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MB\Videos\Downloads\"/>
    </mc:Choice>
  </mc:AlternateContent>
  <bookViews>
    <workbookView xWindow="0" yWindow="0" windowWidth="20490" windowHeight="9030" activeTab="5"/>
  </bookViews>
  <sheets>
    <sheet name="Listes" sheetId="3" r:id="rId1"/>
    <sheet name="Encodage" sheetId="4" r:id="rId2"/>
    <sheet name="Inventaire" sheetId="5" r:id="rId3"/>
    <sheet name="Facture ou NC" sheetId="6" r:id="rId4"/>
    <sheet name="EditeurCB" sheetId="7" r:id="rId5"/>
    <sheet name="Edit" sheetId="8" r:id="rId6"/>
  </sheets>
  <definedNames>
    <definedName name="Actif">OFFSET(#REF!,MATCH(#REF!,#REF!,0),,COUNTIF(#REF!,#REF!))</definedName>
    <definedName name="Dat">Encodage!$A$3:$A$10000</definedName>
    <definedName name="Ref">Encodage!$B$3:$B$10000</definedName>
    <definedName name="Stoc">Encodage!$E$3:$E$10000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8" l="1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3604" i="8"/>
  <c r="A3605" i="8"/>
  <c r="A3606" i="8"/>
  <c r="A3607" i="8"/>
  <c r="A3608" i="8"/>
  <c r="A3609" i="8"/>
  <c r="A3610" i="8"/>
  <c r="A3611" i="8"/>
  <c r="A3612" i="8"/>
  <c r="A3613" i="8"/>
  <c r="A3614" i="8"/>
  <c r="A3615" i="8"/>
  <c r="A3616" i="8"/>
  <c r="A3617" i="8"/>
  <c r="A3618" i="8"/>
  <c r="A3619" i="8"/>
  <c r="A3620" i="8"/>
  <c r="A3621" i="8"/>
  <c r="A3622" i="8"/>
  <c r="A3623" i="8"/>
  <c r="A3624" i="8"/>
  <c r="A3625" i="8"/>
  <c r="A3626" i="8"/>
  <c r="A3627" i="8"/>
  <c r="A3628" i="8"/>
  <c r="A3629" i="8"/>
  <c r="A3630" i="8"/>
  <c r="A3631" i="8"/>
  <c r="A3632" i="8"/>
  <c r="A3633" i="8"/>
  <c r="A3634" i="8"/>
  <c r="A3635" i="8"/>
  <c r="A3636" i="8"/>
  <c r="A3637" i="8"/>
  <c r="A3638" i="8"/>
  <c r="A3639" i="8"/>
  <c r="A3640" i="8"/>
  <c r="A3641" i="8"/>
  <c r="A3642" i="8"/>
  <c r="A3643" i="8"/>
  <c r="A3644" i="8"/>
  <c r="A3645" i="8"/>
  <c r="A3646" i="8"/>
  <c r="A3647" i="8"/>
  <c r="A3648" i="8"/>
  <c r="A3649" i="8"/>
  <c r="A3650" i="8"/>
  <c r="A3651" i="8"/>
  <c r="A3652" i="8"/>
  <c r="A3653" i="8"/>
  <c r="A3654" i="8"/>
  <c r="A3655" i="8"/>
  <c r="A3656" i="8"/>
  <c r="A3657" i="8"/>
  <c r="A3658" i="8"/>
  <c r="A3659" i="8"/>
  <c r="A3660" i="8"/>
  <c r="A3661" i="8"/>
  <c r="A3662" i="8"/>
  <c r="A3663" i="8"/>
  <c r="A3664" i="8"/>
  <c r="A3665" i="8"/>
  <c r="A3666" i="8"/>
  <c r="A3667" i="8"/>
  <c r="A3668" i="8"/>
  <c r="A3669" i="8"/>
  <c r="A3670" i="8"/>
  <c r="A3671" i="8"/>
  <c r="A3672" i="8"/>
  <c r="A3673" i="8"/>
  <c r="A3674" i="8"/>
  <c r="A3675" i="8"/>
  <c r="A3676" i="8"/>
  <c r="A3677" i="8"/>
  <c r="A3678" i="8"/>
  <c r="A3679" i="8"/>
  <c r="A3680" i="8"/>
  <c r="A3681" i="8"/>
  <c r="A3682" i="8"/>
  <c r="A3683" i="8"/>
  <c r="A3684" i="8"/>
  <c r="A3685" i="8"/>
  <c r="A3686" i="8"/>
  <c r="A3687" i="8"/>
  <c r="A3688" i="8"/>
  <c r="A3689" i="8"/>
  <c r="A3690" i="8"/>
  <c r="A3691" i="8"/>
  <c r="A3692" i="8"/>
  <c r="A3693" i="8"/>
  <c r="A3694" i="8"/>
  <c r="A3695" i="8"/>
  <c r="A3696" i="8"/>
  <c r="A3697" i="8"/>
  <c r="A3698" i="8"/>
  <c r="A3699" i="8"/>
  <c r="A3700" i="8"/>
  <c r="A3701" i="8"/>
  <c r="A3702" i="8"/>
  <c r="A3703" i="8"/>
  <c r="A3704" i="8"/>
  <c r="A3705" i="8"/>
  <c r="A3706" i="8"/>
  <c r="A3707" i="8"/>
  <c r="A3708" i="8"/>
  <c r="A3709" i="8"/>
  <c r="A3710" i="8"/>
  <c r="A3711" i="8"/>
  <c r="A3712" i="8"/>
  <c r="A3713" i="8"/>
  <c r="A3714" i="8"/>
  <c r="A3715" i="8"/>
  <c r="A3716" i="8"/>
  <c r="A3717" i="8"/>
  <c r="A3718" i="8"/>
  <c r="A3719" i="8"/>
  <c r="A3720" i="8"/>
  <c r="A3721" i="8"/>
  <c r="A3722" i="8"/>
  <c r="A3723" i="8"/>
  <c r="A3724" i="8"/>
  <c r="A3725" i="8"/>
  <c r="A3726" i="8"/>
  <c r="A3727" i="8"/>
  <c r="A3728" i="8"/>
  <c r="A3729" i="8"/>
  <c r="A3730" i="8"/>
  <c r="A3731" i="8"/>
  <c r="A3732" i="8"/>
  <c r="A3733" i="8"/>
  <c r="A3734" i="8"/>
  <c r="A3735" i="8"/>
  <c r="A3736" i="8"/>
  <c r="A3737" i="8"/>
  <c r="A3738" i="8"/>
  <c r="A3739" i="8"/>
  <c r="A3740" i="8"/>
  <c r="A3741" i="8"/>
  <c r="A3742" i="8"/>
  <c r="A3743" i="8"/>
  <c r="A3744" i="8"/>
  <c r="A3745" i="8"/>
  <c r="A3746" i="8"/>
  <c r="A3747" i="8"/>
  <c r="A3748" i="8"/>
  <c r="A3749" i="8"/>
  <c r="A3750" i="8"/>
  <c r="A3751" i="8"/>
  <c r="A3752" i="8"/>
  <c r="A3753" i="8"/>
  <c r="A3754" i="8"/>
  <c r="A3755" i="8"/>
  <c r="A3756" i="8"/>
  <c r="A3757" i="8"/>
  <c r="A3758" i="8"/>
  <c r="A3759" i="8"/>
  <c r="A3760" i="8"/>
  <c r="A3761" i="8"/>
  <c r="A3762" i="8"/>
  <c r="A3763" i="8"/>
  <c r="A3764" i="8"/>
  <c r="A3765" i="8"/>
  <c r="A3766" i="8"/>
  <c r="A3767" i="8"/>
  <c r="A3768" i="8"/>
  <c r="A3769" i="8"/>
  <c r="A3770" i="8"/>
  <c r="A3771" i="8"/>
  <c r="A3772" i="8"/>
  <c r="A3773" i="8"/>
  <c r="A3774" i="8"/>
  <c r="A3775" i="8"/>
  <c r="A3776" i="8"/>
  <c r="A3777" i="8"/>
  <c r="A3778" i="8"/>
  <c r="A3779" i="8"/>
  <c r="A3780" i="8"/>
  <c r="A3781" i="8"/>
  <c r="A3782" i="8"/>
  <c r="A3783" i="8"/>
  <c r="A3784" i="8"/>
  <c r="A3785" i="8"/>
  <c r="A3786" i="8"/>
  <c r="A3787" i="8"/>
  <c r="A3788" i="8"/>
  <c r="A3789" i="8"/>
  <c r="A3790" i="8"/>
  <c r="A3791" i="8"/>
  <c r="A3792" i="8"/>
  <c r="A3793" i="8"/>
  <c r="A3794" i="8"/>
  <c r="A3795" i="8"/>
  <c r="A3796" i="8"/>
  <c r="A3797" i="8"/>
  <c r="A3798" i="8"/>
  <c r="A3799" i="8"/>
  <c r="A3800" i="8"/>
  <c r="A3801" i="8"/>
  <c r="A3802" i="8"/>
  <c r="A3803" i="8"/>
  <c r="A3804" i="8"/>
  <c r="A3805" i="8"/>
  <c r="A3806" i="8"/>
  <c r="A3807" i="8"/>
  <c r="A3808" i="8"/>
  <c r="A3809" i="8"/>
  <c r="A3810" i="8"/>
  <c r="A3811" i="8"/>
  <c r="A3812" i="8"/>
  <c r="A3813" i="8"/>
  <c r="A3814" i="8"/>
  <c r="A3815" i="8"/>
  <c r="A3816" i="8"/>
  <c r="A3817" i="8"/>
  <c r="A3818" i="8"/>
  <c r="A3819" i="8"/>
  <c r="A3820" i="8"/>
  <c r="A3821" i="8"/>
  <c r="A3822" i="8"/>
  <c r="A3823" i="8"/>
  <c r="A3824" i="8"/>
  <c r="A3825" i="8"/>
  <c r="A3826" i="8"/>
  <c r="A3827" i="8"/>
  <c r="A3828" i="8"/>
  <c r="A3829" i="8"/>
  <c r="A3830" i="8"/>
  <c r="A3831" i="8"/>
  <c r="A3832" i="8"/>
  <c r="A3833" i="8"/>
  <c r="A3834" i="8"/>
  <c r="A3835" i="8"/>
  <c r="A3836" i="8"/>
  <c r="A3837" i="8"/>
  <c r="A3838" i="8"/>
  <c r="A3839" i="8"/>
  <c r="A3840" i="8"/>
  <c r="A3841" i="8"/>
  <c r="A3842" i="8"/>
  <c r="A3843" i="8"/>
  <c r="A3844" i="8"/>
  <c r="A3845" i="8"/>
  <c r="A3846" i="8"/>
  <c r="A3847" i="8"/>
  <c r="A3848" i="8"/>
  <c r="A3849" i="8"/>
  <c r="A3850" i="8"/>
  <c r="A3851" i="8"/>
  <c r="A3852" i="8"/>
  <c r="A3853" i="8"/>
  <c r="A3854" i="8"/>
  <c r="A3855" i="8"/>
  <c r="A3856" i="8"/>
  <c r="A3857" i="8"/>
  <c r="A3858" i="8"/>
  <c r="A3859" i="8"/>
  <c r="A3860" i="8"/>
  <c r="A3861" i="8"/>
  <c r="A3862" i="8"/>
  <c r="A3863" i="8"/>
  <c r="A3864" i="8"/>
  <c r="A3865" i="8"/>
  <c r="A3866" i="8"/>
  <c r="A3867" i="8"/>
  <c r="A3868" i="8"/>
  <c r="A3869" i="8"/>
  <c r="A3870" i="8"/>
  <c r="A3871" i="8"/>
  <c r="A3872" i="8"/>
  <c r="A3873" i="8"/>
  <c r="A3874" i="8"/>
  <c r="A3875" i="8"/>
  <c r="A3876" i="8"/>
  <c r="A3877" i="8"/>
  <c r="A3878" i="8"/>
  <c r="A3879" i="8"/>
  <c r="A3880" i="8"/>
  <c r="A3881" i="8"/>
  <c r="A3882" i="8"/>
  <c r="A3883" i="8"/>
  <c r="A3884" i="8"/>
  <c r="A3885" i="8"/>
  <c r="A3886" i="8"/>
  <c r="A3887" i="8"/>
  <c r="A3888" i="8"/>
  <c r="A3889" i="8"/>
  <c r="A3890" i="8"/>
  <c r="A3891" i="8"/>
  <c r="A3892" i="8"/>
  <c r="A3893" i="8"/>
  <c r="A3894" i="8"/>
  <c r="A3895" i="8"/>
  <c r="A3896" i="8"/>
  <c r="A3897" i="8"/>
  <c r="A3898" i="8"/>
  <c r="A3899" i="8"/>
  <c r="A3900" i="8"/>
  <c r="A3901" i="8"/>
  <c r="A3902" i="8"/>
  <c r="A3903" i="8"/>
  <c r="A3904" i="8"/>
  <c r="A3905" i="8"/>
  <c r="A3906" i="8"/>
  <c r="A3907" i="8"/>
  <c r="A3908" i="8"/>
  <c r="A3909" i="8"/>
  <c r="A3910" i="8"/>
  <c r="A3911" i="8"/>
  <c r="A3912" i="8"/>
  <c r="A3913" i="8"/>
  <c r="A3914" i="8"/>
  <c r="A3915" i="8"/>
  <c r="A3916" i="8"/>
  <c r="A3917" i="8"/>
  <c r="A3918" i="8"/>
  <c r="A3919" i="8"/>
  <c r="A3920" i="8"/>
  <c r="A3921" i="8"/>
  <c r="A3922" i="8"/>
  <c r="A3923" i="8"/>
  <c r="A3924" i="8"/>
  <c r="A3925" i="8"/>
  <c r="A3926" i="8"/>
  <c r="A3927" i="8"/>
  <c r="A3928" i="8"/>
  <c r="A3929" i="8"/>
  <c r="A3930" i="8"/>
  <c r="A3931" i="8"/>
  <c r="A3932" i="8"/>
  <c r="A3933" i="8"/>
  <c r="A3934" i="8"/>
  <c r="A3935" i="8"/>
  <c r="A3936" i="8"/>
  <c r="A3937" i="8"/>
  <c r="A3938" i="8"/>
  <c r="A3939" i="8"/>
  <c r="A3940" i="8"/>
  <c r="A3941" i="8"/>
  <c r="A3942" i="8"/>
  <c r="A3943" i="8"/>
  <c r="A3944" i="8"/>
  <c r="A3945" i="8"/>
  <c r="A3946" i="8"/>
  <c r="A3947" i="8"/>
  <c r="A3948" i="8"/>
  <c r="A3949" i="8"/>
  <c r="A3950" i="8"/>
  <c r="A3951" i="8"/>
  <c r="A3952" i="8"/>
  <c r="A3953" i="8"/>
  <c r="A3954" i="8"/>
  <c r="A3955" i="8"/>
  <c r="A3956" i="8"/>
  <c r="A3957" i="8"/>
  <c r="A3958" i="8"/>
  <c r="A3959" i="8"/>
  <c r="A3960" i="8"/>
  <c r="A3961" i="8"/>
  <c r="A3962" i="8"/>
  <c r="A3963" i="8"/>
  <c r="A3964" i="8"/>
  <c r="A3965" i="8"/>
  <c r="A3966" i="8"/>
  <c r="A3967" i="8"/>
  <c r="A3968" i="8"/>
  <c r="A3969" i="8"/>
  <c r="A3970" i="8"/>
  <c r="A3971" i="8"/>
  <c r="A3972" i="8"/>
  <c r="A3973" i="8"/>
  <c r="A3974" i="8"/>
  <c r="A3975" i="8"/>
  <c r="A3976" i="8"/>
  <c r="A3977" i="8"/>
  <c r="A3978" i="8"/>
  <c r="A3979" i="8"/>
  <c r="A3980" i="8"/>
  <c r="A3981" i="8"/>
  <c r="A3982" i="8"/>
  <c r="A3983" i="8"/>
  <c r="A3984" i="8"/>
  <c r="A3985" i="8"/>
  <c r="A3986" i="8"/>
  <c r="A3987" i="8"/>
  <c r="A3988" i="8"/>
  <c r="A3989" i="8"/>
  <c r="A3990" i="8"/>
  <c r="A3991" i="8"/>
  <c r="A3992" i="8"/>
  <c r="A3993" i="8"/>
  <c r="A3994" i="8"/>
  <c r="A3995" i="8"/>
  <c r="A3996" i="8"/>
  <c r="A3997" i="8"/>
  <c r="A3998" i="8"/>
  <c r="A3999" i="8"/>
  <c r="A4000" i="8"/>
  <c r="A4001" i="8"/>
  <c r="A4002" i="8"/>
  <c r="A4003" i="8"/>
  <c r="A4004" i="8"/>
  <c r="A4005" i="8"/>
  <c r="A4006" i="8"/>
  <c r="A4007" i="8"/>
  <c r="A4008" i="8"/>
  <c r="A4009" i="8"/>
  <c r="A4010" i="8"/>
  <c r="A4011" i="8"/>
  <c r="A4012" i="8"/>
  <c r="A4013" i="8"/>
  <c r="A4014" i="8"/>
  <c r="A4015" i="8"/>
  <c r="A4016" i="8"/>
  <c r="A4017" i="8"/>
  <c r="A4018" i="8"/>
  <c r="A4019" i="8"/>
  <c r="A4020" i="8"/>
  <c r="A4021" i="8"/>
  <c r="A4022" i="8"/>
  <c r="A4023" i="8"/>
  <c r="A4024" i="8"/>
  <c r="A4025" i="8"/>
  <c r="A4026" i="8"/>
  <c r="A4027" i="8"/>
  <c r="A4028" i="8"/>
  <c r="A4029" i="8"/>
  <c r="A4030" i="8"/>
  <c r="A4031" i="8"/>
  <c r="A4032" i="8"/>
  <c r="A4033" i="8"/>
  <c r="A4034" i="8"/>
  <c r="A4035" i="8"/>
  <c r="A4036" i="8"/>
  <c r="A4037" i="8"/>
  <c r="A4038" i="8"/>
  <c r="A4039" i="8"/>
  <c r="A4040" i="8"/>
  <c r="A4041" i="8"/>
  <c r="A4042" i="8"/>
  <c r="A4043" i="8"/>
  <c r="A4044" i="8"/>
  <c r="A4045" i="8"/>
  <c r="A4046" i="8"/>
  <c r="A4047" i="8"/>
  <c r="A4048" i="8"/>
  <c r="A4049" i="8"/>
  <c r="A4050" i="8"/>
  <c r="A4051" i="8"/>
  <c r="A4052" i="8"/>
  <c r="A4053" i="8"/>
  <c r="A4054" i="8"/>
  <c r="A4055" i="8"/>
  <c r="A4056" i="8"/>
  <c r="A4057" i="8"/>
  <c r="A4058" i="8"/>
  <c r="A4059" i="8"/>
  <c r="A4060" i="8"/>
  <c r="A4061" i="8"/>
  <c r="A4062" i="8"/>
  <c r="A4063" i="8"/>
  <c r="A4064" i="8"/>
  <c r="A4065" i="8"/>
  <c r="A4066" i="8"/>
  <c r="A4067" i="8"/>
  <c r="A4068" i="8"/>
  <c r="A4069" i="8"/>
  <c r="A4070" i="8"/>
  <c r="A4071" i="8"/>
  <c r="A4072" i="8"/>
  <c r="A4073" i="8"/>
  <c r="A4074" i="8"/>
  <c r="A4075" i="8"/>
  <c r="A4076" i="8"/>
  <c r="A4077" i="8"/>
  <c r="A4078" i="8"/>
  <c r="A4079" i="8"/>
  <c r="A4080" i="8"/>
  <c r="A4081" i="8"/>
  <c r="A4082" i="8"/>
  <c r="A4083" i="8"/>
  <c r="A4084" i="8"/>
  <c r="A4085" i="8"/>
  <c r="A4086" i="8"/>
  <c r="A4087" i="8"/>
  <c r="A4088" i="8"/>
  <c r="A4089" i="8"/>
  <c r="A4090" i="8"/>
  <c r="A4091" i="8"/>
  <c r="A4092" i="8"/>
  <c r="A4093" i="8"/>
  <c r="A4094" i="8"/>
  <c r="A4095" i="8"/>
  <c r="A4096" i="8"/>
  <c r="A4097" i="8"/>
  <c r="A4098" i="8"/>
  <c r="A4099" i="8"/>
  <c r="A4100" i="8"/>
  <c r="A4101" i="8"/>
  <c r="A4102" i="8"/>
  <c r="A4103" i="8"/>
  <c r="A4104" i="8"/>
  <c r="A4105" i="8"/>
  <c r="A4106" i="8"/>
  <c r="A4107" i="8"/>
  <c r="A4108" i="8"/>
  <c r="A4109" i="8"/>
  <c r="A4110" i="8"/>
  <c r="A4111" i="8"/>
  <c r="A4112" i="8"/>
  <c r="A4113" i="8"/>
  <c r="A4114" i="8"/>
  <c r="A4115" i="8"/>
  <c r="A4116" i="8"/>
  <c r="A4117" i="8"/>
  <c r="A4118" i="8"/>
  <c r="A4119" i="8"/>
  <c r="A4120" i="8"/>
  <c r="A4121" i="8"/>
  <c r="A4122" i="8"/>
  <c r="A4123" i="8"/>
  <c r="A4124" i="8"/>
  <c r="A4125" i="8"/>
  <c r="A4126" i="8"/>
  <c r="A4127" i="8"/>
  <c r="A4128" i="8"/>
  <c r="A4129" i="8"/>
  <c r="A4130" i="8"/>
  <c r="A4131" i="8"/>
  <c r="A4132" i="8"/>
  <c r="A4133" i="8"/>
  <c r="A4134" i="8"/>
  <c r="A4135" i="8"/>
  <c r="A4136" i="8"/>
  <c r="A4137" i="8"/>
  <c r="A4138" i="8"/>
  <c r="A4139" i="8"/>
  <c r="A4140" i="8"/>
  <c r="A4141" i="8"/>
  <c r="A4142" i="8"/>
  <c r="A4143" i="8"/>
  <c r="A4144" i="8"/>
  <c r="A4145" i="8"/>
  <c r="A4146" i="8"/>
  <c r="A4147" i="8"/>
  <c r="A4148" i="8"/>
  <c r="A4149" i="8"/>
  <c r="A4150" i="8"/>
  <c r="A4151" i="8"/>
  <c r="A4152" i="8"/>
  <c r="A4153" i="8"/>
  <c r="A4154" i="8"/>
  <c r="A4155" i="8"/>
  <c r="A4156" i="8"/>
  <c r="A4157" i="8"/>
  <c r="A4158" i="8"/>
  <c r="A4159" i="8"/>
  <c r="A4160" i="8"/>
  <c r="A4161" i="8"/>
  <c r="A4162" i="8"/>
  <c r="A4163" i="8"/>
  <c r="A4164" i="8"/>
  <c r="A4165" i="8"/>
  <c r="A4166" i="8"/>
  <c r="A4167" i="8"/>
  <c r="A4168" i="8"/>
  <c r="A4169" i="8"/>
  <c r="A4170" i="8"/>
  <c r="A4171" i="8"/>
  <c r="A4172" i="8"/>
  <c r="A4173" i="8"/>
  <c r="A4174" i="8"/>
  <c r="A4175" i="8"/>
  <c r="A4176" i="8"/>
  <c r="A4177" i="8"/>
  <c r="A4178" i="8"/>
  <c r="A4179" i="8"/>
  <c r="A4180" i="8"/>
  <c r="A4181" i="8"/>
  <c r="A4182" i="8"/>
  <c r="A4183" i="8"/>
  <c r="A4184" i="8"/>
  <c r="A4185" i="8"/>
  <c r="A4186" i="8"/>
  <c r="A4187" i="8"/>
  <c r="A4188" i="8"/>
  <c r="A4189" i="8"/>
  <c r="A4190" i="8"/>
  <c r="A4191" i="8"/>
  <c r="A4192" i="8"/>
  <c r="A4193" i="8"/>
  <c r="A4194" i="8"/>
  <c r="A4195" i="8"/>
  <c r="A4196" i="8"/>
  <c r="A4197" i="8"/>
  <c r="A4198" i="8"/>
  <c r="A4199" i="8"/>
  <c r="A4200" i="8"/>
  <c r="A4201" i="8"/>
  <c r="A4202" i="8"/>
  <c r="A4203" i="8"/>
  <c r="A4204" i="8"/>
  <c r="A4205" i="8"/>
  <c r="A4206" i="8"/>
  <c r="A4207" i="8"/>
  <c r="A4208" i="8"/>
  <c r="A4209" i="8"/>
  <c r="A4210" i="8"/>
  <c r="A4211" i="8"/>
  <c r="A4212" i="8"/>
  <c r="A4213" i="8"/>
  <c r="A4214" i="8"/>
  <c r="A4215" i="8"/>
  <c r="A4216" i="8"/>
  <c r="A4217" i="8"/>
  <c r="A4218" i="8"/>
  <c r="A4219" i="8"/>
  <c r="A4220" i="8"/>
  <c r="A4221" i="8"/>
  <c r="A4222" i="8"/>
  <c r="A4223" i="8"/>
  <c r="A4224" i="8"/>
  <c r="A4225" i="8"/>
  <c r="A4226" i="8"/>
  <c r="A4227" i="8"/>
  <c r="A4228" i="8"/>
  <c r="A4229" i="8"/>
  <c r="A4230" i="8"/>
  <c r="A4231" i="8"/>
  <c r="A4232" i="8"/>
  <c r="A4233" i="8"/>
  <c r="A4234" i="8"/>
  <c r="A4235" i="8"/>
  <c r="A4236" i="8"/>
  <c r="A4237" i="8"/>
  <c r="A4238" i="8"/>
  <c r="A4239" i="8"/>
  <c r="A4240" i="8"/>
  <c r="A4241" i="8"/>
  <c r="A4242" i="8"/>
  <c r="A4243" i="8"/>
  <c r="A4244" i="8"/>
  <c r="A4245" i="8"/>
  <c r="A4246" i="8"/>
  <c r="A4247" i="8"/>
  <c r="A4248" i="8"/>
  <c r="A4249" i="8"/>
  <c r="A4250" i="8"/>
  <c r="A4251" i="8"/>
  <c r="A4252" i="8"/>
  <c r="A4253" i="8"/>
  <c r="A4254" i="8"/>
  <c r="A4255" i="8"/>
  <c r="A4256" i="8"/>
  <c r="A4257" i="8"/>
  <c r="A4258" i="8"/>
  <c r="A4259" i="8"/>
  <c r="A4260" i="8"/>
  <c r="A4261" i="8"/>
  <c r="A4262" i="8"/>
  <c r="A4263" i="8"/>
  <c r="A4264" i="8"/>
  <c r="A4265" i="8"/>
  <c r="A4266" i="8"/>
  <c r="A4267" i="8"/>
  <c r="A4268" i="8"/>
  <c r="A4269" i="8"/>
  <c r="A4270" i="8"/>
  <c r="A4271" i="8"/>
  <c r="A4272" i="8"/>
  <c r="A4273" i="8"/>
  <c r="A4274" i="8"/>
  <c r="A4275" i="8"/>
  <c r="A4276" i="8"/>
  <c r="A4277" i="8"/>
  <c r="A4278" i="8"/>
  <c r="A4279" i="8"/>
  <c r="A4280" i="8"/>
  <c r="A4281" i="8"/>
  <c r="A4282" i="8"/>
  <c r="A4283" i="8"/>
  <c r="A4284" i="8"/>
  <c r="A4285" i="8"/>
  <c r="A4286" i="8"/>
  <c r="A4287" i="8"/>
  <c r="A4288" i="8"/>
  <c r="A4289" i="8"/>
  <c r="A4290" i="8"/>
  <c r="A4291" i="8"/>
  <c r="A4292" i="8"/>
  <c r="A4293" i="8"/>
  <c r="A4294" i="8"/>
  <c r="A4295" i="8"/>
  <c r="A4296" i="8"/>
  <c r="A4297" i="8"/>
  <c r="A4298" i="8"/>
  <c r="A4299" i="8"/>
  <c r="A4300" i="8"/>
  <c r="A4301" i="8"/>
  <c r="A4302" i="8"/>
  <c r="A4303" i="8"/>
  <c r="A4304" i="8"/>
  <c r="A4305" i="8"/>
  <c r="A4306" i="8"/>
  <c r="A4307" i="8"/>
  <c r="A4308" i="8"/>
  <c r="A4309" i="8"/>
  <c r="A4310" i="8"/>
  <c r="A4311" i="8"/>
  <c r="A4312" i="8"/>
  <c r="A4313" i="8"/>
  <c r="A4314" i="8"/>
  <c r="A4315" i="8"/>
  <c r="A4316" i="8"/>
  <c r="A4317" i="8"/>
  <c r="A4318" i="8"/>
  <c r="A4319" i="8"/>
  <c r="A4320" i="8"/>
  <c r="A4321" i="8"/>
  <c r="A4322" i="8"/>
  <c r="A4323" i="8"/>
  <c r="A4324" i="8"/>
  <c r="A4325" i="8"/>
  <c r="A4326" i="8"/>
  <c r="A4327" i="8"/>
  <c r="A4328" i="8"/>
  <c r="A4329" i="8"/>
  <c r="A4330" i="8"/>
  <c r="A4331" i="8"/>
  <c r="A4332" i="8"/>
  <c r="A4333" i="8"/>
  <c r="A4334" i="8"/>
  <c r="A4335" i="8"/>
  <c r="A4336" i="8"/>
  <c r="A4337" i="8"/>
  <c r="A4338" i="8"/>
  <c r="A4339" i="8"/>
  <c r="A4340" i="8"/>
  <c r="A4341" i="8"/>
  <c r="A4342" i="8"/>
  <c r="A4343" i="8"/>
  <c r="A4344" i="8"/>
  <c r="A4345" i="8"/>
  <c r="A4346" i="8"/>
  <c r="A4347" i="8"/>
  <c r="A4348" i="8"/>
  <c r="A4349" i="8"/>
  <c r="A4350" i="8"/>
  <c r="A4351" i="8"/>
  <c r="A4352" i="8"/>
  <c r="A4353" i="8"/>
  <c r="A4354" i="8"/>
  <c r="A4355" i="8"/>
  <c r="A4356" i="8"/>
  <c r="A4357" i="8"/>
  <c r="A4358" i="8"/>
  <c r="A4359" i="8"/>
  <c r="A4360" i="8"/>
  <c r="A4361" i="8"/>
  <c r="A4362" i="8"/>
  <c r="A4363" i="8"/>
  <c r="A4364" i="8"/>
  <c r="A4365" i="8"/>
  <c r="A4366" i="8"/>
  <c r="A4367" i="8"/>
  <c r="A4368" i="8"/>
  <c r="A4369" i="8"/>
  <c r="A4370" i="8"/>
  <c r="A4371" i="8"/>
  <c r="A4372" i="8"/>
  <c r="A4373" i="8"/>
  <c r="A4374" i="8"/>
  <c r="A4375" i="8"/>
  <c r="A4376" i="8"/>
  <c r="A4377" i="8"/>
  <c r="A4378" i="8"/>
  <c r="A4379" i="8"/>
  <c r="A4380" i="8"/>
  <c r="A4381" i="8"/>
  <c r="A4382" i="8"/>
  <c r="A4383" i="8"/>
  <c r="A4384" i="8"/>
  <c r="A4385" i="8"/>
  <c r="A4386" i="8"/>
  <c r="A4387" i="8"/>
  <c r="A4388" i="8"/>
  <c r="A4389" i="8"/>
  <c r="A4390" i="8"/>
  <c r="A4391" i="8"/>
  <c r="A4392" i="8"/>
  <c r="A4393" i="8"/>
  <c r="A4394" i="8"/>
  <c r="A4395" i="8"/>
  <c r="A4396" i="8"/>
  <c r="A4397" i="8"/>
  <c r="A4398" i="8"/>
  <c r="A4399" i="8"/>
  <c r="A4400" i="8"/>
  <c r="A4401" i="8"/>
  <c r="A4402" i="8"/>
  <c r="A4403" i="8"/>
  <c r="A4404" i="8"/>
  <c r="A4405" i="8"/>
  <c r="A4406" i="8"/>
  <c r="A4407" i="8"/>
  <c r="A4408" i="8"/>
  <c r="A4409" i="8"/>
  <c r="A4410" i="8"/>
  <c r="A4411" i="8"/>
  <c r="A4412" i="8"/>
  <c r="A4413" i="8"/>
  <c r="A4414" i="8"/>
  <c r="A4415" i="8"/>
  <c r="A4416" i="8"/>
  <c r="A4417" i="8"/>
  <c r="A4418" i="8"/>
  <c r="A4419" i="8"/>
  <c r="A4420" i="8"/>
  <c r="A4421" i="8"/>
  <c r="A4422" i="8"/>
  <c r="A4423" i="8"/>
  <c r="A4424" i="8"/>
  <c r="A4425" i="8"/>
  <c r="A4426" i="8"/>
  <c r="A4427" i="8"/>
  <c r="A4428" i="8"/>
  <c r="A4429" i="8"/>
  <c r="A4430" i="8"/>
  <c r="A4431" i="8"/>
  <c r="A4432" i="8"/>
  <c r="A4433" i="8"/>
  <c r="A4434" i="8"/>
  <c r="A4435" i="8"/>
  <c r="A4436" i="8"/>
  <c r="A4437" i="8"/>
  <c r="A4438" i="8"/>
  <c r="A4439" i="8"/>
  <c r="A4440" i="8"/>
  <c r="A4441" i="8"/>
  <c r="A4442" i="8"/>
  <c r="A4443" i="8"/>
  <c r="A4444" i="8"/>
  <c r="A4445" i="8"/>
  <c r="A4446" i="8"/>
  <c r="A4447" i="8"/>
  <c r="A4448" i="8"/>
  <c r="A4449" i="8"/>
  <c r="A4450" i="8"/>
  <c r="A4451" i="8"/>
  <c r="A4452" i="8"/>
  <c r="A4453" i="8"/>
  <c r="A4454" i="8"/>
  <c r="A4455" i="8"/>
  <c r="A4456" i="8"/>
  <c r="A4457" i="8"/>
  <c r="A4458" i="8"/>
  <c r="A4459" i="8"/>
  <c r="A4460" i="8"/>
  <c r="A4461" i="8"/>
  <c r="A4462" i="8"/>
  <c r="A4463" i="8"/>
  <c r="A4464" i="8"/>
  <c r="A4465" i="8"/>
  <c r="A4466" i="8"/>
  <c r="A4467" i="8"/>
  <c r="A4468" i="8"/>
  <c r="A4469" i="8"/>
  <c r="A4470" i="8"/>
  <c r="A4471" i="8"/>
  <c r="A4472" i="8"/>
  <c r="A4473" i="8"/>
  <c r="A4474" i="8"/>
  <c r="A4475" i="8"/>
  <c r="A4476" i="8"/>
  <c r="A4477" i="8"/>
  <c r="A4478" i="8"/>
  <c r="A4479" i="8"/>
  <c r="A4480" i="8"/>
  <c r="A4481" i="8"/>
  <c r="A4482" i="8"/>
  <c r="A4483" i="8"/>
  <c r="A4484" i="8"/>
  <c r="A4485" i="8"/>
  <c r="A4486" i="8"/>
  <c r="A4487" i="8"/>
  <c r="A4488" i="8"/>
  <c r="A4489" i="8"/>
  <c r="A4490" i="8"/>
  <c r="A4491" i="8"/>
  <c r="A4492" i="8"/>
  <c r="A4493" i="8"/>
  <c r="A4494" i="8"/>
  <c r="A4495" i="8"/>
  <c r="A4496" i="8"/>
  <c r="A4497" i="8"/>
  <c r="A4498" i="8"/>
  <c r="A4499" i="8"/>
  <c r="A4500" i="8"/>
  <c r="A4501" i="8"/>
  <c r="A4502" i="8"/>
  <c r="A4503" i="8"/>
  <c r="A4504" i="8"/>
  <c r="A4505" i="8"/>
  <c r="A4506" i="8"/>
  <c r="A4507" i="8"/>
  <c r="A4508" i="8"/>
  <c r="A4509" i="8"/>
  <c r="A4510" i="8"/>
  <c r="A4511" i="8"/>
  <c r="A4512" i="8"/>
  <c r="A4513" i="8"/>
  <c r="A4514" i="8"/>
  <c r="A4515" i="8"/>
  <c r="A4516" i="8"/>
  <c r="A4517" i="8"/>
  <c r="A4518" i="8"/>
  <c r="A4519" i="8"/>
  <c r="A4520" i="8"/>
  <c r="A4521" i="8"/>
  <c r="A4522" i="8"/>
  <c r="A4523" i="8"/>
  <c r="A4524" i="8"/>
  <c r="A4525" i="8"/>
  <c r="A4526" i="8"/>
  <c r="A4527" i="8"/>
  <c r="A4528" i="8"/>
  <c r="A4529" i="8"/>
  <c r="A4530" i="8"/>
  <c r="A4531" i="8"/>
  <c r="A4532" i="8"/>
  <c r="A4533" i="8"/>
  <c r="A4534" i="8"/>
  <c r="A4535" i="8"/>
  <c r="A4536" i="8"/>
  <c r="A4537" i="8"/>
  <c r="A4538" i="8"/>
  <c r="A4539" i="8"/>
  <c r="A4540" i="8"/>
  <c r="A4541" i="8"/>
  <c r="A4542" i="8"/>
  <c r="A4543" i="8"/>
  <c r="A4544" i="8"/>
  <c r="A4545" i="8"/>
  <c r="A4546" i="8"/>
  <c r="A4547" i="8"/>
  <c r="A4548" i="8"/>
  <c r="A4549" i="8"/>
  <c r="A4550" i="8"/>
  <c r="A4551" i="8"/>
  <c r="A4552" i="8"/>
  <c r="A4553" i="8"/>
  <c r="A4554" i="8"/>
  <c r="A4555" i="8"/>
  <c r="A4556" i="8"/>
  <c r="A4557" i="8"/>
  <c r="A4558" i="8"/>
  <c r="A4559" i="8"/>
  <c r="A4560" i="8"/>
  <c r="A4561" i="8"/>
  <c r="A4562" i="8"/>
  <c r="A4563" i="8"/>
  <c r="A4564" i="8"/>
  <c r="A4565" i="8"/>
  <c r="A4566" i="8"/>
  <c r="A4567" i="8"/>
  <c r="A4568" i="8"/>
  <c r="A4569" i="8"/>
  <c r="A4570" i="8"/>
  <c r="A4571" i="8"/>
  <c r="A4572" i="8"/>
  <c r="A4573" i="8"/>
  <c r="A4574" i="8"/>
  <c r="A4575" i="8"/>
  <c r="A4576" i="8"/>
  <c r="A4577" i="8"/>
  <c r="A4578" i="8"/>
  <c r="A4579" i="8"/>
  <c r="A4580" i="8"/>
  <c r="A4581" i="8"/>
  <c r="A4582" i="8"/>
  <c r="A4583" i="8"/>
  <c r="A4584" i="8"/>
  <c r="A4585" i="8"/>
  <c r="A4586" i="8"/>
  <c r="A4587" i="8"/>
  <c r="A4588" i="8"/>
  <c r="A4589" i="8"/>
  <c r="A4590" i="8"/>
  <c r="A4591" i="8"/>
  <c r="A4592" i="8"/>
  <c r="A4593" i="8"/>
  <c r="A4594" i="8"/>
  <c r="A4595" i="8"/>
  <c r="A4596" i="8"/>
  <c r="A4597" i="8"/>
  <c r="A4598" i="8"/>
  <c r="A4599" i="8"/>
  <c r="A4600" i="8"/>
  <c r="A4601" i="8"/>
  <c r="A4602" i="8"/>
  <c r="A4603" i="8"/>
  <c r="A4604" i="8"/>
  <c r="A4605" i="8"/>
  <c r="A4606" i="8"/>
  <c r="A4607" i="8"/>
  <c r="A4608" i="8"/>
  <c r="A4609" i="8"/>
  <c r="A4610" i="8"/>
  <c r="A4611" i="8"/>
  <c r="A4612" i="8"/>
  <c r="A4613" i="8"/>
  <c r="A4614" i="8"/>
  <c r="A4615" i="8"/>
  <c r="A4616" i="8"/>
  <c r="A4617" i="8"/>
  <c r="A4618" i="8"/>
  <c r="A4619" i="8"/>
  <c r="A4620" i="8"/>
  <c r="A4621" i="8"/>
  <c r="A4622" i="8"/>
  <c r="A4623" i="8"/>
  <c r="A4624" i="8"/>
  <c r="A4625" i="8"/>
  <c r="A4626" i="8"/>
  <c r="A4627" i="8"/>
  <c r="A4628" i="8"/>
  <c r="A4629" i="8"/>
  <c r="A4630" i="8"/>
  <c r="A4631" i="8"/>
  <c r="A4632" i="8"/>
  <c r="A4633" i="8"/>
  <c r="A4634" i="8"/>
  <c r="A4635" i="8"/>
  <c r="A4636" i="8"/>
  <c r="A4637" i="8"/>
  <c r="A4638" i="8"/>
  <c r="A4639" i="8"/>
  <c r="A4640" i="8"/>
  <c r="A4641" i="8"/>
  <c r="A4642" i="8"/>
  <c r="A4643" i="8"/>
  <c r="A4644" i="8"/>
  <c r="A4645" i="8"/>
  <c r="A4646" i="8"/>
  <c r="A4647" i="8"/>
  <c r="A4648" i="8"/>
  <c r="A4649" i="8"/>
  <c r="A4650" i="8"/>
  <c r="A4651" i="8"/>
  <c r="A4652" i="8"/>
  <c r="A4653" i="8"/>
  <c r="A4654" i="8"/>
  <c r="A4655" i="8"/>
  <c r="A4656" i="8"/>
  <c r="A4657" i="8"/>
  <c r="A4658" i="8"/>
  <c r="A4659" i="8"/>
  <c r="A4660" i="8"/>
  <c r="A4661" i="8"/>
  <c r="A4662" i="8"/>
  <c r="A4663" i="8"/>
  <c r="A4664" i="8"/>
  <c r="A4665" i="8"/>
  <c r="A4666" i="8"/>
  <c r="A4667" i="8"/>
  <c r="A4668" i="8"/>
  <c r="A4669" i="8"/>
  <c r="A4670" i="8"/>
  <c r="A4671" i="8"/>
  <c r="A4672" i="8"/>
  <c r="A4673" i="8"/>
  <c r="A4674" i="8"/>
  <c r="A4675" i="8"/>
  <c r="A4676" i="8"/>
  <c r="A4677" i="8"/>
  <c r="A4678" i="8"/>
  <c r="A4679" i="8"/>
  <c r="A4680" i="8"/>
  <c r="A4681" i="8"/>
  <c r="A4682" i="8"/>
  <c r="A4683" i="8"/>
  <c r="A4684" i="8"/>
  <c r="A4685" i="8"/>
  <c r="A4686" i="8"/>
  <c r="A4687" i="8"/>
  <c r="A4688" i="8"/>
  <c r="A4689" i="8"/>
  <c r="A4690" i="8"/>
  <c r="A4691" i="8"/>
  <c r="A4692" i="8"/>
  <c r="A4693" i="8"/>
  <c r="A4694" i="8"/>
  <c r="A4695" i="8"/>
  <c r="A4696" i="8"/>
  <c r="A4697" i="8"/>
  <c r="A4698" i="8"/>
  <c r="A4699" i="8"/>
  <c r="A4700" i="8"/>
  <c r="A4701" i="8"/>
  <c r="A4702" i="8"/>
  <c r="A4703" i="8"/>
  <c r="A4704" i="8"/>
  <c r="A4705" i="8"/>
  <c r="A4706" i="8"/>
  <c r="A4707" i="8"/>
  <c r="A4708" i="8"/>
  <c r="A4709" i="8"/>
  <c r="A4710" i="8"/>
  <c r="A4711" i="8"/>
  <c r="A4712" i="8"/>
  <c r="A4713" i="8"/>
  <c r="A4714" i="8"/>
  <c r="A4715" i="8"/>
  <c r="A4716" i="8"/>
  <c r="A4717" i="8"/>
  <c r="A4718" i="8"/>
  <c r="A4719" i="8"/>
  <c r="A4720" i="8"/>
  <c r="A4721" i="8"/>
  <c r="A4722" i="8"/>
  <c r="A4723" i="8"/>
  <c r="A4724" i="8"/>
  <c r="A4725" i="8"/>
  <c r="A4726" i="8"/>
  <c r="A4727" i="8"/>
  <c r="A4728" i="8"/>
  <c r="A4729" i="8"/>
  <c r="A4730" i="8"/>
  <c r="A4731" i="8"/>
  <c r="A4732" i="8"/>
  <c r="A4733" i="8"/>
  <c r="A4734" i="8"/>
  <c r="A4735" i="8"/>
  <c r="A4736" i="8"/>
  <c r="A4737" i="8"/>
  <c r="A4738" i="8"/>
  <c r="A4739" i="8"/>
  <c r="A4740" i="8"/>
  <c r="A4741" i="8"/>
  <c r="A4742" i="8"/>
  <c r="A4743" i="8"/>
  <c r="A4744" i="8"/>
  <c r="A4745" i="8"/>
  <c r="A4746" i="8"/>
  <c r="A4747" i="8"/>
  <c r="A4748" i="8"/>
  <c r="A4749" i="8"/>
  <c r="A4750" i="8"/>
  <c r="A4751" i="8"/>
  <c r="A4752" i="8"/>
  <c r="A4753" i="8"/>
  <c r="A4754" i="8"/>
  <c r="A4755" i="8"/>
  <c r="A4756" i="8"/>
  <c r="A4757" i="8"/>
  <c r="A4758" i="8"/>
  <c r="A4759" i="8"/>
  <c r="A4760" i="8"/>
  <c r="A4761" i="8"/>
  <c r="A4762" i="8"/>
  <c r="A4763" i="8"/>
  <c r="A4764" i="8"/>
  <c r="A4765" i="8"/>
  <c r="A4766" i="8"/>
  <c r="A4767" i="8"/>
  <c r="A4768" i="8"/>
  <c r="A4769" i="8"/>
  <c r="A4770" i="8"/>
  <c r="A4771" i="8"/>
  <c r="A4772" i="8"/>
  <c r="A4773" i="8"/>
  <c r="A4774" i="8"/>
  <c r="A4775" i="8"/>
  <c r="A4776" i="8"/>
  <c r="A4777" i="8"/>
  <c r="A4778" i="8"/>
  <c r="A4779" i="8"/>
  <c r="A4780" i="8"/>
  <c r="A4781" i="8"/>
  <c r="A4782" i="8"/>
  <c r="A4783" i="8"/>
  <c r="A4784" i="8"/>
  <c r="A4785" i="8"/>
  <c r="A4786" i="8"/>
  <c r="A4787" i="8"/>
  <c r="A4788" i="8"/>
  <c r="A4789" i="8"/>
  <c r="A4790" i="8"/>
  <c r="A4791" i="8"/>
  <c r="A4792" i="8"/>
  <c r="A4793" i="8"/>
  <c r="A4794" i="8"/>
  <c r="A4795" i="8"/>
  <c r="A4796" i="8"/>
  <c r="A4797" i="8"/>
  <c r="A4798" i="8"/>
  <c r="A4799" i="8"/>
  <c r="A4800" i="8"/>
  <c r="A4801" i="8"/>
  <c r="A4802" i="8"/>
  <c r="A4803" i="8"/>
  <c r="A4804" i="8"/>
  <c r="A4805" i="8"/>
  <c r="A4806" i="8"/>
  <c r="A4807" i="8"/>
  <c r="A4808" i="8"/>
  <c r="A4809" i="8"/>
  <c r="A4810" i="8"/>
  <c r="A4811" i="8"/>
  <c r="A4812" i="8"/>
  <c r="A4813" i="8"/>
  <c r="A4814" i="8"/>
  <c r="A4815" i="8"/>
  <c r="A4816" i="8"/>
  <c r="A4817" i="8"/>
  <c r="A4818" i="8"/>
  <c r="A4819" i="8"/>
  <c r="A4820" i="8"/>
  <c r="A4821" i="8"/>
  <c r="A4822" i="8"/>
  <c r="A4823" i="8"/>
  <c r="A4824" i="8"/>
  <c r="A4825" i="8"/>
  <c r="A4826" i="8"/>
  <c r="A4827" i="8"/>
  <c r="A4828" i="8"/>
  <c r="A4829" i="8"/>
  <c r="A4830" i="8"/>
  <c r="A4831" i="8"/>
  <c r="A4832" i="8"/>
  <c r="A4833" i="8"/>
  <c r="A4834" i="8"/>
  <c r="A4835" i="8"/>
  <c r="A4836" i="8"/>
  <c r="A4837" i="8"/>
  <c r="A4838" i="8"/>
  <c r="A4839" i="8"/>
  <c r="A4840" i="8"/>
  <c r="A4841" i="8"/>
  <c r="A4842" i="8"/>
  <c r="A4843" i="8"/>
  <c r="A4844" i="8"/>
  <c r="A4845" i="8"/>
  <c r="A4846" i="8"/>
  <c r="A4847" i="8"/>
  <c r="A4848" i="8"/>
  <c r="A4849" i="8"/>
  <c r="A4850" i="8"/>
  <c r="A4851" i="8"/>
  <c r="A4852" i="8"/>
  <c r="A4853" i="8"/>
  <c r="A4854" i="8"/>
  <c r="A4855" i="8"/>
  <c r="A4856" i="8"/>
  <c r="A4857" i="8"/>
  <c r="A4858" i="8"/>
  <c r="A4859" i="8"/>
  <c r="A4860" i="8"/>
  <c r="A4861" i="8"/>
  <c r="A4862" i="8"/>
  <c r="A4863" i="8"/>
  <c r="A4864" i="8"/>
  <c r="A4865" i="8"/>
  <c r="A4866" i="8"/>
  <c r="A4867" i="8"/>
  <c r="A4868" i="8"/>
  <c r="A4869" i="8"/>
  <c r="A4870" i="8"/>
  <c r="A4871" i="8"/>
  <c r="A4872" i="8"/>
  <c r="A4873" i="8"/>
  <c r="A4874" i="8"/>
  <c r="A4875" i="8"/>
  <c r="A4876" i="8"/>
  <c r="A4877" i="8"/>
  <c r="A4878" i="8"/>
  <c r="A4879" i="8"/>
  <c r="A4880" i="8"/>
  <c r="A4881" i="8"/>
  <c r="A4882" i="8"/>
  <c r="A4883" i="8"/>
  <c r="A4884" i="8"/>
  <c r="A4885" i="8"/>
  <c r="A4886" i="8"/>
  <c r="A4887" i="8"/>
  <c r="A4888" i="8"/>
  <c r="A4889" i="8"/>
  <c r="A4890" i="8"/>
  <c r="A4891" i="8"/>
  <c r="A4892" i="8"/>
  <c r="A4893" i="8"/>
  <c r="A4894" i="8"/>
  <c r="A4895" i="8"/>
  <c r="A4896" i="8"/>
  <c r="A4897" i="8"/>
  <c r="A4898" i="8"/>
  <c r="A4899" i="8"/>
  <c r="A4900" i="8"/>
  <c r="A4901" i="8"/>
  <c r="A4902" i="8"/>
  <c r="A4903" i="8"/>
  <c r="A4904" i="8"/>
  <c r="A4905" i="8"/>
  <c r="A4906" i="8"/>
  <c r="A4907" i="8"/>
  <c r="A4908" i="8"/>
  <c r="A4909" i="8"/>
  <c r="A4910" i="8"/>
  <c r="A4911" i="8"/>
  <c r="A4912" i="8"/>
  <c r="A4913" i="8"/>
  <c r="A4914" i="8"/>
  <c r="A4915" i="8"/>
  <c r="A4916" i="8"/>
  <c r="A4917" i="8"/>
  <c r="A4918" i="8"/>
  <c r="A4919" i="8"/>
  <c r="A4920" i="8"/>
  <c r="A4921" i="8"/>
  <c r="A4922" i="8"/>
  <c r="A4923" i="8"/>
  <c r="A4924" i="8"/>
  <c r="A4925" i="8"/>
  <c r="A4926" i="8"/>
  <c r="A4927" i="8"/>
  <c r="A4928" i="8"/>
  <c r="A4929" i="8"/>
  <c r="A4930" i="8"/>
  <c r="A4931" i="8"/>
  <c r="A4932" i="8"/>
  <c r="A4933" i="8"/>
  <c r="A4934" i="8"/>
  <c r="A4935" i="8"/>
  <c r="A4936" i="8"/>
  <c r="A4937" i="8"/>
  <c r="A4938" i="8"/>
  <c r="A4939" i="8"/>
  <c r="A4940" i="8"/>
  <c r="A4941" i="8"/>
  <c r="A4942" i="8"/>
  <c r="A4943" i="8"/>
  <c r="A4944" i="8"/>
  <c r="A4945" i="8"/>
  <c r="A4946" i="8"/>
  <c r="A4947" i="8"/>
  <c r="A4948" i="8"/>
  <c r="A4949" i="8"/>
  <c r="A4950" i="8"/>
  <c r="A4951" i="8"/>
  <c r="A4952" i="8"/>
  <c r="A4953" i="8"/>
  <c r="A4954" i="8"/>
  <c r="A4955" i="8"/>
  <c r="A4956" i="8"/>
  <c r="A4957" i="8"/>
  <c r="A4958" i="8"/>
  <c r="A4959" i="8"/>
  <c r="A4960" i="8"/>
  <c r="A4961" i="8"/>
  <c r="A4962" i="8"/>
  <c r="A4963" i="8"/>
  <c r="A4964" i="8"/>
  <c r="A4965" i="8"/>
  <c r="A4966" i="8"/>
  <c r="A4967" i="8"/>
  <c r="A4968" i="8"/>
  <c r="A4969" i="8"/>
  <c r="A4970" i="8"/>
  <c r="A4971" i="8"/>
  <c r="A4972" i="8"/>
  <c r="A4973" i="8"/>
  <c r="A4974" i="8"/>
  <c r="A4975" i="8"/>
  <c r="A4976" i="8"/>
  <c r="A4977" i="8"/>
  <c r="A4978" i="8"/>
  <c r="A4979" i="8"/>
  <c r="A4980" i="8"/>
  <c r="A4981" i="8"/>
  <c r="A4982" i="8"/>
  <c r="A4983" i="8"/>
  <c r="A4984" i="8"/>
  <c r="A4985" i="8"/>
  <c r="A4986" i="8"/>
  <c r="A4987" i="8"/>
  <c r="A4988" i="8"/>
  <c r="A4989" i="8"/>
  <c r="A4990" i="8"/>
  <c r="A4991" i="8"/>
  <c r="A4992" i="8"/>
  <c r="A4993" i="8"/>
  <c r="A4994" i="8"/>
  <c r="A4995" i="8"/>
  <c r="A4996" i="8"/>
  <c r="A4997" i="8"/>
  <c r="A4998" i="8"/>
  <c r="A4999" i="8"/>
  <c r="A5000" i="8"/>
  <c r="A5001" i="8"/>
  <c r="A5002" i="8"/>
  <c r="A5003" i="8"/>
  <c r="A5004" i="8"/>
  <c r="A5005" i="8"/>
  <c r="A5006" i="8"/>
  <c r="A5007" i="8"/>
  <c r="A5008" i="8"/>
  <c r="A5009" i="8"/>
  <c r="A5010" i="8"/>
  <c r="A5011" i="8"/>
  <c r="A5012" i="8"/>
  <c r="A5013" i="8"/>
  <c r="A5014" i="8"/>
  <c r="A5015" i="8"/>
  <c r="A5016" i="8"/>
  <c r="A5017" i="8"/>
  <c r="A5018" i="8"/>
  <c r="A5019" i="8"/>
  <c r="A5020" i="8"/>
  <c r="A5021" i="8"/>
  <c r="A5022" i="8"/>
  <c r="A5023" i="8"/>
  <c r="A5024" i="8"/>
  <c r="A5025" i="8"/>
  <c r="A5026" i="8"/>
  <c r="A5027" i="8"/>
  <c r="A5028" i="8"/>
  <c r="A5029" i="8"/>
  <c r="A5030" i="8"/>
  <c r="A5031" i="8"/>
  <c r="A5032" i="8"/>
  <c r="A5033" i="8"/>
  <c r="A5034" i="8"/>
  <c r="A5035" i="8"/>
  <c r="A5036" i="8"/>
  <c r="A5037" i="8"/>
  <c r="A5038" i="8"/>
  <c r="A5039" i="8"/>
  <c r="A5040" i="8"/>
  <c r="A5041" i="8"/>
  <c r="A5042" i="8"/>
  <c r="A5043" i="8"/>
  <c r="A5044" i="8"/>
  <c r="A5045" i="8"/>
  <c r="A5046" i="8"/>
  <c r="A5047" i="8"/>
  <c r="A5048" i="8"/>
  <c r="A5049" i="8"/>
  <c r="A5050" i="8"/>
  <c r="A5051" i="8"/>
  <c r="A5052" i="8"/>
  <c r="A5053" i="8"/>
  <c r="A5054" i="8"/>
  <c r="A5055" i="8"/>
  <c r="A5056" i="8"/>
  <c r="A5057" i="8"/>
  <c r="A5058" i="8"/>
  <c r="A5059" i="8"/>
  <c r="A5060" i="8"/>
  <c r="A5061" i="8"/>
  <c r="A5062" i="8"/>
  <c r="A5063" i="8"/>
  <c r="A5064" i="8"/>
  <c r="A5065" i="8"/>
  <c r="A5066" i="8"/>
  <c r="A5067" i="8"/>
  <c r="A5068" i="8"/>
  <c r="A5069" i="8"/>
  <c r="A5070" i="8"/>
  <c r="A5071" i="8"/>
  <c r="A5072" i="8"/>
  <c r="A5073" i="8"/>
  <c r="A5074" i="8"/>
  <c r="A5075" i="8"/>
  <c r="A5076" i="8"/>
  <c r="A5077" i="8"/>
  <c r="A5078" i="8"/>
  <c r="A5079" i="8"/>
  <c r="A5080" i="8"/>
  <c r="A5081" i="8"/>
  <c r="A5082" i="8"/>
  <c r="A5083" i="8"/>
  <c r="A5084" i="8"/>
  <c r="A5085" i="8"/>
  <c r="A5086" i="8"/>
  <c r="A5087" i="8"/>
  <c r="A5088" i="8"/>
  <c r="A5089" i="8"/>
  <c r="A5090" i="8"/>
  <c r="A5091" i="8"/>
  <c r="A5092" i="8"/>
  <c r="A5093" i="8"/>
  <c r="A5094" i="8"/>
  <c r="A5095" i="8"/>
  <c r="A5096" i="8"/>
  <c r="A5097" i="8"/>
  <c r="A5098" i="8"/>
  <c r="A5099" i="8"/>
  <c r="A5100" i="8"/>
  <c r="A5101" i="8"/>
  <c r="A5102" i="8"/>
  <c r="A5103" i="8"/>
  <c r="A5104" i="8"/>
  <c r="A5105" i="8"/>
  <c r="A5106" i="8"/>
  <c r="A5107" i="8"/>
  <c r="A5108" i="8"/>
  <c r="A5109" i="8"/>
  <c r="A5110" i="8"/>
  <c r="A5111" i="8"/>
  <c r="A5112" i="8"/>
  <c r="A5113" i="8"/>
  <c r="A5114" i="8"/>
  <c r="A5115" i="8"/>
  <c r="A5116" i="8"/>
  <c r="A5117" i="8"/>
  <c r="A5118" i="8"/>
  <c r="A5119" i="8"/>
  <c r="A5120" i="8"/>
  <c r="A5121" i="8"/>
  <c r="A5122" i="8"/>
  <c r="A5123" i="8"/>
  <c r="A5124" i="8"/>
  <c r="A5125" i="8"/>
  <c r="A5126" i="8"/>
  <c r="A5127" i="8"/>
  <c r="A5128" i="8"/>
  <c r="A5129" i="8"/>
  <c r="A5130" i="8"/>
  <c r="A5131" i="8"/>
  <c r="A5132" i="8"/>
  <c r="A5133" i="8"/>
  <c r="A5134" i="8"/>
  <c r="A5135" i="8"/>
  <c r="A5136" i="8"/>
  <c r="A5137" i="8"/>
  <c r="A5138" i="8"/>
  <c r="A5139" i="8"/>
  <c r="A5140" i="8"/>
  <c r="A5141" i="8"/>
  <c r="A5142" i="8"/>
  <c r="A5143" i="8"/>
  <c r="A5144" i="8"/>
  <c r="A5145" i="8"/>
  <c r="A5146" i="8"/>
  <c r="A5147" i="8"/>
  <c r="A5148" i="8"/>
  <c r="A5149" i="8"/>
  <c r="A5150" i="8"/>
  <c r="A5151" i="8"/>
  <c r="A5152" i="8"/>
  <c r="A5153" i="8"/>
  <c r="A5154" i="8"/>
  <c r="A5155" i="8"/>
  <c r="A5156" i="8"/>
  <c r="A5157" i="8"/>
  <c r="A5158" i="8"/>
  <c r="A5159" i="8"/>
  <c r="A5160" i="8"/>
  <c r="A5161" i="8"/>
  <c r="A5162" i="8"/>
  <c r="A5163" i="8"/>
  <c r="A5164" i="8"/>
  <c r="A5165" i="8"/>
  <c r="A5166" i="8"/>
  <c r="A5167" i="8"/>
  <c r="A5168" i="8"/>
  <c r="A5169" i="8"/>
  <c r="A5170" i="8"/>
  <c r="A5171" i="8"/>
  <c r="A5172" i="8"/>
  <c r="A5173" i="8"/>
  <c r="A5174" i="8"/>
  <c r="A5175" i="8"/>
  <c r="A5176" i="8"/>
  <c r="A5177" i="8"/>
  <c r="A5178" i="8"/>
  <c r="A5179" i="8"/>
  <c r="A5180" i="8"/>
  <c r="A5181" i="8"/>
  <c r="A5182" i="8"/>
  <c r="A5183" i="8"/>
  <c r="A5184" i="8"/>
  <c r="A5185" i="8"/>
  <c r="A5186" i="8"/>
  <c r="A5187" i="8"/>
  <c r="A5188" i="8"/>
  <c r="A5189" i="8"/>
  <c r="A5190" i="8"/>
  <c r="A5191" i="8"/>
  <c r="A5192" i="8"/>
  <c r="A5193" i="8"/>
  <c r="A5194" i="8"/>
  <c r="A5195" i="8"/>
  <c r="A5196" i="8"/>
  <c r="A5197" i="8"/>
  <c r="A5198" i="8"/>
  <c r="A5199" i="8"/>
  <c r="A5200" i="8"/>
  <c r="A5201" i="8"/>
  <c r="A5202" i="8"/>
  <c r="A5203" i="8"/>
  <c r="A5204" i="8"/>
  <c r="A5205" i="8"/>
  <c r="A5206" i="8"/>
  <c r="A5207" i="8"/>
  <c r="A5208" i="8"/>
  <c r="A5209" i="8"/>
  <c r="A5210" i="8"/>
  <c r="A5211" i="8"/>
  <c r="A5212" i="8"/>
  <c r="A5213" i="8"/>
  <c r="A5214" i="8"/>
  <c r="A5215" i="8"/>
  <c r="A5216" i="8"/>
  <c r="A5217" i="8"/>
  <c r="A5218" i="8"/>
  <c r="A5219" i="8"/>
  <c r="A5220" i="8"/>
  <c r="A5221" i="8"/>
  <c r="A5222" i="8"/>
  <c r="A5223" i="8"/>
  <c r="A5224" i="8"/>
  <c r="A5225" i="8"/>
  <c r="A5226" i="8"/>
  <c r="A5227" i="8"/>
  <c r="A5228" i="8"/>
  <c r="A5229" i="8"/>
  <c r="A5230" i="8"/>
  <c r="A5231" i="8"/>
  <c r="A5232" i="8"/>
  <c r="A5233" i="8"/>
  <c r="A5234" i="8"/>
  <c r="A5235" i="8"/>
  <c r="A5236" i="8"/>
  <c r="A5237" i="8"/>
  <c r="A5238" i="8"/>
  <c r="A5239" i="8"/>
  <c r="A5240" i="8"/>
  <c r="A5241" i="8"/>
  <c r="A5242" i="8"/>
  <c r="A5243" i="8"/>
  <c r="A5244" i="8"/>
  <c r="A5245" i="8"/>
  <c r="A5246" i="8"/>
  <c r="A5247" i="8"/>
  <c r="A5248" i="8"/>
  <c r="A5249" i="8"/>
  <c r="A5250" i="8"/>
  <c r="A5251" i="8"/>
  <c r="A5252" i="8"/>
  <c r="A5253" i="8"/>
  <c r="A5254" i="8"/>
  <c r="A5255" i="8"/>
  <c r="A5256" i="8"/>
  <c r="A5257" i="8"/>
  <c r="A5258" i="8"/>
  <c r="A5259" i="8"/>
  <c r="A5260" i="8"/>
  <c r="A5261" i="8"/>
  <c r="A5262" i="8"/>
  <c r="A5263" i="8"/>
  <c r="A5264" i="8"/>
  <c r="A5265" i="8"/>
  <c r="A5266" i="8"/>
  <c r="A5267" i="8"/>
  <c r="A5268" i="8"/>
  <c r="A5269" i="8"/>
  <c r="A5270" i="8"/>
  <c r="A5271" i="8"/>
  <c r="A5272" i="8"/>
  <c r="A5273" i="8"/>
  <c r="A5274" i="8"/>
  <c r="A5275" i="8"/>
  <c r="A5276" i="8"/>
  <c r="A5277" i="8"/>
  <c r="A5278" i="8"/>
  <c r="A5279" i="8"/>
  <c r="A5280" i="8"/>
  <c r="A5281" i="8"/>
  <c r="A5282" i="8"/>
  <c r="A5283" i="8"/>
  <c r="A5284" i="8"/>
  <c r="A5285" i="8"/>
  <c r="A5286" i="8"/>
  <c r="A5287" i="8"/>
  <c r="A5288" i="8"/>
  <c r="A5289" i="8"/>
  <c r="A5290" i="8"/>
  <c r="A5291" i="8"/>
  <c r="A5292" i="8"/>
  <c r="A5293" i="8"/>
  <c r="A5294" i="8"/>
  <c r="A5295" i="8"/>
  <c r="A5296" i="8"/>
  <c r="A5297" i="8"/>
  <c r="A5298" i="8"/>
  <c r="A5299" i="8"/>
  <c r="A5300" i="8"/>
  <c r="A5301" i="8"/>
  <c r="A5302" i="8"/>
  <c r="A5303" i="8"/>
  <c r="A5304" i="8"/>
  <c r="A5305" i="8"/>
  <c r="A5306" i="8"/>
  <c r="A5307" i="8"/>
  <c r="A5308" i="8"/>
  <c r="A5309" i="8"/>
  <c r="A5310" i="8"/>
  <c r="A5311" i="8"/>
  <c r="A5312" i="8"/>
  <c r="A5313" i="8"/>
  <c r="A5314" i="8"/>
  <c r="A5315" i="8"/>
  <c r="A5316" i="8"/>
  <c r="A5317" i="8"/>
  <c r="A5318" i="8"/>
  <c r="A5319" i="8"/>
  <c r="A5320" i="8"/>
  <c r="A5321" i="8"/>
  <c r="A5322" i="8"/>
  <c r="A5323" i="8"/>
  <c r="A5324" i="8"/>
  <c r="A5325" i="8"/>
  <c r="A5326" i="8"/>
  <c r="A5327" i="8"/>
  <c r="A5328" i="8"/>
  <c r="A5329" i="8"/>
  <c r="A5330" i="8"/>
  <c r="A5331" i="8"/>
  <c r="A5332" i="8"/>
  <c r="A5333" i="8"/>
  <c r="A5334" i="8"/>
  <c r="A5335" i="8"/>
  <c r="A5336" i="8"/>
  <c r="A5337" i="8"/>
  <c r="A5338" i="8"/>
  <c r="A5339" i="8"/>
  <c r="A5340" i="8"/>
  <c r="A5341" i="8"/>
  <c r="A5342" i="8"/>
  <c r="A5343" i="8"/>
  <c r="A5344" i="8"/>
  <c r="A5345" i="8"/>
  <c r="A5346" i="8"/>
  <c r="A5347" i="8"/>
  <c r="A5348" i="8"/>
  <c r="A5349" i="8"/>
  <c r="A5350" i="8"/>
  <c r="A5351" i="8"/>
  <c r="A5352" i="8"/>
  <c r="A5353" i="8"/>
  <c r="A5354" i="8"/>
  <c r="A5355" i="8"/>
  <c r="A5356" i="8"/>
  <c r="A5357" i="8"/>
  <c r="A5358" i="8"/>
  <c r="A5359" i="8"/>
  <c r="A5360" i="8"/>
  <c r="A5361" i="8"/>
  <c r="A5362" i="8"/>
  <c r="A5363" i="8"/>
  <c r="A5364" i="8"/>
  <c r="A5365" i="8"/>
  <c r="A5366" i="8"/>
  <c r="A5367" i="8"/>
  <c r="A5368" i="8"/>
  <c r="A5369" i="8"/>
  <c r="A5370" i="8"/>
  <c r="A5371" i="8"/>
  <c r="A5372" i="8"/>
  <c r="A5373" i="8"/>
  <c r="A5374" i="8"/>
  <c r="A5375" i="8"/>
  <c r="A5376" i="8"/>
  <c r="A5377" i="8"/>
  <c r="A5378" i="8"/>
  <c r="A5379" i="8"/>
  <c r="A5380" i="8"/>
  <c r="A5381" i="8"/>
  <c r="A5382" i="8"/>
  <c r="A5383" i="8"/>
  <c r="A5384" i="8"/>
  <c r="A5385" i="8"/>
  <c r="A5386" i="8"/>
  <c r="A5387" i="8"/>
  <c r="A5388" i="8"/>
  <c r="A5389" i="8"/>
  <c r="A5390" i="8"/>
  <c r="A5391" i="8"/>
  <c r="A5392" i="8"/>
  <c r="A5393" i="8"/>
  <c r="A5394" i="8"/>
  <c r="A5395" i="8"/>
  <c r="A5396" i="8"/>
  <c r="A5397" i="8"/>
  <c r="A5398" i="8"/>
  <c r="A5399" i="8"/>
  <c r="A5400" i="8"/>
  <c r="A5401" i="8"/>
  <c r="A5402" i="8"/>
  <c r="A5403" i="8"/>
  <c r="A5404" i="8"/>
  <c r="A5405" i="8"/>
  <c r="A5406" i="8"/>
  <c r="A5407" i="8"/>
  <c r="A5408" i="8"/>
  <c r="A5409" i="8"/>
  <c r="A5410" i="8"/>
  <c r="A5411" i="8"/>
  <c r="A5412" i="8"/>
  <c r="A5413" i="8"/>
  <c r="A5414" i="8"/>
  <c r="A5415" i="8"/>
  <c r="A5416" i="8"/>
  <c r="A5417" i="8"/>
  <c r="A5418" i="8"/>
  <c r="A5419" i="8"/>
  <c r="A5420" i="8"/>
  <c r="A5421" i="8"/>
  <c r="A5422" i="8"/>
  <c r="A5423" i="8"/>
  <c r="A5424" i="8"/>
  <c r="A5425" i="8"/>
  <c r="A5426" i="8"/>
  <c r="A5427" i="8"/>
  <c r="A5428" i="8"/>
  <c r="A5429" i="8"/>
  <c r="A5430" i="8"/>
  <c r="A5431" i="8"/>
  <c r="A5432" i="8"/>
  <c r="A5433" i="8"/>
  <c r="A5434" i="8"/>
  <c r="A5435" i="8"/>
  <c r="A5436" i="8"/>
  <c r="A5437" i="8"/>
  <c r="A5438" i="8"/>
  <c r="A5439" i="8"/>
  <c r="A5440" i="8"/>
  <c r="A5441" i="8"/>
  <c r="A5442" i="8"/>
  <c r="A5443" i="8"/>
  <c r="A5444" i="8"/>
  <c r="A5445" i="8"/>
  <c r="A5446" i="8"/>
  <c r="A5447" i="8"/>
  <c r="A5448" i="8"/>
  <c r="A5449" i="8"/>
  <c r="A5450" i="8"/>
  <c r="A5451" i="8"/>
  <c r="A5452" i="8"/>
  <c r="A5453" i="8"/>
  <c r="A5454" i="8"/>
  <c r="A5455" i="8"/>
  <c r="A5456" i="8"/>
  <c r="A5457" i="8"/>
  <c r="A5458" i="8"/>
  <c r="A5459" i="8"/>
  <c r="A5460" i="8"/>
  <c r="A5461" i="8"/>
  <c r="A5462" i="8"/>
  <c r="A5463" i="8"/>
  <c r="A5464" i="8"/>
  <c r="A5465" i="8"/>
  <c r="A5466" i="8"/>
  <c r="A5467" i="8"/>
  <c r="A5468" i="8"/>
  <c r="A5469" i="8"/>
  <c r="A5470" i="8"/>
  <c r="A5471" i="8"/>
  <c r="A5472" i="8"/>
  <c r="A5473" i="8"/>
  <c r="A5474" i="8"/>
  <c r="A5475" i="8"/>
  <c r="A5476" i="8"/>
  <c r="A5477" i="8"/>
  <c r="A5478" i="8"/>
  <c r="A5479" i="8"/>
  <c r="A5480" i="8"/>
  <c r="A5481" i="8"/>
  <c r="A5482" i="8"/>
  <c r="A5483" i="8"/>
  <c r="A5484" i="8"/>
  <c r="A5485" i="8"/>
  <c r="A5486" i="8"/>
  <c r="A5487" i="8"/>
  <c r="A5488" i="8"/>
  <c r="A5489" i="8"/>
  <c r="A5490" i="8"/>
  <c r="A5491" i="8"/>
  <c r="A5492" i="8"/>
  <c r="A5493" i="8"/>
  <c r="A5494" i="8"/>
  <c r="A5495" i="8"/>
  <c r="A5496" i="8"/>
  <c r="A5497" i="8"/>
  <c r="A5498" i="8"/>
  <c r="A5499" i="8"/>
  <c r="A5500" i="8"/>
  <c r="A5501" i="8"/>
  <c r="A5502" i="8"/>
  <c r="A5503" i="8"/>
  <c r="A5504" i="8"/>
  <c r="A5505" i="8"/>
  <c r="A5506" i="8"/>
  <c r="A5507" i="8"/>
  <c r="A5508" i="8"/>
  <c r="A5509" i="8"/>
  <c r="A5510" i="8"/>
  <c r="A5511" i="8"/>
  <c r="A5512" i="8"/>
  <c r="A5513" i="8"/>
  <c r="A5514" i="8"/>
  <c r="A5515" i="8"/>
  <c r="A5516" i="8"/>
  <c r="A5517" i="8"/>
  <c r="A5518" i="8"/>
  <c r="A5519" i="8"/>
  <c r="A5520" i="8"/>
  <c r="A5521" i="8"/>
  <c r="A5522" i="8"/>
  <c r="A5523" i="8"/>
  <c r="A5524" i="8"/>
  <c r="A5525" i="8"/>
  <c r="A5526" i="8"/>
  <c r="A5527" i="8"/>
  <c r="A5528" i="8"/>
  <c r="A5529" i="8"/>
  <c r="A5530" i="8"/>
  <c r="A5531" i="8"/>
  <c r="A5532" i="8"/>
  <c r="A5533" i="8"/>
  <c r="A5534" i="8"/>
  <c r="A5535" i="8"/>
  <c r="A5536" i="8"/>
  <c r="A5537" i="8"/>
  <c r="A5538" i="8"/>
  <c r="A5539" i="8"/>
  <c r="A5540" i="8"/>
  <c r="A5541" i="8"/>
  <c r="A5542" i="8"/>
  <c r="A5543" i="8"/>
  <c r="A5544" i="8"/>
  <c r="A5545" i="8"/>
  <c r="A5546" i="8"/>
  <c r="A5547" i="8"/>
  <c r="A5548" i="8"/>
  <c r="A5549" i="8"/>
  <c r="A5550" i="8"/>
  <c r="A5551" i="8"/>
  <c r="A5552" i="8"/>
  <c r="A5553" i="8"/>
  <c r="A5554" i="8"/>
  <c r="A5555" i="8"/>
  <c r="A5556" i="8"/>
  <c r="A5557" i="8"/>
  <c r="A5558" i="8"/>
  <c r="A5559" i="8"/>
  <c r="A5560" i="8"/>
  <c r="A5561" i="8"/>
  <c r="A5562" i="8"/>
  <c r="A5563" i="8"/>
  <c r="A5564" i="8"/>
  <c r="A5565" i="8"/>
  <c r="A5566" i="8"/>
  <c r="A5567" i="8"/>
  <c r="A5568" i="8"/>
  <c r="A5569" i="8"/>
  <c r="A5570" i="8"/>
  <c r="A5571" i="8"/>
  <c r="A5572" i="8"/>
  <c r="A5573" i="8"/>
  <c r="A5574" i="8"/>
  <c r="A5575" i="8"/>
  <c r="A5576" i="8"/>
  <c r="A5577" i="8"/>
  <c r="A5578" i="8"/>
  <c r="A5579" i="8"/>
  <c r="A5580" i="8"/>
  <c r="A5581" i="8"/>
  <c r="A5582" i="8"/>
  <c r="A5583" i="8"/>
  <c r="A5584" i="8"/>
  <c r="A5585" i="8"/>
  <c r="A5586" i="8"/>
  <c r="A5587" i="8"/>
  <c r="A5588" i="8"/>
  <c r="A5589" i="8"/>
  <c r="A5590" i="8"/>
  <c r="A5591" i="8"/>
  <c r="A5592" i="8"/>
  <c r="A5593" i="8"/>
  <c r="A5594" i="8"/>
  <c r="A5595" i="8"/>
  <c r="A5596" i="8"/>
  <c r="A5597" i="8"/>
  <c r="A5598" i="8"/>
  <c r="A5599" i="8"/>
  <c r="A5600" i="8"/>
  <c r="A5601" i="8"/>
  <c r="A5602" i="8"/>
  <c r="A5603" i="8"/>
  <c r="A5604" i="8"/>
  <c r="A5605" i="8"/>
  <c r="A5606" i="8"/>
  <c r="A5607" i="8"/>
  <c r="A5608" i="8"/>
  <c r="A5609" i="8"/>
  <c r="A5610" i="8"/>
  <c r="A5611" i="8"/>
  <c r="A5612" i="8"/>
  <c r="A5613" i="8"/>
  <c r="A5614" i="8"/>
  <c r="A5615" i="8"/>
  <c r="A5616" i="8"/>
  <c r="A5617" i="8"/>
  <c r="A5618" i="8"/>
  <c r="A5619" i="8"/>
  <c r="A5620" i="8"/>
  <c r="A5621" i="8"/>
  <c r="A5622" i="8"/>
  <c r="A5623" i="8"/>
  <c r="A5624" i="8"/>
  <c r="A5625" i="8"/>
  <c r="A5626" i="8"/>
  <c r="A5627" i="8"/>
  <c r="A5628" i="8"/>
  <c r="A5629" i="8"/>
  <c r="A5630" i="8"/>
  <c r="A5631" i="8"/>
  <c r="A5632" i="8"/>
  <c r="A5633" i="8"/>
  <c r="A5634" i="8"/>
  <c r="A5635" i="8"/>
  <c r="A5636" i="8"/>
  <c r="A5637" i="8"/>
  <c r="A5638" i="8"/>
  <c r="A5639" i="8"/>
  <c r="A5640" i="8"/>
  <c r="A5641" i="8"/>
  <c r="A5642" i="8"/>
  <c r="A5643" i="8"/>
  <c r="A5644" i="8"/>
  <c r="A5645" i="8"/>
  <c r="A5646" i="8"/>
  <c r="A5647" i="8"/>
  <c r="A5648" i="8"/>
  <c r="A5649" i="8"/>
  <c r="A5650" i="8"/>
  <c r="A5651" i="8"/>
  <c r="A5652" i="8"/>
  <c r="A5653" i="8"/>
  <c r="A5654" i="8"/>
  <c r="A5655" i="8"/>
  <c r="A5656" i="8"/>
  <c r="A5657" i="8"/>
  <c r="A5658" i="8"/>
  <c r="A5659" i="8"/>
  <c r="A5660" i="8"/>
  <c r="A5661" i="8"/>
  <c r="A5662" i="8"/>
  <c r="A5663" i="8"/>
  <c r="A5664" i="8"/>
  <c r="A5665" i="8"/>
  <c r="A5666" i="8"/>
  <c r="A5667" i="8"/>
  <c r="A5668" i="8"/>
  <c r="A5669" i="8"/>
  <c r="A5670" i="8"/>
  <c r="A5671" i="8"/>
  <c r="A5672" i="8"/>
  <c r="A5673" i="8"/>
  <c r="A5674" i="8"/>
  <c r="A5675" i="8"/>
  <c r="A5676" i="8"/>
  <c r="A5677" i="8"/>
  <c r="A5678" i="8"/>
  <c r="A5679" i="8"/>
  <c r="A5680" i="8"/>
  <c r="A5681" i="8"/>
  <c r="A5682" i="8"/>
  <c r="A5683" i="8"/>
  <c r="A5684" i="8"/>
  <c r="A5685" i="8"/>
  <c r="A5686" i="8"/>
  <c r="A5687" i="8"/>
  <c r="A5688" i="8"/>
  <c r="A5689" i="8"/>
  <c r="A5690" i="8"/>
  <c r="A5691" i="8"/>
  <c r="A5692" i="8"/>
  <c r="A5693" i="8"/>
  <c r="A5694" i="8"/>
  <c r="A5695" i="8"/>
  <c r="A5696" i="8"/>
  <c r="A5697" i="8"/>
  <c r="A5698" i="8"/>
  <c r="A5699" i="8"/>
  <c r="A5700" i="8"/>
  <c r="A5701" i="8"/>
  <c r="A5702" i="8"/>
  <c r="A5703" i="8"/>
  <c r="A5704" i="8"/>
  <c r="A5705" i="8"/>
  <c r="A5706" i="8"/>
  <c r="A5707" i="8"/>
  <c r="A5708" i="8"/>
  <c r="A5709" i="8"/>
  <c r="A5710" i="8"/>
  <c r="A5711" i="8"/>
  <c r="A5712" i="8"/>
  <c r="A5713" i="8"/>
  <c r="A5714" i="8"/>
  <c r="A5715" i="8"/>
  <c r="A5716" i="8"/>
  <c r="A5717" i="8"/>
  <c r="A5718" i="8"/>
  <c r="A5719" i="8"/>
  <c r="A5720" i="8"/>
  <c r="A5721" i="8"/>
  <c r="A5722" i="8"/>
  <c r="A5723" i="8"/>
  <c r="A5724" i="8"/>
  <c r="A5725" i="8"/>
  <c r="A5726" i="8"/>
  <c r="A5727" i="8"/>
  <c r="A5728" i="8"/>
  <c r="A5729" i="8"/>
  <c r="A5730" i="8"/>
  <c r="A5731" i="8"/>
  <c r="A5732" i="8"/>
  <c r="A5733" i="8"/>
  <c r="A5734" i="8"/>
  <c r="A5735" i="8"/>
  <c r="A5736" i="8"/>
  <c r="A5737" i="8"/>
  <c r="A5738" i="8"/>
  <c r="A5739" i="8"/>
  <c r="A5740" i="8"/>
  <c r="A5741" i="8"/>
  <c r="A5742" i="8"/>
  <c r="A5743" i="8"/>
  <c r="A5744" i="8"/>
  <c r="A5745" i="8"/>
  <c r="A5746" i="8"/>
  <c r="A5747" i="8"/>
  <c r="A5748" i="8"/>
  <c r="A5749" i="8"/>
  <c r="A5750" i="8"/>
  <c r="A5751" i="8"/>
  <c r="A5752" i="8"/>
  <c r="A5753" i="8"/>
  <c r="A5754" i="8"/>
  <c r="A5755" i="8"/>
  <c r="A5756" i="8"/>
  <c r="A5757" i="8"/>
  <c r="A5758" i="8"/>
  <c r="A5759" i="8"/>
  <c r="A5760" i="8"/>
  <c r="A5761" i="8"/>
  <c r="A5762" i="8"/>
  <c r="A5763" i="8"/>
  <c r="A5764" i="8"/>
  <c r="A5765" i="8"/>
  <c r="A5766" i="8"/>
  <c r="A5767" i="8"/>
  <c r="A5768" i="8"/>
  <c r="A5769" i="8"/>
  <c r="A5770" i="8"/>
  <c r="A5771" i="8"/>
  <c r="A5772" i="8"/>
  <c r="A5773" i="8"/>
  <c r="A5774" i="8"/>
  <c r="A5775" i="8"/>
  <c r="A5776" i="8"/>
  <c r="A5777" i="8"/>
  <c r="A5778" i="8"/>
  <c r="A5779" i="8"/>
  <c r="A5780" i="8"/>
  <c r="A5781" i="8"/>
  <c r="A5782" i="8"/>
  <c r="A5783" i="8"/>
  <c r="A5784" i="8"/>
  <c r="A5785" i="8"/>
  <c r="A5786" i="8"/>
  <c r="A5787" i="8"/>
  <c r="A5788" i="8"/>
  <c r="A5789" i="8"/>
  <c r="A5790" i="8"/>
  <c r="A5791" i="8"/>
  <c r="A5792" i="8"/>
  <c r="A5793" i="8"/>
  <c r="A5794" i="8"/>
  <c r="A5795" i="8"/>
  <c r="A5796" i="8"/>
  <c r="A5797" i="8"/>
  <c r="A5798" i="8"/>
  <c r="A5799" i="8"/>
  <c r="A5800" i="8"/>
  <c r="A5801" i="8"/>
  <c r="A5802" i="8"/>
  <c r="A5803" i="8"/>
  <c r="A5804" i="8"/>
  <c r="A5805" i="8"/>
  <c r="A5806" i="8"/>
  <c r="A5807" i="8"/>
  <c r="A5808" i="8"/>
  <c r="A5809" i="8"/>
  <c r="A5810" i="8"/>
  <c r="A5811" i="8"/>
  <c r="A5812" i="8"/>
  <c r="A5813" i="8"/>
  <c r="A5814" i="8"/>
  <c r="A5815" i="8"/>
  <c r="A5816" i="8"/>
  <c r="A5817" i="8"/>
  <c r="A5818" i="8"/>
  <c r="A5819" i="8"/>
  <c r="A5820" i="8"/>
  <c r="A5821" i="8"/>
  <c r="A5822" i="8"/>
  <c r="A5823" i="8"/>
  <c r="A5824" i="8"/>
  <c r="A5825" i="8"/>
  <c r="A5826" i="8"/>
  <c r="A5827" i="8"/>
  <c r="A5828" i="8"/>
  <c r="A5829" i="8"/>
  <c r="A5830" i="8"/>
  <c r="A5831" i="8"/>
  <c r="A5832" i="8"/>
  <c r="A5833" i="8"/>
  <c r="A5834" i="8"/>
  <c r="A5835" i="8"/>
  <c r="A5836" i="8"/>
  <c r="A5837" i="8"/>
  <c r="A5838" i="8"/>
  <c r="A5839" i="8"/>
  <c r="A5840" i="8"/>
  <c r="A5841" i="8"/>
  <c r="A5842" i="8"/>
  <c r="A5843" i="8"/>
  <c r="A5844" i="8"/>
  <c r="A5845" i="8"/>
  <c r="A5846" i="8"/>
  <c r="A5847" i="8"/>
  <c r="A5848" i="8"/>
  <c r="A5849" i="8"/>
  <c r="A5850" i="8"/>
  <c r="A5851" i="8"/>
  <c r="A5852" i="8"/>
  <c r="A5853" i="8"/>
  <c r="A5854" i="8"/>
  <c r="A5855" i="8"/>
  <c r="A5856" i="8"/>
  <c r="A5857" i="8"/>
  <c r="A5858" i="8"/>
  <c r="A5859" i="8"/>
  <c r="A5860" i="8"/>
  <c r="A5861" i="8"/>
  <c r="A5862" i="8"/>
  <c r="A5863" i="8"/>
  <c r="A5864" i="8"/>
  <c r="A5865" i="8"/>
  <c r="A5866" i="8"/>
  <c r="A5867" i="8"/>
  <c r="A5868" i="8"/>
  <c r="A5869" i="8"/>
  <c r="A5870" i="8"/>
  <c r="A5871" i="8"/>
  <c r="A5872" i="8"/>
  <c r="A5873" i="8"/>
  <c r="A5874" i="8"/>
  <c r="A5875" i="8"/>
  <c r="A5876" i="8"/>
  <c r="A5877" i="8"/>
  <c r="A5878" i="8"/>
  <c r="A5879" i="8"/>
  <c r="A5880" i="8"/>
  <c r="A5881" i="8"/>
  <c r="A5882" i="8"/>
  <c r="A5883" i="8"/>
  <c r="A5884" i="8"/>
  <c r="A5885" i="8"/>
  <c r="A5886" i="8"/>
  <c r="A5887" i="8"/>
  <c r="A5888" i="8"/>
  <c r="A5889" i="8"/>
  <c r="A5890" i="8"/>
  <c r="A5891" i="8"/>
  <c r="A5892" i="8"/>
  <c r="A5893" i="8"/>
  <c r="A5894" i="8"/>
  <c r="A5895" i="8"/>
  <c r="A5896" i="8"/>
  <c r="A5897" i="8"/>
  <c r="A5898" i="8"/>
  <c r="A5899" i="8"/>
  <c r="A5900" i="8"/>
  <c r="A5901" i="8"/>
  <c r="A5902" i="8"/>
  <c r="A5903" i="8"/>
  <c r="A5904" i="8"/>
  <c r="A5905" i="8"/>
  <c r="A5906" i="8"/>
  <c r="A5907" i="8"/>
  <c r="A5908" i="8"/>
  <c r="A5909" i="8"/>
  <c r="A5910" i="8"/>
  <c r="A5911" i="8"/>
  <c r="A5912" i="8"/>
  <c r="A5913" i="8"/>
  <c r="A5914" i="8"/>
  <c r="A5915" i="8"/>
  <c r="A5916" i="8"/>
  <c r="A5917" i="8"/>
  <c r="A5918" i="8"/>
  <c r="A5919" i="8"/>
  <c r="A5920" i="8"/>
  <c r="A5921" i="8"/>
  <c r="A5922" i="8"/>
  <c r="A5923" i="8"/>
  <c r="A5924" i="8"/>
  <c r="A5925" i="8"/>
  <c r="A5926" i="8"/>
  <c r="A5927" i="8"/>
  <c r="A5928" i="8"/>
  <c r="A5929" i="8"/>
  <c r="A5930" i="8"/>
  <c r="A5931" i="8"/>
  <c r="A5932" i="8"/>
  <c r="A5933" i="8"/>
  <c r="A5934" i="8"/>
  <c r="A5935" i="8"/>
  <c r="A5936" i="8"/>
  <c r="A5937" i="8"/>
  <c r="A5938" i="8"/>
  <c r="A5939" i="8"/>
  <c r="A5940" i="8"/>
  <c r="A5941" i="8"/>
  <c r="A5942" i="8"/>
  <c r="A5943" i="8"/>
  <c r="A5944" i="8"/>
  <c r="A5945" i="8"/>
  <c r="A5946" i="8"/>
  <c r="A5947" i="8"/>
  <c r="A5948" i="8"/>
  <c r="A5949" i="8"/>
  <c r="A5950" i="8"/>
  <c r="A5951" i="8"/>
  <c r="A5952" i="8"/>
  <c r="A5953" i="8"/>
  <c r="A5954" i="8"/>
  <c r="A5955" i="8"/>
  <c r="A5956" i="8"/>
  <c r="A5957" i="8"/>
  <c r="A5958" i="8"/>
  <c r="A5959" i="8"/>
  <c r="A5960" i="8"/>
  <c r="A5961" i="8"/>
  <c r="A5962" i="8"/>
  <c r="A5963" i="8"/>
  <c r="A5964" i="8"/>
  <c r="A5965" i="8"/>
  <c r="A5966" i="8"/>
  <c r="A5967" i="8"/>
  <c r="A5968" i="8"/>
  <c r="A5969" i="8"/>
  <c r="A5970" i="8"/>
  <c r="A5971" i="8"/>
  <c r="A5972" i="8"/>
  <c r="A5973" i="8"/>
  <c r="A5974" i="8"/>
  <c r="A5975" i="8"/>
  <c r="A5976" i="8"/>
  <c r="A5977" i="8"/>
  <c r="A5978" i="8"/>
  <c r="A5979" i="8"/>
  <c r="A5980" i="8"/>
  <c r="A5981" i="8"/>
  <c r="A5982" i="8"/>
  <c r="A5983" i="8"/>
  <c r="A5984" i="8"/>
  <c r="A5985" i="8"/>
  <c r="A5986" i="8"/>
  <c r="A5987" i="8"/>
  <c r="A5988" i="8"/>
  <c r="A5989" i="8"/>
  <c r="A5990" i="8"/>
  <c r="A5991" i="8"/>
  <c r="A5992" i="8"/>
  <c r="A5993" i="8"/>
  <c r="A5994" i="8"/>
  <c r="A5995" i="8"/>
  <c r="A5996" i="8"/>
  <c r="A5997" i="8"/>
  <c r="A5998" i="8"/>
  <c r="A5999" i="8"/>
  <c r="A6000" i="8"/>
  <c r="A6001" i="8"/>
  <c r="A6002" i="8"/>
  <c r="A6003" i="8"/>
  <c r="A6004" i="8"/>
  <c r="A6005" i="8"/>
  <c r="A6006" i="8"/>
  <c r="A6007" i="8"/>
  <c r="A6008" i="8"/>
  <c r="A6009" i="8"/>
  <c r="A6010" i="8"/>
  <c r="A6011" i="8"/>
  <c r="A6012" i="8"/>
  <c r="A6013" i="8"/>
  <c r="A6014" i="8"/>
  <c r="A6015" i="8"/>
  <c r="A6016" i="8"/>
  <c r="A6017" i="8"/>
  <c r="A6018" i="8"/>
  <c r="A6019" i="8"/>
  <c r="A6020" i="8"/>
  <c r="A6021" i="8"/>
  <c r="A6022" i="8"/>
  <c r="A6023" i="8"/>
  <c r="A6024" i="8"/>
  <c r="A6025" i="8"/>
  <c r="A6026" i="8"/>
  <c r="A6027" i="8"/>
  <c r="A6028" i="8"/>
  <c r="A6029" i="8"/>
  <c r="A6030" i="8"/>
  <c r="A6031" i="8"/>
  <c r="A6032" i="8"/>
  <c r="A6033" i="8"/>
  <c r="A6034" i="8"/>
  <c r="A6035" i="8"/>
  <c r="A6036" i="8"/>
  <c r="A6037" i="8"/>
  <c r="A6038" i="8"/>
  <c r="A6039" i="8"/>
  <c r="A6040" i="8"/>
  <c r="A6041" i="8"/>
  <c r="A6042" i="8"/>
  <c r="A6043" i="8"/>
  <c r="A6044" i="8"/>
  <c r="A6045" i="8"/>
  <c r="A6046" i="8"/>
  <c r="A6047" i="8"/>
  <c r="A6048" i="8"/>
  <c r="A6049" i="8"/>
  <c r="A6050" i="8"/>
  <c r="A6051" i="8"/>
  <c r="A6052" i="8"/>
  <c r="A6053" i="8"/>
  <c r="A6054" i="8"/>
  <c r="A6055" i="8"/>
  <c r="A6056" i="8"/>
  <c r="A6057" i="8"/>
  <c r="A6058" i="8"/>
  <c r="A6059" i="8"/>
  <c r="A6060" i="8"/>
  <c r="A6061" i="8"/>
  <c r="A6062" i="8"/>
  <c r="A6063" i="8"/>
  <c r="A6064" i="8"/>
  <c r="A6065" i="8"/>
  <c r="A6066" i="8"/>
  <c r="A6067" i="8"/>
  <c r="A6068" i="8"/>
  <c r="A6069" i="8"/>
  <c r="A6070" i="8"/>
  <c r="A6071" i="8"/>
  <c r="A6072" i="8"/>
  <c r="A6073" i="8"/>
  <c r="A6074" i="8"/>
  <c r="A6075" i="8"/>
  <c r="A6076" i="8"/>
  <c r="A6077" i="8"/>
  <c r="A6078" i="8"/>
  <c r="A6079" i="8"/>
  <c r="A6080" i="8"/>
  <c r="A6081" i="8"/>
  <c r="A6082" i="8"/>
  <c r="A6083" i="8"/>
  <c r="A6084" i="8"/>
  <c r="A6085" i="8"/>
  <c r="A6086" i="8"/>
  <c r="A6087" i="8"/>
  <c r="A6088" i="8"/>
  <c r="A6089" i="8"/>
  <c r="A6090" i="8"/>
  <c r="A6091" i="8"/>
  <c r="A6092" i="8"/>
  <c r="A6093" i="8"/>
  <c r="A6094" i="8"/>
  <c r="A6095" i="8"/>
  <c r="A6096" i="8"/>
  <c r="A6097" i="8"/>
  <c r="A6098" i="8"/>
  <c r="A6099" i="8"/>
  <c r="A6100" i="8"/>
  <c r="A6101" i="8"/>
  <c r="A6102" i="8"/>
  <c r="A6103" i="8"/>
  <c r="A6104" i="8"/>
  <c r="A6105" i="8"/>
  <c r="A6106" i="8"/>
  <c r="A6107" i="8"/>
  <c r="A6108" i="8"/>
  <c r="A6109" i="8"/>
  <c r="A6110" i="8"/>
  <c r="A6111" i="8"/>
  <c r="A6112" i="8"/>
  <c r="A6113" i="8"/>
  <c r="A6114" i="8"/>
  <c r="A6115" i="8"/>
  <c r="A6116" i="8"/>
  <c r="A6117" i="8"/>
  <c r="A6118" i="8"/>
  <c r="A6119" i="8"/>
  <c r="A6120" i="8"/>
  <c r="A6121" i="8"/>
  <c r="A6122" i="8"/>
  <c r="A6123" i="8"/>
  <c r="A6124" i="8"/>
  <c r="A6125" i="8"/>
  <c r="A6126" i="8"/>
  <c r="A6127" i="8"/>
  <c r="A6128" i="8"/>
  <c r="A6129" i="8"/>
  <c r="A6130" i="8"/>
  <c r="A6131" i="8"/>
  <c r="A6132" i="8"/>
  <c r="A6133" i="8"/>
  <c r="A6134" i="8"/>
  <c r="A6135" i="8"/>
  <c r="A6136" i="8"/>
  <c r="A6137" i="8"/>
  <c r="A6138" i="8"/>
  <c r="A6139" i="8"/>
  <c r="A6140" i="8"/>
  <c r="A6141" i="8"/>
  <c r="A6142" i="8"/>
  <c r="A6143" i="8"/>
  <c r="A6144" i="8"/>
  <c r="A6145" i="8"/>
  <c r="A6146" i="8"/>
  <c r="A6147" i="8"/>
  <c r="A6148" i="8"/>
  <c r="A6149" i="8"/>
  <c r="A6150" i="8"/>
  <c r="A6151" i="8"/>
  <c r="A6152" i="8"/>
  <c r="A6153" i="8"/>
  <c r="A6154" i="8"/>
  <c r="A6155" i="8"/>
  <c r="A6156" i="8"/>
  <c r="A6157" i="8"/>
  <c r="A6158" i="8"/>
  <c r="A6159" i="8"/>
  <c r="A6160" i="8"/>
  <c r="A6161" i="8"/>
  <c r="A6162" i="8"/>
  <c r="A6163" i="8"/>
  <c r="A6164" i="8"/>
  <c r="A6165" i="8"/>
  <c r="A6166" i="8"/>
  <c r="A6167" i="8"/>
  <c r="A6168" i="8"/>
  <c r="A6169" i="8"/>
  <c r="A6170" i="8"/>
  <c r="A6171" i="8"/>
  <c r="A6172" i="8"/>
  <c r="A6173" i="8"/>
  <c r="A6174" i="8"/>
  <c r="A6175" i="8"/>
  <c r="A6176" i="8"/>
  <c r="A6177" i="8"/>
  <c r="A6178" i="8"/>
  <c r="A6179" i="8"/>
  <c r="A6180" i="8"/>
  <c r="A6181" i="8"/>
  <c r="A6182" i="8"/>
  <c r="A6183" i="8"/>
  <c r="A6184" i="8"/>
  <c r="A6185" i="8"/>
  <c r="A6186" i="8"/>
  <c r="A6187" i="8"/>
  <c r="A6188" i="8"/>
  <c r="A6189" i="8"/>
  <c r="A6190" i="8"/>
  <c r="A6191" i="8"/>
  <c r="A6192" i="8"/>
  <c r="A6193" i="8"/>
  <c r="A6194" i="8"/>
  <c r="A6195" i="8"/>
  <c r="A6196" i="8"/>
  <c r="A6197" i="8"/>
  <c r="A6198" i="8"/>
  <c r="A6199" i="8"/>
  <c r="A6200" i="8"/>
  <c r="A6201" i="8"/>
  <c r="A6202" i="8"/>
  <c r="A6203" i="8"/>
  <c r="A6204" i="8"/>
  <c r="A6205" i="8"/>
  <c r="A6206" i="8"/>
  <c r="A6207" i="8"/>
  <c r="A6208" i="8"/>
  <c r="A6209" i="8"/>
  <c r="A6210" i="8"/>
  <c r="A6211" i="8"/>
  <c r="A6212" i="8"/>
  <c r="A6213" i="8"/>
  <c r="A6214" i="8"/>
  <c r="A6215" i="8"/>
  <c r="A6216" i="8"/>
  <c r="A6217" i="8"/>
  <c r="A6218" i="8"/>
  <c r="A6219" i="8"/>
  <c r="A6220" i="8"/>
  <c r="A6221" i="8"/>
  <c r="A6222" i="8"/>
  <c r="A6223" i="8"/>
  <c r="A6224" i="8"/>
  <c r="A6225" i="8"/>
  <c r="A6226" i="8"/>
  <c r="A6227" i="8"/>
  <c r="A6228" i="8"/>
  <c r="A6229" i="8"/>
  <c r="A6230" i="8"/>
  <c r="A6231" i="8"/>
  <c r="A6232" i="8"/>
  <c r="A6233" i="8"/>
  <c r="A6234" i="8"/>
  <c r="A6235" i="8"/>
  <c r="A6236" i="8"/>
  <c r="A6237" i="8"/>
  <c r="A6238" i="8"/>
  <c r="A6239" i="8"/>
  <c r="A6240" i="8"/>
  <c r="A6241" i="8"/>
  <c r="A6242" i="8"/>
  <c r="A6243" i="8"/>
  <c r="A6244" i="8"/>
  <c r="A6245" i="8"/>
  <c r="A6246" i="8"/>
  <c r="A6247" i="8"/>
  <c r="A6248" i="8"/>
  <c r="A6249" i="8"/>
  <c r="A6250" i="8"/>
  <c r="A6251" i="8"/>
  <c r="A6252" i="8"/>
  <c r="A6253" i="8"/>
  <c r="A6254" i="8"/>
  <c r="A6255" i="8"/>
  <c r="A6256" i="8"/>
  <c r="A6257" i="8"/>
  <c r="A6258" i="8"/>
  <c r="A6259" i="8"/>
  <c r="A6260" i="8"/>
  <c r="A6261" i="8"/>
  <c r="A6262" i="8"/>
  <c r="A6263" i="8"/>
  <c r="A6264" i="8"/>
  <c r="A6265" i="8"/>
  <c r="A6266" i="8"/>
  <c r="A6267" i="8"/>
  <c r="A6268" i="8"/>
  <c r="A6269" i="8"/>
  <c r="A6270" i="8"/>
  <c r="A6271" i="8"/>
  <c r="A6272" i="8"/>
  <c r="A6273" i="8"/>
  <c r="A6274" i="8"/>
  <c r="A6275" i="8"/>
  <c r="A6276" i="8"/>
  <c r="A6277" i="8"/>
  <c r="A6278" i="8"/>
  <c r="A6279" i="8"/>
  <c r="A6280" i="8"/>
  <c r="A6281" i="8"/>
  <c r="A6282" i="8"/>
  <c r="A6283" i="8"/>
  <c r="A6284" i="8"/>
  <c r="A6285" i="8"/>
  <c r="A6286" i="8"/>
  <c r="A6287" i="8"/>
  <c r="A6288" i="8"/>
  <c r="A6289" i="8"/>
  <c r="A6290" i="8"/>
  <c r="A6291" i="8"/>
  <c r="A6292" i="8"/>
  <c r="A6293" i="8"/>
  <c r="A6294" i="8"/>
  <c r="A6295" i="8"/>
  <c r="A6296" i="8"/>
  <c r="A6297" i="8"/>
  <c r="A6298" i="8"/>
  <c r="A6299" i="8"/>
  <c r="A6300" i="8"/>
  <c r="A6301" i="8"/>
  <c r="A6302" i="8"/>
  <c r="A6303" i="8"/>
  <c r="A6304" i="8"/>
  <c r="A6305" i="8"/>
  <c r="A6306" i="8"/>
  <c r="A6307" i="8"/>
  <c r="A6308" i="8"/>
  <c r="A6309" i="8"/>
  <c r="A6310" i="8"/>
  <c r="A6311" i="8"/>
  <c r="A6312" i="8"/>
  <c r="A6313" i="8"/>
  <c r="A6314" i="8"/>
  <c r="A6315" i="8"/>
  <c r="A6316" i="8"/>
  <c r="A6317" i="8"/>
  <c r="A6318" i="8"/>
  <c r="A6319" i="8"/>
  <c r="A6320" i="8"/>
  <c r="A6321" i="8"/>
  <c r="A6322" i="8"/>
  <c r="A6323" i="8"/>
  <c r="A6324" i="8"/>
  <c r="A6325" i="8"/>
  <c r="A6326" i="8"/>
  <c r="A6327" i="8"/>
  <c r="A6328" i="8"/>
  <c r="A6329" i="8"/>
  <c r="A6330" i="8"/>
  <c r="A6331" i="8"/>
  <c r="A6332" i="8"/>
  <c r="A6333" i="8"/>
  <c r="A6334" i="8"/>
  <c r="A6335" i="8"/>
  <c r="A6336" i="8"/>
  <c r="A6337" i="8"/>
  <c r="A6338" i="8"/>
  <c r="A6339" i="8"/>
  <c r="A6340" i="8"/>
  <c r="A6341" i="8"/>
  <c r="A6342" i="8"/>
  <c r="A6343" i="8"/>
  <c r="A6344" i="8"/>
  <c r="A6345" i="8"/>
  <c r="A6346" i="8"/>
  <c r="A6347" i="8"/>
  <c r="A6348" i="8"/>
  <c r="A6349" i="8"/>
  <c r="A6350" i="8"/>
  <c r="A6351" i="8"/>
  <c r="A6352" i="8"/>
  <c r="A6353" i="8"/>
  <c r="A6354" i="8"/>
  <c r="A6355" i="8"/>
  <c r="A6356" i="8"/>
  <c r="A6357" i="8"/>
  <c r="A6358" i="8"/>
  <c r="A6359" i="8"/>
  <c r="A6360" i="8"/>
  <c r="A6361" i="8"/>
  <c r="A6362" i="8"/>
  <c r="A6363" i="8"/>
  <c r="A6364" i="8"/>
  <c r="A6365" i="8"/>
  <c r="A6366" i="8"/>
  <c r="A6367" i="8"/>
  <c r="A6368" i="8"/>
  <c r="A6369" i="8"/>
  <c r="A6370" i="8"/>
  <c r="A6371" i="8"/>
  <c r="A6372" i="8"/>
  <c r="A6373" i="8"/>
  <c r="A6374" i="8"/>
  <c r="A6375" i="8"/>
  <c r="A6376" i="8"/>
  <c r="A6377" i="8"/>
  <c r="A6378" i="8"/>
  <c r="A6379" i="8"/>
  <c r="A6380" i="8"/>
  <c r="A6381" i="8"/>
  <c r="A6382" i="8"/>
  <c r="A6383" i="8"/>
  <c r="A6384" i="8"/>
  <c r="A6385" i="8"/>
  <c r="A6386" i="8"/>
  <c r="A6387" i="8"/>
  <c r="A6388" i="8"/>
  <c r="A6389" i="8"/>
  <c r="A6390" i="8"/>
  <c r="A6391" i="8"/>
  <c r="A6392" i="8"/>
  <c r="A6393" i="8"/>
  <c r="A6394" i="8"/>
  <c r="A6395" i="8"/>
  <c r="A6396" i="8"/>
  <c r="A6397" i="8"/>
  <c r="A6398" i="8"/>
  <c r="A6399" i="8"/>
  <c r="A6400" i="8"/>
  <c r="A6401" i="8"/>
  <c r="A6402" i="8"/>
  <c r="A6403" i="8"/>
  <c r="A6404" i="8"/>
  <c r="A6405" i="8"/>
  <c r="A6406" i="8"/>
  <c r="A6407" i="8"/>
  <c r="A6408" i="8"/>
  <c r="A6409" i="8"/>
  <c r="A6410" i="8"/>
  <c r="A6411" i="8"/>
  <c r="A6412" i="8"/>
  <c r="A6413" i="8"/>
  <c r="A6414" i="8"/>
  <c r="A6415" i="8"/>
  <c r="A6416" i="8"/>
  <c r="A6417" i="8"/>
  <c r="A6418" i="8"/>
  <c r="A6419" i="8"/>
  <c r="A6420" i="8"/>
  <c r="A6421" i="8"/>
  <c r="A6422" i="8"/>
  <c r="A6423" i="8"/>
  <c r="A6424" i="8"/>
  <c r="A6425" i="8"/>
  <c r="A6426" i="8"/>
  <c r="A6427" i="8"/>
  <c r="A6428" i="8"/>
  <c r="A6429" i="8"/>
  <c r="A6430" i="8"/>
  <c r="A6431" i="8"/>
  <c r="A6432" i="8"/>
  <c r="A6433" i="8"/>
  <c r="A6434" i="8"/>
  <c r="A6435" i="8"/>
  <c r="A6436" i="8"/>
  <c r="A6437" i="8"/>
  <c r="A6438" i="8"/>
  <c r="A6439" i="8"/>
  <c r="A6440" i="8"/>
  <c r="A6441" i="8"/>
  <c r="A6442" i="8"/>
  <c r="A6443" i="8"/>
  <c r="A6444" i="8"/>
  <c r="A6445" i="8"/>
  <c r="A6446" i="8"/>
  <c r="A6447" i="8"/>
  <c r="A6448" i="8"/>
  <c r="A6449" i="8"/>
  <c r="A6450" i="8"/>
  <c r="A6451" i="8"/>
  <c r="A6452" i="8"/>
  <c r="A6453" i="8"/>
  <c r="A6454" i="8"/>
  <c r="A6455" i="8"/>
  <c r="A6456" i="8"/>
  <c r="A6457" i="8"/>
  <c r="A6458" i="8"/>
  <c r="A6459" i="8"/>
  <c r="A6460" i="8"/>
  <c r="A6461" i="8"/>
  <c r="A6462" i="8"/>
  <c r="A6463" i="8"/>
  <c r="A6464" i="8"/>
  <c r="A6465" i="8"/>
  <c r="A6466" i="8"/>
  <c r="A6467" i="8"/>
  <c r="A6468" i="8"/>
  <c r="A6469" i="8"/>
  <c r="A6470" i="8"/>
  <c r="A6471" i="8"/>
  <c r="A6472" i="8"/>
  <c r="A6473" i="8"/>
  <c r="A6474" i="8"/>
  <c r="A6475" i="8"/>
  <c r="A6476" i="8"/>
  <c r="A6477" i="8"/>
  <c r="A6478" i="8"/>
  <c r="A6479" i="8"/>
  <c r="A6480" i="8"/>
  <c r="A6481" i="8"/>
  <c r="A6482" i="8"/>
  <c r="A6483" i="8"/>
  <c r="A6484" i="8"/>
  <c r="A6485" i="8"/>
  <c r="A6486" i="8"/>
  <c r="A6487" i="8"/>
  <c r="A6488" i="8"/>
  <c r="A6489" i="8"/>
  <c r="A6490" i="8"/>
  <c r="A6491" i="8"/>
  <c r="A6492" i="8"/>
  <c r="A6493" i="8"/>
  <c r="A6494" i="8"/>
  <c r="A6495" i="8"/>
  <c r="A6496" i="8"/>
  <c r="A6497" i="8"/>
  <c r="A6498" i="8"/>
  <c r="A6499" i="8"/>
  <c r="A6500" i="8"/>
  <c r="A6501" i="8"/>
  <c r="A6502" i="8"/>
  <c r="A6503" i="8"/>
  <c r="A6504" i="8"/>
  <c r="A6505" i="8"/>
  <c r="A6506" i="8"/>
  <c r="A6507" i="8"/>
  <c r="A6508" i="8"/>
  <c r="A6509" i="8"/>
  <c r="A6510" i="8"/>
  <c r="A6511" i="8"/>
  <c r="A6512" i="8"/>
  <c r="A6513" i="8"/>
  <c r="A6514" i="8"/>
  <c r="A6515" i="8"/>
  <c r="A6516" i="8"/>
  <c r="A6517" i="8"/>
  <c r="A6518" i="8"/>
  <c r="A6519" i="8"/>
  <c r="A6520" i="8"/>
  <c r="A6521" i="8"/>
  <c r="A6522" i="8"/>
  <c r="A6523" i="8"/>
  <c r="A6524" i="8"/>
  <c r="A6525" i="8"/>
  <c r="A6526" i="8"/>
  <c r="A6527" i="8"/>
  <c r="A6528" i="8"/>
  <c r="A6529" i="8"/>
  <c r="A6530" i="8"/>
  <c r="A6531" i="8"/>
  <c r="A6532" i="8"/>
  <c r="A6533" i="8"/>
  <c r="A6534" i="8"/>
  <c r="A6535" i="8"/>
  <c r="A6536" i="8"/>
  <c r="A6537" i="8"/>
  <c r="A6538" i="8"/>
  <c r="A6539" i="8"/>
  <c r="A6540" i="8"/>
  <c r="A6541" i="8"/>
  <c r="A6542" i="8"/>
  <c r="A6543" i="8"/>
  <c r="A6544" i="8"/>
  <c r="A6545" i="8"/>
  <c r="A6546" i="8"/>
  <c r="A6547" i="8"/>
  <c r="A6548" i="8"/>
  <c r="A6549" i="8"/>
  <c r="A6550" i="8"/>
  <c r="A6551" i="8"/>
  <c r="A6552" i="8"/>
  <c r="A6553" i="8"/>
  <c r="A6554" i="8"/>
  <c r="A6555" i="8"/>
  <c r="A6556" i="8"/>
  <c r="A6557" i="8"/>
  <c r="A6558" i="8"/>
  <c r="A6559" i="8"/>
  <c r="A6560" i="8"/>
  <c r="A6561" i="8"/>
  <c r="A6562" i="8"/>
  <c r="A6563" i="8"/>
  <c r="A6564" i="8"/>
  <c r="A6565" i="8"/>
  <c r="A6566" i="8"/>
  <c r="A6567" i="8"/>
  <c r="A6568" i="8"/>
  <c r="A6569" i="8"/>
  <c r="A6570" i="8"/>
  <c r="A6571" i="8"/>
  <c r="A6572" i="8"/>
  <c r="A6573" i="8"/>
  <c r="A6574" i="8"/>
  <c r="A6575" i="8"/>
  <c r="A6576" i="8"/>
  <c r="A6577" i="8"/>
  <c r="A6578" i="8"/>
  <c r="A6579" i="8"/>
  <c r="A6580" i="8"/>
  <c r="A6581" i="8"/>
  <c r="A6582" i="8"/>
  <c r="A6583" i="8"/>
  <c r="A6584" i="8"/>
  <c r="A6585" i="8"/>
  <c r="A6586" i="8"/>
  <c r="A6587" i="8"/>
  <c r="A6588" i="8"/>
  <c r="A6589" i="8"/>
  <c r="A6590" i="8"/>
  <c r="A6591" i="8"/>
  <c r="A6592" i="8"/>
  <c r="A6593" i="8"/>
  <c r="A6594" i="8"/>
  <c r="A6595" i="8"/>
  <c r="A6596" i="8"/>
  <c r="A6597" i="8"/>
  <c r="A6598" i="8"/>
  <c r="A6599" i="8"/>
  <c r="A6600" i="8"/>
  <c r="A6601" i="8"/>
  <c r="A6602" i="8"/>
  <c r="A6603" i="8"/>
  <c r="A6604" i="8"/>
  <c r="A6605" i="8"/>
  <c r="A6606" i="8"/>
  <c r="A6607" i="8"/>
  <c r="A6608" i="8"/>
  <c r="A6609" i="8"/>
  <c r="A6610" i="8"/>
  <c r="A6611" i="8"/>
  <c r="A6612" i="8"/>
  <c r="A6613" i="8"/>
  <c r="A6614" i="8"/>
  <c r="A6615" i="8"/>
  <c r="A6616" i="8"/>
  <c r="A6617" i="8"/>
  <c r="A6618" i="8"/>
  <c r="A6619" i="8"/>
  <c r="A6620" i="8"/>
  <c r="A6621" i="8"/>
  <c r="A6622" i="8"/>
  <c r="A6623" i="8"/>
  <c r="A6624" i="8"/>
  <c r="A6625" i="8"/>
  <c r="A6626" i="8"/>
  <c r="A6627" i="8"/>
  <c r="A6628" i="8"/>
  <c r="A6629" i="8"/>
  <c r="A6630" i="8"/>
  <c r="A6631" i="8"/>
  <c r="A6632" i="8"/>
  <c r="A6633" i="8"/>
  <c r="A6634" i="8"/>
  <c r="A6635" i="8"/>
  <c r="A6636" i="8"/>
  <c r="A6637" i="8"/>
  <c r="A6638" i="8"/>
  <c r="A6639" i="8"/>
  <c r="A6640" i="8"/>
  <c r="A6641" i="8"/>
  <c r="A6642" i="8"/>
  <c r="A6643" i="8"/>
  <c r="A6644" i="8"/>
  <c r="A6645" i="8"/>
  <c r="A6646" i="8"/>
  <c r="A6647" i="8"/>
  <c r="A6648" i="8"/>
  <c r="A6649" i="8"/>
  <c r="A6650" i="8"/>
  <c r="A6651" i="8"/>
  <c r="A6652" i="8"/>
  <c r="A6653" i="8"/>
  <c r="A6654" i="8"/>
  <c r="A6655" i="8"/>
  <c r="A6656" i="8"/>
  <c r="A6657" i="8"/>
  <c r="A6658" i="8"/>
  <c r="A6659" i="8"/>
  <c r="A6660" i="8"/>
  <c r="A6661" i="8"/>
  <c r="A6662" i="8"/>
  <c r="A6663" i="8"/>
  <c r="A6664" i="8"/>
  <c r="A6665" i="8"/>
  <c r="A6666" i="8"/>
  <c r="A6667" i="8"/>
  <c r="A6668" i="8"/>
  <c r="A6669" i="8"/>
  <c r="A6670" i="8"/>
  <c r="A6671" i="8"/>
  <c r="A6672" i="8"/>
  <c r="A6673" i="8"/>
  <c r="A6674" i="8"/>
  <c r="A6675" i="8"/>
  <c r="A6676" i="8"/>
  <c r="A6677" i="8"/>
  <c r="A6678" i="8"/>
  <c r="A6679" i="8"/>
  <c r="A6680" i="8"/>
  <c r="A6681" i="8"/>
  <c r="A6682" i="8"/>
  <c r="A6683" i="8"/>
  <c r="A6684" i="8"/>
  <c r="A6685" i="8"/>
  <c r="A6686" i="8"/>
  <c r="A6687" i="8"/>
  <c r="A6688" i="8"/>
  <c r="A6689" i="8"/>
  <c r="A6690" i="8"/>
  <c r="A6691" i="8"/>
  <c r="A6692" i="8"/>
  <c r="A6693" i="8"/>
  <c r="A6694" i="8"/>
  <c r="A6695" i="8"/>
  <c r="A6696" i="8"/>
  <c r="A6697" i="8"/>
  <c r="A6698" i="8"/>
  <c r="A6699" i="8"/>
  <c r="A6700" i="8"/>
  <c r="A6701" i="8"/>
  <c r="A6702" i="8"/>
  <c r="A6703" i="8"/>
  <c r="A6704" i="8"/>
  <c r="A6705" i="8"/>
  <c r="A6706" i="8"/>
  <c r="A6707" i="8"/>
  <c r="A6708" i="8"/>
  <c r="A6709" i="8"/>
  <c r="A6710" i="8"/>
  <c r="A6711" i="8"/>
  <c r="A6712" i="8"/>
  <c r="A6713" i="8"/>
  <c r="A6714" i="8"/>
  <c r="A6715" i="8"/>
  <c r="A6716" i="8"/>
  <c r="A6717" i="8"/>
  <c r="A6718" i="8"/>
  <c r="A6719" i="8"/>
  <c r="A6720" i="8"/>
  <c r="A6721" i="8"/>
  <c r="A6722" i="8"/>
  <c r="A6723" i="8"/>
  <c r="A6724" i="8"/>
  <c r="A6725" i="8"/>
  <c r="A6726" i="8"/>
  <c r="A6727" i="8"/>
  <c r="A6728" i="8"/>
  <c r="A6729" i="8"/>
  <c r="A6730" i="8"/>
  <c r="A6731" i="8"/>
  <c r="A6732" i="8"/>
  <c r="A6733" i="8"/>
  <c r="A6734" i="8"/>
  <c r="A6735" i="8"/>
  <c r="A6736" i="8"/>
  <c r="A6737" i="8"/>
  <c r="A6738" i="8"/>
  <c r="A6739" i="8"/>
  <c r="A6740" i="8"/>
  <c r="A6741" i="8"/>
  <c r="A6742" i="8"/>
  <c r="A6743" i="8"/>
  <c r="A6744" i="8"/>
  <c r="A6745" i="8"/>
  <c r="A6746" i="8"/>
  <c r="A6747" i="8"/>
  <c r="A6748" i="8"/>
  <c r="A6749" i="8"/>
  <c r="A6750" i="8"/>
  <c r="A6751" i="8"/>
  <c r="A6752" i="8"/>
  <c r="A6753" i="8"/>
  <c r="A6754" i="8"/>
  <c r="A6755" i="8"/>
  <c r="A6756" i="8"/>
  <c r="A6757" i="8"/>
  <c r="A6758" i="8"/>
  <c r="A6759" i="8"/>
  <c r="A6760" i="8"/>
  <c r="A6761" i="8"/>
  <c r="A6762" i="8"/>
  <c r="A6763" i="8"/>
  <c r="A6764" i="8"/>
  <c r="A6765" i="8"/>
  <c r="A6766" i="8"/>
  <c r="A6767" i="8"/>
  <c r="A6768" i="8"/>
  <c r="A6769" i="8"/>
  <c r="A6770" i="8"/>
  <c r="A6771" i="8"/>
  <c r="A6772" i="8"/>
  <c r="A6773" i="8"/>
  <c r="A6774" i="8"/>
  <c r="A6775" i="8"/>
  <c r="A6776" i="8"/>
  <c r="A6777" i="8"/>
  <c r="A6778" i="8"/>
  <c r="A6779" i="8"/>
  <c r="A6780" i="8"/>
  <c r="A6781" i="8"/>
  <c r="A6782" i="8"/>
  <c r="A6783" i="8"/>
  <c r="A6784" i="8"/>
  <c r="A6785" i="8"/>
  <c r="A6786" i="8"/>
  <c r="A6787" i="8"/>
  <c r="A6788" i="8"/>
  <c r="A6789" i="8"/>
  <c r="A6790" i="8"/>
  <c r="A6791" i="8"/>
  <c r="A6792" i="8"/>
  <c r="A6793" i="8"/>
  <c r="A6794" i="8"/>
  <c r="A6795" i="8"/>
  <c r="A6796" i="8"/>
  <c r="A6797" i="8"/>
  <c r="A6798" i="8"/>
  <c r="A6799" i="8"/>
  <c r="A6800" i="8"/>
  <c r="A6801" i="8"/>
  <c r="A6802" i="8"/>
  <c r="A6803" i="8"/>
  <c r="A6804" i="8"/>
  <c r="A6805" i="8"/>
  <c r="A6806" i="8"/>
  <c r="A6807" i="8"/>
  <c r="A6808" i="8"/>
  <c r="A6809" i="8"/>
  <c r="A6810" i="8"/>
  <c r="A6811" i="8"/>
  <c r="A6812" i="8"/>
  <c r="A6813" i="8"/>
  <c r="A6814" i="8"/>
  <c r="A6815" i="8"/>
  <c r="A6816" i="8"/>
  <c r="A6817" i="8"/>
  <c r="A6818" i="8"/>
  <c r="A6819" i="8"/>
  <c r="A6820" i="8"/>
  <c r="A6821" i="8"/>
  <c r="A6822" i="8"/>
  <c r="A6823" i="8"/>
  <c r="A6824" i="8"/>
  <c r="A6825" i="8"/>
  <c r="A6826" i="8"/>
  <c r="A6827" i="8"/>
  <c r="A6828" i="8"/>
  <c r="A6829" i="8"/>
  <c r="A6830" i="8"/>
  <c r="A6831" i="8"/>
  <c r="A6832" i="8"/>
  <c r="A6833" i="8"/>
  <c r="A6834" i="8"/>
  <c r="A6835" i="8"/>
  <c r="A6836" i="8"/>
  <c r="A6837" i="8"/>
  <c r="A6838" i="8"/>
  <c r="A6839" i="8"/>
  <c r="A6840" i="8"/>
  <c r="A6841" i="8"/>
  <c r="A6842" i="8"/>
  <c r="A6843" i="8"/>
  <c r="A6844" i="8"/>
  <c r="A6845" i="8"/>
  <c r="A6846" i="8"/>
  <c r="A6847" i="8"/>
  <c r="A6848" i="8"/>
  <c r="A6849" i="8"/>
  <c r="A6850" i="8"/>
  <c r="A6851" i="8"/>
  <c r="A6852" i="8"/>
  <c r="A6853" i="8"/>
  <c r="A6854" i="8"/>
  <c r="A6855" i="8"/>
  <c r="A6856" i="8"/>
  <c r="A6857" i="8"/>
  <c r="A6858" i="8"/>
  <c r="A6859" i="8"/>
  <c r="A6860" i="8"/>
  <c r="A6861" i="8"/>
  <c r="A6862" i="8"/>
  <c r="A6863" i="8"/>
  <c r="A6864" i="8"/>
  <c r="A6865" i="8"/>
  <c r="A6866" i="8"/>
  <c r="A6867" i="8"/>
  <c r="A6868" i="8"/>
  <c r="A6869" i="8"/>
  <c r="A6870" i="8"/>
  <c r="A6871" i="8"/>
  <c r="A6872" i="8"/>
  <c r="A6873" i="8"/>
  <c r="A6874" i="8"/>
  <c r="A6875" i="8"/>
  <c r="A6876" i="8"/>
  <c r="A6877" i="8"/>
  <c r="A6878" i="8"/>
  <c r="A6879" i="8"/>
  <c r="A6880" i="8"/>
  <c r="A6881" i="8"/>
  <c r="A6882" i="8"/>
  <c r="A6883" i="8"/>
  <c r="A6884" i="8"/>
  <c r="A6885" i="8"/>
  <c r="A6886" i="8"/>
  <c r="A6887" i="8"/>
  <c r="A6888" i="8"/>
  <c r="A6889" i="8"/>
  <c r="A6890" i="8"/>
  <c r="A6891" i="8"/>
  <c r="A6892" i="8"/>
  <c r="A6893" i="8"/>
  <c r="A6894" i="8"/>
  <c r="A6895" i="8"/>
  <c r="A6896" i="8"/>
  <c r="A6897" i="8"/>
  <c r="A6898" i="8"/>
  <c r="A6899" i="8"/>
  <c r="A6900" i="8"/>
  <c r="A6901" i="8"/>
  <c r="A6902" i="8"/>
  <c r="A6903" i="8"/>
  <c r="A6904" i="8"/>
  <c r="A6905" i="8"/>
  <c r="A6906" i="8"/>
  <c r="A6907" i="8"/>
  <c r="A6908" i="8"/>
  <c r="A6909" i="8"/>
  <c r="A6910" i="8"/>
  <c r="A6911" i="8"/>
  <c r="A6912" i="8"/>
  <c r="A6913" i="8"/>
  <c r="A6914" i="8"/>
  <c r="A6915" i="8"/>
  <c r="A6916" i="8"/>
  <c r="A6917" i="8"/>
  <c r="A6918" i="8"/>
  <c r="A6919" i="8"/>
  <c r="A6920" i="8"/>
  <c r="A6921" i="8"/>
  <c r="A6922" i="8"/>
  <c r="A6923" i="8"/>
  <c r="A6924" i="8"/>
  <c r="A6925" i="8"/>
  <c r="A6926" i="8"/>
  <c r="A6927" i="8"/>
  <c r="A6928" i="8"/>
  <c r="A6929" i="8"/>
  <c r="A6930" i="8"/>
  <c r="A6931" i="8"/>
  <c r="A6932" i="8"/>
  <c r="A6933" i="8"/>
  <c r="A6934" i="8"/>
  <c r="A6935" i="8"/>
  <c r="A6936" i="8"/>
  <c r="A6937" i="8"/>
  <c r="A6938" i="8"/>
  <c r="A6939" i="8"/>
  <c r="A6940" i="8"/>
  <c r="A6941" i="8"/>
  <c r="A6942" i="8"/>
  <c r="A6943" i="8"/>
  <c r="A6944" i="8"/>
  <c r="A6945" i="8"/>
  <c r="A6946" i="8"/>
  <c r="A6947" i="8"/>
  <c r="A6948" i="8"/>
  <c r="A6949" i="8"/>
  <c r="A6950" i="8"/>
  <c r="A6951" i="8"/>
  <c r="A6952" i="8"/>
  <c r="A6953" i="8"/>
  <c r="A6954" i="8"/>
  <c r="A6955" i="8"/>
  <c r="A6956" i="8"/>
  <c r="A6957" i="8"/>
  <c r="A6958" i="8"/>
  <c r="A6959" i="8"/>
  <c r="A6960" i="8"/>
  <c r="A6961" i="8"/>
  <c r="A6962" i="8"/>
  <c r="A6963" i="8"/>
  <c r="A6964" i="8"/>
  <c r="A6965" i="8"/>
  <c r="A6966" i="8"/>
  <c r="A6967" i="8"/>
  <c r="A6968" i="8"/>
  <c r="A6969" i="8"/>
  <c r="A6970" i="8"/>
  <c r="A6971" i="8"/>
  <c r="A6972" i="8"/>
  <c r="A6973" i="8"/>
  <c r="A6974" i="8"/>
  <c r="A6975" i="8"/>
  <c r="A6976" i="8"/>
  <c r="A6977" i="8"/>
  <c r="A6978" i="8"/>
  <c r="A6979" i="8"/>
  <c r="A6980" i="8"/>
  <c r="A6981" i="8"/>
  <c r="A6982" i="8"/>
  <c r="A6983" i="8"/>
  <c r="A6984" i="8"/>
  <c r="A6985" i="8"/>
  <c r="A6986" i="8"/>
  <c r="A6987" i="8"/>
  <c r="A6988" i="8"/>
  <c r="A6989" i="8"/>
  <c r="A6990" i="8"/>
  <c r="A6991" i="8"/>
  <c r="A6992" i="8"/>
  <c r="A6993" i="8"/>
  <c r="A6994" i="8"/>
  <c r="A6995" i="8"/>
  <c r="A6996" i="8"/>
  <c r="A6997" i="8"/>
  <c r="A6998" i="8"/>
  <c r="A6999" i="8"/>
  <c r="A7000" i="8"/>
  <c r="A7001" i="8"/>
  <c r="A7002" i="8"/>
  <c r="A7003" i="8"/>
  <c r="A7004" i="8"/>
  <c r="A7005" i="8"/>
  <c r="A7006" i="8"/>
  <c r="A7007" i="8"/>
  <c r="A7008" i="8"/>
  <c r="A7009" i="8"/>
  <c r="A7010" i="8"/>
  <c r="A7011" i="8"/>
  <c r="A7012" i="8"/>
  <c r="A7013" i="8"/>
  <c r="A7014" i="8"/>
  <c r="A7015" i="8"/>
  <c r="A7016" i="8"/>
  <c r="A7017" i="8"/>
  <c r="A7018" i="8"/>
  <c r="A7019" i="8"/>
  <c r="A7020" i="8"/>
  <c r="A7021" i="8"/>
  <c r="A7022" i="8"/>
  <c r="A7023" i="8"/>
  <c r="A7024" i="8"/>
  <c r="A7025" i="8"/>
  <c r="A7026" i="8"/>
  <c r="A7027" i="8"/>
  <c r="A7028" i="8"/>
  <c r="A7029" i="8"/>
  <c r="A7030" i="8"/>
  <c r="A7031" i="8"/>
  <c r="A7032" i="8"/>
  <c r="A7033" i="8"/>
  <c r="A7034" i="8"/>
  <c r="A7035" i="8"/>
  <c r="A7036" i="8"/>
  <c r="A7037" i="8"/>
  <c r="A7038" i="8"/>
  <c r="A7039" i="8"/>
  <c r="A7040" i="8"/>
  <c r="A7041" i="8"/>
  <c r="A7042" i="8"/>
  <c r="A7043" i="8"/>
  <c r="A7044" i="8"/>
  <c r="A7045" i="8"/>
  <c r="A7046" i="8"/>
  <c r="A7047" i="8"/>
  <c r="A7048" i="8"/>
  <c r="A7049" i="8"/>
  <c r="A7050" i="8"/>
  <c r="A7051" i="8"/>
  <c r="A7052" i="8"/>
  <c r="A7053" i="8"/>
  <c r="A7054" i="8"/>
  <c r="A7055" i="8"/>
  <c r="A7056" i="8"/>
  <c r="A7057" i="8"/>
  <c r="A7058" i="8"/>
  <c r="A7059" i="8"/>
  <c r="A7060" i="8"/>
  <c r="A7061" i="8"/>
  <c r="A7062" i="8"/>
  <c r="A7063" i="8"/>
  <c r="A7064" i="8"/>
  <c r="A7065" i="8"/>
  <c r="A7066" i="8"/>
  <c r="A7067" i="8"/>
  <c r="A7068" i="8"/>
  <c r="A7069" i="8"/>
  <c r="A7070" i="8"/>
  <c r="A7071" i="8"/>
  <c r="A7072" i="8"/>
  <c r="A7073" i="8"/>
  <c r="A7074" i="8"/>
  <c r="A7075" i="8"/>
  <c r="A7076" i="8"/>
  <c r="A7077" i="8"/>
  <c r="A7078" i="8"/>
  <c r="A7079" i="8"/>
  <c r="A7080" i="8"/>
  <c r="A7081" i="8"/>
  <c r="A7082" i="8"/>
  <c r="A7083" i="8"/>
  <c r="A7084" i="8"/>
  <c r="A7085" i="8"/>
  <c r="A7086" i="8"/>
  <c r="A7087" i="8"/>
  <c r="A7088" i="8"/>
  <c r="A7089" i="8"/>
  <c r="A7090" i="8"/>
  <c r="A7091" i="8"/>
  <c r="A7092" i="8"/>
  <c r="A7093" i="8"/>
  <c r="A7094" i="8"/>
  <c r="A7095" i="8"/>
  <c r="A7096" i="8"/>
  <c r="A7097" i="8"/>
  <c r="A7098" i="8"/>
  <c r="A7099" i="8"/>
  <c r="A7100" i="8"/>
  <c r="A7101" i="8"/>
  <c r="A7102" i="8"/>
  <c r="A7103" i="8"/>
  <c r="A7104" i="8"/>
  <c r="A7105" i="8"/>
  <c r="A7106" i="8"/>
  <c r="A7107" i="8"/>
  <c r="A7108" i="8"/>
  <c r="A7109" i="8"/>
  <c r="A7110" i="8"/>
  <c r="A7111" i="8"/>
  <c r="A7112" i="8"/>
  <c r="A7113" i="8"/>
  <c r="A7114" i="8"/>
  <c r="A7115" i="8"/>
  <c r="A7116" i="8"/>
  <c r="A7117" i="8"/>
  <c r="A7118" i="8"/>
  <c r="A7119" i="8"/>
  <c r="A7120" i="8"/>
  <c r="A7121" i="8"/>
  <c r="A7122" i="8"/>
  <c r="A7123" i="8"/>
  <c r="A7124" i="8"/>
  <c r="A7125" i="8"/>
  <c r="A7126" i="8"/>
  <c r="A7127" i="8"/>
  <c r="A7128" i="8"/>
  <c r="A7129" i="8"/>
  <c r="A7130" i="8"/>
  <c r="A7131" i="8"/>
  <c r="A7132" i="8"/>
  <c r="A7133" i="8"/>
  <c r="A7134" i="8"/>
  <c r="A7135" i="8"/>
  <c r="A7136" i="8"/>
  <c r="A7137" i="8"/>
  <c r="A7138" i="8"/>
  <c r="A7139" i="8"/>
  <c r="A7140" i="8"/>
  <c r="A7141" i="8"/>
  <c r="A7142" i="8"/>
  <c r="A7143" i="8"/>
  <c r="A7144" i="8"/>
  <c r="A7145" i="8"/>
  <c r="A7146" i="8"/>
  <c r="A7147" i="8"/>
  <c r="A7148" i="8"/>
  <c r="A7149" i="8"/>
  <c r="A7150" i="8"/>
  <c r="A7151" i="8"/>
  <c r="A7152" i="8"/>
  <c r="A7153" i="8"/>
  <c r="A7154" i="8"/>
  <c r="A7155" i="8"/>
  <c r="A7156" i="8"/>
  <c r="A7157" i="8"/>
  <c r="A7158" i="8"/>
  <c r="A7159" i="8"/>
  <c r="A7160" i="8"/>
  <c r="A7161" i="8"/>
  <c r="A7162" i="8"/>
  <c r="A7163" i="8"/>
  <c r="A7164" i="8"/>
  <c r="A7165" i="8"/>
  <c r="A7166" i="8"/>
  <c r="A7167" i="8"/>
  <c r="A7168" i="8"/>
  <c r="A7169" i="8"/>
  <c r="A7170" i="8"/>
  <c r="A7171" i="8"/>
  <c r="A7172" i="8"/>
  <c r="A7173" i="8"/>
  <c r="A7174" i="8"/>
  <c r="A7175" i="8"/>
  <c r="A7176" i="8"/>
  <c r="A7177" i="8"/>
  <c r="A7178" i="8"/>
  <c r="A7179" i="8"/>
  <c r="A7180" i="8"/>
  <c r="A7181" i="8"/>
  <c r="A7182" i="8"/>
  <c r="A7183" i="8"/>
  <c r="A7184" i="8"/>
  <c r="A7185" i="8"/>
  <c r="A7186" i="8"/>
  <c r="A7187" i="8"/>
  <c r="A7188" i="8"/>
  <c r="A7189" i="8"/>
  <c r="A7190" i="8"/>
  <c r="A7191" i="8"/>
  <c r="A7192" i="8"/>
  <c r="A7193" i="8"/>
  <c r="A7194" i="8"/>
  <c r="A7195" i="8"/>
  <c r="A7196" i="8"/>
  <c r="A7197" i="8"/>
  <c r="A7198" i="8"/>
  <c r="A7199" i="8"/>
  <c r="A7200" i="8"/>
  <c r="A7201" i="8"/>
  <c r="A7202" i="8"/>
  <c r="A7203" i="8"/>
  <c r="A7204" i="8"/>
  <c r="A7205" i="8"/>
  <c r="A7206" i="8"/>
  <c r="A7207" i="8"/>
  <c r="A7208" i="8"/>
  <c r="A7209" i="8"/>
  <c r="A7210" i="8"/>
  <c r="A7211" i="8"/>
  <c r="A7212" i="8"/>
  <c r="A7213" i="8"/>
  <c r="A7214" i="8"/>
  <c r="A7215" i="8"/>
  <c r="A7216" i="8"/>
  <c r="A7217" i="8"/>
  <c r="A7218" i="8"/>
  <c r="A7219" i="8"/>
  <c r="A7220" i="8"/>
  <c r="A7221" i="8"/>
  <c r="A7222" i="8"/>
  <c r="A7223" i="8"/>
  <c r="A7224" i="8"/>
  <c r="A7225" i="8"/>
  <c r="A7226" i="8"/>
  <c r="A7227" i="8"/>
  <c r="A7228" i="8"/>
  <c r="A7229" i="8"/>
  <c r="A7230" i="8"/>
  <c r="A7231" i="8"/>
  <c r="A7232" i="8"/>
  <c r="A7233" i="8"/>
  <c r="A7234" i="8"/>
  <c r="A7235" i="8"/>
  <c r="A7236" i="8"/>
  <c r="A7237" i="8"/>
  <c r="A7238" i="8"/>
  <c r="A7239" i="8"/>
  <c r="A7240" i="8"/>
  <c r="A7241" i="8"/>
  <c r="A7242" i="8"/>
  <c r="A7243" i="8"/>
  <c r="A7244" i="8"/>
  <c r="A7245" i="8"/>
  <c r="A7246" i="8"/>
  <c r="A7247" i="8"/>
  <c r="A7248" i="8"/>
  <c r="A7249" i="8"/>
  <c r="A7250" i="8"/>
  <c r="A7251" i="8"/>
  <c r="A7252" i="8"/>
  <c r="A7253" i="8"/>
  <c r="A7254" i="8"/>
  <c r="A7255" i="8"/>
  <c r="A7256" i="8"/>
  <c r="A7257" i="8"/>
  <c r="A7258" i="8"/>
  <c r="A7259" i="8"/>
  <c r="A7260" i="8"/>
  <c r="A7261" i="8"/>
  <c r="A7262" i="8"/>
  <c r="A7263" i="8"/>
  <c r="A7264" i="8"/>
  <c r="A7265" i="8"/>
  <c r="A7266" i="8"/>
  <c r="A7267" i="8"/>
  <c r="A7268" i="8"/>
  <c r="A7269" i="8"/>
  <c r="A7270" i="8"/>
  <c r="A7271" i="8"/>
  <c r="A7272" i="8"/>
  <c r="A7273" i="8"/>
  <c r="A7274" i="8"/>
  <c r="A7275" i="8"/>
  <c r="A7276" i="8"/>
  <c r="A7277" i="8"/>
  <c r="A7278" i="8"/>
  <c r="A7279" i="8"/>
  <c r="A7280" i="8"/>
  <c r="A7281" i="8"/>
  <c r="A7282" i="8"/>
  <c r="A7283" i="8"/>
  <c r="A7284" i="8"/>
  <c r="A7285" i="8"/>
  <c r="A7286" i="8"/>
  <c r="A7287" i="8"/>
  <c r="A7288" i="8"/>
  <c r="A7289" i="8"/>
  <c r="A7290" i="8"/>
  <c r="A7291" i="8"/>
  <c r="A7292" i="8"/>
  <c r="A7293" i="8"/>
  <c r="A7294" i="8"/>
  <c r="A7295" i="8"/>
  <c r="A7296" i="8"/>
  <c r="A7297" i="8"/>
  <c r="A7298" i="8"/>
  <c r="A7299" i="8"/>
  <c r="A7300" i="8"/>
  <c r="A7301" i="8"/>
  <c r="A7302" i="8"/>
  <c r="A7303" i="8"/>
  <c r="A7304" i="8"/>
  <c r="A7305" i="8"/>
  <c r="A7306" i="8"/>
  <c r="A7307" i="8"/>
  <c r="A7308" i="8"/>
  <c r="A7309" i="8"/>
  <c r="A7310" i="8"/>
  <c r="A7311" i="8"/>
  <c r="A7312" i="8"/>
  <c r="A7313" i="8"/>
  <c r="A7314" i="8"/>
  <c r="A7315" i="8"/>
  <c r="A7316" i="8"/>
  <c r="A7317" i="8"/>
  <c r="A7318" i="8"/>
  <c r="A7319" i="8"/>
  <c r="A7320" i="8"/>
  <c r="A7321" i="8"/>
  <c r="A7322" i="8"/>
  <c r="A7323" i="8"/>
  <c r="A7324" i="8"/>
  <c r="A7325" i="8"/>
  <c r="A7326" i="8"/>
  <c r="A7327" i="8"/>
  <c r="A7328" i="8"/>
  <c r="A7329" i="8"/>
  <c r="A7330" i="8"/>
  <c r="A7331" i="8"/>
  <c r="A7332" i="8"/>
  <c r="A7333" i="8"/>
  <c r="A7334" i="8"/>
  <c r="A7335" i="8"/>
  <c r="A7336" i="8"/>
  <c r="A7337" i="8"/>
  <c r="A7338" i="8"/>
  <c r="A7339" i="8"/>
  <c r="A7340" i="8"/>
  <c r="A7341" i="8"/>
  <c r="A7342" i="8"/>
  <c r="A7343" i="8"/>
  <c r="A7344" i="8"/>
  <c r="A7345" i="8"/>
  <c r="A7346" i="8"/>
  <c r="A7347" i="8"/>
  <c r="A7348" i="8"/>
  <c r="A7349" i="8"/>
  <c r="A7350" i="8"/>
  <c r="A7351" i="8"/>
  <c r="A7352" i="8"/>
  <c r="A7353" i="8"/>
  <c r="A7354" i="8"/>
  <c r="A7355" i="8"/>
  <c r="A7356" i="8"/>
  <c r="A7357" i="8"/>
  <c r="A7358" i="8"/>
  <c r="A7359" i="8"/>
  <c r="A7360" i="8"/>
  <c r="A7361" i="8"/>
  <c r="A7362" i="8"/>
  <c r="A7363" i="8"/>
  <c r="A7364" i="8"/>
  <c r="A7365" i="8"/>
  <c r="A7366" i="8"/>
  <c r="A7367" i="8"/>
  <c r="A7368" i="8"/>
  <c r="A7369" i="8"/>
  <c r="A7370" i="8"/>
  <c r="A7371" i="8"/>
  <c r="A7372" i="8"/>
  <c r="A7373" i="8"/>
  <c r="A7374" i="8"/>
  <c r="A7375" i="8"/>
  <c r="A7376" i="8"/>
  <c r="A7377" i="8"/>
  <c r="A7378" i="8"/>
  <c r="A7379" i="8"/>
  <c r="A7380" i="8"/>
  <c r="A7381" i="8"/>
  <c r="A7382" i="8"/>
  <c r="A7383" i="8"/>
  <c r="A7384" i="8"/>
  <c r="A7385" i="8"/>
  <c r="A7386" i="8"/>
  <c r="A7387" i="8"/>
  <c r="A7388" i="8"/>
  <c r="A7389" i="8"/>
  <c r="A7390" i="8"/>
  <c r="A7391" i="8"/>
  <c r="A7392" i="8"/>
  <c r="A7393" i="8"/>
  <c r="A7394" i="8"/>
  <c r="A7395" i="8"/>
  <c r="A7396" i="8"/>
  <c r="A7397" i="8"/>
  <c r="A7398" i="8"/>
  <c r="A7399" i="8"/>
  <c r="A7400" i="8"/>
  <c r="A7401" i="8"/>
  <c r="A7402" i="8"/>
  <c r="A7403" i="8"/>
  <c r="A7404" i="8"/>
  <c r="A7405" i="8"/>
  <c r="A7406" i="8"/>
  <c r="A7407" i="8"/>
  <c r="A7408" i="8"/>
  <c r="A7409" i="8"/>
  <c r="A7410" i="8"/>
  <c r="A7411" i="8"/>
  <c r="A7412" i="8"/>
  <c r="A7413" i="8"/>
  <c r="A7414" i="8"/>
  <c r="A7415" i="8"/>
  <c r="A7416" i="8"/>
  <c r="A7417" i="8"/>
  <c r="A7418" i="8"/>
  <c r="A7419" i="8"/>
  <c r="A7420" i="8"/>
  <c r="A7421" i="8"/>
  <c r="A7422" i="8"/>
  <c r="A7423" i="8"/>
  <c r="A7424" i="8"/>
  <c r="A7425" i="8"/>
  <c r="A7426" i="8"/>
  <c r="A7427" i="8"/>
  <c r="A7428" i="8"/>
  <c r="A7429" i="8"/>
  <c r="A7430" i="8"/>
  <c r="A7431" i="8"/>
  <c r="A7432" i="8"/>
  <c r="A7433" i="8"/>
  <c r="A7434" i="8"/>
  <c r="A7435" i="8"/>
  <c r="A7436" i="8"/>
  <c r="A7437" i="8"/>
  <c r="A7438" i="8"/>
  <c r="A7439" i="8"/>
  <c r="A7440" i="8"/>
  <c r="A7441" i="8"/>
  <c r="A7442" i="8"/>
  <c r="A7443" i="8"/>
  <c r="A7444" i="8"/>
  <c r="A7445" i="8"/>
  <c r="A7446" i="8"/>
  <c r="A7447" i="8"/>
  <c r="A7448" i="8"/>
  <c r="A7449" i="8"/>
  <c r="A7450" i="8"/>
  <c r="A7451" i="8"/>
  <c r="A7452" i="8"/>
  <c r="A7453" i="8"/>
  <c r="A7454" i="8"/>
  <c r="A7455" i="8"/>
  <c r="A7456" i="8"/>
  <c r="A7457" i="8"/>
  <c r="A7458" i="8"/>
  <c r="A7459" i="8"/>
  <c r="A7460" i="8"/>
  <c r="A7461" i="8"/>
  <c r="A7462" i="8"/>
  <c r="A7463" i="8"/>
  <c r="A7464" i="8"/>
  <c r="A7465" i="8"/>
  <c r="A7466" i="8"/>
  <c r="A7467" i="8"/>
  <c r="A7468" i="8"/>
  <c r="A7469" i="8"/>
  <c r="A7470" i="8"/>
  <c r="A7471" i="8"/>
  <c r="A7472" i="8"/>
  <c r="A7473" i="8"/>
  <c r="A7474" i="8"/>
  <c r="A7475" i="8"/>
  <c r="A7476" i="8"/>
  <c r="A7477" i="8"/>
  <c r="A7478" i="8"/>
  <c r="A7479" i="8"/>
  <c r="A7480" i="8"/>
  <c r="A7481" i="8"/>
  <c r="A7482" i="8"/>
  <c r="A7483" i="8"/>
  <c r="A7484" i="8"/>
  <c r="A7485" i="8"/>
  <c r="A7486" i="8"/>
  <c r="A7487" i="8"/>
  <c r="A7488" i="8"/>
  <c r="A7489" i="8"/>
  <c r="A7490" i="8"/>
  <c r="A7491" i="8"/>
  <c r="A7492" i="8"/>
  <c r="A7493" i="8"/>
  <c r="A7494" i="8"/>
  <c r="A7495" i="8"/>
  <c r="A7496" i="8"/>
  <c r="A7497" i="8"/>
  <c r="A7498" i="8"/>
  <c r="A7499" i="8"/>
  <c r="A7500" i="8"/>
  <c r="A7501" i="8"/>
  <c r="A7502" i="8"/>
  <c r="A7503" i="8"/>
  <c r="A7504" i="8"/>
  <c r="A7505" i="8"/>
  <c r="A7506" i="8"/>
  <c r="A7507" i="8"/>
  <c r="A7508" i="8"/>
  <c r="A7509" i="8"/>
  <c r="A7510" i="8"/>
  <c r="A7511" i="8"/>
  <c r="A7512" i="8"/>
  <c r="A7513" i="8"/>
  <c r="A7514" i="8"/>
  <c r="A7515" i="8"/>
  <c r="A7516" i="8"/>
  <c r="A7517" i="8"/>
  <c r="A7518" i="8"/>
  <c r="A7519" i="8"/>
  <c r="A7520" i="8"/>
  <c r="A7521" i="8"/>
  <c r="A7522" i="8"/>
  <c r="A7523" i="8"/>
  <c r="A7524" i="8"/>
  <c r="A7525" i="8"/>
  <c r="A7526" i="8"/>
  <c r="A7527" i="8"/>
  <c r="A7528" i="8"/>
  <c r="A7529" i="8"/>
  <c r="A7530" i="8"/>
  <c r="A7531" i="8"/>
  <c r="A7532" i="8"/>
  <c r="A7533" i="8"/>
  <c r="A7534" i="8"/>
  <c r="A7535" i="8"/>
  <c r="A7536" i="8"/>
  <c r="A7537" i="8"/>
  <c r="A7538" i="8"/>
  <c r="A7539" i="8"/>
  <c r="A7540" i="8"/>
  <c r="A7541" i="8"/>
  <c r="A7542" i="8"/>
  <c r="A7543" i="8"/>
  <c r="A7544" i="8"/>
  <c r="A7545" i="8"/>
  <c r="A7546" i="8"/>
  <c r="A7547" i="8"/>
  <c r="A7548" i="8"/>
  <c r="A7549" i="8"/>
  <c r="A7550" i="8"/>
  <c r="A7551" i="8"/>
  <c r="A7552" i="8"/>
  <c r="A7553" i="8"/>
  <c r="A7554" i="8"/>
  <c r="A7555" i="8"/>
  <c r="A7556" i="8"/>
  <c r="A7557" i="8"/>
  <c r="A7558" i="8"/>
  <c r="A7559" i="8"/>
  <c r="A7560" i="8"/>
  <c r="A7561" i="8"/>
  <c r="A7562" i="8"/>
  <c r="A7563" i="8"/>
  <c r="A7564" i="8"/>
  <c r="A7565" i="8"/>
  <c r="A7566" i="8"/>
  <c r="A7567" i="8"/>
  <c r="A7568" i="8"/>
  <c r="A7569" i="8"/>
  <c r="A7570" i="8"/>
  <c r="A7571" i="8"/>
  <c r="A7572" i="8"/>
  <c r="A7573" i="8"/>
  <c r="A7574" i="8"/>
  <c r="A7575" i="8"/>
  <c r="A7576" i="8"/>
  <c r="A7577" i="8"/>
  <c r="A7578" i="8"/>
  <c r="A7579" i="8"/>
  <c r="A7580" i="8"/>
  <c r="A7581" i="8"/>
  <c r="A7582" i="8"/>
  <c r="A7583" i="8"/>
  <c r="A7584" i="8"/>
  <c r="A7585" i="8"/>
  <c r="A7586" i="8"/>
  <c r="A7587" i="8"/>
  <c r="A7588" i="8"/>
  <c r="A7589" i="8"/>
  <c r="A7590" i="8"/>
  <c r="A7591" i="8"/>
  <c r="A7592" i="8"/>
  <c r="A7593" i="8"/>
  <c r="A7594" i="8"/>
  <c r="A7595" i="8"/>
  <c r="A7596" i="8"/>
  <c r="A7597" i="8"/>
  <c r="A7598" i="8"/>
  <c r="A7599" i="8"/>
  <c r="A7600" i="8"/>
  <c r="A7601" i="8"/>
  <c r="A7602" i="8"/>
  <c r="A7603" i="8"/>
  <c r="A7604" i="8"/>
  <c r="A7605" i="8"/>
  <c r="A7606" i="8"/>
  <c r="A7607" i="8"/>
  <c r="A7608" i="8"/>
  <c r="A7609" i="8"/>
  <c r="A7610" i="8"/>
  <c r="A7611" i="8"/>
  <c r="A7612" i="8"/>
  <c r="A7613" i="8"/>
  <c r="A7614" i="8"/>
  <c r="A7615" i="8"/>
  <c r="A7616" i="8"/>
  <c r="A7617" i="8"/>
  <c r="A7618" i="8"/>
  <c r="A7619" i="8"/>
  <c r="A7620" i="8"/>
  <c r="A7621" i="8"/>
  <c r="A7622" i="8"/>
  <c r="A7623" i="8"/>
  <c r="A7624" i="8"/>
  <c r="A7625" i="8"/>
  <c r="A7626" i="8"/>
  <c r="A7627" i="8"/>
  <c r="A7628" i="8"/>
  <c r="A7629" i="8"/>
  <c r="A7630" i="8"/>
  <c r="A7631" i="8"/>
  <c r="A7632" i="8"/>
  <c r="A7633" i="8"/>
  <c r="A7634" i="8"/>
  <c r="A7635" i="8"/>
  <c r="A7636" i="8"/>
  <c r="A7637" i="8"/>
  <c r="A7638" i="8"/>
  <c r="A7639" i="8"/>
  <c r="A7640" i="8"/>
  <c r="A7641" i="8"/>
  <c r="A7642" i="8"/>
  <c r="A7643" i="8"/>
  <c r="A7644" i="8"/>
  <c r="A7645" i="8"/>
  <c r="A7646" i="8"/>
  <c r="A7647" i="8"/>
  <c r="A7648" i="8"/>
  <c r="A7649" i="8"/>
  <c r="A7650" i="8"/>
  <c r="A7651" i="8"/>
  <c r="A7652" i="8"/>
  <c r="A7653" i="8"/>
  <c r="A7654" i="8"/>
  <c r="A7655" i="8"/>
  <c r="A7656" i="8"/>
  <c r="A7657" i="8"/>
  <c r="A7658" i="8"/>
  <c r="A7659" i="8"/>
  <c r="A7660" i="8"/>
  <c r="A7661" i="8"/>
  <c r="A7662" i="8"/>
  <c r="A7663" i="8"/>
  <c r="A7664" i="8"/>
  <c r="A7665" i="8"/>
  <c r="A7666" i="8"/>
  <c r="A7667" i="8"/>
  <c r="A7668" i="8"/>
  <c r="A7669" i="8"/>
  <c r="A7670" i="8"/>
  <c r="A7671" i="8"/>
  <c r="A7672" i="8"/>
  <c r="A7673" i="8"/>
  <c r="A7674" i="8"/>
  <c r="A7675" i="8"/>
  <c r="A7676" i="8"/>
  <c r="A7677" i="8"/>
  <c r="A7678" i="8"/>
  <c r="A7679" i="8"/>
  <c r="A7680" i="8"/>
  <c r="A7681" i="8"/>
  <c r="A7682" i="8"/>
  <c r="A7683" i="8"/>
  <c r="A7684" i="8"/>
  <c r="A7685" i="8"/>
  <c r="A7686" i="8"/>
  <c r="A7687" i="8"/>
  <c r="A7688" i="8"/>
  <c r="A7689" i="8"/>
  <c r="A7690" i="8"/>
  <c r="A7691" i="8"/>
  <c r="A7692" i="8"/>
  <c r="A7693" i="8"/>
  <c r="A7694" i="8"/>
  <c r="A7695" i="8"/>
  <c r="A7696" i="8"/>
  <c r="A7697" i="8"/>
  <c r="A7698" i="8"/>
  <c r="A7699" i="8"/>
  <c r="A7700" i="8"/>
  <c r="A7701" i="8"/>
  <c r="A7702" i="8"/>
  <c r="A7703" i="8"/>
  <c r="A7704" i="8"/>
  <c r="A7705" i="8"/>
  <c r="A7706" i="8"/>
  <c r="A7707" i="8"/>
  <c r="A7708" i="8"/>
  <c r="A7709" i="8"/>
  <c r="A7710" i="8"/>
  <c r="A7711" i="8"/>
  <c r="A7712" i="8"/>
  <c r="A7713" i="8"/>
  <c r="A7714" i="8"/>
  <c r="A7715" i="8"/>
  <c r="A7716" i="8"/>
  <c r="A7717" i="8"/>
  <c r="A7718" i="8"/>
  <c r="A7719" i="8"/>
  <c r="A7720" i="8"/>
  <c r="A7721" i="8"/>
  <c r="A7722" i="8"/>
  <c r="A7723" i="8"/>
  <c r="A7724" i="8"/>
  <c r="A7725" i="8"/>
  <c r="A7726" i="8"/>
  <c r="A7727" i="8"/>
  <c r="A7728" i="8"/>
  <c r="A7729" i="8"/>
  <c r="A7730" i="8"/>
  <c r="A7731" i="8"/>
  <c r="A7732" i="8"/>
  <c r="A7733" i="8"/>
  <c r="A7734" i="8"/>
  <c r="A7735" i="8"/>
  <c r="A7736" i="8"/>
  <c r="A7737" i="8"/>
  <c r="A7738" i="8"/>
  <c r="A7739" i="8"/>
  <c r="A7740" i="8"/>
  <c r="A7741" i="8"/>
  <c r="A7742" i="8"/>
  <c r="A7743" i="8"/>
  <c r="A7744" i="8"/>
  <c r="A7745" i="8"/>
  <c r="A7746" i="8"/>
  <c r="A7747" i="8"/>
  <c r="A7748" i="8"/>
  <c r="A7749" i="8"/>
  <c r="A7750" i="8"/>
  <c r="A7751" i="8"/>
  <c r="A7752" i="8"/>
  <c r="A7753" i="8"/>
  <c r="A7754" i="8"/>
  <c r="A7755" i="8"/>
  <c r="A7756" i="8"/>
  <c r="A7757" i="8"/>
  <c r="A7758" i="8"/>
  <c r="A7759" i="8"/>
  <c r="A7760" i="8"/>
  <c r="A7761" i="8"/>
  <c r="A7762" i="8"/>
  <c r="A7763" i="8"/>
  <c r="A7764" i="8"/>
  <c r="A7765" i="8"/>
  <c r="A7766" i="8"/>
  <c r="A7767" i="8"/>
  <c r="A7768" i="8"/>
  <c r="A7769" i="8"/>
  <c r="A7770" i="8"/>
  <c r="A7771" i="8"/>
  <c r="A7772" i="8"/>
  <c r="A7773" i="8"/>
  <c r="A7774" i="8"/>
  <c r="A7775" i="8"/>
  <c r="A7776" i="8"/>
  <c r="A7777" i="8"/>
  <c r="A7778" i="8"/>
  <c r="A7779" i="8"/>
  <c r="A7780" i="8"/>
  <c r="A7781" i="8"/>
  <c r="A7782" i="8"/>
  <c r="A7783" i="8"/>
  <c r="A7784" i="8"/>
  <c r="A7785" i="8"/>
  <c r="A7786" i="8"/>
  <c r="A7787" i="8"/>
  <c r="A7788" i="8"/>
  <c r="A7789" i="8"/>
  <c r="A7790" i="8"/>
  <c r="A7791" i="8"/>
  <c r="A7792" i="8"/>
  <c r="A7793" i="8"/>
  <c r="A7794" i="8"/>
  <c r="A7795" i="8"/>
  <c r="A7796" i="8"/>
  <c r="A7797" i="8"/>
  <c r="A7798" i="8"/>
  <c r="A7799" i="8"/>
  <c r="A7800" i="8"/>
  <c r="A7801" i="8"/>
  <c r="A7802" i="8"/>
  <c r="A7803" i="8"/>
  <c r="A7804" i="8"/>
  <c r="A7805" i="8"/>
  <c r="A7806" i="8"/>
  <c r="A7807" i="8"/>
  <c r="A7808" i="8"/>
  <c r="A7809" i="8"/>
  <c r="A7810" i="8"/>
  <c r="A7811" i="8"/>
  <c r="A7812" i="8"/>
  <c r="A7813" i="8"/>
  <c r="A7814" i="8"/>
  <c r="A7815" i="8"/>
  <c r="A7816" i="8"/>
  <c r="A7817" i="8"/>
  <c r="A7818" i="8"/>
  <c r="A7819" i="8"/>
  <c r="A7820" i="8"/>
  <c r="A7821" i="8"/>
  <c r="A7822" i="8"/>
  <c r="A7823" i="8"/>
  <c r="A7824" i="8"/>
  <c r="A7825" i="8"/>
  <c r="A7826" i="8"/>
  <c r="A7827" i="8"/>
  <c r="A7828" i="8"/>
  <c r="A7829" i="8"/>
  <c r="A7830" i="8"/>
  <c r="A7831" i="8"/>
  <c r="A7832" i="8"/>
  <c r="A7833" i="8"/>
  <c r="A7834" i="8"/>
  <c r="A7835" i="8"/>
  <c r="A7836" i="8"/>
  <c r="A7837" i="8"/>
  <c r="A7838" i="8"/>
  <c r="A7839" i="8"/>
  <c r="A7840" i="8"/>
  <c r="A7841" i="8"/>
  <c r="A7842" i="8"/>
  <c r="A7843" i="8"/>
  <c r="A7844" i="8"/>
  <c r="A7845" i="8"/>
  <c r="A7846" i="8"/>
  <c r="A7847" i="8"/>
  <c r="A7848" i="8"/>
  <c r="A7849" i="8"/>
  <c r="A7850" i="8"/>
  <c r="A7851" i="8"/>
  <c r="A7852" i="8"/>
  <c r="A7853" i="8"/>
  <c r="A7854" i="8"/>
  <c r="A7855" i="8"/>
  <c r="A7856" i="8"/>
  <c r="A7857" i="8"/>
  <c r="A7858" i="8"/>
  <c r="A7859" i="8"/>
  <c r="A7860" i="8"/>
  <c r="A7861" i="8"/>
  <c r="A7862" i="8"/>
  <c r="A7863" i="8"/>
  <c r="A7864" i="8"/>
  <c r="A7865" i="8"/>
  <c r="A7866" i="8"/>
  <c r="A7867" i="8"/>
  <c r="A7868" i="8"/>
  <c r="A7869" i="8"/>
  <c r="A7870" i="8"/>
  <c r="A7871" i="8"/>
  <c r="A7872" i="8"/>
  <c r="A7873" i="8"/>
  <c r="A7874" i="8"/>
  <c r="A7875" i="8"/>
  <c r="A7876" i="8"/>
  <c r="A7877" i="8"/>
  <c r="A7878" i="8"/>
  <c r="A7879" i="8"/>
  <c r="A7880" i="8"/>
  <c r="A7881" i="8"/>
  <c r="A7882" i="8"/>
  <c r="A7883" i="8"/>
  <c r="A7884" i="8"/>
  <c r="A7885" i="8"/>
  <c r="A7886" i="8"/>
  <c r="A7887" i="8"/>
  <c r="A7888" i="8"/>
  <c r="A7889" i="8"/>
  <c r="A7890" i="8"/>
  <c r="A7891" i="8"/>
  <c r="A7892" i="8"/>
  <c r="A7893" i="8"/>
  <c r="A7894" i="8"/>
  <c r="A7895" i="8"/>
  <c r="A7896" i="8"/>
  <c r="A7897" i="8"/>
  <c r="A7898" i="8"/>
  <c r="A7899" i="8"/>
  <c r="A7900" i="8"/>
  <c r="A7901" i="8"/>
  <c r="A7902" i="8"/>
  <c r="A7903" i="8"/>
  <c r="A7904" i="8"/>
  <c r="A7905" i="8"/>
  <c r="A7906" i="8"/>
  <c r="A7907" i="8"/>
  <c r="A7908" i="8"/>
  <c r="A7909" i="8"/>
  <c r="A7910" i="8"/>
  <c r="A7911" i="8"/>
  <c r="A7912" i="8"/>
  <c r="A7913" i="8"/>
  <c r="A7914" i="8"/>
  <c r="A7915" i="8"/>
  <c r="A7916" i="8"/>
  <c r="A7917" i="8"/>
  <c r="A7918" i="8"/>
  <c r="A7919" i="8"/>
  <c r="A7920" i="8"/>
  <c r="A7921" i="8"/>
  <c r="A7922" i="8"/>
  <c r="A7923" i="8"/>
  <c r="A7924" i="8"/>
  <c r="A7925" i="8"/>
  <c r="A7926" i="8"/>
  <c r="A7927" i="8"/>
  <c r="A7928" i="8"/>
  <c r="A7929" i="8"/>
  <c r="A7930" i="8"/>
  <c r="A7931" i="8"/>
  <c r="A7932" i="8"/>
  <c r="A7933" i="8"/>
  <c r="A7934" i="8"/>
  <c r="A7935" i="8"/>
  <c r="A7936" i="8"/>
  <c r="A7937" i="8"/>
  <c r="A7938" i="8"/>
  <c r="A7939" i="8"/>
  <c r="A7940" i="8"/>
  <c r="A7941" i="8"/>
  <c r="A7942" i="8"/>
  <c r="A7943" i="8"/>
  <c r="A7944" i="8"/>
  <c r="A7945" i="8"/>
  <c r="A7946" i="8"/>
  <c r="A7947" i="8"/>
  <c r="A7948" i="8"/>
  <c r="A7949" i="8"/>
  <c r="A7950" i="8"/>
  <c r="A7951" i="8"/>
  <c r="A7952" i="8"/>
  <c r="A7953" i="8"/>
  <c r="A7954" i="8"/>
  <c r="A7955" i="8"/>
  <c r="A7956" i="8"/>
  <c r="A7957" i="8"/>
  <c r="A7958" i="8"/>
  <c r="A7959" i="8"/>
  <c r="A7960" i="8"/>
  <c r="A7961" i="8"/>
  <c r="A7962" i="8"/>
  <c r="A7963" i="8"/>
  <c r="A7964" i="8"/>
  <c r="A7965" i="8"/>
  <c r="A7966" i="8"/>
  <c r="A7967" i="8"/>
  <c r="A7968" i="8"/>
  <c r="A7969" i="8"/>
  <c r="A7970" i="8"/>
  <c r="A7971" i="8"/>
  <c r="A7972" i="8"/>
  <c r="A7973" i="8"/>
  <c r="A7974" i="8"/>
  <c r="A7975" i="8"/>
  <c r="A7976" i="8"/>
  <c r="A7977" i="8"/>
  <c r="A7978" i="8"/>
  <c r="A7979" i="8"/>
  <c r="A7980" i="8"/>
  <c r="A7981" i="8"/>
  <c r="A7982" i="8"/>
  <c r="A7983" i="8"/>
  <c r="A7984" i="8"/>
  <c r="A7985" i="8"/>
  <c r="A7986" i="8"/>
  <c r="A7987" i="8"/>
  <c r="A7988" i="8"/>
  <c r="A7989" i="8"/>
  <c r="A7990" i="8"/>
  <c r="A7991" i="8"/>
  <c r="A7992" i="8"/>
  <c r="A7993" i="8"/>
  <c r="A7994" i="8"/>
  <c r="A7995" i="8"/>
  <c r="A7996" i="8"/>
  <c r="A7997" i="8"/>
  <c r="A7998" i="8"/>
  <c r="A7999" i="8"/>
  <c r="A8000" i="8"/>
  <c r="A8001" i="8"/>
  <c r="A8002" i="8"/>
  <c r="A8003" i="8"/>
  <c r="A8004" i="8"/>
  <c r="A8005" i="8"/>
  <c r="A8006" i="8"/>
  <c r="A8007" i="8"/>
  <c r="A8008" i="8"/>
  <c r="A8009" i="8"/>
  <c r="A8010" i="8"/>
  <c r="A8011" i="8"/>
  <c r="A8012" i="8"/>
  <c r="A8013" i="8"/>
  <c r="A8014" i="8"/>
  <c r="A8015" i="8"/>
  <c r="A8016" i="8"/>
  <c r="A8017" i="8"/>
  <c r="A8018" i="8"/>
  <c r="A8019" i="8"/>
  <c r="A8020" i="8"/>
  <c r="A8021" i="8"/>
  <c r="A8022" i="8"/>
  <c r="A8023" i="8"/>
  <c r="A8024" i="8"/>
  <c r="A8025" i="8"/>
  <c r="A8026" i="8"/>
  <c r="A8027" i="8"/>
  <c r="A8028" i="8"/>
  <c r="A8029" i="8"/>
  <c r="A8030" i="8"/>
  <c r="A8031" i="8"/>
  <c r="A8032" i="8"/>
  <c r="A8033" i="8"/>
  <c r="A8034" i="8"/>
  <c r="A8035" i="8"/>
  <c r="A8036" i="8"/>
  <c r="A8037" i="8"/>
  <c r="A8038" i="8"/>
  <c r="A8039" i="8"/>
  <c r="A8040" i="8"/>
  <c r="A8041" i="8"/>
  <c r="A8042" i="8"/>
  <c r="A8043" i="8"/>
  <c r="A8044" i="8"/>
  <c r="A8045" i="8"/>
  <c r="A8046" i="8"/>
  <c r="A8047" i="8"/>
  <c r="A8048" i="8"/>
  <c r="A8049" i="8"/>
  <c r="A8050" i="8"/>
  <c r="A8051" i="8"/>
  <c r="A8052" i="8"/>
  <c r="A8053" i="8"/>
  <c r="A8054" i="8"/>
  <c r="A8055" i="8"/>
  <c r="A8056" i="8"/>
  <c r="A8057" i="8"/>
  <c r="A8058" i="8"/>
  <c r="A8059" i="8"/>
  <c r="A8060" i="8"/>
  <c r="A8061" i="8"/>
  <c r="A8062" i="8"/>
  <c r="A8063" i="8"/>
  <c r="A8064" i="8"/>
  <c r="A8065" i="8"/>
  <c r="A8066" i="8"/>
  <c r="A8067" i="8"/>
  <c r="A8068" i="8"/>
  <c r="A8069" i="8"/>
  <c r="A8070" i="8"/>
  <c r="A8071" i="8"/>
  <c r="A8072" i="8"/>
  <c r="A8073" i="8"/>
  <c r="A8074" i="8"/>
  <c r="A8075" i="8"/>
  <c r="A8076" i="8"/>
  <c r="A8077" i="8"/>
  <c r="A8078" i="8"/>
  <c r="A8079" i="8"/>
  <c r="A8080" i="8"/>
  <c r="A8081" i="8"/>
  <c r="A8082" i="8"/>
  <c r="A8083" i="8"/>
  <c r="A8084" i="8"/>
  <c r="A8085" i="8"/>
  <c r="A8086" i="8"/>
  <c r="A8087" i="8"/>
  <c r="A8088" i="8"/>
  <c r="A8089" i="8"/>
  <c r="A8090" i="8"/>
  <c r="A8091" i="8"/>
  <c r="A8092" i="8"/>
  <c r="A8093" i="8"/>
  <c r="A8094" i="8"/>
  <c r="A8095" i="8"/>
  <c r="A8096" i="8"/>
  <c r="A8097" i="8"/>
  <c r="A8098" i="8"/>
  <c r="A8099" i="8"/>
  <c r="A8100" i="8"/>
  <c r="A8101" i="8"/>
  <c r="A8102" i="8"/>
  <c r="A8103" i="8"/>
  <c r="A8104" i="8"/>
  <c r="A8105" i="8"/>
  <c r="A8106" i="8"/>
  <c r="A8107" i="8"/>
  <c r="A8108" i="8"/>
  <c r="A8109" i="8"/>
  <c r="A8110" i="8"/>
  <c r="A8111" i="8"/>
  <c r="A8112" i="8"/>
  <c r="A8113" i="8"/>
  <c r="A8114" i="8"/>
  <c r="A8115" i="8"/>
  <c r="A8116" i="8"/>
  <c r="A8117" i="8"/>
  <c r="A8118" i="8"/>
  <c r="A8119" i="8"/>
  <c r="A8120" i="8"/>
  <c r="A8121" i="8"/>
  <c r="A8122" i="8"/>
  <c r="A8123" i="8"/>
  <c r="A8124" i="8"/>
  <c r="A8125" i="8"/>
  <c r="A8126" i="8"/>
  <c r="A8127" i="8"/>
  <c r="A8128" i="8"/>
  <c r="A8129" i="8"/>
  <c r="A8130" i="8"/>
  <c r="A8131" i="8"/>
  <c r="A8132" i="8"/>
  <c r="A8133" i="8"/>
  <c r="A8134" i="8"/>
  <c r="A8135" i="8"/>
  <c r="A8136" i="8"/>
  <c r="A8137" i="8"/>
  <c r="A8138" i="8"/>
  <c r="A8139" i="8"/>
  <c r="A8140" i="8"/>
  <c r="A8141" i="8"/>
  <c r="A8142" i="8"/>
  <c r="A8143" i="8"/>
  <c r="A8144" i="8"/>
  <c r="A8145" i="8"/>
  <c r="A8146" i="8"/>
  <c r="A8147" i="8"/>
  <c r="A8148" i="8"/>
  <c r="A8149" i="8"/>
  <c r="A8150" i="8"/>
  <c r="A8151" i="8"/>
  <c r="A8152" i="8"/>
  <c r="A8153" i="8"/>
  <c r="A8154" i="8"/>
  <c r="A8155" i="8"/>
  <c r="A8156" i="8"/>
  <c r="A8157" i="8"/>
  <c r="A8158" i="8"/>
  <c r="A8159" i="8"/>
  <c r="A8160" i="8"/>
  <c r="A8161" i="8"/>
  <c r="A8162" i="8"/>
  <c r="A8163" i="8"/>
  <c r="A8164" i="8"/>
  <c r="A8165" i="8"/>
  <c r="A8166" i="8"/>
  <c r="A8167" i="8"/>
  <c r="A8168" i="8"/>
  <c r="A8169" i="8"/>
  <c r="A8170" i="8"/>
  <c r="A8171" i="8"/>
  <c r="A8172" i="8"/>
  <c r="A8173" i="8"/>
  <c r="A8174" i="8"/>
  <c r="A8175" i="8"/>
  <c r="A8176" i="8"/>
  <c r="A8177" i="8"/>
  <c r="A8178" i="8"/>
  <c r="A8179" i="8"/>
  <c r="A8180" i="8"/>
  <c r="A8181" i="8"/>
  <c r="A8182" i="8"/>
  <c r="A8183" i="8"/>
  <c r="A8184" i="8"/>
  <c r="A8185" i="8"/>
  <c r="A8186" i="8"/>
  <c r="A8187" i="8"/>
  <c r="A8188" i="8"/>
  <c r="A8189" i="8"/>
  <c r="A8190" i="8"/>
  <c r="A8191" i="8"/>
  <c r="A8192" i="8"/>
  <c r="A8193" i="8"/>
  <c r="A8194" i="8"/>
  <c r="A8195" i="8"/>
  <c r="A8196" i="8"/>
  <c r="A8197" i="8"/>
  <c r="A8198" i="8"/>
  <c r="A8199" i="8"/>
  <c r="A8200" i="8"/>
  <c r="A8201" i="8"/>
  <c r="A8202" i="8"/>
  <c r="A8203" i="8"/>
  <c r="A8204" i="8"/>
  <c r="A8205" i="8"/>
  <c r="A8206" i="8"/>
  <c r="A8207" i="8"/>
  <c r="A8208" i="8"/>
  <c r="A8209" i="8"/>
  <c r="A8210" i="8"/>
  <c r="A8211" i="8"/>
  <c r="A8212" i="8"/>
  <c r="A8213" i="8"/>
  <c r="A8214" i="8"/>
  <c r="A8215" i="8"/>
  <c r="A8216" i="8"/>
  <c r="A8217" i="8"/>
  <c r="A8218" i="8"/>
  <c r="A8219" i="8"/>
  <c r="A8220" i="8"/>
  <c r="A8221" i="8"/>
  <c r="A8222" i="8"/>
  <c r="A8223" i="8"/>
  <c r="A8224" i="8"/>
  <c r="A8225" i="8"/>
  <c r="A8226" i="8"/>
  <c r="A8227" i="8"/>
  <c r="A8228" i="8"/>
  <c r="A8229" i="8"/>
  <c r="A8230" i="8"/>
  <c r="A8231" i="8"/>
  <c r="A8232" i="8"/>
  <c r="A8233" i="8"/>
  <c r="A8234" i="8"/>
  <c r="A8235" i="8"/>
  <c r="A8236" i="8"/>
  <c r="A8237" i="8"/>
  <c r="A8238" i="8"/>
  <c r="A8239" i="8"/>
  <c r="A8240" i="8"/>
  <c r="A8241" i="8"/>
  <c r="A8242" i="8"/>
  <c r="A8243" i="8"/>
  <c r="A8244" i="8"/>
  <c r="A8245" i="8"/>
  <c r="A8246" i="8"/>
  <c r="A8247" i="8"/>
  <c r="A8248" i="8"/>
  <c r="A8249" i="8"/>
  <c r="A8250" i="8"/>
  <c r="A8251" i="8"/>
  <c r="A8252" i="8"/>
  <c r="A8253" i="8"/>
  <c r="A8254" i="8"/>
  <c r="A8255" i="8"/>
  <c r="A8256" i="8"/>
  <c r="A8257" i="8"/>
  <c r="A8258" i="8"/>
  <c r="A8259" i="8"/>
  <c r="A8260" i="8"/>
  <c r="A8261" i="8"/>
  <c r="A8262" i="8"/>
  <c r="A8263" i="8"/>
  <c r="A8264" i="8"/>
  <c r="A8265" i="8"/>
  <c r="A8266" i="8"/>
  <c r="A8267" i="8"/>
  <c r="A8268" i="8"/>
  <c r="A8269" i="8"/>
  <c r="A8270" i="8"/>
  <c r="A8271" i="8"/>
  <c r="A8272" i="8"/>
  <c r="A8273" i="8"/>
  <c r="A8274" i="8"/>
  <c r="A8275" i="8"/>
  <c r="A8276" i="8"/>
  <c r="A8277" i="8"/>
  <c r="A8278" i="8"/>
  <c r="A8279" i="8"/>
  <c r="A8280" i="8"/>
  <c r="A8281" i="8"/>
  <c r="A8282" i="8"/>
  <c r="A8283" i="8"/>
  <c r="A8284" i="8"/>
  <c r="A8285" i="8"/>
  <c r="A8286" i="8"/>
  <c r="A8287" i="8"/>
  <c r="A8288" i="8"/>
  <c r="A8289" i="8"/>
  <c r="A8290" i="8"/>
  <c r="A8291" i="8"/>
  <c r="A8292" i="8"/>
  <c r="A8293" i="8"/>
  <c r="A8294" i="8"/>
  <c r="A8295" i="8"/>
  <c r="A8296" i="8"/>
  <c r="A8297" i="8"/>
  <c r="A8298" i="8"/>
  <c r="A8299" i="8"/>
  <c r="A8300" i="8"/>
  <c r="A8301" i="8"/>
  <c r="A8302" i="8"/>
  <c r="A8303" i="8"/>
  <c r="A8304" i="8"/>
  <c r="A8305" i="8"/>
  <c r="A8306" i="8"/>
  <c r="A8307" i="8"/>
  <c r="A8308" i="8"/>
  <c r="A8309" i="8"/>
  <c r="A8310" i="8"/>
  <c r="A8311" i="8"/>
  <c r="A8312" i="8"/>
  <c r="A8313" i="8"/>
  <c r="A8314" i="8"/>
  <c r="A8315" i="8"/>
  <c r="A8316" i="8"/>
  <c r="A8317" i="8"/>
  <c r="A8318" i="8"/>
  <c r="A8319" i="8"/>
  <c r="A8320" i="8"/>
  <c r="A8321" i="8"/>
  <c r="A8322" i="8"/>
  <c r="A8323" i="8"/>
  <c r="A8324" i="8"/>
  <c r="A8325" i="8"/>
  <c r="A8326" i="8"/>
  <c r="A8327" i="8"/>
  <c r="A8328" i="8"/>
  <c r="A8329" i="8"/>
  <c r="A8330" i="8"/>
  <c r="A8331" i="8"/>
  <c r="A8332" i="8"/>
  <c r="A8333" i="8"/>
  <c r="A8334" i="8"/>
  <c r="A8335" i="8"/>
  <c r="A8336" i="8"/>
  <c r="A8337" i="8"/>
  <c r="A8338" i="8"/>
  <c r="A8339" i="8"/>
  <c r="A8340" i="8"/>
  <c r="A8341" i="8"/>
  <c r="A8342" i="8"/>
  <c r="A8343" i="8"/>
  <c r="A8344" i="8"/>
  <c r="A8345" i="8"/>
  <c r="A8346" i="8"/>
  <c r="A8347" i="8"/>
  <c r="A8348" i="8"/>
  <c r="A8349" i="8"/>
  <c r="A8350" i="8"/>
  <c r="A8351" i="8"/>
  <c r="A8352" i="8"/>
  <c r="A8353" i="8"/>
  <c r="A8354" i="8"/>
  <c r="A8355" i="8"/>
  <c r="A8356" i="8"/>
  <c r="A8357" i="8"/>
  <c r="A8358" i="8"/>
  <c r="A8359" i="8"/>
  <c r="A8360" i="8"/>
  <c r="A8361" i="8"/>
  <c r="A8362" i="8"/>
  <c r="A8363" i="8"/>
  <c r="A8364" i="8"/>
  <c r="A8365" i="8"/>
  <c r="A8366" i="8"/>
  <c r="A8367" i="8"/>
  <c r="A8368" i="8"/>
  <c r="A8369" i="8"/>
  <c r="A8370" i="8"/>
  <c r="A8371" i="8"/>
  <c r="A8372" i="8"/>
  <c r="A8373" i="8"/>
  <c r="A8374" i="8"/>
  <c r="A8375" i="8"/>
  <c r="A8376" i="8"/>
  <c r="A8377" i="8"/>
  <c r="A8378" i="8"/>
  <c r="A8379" i="8"/>
  <c r="A8380" i="8"/>
  <c r="A8381" i="8"/>
  <c r="A8382" i="8"/>
  <c r="A8383" i="8"/>
  <c r="A8384" i="8"/>
  <c r="A8385" i="8"/>
  <c r="A8386" i="8"/>
  <c r="A8387" i="8"/>
  <c r="A8388" i="8"/>
  <c r="A8389" i="8"/>
  <c r="A8390" i="8"/>
  <c r="A8391" i="8"/>
  <c r="A8392" i="8"/>
  <c r="A8393" i="8"/>
  <c r="A8394" i="8"/>
  <c r="A8395" i="8"/>
  <c r="A8396" i="8"/>
  <c r="A8397" i="8"/>
  <c r="A8398" i="8"/>
  <c r="A8399" i="8"/>
  <c r="A8400" i="8"/>
  <c r="A8401" i="8"/>
  <c r="A8402" i="8"/>
  <c r="A8403" i="8"/>
  <c r="A8404" i="8"/>
  <c r="A8405" i="8"/>
  <c r="A8406" i="8"/>
  <c r="A8407" i="8"/>
  <c r="A8408" i="8"/>
  <c r="A8409" i="8"/>
  <c r="A8410" i="8"/>
  <c r="A8411" i="8"/>
  <c r="A8412" i="8"/>
  <c r="A8413" i="8"/>
  <c r="A8414" i="8"/>
  <c r="A8415" i="8"/>
  <c r="A8416" i="8"/>
  <c r="A8417" i="8"/>
  <c r="A8418" i="8"/>
  <c r="A8419" i="8"/>
  <c r="A8420" i="8"/>
  <c r="A8421" i="8"/>
  <c r="A8422" i="8"/>
  <c r="A8423" i="8"/>
  <c r="A8424" i="8"/>
  <c r="A8425" i="8"/>
  <c r="A8426" i="8"/>
  <c r="A8427" i="8"/>
  <c r="A8428" i="8"/>
  <c r="A8429" i="8"/>
  <c r="A8430" i="8"/>
  <c r="A8431" i="8"/>
  <c r="A8432" i="8"/>
  <c r="A8433" i="8"/>
  <c r="A8434" i="8"/>
  <c r="A8435" i="8"/>
  <c r="A8436" i="8"/>
  <c r="A8437" i="8"/>
  <c r="A8438" i="8"/>
  <c r="A8439" i="8"/>
  <c r="A8440" i="8"/>
  <c r="A8441" i="8"/>
  <c r="A8442" i="8"/>
  <c r="A8443" i="8"/>
  <c r="A8444" i="8"/>
  <c r="A8445" i="8"/>
  <c r="A8446" i="8"/>
  <c r="A8447" i="8"/>
  <c r="A8448" i="8"/>
  <c r="A8449" i="8"/>
  <c r="A8450" i="8"/>
  <c r="A8451" i="8"/>
  <c r="A8452" i="8"/>
  <c r="A8453" i="8"/>
  <c r="A8454" i="8"/>
  <c r="A8455" i="8"/>
  <c r="A8456" i="8"/>
  <c r="A8457" i="8"/>
  <c r="A8458" i="8"/>
  <c r="A8459" i="8"/>
  <c r="A8460" i="8"/>
  <c r="A8461" i="8"/>
  <c r="A8462" i="8"/>
  <c r="A8463" i="8"/>
  <c r="A8464" i="8"/>
  <c r="A8465" i="8"/>
  <c r="A8466" i="8"/>
  <c r="A8467" i="8"/>
  <c r="A8468" i="8"/>
  <c r="A8469" i="8"/>
  <c r="A8470" i="8"/>
  <c r="A8471" i="8"/>
  <c r="A8472" i="8"/>
  <c r="A8473" i="8"/>
  <c r="A8474" i="8"/>
  <c r="A8475" i="8"/>
  <c r="A8476" i="8"/>
  <c r="A8477" i="8"/>
  <c r="A8478" i="8"/>
  <c r="A8479" i="8"/>
  <c r="A8480" i="8"/>
  <c r="A8481" i="8"/>
  <c r="A8482" i="8"/>
  <c r="A8483" i="8"/>
  <c r="A8484" i="8"/>
  <c r="A8485" i="8"/>
  <c r="A8486" i="8"/>
  <c r="A8487" i="8"/>
  <c r="A8488" i="8"/>
  <c r="A8489" i="8"/>
  <c r="A8490" i="8"/>
  <c r="A8491" i="8"/>
  <c r="A8492" i="8"/>
  <c r="A8493" i="8"/>
  <c r="A8494" i="8"/>
  <c r="A8495" i="8"/>
  <c r="A8496" i="8"/>
  <c r="A8497" i="8"/>
  <c r="A8498" i="8"/>
  <c r="A8499" i="8"/>
  <c r="A8500" i="8"/>
  <c r="A8501" i="8"/>
  <c r="A8502" i="8"/>
  <c r="A8503" i="8"/>
  <c r="A8504" i="8"/>
  <c r="A8505" i="8"/>
  <c r="A8506" i="8"/>
  <c r="A8507" i="8"/>
  <c r="A8508" i="8"/>
  <c r="A8509" i="8"/>
  <c r="A8510" i="8"/>
  <c r="A8511" i="8"/>
  <c r="A8512" i="8"/>
  <c r="A8513" i="8"/>
  <c r="A8514" i="8"/>
  <c r="A8515" i="8"/>
  <c r="A8516" i="8"/>
  <c r="A8517" i="8"/>
  <c r="A8518" i="8"/>
  <c r="A8519" i="8"/>
  <c r="A8520" i="8"/>
  <c r="A8521" i="8"/>
  <c r="A8522" i="8"/>
  <c r="A8523" i="8"/>
  <c r="A8524" i="8"/>
  <c r="A8525" i="8"/>
  <c r="A8526" i="8"/>
  <c r="A8527" i="8"/>
  <c r="A8528" i="8"/>
  <c r="A8529" i="8"/>
  <c r="A8530" i="8"/>
  <c r="A8531" i="8"/>
  <c r="A8532" i="8"/>
  <c r="A8533" i="8"/>
  <c r="A8534" i="8"/>
  <c r="A8535" i="8"/>
  <c r="A8536" i="8"/>
  <c r="A8537" i="8"/>
  <c r="A8538" i="8"/>
  <c r="A8539" i="8"/>
  <c r="A8540" i="8"/>
  <c r="A8541" i="8"/>
  <c r="A8542" i="8"/>
  <c r="A8543" i="8"/>
  <c r="A8544" i="8"/>
  <c r="A8545" i="8"/>
  <c r="A8546" i="8"/>
  <c r="A8547" i="8"/>
  <c r="A8548" i="8"/>
  <c r="A8549" i="8"/>
  <c r="A8550" i="8"/>
  <c r="A8551" i="8"/>
  <c r="A8552" i="8"/>
  <c r="A8553" i="8"/>
  <c r="A8554" i="8"/>
  <c r="A8555" i="8"/>
  <c r="A8556" i="8"/>
  <c r="A8557" i="8"/>
  <c r="A8558" i="8"/>
  <c r="A8559" i="8"/>
  <c r="A8560" i="8"/>
  <c r="A8561" i="8"/>
  <c r="A8562" i="8"/>
  <c r="A8563" i="8"/>
  <c r="A8564" i="8"/>
  <c r="A8565" i="8"/>
  <c r="A8566" i="8"/>
  <c r="A8567" i="8"/>
  <c r="A8568" i="8"/>
  <c r="A8569" i="8"/>
  <c r="A8570" i="8"/>
  <c r="A8571" i="8"/>
  <c r="A8572" i="8"/>
  <c r="A8573" i="8"/>
  <c r="A8574" i="8"/>
  <c r="A8575" i="8"/>
  <c r="A8576" i="8"/>
  <c r="A8577" i="8"/>
  <c r="A8578" i="8"/>
  <c r="A8579" i="8"/>
  <c r="A8580" i="8"/>
  <c r="A8581" i="8"/>
  <c r="A8582" i="8"/>
  <c r="A8583" i="8"/>
  <c r="A8584" i="8"/>
  <c r="A8585" i="8"/>
  <c r="A8586" i="8"/>
  <c r="A8587" i="8"/>
  <c r="A8588" i="8"/>
  <c r="A8589" i="8"/>
  <c r="A8590" i="8"/>
  <c r="A8591" i="8"/>
  <c r="A8592" i="8"/>
  <c r="A8593" i="8"/>
  <c r="A8594" i="8"/>
  <c r="A8595" i="8"/>
  <c r="A8596" i="8"/>
  <c r="A8597" i="8"/>
  <c r="A8598" i="8"/>
  <c r="A8599" i="8"/>
  <c r="A8600" i="8"/>
  <c r="A8601" i="8"/>
  <c r="A8602" i="8"/>
  <c r="A8603" i="8"/>
  <c r="A8604" i="8"/>
  <c r="A8605" i="8"/>
  <c r="A8606" i="8"/>
  <c r="A8607" i="8"/>
  <c r="A8608" i="8"/>
  <c r="A8609" i="8"/>
  <c r="A8610" i="8"/>
  <c r="A8611" i="8"/>
  <c r="A8612" i="8"/>
  <c r="A8613" i="8"/>
  <c r="A8614" i="8"/>
  <c r="A8615" i="8"/>
  <c r="A8616" i="8"/>
  <c r="A8617" i="8"/>
  <c r="A8618" i="8"/>
  <c r="A8619" i="8"/>
  <c r="A8620" i="8"/>
  <c r="A8621" i="8"/>
  <c r="A8622" i="8"/>
  <c r="A8623" i="8"/>
  <c r="A8624" i="8"/>
  <c r="A8625" i="8"/>
  <c r="A8626" i="8"/>
  <c r="A8627" i="8"/>
  <c r="A8628" i="8"/>
  <c r="A8629" i="8"/>
  <c r="A8630" i="8"/>
  <c r="A8631" i="8"/>
  <c r="A8632" i="8"/>
  <c r="A8633" i="8"/>
  <c r="A8634" i="8"/>
  <c r="A8635" i="8"/>
  <c r="A8636" i="8"/>
  <c r="A8637" i="8"/>
  <c r="A8638" i="8"/>
  <c r="A8639" i="8"/>
  <c r="A8640" i="8"/>
  <c r="A8641" i="8"/>
  <c r="A8642" i="8"/>
  <c r="A8643" i="8"/>
  <c r="A8644" i="8"/>
  <c r="A8645" i="8"/>
  <c r="A8646" i="8"/>
  <c r="A8647" i="8"/>
  <c r="A8648" i="8"/>
  <c r="A8649" i="8"/>
  <c r="A8650" i="8"/>
  <c r="A8651" i="8"/>
  <c r="A8652" i="8"/>
  <c r="A8653" i="8"/>
  <c r="A8654" i="8"/>
  <c r="A8655" i="8"/>
  <c r="A8656" i="8"/>
  <c r="A8657" i="8"/>
  <c r="A8658" i="8"/>
  <c r="A8659" i="8"/>
  <c r="A8660" i="8"/>
  <c r="A8661" i="8"/>
  <c r="A8662" i="8"/>
  <c r="A8663" i="8"/>
  <c r="A8664" i="8"/>
  <c r="A8665" i="8"/>
  <c r="A8666" i="8"/>
  <c r="A8667" i="8"/>
  <c r="A8668" i="8"/>
  <c r="A8669" i="8"/>
  <c r="A8670" i="8"/>
  <c r="A8671" i="8"/>
  <c r="A8672" i="8"/>
  <c r="A8673" i="8"/>
  <c r="A8674" i="8"/>
  <c r="A8675" i="8"/>
  <c r="A8676" i="8"/>
  <c r="A8677" i="8"/>
  <c r="A8678" i="8"/>
  <c r="A8679" i="8"/>
  <c r="A8680" i="8"/>
  <c r="A8681" i="8"/>
  <c r="A8682" i="8"/>
  <c r="A8683" i="8"/>
  <c r="A8684" i="8"/>
  <c r="A8685" i="8"/>
  <c r="A8686" i="8"/>
  <c r="A8687" i="8"/>
  <c r="A8688" i="8"/>
  <c r="A8689" i="8"/>
  <c r="A8690" i="8"/>
  <c r="A8691" i="8"/>
  <c r="A8692" i="8"/>
  <c r="A8693" i="8"/>
  <c r="A8694" i="8"/>
  <c r="A8695" i="8"/>
  <c r="A8696" i="8"/>
  <c r="A8697" i="8"/>
  <c r="A8698" i="8"/>
  <c r="A8699" i="8"/>
  <c r="A8700" i="8"/>
  <c r="A8701" i="8"/>
  <c r="A8702" i="8"/>
  <c r="A8703" i="8"/>
  <c r="A8704" i="8"/>
  <c r="A8705" i="8"/>
  <c r="A8706" i="8"/>
  <c r="A8707" i="8"/>
  <c r="A8708" i="8"/>
  <c r="A8709" i="8"/>
  <c r="A8710" i="8"/>
  <c r="A8711" i="8"/>
  <c r="A8712" i="8"/>
  <c r="A8713" i="8"/>
  <c r="A8714" i="8"/>
  <c r="A8715" i="8"/>
  <c r="A8716" i="8"/>
  <c r="A8717" i="8"/>
  <c r="A8718" i="8"/>
  <c r="A8719" i="8"/>
  <c r="A8720" i="8"/>
  <c r="A8721" i="8"/>
  <c r="A8722" i="8"/>
  <c r="A8723" i="8"/>
  <c r="A8724" i="8"/>
  <c r="A8725" i="8"/>
  <c r="A8726" i="8"/>
  <c r="A8727" i="8"/>
  <c r="A8728" i="8"/>
  <c r="A8729" i="8"/>
  <c r="A8730" i="8"/>
  <c r="A8731" i="8"/>
  <c r="A8732" i="8"/>
  <c r="A8733" i="8"/>
  <c r="A8734" i="8"/>
  <c r="A8735" i="8"/>
  <c r="A8736" i="8"/>
  <c r="A8737" i="8"/>
  <c r="A8738" i="8"/>
  <c r="A8739" i="8"/>
  <c r="A8740" i="8"/>
  <c r="A8741" i="8"/>
  <c r="A8742" i="8"/>
  <c r="A8743" i="8"/>
  <c r="A8744" i="8"/>
  <c r="A8745" i="8"/>
  <c r="A8746" i="8"/>
  <c r="A8747" i="8"/>
  <c r="A8748" i="8"/>
  <c r="A8749" i="8"/>
  <c r="A8750" i="8"/>
  <c r="A8751" i="8"/>
  <c r="A8752" i="8"/>
  <c r="A8753" i="8"/>
  <c r="A8754" i="8"/>
  <c r="A8755" i="8"/>
  <c r="A8756" i="8"/>
  <c r="A8757" i="8"/>
  <c r="A8758" i="8"/>
  <c r="A8759" i="8"/>
  <c r="A8760" i="8"/>
  <c r="A8761" i="8"/>
  <c r="A8762" i="8"/>
  <c r="A8763" i="8"/>
  <c r="A8764" i="8"/>
  <c r="A8765" i="8"/>
  <c r="A8766" i="8"/>
  <c r="A8767" i="8"/>
  <c r="A8768" i="8"/>
  <c r="A8769" i="8"/>
  <c r="A8770" i="8"/>
  <c r="A8771" i="8"/>
  <c r="A8772" i="8"/>
  <c r="A8773" i="8"/>
  <c r="A8774" i="8"/>
  <c r="A8775" i="8"/>
  <c r="A8776" i="8"/>
  <c r="A8777" i="8"/>
  <c r="A8778" i="8"/>
  <c r="A8779" i="8"/>
  <c r="A8780" i="8"/>
  <c r="A8781" i="8"/>
  <c r="A8782" i="8"/>
  <c r="A8783" i="8"/>
  <c r="A8784" i="8"/>
  <c r="A8785" i="8"/>
  <c r="A8786" i="8"/>
  <c r="A8787" i="8"/>
  <c r="A8788" i="8"/>
  <c r="A8789" i="8"/>
  <c r="A8790" i="8"/>
  <c r="A8791" i="8"/>
  <c r="A8792" i="8"/>
  <c r="A8793" i="8"/>
  <c r="A8794" i="8"/>
  <c r="A8795" i="8"/>
  <c r="A8796" i="8"/>
  <c r="A8797" i="8"/>
  <c r="A8798" i="8"/>
  <c r="A8799" i="8"/>
  <c r="A8800" i="8"/>
  <c r="A8801" i="8"/>
  <c r="A8802" i="8"/>
  <c r="A8803" i="8"/>
  <c r="A8804" i="8"/>
  <c r="A8805" i="8"/>
  <c r="A8806" i="8"/>
  <c r="A8807" i="8"/>
  <c r="A8808" i="8"/>
  <c r="A8809" i="8"/>
  <c r="A8810" i="8"/>
  <c r="A8811" i="8"/>
  <c r="A8812" i="8"/>
  <c r="A8813" i="8"/>
  <c r="A8814" i="8"/>
  <c r="A8815" i="8"/>
  <c r="A8816" i="8"/>
  <c r="A8817" i="8"/>
  <c r="A8818" i="8"/>
  <c r="A8819" i="8"/>
  <c r="A8820" i="8"/>
  <c r="A8821" i="8"/>
  <c r="A8822" i="8"/>
  <c r="A8823" i="8"/>
  <c r="A8824" i="8"/>
  <c r="A8825" i="8"/>
  <c r="A8826" i="8"/>
  <c r="A8827" i="8"/>
  <c r="A8828" i="8"/>
  <c r="A8829" i="8"/>
  <c r="A8830" i="8"/>
  <c r="A8831" i="8"/>
  <c r="A8832" i="8"/>
  <c r="A8833" i="8"/>
  <c r="A8834" i="8"/>
  <c r="A8835" i="8"/>
  <c r="A8836" i="8"/>
  <c r="A8837" i="8"/>
  <c r="A8838" i="8"/>
  <c r="A8839" i="8"/>
  <c r="A8840" i="8"/>
  <c r="A8841" i="8"/>
  <c r="A8842" i="8"/>
  <c r="A8843" i="8"/>
  <c r="A8844" i="8"/>
  <c r="A8845" i="8"/>
  <c r="A8846" i="8"/>
  <c r="A8847" i="8"/>
  <c r="A8848" i="8"/>
  <c r="A8849" i="8"/>
  <c r="A8850" i="8"/>
  <c r="A8851" i="8"/>
  <c r="A8852" i="8"/>
  <c r="A8853" i="8"/>
  <c r="A8854" i="8"/>
  <c r="A8855" i="8"/>
  <c r="A8856" i="8"/>
  <c r="A8857" i="8"/>
  <c r="A8858" i="8"/>
  <c r="A8859" i="8"/>
  <c r="A8860" i="8"/>
  <c r="A8861" i="8"/>
  <c r="A8862" i="8"/>
  <c r="A8863" i="8"/>
  <c r="A8864" i="8"/>
  <c r="A8865" i="8"/>
  <c r="A8866" i="8"/>
  <c r="A8867" i="8"/>
  <c r="A8868" i="8"/>
  <c r="A8869" i="8"/>
  <c r="A8870" i="8"/>
  <c r="A8871" i="8"/>
  <c r="A8872" i="8"/>
  <c r="A8873" i="8"/>
  <c r="A8874" i="8"/>
  <c r="A8875" i="8"/>
  <c r="A8876" i="8"/>
  <c r="A8877" i="8"/>
  <c r="A8878" i="8"/>
  <c r="A8879" i="8"/>
  <c r="A8880" i="8"/>
  <c r="A8881" i="8"/>
  <c r="A8882" i="8"/>
  <c r="A8883" i="8"/>
  <c r="A8884" i="8"/>
  <c r="A8885" i="8"/>
  <c r="A8886" i="8"/>
  <c r="A8887" i="8"/>
  <c r="A8888" i="8"/>
  <c r="A8889" i="8"/>
  <c r="A8890" i="8"/>
  <c r="A8891" i="8"/>
  <c r="A8892" i="8"/>
  <c r="A8893" i="8"/>
  <c r="A8894" i="8"/>
  <c r="A8895" i="8"/>
  <c r="A8896" i="8"/>
  <c r="A8897" i="8"/>
  <c r="A8898" i="8"/>
  <c r="A8899" i="8"/>
  <c r="A8900" i="8"/>
  <c r="A8901" i="8"/>
  <c r="A8902" i="8"/>
  <c r="A8903" i="8"/>
  <c r="A8904" i="8"/>
  <c r="A8905" i="8"/>
  <c r="A8906" i="8"/>
  <c r="A8907" i="8"/>
  <c r="A8908" i="8"/>
  <c r="A8909" i="8"/>
  <c r="A8910" i="8"/>
  <c r="A8911" i="8"/>
  <c r="A8912" i="8"/>
  <c r="A8913" i="8"/>
  <c r="A8914" i="8"/>
  <c r="A8915" i="8"/>
  <c r="A8916" i="8"/>
  <c r="A8917" i="8"/>
  <c r="A8918" i="8"/>
  <c r="A8919" i="8"/>
  <c r="A8920" i="8"/>
  <c r="A8921" i="8"/>
  <c r="A8922" i="8"/>
  <c r="A8923" i="8"/>
  <c r="A8924" i="8"/>
  <c r="A8925" i="8"/>
  <c r="A8926" i="8"/>
  <c r="A8927" i="8"/>
  <c r="A8928" i="8"/>
  <c r="A8929" i="8"/>
  <c r="A8930" i="8"/>
  <c r="A8931" i="8"/>
  <c r="A8932" i="8"/>
  <c r="A8933" i="8"/>
  <c r="A8934" i="8"/>
  <c r="A8935" i="8"/>
  <c r="A8936" i="8"/>
  <c r="A8937" i="8"/>
  <c r="A8938" i="8"/>
  <c r="A8939" i="8"/>
  <c r="A8940" i="8"/>
  <c r="A8941" i="8"/>
  <c r="A8942" i="8"/>
  <c r="A8943" i="8"/>
  <c r="A8944" i="8"/>
  <c r="A8945" i="8"/>
  <c r="A8946" i="8"/>
  <c r="A8947" i="8"/>
  <c r="A8948" i="8"/>
  <c r="A8949" i="8"/>
  <c r="A8950" i="8"/>
  <c r="A8951" i="8"/>
  <c r="A8952" i="8"/>
  <c r="A8953" i="8"/>
  <c r="A8954" i="8"/>
  <c r="A8955" i="8"/>
  <c r="A8956" i="8"/>
  <c r="A8957" i="8"/>
  <c r="A8958" i="8"/>
  <c r="A8959" i="8"/>
  <c r="A8960" i="8"/>
  <c r="A8961" i="8"/>
  <c r="A8962" i="8"/>
  <c r="A8963" i="8"/>
  <c r="A8964" i="8"/>
  <c r="A8965" i="8"/>
  <c r="A8966" i="8"/>
  <c r="A8967" i="8"/>
  <c r="A8968" i="8"/>
  <c r="A8969" i="8"/>
  <c r="A8970" i="8"/>
  <c r="A8971" i="8"/>
  <c r="A8972" i="8"/>
  <c r="A8973" i="8"/>
  <c r="A8974" i="8"/>
  <c r="A8975" i="8"/>
  <c r="A8976" i="8"/>
  <c r="A8977" i="8"/>
  <c r="A8978" i="8"/>
  <c r="A8979" i="8"/>
  <c r="A8980" i="8"/>
  <c r="A8981" i="8"/>
  <c r="A8982" i="8"/>
  <c r="A8983" i="8"/>
  <c r="A8984" i="8"/>
  <c r="A8985" i="8"/>
  <c r="A8986" i="8"/>
  <c r="A8987" i="8"/>
  <c r="A8988" i="8"/>
  <c r="A8989" i="8"/>
  <c r="A8990" i="8"/>
  <c r="A8991" i="8"/>
  <c r="A8992" i="8"/>
  <c r="A8993" i="8"/>
  <c r="A8994" i="8"/>
  <c r="A8995" i="8"/>
  <c r="A8996" i="8"/>
  <c r="A8997" i="8"/>
  <c r="A8998" i="8"/>
  <c r="A8999" i="8"/>
  <c r="A9000" i="8"/>
  <c r="A9001" i="8"/>
  <c r="A9002" i="8"/>
  <c r="A9003" i="8"/>
  <c r="A9004" i="8"/>
  <c r="A9005" i="8"/>
  <c r="A9006" i="8"/>
  <c r="A9007" i="8"/>
  <c r="A9008" i="8"/>
  <c r="A9009" i="8"/>
  <c r="A9010" i="8"/>
  <c r="A9011" i="8"/>
  <c r="A9012" i="8"/>
  <c r="A9013" i="8"/>
  <c r="A9014" i="8"/>
  <c r="A9015" i="8"/>
  <c r="A9016" i="8"/>
  <c r="A9017" i="8"/>
  <c r="A9018" i="8"/>
  <c r="A9019" i="8"/>
  <c r="A9020" i="8"/>
  <c r="A9021" i="8"/>
  <c r="A9022" i="8"/>
  <c r="A9023" i="8"/>
  <c r="A9024" i="8"/>
  <c r="A9025" i="8"/>
  <c r="A9026" i="8"/>
  <c r="A9027" i="8"/>
  <c r="A9028" i="8"/>
  <c r="A9029" i="8"/>
  <c r="A9030" i="8"/>
  <c r="A9031" i="8"/>
  <c r="A9032" i="8"/>
  <c r="A9033" i="8"/>
  <c r="A9034" i="8"/>
  <c r="A9035" i="8"/>
  <c r="A9036" i="8"/>
  <c r="A9037" i="8"/>
  <c r="A9038" i="8"/>
  <c r="A9039" i="8"/>
  <c r="A9040" i="8"/>
  <c r="A9041" i="8"/>
  <c r="A9042" i="8"/>
  <c r="A9043" i="8"/>
  <c r="A9044" i="8"/>
  <c r="A9045" i="8"/>
  <c r="A9046" i="8"/>
  <c r="A9047" i="8"/>
  <c r="A9048" i="8"/>
  <c r="A9049" i="8"/>
  <c r="A9050" i="8"/>
  <c r="A9051" i="8"/>
  <c r="A9052" i="8"/>
  <c r="A9053" i="8"/>
  <c r="A9054" i="8"/>
  <c r="A9055" i="8"/>
  <c r="A9056" i="8"/>
  <c r="A9057" i="8"/>
  <c r="A9058" i="8"/>
  <c r="A9059" i="8"/>
  <c r="A9060" i="8"/>
  <c r="A9061" i="8"/>
  <c r="A9062" i="8"/>
  <c r="A9063" i="8"/>
  <c r="A9064" i="8"/>
  <c r="A9065" i="8"/>
  <c r="A9066" i="8"/>
  <c r="A9067" i="8"/>
  <c r="A9068" i="8"/>
  <c r="A9069" i="8"/>
  <c r="A9070" i="8"/>
  <c r="A9071" i="8"/>
  <c r="A9072" i="8"/>
  <c r="A9073" i="8"/>
  <c r="A9074" i="8"/>
  <c r="A9075" i="8"/>
  <c r="A9076" i="8"/>
  <c r="A9077" i="8"/>
  <c r="A9078" i="8"/>
  <c r="A9079" i="8"/>
  <c r="A9080" i="8"/>
  <c r="A9081" i="8"/>
  <c r="A9082" i="8"/>
  <c r="A9083" i="8"/>
  <c r="A9084" i="8"/>
  <c r="A9085" i="8"/>
  <c r="A9086" i="8"/>
  <c r="A9087" i="8"/>
  <c r="A9088" i="8"/>
  <c r="A9089" i="8"/>
  <c r="A9090" i="8"/>
  <c r="A9091" i="8"/>
  <c r="A9092" i="8"/>
  <c r="A9093" i="8"/>
  <c r="A9094" i="8"/>
  <c r="A9095" i="8"/>
  <c r="A9096" i="8"/>
  <c r="A9097" i="8"/>
  <c r="A9098" i="8"/>
  <c r="A9099" i="8"/>
  <c r="A9100" i="8"/>
  <c r="A9101" i="8"/>
  <c r="A9102" i="8"/>
  <c r="A9103" i="8"/>
  <c r="A9104" i="8"/>
  <c r="A9105" i="8"/>
  <c r="A9106" i="8"/>
  <c r="A9107" i="8"/>
  <c r="A9108" i="8"/>
  <c r="A9109" i="8"/>
  <c r="A9110" i="8"/>
  <c r="A9111" i="8"/>
  <c r="A9112" i="8"/>
  <c r="A9113" i="8"/>
  <c r="A9114" i="8"/>
  <c r="A9115" i="8"/>
  <c r="A9116" i="8"/>
  <c r="A9117" i="8"/>
  <c r="A9118" i="8"/>
  <c r="A9119" i="8"/>
  <c r="A9120" i="8"/>
  <c r="A9121" i="8"/>
  <c r="A9122" i="8"/>
  <c r="A9123" i="8"/>
  <c r="A9124" i="8"/>
  <c r="A9125" i="8"/>
  <c r="A9126" i="8"/>
  <c r="A9127" i="8"/>
  <c r="A9128" i="8"/>
  <c r="A9129" i="8"/>
  <c r="A9130" i="8"/>
  <c r="A9131" i="8"/>
  <c r="A9132" i="8"/>
  <c r="A9133" i="8"/>
  <c r="A9134" i="8"/>
  <c r="A9135" i="8"/>
  <c r="A9136" i="8"/>
  <c r="A9137" i="8"/>
  <c r="A9138" i="8"/>
  <c r="A9139" i="8"/>
  <c r="A9140" i="8"/>
  <c r="A9141" i="8"/>
  <c r="A9142" i="8"/>
  <c r="A9143" i="8"/>
  <c r="A9144" i="8"/>
  <c r="A9145" i="8"/>
  <c r="A9146" i="8"/>
  <c r="A9147" i="8"/>
  <c r="A9148" i="8"/>
  <c r="A9149" i="8"/>
  <c r="A9150" i="8"/>
  <c r="A9151" i="8"/>
  <c r="A9152" i="8"/>
  <c r="A9153" i="8"/>
  <c r="A9154" i="8"/>
  <c r="A9155" i="8"/>
  <c r="A9156" i="8"/>
  <c r="A9157" i="8"/>
  <c r="A9158" i="8"/>
  <c r="A9159" i="8"/>
  <c r="A9160" i="8"/>
  <c r="A9161" i="8"/>
  <c r="A9162" i="8"/>
  <c r="A9163" i="8"/>
  <c r="A9164" i="8"/>
  <c r="A9165" i="8"/>
  <c r="A9166" i="8"/>
  <c r="A9167" i="8"/>
  <c r="A9168" i="8"/>
  <c r="A9169" i="8"/>
  <c r="A9170" i="8"/>
  <c r="A9171" i="8"/>
  <c r="A9172" i="8"/>
  <c r="A9173" i="8"/>
  <c r="A9174" i="8"/>
  <c r="A9175" i="8"/>
  <c r="A9176" i="8"/>
  <c r="A9177" i="8"/>
  <c r="A9178" i="8"/>
  <c r="A9179" i="8"/>
  <c r="A9180" i="8"/>
  <c r="A9181" i="8"/>
  <c r="A9182" i="8"/>
  <c r="A9183" i="8"/>
  <c r="A9184" i="8"/>
  <c r="A9185" i="8"/>
  <c r="A9186" i="8"/>
  <c r="A9187" i="8"/>
  <c r="A9188" i="8"/>
  <c r="A9189" i="8"/>
  <c r="A9190" i="8"/>
  <c r="A9191" i="8"/>
  <c r="A9192" i="8"/>
  <c r="A9193" i="8"/>
  <c r="A9194" i="8"/>
  <c r="A9195" i="8"/>
  <c r="A9196" i="8"/>
  <c r="A9197" i="8"/>
  <c r="A9198" i="8"/>
  <c r="A9199" i="8"/>
  <c r="A9200" i="8"/>
  <c r="A9201" i="8"/>
  <c r="A9202" i="8"/>
  <c r="A9203" i="8"/>
  <c r="A9204" i="8"/>
  <c r="A9205" i="8"/>
  <c r="A9206" i="8"/>
  <c r="A9207" i="8"/>
  <c r="A9208" i="8"/>
  <c r="A9209" i="8"/>
  <c r="A9210" i="8"/>
  <c r="A9211" i="8"/>
  <c r="A9212" i="8"/>
  <c r="A9213" i="8"/>
  <c r="A9214" i="8"/>
  <c r="A9215" i="8"/>
  <c r="A9216" i="8"/>
  <c r="A9217" i="8"/>
  <c r="A9218" i="8"/>
  <c r="A9219" i="8"/>
  <c r="A9220" i="8"/>
  <c r="A9221" i="8"/>
  <c r="A9222" i="8"/>
  <c r="A9223" i="8"/>
  <c r="A9224" i="8"/>
  <c r="A9225" i="8"/>
  <c r="A9226" i="8"/>
  <c r="A9227" i="8"/>
  <c r="A9228" i="8"/>
  <c r="A9229" i="8"/>
  <c r="A9230" i="8"/>
  <c r="A9231" i="8"/>
  <c r="A9232" i="8"/>
  <c r="A9233" i="8"/>
  <c r="A9234" i="8"/>
  <c r="A9235" i="8"/>
  <c r="A9236" i="8"/>
  <c r="A9237" i="8"/>
  <c r="A9238" i="8"/>
  <c r="A9239" i="8"/>
  <c r="A9240" i="8"/>
  <c r="A9241" i="8"/>
  <c r="A9242" i="8"/>
  <c r="A9243" i="8"/>
  <c r="A9244" i="8"/>
  <c r="A9245" i="8"/>
  <c r="A9246" i="8"/>
  <c r="A9247" i="8"/>
  <c r="A9248" i="8"/>
  <c r="A9249" i="8"/>
  <c r="A9250" i="8"/>
  <c r="A9251" i="8"/>
  <c r="A9252" i="8"/>
  <c r="A9253" i="8"/>
  <c r="A9254" i="8"/>
  <c r="A9255" i="8"/>
  <c r="A9256" i="8"/>
  <c r="A9257" i="8"/>
  <c r="A9258" i="8"/>
  <c r="A9259" i="8"/>
  <c r="A9260" i="8"/>
  <c r="A9261" i="8"/>
  <c r="A9262" i="8"/>
  <c r="A9263" i="8"/>
  <c r="A9264" i="8"/>
  <c r="A9265" i="8"/>
  <c r="A9266" i="8"/>
  <c r="A9267" i="8"/>
  <c r="A9268" i="8"/>
  <c r="A9269" i="8"/>
  <c r="A9270" i="8"/>
  <c r="A9271" i="8"/>
  <c r="A9272" i="8"/>
  <c r="A9273" i="8"/>
  <c r="A9274" i="8"/>
  <c r="A9275" i="8"/>
  <c r="A9276" i="8"/>
  <c r="A9277" i="8"/>
  <c r="A9278" i="8"/>
  <c r="A9279" i="8"/>
  <c r="A9280" i="8"/>
  <c r="A9281" i="8"/>
  <c r="A9282" i="8"/>
  <c r="A9283" i="8"/>
  <c r="A9284" i="8"/>
  <c r="A9285" i="8"/>
  <c r="A9286" i="8"/>
  <c r="A9287" i="8"/>
  <c r="A9288" i="8"/>
  <c r="A9289" i="8"/>
  <c r="A9290" i="8"/>
  <c r="A9291" i="8"/>
  <c r="A9292" i="8"/>
  <c r="A9293" i="8"/>
  <c r="A9294" i="8"/>
  <c r="A9295" i="8"/>
  <c r="A9296" i="8"/>
  <c r="A9297" i="8"/>
  <c r="A9298" i="8"/>
  <c r="A9299" i="8"/>
  <c r="A9300" i="8"/>
  <c r="A9301" i="8"/>
  <c r="A9302" i="8"/>
  <c r="A9303" i="8"/>
  <c r="A9304" i="8"/>
  <c r="A9305" i="8"/>
  <c r="A9306" i="8"/>
  <c r="A9307" i="8"/>
  <c r="A9308" i="8"/>
  <c r="A9309" i="8"/>
  <c r="A9310" i="8"/>
  <c r="A9311" i="8"/>
  <c r="A9312" i="8"/>
  <c r="A9313" i="8"/>
  <c r="A9314" i="8"/>
  <c r="A9315" i="8"/>
  <c r="A9316" i="8"/>
  <c r="A9317" i="8"/>
  <c r="A9318" i="8"/>
  <c r="A9319" i="8"/>
  <c r="A9320" i="8"/>
  <c r="A9321" i="8"/>
  <c r="A9322" i="8"/>
  <c r="A9323" i="8"/>
  <c r="A9324" i="8"/>
  <c r="A9325" i="8"/>
  <c r="A9326" i="8"/>
  <c r="A9327" i="8"/>
  <c r="A9328" i="8"/>
  <c r="A9329" i="8"/>
  <c r="A9330" i="8"/>
  <c r="A9331" i="8"/>
  <c r="A9332" i="8"/>
  <c r="A9333" i="8"/>
  <c r="A9334" i="8"/>
  <c r="A9335" i="8"/>
  <c r="A9336" i="8"/>
  <c r="A9337" i="8"/>
  <c r="A9338" i="8"/>
  <c r="A9339" i="8"/>
  <c r="A9340" i="8"/>
  <c r="A9341" i="8"/>
  <c r="A9342" i="8"/>
  <c r="A9343" i="8"/>
  <c r="A9344" i="8"/>
  <c r="A9345" i="8"/>
  <c r="A9346" i="8"/>
  <c r="A9347" i="8"/>
  <c r="A9348" i="8"/>
  <c r="A9349" i="8"/>
  <c r="A9350" i="8"/>
  <c r="A9351" i="8"/>
  <c r="A9352" i="8"/>
  <c r="A9353" i="8"/>
  <c r="A9354" i="8"/>
  <c r="A9355" i="8"/>
  <c r="A9356" i="8"/>
  <c r="A9357" i="8"/>
  <c r="A9358" i="8"/>
  <c r="A9359" i="8"/>
  <c r="A9360" i="8"/>
  <c r="A9361" i="8"/>
  <c r="A9362" i="8"/>
  <c r="A9363" i="8"/>
  <c r="A9364" i="8"/>
  <c r="A9365" i="8"/>
  <c r="A9366" i="8"/>
  <c r="A9367" i="8"/>
  <c r="A9368" i="8"/>
  <c r="A9369" i="8"/>
  <c r="A9370" i="8"/>
  <c r="A9371" i="8"/>
  <c r="A9372" i="8"/>
  <c r="A9373" i="8"/>
  <c r="A9374" i="8"/>
  <c r="A9375" i="8"/>
  <c r="A9376" i="8"/>
  <c r="A9377" i="8"/>
  <c r="A9378" i="8"/>
  <c r="A9379" i="8"/>
  <c r="A9380" i="8"/>
  <c r="A9381" i="8"/>
  <c r="A9382" i="8"/>
  <c r="A9383" i="8"/>
  <c r="A9384" i="8"/>
  <c r="A9385" i="8"/>
  <c r="A9386" i="8"/>
  <c r="A9387" i="8"/>
  <c r="A9388" i="8"/>
  <c r="A9389" i="8"/>
  <c r="A9390" i="8"/>
  <c r="A9391" i="8"/>
  <c r="A9392" i="8"/>
  <c r="A9393" i="8"/>
  <c r="A9394" i="8"/>
  <c r="A9395" i="8"/>
  <c r="A9396" i="8"/>
  <c r="A9397" i="8"/>
  <c r="A9398" i="8"/>
  <c r="A9399" i="8"/>
  <c r="A9400" i="8"/>
  <c r="A9401" i="8"/>
  <c r="A9402" i="8"/>
  <c r="A9403" i="8"/>
  <c r="A9404" i="8"/>
  <c r="A9405" i="8"/>
  <c r="A9406" i="8"/>
  <c r="A9407" i="8"/>
  <c r="A9408" i="8"/>
  <c r="A9409" i="8"/>
  <c r="A9410" i="8"/>
  <c r="A9411" i="8"/>
  <c r="A9412" i="8"/>
  <c r="A9413" i="8"/>
  <c r="A9414" i="8"/>
  <c r="A9415" i="8"/>
  <c r="A9416" i="8"/>
  <c r="A9417" i="8"/>
  <c r="A9418" i="8"/>
  <c r="A9419" i="8"/>
  <c r="A9420" i="8"/>
  <c r="A9421" i="8"/>
  <c r="A9422" i="8"/>
  <c r="A9423" i="8"/>
  <c r="A9424" i="8"/>
  <c r="A9425" i="8"/>
  <c r="A9426" i="8"/>
  <c r="A9427" i="8"/>
  <c r="A9428" i="8"/>
  <c r="A9429" i="8"/>
  <c r="A9430" i="8"/>
  <c r="A9431" i="8"/>
  <c r="A9432" i="8"/>
  <c r="A9433" i="8"/>
  <c r="A9434" i="8"/>
  <c r="A9435" i="8"/>
  <c r="A9436" i="8"/>
  <c r="A9437" i="8"/>
  <c r="A9438" i="8"/>
  <c r="A9439" i="8"/>
  <c r="A9440" i="8"/>
  <c r="A9441" i="8"/>
  <c r="A9442" i="8"/>
  <c r="A9443" i="8"/>
  <c r="A9444" i="8"/>
  <c r="A9445" i="8"/>
  <c r="A9446" i="8"/>
  <c r="A9447" i="8"/>
  <c r="A9448" i="8"/>
  <c r="A9449" i="8"/>
  <c r="A9450" i="8"/>
  <c r="A9451" i="8"/>
  <c r="A9452" i="8"/>
  <c r="A9453" i="8"/>
  <c r="A9454" i="8"/>
  <c r="A9455" i="8"/>
  <c r="A9456" i="8"/>
  <c r="A9457" i="8"/>
  <c r="A9458" i="8"/>
  <c r="A9459" i="8"/>
  <c r="A9460" i="8"/>
  <c r="A9461" i="8"/>
  <c r="A9462" i="8"/>
  <c r="A9463" i="8"/>
  <c r="A9464" i="8"/>
  <c r="A9465" i="8"/>
  <c r="A9466" i="8"/>
  <c r="A9467" i="8"/>
  <c r="A9468" i="8"/>
  <c r="A9469" i="8"/>
  <c r="A9470" i="8"/>
  <c r="A9471" i="8"/>
  <c r="A9472" i="8"/>
  <c r="A9473" i="8"/>
  <c r="A9474" i="8"/>
  <c r="A9475" i="8"/>
  <c r="A9476" i="8"/>
  <c r="A9477" i="8"/>
  <c r="A9478" i="8"/>
  <c r="A9479" i="8"/>
  <c r="A9480" i="8"/>
  <c r="A9481" i="8"/>
  <c r="A9482" i="8"/>
  <c r="A9483" i="8"/>
  <c r="A9484" i="8"/>
  <c r="A9485" i="8"/>
  <c r="A9486" i="8"/>
  <c r="A9487" i="8"/>
  <c r="A9488" i="8"/>
  <c r="A9489" i="8"/>
  <c r="A9490" i="8"/>
  <c r="A9491" i="8"/>
  <c r="A9492" i="8"/>
  <c r="A9493" i="8"/>
  <c r="A9494" i="8"/>
  <c r="A9495" i="8"/>
  <c r="A9496" i="8"/>
  <c r="A9497" i="8"/>
  <c r="A9498" i="8"/>
  <c r="A9499" i="8"/>
  <c r="A9500" i="8"/>
  <c r="A9501" i="8"/>
  <c r="A9502" i="8"/>
  <c r="A9503" i="8"/>
  <c r="A9504" i="8"/>
  <c r="A9505" i="8"/>
  <c r="A9506" i="8"/>
  <c r="A9507" i="8"/>
  <c r="A9508" i="8"/>
  <c r="A9509" i="8"/>
  <c r="A9510" i="8"/>
  <c r="A9511" i="8"/>
  <c r="A9512" i="8"/>
  <c r="A9513" i="8"/>
  <c r="A9514" i="8"/>
  <c r="A9515" i="8"/>
  <c r="A9516" i="8"/>
  <c r="A9517" i="8"/>
  <c r="A9518" i="8"/>
  <c r="A9519" i="8"/>
  <c r="A9520" i="8"/>
  <c r="A9521" i="8"/>
  <c r="A9522" i="8"/>
  <c r="A9523" i="8"/>
  <c r="A9524" i="8"/>
  <c r="A9525" i="8"/>
  <c r="A9526" i="8"/>
  <c r="A9527" i="8"/>
  <c r="A9528" i="8"/>
  <c r="A9529" i="8"/>
  <c r="A9530" i="8"/>
  <c r="A9531" i="8"/>
  <c r="A9532" i="8"/>
  <c r="A9533" i="8"/>
  <c r="A9534" i="8"/>
  <c r="A9535" i="8"/>
  <c r="A9536" i="8"/>
  <c r="A9537" i="8"/>
  <c r="A9538" i="8"/>
  <c r="A9539" i="8"/>
  <c r="A9540" i="8"/>
  <c r="A9541" i="8"/>
  <c r="A9542" i="8"/>
  <c r="A9543" i="8"/>
  <c r="A9544" i="8"/>
  <c r="A9545" i="8"/>
  <c r="A9546" i="8"/>
  <c r="A9547" i="8"/>
  <c r="A9548" i="8"/>
  <c r="A9549" i="8"/>
  <c r="A9550" i="8"/>
  <c r="A9551" i="8"/>
  <c r="A9552" i="8"/>
  <c r="A9553" i="8"/>
  <c r="A9554" i="8"/>
  <c r="A9555" i="8"/>
  <c r="A9556" i="8"/>
  <c r="A9557" i="8"/>
  <c r="A9558" i="8"/>
  <c r="A9559" i="8"/>
  <c r="A9560" i="8"/>
  <c r="A9561" i="8"/>
  <c r="A9562" i="8"/>
  <c r="A9563" i="8"/>
  <c r="A9564" i="8"/>
  <c r="A9565" i="8"/>
  <c r="A9566" i="8"/>
  <c r="A9567" i="8"/>
  <c r="A9568" i="8"/>
  <c r="A9569" i="8"/>
  <c r="A9570" i="8"/>
  <c r="A9571" i="8"/>
  <c r="A9572" i="8"/>
  <c r="A9573" i="8"/>
  <c r="A9574" i="8"/>
  <c r="A9575" i="8"/>
  <c r="A9576" i="8"/>
  <c r="A9577" i="8"/>
  <c r="A9578" i="8"/>
  <c r="A9579" i="8"/>
  <c r="A9580" i="8"/>
  <c r="A9581" i="8"/>
  <c r="A9582" i="8"/>
  <c r="A9583" i="8"/>
  <c r="A9584" i="8"/>
  <c r="A9585" i="8"/>
  <c r="A9586" i="8"/>
  <c r="A9587" i="8"/>
  <c r="A9588" i="8"/>
  <c r="A9589" i="8"/>
  <c r="A9590" i="8"/>
  <c r="A9591" i="8"/>
  <c r="A9592" i="8"/>
  <c r="A9593" i="8"/>
  <c r="A9594" i="8"/>
  <c r="A9595" i="8"/>
  <c r="A9596" i="8"/>
  <c r="A9597" i="8"/>
  <c r="A9598" i="8"/>
  <c r="A9599" i="8"/>
  <c r="A9600" i="8"/>
  <c r="A9601" i="8"/>
  <c r="A9602" i="8"/>
  <c r="A9603" i="8"/>
  <c r="A9604" i="8"/>
  <c r="A9605" i="8"/>
  <c r="A9606" i="8"/>
  <c r="A9607" i="8"/>
  <c r="A9608" i="8"/>
  <c r="A9609" i="8"/>
  <c r="A9610" i="8"/>
  <c r="A9611" i="8"/>
  <c r="A9612" i="8"/>
  <c r="A9613" i="8"/>
  <c r="A9614" i="8"/>
  <c r="A9615" i="8"/>
  <c r="A9616" i="8"/>
  <c r="A9617" i="8"/>
  <c r="A9618" i="8"/>
  <c r="A9619" i="8"/>
  <c r="A9620" i="8"/>
  <c r="A9621" i="8"/>
  <c r="A9622" i="8"/>
  <c r="A9623" i="8"/>
  <c r="A9624" i="8"/>
  <c r="A9625" i="8"/>
  <c r="A9626" i="8"/>
  <c r="A9627" i="8"/>
  <c r="A9628" i="8"/>
  <c r="A9629" i="8"/>
  <c r="A9630" i="8"/>
  <c r="A9631" i="8"/>
  <c r="A9632" i="8"/>
  <c r="A9633" i="8"/>
  <c r="A9634" i="8"/>
  <c r="A9635" i="8"/>
  <c r="A9636" i="8"/>
  <c r="A9637" i="8"/>
  <c r="A9638" i="8"/>
  <c r="A9639" i="8"/>
  <c r="A9640" i="8"/>
  <c r="A9641" i="8"/>
  <c r="A9642" i="8"/>
  <c r="A9643" i="8"/>
  <c r="A9644" i="8"/>
  <c r="A9645" i="8"/>
  <c r="A9646" i="8"/>
  <c r="A9647" i="8"/>
  <c r="A9648" i="8"/>
  <c r="A9649" i="8"/>
  <c r="A9650" i="8"/>
  <c r="A9651" i="8"/>
  <c r="A9652" i="8"/>
  <c r="A9653" i="8"/>
  <c r="A9654" i="8"/>
  <c r="A9655" i="8"/>
  <c r="A9656" i="8"/>
  <c r="A9657" i="8"/>
  <c r="A9658" i="8"/>
  <c r="A9659" i="8"/>
  <c r="A9660" i="8"/>
  <c r="A9661" i="8"/>
  <c r="A9662" i="8"/>
  <c r="A9663" i="8"/>
  <c r="A9664" i="8"/>
  <c r="A9665" i="8"/>
  <c r="A9666" i="8"/>
  <c r="A9667" i="8"/>
  <c r="A9668" i="8"/>
  <c r="A9669" i="8"/>
  <c r="A9670" i="8"/>
  <c r="A9671" i="8"/>
  <c r="A9672" i="8"/>
  <c r="A9673" i="8"/>
  <c r="A9674" i="8"/>
  <c r="A9675" i="8"/>
  <c r="A9676" i="8"/>
  <c r="A9677" i="8"/>
  <c r="A9678" i="8"/>
  <c r="A9679" i="8"/>
  <c r="A9680" i="8"/>
  <c r="A9681" i="8"/>
  <c r="A9682" i="8"/>
  <c r="A9683" i="8"/>
  <c r="A9684" i="8"/>
  <c r="A9685" i="8"/>
  <c r="A9686" i="8"/>
  <c r="A9687" i="8"/>
  <c r="A9688" i="8"/>
  <c r="A9689" i="8"/>
  <c r="A9690" i="8"/>
  <c r="A9691" i="8"/>
  <c r="A9692" i="8"/>
  <c r="A9693" i="8"/>
  <c r="A9694" i="8"/>
  <c r="A9695" i="8"/>
  <c r="A9696" i="8"/>
  <c r="A9697" i="8"/>
  <c r="A9698" i="8"/>
  <c r="A9699" i="8"/>
  <c r="A9700" i="8"/>
  <c r="A9701" i="8"/>
  <c r="A9702" i="8"/>
  <c r="A9703" i="8"/>
  <c r="A9704" i="8"/>
  <c r="A9705" i="8"/>
  <c r="A9706" i="8"/>
  <c r="A9707" i="8"/>
  <c r="A9708" i="8"/>
  <c r="A9709" i="8"/>
  <c r="A9710" i="8"/>
  <c r="A9711" i="8"/>
  <c r="A9712" i="8"/>
  <c r="A9713" i="8"/>
  <c r="A9714" i="8"/>
  <c r="A9715" i="8"/>
  <c r="A9716" i="8"/>
  <c r="A9717" i="8"/>
  <c r="A9718" i="8"/>
  <c r="A9719" i="8"/>
  <c r="A9720" i="8"/>
  <c r="A9721" i="8"/>
  <c r="A9722" i="8"/>
  <c r="A9723" i="8"/>
  <c r="A9724" i="8"/>
  <c r="A9725" i="8"/>
  <c r="A9726" i="8"/>
  <c r="A9727" i="8"/>
  <c r="A9728" i="8"/>
  <c r="A9729" i="8"/>
  <c r="A9730" i="8"/>
  <c r="A9731" i="8"/>
  <c r="A9732" i="8"/>
  <c r="A9733" i="8"/>
  <c r="A9734" i="8"/>
  <c r="A9735" i="8"/>
  <c r="A9736" i="8"/>
  <c r="A9737" i="8"/>
  <c r="A9738" i="8"/>
  <c r="A9739" i="8"/>
  <c r="A9740" i="8"/>
  <c r="A9741" i="8"/>
  <c r="A9742" i="8"/>
  <c r="A9743" i="8"/>
  <c r="A9744" i="8"/>
  <c r="A9745" i="8"/>
  <c r="A9746" i="8"/>
  <c r="A9747" i="8"/>
  <c r="A9748" i="8"/>
  <c r="A9749" i="8"/>
  <c r="A9750" i="8"/>
  <c r="A9751" i="8"/>
  <c r="A9752" i="8"/>
  <c r="A9753" i="8"/>
  <c r="A9754" i="8"/>
  <c r="A9755" i="8"/>
  <c r="A9756" i="8"/>
  <c r="A9757" i="8"/>
  <c r="A9758" i="8"/>
  <c r="A9759" i="8"/>
  <c r="A9760" i="8"/>
  <c r="A9761" i="8"/>
  <c r="A9762" i="8"/>
  <c r="A9763" i="8"/>
  <c r="A9764" i="8"/>
  <c r="A9765" i="8"/>
  <c r="A9766" i="8"/>
  <c r="A9767" i="8"/>
  <c r="A9768" i="8"/>
  <c r="A9769" i="8"/>
  <c r="A9770" i="8"/>
  <c r="A9771" i="8"/>
  <c r="A9772" i="8"/>
  <c r="A9773" i="8"/>
  <c r="A9774" i="8"/>
  <c r="A9775" i="8"/>
  <c r="A9776" i="8"/>
  <c r="A9777" i="8"/>
  <c r="A9778" i="8"/>
  <c r="A9779" i="8"/>
  <c r="A9780" i="8"/>
  <c r="A9781" i="8"/>
  <c r="A9782" i="8"/>
  <c r="A9783" i="8"/>
  <c r="A9784" i="8"/>
  <c r="A9785" i="8"/>
  <c r="A9786" i="8"/>
  <c r="A9787" i="8"/>
  <c r="A9788" i="8"/>
  <c r="A9789" i="8"/>
  <c r="A9790" i="8"/>
  <c r="A9791" i="8"/>
  <c r="A9792" i="8"/>
  <c r="A9793" i="8"/>
  <c r="A9794" i="8"/>
  <c r="A9795" i="8"/>
  <c r="A9796" i="8"/>
  <c r="A9797" i="8"/>
  <c r="A9798" i="8"/>
  <c r="A9799" i="8"/>
  <c r="A9800" i="8"/>
  <c r="A9801" i="8"/>
  <c r="A9802" i="8"/>
  <c r="A9803" i="8"/>
  <c r="A9804" i="8"/>
  <c r="A9805" i="8"/>
  <c r="A9806" i="8"/>
  <c r="A9807" i="8"/>
  <c r="A9808" i="8"/>
  <c r="A9809" i="8"/>
  <c r="A9810" i="8"/>
  <c r="A9811" i="8"/>
  <c r="A9812" i="8"/>
  <c r="A9813" i="8"/>
  <c r="A9814" i="8"/>
  <c r="A9815" i="8"/>
  <c r="A9816" i="8"/>
  <c r="A9817" i="8"/>
  <c r="A9818" i="8"/>
  <c r="A9819" i="8"/>
  <c r="A9820" i="8"/>
  <c r="A9821" i="8"/>
  <c r="A9822" i="8"/>
  <c r="A9823" i="8"/>
  <c r="A9824" i="8"/>
  <c r="A9825" i="8"/>
  <c r="A9826" i="8"/>
  <c r="A9827" i="8"/>
  <c r="A9828" i="8"/>
  <c r="A9829" i="8"/>
  <c r="A9830" i="8"/>
  <c r="A9831" i="8"/>
  <c r="A9832" i="8"/>
  <c r="A9833" i="8"/>
  <c r="A9834" i="8"/>
  <c r="A9835" i="8"/>
  <c r="A9836" i="8"/>
  <c r="A9837" i="8"/>
  <c r="A9838" i="8"/>
  <c r="A9839" i="8"/>
  <c r="A9840" i="8"/>
  <c r="A9841" i="8"/>
  <c r="A9842" i="8"/>
  <c r="A9843" i="8"/>
  <c r="A9844" i="8"/>
  <c r="A9845" i="8"/>
  <c r="A9846" i="8"/>
  <c r="A9847" i="8"/>
  <c r="A9848" i="8"/>
  <c r="A9849" i="8"/>
  <c r="A9850" i="8"/>
  <c r="A9851" i="8"/>
  <c r="A9852" i="8"/>
  <c r="A9853" i="8"/>
  <c r="A9854" i="8"/>
  <c r="A9855" i="8"/>
  <c r="A9856" i="8"/>
  <c r="A9857" i="8"/>
  <c r="A9858" i="8"/>
  <c r="A9859" i="8"/>
  <c r="A9860" i="8"/>
  <c r="A9861" i="8"/>
  <c r="A9862" i="8"/>
  <c r="A9863" i="8"/>
  <c r="A9864" i="8"/>
  <c r="A9865" i="8"/>
  <c r="A9866" i="8"/>
  <c r="A9867" i="8"/>
  <c r="A9868" i="8"/>
  <c r="A9869" i="8"/>
  <c r="A9870" i="8"/>
  <c r="A9871" i="8"/>
  <c r="A9872" i="8"/>
  <c r="A9873" i="8"/>
  <c r="A9874" i="8"/>
  <c r="A9875" i="8"/>
  <c r="A9876" i="8"/>
  <c r="A9877" i="8"/>
  <c r="A9878" i="8"/>
  <c r="A9879" i="8"/>
  <c r="A9880" i="8"/>
  <c r="A9881" i="8"/>
  <c r="A9882" i="8"/>
  <c r="A9883" i="8"/>
  <c r="A9884" i="8"/>
  <c r="A9885" i="8"/>
  <c r="A9886" i="8"/>
  <c r="A9887" i="8"/>
  <c r="A9888" i="8"/>
  <c r="A9889" i="8"/>
  <c r="A9890" i="8"/>
  <c r="A9891" i="8"/>
  <c r="A9892" i="8"/>
  <c r="A9893" i="8"/>
  <c r="A9894" i="8"/>
  <c r="A9895" i="8"/>
  <c r="A9896" i="8"/>
  <c r="A9897" i="8"/>
  <c r="A9898" i="8"/>
  <c r="A9899" i="8"/>
  <c r="A9900" i="8"/>
  <c r="A9901" i="8"/>
  <c r="A9902" i="8"/>
  <c r="A9903" i="8"/>
  <c r="A9904" i="8"/>
  <c r="A9905" i="8"/>
  <c r="A9906" i="8"/>
  <c r="A9907" i="8"/>
  <c r="A9908" i="8"/>
  <c r="A9909" i="8"/>
  <c r="A9910" i="8"/>
  <c r="A9911" i="8"/>
  <c r="A9912" i="8"/>
  <c r="A9913" i="8"/>
  <c r="A9914" i="8"/>
  <c r="A9915" i="8"/>
  <c r="A9916" i="8"/>
  <c r="A9917" i="8"/>
  <c r="A9918" i="8"/>
  <c r="A9919" i="8"/>
  <c r="A9920" i="8"/>
  <c r="A9921" i="8"/>
  <c r="A9922" i="8"/>
  <c r="A9923" i="8"/>
  <c r="A9924" i="8"/>
  <c r="A9925" i="8"/>
  <c r="A9926" i="8"/>
  <c r="A9927" i="8"/>
  <c r="A9928" i="8"/>
  <c r="A9929" i="8"/>
  <c r="A9930" i="8"/>
  <c r="A9931" i="8"/>
  <c r="A9932" i="8"/>
  <c r="A9933" i="8"/>
  <c r="A9934" i="8"/>
  <c r="A9935" i="8"/>
  <c r="A9936" i="8"/>
  <c r="A9937" i="8"/>
  <c r="A9938" i="8"/>
  <c r="A9939" i="8"/>
  <c r="A9940" i="8"/>
  <c r="A9941" i="8"/>
  <c r="A9942" i="8"/>
  <c r="A9943" i="8"/>
  <c r="A9944" i="8"/>
  <c r="A9945" i="8"/>
  <c r="A9946" i="8"/>
  <c r="A9947" i="8"/>
  <c r="A9948" i="8"/>
  <c r="A9949" i="8"/>
  <c r="A9950" i="8"/>
  <c r="A9951" i="8"/>
  <c r="A9952" i="8"/>
  <c r="A9953" i="8"/>
  <c r="A9954" i="8"/>
  <c r="A9955" i="8"/>
  <c r="A9956" i="8"/>
  <c r="A9957" i="8"/>
  <c r="A9958" i="8"/>
  <c r="A9959" i="8"/>
  <c r="A9960" i="8"/>
  <c r="A9961" i="8"/>
  <c r="A9962" i="8"/>
  <c r="A9963" i="8"/>
  <c r="A9964" i="8"/>
  <c r="A9965" i="8"/>
  <c r="A9966" i="8"/>
  <c r="A9967" i="8"/>
  <c r="A9968" i="8"/>
  <c r="A9969" i="8"/>
  <c r="A9970" i="8"/>
  <c r="A9971" i="8"/>
  <c r="A9972" i="8"/>
  <c r="A9973" i="8"/>
  <c r="A9974" i="8"/>
  <c r="A9975" i="8"/>
  <c r="A9976" i="8"/>
  <c r="A9977" i="8"/>
  <c r="A9978" i="8"/>
  <c r="A9979" i="8"/>
  <c r="A9980" i="8"/>
  <c r="A9981" i="8"/>
  <c r="A9982" i="8"/>
  <c r="A9983" i="8"/>
  <c r="A9984" i="8"/>
  <c r="A9985" i="8"/>
  <c r="A9986" i="8"/>
  <c r="A9987" i="8"/>
  <c r="A9988" i="8"/>
  <c r="A9989" i="8"/>
  <c r="A9990" i="8"/>
  <c r="A9991" i="8"/>
  <c r="A9992" i="8"/>
  <c r="A9993" i="8"/>
  <c r="A9994" i="8"/>
  <c r="A9995" i="8"/>
  <c r="A9996" i="8"/>
  <c r="A9997" i="8"/>
  <c r="A9998" i="8"/>
  <c r="A9999" i="8"/>
  <c r="A10000" i="8"/>
  <c r="D5" i="8" a="1"/>
  <c r="D5" i="8"/>
  <c r="D6" i="8" a="1"/>
  <c r="D6" i="8"/>
  <c r="D7" i="8" a="1"/>
  <c r="D7" i="8"/>
  <c r="D8" i="8" a="1"/>
  <c r="D8" i="8"/>
  <c r="D9" i="8" a="1"/>
  <c r="D9" i="8"/>
  <c r="D10" i="8" a="1"/>
  <c r="D10" i="8"/>
  <c r="D11" i="8" a="1"/>
  <c r="D11" i="8"/>
  <c r="D12" i="8" a="1"/>
  <c r="D12" i="8"/>
  <c r="D13" i="8" a="1"/>
  <c r="D13" i="8"/>
  <c r="D14" i="8" a="1"/>
  <c r="D14" i="8"/>
  <c r="D15" i="8" a="1"/>
  <c r="D15" i="8"/>
  <c r="D16" i="8" a="1"/>
  <c r="D16" i="8"/>
  <c r="D17" i="8" a="1"/>
  <c r="D17" i="8"/>
  <c r="D18" i="8" a="1"/>
  <c r="D18" i="8"/>
  <c r="D19" i="8" a="1"/>
  <c r="D19" i="8"/>
  <c r="D20" i="8" a="1"/>
  <c r="D20" i="8"/>
  <c r="D21" i="8" a="1"/>
  <c r="D21" i="8"/>
  <c r="D22" i="8" a="1"/>
  <c r="D22" i="8"/>
  <c r="D23" i="8" a="1"/>
  <c r="D23" i="8"/>
  <c r="D24" i="8" a="1"/>
  <c r="D24" i="8"/>
  <c r="D25" i="8" a="1"/>
  <c r="D25" i="8"/>
  <c r="D26" i="8" a="1"/>
  <c r="D26" i="8"/>
  <c r="D27" i="8" a="1"/>
  <c r="D27" i="8"/>
  <c r="D28" i="8" a="1"/>
  <c r="D28" i="8"/>
  <c r="D29" i="8" a="1"/>
  <c r="D29" i="8"/>
  <c r="D30" i="8" a="1"/>
  <c r="D30" i="8"/>
  <c r="D31" i="8" a="1"/>
  <c r="D31" i="8"/>
  <c r="D32" i="8" a="1"/>
  <c r="D32" i="8"/>
  <c r="D33" i="8" a="1"/>
  <c r="D33" i="8"/>
  <c r="D34" i="8" a="1"/>
  <c r="D34" i="8"/>
  <c r="D35" i="8" a="1"/>
  <c r="D35" i="8"/>
  <c r="D36" i="8" a="1"/>
  <c r="D36" i="8"/>
  <c r="D37" i="8" a="1"/>
  <c r="D37" i="8"/>
  <c r="D38" i="8" a="1"/>
  <c r="D38" i="8"/>
  <c r="D39" i="8" a="1"/>
  <c r="D39" i="8"/>
  <c r="D40" i="8" a="1"/>
  <c r="D40" i="8"/>
  <c r="D41" i="8" a="1"/>
  <c r="D41" i="8"/>
  <c r="D42" i="8" a="1"/>
  <c r="D42" i="8"/>
  <c r="D43" i="8" a="1"/>
  <c r="D43" i="8"/>
  <c r="D44" i="8" a="1"/>
  <c r="D44" i="8"/>
  <c r="D45" i="8" a="1"/>
  <c r="D45" i="8"/>
  <c r="D46" i="8" a="1"/>
  <c r="D46" i="8"/>
  <c r="D47" i="8" a="1"/>
  <c r="D47" i="8"/>
  <c r="D48" i="8" a="1"/>
  <c r="D48" i="8"/>
  <c r="D49" i="8" a="1"/>
  <c r="D49" i="8"/>
  <c r="D50" i="8" a="1"/>
  <c r="D50" i="8"/>
  <c r="D51" i="8" a="1"/>
  <c r="D51" i="8"/>
  <c r="D52" i="8" a="1"/>
  <c r="D52" i="8"/>
  <c r="D53" i="8" a="1"/>
  <c r="D53" i="8"/>
  <c r="D54" i="8" a="1"/>
  <c r="D54" i="8"/>
  <c r="D55" i="8" a="1"/>
  <c r="D55" i="8"/>
  <c r="D56" i="8" a="1"/>
  <c r="D56" i="8"/>
  <c r="D57" i="8" a="1"/>
  <c r="D57" i="8"/>
  <c r="D58" i="8" a="1"/>
  <c r="D58" i="8"/>
  <c r="D59" i="8" a="1"/>
  <c r="D59" i="8"/>
  <c r="D60" i="8" a="1"/>
  <c r="D60" i="8"/>
  <c r="D61" i="8" a="1"/>
  <c r="D61" i="8"/>
  <c r="D62" i="8" a="1"/>
  <c r="D62" i="8"/>
  <c r="D63" i="8" a="1"/>
  <c r="D63" i="8"/>
  <c r="D64" i="8" a="1"/>
  <c r="D64" i="8"/>
  <c r="D65" i="8" a="1"/>
  <c r="D65" i="8"/>
  <c r="D66" i="8" a="1"/>
  <c r="D66" i="8"/>
  <c r="D67" i="8" a="1"/>
  <c r="D67" i="8"/>
  <c r="D68" i="8" a="1"/>
  <c r="D68" i="8"/>
  <c r="D69" i="8" a="1"/>
  <c r="D69" i="8"/>
  <c r="D70" i="8" a="1"/>
  <c r="D70" i="8"/>
  <c r="D71" i="8" a="1"/>
  <c r="D71" i="8"/>
  <c r="D72" i="8" a="1"/>
  <c r="D72" i="8"/>
  <c r="D73" i="8" a="1"/>
  <c r="D73" i="8"/>
  <c r="D74" i="8" a="1"/>
  <c r="D74" i="8"/>
  <c r="D75" i="8" a="1"/>
  <c r="D75" i="8"/>
  <c r="D76" i="8" a="1"/>
  <c r="D76" i="8"/>
  <c r="D77" i="8" a="1"/>
  <c r="D77" i="8"/>
  <c r="D78" i="8" a="1"/>
  <c r="D78" i="8"/>
  <c r="D79" i="8" a="1"/>
  <c r="D79" i="8"/>
  <c r="D80" i="8" a="1"/>
  <c r="D80" i="8"/>
  <c r="D81" i="8" a="1"/>
  <c r="D81" i="8"/>
  <c r="D82" i="8" a="1"/>
  <c r="D82" i="8"/>
  <c r="D83" i="8" a="1"/>
  <c r="D83" i="8"/>
  <c r="D84" i="8" a="1"/>
  <c r="D84" i="8"/>
  <c r="D85" i="8" a="1"/>
  <c r="D85" i="8"/>
  <c r="D86" i="8" a="1"/>
  <c r="D86" i="8"/>
  <c r="D87" i="8" a="1"/>
  <c r="D87" i="8"/>
  <c r="D88" i="8" a="1"/>
  <c r="D88" i="8"/>
  <c r="D89" i="8" a="1"/>
  <c r="D89" i="8"/>
  <c r="D90" i="8" a="1"/>
  <c r="D90" i="8"/>
  <c r="D91" i="8" a="1"/>
  <c r="D91" i="8"/>
  <c r="D92" i="8" a="1"/>
  <c r="D92" i="8"/>
  <c r="D93" i="8" a="1"/>
  <c r="D93" i="8"/>
  <c r="D94" i="8" a="1"/>
  <c r="D94" i="8"/>
  <c r="D95" i="8" a="1"/>
  <c r="D95" i="8"/>
  <c r="D96" i="8" a="1"/>
  <c r="D96" i="8"/>
  <c r="D97" i="8" a="1"/>
  <c r="D97" i="8"/>
  <c r="D98" i="8" a="1"/>
  <c r="D98" i="8"/>
  <c r="D99" i="8" a="1"/>
  <c r="D99" i="8"/>
  <c r="D100" i="8" a="1"/>
  <c r="D100" i="8"/>
  <c r="D101" i="8" a="1"/>
  <c r="D101" i="8"/>
  <c r="D102" i="8" a="1"/>
  <c r="D102" i="8"/>
  <c r="D103" i="8" a="1"/>
  <c r="D103" i="8"/>
  <c r="D104" i="8" a="1"/>
  <c r="D104" i="8"/>
  <c r="D105" i="8" a="1"/>
  <c r="D105" i="8"/>
  <c r="D106" i="8" a="1"/>
  <c r="D106" i="8"/>
  <c r="D107" i="8" a="1"/>
  <c r="D107" i="8"/>
  <c r="D108" i="8" a="1"/>
  <c r="D108" i="8"/>
  <c r="D109" i="8" a="1"/>
  <c r="D109" i="8"/>
  <c r="D110" i="8" a="1"/>
  <c r="D110" i="8"/>
  <c r="D111" i="8" a="1"/>
  <c r="D111" i="8"/>
  <c r="D112" i="8" a="1"/>
  <c r="D112" i="8"/>
  <c r="D113" i="8" a="1"/>
  <c r="D113" i="8"/>
  <c r="D114" i="8" a="1"/>
  <c r="D114" i="8"/>
  <c r="D115" i="8" a="1"/>
  <c r="D115" i="8"/>
  <c r="D116" i="8" a="1"/>
  <c r="D116" i="8"/>
  <c r="D117" i="8" a="1"/>
  <c r="D117" i="8"/>
  <c r="D118" i="8" a="1"/>
  <c r="D118" i="8"/>
  <c r="D119" i="8" a="1"/>
  <c r="D119" i="8"/>
  <c r="D120" i="8" a="1"/>
  <c r="D120" i="8"/>
  <c r="D121" i="8" a="1"/>
  <c r="D121" i="8"/>
  <c r="D122" i="8" a="1"/>
  <c r="D122" i="8"/>
  <c r="D123" i="8" a="1"/>
  <c r="D123" i="8"/>
  <c r="D124" i="8" a="1"/>
  <c r="D124" i="8"/>
  <c r="D125" i="8" a="1"/>
  <c r="D125" i="8"/>
  <c r="D126" i="8" a="1"/>
  <c r="D126" i="8"/>
  <c r="D127" i="8" a="1"/>
  <c r="D127" i="8"/>
  <c r="D128" i="8" a="1"/>
  <c r="D128" i="8"/>
  <c r="D129" i="8" a="1"/>
  <c r="D129" i="8"/>
  <c r="D130" i="8" a="1"/>
  <c r="D130" i="8"/>
  <c r="D131" i="8" a="1"/>
  <c r="D131" i="8"/>
  <c r="D132" i="8" a="1"/>
  <c r="D132" i="8"/>
  <c r="D133" i="8" a="1"/>
  <c r="D133" i="8"/>
  <c r="D134" i="8" a="1"/>
  <c r="D134" i="8"/>
  <c r="D135" i="8" a="1"/>
  <c r="D135" i="8"/>
  <c r="D136" i="8" a="1"/>
  <c r="D136" i="8"/>
  <c r="D137" i="8" a="1"/>
  <c r="D137" i="8"/>
  <c r="D138" i="8" a="1"/>
  <c r="D138" i="8"/>
  <c r="D139" i="8" a="1"/>
  <c r="D139" i="8"/>
  <c r="D140" i="8" a="1"/>
  <c r="D140" i="8"/>
  <c r="D141" i="8" a="1"/>
  <c r="D141" i="8"/>
  <c r="D142" i="8" a="1"/>
  <c r="D142" i="8"/>
  <c r="D143" i="8" a="1"/>
  <c r="D143" i="8"/>
  <c r="D144" i="8" a="1"/>
  <c r="D144" i="8"/>
  <c r="D145" i="8" a="1"/>
  <c r="D145" i="8"/>
  <c r="D146" i="8" a="1"/>
  <c r="D146" i="8"/>
  <c r="D147" i="8" a="1"/>
  <c r="D147" i="8"/>
  <c r="D148" i="8" a="1"/>
  <c r="D148" i="8"/>
  <c r="D149" i="8" a="1"/>
  <c r="D149" i="8"/>
  <c r="D150" i="8" a="1"/>
  <c r="D150" i="8"/>
  <c r="D151" i="8" a="1"/>
  <c r="D151" i="8"/>
  <c r="D152" i="8" a="1"/>
  <c r="D152" i="8"/>
  <c r="D153" i="8" a="1"/>
  <c r="D153" i="8"/>
  <c r="D154" i="8" a="1"/>
  <c r="D154" i="8"/>
  <c r="D155" i="8" a="1"/>
  <c r="D155" i="8"/>
  <c r="D156" i="8" a="1"/>
  <c r="D156" i="8"/>
  <c r="D157" i="8" a="1"/>
  <c r="D157" i="8"/>
  <c r="D158" i="8" a="1"/>
  <c r="D158" i="8"/>
  <c r="D159" i="8" a="1"/>
  <c r="D159" i="8"/>
  <c r="D160" i="8" a="1"/>
  <c r="D160" i="8"/>
  <c r="D161" i="8" a="1"/>
  <c r="D161" i="8"/>
  <c r="D162" i="8" a="1"/>
  <c r="D162" i="8"/>
  <c r="D163" i="8" a="1"/>
  <c r="D163" i="8"/>
  <c r="D164" i="8" a="1"/>
  <c r="D164" i="8"/>
  <c r="D165" i="8" a="1"/>
  <c r="D165" i="8"/>
  <c r="D166" i="8" a="1"/>
  <c r="D166" i="8"/>
  <c r="D167" i="8" a="1"/>
  <c r="D167" i="8"/>
  <c r="D168" i="8" a="1"/>
  <c r="D168" i="8"/>
  <c r="D169" i="8" a="1"/>
  <c r="D169" i="8"/>
  <c r="D170" i="8" a="1"/>
  <c r="D170" i="8"/>
  <c r="D171" i="8" a="1"/>
  <c r="D171" i="8"/>
  <c r="D172" i="8" a="1"/>
  <c r="D172" i="8"/>
  <c r="D173" i="8" a="1"/>
  <c r="D173" i="8"/>
  <c r="D174" i="8" a="1"/>
  <c r="D174" i="8"/>
  <c r="D175" i="8" a="1"/>
  <c r="D175" i="8"/>
  <c r="D176" i="8" a="1"/>
  <c r="D176" i="8"/>
  <c r="D177" i="8" a="1"/>
  <c r="D177" i="8"/>
  <c r="D178" i="8" a="1"/>
  <c r="D178" i="8"/>
  <c r="D179" i="8" a="1"/>
  <c r="D179" i="8"/>
  <c r="D180" i="8" a="1"/>
  <c r="D180" i="8"/>
  <c r="D181" i="8" a="1"/>
  <c r="D181" i="8"/>
  <c r="D182" i="8" a="1"/>
  <c r="D182" i="8"/>
  <c r="D183" i="8" a="1"/>
  <c r="D183" i="8"/>
  <c r="D184" i="8" a="1"/>
  <c r="D184" i="8"/>
  <c r="D185" i="8" a="1"/>
  <c r="D185" i="8"/>
  <c r="D186" i="8" a="1"/>
  <c r="D186" i="8"/>
  <c r="D187" i="8" a="1"/>
  <c r="D187" i="8"/>
  <c r="D188" i="8" a="1"/>
  <c r="D188" i="8"/>
  <c r="D189" i="8" a="1"/>
  <c r="D189" i="8"/>
  <c r="D190" i="8" a="1"/>
  <c r="D190" i="8"/>
  <c r="D191" i="8" a="1"/>
  <c r="D191" i="8"/>
  <c r="D192" i="8" a="1"/>
  <c r="D192" i="8"/>
  <c r="D193" i="8" a="1"/>
  <c r="D193" i="8"/>
  <c r="D194" i="8" a="1"/>
  <c r="D194" i="8"/>
  <c r="D195" i="8" a="1"/>
  <c r="D195" i="8"/>
  <c r="D196" i="8" a="1"/>
  <c r="D196" i="8"/>
  <c r="D197" i="8" a="1"/>
  <c r="D197" i="8"/>
  <c r="D198" i="8" a="1"/>
  <c r="D198" i="8"/>
  <c r="D199" i="8" a="1"/>
  <c r="D199" i="8"/>
  <c r="D200" i="8" a="1"/>
  <c r="D200" i="8"/>
  <c r="D201" i="8" a="1"/>
  <c r="D201" i="8"/>
  <c r="D202" i="8" a="1"/>
  <c r="D202" i="8"/>
  <c r="D203" i="8" a="1"/>
  <c r="D203" i="8"/>
  <c r="D204" i="8" a="1"/>
  <c r="D204" i="8"/>
  <c r="D205" i="8" a="1"/>
  <c r="D205" i="8"/>
  <c r="D206" i="8" a="1"/>
  <c r="D206" i="8"/>
  <c r="D207" i="8" a="1"/>
  <c r="D207" i="8"/>
  <c r="D208" i="8" a="1"/>
  <c r="D208" i="8"/>
  <c r="D209" i="8" a="1"/>
  <c r="D209" i="8"/>
  <c r="D210" i="8" a="1"/>
  <c r="D210" i="8"/>
  <c r="D211" i="8" a="1"/>
  <c r="D211" i="8"/>
  <c r="D212" i="8" a="1"/>
  <c r="D212" i="8"/>
  <c r="D213" i="8" a="1"/>
  <c r="D213" i="8"/>
  <c r="D214" i="8" a="1"/>
  <c r="D214" i="8"/>
  <c r="D215" i="8" a="1"/>
  <c r="D215" i="8"/>
  <c r="D216" i="8" a="1"/>
  <c r="D216" i="8"/>
  <c r="D217" i="8" a="1"/>
  <c r="D217" i="8"/>
  <c r="D218" i="8" a="1"/>
  <c r="D218" i="8"/>
  <c r="D219" i="8" a="1"/>
  <c r="D219" i="8"/>
  <c r="D220" i="8" a="1"/>
  <c r="D220" i="8"/>
  <c r="D221" i="8" a="1"/>
  <c r="D221" i="8"/>
  <c r="D222" i="8" a="1"/>
  <c r="D222" i="8"/>
  <c r="D223" i="8" a="1"/>
  <c r="D223" i="8"/>
  <c r="D224" i="8" a="1"/>
  <c r="D224" i="8"/>
  <c r="D225" i="8" a="1"/>
  <c r="D225" i="8"/>
  <c r="D226" i="8" a="1"/>
  <c r="D226" i="8"/>
  <c r="D227" i="8" a="1"/>
  <c r="D227" i="8"/>
  <c r="D228" i="8" a="1"/>
  <c r="D228" i="8"/>
  <c r="D229" i="8" a="1"/>
  <c r="D229" i="8"/>
  <c r="D230" i="8" a="1"/>
  <c r="D230" i="8"/>
  <c r="D231" i="8" a="1"/>
  <c r="D231" i="8"/>
  <c r="D232" i="8" a="1"/>
  <c r="D232" i="8"/>
  <c r="D233" i="8" a="1"/>
  <c r="D233" i="8"/>
  <c r="D234" i="8" a="1"/>
  <c r="D234" i="8"/>
  <c r="D235" i="8" a="1"/>
  <c r="D235" i="8"/>
  <c r="D236" i="8" a="1"/>
  <c r="D236" i="8"/>
  <c r="D237" i="8" a="1"/>
  <c r="D237" i="8"/>
  <c r="D238" i="8" a="1"/>
  <c r="D238" i="8"/>
  <c r="D239" i="8" a="1"/>
  <c r="D239" i="8"/>
  <c r="D240" i="8" a="1"/>
  <c r="D240" i="8"/>
  <c r="D241" i="8" a="1"/>
  <c r="D241" i="8"/>
  <c r="D242" i="8" a="1"/>
  <c r="D242" i="8"/>
  <c r="D243" i="8" a="1"/>
  <c r="D243" i="8"/>
  <c r="D244" i="8" a="1"/>
  <c r="D244" i="8"/>
  <c r="D245" i="8" a="1"/>
  <c r="D245" i="8"/>
  <c r="D246" i="8" a="1"/>
  <c r="D246" i="8"/>
  <c r="D247" i="8" a="1"/>
  <c r="D247" i="8"/>
  <c r="D248" i="8" a="1"/>
  <c r="D248" i="8"/>
  <c r="D249" i="8" a="1"/>
  <c r="D249" i="8"/>
  <c r="D250" i="8" a="1"/>
  <c r="D250" i="8"/>
  <c r="D251" i="8" a="1"/>
  <c r="D251" i="8"/>
  <c r="D252" i="8" a="1"/>
  <c r="D252" i="8"/>
  <c r="D253" i="8" a="1"/>
  <c r="D253" i="8"/>
  <c r="D254" i="8" a="1"/>
  <c r="D254" i="8"/>
  <c r="D255" i="8" a="1"/>
  <c r="D255" i="8"/>
  <c r="D256" i="8" a="1"/>
  <c r="D256" i="8"/>
  <c r="D257" i="8" a="1"/>
  <c r="D257" i="8"/>
  <c r="D258" i="8" a="1"/>
  <c r="D258" i="8"/>
  <c r="D259" i="8" a="1"/>
  <c r="D259" i="8"/>
  <c r="D260" i="8" a="1"/>
  <c r="D260" i="8"/>
  <c r="D261" i="8" a="1"/>
  <c r="D261" i="8"/>
  <c r="D262" i="8" a="1"/>
  <c r="D262" i="8"/>
  <c r="D263" i="8" a="1"/>
  <c r="D263" i="8"/>
  <c r="D264" i="8" a="1"/>
  <c r="D264" i="8"/>
  <c r="D265" i="8" a="1"/>
  <c r="D265" i="8"/>
  <c r="D266" i="8" a="1"/>
  <c r="D266" i="8"/>
  <c r="D267" i="8" a="1"/>
  <c r="D267" i="8"/>
  <c r="D268" i="8" a="1"/>
  <c r="D268" i="8"/>
  <c r="D269" i="8" a="1"/>
  <c r="D269" i="8"/>
  <c r="D270" i="8" a="1"/>
  <c r="D270" i="8"/>
  <c r="D271" i="8" a="1"/>
  <c r="D271" i="8"/>
  <c r="D272" i="8" a="1"/>
  <c r="D272" i="8"/>
  <c r="D273" i="8" a="1"/>
  <c r="D273" i="8"/>
  <c r="D274" i="8" a="1"/>
  <c r="D274" i="8"/>
  <c r="D275" i="8" a="1"/>
  <c r="D275" i="8"/>
  <c r="D276" i="8" a="1"/>
  <c r="D276" i="8"/>
  <c r="D277" i="8" a="1"/>
  <c r="D277" i="8"/>
  <c r="D278" i="8" a="1"/>
  <c r="D278" i="8"/>
  <c r="D279" i="8" a="1"/>
  <c r="D279" i="8"/>
  <c r="D280" i="8" a="1"/>
  <c r="D280" i="8"/>
  <c r="D281" i="8" a="1"/>
  <c r="D281" i="8"/>
  <c r="D282" i="8" a="1"/>
  <c r="D282" i="8"/>
  <c r="D283" i="8" a="1"/>
  <c r="D283" i="8"/>
  <c r="D284" i="8" a="1"/>
  <c r="D284" i="8"/>
  <c r="D285" i="8" a="1"/>
  <c r="D285" i="8"/>
  <c r="D286" i="8" a="1"/>
  <c r="D286" i="8"/>
  <c r="D287" i="8" a="1"/>
  <c r="D287" i="8"/>
  <c r="D288" i="8" a="1"/>
  <c r="D288" i="8"/>
  <c r="D289" i="8" a="1"/>
  <c r="D289" i="8"/>
  <c r="D290" i="8" a="1"/>
  <c r="D290" i="8"/>
  <c r="D291" i="8" a="1"/>
  <c r="D291" i="8"/>
  <c r="D292" i="8" a="1"/>
  <c r="D292" i="8"/>
  <c r="D293" i="8" a="1"/>
  <c r="D293" i="8"/>
  <c r="D294" i="8" a="1"/>
  <c r="D294" i="8"/>
  <c r="D295" i="8" a="1"/>
  <c r="D295" i="8"/>
  <c r="D296" i="8" a="1"/>
  <c r="D296" i="8"/>
  <c r="D297" i="8" a="1"/>
  <c r="D297" i="8"/>
  <c r="D298" i="8" a="1"/>
  <c r="D298" i="8"/>
  <c r="D299" i="8" a="1"/>
  <c r="D299" i="8"/>
  <c r="D300" i="8" a="1"/>
  <c r="D300" i="8"/>
  <c r="D301" i="8" a="1"/>
  <c r="D301" i="8"/>
  <c r="D302" i="8" a="1"/>
  <c r="D302" i="8"/>
  <c r="D303" i="8" a="1"/>
  <c r="D303" i="8"/>
  <c r="D304" i="8" a="1"/>
  <c r="D304" i="8"/>
  <c r="D305" i="8" a="1"/>
  <c r="D305" i="8"/>
  <c r="D306" i="8" a="1"/>
  <c r="D306" i="8"/>
  <c r="D307" i="8" a="1"/>
  <c r="D307" i="8"/>
  <c r="D308" i="8" a="1"/>
  <c r="D308" i="8"/>
  <c r="D309" i="8" a="1"/>
  <c r="D309" i="8"/>
  <c r="D310" i="8" a="1"/>
  <c r="D310" i="8"/>
  <c r="D311" i="8" a="1"/>
  <c r="D311" i="8"/>
  <c r="D312" i="8" a="1"/>
  <c r="D312" i="8"/>
  <c r="D313" i="8" a="1"/>
  <c r="D313" i="8"/>
  <c r="D314" i="8" a="1"/>
  <c r="D314" i="8"/>
  <c r="D315" i="8" a="1"/>
  <c r="D315" i="8"/>
  <c r="D316" i="8" a="1"/>
  <c r="D316" i="8"/>
  <c r="D317" i="8" a="1"/>
  <c r="D317" i="8"/>
  <c r="D318" i="8" a="1"/>
  <c r="D318" i="8"/>
  <c r="D319" i="8" a="1"/>
  <c r="D319" i="8"/>
  <c r="D320" i="8" a="1"/>
  <c r="D320" i="8"/>
  <c r="D321" i="8" a="1"/>
  <c r="D321" i="8"/>
  <c r="D322" i="8" a="1"/>
  <c r="D322" i="8"/>
  <c r="D323" i="8" a="1"/>
  <c r="D323" i="8"/>
  <c r="D324" i="8" a="1"/>
  <c r="D324" i="8"/>
  <c r="D325" i="8" a="1"/>
  <c r="D325" i="8"/>
  <c r="D326" i="8" a="1"/>
  <c r="D326" i="8"/>
  <c r="D327" i="8" a="1"/>
  <c r="D327" i="8"/>
  <c r="D328" i="8" a="1"/>
  <c r="D328" i="8"/>
  <c r="D329" i="8" a="1"/>
  <c r="D329" i="8"/>
  <c r="D330" i="8" a="1"/>
  <c r="D330" i="8"/>
  <c r="D331" i="8" a="1"/>
  <c r="D331" i="8"/>
  <c r="D332" i="8" a="1"/>
  <c r="D332" i="8"/>
  <c r="D333" i="8" a="1"/>
  <c r="D333" i="8"/>
  <c r="D334" i="8" a="1"/>
  <c r="D334" i="8"/>
  <c r="D335" i="8" a="1"/>
  <c r="D335" i="8"/>
  <c r="D336" i="8" a="1"/>
  <c r="D336" i="8"/>
  <c r="D337" i="8" a="1"/>
  <c r="D337" i="8"/>
  <c r="D338" i="8" a="1"/>
  <c r="D338" i="8"/>
  <c r="D339" i="8" a="1"/>
  <c r="D339" i="8"/>
  <c r="D340" i="8" a="1"/>
  <c r="D340" i="8"/>
  <c r="D341" i="8" a="1"/>
  <c r="D341" i="8"/>
  <c r="D342" i="8" a="1"/>
  <c r="D342" i="8"/>
  <c r="D343" i="8" a="1"/>
  <c r="D343" i="8"/>
  <c r="D344" i="8" a="1"/>
  <c r="D344" i="8"/>
  <c r="D345" i="8" a="1"/>
  <c r="D345" i="8"/>
  <c r="D346" i="8" a="1"/>
  <c r="D346" i="8"/>
  <c r="D347" i="8" a="1"/>
  <c r="D347" i="8"/>
  <c r="D348" i="8" a="1"/>
  <c r="D348" i="8"/>
  <c r="D349" i="8" a="1"/>
  <c r="D349" i="8"/>
  <c r="D350" i="8" a="1"/>
  <c r="D350" i="8"/>
  <c r="D351" i="8" a="1"/>
  <c r="D351" i="8"/>
  <c r="D352" i="8" a="1"/>
  <c r="D352" i="8"/>
  <c r="D353" i="8" a="1"/>
  <c r="D353" i="8"/>
  <c r="D354" i="8" a="1"/>
  <c r="D354" i="8"/>
  <c r="D355" i="8" a="1"/>
  <c r="D355" i="8"/>
  <c r="D356" i="8" a="1"/>
  <c r="D356" i="8"/>
  <c r="D357" i="8" a="1"/>
  <c r="D357" i="8"/>
  <c r="D358" i="8" a="1"/>
  <c r="D358" i="8"/>
  <c r="D359" i="8" a="1"/>
  <c r="D359" i="8"/>
  <c r="D360" i="8" a="1"/>
  <c r="D360" i="8"/>
  <c r="D361" i="8" a="1"/>
  <c r="D361" i="8"/>
  <c r="D362" i="8" a="1"/>
  <c r="D362" i="8"/>
  <c r="D363" i="8" a="1"/>
  <c r="D363" i="8"/>
  <c r="D364" i="8" a="1"/>
  <c r="D364" i="8"/>
  <c r="D365" i="8" a="1"/>
  <c r="D365" i="8"/>
  <c r="D366" i="8" a="1"/>
  <c r="D366" i="8"/>
  <c r="D367" i="8" a="1"/>
  <c r="D367" i="8"/>
  <c r="D368" i="8" a="1"/>
  <c r="D368" i="8"/>
  <c r="D369" i="8" a="1"/>
  <c r="D369" i="8"/>
  <c r="D370" i="8" a="1"/>
  <c r="D370" i="8"/>
  <c r="D371" i="8" a="1"/>
  <c r="D371" i="8"/>
  <c r="D372" i="8" a="1"/>
  <c r="D372" i="8"/>
  <c r="D373" i="8" a="1"/>
  <c r="D373" i="8"/>
  <c r="D374" i="8" a="1"/>
  <c r="D374" i="8"/>
  <c r="D375" i="8" a="1"/>
  <c r="D375" i="8"/>
  <c r="D376" i="8" a="1"/>
  <c r="D376" i="8"/>
  <c r="D377" i="8" a="1"/>
  <c r="D377" i="8"/>
  <c r="D378" i="8" a="1"/>
  <c r="D378" i="8"/>
  <c r="D379" i="8" a="1"/>
  <c r="D379" i="8"/>
  <c r="D380" i="8" a="1"/>
  <c r="D380" i="8"/>
  <c r="D381" i="8" a="1"/>
  <c r="D381" i="8"/>
  <c r="D382" i="8" a="1"/>
  <c r="D382" i="8"/>
  <c r="D383" i="8" a="1"/>
  <c r="D383" i="8"/>
  <c r="D384" i="8" a="1"/>
  <c r="D384" i="8"/>
  <c r="D385" i="8" a="1"/>
  <c r="D385" i="8"/>
  <c r="D386" i="8" a="1"/>
  <c r="D386" i="8"/>
  <c r="D387" i="8" a="1"/>
  <c r="D387" i="8"/>
  <c r="D388" i="8" a="1"/>
  <c r="D388" i="8"/>
  <c r="D389" i="8" a="1"/>
  <c r="D389" i="8"/>
  <c r="D390" i="8" a="1"/>
  <c r="D390" i="8"/>
  <c r="D391" i="8" a="1"/>
  <c r="D391" i="8"/>
  <c r="D392" i="8" a="1"/>
  <c r="D392" i="8"/>
  <c r="D393" i="8" a="1"/>
  <c r="D393" i="8"/>
  <c r="D394" i="8" a="1"/>
  <c r="D394" i="8"/>
  <c r="D395" i="8" a="1"/>
  <c r="D395" i="8"/>
  <c r="D396" i="8" a="1"/>
  <c r="D396" i="8"/>
  <c r="D397" i="8" a="1"/>
  <c r="D397" i="8"/>
  <c r="D398" i="8" a="1"/>
  <c r="D398" i="8"/>
  <c r="D399" i="8" a="1"/>
  <c r="D399" i="8"/>
  <c r="D400" i="8" a="1"/>
  <c r="D400" i="8"/>
  <c r="D401" i="8" a="1"/>
  <c r="D401" i="8"/>
  <c r="D402" i="8" a="1"/>
  <c r="D402" i="8"/>
  <c r="D403" i="8" a="1"/>
  <c r="D403" i="8"/>
  <c r="D404" i="8" a="1"/>
  <c r="D404" i="8"/>
  <c r="D405" i="8" a="1"/>
  <c r="D405" i="8"/>
  <c r="D406" i="8" a="1"/>
  <c r="D406" i="8"/>
  <c r="D407" i="8" a="1"/>
  <c r="D407" i="8"/>
  <c r="D408" i="8" a="1"/>
  <c r="D408" i="8"/>
  <c r="D409" i="8" a="1"/>
  <c r="D409" i="8"/>
  <c r="D410" i="8" a="1"/>
  <c r="D410" i="8"/>
  <c r="D411" i="8" a="1"/>
  <c r="D411" i="8"/>
  <c r="D412" i="8" a="1"/>
  <c r="D412" i="8"/>
  <c r="D413" i="8" a="1"/>
  <c r="D413" i="8"/>
  <c r="D414" i="8" a="1"/>
  <c r="D414" i="8"/>
  <c r="D415" i="8" a="1"/>
  <c r="D415" i="8"/>
  <c r="D416" i="8" a="1"/>
  <c r="D416" i="8"/>
  <c r="D417" i="8" a="1"/>
  <c r="D417" i="8"/>
  <c r="D418" i="8" a="1"/>
  <c r="D418" i="8"/>
  <c r="D419" i="8" a="1"/>
  <c r="D419" i="8"/>
  <c r="D420" i="8" a="1"/>
  <c r="D420" i="8"/>
  <c r="D421" i="8" a="1"/>
  <c r="D421" i="8"/>
  <c r="D422" i="8" a="1"/>
  <c r="D422" i="8"/>
  <c r="D423" i="8" a="1"/>
  <c r="D423" i="8"/>
  <c r="D424" i="8" a="1"/>
  <c r="D424" i="8"/>
  <c r="D425" i="8" a="1"/>
  <c r="D425" i="8"/>
  <c r="D426" i="8" a="1"/>
  <c r="D426" i="8"/>
  <c r="D427" i="8" a="1"/>
  <c r="D427" i="8"/>
  <c r="D428" i="8" a="1"/>
  <c r="D428" i="8"/>
  <c r="D429" i="8" a="1"/>
  <c r="D429" i="8"/>
  <c r="D430" i="8" a="1"/>
  <c r="D430" i="8"/>
  <c r="D431" i="8" a="1"/>
  <c r="D431" i="8"/>
  <c r="D432" i="8" a="1"/>
  <c r="D432" i="8"/>
  <c r="D433" i="8" a="1"/>
  <c r="D433" i="8"/>
  <c r="D434" i="8" a="1"/>
  <c r="D434" i="8"/>
  <c r="D435" i="8" a="1"/>
  <c r="D435" i="8"/>
  <c r="D436" i="8" a="1"/>
  <c r="D436" i="8"/>
  <c r="D437" i="8" a="1"/>
  <c r="D437" i="8"/>
  <c r="D438" i="8" a="1"/>
  <c r="D438" i="8"/>
  <c r="D439" i="8" a="1"/>
  <c r="D439" i="8"/>
  <c r="D440" i="8" a="1"/>
  <c r="D440" i="8"/>
  <c r="D441" i="8" a="1"/>
  <c r="D441" i="8"/>
  <c r="D442" i="8" a="1"/>
  <c r="D442" i="8"/>
  <c r="D443" i="8" a="1"/>
  <c r="D443" i="8"/>
  <c r="D444" i="8" a="1"/>
  <c r="D444" i="8"/>
  <c r="D445" i="8" a="1"/>
  <c r="D445" i="8"/>
  <c r="D446" i="8" a="1"/>
  <c r="D446" i="8"/>
  <c r="D447" i="8" a="1"/>
  <c r="D447" i="8"/>
  <c r="D448" i="8" a="1"/>
  <c r="D448" i="8"/>
  <c r="D449" i="8" a="1"/>
  <c r="D449" i="8"/>
  <c r="D450" i="8" a="1"/>
  <c r="D450" i="8"/>
  <c r="D451" i="8" a="1"/>
  <c r="D451" i="8"/>
  <c r="D452" i="8" a="1"/>
  <c r="D452" i="8"/>
  <c r="D453" i="8" a="1"/>
  <c r="D453" i="8"/>
  <c r="D454" i="8" a="1"/>
  <c r="D454" i="8"/>
  <c r="D455" i="8" a="1"/>
  <c r="D455" i="8"/>
  <c r="D456" i="8" a="1"/>
  <c r="D456" i="8"/>
  <c r="D457" i="8" a="1"/>
  <c r="D457" i="8"/>
  <c r="D458" i="8" a="1"/>
  <c r="D458" i="8"/>
  <c r="D459" i="8" a="1"/>
  <c r="D459" i="8"/>
  <c r="D460" i="8" a="1"/>
  <c r="D460" i="8"/>
  <c r="D461" i="8" a="1"/>
  <c r="D461" i="8"/>
  <c r="D462" i="8" a="1"/>
  <c r="D462" i="8"/>
  <c r="D463" i="8" a="1"/>
  <c r="D463" i="8"/>
  <c r="D464" i="8" a="1"/>
  <c r="D464" i="8"/>
  <c r="D465" i="8" a="1"/>
  <c r="D465" i="8"/>
  <c r="D466" i="8" a="1"/>
  <c r="D466" i="8"/>
  <c r="D467" i="8" a="1"/>
  <c r="D467" i="8"/>
  <c r="D468" i="8" a="1"/>
  <c r="D468" i="8"/>
  <c r="D469" i="8" a="1"/>
  <c r="D469" i="8"/>
  <c r="D470" i="8" a="1"/>
  <c r="D470" i="8"/>
  <c r="D471" i="8" a="1"/>
  <c r="D471" i="8"/>
  <c r="D472" i="8" a="1"/>
  <c r="D472" i="8"/>
  <c r="D473" i="8" a="1"/>
  <c r="D473" i="8"/>
  <c r="D474" i="8" a="1"/>
  <c r="D474" i="8"/>
  <c r="D475" i="8" a="1"/>
  <c r="D475" i="8"/>
  <c r="D476" i="8" a="1"/>
  <c r="D476" i="8"/>
  <c r="D477" i="8" a="1"/>
  <c r="D477" i="8"/>
  <c r="D478" i="8" a="1"/>
  <c r="D478" i="8"/>
  <c r="D479" i="8" a="1"/>
  <c r="D479" i="8"/>
  <c r="D480" i="8" a="1"/>
  <c r="D480" i="8"/>
  <c r="D481" i="8" a="1"/>
  <c r="D481" i="8"/>
  <c r="D482" i="8" a="1"/>
  <c r="D482" i="8"/>
  <c r="D483" i="8" a="1"/>
  <c r="D483" i="8"/>
  <c r="D484" i="8" a="1"/>
  <c r="D484" i="8"/>
  <c r="D485" i="8" a="1"/>
  <c r="D485" i="8"/>
  <c r="D486" i="8" a="1"/>
  <c r="D486" i="8"/>
  <c r="D487" i="8" a="1"/>
  <c r="D487" i="8"/>
  <c r="D488" i="8" a="1"/>
  <c r="D488" i="8"/>
  <c r="D489" i="8" a="1"/>
  <c r="D489" i="8"/>
  <c r="D490" i="8" a="1"/>
  <c r="D490" i="8"/>
  <c r="D491" i="8" a="1"/>
  <c r="D491" i="8"/>
  <c r="D492" i="8" a="1"/>
  <c r="D492" i="8"/>
  <c r="D493" i="8" a="1"/>
  <c r="D493" i="8"/>
  <c r="D494" i="8" a="1"/>
  <c r="D494" i="8"/>
  <c r="D495" i="8" a="1"/>
  <c r="D495" i="8"/>
  <c r="D496" i="8" a="1"/>
  <c r="D496" i="8"/>
  <c r="D497" i="8" a="1"/>
  <c r="D497" i="8"/>
  <c r="D498" i="8" a="1"/>
  <c r="D498" i="8"/>
  <c r="D499" i="8" a="1"/>
  <c r="D499" i="8"/>
  <c r="D500" i="8" a="1"/>
  <c r="D500" i="8"/>
  <c r="D501" i="8" a="1"/>
  <c r="D501" i="8"/>
  <c r="D502" i="8" a="1"/>
  <c r="D502" i="8"/>
  <c r="D503" i="8" a="1"/>
  <c r="D503" i="8"/>
  <c r="D504" i="8" a="1"/>
  <c r="D504" i="8"/>
  <c r="D505" i="8" a="1"/>
  <c r="D505" i="8"/>
  <c r="D506" i="8" a="1"/>
  <c r="D506" i="8"/>
  <c r="D507" i="8" a="1"/>
  <c r="D507" i="8"/>
  <c r="D508" i="8" a="1"/>
  <c r="D508" i="8"/>
  <c r="D509" i="8" a="1"/>
  <c r="D509" i="8"/>
  <c r="D510" i="8" a="1"/>
  <c r="D510" i="8"/>
  <c r="D511" i="8" a="1"/>
  <c r="D511" i="8"/>
  <c r="D512" i="8" a="1"/>
  <c r="D512" i="8"/>
  <c r="D513" i="8" a="1"/>
  <c r="D513" i="8"/>
  <c r="D514" i="8" a="1"/>
  <c r="D514" i="8"/>
  <c r="D515" i="8" a="1"/>
  <c r="D515" i="8"/>
  <c r="D516" i="8" a="1"/>
  <c r="D516" i="8"/>
  <c r="D517" i="8" a="1"/>
  <c r="D517" i="8"/>
  <c r="D518" i="8" a="1"/>
  <c r="D518" i="8"/>
  <c r="D519" i="8" a="1"/>
  <c r="D519" i="8"/>
  <c r="D520" i="8" a="1"/>
  <c r="D520" i="8"/>
  <c r="D521" i="8" a="1"/>
  <c r="D521" i="8"/>
  <c r="D522" i="8" a="1"/>
  <c r="D522" i="8"/>
  <c r="D523" i="8" a="1"/>
  <c r="D523" i="8"/>
  <c r="D524" i="8" a="1"/>
  <c r="D524" i="8"/>
  <c r="D525" i="8" a="1"/>
  <c r="D525" i="8"/>
  <c r="D526" i="8" a="1"/>
  <c r="D526" i="8"/>
  <c r="D527" i="8" a="1"/>
  <c r="D527" i="8"/>
  <c r="D528" i="8" a="1"/>
  <c r="D528" i="8"/>
  <c r="D529" i="8" a="1"/>
  <c r="D529" i="8"/>
  <c r="D530" i="8" a="1"/>
  <c r="D530" i="8"/>
  <c r="D531" i="8" a="1"/>
  <c r="D531" i="8"/>
  <c r="D532" i="8" a="1"/>
  <c r="D532" i="8"/>
  <c r="D533" i="8" a="1"/>
  <c r="D533" i="8"/>
  <c r="D534" i="8" a="1"/>
  <c r="D534" i="8"/>
  <c r="D535" i="8" a="1"/>
  <c r="D535" i="8"/>
  <c r="D536" i="8" a="1"/>
  <c r="D536" i="8"/>
  <c r="D537" i="8" a="1"/>
  <c r="D537" i="8"/>
  <c r="D538" i="8" a="1"/>
  <c r="D538" i="8"/>
  <c r="D539" i="8" a="1"/>
  <c r="D539" i="8"/>
  <c r="D540" i="8" a="1"/>
  <c r="D540" i="8"/>
  <c r="D541" i="8" a="1"/>
  <c r="D541" i="8"/>
  <c r="D542" i="8" a="1"/>
  <c r="D542" i="8"/>
  <c r="D543" i="8" a="1"/>
  <c r="D543" i="8"/>
  <c r="D544" i="8" a="1"/>
  <c r="D544" i="8"/>
  <c r="D545" i="8" a="1"/>
  <c r="D545" i="8"/>
  <c r="D546" i="8" a="1"/>
  <c r="D546" i="8"/>
  <c r="D547" i="8" a="1"/>
  <c r="D547" i="8"/>
  <c r="D548" i="8" a="1"/>
  <c r="D548" i="8"/>
  <c r="D549" i="8" a="1"/>
  <c r="D549" i="8"/>
  <c r="D550" i="8" a="1"/>
  <c r="D550" i="8"/>
  <c r="D551" i="8" a="1"/>
  <c r="D551" i="8"/>
  <c r="D552" i="8" a="1"/>
  <c r="D552" i="8"/>
  <c r="D553" i="8" a="1"/>
  <c r="D553" i="8"/>
  <c r="D554" i="8" a="1"/>
  <c r="D554" i="8"/>
  <c r="D555" i="8" a="1"/>
  <c r="D555" i="8"/>
  <c r="D556" i="8" a="1"/>
  <c r="D556" i="8"/>
  <c r="D557" i="8" a="1"/>
  <c r="D557" i="8"/>
  <c r="D558" i="8" a="1"/>
  <c r="D558" i="8"/>
  <c r="D559" i="8" a="1"/>
  <c r="D559" i="8"/>
  <c r="D560" i="8" a="1"/>
  <c r="D560" i="8"/>
  <c r="D561" i="8" a="1"/>
  <c r="D561" i="8"/>
  <c r="D562" i="8" a="1"/>
  <c r="D562" i="8"/>
  <c r="D563" i="8" a="1"/>
  <c r="D563" i="8"/>
  <c r="D564" i="8" a="1"/>
  <c r="D564" i="8"/>
  <c r="D565" i="8" a="1"/>
  <c r="D565" i="8"/>
  <c r="D566" i="8" a="1"/>
  <c r="D566" i="8"/>
  <c r="D567" i="8" a="1"/>
  <c r="D567" i="8"/>
  <c r="D568" i="8" a="1"/>
  <c r="D568" i="8"/>
  <c r="D569" i="8" a="1"/>
  <c r="D569" i="8"/>
  <c r="D570" i="8" a="1"/>
  <c r="D570" i="8"/>
  <c r="D571" i="8" a="1"/>
  <c r="D571" i="8"/>
  <c r="D572" i="8" a="1"/>
  <c r="D572" i="8"/>
  <c r="D573" i="8" a="1"/>
  <c r="D573" i="8"/>
  <c r="D574" i="8" a="1"/>
  <c r="D574" i="8"/>
  <c r="D575" i="8" a="1"/>
  <c r="D575" i="8"/>
  <c r="D576" i="8" a="1"/>
  <c r="D576" i="8"/>
  <c r="D577" i="8" a="1"/>
  <c r="D577" i="8"/>
  <c r="D578" i="8" a="1"/>
  <c r="D578" i="8"/>
  <c r="D579" i="8" a="1"/>
  <c r="D579" i="8"/>
  <c r="D580" i="8" a="1"/>
  <c r="D580" i="8"/>
  <c r="D581" i="8" a="1"/>
  <c r="D581" i="8"/>
  <c r="D582" i="8" a="1"/>
  <c r="D582" i="8"/>
  <c r="D583" i="8" a="1"/>
  <c r="D583" i="8"/>
  <c r="D584" i="8" a="1"/>
  <c r="D584" i="8"/>
  <c r="D585" i="8" a="1"/>
  <c r="D585" i="8"/>
  <c r="D586" i="8" a="1"/>
  <c r="D586" i="8"/>
  <c r="D587" i="8" a="1"/>
  <c r="D587" i="8"/>
  <c r="D588" i="8" a="1"/>
  <c r="D588" i="8"/>
  <c r="D589" i="8" a="1"/>
  <c r="D589" i="8"/>
  <c r="D590" i="8" a="1"/>
  <c r="D590" i="8"/>
  <c r="D591" i="8" a="1"/>
  <c r="D591" i="8"/>
  <c r="D592" i="8" a="1"/>
  <c r="D592" i="8"/>
  <c r="D593" i="8" a="1"/>
  <c r="D593" i="8"/>
  <c r="D594" i="8" a="1"/>
  <c r="D594" i="8"/>
  <c r="D595" i="8" a="1"/>
  <c r="D595" i="8"/>
  <c r="D596" i="8" a="1"/>
  <c r="D596" i="8"/>
  <c r="D597" i="8" a="1"/>
  <c r="D597" i="8"/>
  <c r="D598" i="8" a="1"/>
  <c r="D598" i="8"/>
  <c r="D599" i="8" a="1"/>
  <c r="D599" i="8"/>
  <c r="D600" i="8" a="1"/>
  <c r="D600" i="8"/>
  <c r="D601" i="8" a="1"/>
  <c r="D601" i="8"/>
  <c r="D602" i="8" a="1"/>
  <c r="D602" i="8"/>
  <c r="D603" i="8" a="1"/>
  <c r="D603" i="8"/>
  <c r="D604" i="8" a="1"/>
  <c r="D604" i="8"/>
  <c r="D605" i="8" a="1"/>
  <c r="D605" i="8"/>
  <c r="D606" i="8" a="1"/>
  <c r="D606" i="8"/>
  <c r="D607" i="8" a="1"/>
  <c r="D607" i="8"/>
  <c r="D608" i="8" a="1"/>
  <c r="D608" i="8"/>
  <c r="D609" i="8" a="1"/>
  <c r="D609" i="8"/>
  <c r="D610" i="8" a="1"/>
  <c r="D610" i="8"/>
  <c r="D611" i="8" a="1"/>
  <c r="D611" i="8"/>
  <c r="D612" i="8" a="1"/>
  <c r="D612" i="8"/>
  <c r="D613" i="8" a="1"/>
  <c r="D613" i="8"/>
  <c r="D614" i="8" a="1"/>
  <c r="D614" i="8"/>
  <c r="D615" i="8" a="1"/>
  <c r="D615" i="8"/>
  <c r="D616" i="8" a="1"/>
  <c r="D616" i="8"/>
  <c r="D617" i="8" a="1"/>
  <c r="D617" i="8"/>
  <c r="D618" i="8" a="1"/>
  <c r="D618" i="8"/>
  <c r="D619" i="8" a="1"/>
  <c r="D619" i="8"/>
  <c r="D620" i="8" a="1"/>
  <c r="D620" i="8"/>
  <c r="D621" i="8" a="1"/>
  <c r="D621" i="8"/>
  <c r="D622" i="8" a="1"/>
  <c r="D622" i="8"/>
  <c r="D623" i="8" a="1"/>
  <c r="D623" i="8"/>
  <c r="D624" i="8" a="1"/>
  <c r="D624" i="8"/>
  <c r="D625" i="8" a="1"/>
  <c r="D625" i="8"/>
  <c r="D626" i="8" a="1"/>
  <c r="D626" i="8"/>
  <c r="D627" i="8" a="1"/>
  <c r="D627" i="8"/>
  <c r="D628" i="8" a="1"/>
  <c r="D628" i="8"/>
  <c r="D629" i="8" a="1"/>
  <c r="D629" i="8"/>
  <c r="D630" i="8" a="1"/>
  <c r="D630" i="8"/>
  <c r="D631" i="8" a="1"/>
  <c r="D631" i="8"/>
  <c r="D632" i="8" a="1"/>
  <c r="D632" i="8"/>
  <c r="D633" i="8" a="1"/>
  <c r="D633" i="8"/>
  <c r="D634" i="8" a="1"/>
  <c r="D634" i="8"/>
  <c r="D635" i="8" a="1"/>
  <c r="D635" i="8"/>
  <c r="D636" i="8" a="1"/>
  <c r="D636" i="8"/>
  <c r="D637" i="8" a="1"/>
  <c r="D637" i="8"/>
  <c r="D638" i="8" a="1"/>
  <c r="D638" i="8"/>
  <c r="D639" i="8" a="1"/>
  <c r="D639" i="8"/>
  <c r="D640" i="8" a="1"/>
  <c r="D640" i="8"/>
  <c r="D641" i="8" a="1"/>
  <c r="D641" i="8"/>
  <c r="D642" i="8" a="1"/>
  <c r="D642" i="8"/>
  <c r="D643" i="8" a="1"/>
  <c r="D643" i="8"/>
  <c r="D644" i="8" a="1"/>
  <c r="D644" i="8"/>
  <c r="D645" i="8" a="1"/>
  <c r="D645" i="8"/>
  <c r="D646" i="8" a="1"/>
  <c r="D646" i="8"/>
  <c r="D647" i="8" a="1"/>
  <c r="D647" i="8"/>
  <c r="D648" i="8" a="1"/>
  <c r="D648" i="8"/>
  <c r="D649" i="8" a="1"/>
  <c r="D649" i="8"/>
  <c r="D650" i="8" a="1"/>
  <c r="D650" i="8"/>
  <c r="D651" i="8" a="1"/>
  <c r="D651" i="8"/>
  <c r="D652" i="8" a="1"/>
  <c r="D652" i="8"/>
  <c r="D653" i="8" a="1"/>
  <c r="D653" i="8"/>
  <c r="D654" i="8" a="1"/>
  <c r="D654" i="8"/>
  <c r="D655" i="8" a="1"/>
  <c r="D655" i="8"/>
  <c r="D656" i="8" a="1"/>
  <c r="D656" i="8"/>
  <c r="D657" i="8" a="1"/>
  <c r="D657" i="8"/>
  <c r="D658" i="8" a="1"/>
  <c r="D658" i="8"/>
  <c r="D659" i="8" a="1"/>
  <c r="D659" i="8"/>
  <c r="D660" i="8" a="1"/>
  <c r="D660" i="8"/>
  <c r="D661" i="8" a="1"/>
  <c r="D661" i="8"/>
  <c r="D662" i="8" a="1"/>
  <c r="D662" i="8"/>
  <c r="D663" i="8" a="1"/>
  <c r="D663" i="8"/>
  <c r="D664" i="8" a="1"/>
  <c r="D664" i="8"/>
  <c r="D665" i="8" a="1"/>
  <c r="D665" i="8"/>
  <c r="D666" i="8" a="1"/>
  <c r="D666" i="8"/>
  <c r="D667" i="8" a="1"/>
  <c r="D667" i="8"/>
  <c r="D668" i="8" a="1"/>
  <c r="D668" i="8"/>
  <c r="D669" i="8" a="1"/>
  <c r="D669" i="8"/>
  <c r="D670" i="8" a="1"/>
  <c r="D670" i="8"/>
  <c r="D671" i="8" a="1"/>
  <c r="D671" i="8"/>
  <c r="D672" i="8" a="1"/>
  <c r="D672" i="8"/>
  <c r="D673" i="8" a="1"/>
  <c r="D673" i="8"/>
  <c r="D674" i="8" a="1"/>
  <c r="D674" i="8"/>
  <c r="D675" i="8" a="1"/>
  <c r="D675" i="8"/>
  <c r="D676" i="8" a="1"/>
  <c r="D676" i="8"/>
  <c r="D677" i="8" a="1"/>
  <c r="D677" i="8"/>
  <c r="D678" i="8" a="1"/>
  <c r="D678" i="8"/>
  <c r="D679" i="8" a="1"/>
  <c r="D679" i="8"/>
  <c r="D680" i="8" a="1"/>
  <c r="D680" i="8"/>
  <c r="D681" i="8" a="1"/>
  <c r="D681" i="8"/>
  <c r="D682" i="8" a="1"/>
  <c r="D682" i="8"/>
  <c r="D683" i="8" a="1"/>
  <c r="D683" i="8"/>
  <c r="D684" i="8" a="1"/>
  <c r="D684" i="8"/>
  <c r="D685" i="8" a="1"/>
  <c r="D685" i="8"/>
  <c r="D686" i="8" a="1"/>
  <c r="D686" i="8"/>
  <c r="D687" i="8" a="1"/>
  <c r="D687" i="8"/>
  <c r="D688" i="8" a="1"/>
  <c r="D688" i="8"/>
  <c r="D689" i="8" a="1"/>
  <c r="D689" i="8"/>
  <c r="D690" i="8" a="1"/>
  <c r="D690" i="8"/>
  <c r="D691" i="8" a="1"/>
  <c r="D691" i="8"/>
  <c r="D692" i="8" a="1"/>
  <c r="D692" i="8"/>
  <c r="D693" i="8" a="1"/>
  <c r="D693" i="8"/>
  <c r="D694" i="8" a="1"/>
  <c r="D694" i="8"/>
  <c r="D695" i="8" a="1"/>
  <c r="D695" i="8"/>
  <c r="D696" i="8" a="1"/>
  <c r="D696" i="8"/>
  <c r="D697" i="8" a="1"/>
  <c r="D697" i="8"/>
  <c r="D698" i="8" a="1"/>
  <c r="D698" i="8"/>
  <c r="D699" i="8" a="1"/>
  <c r="D699" i="8"/>
  <c r="D700" i="8" a="1"/>
  <c r="D700" i="8"/>
  <c r="D701" i="8" a="1"/>
  <c r="D701" i="8"/>
  <c r="D702" i="8" a="1"/>
  <c r="D702" i="8"/>
  <c r="D703" i="8" a="1"/>
  <c r="D703" i="8"/>
  <c r="D704" i="8" a="1"/>
  <c r="D704" i="8"/>
  <c r="D705" i="8" a="1"/>
  <c r="D705" i="8"/>
  <c r="D706" i="8" a="1"/>
  <c r="D706" i="8"/>
  <c r="D707" i="8" a="1"/>
  <c r="D707" i="8"/>
  <c r="D708" i="8" a="1"/>
  <c r="D708" i="8"/>
  <c r="D709" i="8" a="1"/>
  <c r="D709" i="8"/>
  <c r="D710" i="8" a="1"/>
  <c r="D710" i="8"/>
  <c r="D711" i="8" a="1"/>
  <c r="D711" i="8"/>
  <c r="D712" i="8" a="1"/>
  <c r="D712" i="8"/>
  <c r="D713" i="8" a="1"/>
  <c r="D713" i="8"/>
  <c r="D714" i="8" a="1"/>
  <c r="D714" i="8"/>
  <c r="D715" i="8" a="1"/>
  <c r="D715" i="8"/>
  <c r="D716" i="8" a="1"/>
  <c r="D716" i="8"/>
  <c r="D717" i="8" a="1"/>
  <c r="D717" i="8"/>
  <c r="D718" i="8" a="1"/>
  <c r="D718" i="8"/>
  <c r="D719" i="8" a="1"/>
  <c r="D719" i="8"/>
  <c r="D720" i="8" a="1"/>
  <c r="D720" i="8"/>
  <c r="D721" i="8" a="1"/>
  <c r="D721" i="8"/>
  <c r="D722" i="8" a="1"/>
  <c r="D722" i="8"/>
  <c r="D723" i="8" a="1"/>
  <c r="D723" i="8"/>
  <c r="D724" i="8" a="1"/>
  <c r="D724" i="8"/>
  <c r="D725" i="8" a="1"/>
  <c r="D725" i="8"/>
  <c r="D726" i="8" a="1"/>
  <c r="D726" i="8"/>
  <c r="D727" i="8" a="1"/>
  <c r="D727" i="8"/>
  <c r="D728" i="8" a="1"/>
  <c r="D728" i="8"/>
  <c r="D729" i="8" a="1"/>
  <c r="D729" i="8"/>
  <c r="D730" i="8" a="1"/>
  <c r="D730" i="8"/>
  <c r="D731" i="8" a="1"/>
  <c r="D731" i="8"/>
  <c r="D732" i="8" a="1"/>
  <c r="D732" i="8"/>
  <c r="D733" i="8" a="1"/>
  <c r="D733" i="8"/>
  <c r="D734" i="8" a="1"/>
  <c r="D734" i="8"/>
  <c r="D735" i="8" a="1"/>
  <c r="D735" i="8"/>
  <c r="D736" i="8" a="1"/>
  <c r="D736" i="8"/>
  <c r="D737" i="8" a="1"/>
  <c r="D737" i="8"/>
  <c r="D738" i="8" a="1"/>
  <c r="D738" i="8"/>
  <c r="D739" i="8" a="1"/>
  <c r="D739" i="8"/>
  <c r="D740" i="8" a="1"/>
  <c r="D740" i="8"/>
  <c r="D741" i="8" a="1"/>
  <c r="D741" i="8"/>
  <c r="D742" i="8" a="1"/>
  <c r="D742" i="8"/>
  <c r="D743" i="8" a="1"/>
  <c r="D743" i="8"/>
  <c r="D744" i="8" a="1"/>
  <c r="D744" i="8"/>
  <c r="D745" i="8" a="1"/>
  <c r="D745" i="8"/>
  <c r="D746" i="8" a="1"/>
  <c r="D746" i="8"/>
  <c r="D747" i="8" a="1"/>
  <c r="D747" i="8"/>
  <c r="D748" i="8" a="1"/>
  <c r="D748" i="8"/>
  <c r="D749" i="8" a="1"/>
  <c r="D749" i="8"/>
  <c r="D750" i="8" a="1"/>
  <c r="D750" i="8"/>
  <c r="D751" i="8" a="1"/>
  <c r="D751" i="8"/>
  <c r="D752" i="8" a="1"/>
  <c r="D752" i="8"/>
  <c r="D753" i="8" a="1"/>
  <c r="D753" i="8"/>
  <c r="D754" i="8" a="1"/>
  <c r="D754" i="8"/>
  <c r="D755" i="8" a="1"/>
  <c r="D755" i="8"/>
  <c r="D756" i="8" a="1"/>
  <c r="D756" i="8"/>
  <c r="D757" i="8" a="1"/>
  <c r="D757" i="8"/>
  <c r="D758" i="8" a="1"/>
  <c r="D758" i="8"/>
  <c r="D759" i="8" a="1"/>
  <c r="D759" i="8"/>
  <c r="D760" i="8" a="1"/>
  <c r="D760" i="8"/>
  <c r="D761" i="8" a="1"/>
  <c r="D761" i="8"/>
  <c r="D762" i="8" a="1"/>
  <c r="D762" i="8"/>
  <c r="D763" i="8" a="1"/>
  <c r="D763" i="8"/>
  <c r="D764" i="8" a="1"/>
  <c r="D764" i="8"/>
  <c r="D765" i="8" a="1"/>
  <c r="D765" i="8"/>
  <c r="D766" i="8" a="1"/>
  <c r="D766" i="8"/>
  <c r="D767" i="8" a="1"/>
  <c r="D767" i="8"/>
  <c r="D768" i="8" a="1"/>
  <c r="D768" i="8"/>
  <c r="D769" i="8" a="1"/>
  <c r="D769" i="8"/>
  <c r="D770" i="8" a="1"/>
  <c r="D770" i="8"/>
  <c r="D771" i="8" a="1"/>
  <c r="D771" i="8"/>
  <c r="D772" i="8" a="1"/>
  <c r="D772" i="8"/>
  <c r="D773" i="8" a="1"/>
  <c r="D773" i="8"/>
  <c r="D774" i="8" a="1"/>
  <c r="D774" i="8"/>
  <c r="D775" i="8" a="1"/>
  <c r="D775" i="8"/>
  <c r="D776" i="8" a="1"/>
  <c r="D776" i="8"/>
  <c r="D777" i="8" a="1"/>
  <c r="D777" i="8"/>
  <c r="D778" i="8" a="1"/>
  <c r="D778" i="8"/>
  <c r="D779" i="8" a="1"/>
  <c r="D779" i="8"/>
  <c r="D780" i="8" a="1"/>
  <c r="D780" i="8"/>
  <c r="D781" i="8" a="1"/>
  <c r="D781" i="8"/>
  <c r="D782" i="8" a="1"/>
  <c r="D782" i="8"/>
  <c r="D783" i="8" a="1"/>
  <c r="D783" i="8"/>
  <c r="D784" i="8" a="1"/>
  <c r="D784" i="8"/>
  <c r="D785" i="8" a="1"/>
  <c r="D785" i="8"/>
  <c r="D786" i="8" a="1"/>
  <c r="D786" i="8"/>
  <c r="D787" i="8" a="1"/>
  <c r="D787" i="8"/>
  <c r="D788" i="8" a="1"/>
  <c r="D788" i="8"/>
  <c r="D789" i="8" a="1"/>
  <c r="D789" i="8"/>
  <c r="D790" i="8" a="1"/>
  <c r="D790" i="8"/>
  <c r="D791" i="8" a="1"/>
  <c r="D791" i="8"/>
  <c r="D792" i="8" a="1"/>
  <c r="D792" i="8"/>
  <c r="D793" i="8" a="1"/>
  <c r="D793" i="8"/>
  <c r="D794" i="8" a="1"/>
  <c r="D794" i="8"/>
  <c r="D795" i="8" a="1"/>
  <c r="D795" i="8"/>
  <c r="D796" i="8" a="1"/>
  <c r="D796" i="8"/>
  <c r="D797" i="8" a="1"/>
  <c r="D797" i="8"/>
  <c r="D798" i="8" a="1"/>
  <c r="D798" i="8"/>
  <c r="D799" i="8" a="1"/>
  <c r="D799" i="8"/>
  <c r="D800" i="8" a="1"/>
  <c r="D800" i="8"/>
  <c r="D801" i="8" a="1"/>
  <c r="D801" i="8"/>
  <c r="D802" i="8" a="1"/>
  <c r="D802" i="8"/>
  <c r="D803" i="8" a="1"/>
  <c r="D803" i="8"/>
  <c r="D804" i="8" a="1"/>
  <c r="D804" i="8"/>
  <c r="D805" i="8" a="1"/>
  <c r="D805" i="8"/>
  <c r="D806" i="8" a="1"/>
  <c r="D806" i="8"/>
  <c r="D807" i="8" a="1"/>
  <c r="D807" i="8"/>
  <c r="D808" i="8" a="1"/>
  <c r="D808" i="8"/>
  <c r="D809" i="8" a="1"/>
  <c r="D809" i="8"/>
  <c r="D810" i="8" a="1"/>
  <c r="D810" i="8"/>
  <c r="D811" i="8" a="1"/>
  <c r="D811" i="8"/>
  <c r="D812" i="8" a="1"/>
  <c r="D812" i="8"/>
  <c r="D813" i="8" a="1"/>
  <c r="D813" i="8"/>
  <c r="D814" i="8" a="1"/>
  <c r="D814" i="8"/>
  <c r="D815" i="8" a="1"/>
  <c r="D815" i="8"/>
  <c r="D816" i="8" a="1"/>
  <c r="D816" i="8"/>
  <c r="D817" i="8" a="1"/>
  <c r="D817" i="8"/>
  <c r="D818" i="8" a="1"/>
  <c r="D818" i="8"/>
  <c r="D819" i="8" a="1"/>
  <c r="D819" i="8"/>
  <c r="D820" i="8" a="1"/>
  <c r="D820" i="8"/>
  <c r="D821" i="8" a="1"/>
  <c r="D821" i="8"/>
  <c r="D822" i="8" a="1"/>
  <c r="D822" i="8"/>
  <c r="D823" i="8" a="1"/>
  <c r="D823" i="8"/>
  <c r="D824" i="8" a="1"/>
  <c r="D824" i="8"/>
  <c r="D825" i="8" a="1"/>
  <c r="D825" i="8"/>
  <c r="D826" i="8" a="1"/>
  <c r="D826" i="8"/>
  <c r="D827" i="8" a="1"/>
  <c r="D827" i="8"/>
  <c r="D828" i="8" a="1"/>
  <c r="D828" i="8"/>
  <c r="D829" i="8" a="1"/>
  <c r="D829" i="8"/>
  <c r="D830" i="8" a="1"/>
  <c r="D830" i="8"/>
  <c r="D831" i="8" a="1"/>
  <c r="D831" i="8"/>
  <c r="D832" i="8" a="1"/>
  <c r="D832" i="8"/>
  <c r="D833" i="8" a="1"/>
  <c r="D833" i="8"/>
  <c r="D834" i="8" a="1"/>
  <c r="D834" i="8"/>
  <c r="D835" i="8" a="1"/>
  <c r="D835" i="8"/>
  <c r="D836" i="8" a="1"/>
  <c r="D836" i="8"/>
  <c r="D837" i="8" a="1"/>
  <c r="D837" i="8"/>
  <c r="D838" i="8" a="1"/>
  <c r="D838" i="8"/>
  <c r="D839" i="8" a="1"/>
  <c r="D839" i="8"/>
  <c r="D840" i="8" a="1"/>
  <c r="D840" i="8"/>
  <c r="D841" i="8" a="1"/>
  <c r="D841" i="8"/>
  <c r="D842" i="8" a="1"/>
  <c r="D842" i="8"/>
  <c r="D843" i="8" a="1"/>
  <c r="D843" i="8"/>
  <c r="D844" i="8" a="1"/>
  <c r="D844" i="8"/>
  <c r="D845" i="8" a="1"/>
  <c r="D845" i="8"/>
  <c r="D846" i="8" a="1"/>
  <c r="D846" i="8"/>
  <c r="D847" i="8" a="1"/>
  <c r="D847" i="8"/>
  <c r="D848" i="8" a="1"/>
  <c r="D848" i="8"/>
  <c r="D849" i="8" a="1"/>
  <c r="D849" i="8"/>
  <c r="D850" i="8" a="1"/>
  <c r="D850" i="8"/>
  <c r="D851" i="8" a="1"/>
  <c r="D851" i="8"/>
  <c r="D852" i="8" a="1"/>
  <c r="D852" i="8"/>
  <c r="D853" i="8" a="1"/>
  <c r="D853" i="8"/>
  <c r="D854" i="8" a="1"/>
  <c r="D854" i="8"/>
  <c r="D855" i="8" a="1"/>
  <c r="D855" i="8"/>
  <c r="D856" i="8" a="1"/>
  <c r="D856" i="8"/>
  <c r="D857" i="8" a="1"/>
  <c r="D857" i="8"/>
  <c r="D858" i="8" a="1"/>
  <c r="D858" i="8"/>
  <c r="D859" i="8" a="1"/>
  <c r="D859" i="8"/>
  <c r="D860" i="8" a="1"/>
  <c r="D860" i="8"/>
  <c r="D861" i="8" a="1"/>
  <c r="D861" i="8"/>
  <c r="D862" i="8" a="1"/>
  <c r="D862" i="8"/>
  <c r="D863" i="8" a="1"/>
  <c r="D863" i="8"/>
  <c r="D864" i="8" a="1"/>
  <c r="D864" i="8"/>
  <c r="D865" i="8" a="1"/>
  <c r="D865" i="8"/>
  <c r="D866" i="8" a="1"/>
  <c r="D866" i="8"/>
  <c r="D867" i="8" a="1"/>
  <c r="D867" i="8"/>
  <c r="D868" i="8" a="1"/>
  <c r="D868" i="8"/>
  <c r="D869" i="8" a="1"/>
  <c r="D869" i="8"/>
  <c r="D870" i="8" a="1"/>
  <c r="D870" i="8"/>
  <c r="D871" i="8" a="1"/>
  <c r="D871" i="8"/>
  <c r="D872" i="8" a="1"/>
  <c r="D872" i="8"/>
  <c r="D873" i="8" a="1"/>
  <c r="D873" i="8"/>
  <c r="D874" i="8" a="1"/>
  <c r="D874" i="8"/>
  <c r="D875" i="8" a="1"/>
  <c r="D875" i="8"/>
  <c r="D876" i="8" a="1"/>
  <c r="D876" i="8"/>
  <c r="D877" i="8" a="1"/>
  <c r="D877" i="8"/>
  <c r="D878" i="8" a="1"/>
  <c r="D878" i="8"/>
  <c r="D879" i="8" a="1"/>
  <c r="D879" i="8"/>
  <c r="D880" i="8" a="1"/>
  <c r="D880" i="8"/>
  <c r="D881" i="8" a="1"/>
  <c r="D881" i="8"/>
  <c r="D882" i="8" a="1"/>
  <c r="D882" i="8"/>
  <c r="D883" i="8" a="1"/>
  <c r="D883" i="8"/>
  <c r="D884" i="8" a="1"/>
  <c r="D884" i="8"/>
  <c r="D885" i="8" a="1"/>
  <c r="D885" i="8"/>
  <c r="D886" i="8" a="1"/>
  <c r="D886" i="8"/>
  <c r="D887" i="8" a="1"/>
  <c r="D887" i="8"/>
  <c r="D888" i="8" a="1"/>
  <c r="D888" i="8"/>
  <c r="D889" i="8" a="1"/>
  <c r="D889" i="8"/>
  <c r="D890" i="8" a="1"/>
  <c r="D890" i="8"/>
  <c r="D891" i="8" a="1"/>
  <c r="D891" i="8"/>
  <c r="D892" i="8" a="1"/>
  <c r="D892" i="8"/>
  <c r="D893" i="8" a="1"/>
  <c r="D893" i="8"/>
  <c r="D894" i="8" a="1"/>
  <c r="D894" i="8"/>
  <c r="D895" i="8" a="1"/>
  <c r="D895" i="8"/>
  <c r="D896" i="8" a="1"/>
  <c r="D896" i="8"/>
  <c r="D897" i="8" a="1"/>
  <c r="D897" i="8"/>
  <c r="D898" i="8" a="1"/>
  <c r="D898" i="8"/>
  <c r="D899" i="8" a="1"/>
  <c r="D899" i="8"/>
  <c r="D900" i="8" a="1"/>
  <c r="D900" i="8"/>
  <c r="D901" i="8" a="1"/>
  <c r="D901" i="8"/>
  <c r="D902" i="8" a="1"/>
  <c r="D902" i="8"/>
  <c r="D903" i="8" a="1"/>
  <c r="D903" i="8"/>
  <c r="D904" i="8" a="1"/>
  <c r="D904" i="8"/>
  <c r="D905" i="8" a="1"/>
  <c r="D905" i="8"/>
  <c r="D906" i="8" a="1"/>
  <c r="D906" i="8"/>
  <c r="D907" i="8" a="1"/>
  <c r="D907" i="8"/>
  <c r="D908" i="8" a="1"/>
  <c r="D908" i="8"/>
  <c r="D909" i="8" a="1"/>
  <c r="D909" i="8"/>
  <c r="D910" i="8" a="1"/>
  <c r="D910" i="8"/>
  <c r="D911" i="8" a="1"/>
  <c r="D911" i="8"/>
  <c r="D912" i="8" a="1"/>
  <c r="D912" i="8"/>
  <c r="D913" i="8" a="1"/>
  <c r="D913" i="8"/>
  <c r="D914" i="8" a="1"/>
  <c r="D914" i="8"/>
  <c r="D915" i="8" a="1"/>
  <c r="D915" i="8"/>
  <c r="D916" i="8" a="1"/>
  <c r="D916" i="8"/>
  <c r="D917" i="8" a="1"/>
  <c r="D917" i="8"/>
  <c r="D918" i="8" a="1"/>
  <c r="D918" i="8"/>
  <c r="D919" i="8" a="1"/>
  <c r="D919" i="8"/>
  <c r="D920" i="8" a="1"/>
  <c r="D920" i="8"/>
  <c r="D921" i="8" a="1"/>
  <c r="D921" i="8"/>
  <c r="D922" i="8" a="1"/>
  <c r="D922" i="8"/>
  <c r="D923" i="8" a="1"/>
  <c r="D923" i="8"/>
  <c r="D924" i="8" a="1"/>
  <c r="D924" i="8"/>
  <c r="D925" i="8" a="1"/>
  <c r="D925" i="8"/>
  <c r="D926" i="8" a="1"/>
  <c r="D926" i="8"/>
  <c r="D927" i="8" a="1"/>
  <c r="D927" i="8"/>
  <c r="D928" i="8" a="1"/>
  <c r="D928" i="8"/>
  <c r="D929" i="8" a="1"/>
  <c r="D929" i="8"/>
  <c r="D930" i="8" a="1"/>
  <c r="D930" i="8"/>
  <c r="D931" i="8" a="1"/>
  <c r="D931" i="8"/>
  <c r="D932" i="8" a="1"/>
  <c r="D932" i="8"/>
  <c r="D933" i="8" a="1"/>
  <c r="D933" i="8"/>
  <c r="D934" i="8" a="1"/>
  <c r="D934" i="8"/>
  <c r="D935" i="8" a="1"/>
  <c r="D935" i="8"/>
  <c r="D936" i="8" a="1"/>
  <c r="D936" i="8"/>
  <c r="D937" i="8" a="1"/>
  <c r="D937" i="8"/>
  <c r="D938" i="8" a="1"/>
  <c r="D938" i="8"/>
  <c r="D939" i="8" a="1"/>
  <c r="D939" i="8"/>
  <c r="D940" i="8" a="1"/>
  <c r="D940" i="8"/>
  <c r="D941" i="8" a="1"/>
  <c r="D941" i="8"/>
  <c r="D942" i="8" a="1"/>
  <c r="D942" i="8"/>
  <c r="D943" i="8" a="1"/>
  <c r="D943" i="8"/>
  <c r="D944" i="8" a="1"/>
  <c r="D944" i="8"/>
  <c r="D945" i="8" a="1"/>
  <c r="D945" i="8"/>
  <c r="D946" i="8" a="1"/>
  <c r="D946" i="8"/>
  <c r="D947" i="8" a="1"/>
  <c r="D947" i="8"/>
  <c r="D948" i="8" a="1"/>
  <c r="D948" i="8"/>
  <c r="D949" i="8" a="1"/>
  <c r="D949" i="8"/>
  <c r="D950" i="8" a="1"/>
  <c r="D950" i="8"/>
  <c r="D951" i="8" a="1"/>
  <c r="D951" i="8"/>
  <c r="D952" i="8" a="1"/>
  <c r="D952" i="8"/>
  <c r="D953" i="8" a="1"/>
  <c r="D953" i="8"/>
  <c r="D954" i="8" a="1"/>
  <c r="D954" i="8"/>
  <c r="D955" i="8" a="1"/>
  <c r="D955" i="8"/>
  <c r="D956" i="8" a="1"/>
  <c r="D956" i="8"/>
  <c r="D957" i="8" a="1"/>
  <c r="D957" i="8"/>
  <c r="D958" i="8" a="1"/>
  <c r="D958" i="8"/>
  <c r="D959" i="8" a="1"/>
  <c r="D959" i="8"/>
  <c r="D960" i="8" a="1"/>
  <c r="D960" i="8"/>
  <c r="D961" i="8" a="1"/>
  <c r="D961" i="8"/>
  <c r="D962" i="8" a="1"/>
  <c r="D962" i="8"/>
  <c r="D963" i="8" a="1"/>
  <c r="D963" i="8"/>
  <c r="D964" i="8" a="1"/>
  <c r="D964" i="8"/>
  <c r="D965" i="8" a="1"/>
  <c r="D965" i="8"/>
  <c r="D966" i="8" a="1"/>
  <c r="D966" i="8"/>
  <c r="D967" i="8" a="1"/>
  <c r="D967" i="8"/>
  <c r="D968" i="8" a="1"/>
  <c r="D968" i="8"/>
  <c r="D969" i="8" a="1"/>
  <c r="D969" i="8"/>
  <c r="D970" i="8" a="1"/>
  <c r="D970" i="8"/>
  <c r="D971" i="8" a="1"/>
  <c r="D971" i="8"/>
  <c r="D972" i="8" a="1"/>
  <c r="D972" i="8"/>
  <c r="D973" i="8" a="1"/>
  <c r="D973" i="8"/>
  <c r="D974" i="8" a="1"/>
  <c r="D974" i="8"/>
  <c r="D975" i="8" a="1"/>
  <c r="D975" i="8"/>
  <c r="D976" i="8" a="1"/>
  <c r="D976" i="8"/>
  <c r="D977" i="8" a="1"/>
  <c r="D977" i="8"/>
  <c r="D978" i="8" a="1"/>
  <c r="D978" i="8"/>
  <c r="D979" i="8" a="1"/>
  <c r="D979" i="8"/>
  <c r="D980" i="8" a="1"/>
  <c r="D980" i="8"/>
  <c r="D981" i="8" a="1"/>
  <c r="D981" i="8"/>
  <c r="D982" i="8" a="1"/>
  <c r="D982" i="8"/>
  <c r="D983" i="8" a="1"/>
  <c r="D983" i="8"/>
  <c r="D984" i="8" a="1"/>
  <c r="D984" i="8"/>
  <c r="D985" i="8" a="1"/>
  <c r="D985" i="8"/>
  <c r="D986" i="8" a="1"/>
  <c r="D986" i="8"/>
  <c r="D987" i="8" a="1"/>
  <c r="D987" i="8"/>
  <c r="D988" i="8" a="1"/>
  <c r="D988" i="8"/>
  <c r="D989" i="8" a="1"/>
  <c r="D989" i="8"/>
  <c r="D990" i="8" a="1"/>
  <c r="D990" i="8"/>
  <c r="D991" i="8" a="1"/>
  <c r="D991" i="8"/>
  <c r="D992" i="8" a="1"/>
  <c r="D992" i="8"/>
  <c r="D993" i="8" a="1"/>
  <c r="D993" i="8"/>
  <c r="D994" i="8" a="1"/>
  <c r="D994" i="8"/>
  <c r="D995" i="8" a="1"/>
  <c r="D995" i="8"/>
  <c r="D996" i="8" a="1"/>
  <c r="D996" i="8"/>
  <c r="D997" i="8" a="1"/>
  <c r="D997" i="8"/>
  <c r="D998" i="8" a="1"/>
  <c r="D998" i="8"/>
  <c r="D999" i="8" a="1"/>
  <c r="D999" i="8"/>
  <c r="D1000" i="8" a="1"/>
  <c r="D1000" i="8"/>
  <c r="D1001" i="8" a="1"/>
  <c r="D1001" i="8"/>
  <c r="D1002" i="8" a="1"/>
  <c r="D1002" i="8"/>
  <c r="D1003" i="8" a="1"/>
  <c r="D1003" i="8"/>
  <c r="D1004" i="8" a="1"/>
  <c r="D1004" i="8"/>
  <c r="D1005" i="8" a="1"/>
  <c r="D1005" i="8"/>
  <c r="D1006" i="8" a="1"/>
  <c r="D1006" i="8"/>
  <c r="D1007" i="8" a="1"/>
  <c r="D1007" i="8"/>
  <c r="D1008" i="8" a="1"/>
  <c r="D1008" i="8"/>
  <c r="D1009" i="8" a="1"/>
  <c r="D1009" i="8"/>
  <c r="D1010" i="8" a="1"/>
  <c r="D1010" i="8"/>
  <c r="D1011" i="8" a="1"/>
  <c r="D1011" i="8"/>
  <c r="D1012" i="8" a="1"/>
  <c r="D1012" i="8"/>
  <c r="D1013" i="8" a="1"/>
  <c r="D1013" i="8"/>
  <c r="D1014" i="8" a="1"/>
  <c r="D1014" i="8"/>
  <c r="D1015" i="8" a="1"/>
  <c r="D1015" i="8"/>
  <c r="D1016" i="8" a="1"/>
  <c r="D1016" i="8"/>
  <c r="D1017" i="8" a="1"/>
  <c r="D1017" i="8"/>
  <c r="D1018" i="8" a="1"/>
  <c r="D1018" i="8"/>
  <c r="D1019" i="8" a="1"/>
  <c r="D1019" i="8"/>
  <c r="D1020" i="8" a="1"/>
  <c r="D1020" i="8"/>
  <c r="D1021" i="8" a="1"/>
  <c r="D1021" i="8"/>
  <c r="D1022" i="8" a="1"/>
  <c r="D1022" i="8"/>
  <c r="D1023" i="8" a="1"/>
  <c r="D1023" i="8"/>
  <c r="D1024" i="8" a="1"/>
  <c r="D1024" i="8"/>
  <c r="D1025" i="8" a="1"/>
  <c r="D1025" i="8"/>
  <c r="D1026" i="8" a="1"/>
  <c r="D1026" i="8"/>
  <c r="D1027" i="8" a="1"/>
  <c r="D1027" i="8"/>
  <c r="D1028" i="8" a="1"/>
  <c r="D1028" i="8"/>
  <c r="D1029" i="8" a="1"/>
  <c r="D1029" i="8"/>
  <c r="D1030" i="8" a="1"/>
  <c r="D1030" i="8"/>
  <c r="D1031" i="8" a="1"/>
  <c r="D1031" i="8"/>
  <c r="D1032" i="8" a="1"/>
  <c r="D1032" i="8"/>
  <c r="D1033" i="8" a="1"/>
  <c r="D1033" i="8"/>
  <c r="D1034" i="8" a="1"/>
  <c r="D1034" i="8"/>
  <c r="D1035" i="8" a="1"/>
  <c r="D1035" i="8"/>
  <c r="D1036" i="8" a="1"/>
  <c r="D1036" i="8"/>
  <c r="D1037" i="8" a="1"/>
  <c r="D1037" i="8"/>
  <c r="D1038" i="8" a="1"/>
  <c r="D1038" i="8"/>
  <c r="D1039" i="8" a="1"/>
  <c r="D1039" i="8"/>
  <c r="D1040" i="8" a="1"/>
  <c r="D1040" i="8"/>
  <c r="D1041" i="8" a="1"/>
  <c r="D1041" i="8"/>
  <c r="D1042" i="8" a="1"/>
  <c r="D1042" i="8"/>
  <c r="D1043" i="8" a="1"/>
  <c r="D1043" i="8"/>
  <c r="D1044" i="8" a="1"/>
  <c r="D1044" i="8"/>
  <c r="D1045" i="8" a="1"/>
  <c r="D1045" i="8"/>
  <c r="D1046" i="8" a="1"/>
  <c r="D1046" i="8"/>
  <c r="D1047" i="8" a="1"/>
  <c r="D1047" i="8"/>
  <c r="D1048" i="8" a="1"/>
  <c r="D1048" i="8"/>
  <c r="D1049" i="8" a="1"/>
  <c r="D1049" i="8"/>
  <c r="D1050" i="8" a="1"/>
  <c r="D1050" i="8"/>
  <c r="D1051" i="8" a="1"/>
  <c r="D1051" i="8"/>
  <c r="D1052" i="8" a="1"/>
  <c r="D1052" i="8"/>
  <c r="D1053" i="8" a="1"/>
  <c r="D1053" i="8"/>
  <c r="D1054" i="8" a="1"/>
  <c r="D1054" i="8"/>
  <c r="D1055" i="8" a="1"/>
  <c r="D1055" i="8"/>
  <c r="D1056" i="8" a="1"/>
  <c r="D1056" i="8"/>
  <c r="D1057" i="8" a="1"/>
  <c r="D1057" i="8"/>
  <c r="D1058" i="8" a="1"/>
  <c r="D1058" i="8"/>
  <c r="D1059" i="8" a="1"/>
  <c r="D1059" i="8"/>
  <c r="D1060" i="8" a="1"/>
  <c r="D1060" i="8"/>
  <c r="D1061" i="8" a="1"/>
  <c r="D1061" i="8"/>
  <c r="D1062" i="8" a="1"/>
  <c r="D1062" i="8"/>
  <c r="D1063" i="8" a="1"/>
  <c r="D1063" i="8"/>
  <c r="D1064" i="8" a="1"/>
  <c r="D1064" i="8"/>
  <c r="D1065" i="8" a="1"/>
  <c r="D1065" i="8"/>
  <c r="D1066" i="8" a="1"/>
  <c r="D1066" i="8"/>
  <c r="D1067" i="8" a="1"/>
  <c r="D1067" i="8"/>
  <c r="D1068" i="8" a="1"/>
  <c r="D1068" i="8"/>
  <c r="D1069" i="8" a="1"/>
  <c r="D1069" i="8"/>
  <c r="D1070" i="8" a="1"/>
  <c r="D1070" i="8"/>
  <c r="D1071" i="8" a="1"/>
  <c r="D1071" i="8"/>
  <c r="D1072" i="8" a="1"/>
  <c r="D1072" i="8"/>
  <c r="D1073" i="8" a="1"/>
  <c r="D1073" i="8"/>
  <c r="D1074" i="8" a="1"/>
  <c r="D1074" i="8"/>
  <c r="D1075" i="8" a="1"/>
  <c r="D1075" i="8"/>
  <c r="D1076" i="8" a="1"/>
  <c r="D1076" i="8"/>
  <c r="D1077" i="8" a="1"/>
  <c r="D1077" i="8"/>
  <c r="D1078" i="8" a="1"/>
  <c r="D1078" i="8"/>
  <c r="D1079" i="8" a="1"/>
  <c r="D1079" i="8"/>
  <c r="D1080" i="8" a="1"/>
  <c r="D1080" i="8"/>
  <c r="D1081" i="8" a="1"/>
  <c r="D1081" i="8"/>
  <c r="D1082" i="8" a="1"/>
  <c r="D1082" i="8"/>
  <c r="D1083" i="8" a="1"/>
  <c r="D1083" i="8"/>
  <c r="D1084" i="8" a="1"/>
  <c r="D1084" i="8"/>
  <c r="D1085" i="8" a="1"/>
  <c r="D1085" i="8"/>
  <c r="D1086" i="8" a="1"/>
  <c r="D1086" i="8"/>
  <c r="D1087" i="8" a="1"/>
  <c r="D1087" i="8"/>
  <c r="D1088" i="8" a="1"/>
  <c r="D1088" i="8"/>
  <c r="D1089" i="8" a="1"/>
  <c r="D1089" i="8"/>
  <c r="D1090" i="8" a="1"/>
  <c r="D1090" i="8"/>
  <c r="D1091" i="8" a="1"/>
  <c r="D1091" i="8"/>
  <c r="D1092" i="8" a="1"/>
  <c r="D1092" i="8"/>
  <c r="D1093" i="8" a="1"/>
  <c r="D1093" i="8"/>
  <c r="D1094" i="8" a="1"/>
  <c r="D1094" i="8"/>
  <c r="D1095" i="8" a="1"/>
  <c r="D1095" i="8"/>
  <c r="D1096" i="8" a="1"/>
  <c r="D1096" i="8"/>
  <c r="D1097" i="8" a="1"/>
  <c r="D1097" i="8"/>
  <c r="D1098" i="8" a="1"/>
  <c r="D1098" i="8"/>
  <c r="D1099" i="8" a="1"/>
  <c r="D1099" i="8"/>
  <c r="D1100" i="8" a="1"/>
  <c r="D1100" i="8"/>
  <c r="D1101" i="8" a="1"/>
  <c r="D1101" i="8"/>
  <c r="D1102" i="8" a="1"/>
  <c r="D1102" i="8"/>
  <c r="D1103" i="8" a="1"/>
  <c r="D1103" i="8"/>
  <c r="D1104" i="8" a="1"/>
  <c r="D1104" i="8"/>
  <c r="D1105" i="8" a="1"/>
  <c r="D1105" i="8"/>
  <c r="D1106" i="8" a="1"/>
  <c r="D1106" i="8"/>
  <c r="D1107" i="8" a="1"/>
  <c r="D1107" i="8"/>
  <c r="D1108" i="8" a="1"/>
  <c r="D1108" i="8"/>
  <c r="D1109" i="8" a="1"/>
  <c r="D1109" i="8"/>
  <c r="D1110" i="8" a="1"/>
  <c r="D1110" i="8"/>
  <c r="D1111" i="8" a="1"/>
  <c r="D1111" i="8"/>
  <c r="D1112" i="8" a="1"/>
  <c r="D1112" i="8"/>
  <c r="D1113" i="8" a="1"/>
  <c r="D1113" i="8"/>
  <c r="D1114" i="8" a="1"/>
  <c r="D1114" i="8"/>
  <c r="D1115" i="8" a="1"/>
  <c r="D1115" i="8"/>
  <c r="D1116" i="8" a="1"/>
  <c r="D1116" i="8"/>
  <c r="D1117" i="8" a="1"/>
  <c r="D1117" i="8"/>
  <c r="D1118" i="8" a="1"/>
  <c r="D1118" i="8"/>
  <c r="D1119" i="8" a="1"/>
  <c r="D1119" i="8"/>
  <c r="D1120" i="8" a="1"/>
  <c r="D1120" i="8"/>
  <c r="D1121" i="8" a="1"/>
  <c r="D1121" i="8"/>
  <c r="D1122" i="8" a="1"/>
  <c r="D1122" i="8"/>
  <c r="D1123" i="8" a="1"/>
  <c r="D1123" i="8"/>
  <c r="D1124" i="8" a="1"/>
  <c r="D1124" i="8"/>
  <c r="D1125" i="8" a="1"/>
  <c r="D1125" i="8"/>
  <c r="D1126" i="8" a="1"/>
  <c r="D1126" i="8"/>
  <c r="D1127" i="8" a="1"/>
  <c r="D1127" i="8"/>
  <c r="D1128" i="8" a="1"/>
  <c r="D1128" i="8"/>
  <c r="D1129" i="8" a="1"/>
  <c r="D1129" i="8"/>
  <c r="D1130" i="8" a="1"/>
  <c r="D1130" i="8"/>
  <c r="D1131" i="8" a="1"/>
  <c r="D1131" i="8"/>
  <c r="D1132" i="8" a="1"/>
  <c r="D1132" i="8"/>
  <c r="D1133" i="8" a="1"/>
  <c r="D1133" i="8"/>
  <c r="D1134" i="8" a="1"/>
  <c r="D1134" i="8"/>
  <c r="D1135" i="8" a="1"/>
  <c r="D1135" i="8"/>
  <c r="D1136" i="8" a="1"/>
  <c r="D1136" i="8"/>
  <c r="D1137" i="8" a="1"/>
  <c r="D1137" i="8"/>
  <c r="D1138" i="8" a="1"/>
  <c r="D1138" i="8"/>
  <c r="D1139" i="8" a="1"/>
  <c r="D1139" i="8"/>
  <c r="D1140" i="8" a="1"/>
  <c r="D1140" i="8"/>
  <c r="D1141" i="8" a="1"/>
  <c r="D1141" i="8"/>
  <c r="D1142" i="8" a="1"/>
  <c r="D1142" i="8"/>
  <c r="D1143" i="8" a="1"/>
  <c r="D1143" i="8"/>
  <c r="D1144" i="8" a="1"/>
  <c r="D1144" i="8"/>
  <c r="D1145" i="8" a="1"/>
  <c r="D1145" i="8"/>
  <c r="D1146" i="8" a="1"/>
  <c r="D1146" i="8"/>
  <c r="D1147" i="8" a="1"/>
  <c r="D1147" i="8"/>
  <c r="D1148" i="8" a="1"/>
  <c r="D1148" i="8"/>
  <c r="D1149" i="8" a="1"/>
  <c r="D1149" i="8"/>
  <c r="D1150" i="8" a="1"/>
  <c r="D1150" i="8"/>
  <c r="D1151" i="8" a="1"/>
  <c r="D1151" i="8"/>
  <c r="D1152" i="8" a="1"/>
  <c r="D1152" i="8"/>
  <c r="D1153" i="8" a="1"/>
  <c r="D1153" i="8"/>
  <c r="D1154" i="8" a="1"/>
  <c r="D1154" i="8"/>
  <c r="D1155" i="8" a="1"/>
  <c r="D1155" i="8"/>
  <c r="D1156" i="8" a="1"/>
  <c r="D1156" i="8"/>
  <c r="D1157" i="8" a="1"/>
  <c r="D1157" i="8"/>
  <c r="D1158" i="8" a="1"/>
  <c r="D1158" i="8"/>
  <c r="D1159" i="8" a="1"/>
  <c r="D1159" i="8"/>
  <c r="D1160" i="8" a="1"/>
  <c r="D1160" i="8"/>
  <c r="D1161" i="8" a="1"/>
  <c r="D1161" i="8"/>
  <c r="D1162" i="8" a="1"/>
  <c r="D1162" i="8"/>
  <c r="D1163" i="8" a="1"/>
  <c r="D1163" i="8"/>
  <c r="D1164" i="8" a="1"/>
  <c r="D1164" i="8"/>
  <c r="D1165" i="8" a="1"/>
  <c r="D1165" i="8"/>
  <c r="D1166" i="8" a="1"/>
  <c r="D1166" i="8"/>
  <c r="D1167" i="8" a="1"/>
  <c r="D1167" i="8"/>
  <c r="D1168" i="8" a="1"/>
  <c r="D1168" i="8"/>
  <c r="D1169" i="8" a="1"/>
  <c r="D1169" i="8"/>
  <c r="D1170" i="8" a="1"/>
  <c r="D1170" i="8"/>
  <c r="D1171" i="8" a="1"/>
  <c r="D1171" i="8"/>
  <c r="D1172" i="8" a="1"/>
  <c r="D1172" i="8"/>
  <c r="D1173" i="8" a="1"/>
  <c r="D1173" i="8"/>
  <c r="D1174" i="8" a="1"/>
  <c r="D1174" i="8"/>
  <c r="D1175" i="8" a="1"/>
  <c r="D1175" i="8"/>
  <c r="D1176" i="8" a="1"/>
  <c r="D1176" i="8"/>
  <c r="D1177" i="8" a="1"/>
  <c r="D1177" i="8"/>
  <c r="D1178" i="8" a="1"/>
  <c r="D1178" i="8"/>
  <c r="D1179" i="8" a="1"/>
  <c r="D1179" i="8"/>
  <c r="D1180" i="8" a="1"/>
  <c r="D1180" i="8"/>
  <c r="D1181" i="8" a="1"/>
  <c r="D1181" i="8"/>
  <c r="D1182" i="8" a="1"/>
  <c r="D1182" i="8"/>
  <c r="D1183" i="8" a="1"/>
  <c r="D1183" i="8"/>
  <c r="D1184" i="8" a="1"/>
  <c r="D1184" i="8"/>
  <c r="D1185" i="8" a="1"/>
  <c r="D1185" i="8"/>
  <c r="D1186" i="8" a="1"/>
  <c r="D1186" i="8"/>
  <c r="D1187" i="8" a="1"/>
  <c r="D1187" i="8"/>
  <c r="D1188" i="8" a="1"/>
  <c r="D1188" i="8"/>
  <c r="D1189" i="8" a="1"/>
  <c r="D1189" i="8"/>
  <c r="D1190" i="8" a="1"/>
  <c r="D1190" i="8"/>
  <c r="D1191" i="8" a="1"/>
  <c r="D1191" i="8"/>
  <c r="D1192" i="8" a="1"/>
  <c r="D1192" i="8"/>
  <c r="D1193" i="8" a="1"/>
  <c r="D1193" i="8"/>
  <c r="D1194" i="8" a="1"/>
  <c r="D1194" i="8"/>
  <c r="D1195" i="8" a="1"/>
  <c r="D1195" i="8"/>
  <c r="D1196" i="8" a="1"/>
  <c r="D1196" i="8"/>
  <c r="D1197" i="8" a="1"/>
  <c r="D1197" i="8"/>
  <c r="D1198" i="8" a="1"/>
  <c r="D1198" i="8"/>
  <c r="D1199" i="8" a="1"/>
  <c r="D1199" i="8"/>
  <c r="D1200" i="8" a="1"/>
  <c r="D1200" i="8"/>
  <c r="D1201" i="8" a="1"/>
  <c r="D1201" i="8"/>
  <c r="D1202" i="8" a="1"/>
  <c r="D1202" i="8"/>
  <c r="D1203" i="8" a="1"/>
  <c r="D1203" i="8"/>
  <c r="D1204" i="8" a="1"/>
  <c r="D1204" i="8"/>
  <c r="D1205" i="8" a="1"/>
  <c r="D1205" i="8"/>
  <c r="D1206" i="8" a="1"/>
  <c r="D1206" i="8"/>
  <c r="D1207" i="8" a="1"/>
  <c r="D1207" i="8"/>
  <c r="D1208" i="8" a="1"/>
  <c r="D1208" i="8"/>
  <c r="D1209" i="8" a="1"/>
  <c r="D1209" i="8"/>
  <c r="D1210" i="8" a="1"/>
  <c r="D1210" i="8"/>
  <c r="D1211" i="8" a="1"/>
  <c r="D1211" i="8"/>
  <c r="D1212" i="8" a="1"/>
  <c r="D1212" i="8"/>
  <c r="D1213" i="8" a="1"/>
  <c r="D1213" i="8"/>
  <c r="D1214" i="8" a="1"/>
  <c r="D1214" i="8"/>
  <c r="D1215" i="8" a="1"/>
  <c r="D1215" i="8"/>
  <c r="D1216" i="8" a="1"/>
  <c r="D1216" i="8"/>
  <c r="D1217" i="8" a="1"/>
  <c r="D1217" i="8"/>
  <c r="D1218" i="8" a="1"/>
  <c r="D1218" i="8"/>
  <c r="D1219" i="8" a="1"/>
  <c r="D1219" i="8"/>
  <c r="D1220" i="8" a="1"/>
  <c r="D1220" i="8"/>
  <c r="D1221" i="8" a="1"/>
  <c r="D1221" i="8"/>
  <c r="D1222" i="8" a="1"/>
  <c r="D1222" i="8"/>
  <c r="D1223" i="8" a="1"/>
  <c r="D1223" i="8"/>
  <c r="D1224" i="8" a="1"/>
  <c r="D1224" i="8"/>
  <c r="D1225" i="8" a="1"/>
  <c r="D1225" i="8"/>
  <c r="D1226" i="8" a="1"/>
  <c r="D1226" i="8"/>
  <c r="D1227" i="8" a="1"/>
  <c r="D1227" i="8"/>
  <c r="D1228" i="8" a="1"/>
  <c r="D1228" i="8"/>
  <c r="D1229" i="8" a="1"/>
  <c r="D1229" i="8"/>
  <c r="D1230" i="8" a="1"/>
  <c r="D1230" i="8"/>
  <c r="D1231" i="8" a="1"/>
  <c r="D1231" i="8"/>
  <c r="D1232" i="8" a="1"/>
  <c r="D1232" i="8"/>
  <c r="D1233" i="8" a="1"/>
  <c r="D1233" i="8"/>
  <c r="D1234" i="8" a="1"/>
  <c r="D1234" i="8"/>
  <c r="D1235" i="8" a="1"/>
  <c r="D1235" i="8"/>
  <c r="D1236" i="8" a="1"/>
  <c r="D1236" i="8"/>
  <c r="D1237" i="8" a="1"/>
  <c r="D1237" i="8"/>
  <c r="D1238" i="8" a="1"/>
  <c r="D1238" i="8"/>
  <c r="D1239" i="8" a="1"/>
  <c r="D1239" i="8"/>
  <c r="D1240" i="8" a="1"/>
  <c r="D1240" i="8"/>
  <c r="D1241" i="8" a="1"/>
  <c r="D1241" i="8"/>
  <c r="D1242" i="8" a="1"/>
  <c r="D1242" i="8"/>
  <c r="D1243" i="8" a="1"/>
  <c r="D1243" i="8"/>
  <c r="D1244" i="8" a="1"/>
  <c r="D1244" i="8"/>
  <c r="D1245" i="8" a="1"/>
  <c r="D1245" i="8"/>
  <c r="D1246" i="8" a="1"/>
  <c r="D1246" i="8"/>
  <c r="D1247" i="8" a="1"/>
  <c r="D1247" i="8"/>
  <c r="D1248" i="8" a="1"/>
  <c r="D1248" i="8"/>
  <c r="D1249" i="8" a="1"/>
  <c r="D1249" i="8"/>
  <c r="D1250" i="8" a="1"/>
  <c r="D1250" i="8"/>
  <c r="D1251" i="8" a="1"/>
  <c r="D1251" i="8"/>
  <c r="D1252" i="8" a="1"/>
  <c r="D1252" i="8"/>
  <c r="D1253" i="8" a="1"/>
  <c r="D1253" i="8"/>
  <c r="D1254" i="8" a="1"/>
  <c r="D1254" i="8"/>
  <c r="D1255" i="8" a="1"/>
  <c r="D1255" i="8"/>
  <c r="D1256" i="8" a="1"/>
  <c r="D1256" i="8"/>
  <c r="D1257" i="8" a="1"/>
  <c r="D1257" i="8"/>
  <c r="D1258" i="8" a="1"/>
  <c r="D1258" i="8"/>
  <c r="D1259" i="8" a="1"/>
  <c r="D1259" i="8"/>
  <c r="D1260" i="8" a="1"/>
  <c r="D1260" i="8"/>
  <c r="D1261" i="8" a="1"/>
  <c r="D1261" i="8"/>
  <c r="D1262" i="8" a="1"/>
  <c r="D1262" i="8"/>
  <c r="D1263" i="8" a="1"/>
  <c r="D1263" i="8"/>
  <c r="D1264" i="8" a="1"/>
  <c r="D1264" i="8"/>
  <c r="D1265" i="8" a="1"/>
  <c r="D1265" i="8"/>
  <c r="D1266" i="8" a="1"/>
  <c r="D1266" i="8"/>
  <c r="D1267" i="8" a="1"/>
  <c r="D1267" i="8"/>
  <c r="D1268" i="8" a="1"/>
  <c r="D1268" i="8"/>
  <c r="D1269" i="8" a="1"/>
  <c r="D1269" i="8"/>
  <c r="D1270" i="8" a="1"/>
  <c r="D1270" i="8"/>
  <c r="D1271" i="8" a="1"/>
  <c r="D1271" i="8"/>
  <c r="D1272" i="8" a="1"/>
  <c r="D1272" i="8"/>
  <c r="D1273" i="8" a="1"/>
  <c r="D1273" i="8"/>
  <c r="D1274" i="8" a="1"/>
  <c r="D1274" i="8"/>
  <c r="D1275" i="8" a="1"/>
  <c r="D1275" i="8"/>
  <c r="D1276" i="8" a="1"/>
  <c r="D1276" i="8"/>
  <c r="D1277" i="8" a="1"/>
  <c r="D1277" i="8"/>
  <c r="D1278" i="8" a="1"/>
  <c r="D1278" i="8"/>
  <c r="D1279" i="8" a="1"/>
  <c r="D1279" i="8"/>
  <c r="D1280" i="8" a="1"/>
  <c r="D1280" i="8"/>
  <c r="D1281" i="8" a="1"/>
  <c r="D1281" i="8"/>
  <c r="D1282" i="8" a="1"/>
  <c r="D1282" i="8"/>
  <c r="D1283" i="8" a="1"/>
  <c r="D1283" i="8"/>
  <c r="D1284" i="8" a="1"/>
  <c r="D1284" i="8"/>
  <c r="D1285" i="8" a="1"/>
  <c r="D1285" i="8"/>
  <c r="D1286" i="8" a="1"/>
  <c r="D1286" i="8"/>
  <c r="D1287" i="8" a="1"/>
  <c r="D1287" i="8"/>
  <c r="D1288" i="8" a="1"/>
  <c r="D1288" i="8"/>
  <c r="D1289" i="8" a="1"/>
  <c r="D1289" i="8"/>
  <c r="D1290" i="8" a="1"/>
  <c r="D1290" i="8"/>
  <c r="D1291" i="8" a="1"/>
  <c r="D1291" i="8"/>
  <c r="D1292" i="8" a="1"/>
  <c r="D1292" i="8"/>
  <c r="D1293" i="8" a="1"/>
  <c r="D1293" i="8"/>
  <c r="D1294" i="8" a="1"/>
  <c r="D1294" i="8"/>
  <c r="D1295" i="8" a="1"/>
  <c r="D1295" i="8"/>
  <c r="D1296" i="8" a="1"/>
  <c r="D1296" i="8"/>
  <c r="D1297" i="8" a="1"/>
  <c r="D1297" i="8"/>
  <c r="D1298" i="8" a="1"/>
  <c r="D1298" i="8"/>
  <c r="D1299" i="8" a="1"/>
  <c r="D1299" i="8"/>
  <c r="D1300" i="8" a="1"/>
  <c r="D1300" i="8"/>
  <c r="D1301" i="8" a="1"/>
  <c r="D1301" i="8"/>
  <c r="D1302" i="8" a="1"/>
  <c r="D1302" i="8"/>
  <c r="D1303" i="8" a="1"/>
  <c r="D1303" i="8"/>
  <c r="D1304" i="8" a="1"/>
  <c r="D1304" i="8"/>
  <c r="D1305" i="8" a="1"/>
  <c r="D1305" i="8"/>
  <c r="D1306" i="8" a="1"/>
  <c r="D1306" i="8"/>
  <c r="D1307" i="8" a="1"/>
  <c r="D1307" i="8"/>
  <c r="D1308" i="8" a="1"/>
  <c r="D1308" i="8"/>
  <c r="D1309" i="8" a="1"/>
  <c r="D1309" i="8"/>
  <c r="D1310" i="8" a="1"/>
  <c r="D1310" i="8"/>
  <c r="D1311" i="8" a="1"/>
  <c r="D1311" i="8"/>
  <c r="D1312" i="8" a="1"/>
  <c r="D1312" i="8"/>
  <c r="D1313" i="8" a="1"/>
  <c r="D1313" i="8"/>
  <c r="D1314" i="8" a="1"/>
  <c r="D1314" i="8"/>
  <c r="D1315" i="8" a="1"/>
  <c r="D1315" i="8"/>
  <c r="D1316" i="8" a="1"/>
  <c r="D1316" i="8"/>
  <c r="D1317" i="8" a="1"/>
  <c r="D1317" i="8"/>
  <c r="D1318" i="8" a="1"/>
  <c r="D1318" i="8"/>
  <c r="D1319" i="8" a="1"/>
  <c r="D1319" i="8"/>
  <c r="D1320" i="8" a="1"/>
  <c r="D1320" i="8"/>
  <c r="D1321" i="8" a="1"/>
  <c r="D1321" i="8"/>
  <c r="D1322" i="8" a="1"/>
  <c r="D1322" i="8"/>
  <c r="D1323" i="8" a="1"/>
  <c r="D1323" i="8"/>
  <c r="D1324" i="8" a="1"/>
  <c r="D1324" i="8"/>
  <c r="D1325" i="8" a="1"/>
  <c r="D1325" i="8"/>
  <c r="D1326" i="8" a="1"/>
  <c r="D1326" i="8"/>
  <c r="D1327" i="8" a="1"/>
  <c r="D1327" i="8"/>
  <c r="D1328" i="8" a="1"/>
  <c r="D1328" i="8"/>
  <c r="D1329" i="8" a="1"/>
  <c r="D1329" i="8"/>
  <c r="D1330" i="8" a="1"/>
  <c r="D1330" i="8"/>
  <c r="D1331" i="8" a="1"/>
  <c r="D1331" i="8"/>
  <c r="D1332" i="8" a="1"/>
  <c r="D1332" i="8"/>
  <c r="D1333" i="8" a="1"/>
  <c r="D1333" i="8"/>
  <c r="D1334" i="8" a="1"/>
  <c r="D1334" i="8"/>
  <c r="D1335" i="8" a="1"/>
  <c r="D1335" i="8"/>
  <c r="D1336" i="8" a="1"/>
  <c r="D1336" i="8"/>
  <c r="D1337" i="8" a="1"/>
  <c r="D1337" i="8"/>
  <c r="D1338" i="8" a="1"/>
  <c r="D1338" i="8"/>
  <c r="D1339" i="8" a="1"/>
  <c r="D1339" i="8"/>
  <c r="D1340" i="8" a="1"/>
  <c r="D1340" i="8"/>
  <c r="D1341" i="8" a="1"/>
  <c r="D1341" i="8"/>
  <c r="D1342" i="8" a="1"/>
  <c r="D1342" i="8"/>
  <c r="D1343" i="8" a="1"/>
  <c r="D1343" i="8"/>
  <c r="D1344" i="8" a="1"/>
  <c r="D1344" i="8"/>
  <c r="D1345" i="8" a="1"/>
  <c r="D1345" i="8"/>
  <c r="D1346" i="8" a="1"/>
  <c r="D1346" i="8"/>
  <c r="D1347" i="8" a="1"/>
  <c r="D1347" i="8"/>
  <c r="D1348" i="8" a="1"/>
  <c r="D1348" i="8"/>
  <c r="D1349" i="8" a="1"/>
  <c r="D1349" i="8"/>
  <c r="D1350" i="8" a="1"/>
  <c r="D1350" i="8"/>
  <c r="D1351" i="8" a="1"/>
  <c r="D1351" i="8"/>
  <c r="D1352" i="8" a="1"/>
  <c r="D1352" i="8"/>
  <c r="D1353" i="8" a="1"/>
  <c r="D1353" i="8"/>
  <c r="D1354" i="8" a="1"/>
  <c r="D1354" i="8"/>
  <c r="D1355" i="8" a="1"/>
  <c r="D1355" i="8"/>
  <c r="D1356" i="8" a="1"/>
  <c r="D1356" i="8"/>
  <c r="D1357" i="8" a="1"/>
  <c r="D1357" i="8"/>
  <c r="D1358" i="8" a="1"/>
  <c r="D1358" i="8"/>
  <c r="D1359" i="8" a="1"/>
  <c r="D1359" i="8"/>
  <c r="D1360" i="8" a="1"/>
  <c r="D1360" i="8"/>
  <c r="D1361" i="8" a="1"/>
  <c r="D1361" i="8"/>
  <c r="D1362" i="8" a="1"/>
  <c r="D1362" i="8"/>
  <c r="D1363" i="8" a="1"/>
  <c r="D1363" i="8"/>
  <c r="D1364" i="8" a="1"/>
  <c r="D1364" i="8"/>
  <c r="D1365" i="8" a="1"/>
  <c r="D1365" i="8"/>
  <c r="D1366" i="8" a="1"/>
  <c r="D1366" i="8"/>
  <c r="D1367" i="8" a="1"/>
  <c r="D1367" i="8"/>
  <c r="D1368" i="8" a="1"/>
  <c r="D1368" i="8"/>
  <c r="D1369" i="8" a="1"/>
  <c r="D1369" i="8"/>
  <c r="D1370" i="8" a="1"/>
  <c r="D1370" i="8"/>
  <c r="D1371" i="8" a="1"/>
  <c r="D1371" i="8"/>
  <c r="D1372" i="8" a="1"/>
  <c r="D1372" i="8"/>
  <c r="D1373" i="8" a="1"/>
  <c r="D1373" i="8"/>
  <c r="D1374" i="8" a="1"/>
  <c r="D1374" i="8"/>
  <c r="D1375" i="8" a="1"/>
  <c r="D1375" i="8"/>
  <c r="D1376" i="8" a="1"/>
  <c r="D1376" i="8"/>
  <c r="D1377" i="8" a="1"/>
  <c r="D1377" i="8"/>
  <c r="D1378" i="8" a="1"/>
  <c r="D1378" i="8"/>
  <c r="D1379" i="8" a="1"/>
  <c r="D1379" i="8"/>
  <c r="D1380" i="8" a="1"/>
  <c r="D1380" i="8"/>
  <c r="D1381" i="8" a="1"/>
  <c r="D1381" i="8"/>
  <c r="D1382" i="8" a="1"/>
  <c r="D1382" i="8"/>
  <c r="D1383" i="8" a="1"/>
  <c r="D1383" i="8"/>
  <c r="D1384" i="8" a="1"/>
  <c r="D1384" i="8"/>
  <c r="D1385" i="8" a="1"/>
  <c r="D1385" i="8"/>
  <c r="D1386" i="8" a="1"/>
  <c r="D1386" i="8"/>
  <c r="D1387" i="8" a="1"/>
  <c r="D1387" i="8"/>
  <c r="D1388" i="8" a="1"/>
  <c r="D1388" i="8"/>
  <c r="D1389" i="8" a="1"/>
  <c r="D1389" i="8"/>
  <c r="D1390" i="8" a="1"/>
  <c r="D1390" i="8"/>
  <c r="D1391" i="8" a="1"/>
  <c r="D1391" i="8"/>
  <c r="D1392" i="8" a="1"/>
  <c r="D1392" i="8"/>
  <c r="D1393" i="8" a="1"/>
  <c r="D1393" i="8"/>
  <c r="D1394" i="8" a="1"/>
  <c r="D1394" i="8"/>
  <c r="D1395" i="8" a="1"/>
  <c r="D1395" i="8"/>
  <c r="D1396" i="8" a="1"/>
  <c r="D1396" i="8"/>
  <c r="D1397" i="8" a="1"/>
  <c r="D1397" i="8"/>
  <c r="D1398" i="8" a="1"/>
  <c r="D1398" i="8"/>
  <c r="D1399" i="8" a="1"/>
  <c r="D1399" i="8"/>
  <c r="D1400" i="8" a="1"/>
  <c r="D1400" i="8"/>
  <c r="D1401" i="8" a="1"/>
  <c r="D1401" i="8"/>
  <c r="D1402" i="8" a="1"/>
  <c r="D1402" i="8"/>
  <c r="D1403" i="8" a="1"/>
  <c r="D1403" i="8"/>
  <c r="D1404" i="8" a="1"/>
  <c r="D1404" i="8"/>
  <c r="D1405" i="8" a="1"/>
  <c r="D1405" i="8"/>
  <c r="D1406" i="8" a="1"/>
  <c r="D1406" i="8"/>
  <c r="D1407" i="8" a="1"/>
  <c r="D1407" i="8"/>
  <c r="D1408" i="8" a="1"/>
  <c r="D1408" i="8"/>
  <c r="D1409" i="8" a="1"/>
  <c r="D1409" i="8"/>
  <c r="D1410" i="8" a="1"/>
  <c r="D1410" i="8"/>
  <c r="D1411" i="8" a="1"/>
  <c r="D1411" i="8"/>
  <c r="D1412" i="8" a="1"/>
  <c r="D1412" i="8"/>
  <c r="D1413" i="8" a="1"/>
  <c r="D1413" i="8"/>
  <c r="D1414" i="8" a="1"/>
  <c r="D1414" i="8"/>
  <c r="D1415" i="8" a="1"/>
  <c r="D1415" i="8"/>
  <c r="D1416" i="8" a="1"/>
  <c r="D1416" i="8"/>
  <c r="D1417" i="8" a="1"/>
  <c r="D1417" i="8"/>
  <c r="D1418" i="8" a="1"/>
  <c r="D1418" i="8"/>
  <c r="D1419" i="8" a="1"/>
  <c r="D1419" i="8"/>
  <c r="D1420" i="8" a="1"/>
  <c r="D1420" i="8"/>
  <c r="D1421" i="8" a="1"/>
  <c r="D1421" i="8"/>
  <c r="D1422" i="8" a="1"/>
  <c r="D1422" i="8"/>
  <c r="D1423" i="8" a="1"/>
  <c r="D1423" i="8"/>
  <c r="D1424" i="8" a="1"/>
  <c r="D1424" i="8"/>
  <c r="D1425" i="8" a="1"/>
  <c r="D1425" i="8"/>
  <c r="D1426" i="8" a="1"/>
  <c r="D1426" i="8"/>
  <c r="D1427" i="8" a="1"/>
  <c r="D1427" i="8"/>
  <c r="D1428" i="8" a="1"/>
  <c r="D1428" i="8"/>
  <c r="D1429" i="8" a="1"/>
  <c r="D1429" i="8"/>
  <c r="D1430" i="8" a="1"/>
  <c r="D1430" i="8"/>
  <c r="D1431" i="8" a="1"/>
  <c r="D1431" i="8"/>
  <c r="D1432" i="8" a="1"/>
  <c r="D1432" i="8"/>
  <c r="D1433" i="8" a="1"/>
  <c r="D1433" i="8"/>
  <c r="D1434" i="8" a="1"/>
  <c r="D1434" i="8"/>
  <c r="D1435" i="8" a="1"/>
  <c r="D1435" i="8"/>
  <c r="D1436" i="8" a="1"/>
  <c r="D1436" i="8"/>
  <c r="D1437" i="8" a="1"/>
  <c r="D1437" i="8"/>
  <c r="D1438" i="8" a="1"/>
  <c r="D1438" i="8"/>
  <c r="D1439" i="8" a="1"/>
  <c r="D1439" i="8"/>
  <c r="D1440" i="8" a="1"/>
  <c r="D1440" i="8"/>
  <c r="D1441" i="8" a="1"/>
  <c r="D1441" i="8"/>
  <c r="D1442" i="8" a="1"/>
  <c r="D1442" i="8"/>
  <c r="D1443" i="8" a="1"/>
  <c r="D1443" i="8"/>
  <c r="D1444" i="8" a="1"/>
  <c r="D1444" i="8"/>
  <c r="D1445" i="8" a="1"/>
  <c r="D1445" i="8"/>
  <c r="D1446" i="8" a="1"/>
  <c r="D1446" i="8"/>
  <c r="D1447" i="8" a="1"/>
  <c r="D1447" i="8"/>
  <c r="D1448" i="8" a="1"/>
  <c r="D1448" i="8"/>
  <c r="D1449" i="8" a="1"/>
  <c r="D1449" i="8"/>
  <c r="D1450" i="8" a="1"/>
  <c r="D1450" i="8"/>
  <c r="D1451" i="8" a="1"/>
  <c r="D1451" i="8"/>
  <c r="D1452" i="8" a="1"/>
  <c r="D1452" i="8"/>
  <c r="D1453" i="8" a="1"/>
  <c r="D1453" i="8"/>
  <c r="D1454" i="8" a="1"/>
  <c r="D1454" i="8"/>
  <c r="D1455" i="8" a="1"/>
  <c r="D1455" i="8"/>
  <c r="D1456" i="8" a="1"/>
  <c r="D1456" i="8"/>
  <c r="D1457" i="8" a="1"/>
  <c r="D1457" i="8"/>
  <c r="D1458" i="8" a="1"/>
  <c r="D1458" i="8"/>
  <c r="D1459" i="8" a="1"/>
  <c r="D1459" i="8"/>
  <c r="D1460" i="8" a="1"/>
  <c r="D1460" i="8"/>
  <c r="D1461" i="8" a="1"/>
  <c r="D1461" i="8"/>
  <c r="D1462" i="8" a="1"/>
  <c r="D1462" i="8"/>
  <c r="D1463" i="8" a="1"/>
  <c r="D1463" i="8"/>
  <c r="D1464" i="8" a="1"/>
  <c r="D1464" i="8"/>
  <c r="D1465" i="8" a="1"/>
  <c r="D1465" i="8"/>
  <c r="D1466" i="8" a="1"/>
  <c r="D1466" i="8"/>
  <c r="D1467" i="8" a="1"/>
  <c r="D1467" i="8"/>
  <c r="D1468" i="8" a="1"/>
  <c r="D1468" i="8"/>
  <c r="D1469" i="8" a="1"/>
  <c r="D1469" i="8"/>
  <c r="D1470" i="8" a="1"/>
  <c r="D1470" i="8"/>
  <c r="D1471" i="8" a="1"/>
  <c r="D1471" i="8"/>
  <c r="D1472" i="8" a="1"/>
  <c r="D1472" i="8"/>
  <c r="D1473" i="8" a="1"/>
  <c r="D1473" i="8"/>
  <c r="D1474" i="8" a="1"/>
  <c r="D1474" i="8"/>
  <c r="D1475" i="8" a="1"/>
  <c r="D1475" i="8"/>
  <c r="D1476" i="8" a="1"/>
  <c r="D1476" i="8"/>
  <c r="D1477" i="8" a="1"/>
  <c r="D1477" i="8"/>
  <c r="D1478" i="8" a="1"/>
  <c r="D1478" i="8"/>
  <c r="D1479" i="8" a="1"/>
  <c r="D1479" i="8"/>
  <c r="D1480" i="8" a="1"/>
  <c r="D1480" i="8"/>
  <c r="D1481" i="8" a="1"/>
  <c r="D1481" i="8"/>
  <c r="D1482" i="8" a="1"/>
  <c r="D1482" i="8"/>
  <c r="D1483" i="8" a="1"/>
  <c r="D1483" i="8"/>
  <c r="D1484" i="8" a="1"/>
  <c r="D1484" i="8"/>
  <c r="D1485" i="8" a="1"/>
  <c r="D1485" i="8"/>
  <c r="D1486" i="8" a="1"/>
  <c r="D1486" i="8"/>
  <c r="D1487" i="8" a="1"/>
  <c r="D1487" i="8"/>
  <c r="D1488" i="8" a="1"/>
  <c r="D1488" i="8"/>
  <c r="D1489" i="8" a="1"/>
  <c r="D1489" i="8"/>
  <c r="D1490" i="8" a="1"/>
  <c r="D1490" i="8"/>
  <c r="D1491" i="8" a="1"/>
  <c r="D1491" i="8"/>
  <c r="D1492" i="8" a="1"/>
  <c r="D1492" i="8"/>
  <c r="D1493" i="8" a="1"/>
  <c r="D1493" i="8"/>
  <c r="D1494" i="8" a="1"/>
  <c r="D1494" i="8"/>
  <c r="D1495" i="8" a="1"/>
  <c r="D1495" i="8"/>
  <c r="D1496" i="8" a="1"/>
  <c r="D1496" i="8"/>
  <c r="D1497" i="8" a="1"/>
  <c r="D1497" i="8"/>
  <c r="D1498" i="8" a="1"/>
  <c r="D1498" i="8"/>
  <c r="D1499" i="8" a="1"/>
  <c r="D1499" i="8"/>
  <c r="D1500" i="8" a="1"/>
  <c r="D1500" i="8"/>
  <c r="D1501" i="8" a="1"/>
  <c r="D1501" i="8"/>
  <c r="D1502" i="8" a="1"/>
  <c r="D1502" i="8"/>
  <c r="D1503" i="8" a="1"/>
  <c r="D1503" i="8"/>
  <c r="D1504" i="8" a="1"/>
  <c r="D1504" i="8"/>
  <c r="D1505" i="8" a="1"/>
  <c r="D1505" i="8"/>
  <c r="D1506" i="8" a="1"/>
  <c r="D1506" i="8"/>
  <c r="D1507" i="8" a="1"/>
  <c r="D1507" i="8"/>
  <c r="B9999" i="8"/>
  <c r="B9998" i="8"/>
  <c r="B9997" i="8"/>
  <c r="B9996" i="8"/>
  <c r="B9995" i="8"/>
  <c r="B9994" i="8"/>
  <c r="B9993" i="8"/>
  <c r="B9992" i="8"/>
  <c r="B9991" i="8"/>
  <c r="B9990" i="8"/>
  <c r="B9989" i="8"/>
  <c r="B9988" i="8"/>
  <c r="B9987" i="8"/>
  <c r="B9986" i="8"/>
  <c r="B9985" i="8"/>
  <c r="B9984" i="8"/>
  <c r="B9983" i="8"/>
  <c r="B9982" i="8"/>
  <c r="B9981" i="8"/>
  <c r="B9980" i="8"/>
  <c r="B9979" i="8"/>
  <c r="B9978" i="8"/>
  <c r="B9977" i="8"/>
  <c r="B9976" i="8"/>
  <c r="B9975" i="8"/>
  <c r="B9974" i="8"/>
  <c r="B9973" i="8"/>
  <c r="B9972" i="8"/>
  <c r="B9971" i="8"/>
  <c r="B9970" i="8"/>
  <c r="B9969" i="8"/>
  <c r="B9968" i="8"/>
  <c r="B9967" i="8"/>
  <c r="B9966" i="8"/>
  <c r="B9965" i="8"/>
  <c r="B9964" i="8"/>
  <c r="B9963" i="8"/>
  <c r="B9962" i="8"/>
  <c r="B9961" i="8"/>
  <c r="B9960" i="8"/>
  <c r="B9959" i="8"/>
  <c r="B9958" i="8"/>
  <c r="B9957" i="8"/>
  <c r="B9956" i="8"/>
  <c r="B9955" i="8"/>
  <c r="B9954" i="8"/>
  <c r="B9953" i="8"/>
  <c r="B9952" i="8"/>
  <c r="B9951" i="8"/>
  <c r="B9950" i="8"/>
  <c r="B9949" i="8"/>
  <c r="B9948" i="8"/>
  <c r="B9947" i="8"/>
  <c r="B9946" i="8"/>
  <c r="B9945" i="8"/>
  <c r="B9944" i="8"/>
  <c r="B9943" i="8"/>
  <c r="B9942" i="8"/>
  <c r="B9941" i="8"/>
  <c r="B9940" i="8"/>
  <c r="B9939" i="8"/>
  <c r="B9938" i="8"/>
  <c r="B9937" i="8"/>
  <c r="B9936" i="8"/>
  <c r="B9935" i="8"/>
  <c r="B9934" i="8"/>
  <c r="B9933" i="8"/>
  <c r="B9932" i="8"/>
  <c r="B9931" i="8"/>
  <c r="B9930" i="8"/>
  <c r="B9929" i="8"/>
  <c r="B9928" i="8"/>
  <c r="B9927" i="8"/>
  <c r="B9926" i="8"/>
  <c r="B9925" i="8"/>
  <c r="B9924" i="8"/>
  <c r="B9923" i="8"/>
  <c r="B9922" i="8"/>
  <c r="B9921" i="8"/>
  <c r="B9920" i="8"/>
  <c r="B9919" i="8"/>
  <c r="B9918" i="8"/>
  <c r="B9917" i="8"/>
  <c r="B9916" i="8"/>
  <c r="B9915" i="8"/>
  <c r="B9914" i="8"/>
  <c r="B9913" i="8"/>
  <c r="B9912" i="8"/>
  <c r="B9911" i="8"/>
  <c r="B9910" i="8"/>
  <c r="B9909" i="8"/>
  <c r="B9908" i="8"/>
  <c r="B9907" i="8"/>
  <c r="B9906" i="8"/>
  <c r="B9905" i="8"/>
  <c r="B9904" i="8"/>
  <c r="B9903" i="8"/>
  <c r="B9902" i="8"/>
  <c r="B9901" i="8"/>
  <c r="B9900" i="8"/>
  <c r="B9899" i="8"/>
  <c r="B9898" i="8"/>
  <c r="B9897" i="8"/>
  <c r="B9896" i="8"/>
  <c r="B9895" i="8"/>
  <c r="B9894" i="8"/>
  <c r="B9893" i="8"/>
  <c r="B9892" i="8"/>
  <c r="B9891" i="8"/>
  <c r="B9890" i="8"/>
  <c r="B9889" i="8"/>
  <c r="B9888" i="8"/>
  <c r="B9887" i="8"/>
  <c r="B9886" i="8"/>
  <c r="B9885" i="8"/>
  <c r="B9884" i="8"/>
  <c r="B9883" i="8"/>
  <c r="B9882" i="8"/>
  <c r="B9881" i="8"/>
  <c r="B9880" i="8"/>
  <c r="B9879" i="8"/>
  <c r="B9878" i="8"/>
  <c r="B9877" i="8"/>
  <c r="B9876" i="8"/>
  <c r="B9875" i="8"/>
  <c r="B9874" i="8"/>
  <c r="B9873" i="8"/>
  <c r="B9872" i="8"/>
  <c r="B9871" i="8"/>
  <c r="B9870" i="8"/>
  <c r="B9869" i="8"/>
  <c r="B9868" i="8"/>
  <c r="B9867" i="8"/>
  <c r="B9866" i="8"/>
  <c r="B9865" i="8"/>
  <c r="B9864" i="8"/>
  <c r="B9863" i="8"/>
  <c r="B9862" i="8"/>
  <c r="B9861" i="8"/>
  <c r="B9860" i="8"/>
  <c r="B9859" i="8"/>
  <c r="B9858" i="8"/>
  <c r="B9857" i="8"/>
  <c r="B9856" i="8"/>
  <c r="B9855" i="8"/>
  <c r="B9854" i="8"/>
  <c r="B9853" i="8"/>
  <c r="B9852" i="8"/>
  <c r="B9851" i="8"/>
  <c r="B9850" i="8"/>
  <c r="B9849" i="8"/>
  <c r="B9848" i="8"/>
  <c r="B9847" i="8"/>
  <c r="B9846" i="8"/>
  <c r="B9845" i="8"/>
  <c r="B9844" i="8"/>
  <c r="B9843" i="8"/>
  <c r="B9842" i="8"/>
  <c r="B9841" i="8"/>
  <c r="B9840" i="8"/>
  <c r="B9839" i="8"/>
  <c r="B9838" i="8"/>
  <c r="B9837" i="8"/>
  <c r="B9836" i="8"/>
  <c r="B9835" i="8"/>
  <c r="B9834" i="8"/>
  <c r="B9833" i="8"/>
  <c r="B9832" i="8"/>
  <c r="B9831" i="8"/>
  <c r="B9830" i="8"/>
  <c r="B9829" i="8"/>
  <c r="B9828" i="8"/>
  <c r="B9827" i="8"/>
  <c r="B9826" i="8"/>
  <c r="B9825" i="8"/>
  <c r="B9824" i="8"/>
  <c r="B9823" i="8"/>
  <c r="B9822" i="8"/>
  <c r="B9821" i="8"/>
  <c r="B9820" i="8"/>
  <c r="B9819" i="8"/>
  <c r="B9818" i="8"/>
  <c r="B9817" i="8"/>
  <c r="B9816" i="8"/>
  <c r="B9815" i="8"/>
  <c r="B9814" i="8"/>
  <c r="B9813" i="8"/>
  <c r="B9812" i="8"/>
  <c r="B9811" i="8"/>
  <c r="B9810" i="8"/>
  <c r="B9809" i="8"/>
  <c r="B9808" i="8"/>
  <c r="B9807" i="8"/>
  <c r="B9806" i="8"/>
  <c r="B9805" i="8"/>
  <c r="B9804" i="8"/>
  <c r="B9803" i="8"/>
  <c r="B9802" i="8"/>
  <c r="B9801" i="8"/>
  <c r="B9800" i="8"/>
  <c r="B9799" i="8"/>
  <c r="B9798" i="8"/>
  <c r="B9797" i="8"/>
  <c r="B9796" i="8"/>
  <c r="B9795" i="8"/>
  <c r="B9794" i="8"/>
  <c r="B9793" i="8"/>
  <c r="B9792" i="8"/>
  <c r="B9791" i="8"/>
  <c r="B9790" i="8"/>
  <c r="B9789" i="8"/>
  <c r="B9788" i="8"/>
  <c r="B9787" i="8"/>
  <c r="B9786" i="8"/>
  <c r="B9785" i="8"/>
  <c r="B9784" i="8"/>
  <c r="B9783" i="8"/>
  <c r="B9782" i="8"/>
  <c r="B9781" i="8"/>
  <c r="B9780" i="8"/>
  <c r="B9779" i="8"/>
  <c r="B9778" i="8"/>
  <c r="B9777" i="8"/>
  <c r="B9776" i="8"/>
  <c r="B9775" i="8"/>
  <c r="B9774" i="8"/>
  <c r="B9773" i="8"/>
  <c r="B9772" i="8"/>
  <c r="B9771" i="8"/>
  <c r="B9770" i="8"/>
  <c r="B9769" i="8"/>
  <c r="B9768" i="8"/>
  <c r="B9767" i="8"/>
  <c r="B9766" i="8"/>
  <c r="B9765" i="8"/>
  <c r="B9764" i="8"/>
  <c r="B9763" i="8"/>
  <c r="B9762" i="8"/>
  <c r="B9761" i="8"/>
  <c r="B9760" i="8"/>
  <c r="B9759" i="8"/>
  <c r="B9758" i="8"/>
  <c r="B9757" i="8"/>
  <c r="B9756" i="8"/>
  <c r="B9755" i="8"/>
  <c r="B9754" i="8"/>
  <c r="B9753" i="8"/>
  <c r="B9752" i="8"/>
  <c r="B9751" i="8"/>
  <c r="B9750" i="8"/>
  <c r="B9749" i="8"/>
  <c r="B9748" i="8"/>
  <c r="B9747" i="8"/>
  <c r="B9746" i="8"/>
  <c r="B9745" i="8"/>
  <c r="B9744" i="8"/>
  <c r="B9743" i="8"/>
  <c r="B9742" i="8"/>
  <c r="B9741" i="8"/>
  <c r="B9740" i="8"/>
  <c r="B9739" i="8"/>
  <c r="B9738" i="8"/>
  <c r="B9737" i="8"/>
  <c r="B9736" i="8"/>
  <c r="B9735" i="8"/>
  <c r="B9734" i="8"/>
  <c r="B9733" i="8"/>
  <c r="B9732" i="8"/>
  <c r="B9731" i="8"/>
  <c r="B9730" i="8"/>
  <c r="B9729" i="8"/>
  <c r="B9728" i="8"/>
  <c r="B9727" i="8"/>
  <c r="B9726" i="8"/>
  <c r="B9725" i="8"/>
  <c r="B9724" i="8"/>
  <c r="B9723" i="8"/>
  <c r="B9722" i="8"/>
  <c r="B9721" i="8"/>
  <c r="B9720" i="8"/>
  <c r="B9719" i="8"/>
  <c r="B9718" i="8"/>
  <c r="B9717" i="8"/>
  <c r="B9716" i="8"/>
  <c r="B9715" i="8"/>
  <c r="B9714" i="8"/>
  <c r="B9713" i="8"/>
  <c r="B9712" i="8"/>
  <c r="B9711" i="8"/>
  <c r="B9710" i="8"/>
  <c r="B9709" i="8"/>
  <c r="B9708" i="8"/>
  <c r="B9707" i="8"/>
  <c r="B9706" i="8"/>
  <c r="B9705" i="8"/>
  <c r="B9704" i="8"/>
  <c r="B9703" i="8"/>
  <c r="B9702" i="8"/>
  <c r="B9701" i="8"/>
  <c r="B9700" i="8"/>
  <c r="B9699" i="8"/>
  <c r="B9698" i="8"/>
  <c r="B9697" i="8"/>
  <c r="B9696" i="8"/>
  <c r="B9695" i="8"/>
  <c r="B9694" i="8"/>
  <c r="B9693" i="8"/>
  <c r="B9692" i="8"/>
  <c r="B9691" i="8"/>
  <c r="B9690" i="8"/>
  <c r="B9689" i="8"/>
  <c r="B9688" i="8"/>
  <c r="B9687" i="8"/>
  <c r="B9686" i="8"/>
  <c r="B9685" i="8"/>
  <c r="B9684" i="8"/>
  <c r="B9683" i="8"/>
  <c r="B9682" i="8"/>
  <c r="B9681" i="8"/>
  <c r="B9680" i="8"/>
  <c r="B9679" i="8"/>
  <c r="B9678" i="8"/>
  <c r="B9677" i="8"/>
  <c r="B9676" i="8"/>
  <c r="B9675" i="8"/>
  <c r="B9674" i="8"/>
  <c r="B9673" i="8"/>
  <c r="B9672" i="8"/>
  <c r="B9671" i="8"/>
  <c r="B9670" i="8"/>
  <c r="B9669" i="8"/>
  <c r="B9668" i="8"/>
  <c r="B9667" i="8"/>
  <c r="B9666" i="8"/>
  <c r="B9665" i="8"/>
  <c r="B9664" i="8"/>
  <c r="B9663" i="8"/>
  <c r="B9662" i="8"/>
  <c r="B9661" i="8"/>
  <c r="B9660" i="8"/>
  <c r="B9659" i="8"/>
  <c r="B9658" i="8"/>
  <c r="B9657" i="8"/>
  <c r="B9656" i="8"/>
  <c r="B9655" i="8"/>
  <c r="B9654" i="8"/>
  <c r="B9653" i="8"/>
  <c r="B9652" i="8"/>
  <c r="B9651" i="8"/>
  <c r="B9650" i="8"/>
  <c r="B9649" i="8"/>
  <c r="B9648" i="8"/>
  <c r="B9647" i="8"/>
  <c r="B9646" i="8"/>
  <c r="B9645" i="8"/>
  <c r="B9644" i="8"/>
  <c r="B9643" i="8"/>
  <c r="B9642" i="8"/>
  <c r="B9641" i="8"/>
  <c r="B9640" i="8"/>
  <c r="B9639" i="8"/>
  <c r="B9638" i="8"/>
  <c r="B9637" i="8"/>
  <c r="B9636" i="8"/>
  <c r="B9635" i="8"/>
  <c r="B9634" i="8"/>
  <c r="B9633" i="8"/>
  <c r="B9632" i="8"/>
  <c r="B9631" i="8"/>
  <c r="B9630" i="8"/>
  <c r="B9629" i="8"/>
  <c r="B9628" i="8"/>
  <c r="B9627" i="8"/>
  <c r="B9626" i="8"/>
  <c r="B9625" i="8"/>
  <c r="B9624" i="8"/>
  <c r="B9623" i="8"/>
  <c r="B9622" i="8"/>
  <c r="B9621" i="8"/>
  <c r="B9620" i="8"/>
  <c r="B9619" i="8"/>
  <c r="B9618" i="8"/>
  <c r="B9617" i="8"/>
  <c r="B9616" i="8"/>
  <c r="B9615" i="8"/>
  <c r="B9614" i="8"/>
  <c r="B9613" i="8"/>
  <c r="B9612" i="8"/>
  <c r="B9611" i="8"/>
  <c r="B9610" i="8"/>
  <c r="B9609" i="8"/>
  <c r="B9608" i="8"/>
  <c r="B9607" i="8"/>
  <c r="B9606" i="8"/>
  <c r="B9605" i="8"/>
  <c r="B9604" i="8"/>
  <c r="B9603" i="8"/>
  <c r="B9602" i="8"/>
  <c r="B9601" i="8"/>
  <c r="B9600" i="8"/>
  <c r="B9599" i="8"/>
  <c r="B9598" i="8"/>
  <c r="B9597" i="8"/>
  <c r="B9596" i="8"/>
  <c r="B9595" i="8"/>
  <c r="B9594" i="8"/>
  <c r="B9593" i="8"/>
  <c r="B9592" i="8"/>
  <c r="B9591" i="8"/>
  <c r="B9590" i="8"/>
  <c r="B9589" i="8"/>
  <c r="B9588" i="8"/>
  <c r="B9587" i="8"/>
  <c r="B9586" i="8"/>
  <c r="B9585" i="8"/>
  <c r="B9584" i="8"/>
  <c r="B9583" i="8"/>
  <c r="B9582" i="8"/>
  <c r="B9581" i="8"/>
  <c r="B9580" i="8"/>
  <c r="B9579" i="8"/>
  <c r="B9578" i="8"/>
  <c r="B9577" i="8"/>
  <c r="B9576" i="8"/>
  <c r="B9575" i="8"/>
  <c r="B9574" i="8"/>
  <c r="B9573" i="8"/>
  <c r="B9572" i="8"/>
  <c r="B9571" i="8"/>
  <c r="B9570" i="8"/>
  <c r="B9569" i="8"/>
  <c r="B9568" i="8"/>
  <c r="B9567" i="8"/>
  <c r="B9566" i="8"/>
  <c r="B9565" i="8"/>
  <c r="B9564" i="8"/>
  <c r="B9563" i="8"/>
  <c r="B9562" i="8"/>
  <c r="B9561" i="8"/>
  <c r="B9560" i="8"/>
  <c r="B9559" i="8"/>
  <c r="B9558" i="8"/>
  <c r="B9557" i="8"/>
  <c r="B9556" i="8"/>
  <c r="B9555" i="8"/>
  <c r="B9554" i="8"/>
  <c r="B9553" i="8"/>
  <c r="B9552" i="8"/>
  <c r="B9551" i="8"/>
  <c r="B9550" i="8"/>
  <c r="B9549" i="8"/>
  <c r="B9548" i="8"/>
  <c r="B9547" i="8"/>
  <c r="B9546" i="8"/>
  <c r="B9545" i="8"/>
  <c r="B9544" i="8"/>
  <c r="B9543" i="8"/>
  <c r="B9542" i="8"/>
  <c r="B9541" i="8"/>
  <c r="B9540" i="8"/>
  <c r="B9539" i="8"/>
  <c r="B9538" i="8"/>
  <c r="B9537" i="8"/>
  <c r="B9536" i="8"/>
  <c r="B9535" i="8"/>
  <c r="B9534" i="8"/>
  <c r="B9533" i="8"/>
  <c r="B9532" i="8"/>
  <c r="B9531" i="8"/>
  <c r="B9530" i="8"/>
  <c r="B9529" i="8"/>
  <c r="B9528" i="8"/>
  <c r="B9527" i="8"/>
  <c r="B9526" i="8"/>
  <c r="B9525" i="8"/>
  <c r="B9524" i="8"/>
  <c r="B9523" i="8"/>
  <c r="B9522" i="8"/>
  <c r="B9521" i="8"/>
  <c r="B9520" i="8"/>
  <c r="B9519" i="8"/>
  <c r="B9518" i="8"/>
  <c r="B9517" i="8"/>
  <c r="B9516" i="8"/>
  <c r="B9515" i="8"/>
  <c r="B9514" i="8"/>
  <c r="B9513" i="8"/>
  <c r="B9512" i="8"/>
  <c r="B9511" i="8"/>
  <c r="B9510" i="8"/>
  <c r="B9509" i="8"/>
  <c r="B9508" i="8"/>
  <c r="B9507" i="8"/>
  <c r="B9506" i="8"/>
  <c r="B9505" i="8"/>
  <c r="B9504" i="8"/>
  <c r="B9503" i="8"/>
  <c r="B9502" i="8"/>
  <c r="B9501" i="8"/>
  <c r="B9500" i="8"/>
  <c r="B9499" i="8"/>
  <c r="B9498" i="8"/>
  <c r="B9497" i="8"/>
  <c r="B9496" i="8"/>
  <c r="B9495" i="8"/>
  <c r="B9494" i="8"/>
  <c r="B9493" i="8"/>
  <c r="B9492" i="8"/>
  <c r="B9491" i="8"/>
  <c r="B9490" i="8"/>
  <c r="B9489" i="8"/>
  <c r="B9488" i="8"/>
  <c r="B9487" i="8"/>
  <c r="B9486" i="8"/>
  <c r="B9485" i="8"/>
  <c r="B9484" i="8"/>
  <c r="B9483" i="8"/>
  <c r="B9482" i="8"/>
  <c r="B9481" i="8"/>
  <c r="B9480" i="8"/>
  <c r="B9479" i="8"/>
  <c r="B9478" i="8"/>
  <c r="B9477" i="8"/>
  <c r="B9476" i="8"/>
  <c r="B9475" i="8"/>
  <c r="B9474" i="8"/>
  <c r="B9473" i="8"/>
  <c r="B9472" i="8"/>
  <c r="B9471" i="8"/>
  <c r="B9470" i="8"/>
  <c r="B9469" i="8"/>
  <c r="B9468" i="8"/>
  <c r="B9467" i="8"/>
  <c r="B9466" i="8"/>
  <c r="B9465" i="8"/>
  <c r="B9464" i="8"/>
  <c r="B9463" i="8"/>
  <c r="B9462" i="8"/>
  <c r="B9461" i="8"/>
  <c r="B9460" i="8"/>
  <c r="B9459" i="8"/>
  <c r="B9458" i="8"/>
  <c r="B9457" i="8"/>
  <c r="B9456" i="8"/>
  <c r="B9455" i="8"/>
  <c r="B9454" i="8"/>
  <c r="B9453" i="8"/>
  <c r="B9452" i="8"/>
  <c r="B9451" i="8"/>
  <c r="B9450" i="8"/>
  <c r="B9449" i="8"/>
  <c r="B9448" i="8"/>
  <c r="B9447" i="8"/>
  <c r="B9446" i="8"/>
  <c r="B9445" i="8"/>
  <c r="B9444" i="8"/>
  <c r="B9443" i="8"/>
  <c r="B9442" i="8"/>
  <c r="B9441" i="8"/>
  <c r="B9440" i="8"/>
  <c r="B9439" i="8"/>
  <c r="B9438" i="8"/>
  <c r="B9437" i="8"/>
  <c r="B9436" i="8"/>
  <c r="B9435" i="8"/>
  <c r="B9434" i="8"/>
  <c r="B9433" i="8"/>
  <c r="B9432" i="8"/>
  <c r="B9431" i="8"/>
  <c r="B9430" i="8"/>
  <c r="B9429" i="8"/>
  <c r="B9428" i="8"/>
  <c r="B9427" i="8"/>
  <c r="B9426" i="8"/>
  <c r="B9425" i="8"/>
  <c r="B9424" i="8"/>
  <c r="B9423" i="8"/>
  <c r="B9422" i="8"/>
  <c r="B9421" i="8"/>
  <c r="B9420" i="8"/>
  <c r="B9419" i="8"/>
  <c r="B9418" i="8"/>
  <c r="B9417" i="8"/>
  <c r="B9416" i="8"/>
  <c r="B9415" i="8"/>
  <c r="B9414" i="8"/>
  <c r="B9413" i="8"/>
  <c r="B9412" i="8"/>
  <c r="B9411" i="8"/>
  <c r="B9410" i="8"/>
  <c r="B9409" i="8"/>
  <c r="B9408" i="8"/>
  <c r="B9407" i="8"/>
  <c r="B9406" i="8"/>
  <c r="B9405" i="8"/>
  <c r="B9404" i="8"/>
  <c r="B9403" i="8"/>
  <c r="B9402" i="8"/>
  <c r="B9401" i="8"/>
  <c r="B9400" i="8"/>
  <c r="B9399" i="8"/>
  <c r="B9398" i="8"/>
  <c r="B9397" i="8"/>
  <c r="B9396" i="8"/>
  <c r="B9395" i="8"/>
  <c r="B9394" i="8"/>
  <c r="B9393" i="8"/>
  <c r="B9392" i="8"/>
  <c r="B9391" i="8"/>
  <c r="B9390" i="8"/>
  <c r="B9389" i="8"/>
  <c r="B9388" i="8"/>
  <c r="B9387" i="8"/>
  <c r="B9386" i="8"/>
  <c r="B9385" i="8"/>
  <c r="B9384" i="8"/>
  <c r="B9383" i="8"/>
  <c r="B9382" i="8"/>
  <c r="B9381" i="8"/>
  <c r="B9380" i="8"/>
  <c r="B9379" i="8"/>
  <c r="B9378" i="8"/>
  <c r="B9377" i="8"/>
  <c r="B9376" i="8"/>
  <c r="B9375" i="8"/>
  <c r="B9374" i="8"/>
  <c r="B9373" i="8"/>
  <c r="B9372" i="8"/>
  <c r="B9371" i="8"/>
  <c r="B9370" i="8"/>
  <c r="B9369" i="8"/>
  <c r="B9368" i="8"/>
  <c r="B9367" i="8"/>
  <c r="B9366" i="8"/>
  <c r="B9365" i="8"/>
  <c r="B9364" i="8"/>
  <c r="B9363" i="8"/>
  <c r="B9362" i="8"/>
  <c r="B9361" i="8"/>
  <c r="B9360" i="8"/>
  <c r="B9359" i="8"/>
  <c r="B9358" i="8"/>
  <c r="B9357" i="8"/>
  <c r="B9356" i="8"/>
  <c r="B9355" i="8"/>
  <c r="B9354" i="8"/>
  <c r="B9353" i="8"/>
  <c r="B9352" i="8"/>
  <c r="B9351" i="8"/>
  <c r="B9350" i="8"/>
  <c r="B9349" i="8"/>
  <c r="B9348" i="8"/>
  <c r="B9347" i="8"/>
  <c r="B9346" i="8"/>
  <c r="B9345" i="8"/>
  <c r="B9344" i="8"/>
  <c r="B9343" i="8"/>
  <c r="B9342" i="8"/>
  <c r="B9341" i="8"/>
  <c r="B9340" i="8"/>
  <c r="B9339" i="8"/>
  <c r="B9338" i="8"/>
  <c r="B9337" i="8"/>
  <c r="B9336" i="8"/>
  <c r="B9335" i="8"/>
  <c r="B9334" i="8"/>
  <c r="B9333" i="8"/>
  <c r="B9332" i="8"/>
  <c r="B9331" i="8"/>
  <c r="B9330" i="8"/>
  <c r="B9329" i="8"/>
  <c r="B9328" i="8"/>
  <c r="B9327" i="8"/>
  <c r="B9326" i="8"/>
  <c r="B9325" i="8"/>
  <c r="B9324" i="8"/>
  <c r="B9323" i="8"/>
  <c r="B9322" i="8"/>
  <c r="B9321" i="8"/>
  <c r="B9320" i="8"/>
  <c r="B9319" i="8"/>
  <c r="B9318" i="8"/>
  <c r="B9317" i="8"/>
  <c r="B9316" i="8"/>
  <c r="B9315" i="8"/>
  <c r="B9314" i="8"/>
  <c r="B9313" i="8"/>
  <c r="B9312" i="8"/>
  <c r="B9311" i="8"/>
  <c r="B9310" i="8"/>
  <c r="B9309" i="8"/>
  <c r="B9308" i="8"/>
  <c r="B9307" i="8"/>
  <c r="B9306" i="8"/>
  <c r="B9305" i="8"/>
  <c r="B9304" i="8"/>
  <c r="B9303" i="8"/>
  <c r="B9302" i="8"/>
  <c r="B9301" i="8"/>
  <c r="B9300" i="8"/>
  <c r="B9299" i="8"/>
  <c r="B9298" i="8"/>
  <c r="B9297" i="8"/>
  <c r="B9296" i="8"/>
  <c r="B9295" i="8"/>
  <c r="B9294" i="8"/>
  <c r="B9293" i="8"/>
  <c r="B9292" i="8"/>
  <c r="B9291" i="8"/>
  <c r="B9290" i="8"/>
  <c r="B9289" i="8"/>
  <c r="B9288" i="8"/>
  <c r="B9287" i="8"/>
  <c r="B9286" i="8"/>
  <c r="B9285" i="8"/>
  <c r="B9284" i="8"/>
  <c r="B9283" i="8"/>
  <c r="B9282" i="8"/>
  <c r="B9281" i="8"/>
  <c r="B9280" i="8"/>
  <c r="B9279" i="8"/>
  <c r="B9278" i="8"/>
  <c r="B9277" i="8"/>
  <c r="B9276" i="8"/>
  <c r="B9275" i="8"/>
  <c r="B9274" i="8"/>
  <c r="B9273" i="8"/>
  <c r="B9272" i="8"/>
  <c r="B9271" i="8"/>
  <c r="B9270" i="8"/>
  <c r="B9269" i="8"/>
  <c r="B9268" i="8"/>
  <c r="B9267" i="8"/>
  <c r="B9266" i="8"/>
  <c r="B9265" i="8"/>
  <c r="B9264" i="8"/>
  <c r="B9263" i="8"/>
  <c r="B9262" i="8"/>
  <c r="B9261" i="8"/>
  <c r="B9260" i="8"/>
  <c r="B9259" i="8"/>
  <c r="B9258" i="8"/>
  <c r="B9257" i="8"/>
  <c r="B9256" i="8"/>
  <c r="B9255" i="8"/>
  <c r="B9254" i="8"/>
  <c r="B9253" i="8"/>
  <c r="B9252" i="8"/>
  <c r="B9251" i="8"/>
  <c r="B9250" i="8"/>
  <c r="B9249" i="8"/>
  <c r="B9248" i="8"/>
  <c r="B9247" i="8"/>
  <c r="B9246" i="8"/>
  <c r="B9245" i="8"/>
  <c r="B9244" i="8"/>
  <c r="B9243" i="8"/>
  <c r="B9242" i="8"/>
  <c r="B9241" i="8"/>
  <c r="B9240" i="8"/>
  <c r="B9239" i="8"/>
  <c r="B9238" i="8"/>
  <c r="B9237" i="8"/>
  <c r="B9236" i="8"/>
  <c r="B9235" i="8"/>
  <c r="B9234" i="8"/>
  <c r="B9233" i="8"/>
  <c r="B9232" i="8"/>
  <c r="B9231" i="8"/>
  <c r="B9230" i="8"/>
  <c r="B9229" i="8"/>
  <c r="B9228" i="8"/>
  <c r="B9227" i="8"/>
  <c r="B9226" i="8"/>
  <c r="B9225" i="8"/>
  <c r="B9224" i="8"/>
  <c r="B9223" i="8"/>
  <c r="B9222" i="8"/>
  <c r="B9221" i="8"/>
  <c r="B9220" i="8"/>
  <c r="B9219" i="8"/>
  <c r="B9218" i="8"/>
  <c r="B9217" i="8"/>
  <c r="B9216" i="8"/>
  <c r="B9215" i="8"/>
  <c r="B9214" i="8"/>
  <c r="B9213" i="8"/>
  <c r="B9212" i="8"/>
  <c r="B9211" i="8"/>
  <c r="B9210" i="8"/>
  <c r="B9209" i="8"/>
  <c r="B9208" i="8"/>
  <c r="B9207" i="8"/>
  <c r="B9206" i="8"/>
  <c r="B9205" i="8"/>
  <c r="B9204" i="8"/>
  <c r="B9203" i="8"/>
  <c r="B9202" i="8"/>
  <c r="B9201" i="8"/>
  <c r="B9200" i="8"/>
  <c r="B9199" i="8"/>
  <c r="B9198" i="8"/>
  <c r="B9197" i="8"/>
  <c r="B9196" i="8"/>
  <c r="B9195" i="8"/>
  <c r="B9194" i="8"/>
  <c r="B9193" i="8"/>
  <c r="B9192" i="8"/>
  <c r="B9191" i="8"/>
  <c r="B9190" i="8"/>
  <c r="B9189" i="8"/>
  <c r="B9188" i="8"/>
  <c r="B9187" i="8"/>
  <c r="B9186" i="8"/>
  <c r="B9185" i="8"/>
  <c r="B9184" i="8"/>
  <c r="B9183" i="8"/>
  <c r="B9182" i="8"/>
  <c r="B9181" i="8"/>
  <c r="B9180" i="8"/>
  <c r="B9179" i="8"/>
  <c r="B9178" i="8"/>
  <c r="B9177" i="8"/>
  <c r="B9176" i="8"/>
  <c r="B9175" i="8"/>
  <c r="B9174" i="8"/>
  <c r="B9173" i="8"/>
  <c r="B9172" i="8"/>
  <c r="B9171" i="8"/>
  <c r="B9170" i="8"/>
  <c r="B9169" i="8"/>
  <c r="B9168" i="8"/>
  <c r="B9167" i="8"/>
  <c r="B9166" i="8"/>
  <c r="B9165" i="8"/>
  <c r="B9164" i="8"/>
  <c r="B9163" i="8"/>
  <c r="B9162" i="8"/>
  <c r="B9161" i="8"/>
  <c r="B9160" i="8"/>
  <c r="B9159" i="8"/>
  <c r="B9158" i="8"/>
  <c r="B9157" i="8"/>
  <c r="B9156" i="8"/>
  <c r="B9155" i="8"/>
  <c r="B9154" i="8"/>
  <c r="B9153" i="8"/>
  <c r="B9152" i="8"/>
  <c r="B9151" i="8"/>
  <c r="B9150" i="8"/>
  <c r="B9149" i="8"/>
  <c r="B9148" i="8"/>
  <c r="B9147" i="8"/>
  <c r="B9146" i="8"/>
  <c r="B9145" i="8"/>
  <c r="B9144" i="8"/>
  <c r="B9143" i="8"/>
  <c r="B9142" i="8"/>
  <c r="B9141" i="8"/>
  <c r="B9140" i="8"/>
  <c r="B9139" i="8"/>
  <c r="B9138" i="8"/>
  <c r="B9137" i="8"/>
  <c r="B9136" i="8"/>
  <c r="B9135" i="8"/>
  <c r="B9134" i="8"/>
  <c r="B9133" i="8"/>
  <c r="B9132" i="8"/>
  <c r="B9131" i="8"/>
  <c r="B9130" i="8"/>
  <c r="B9129" i="8"/>
  <c r="B9128" i="8"/>
  <c r="B9127" i="8"/>
  <c r="B9126" i="8"/>
  <c r="B9125" i="8"/>
  <c r="B9124" i="8"/>
  <c r="B9123" i="8"/>
  <c r="B9122" i="8"/>
  <c r="B9121" i="8"/>
  <c r="B9120" i="8"/>
  <c r="B9119" i="8"/>
  <c r="B9118" i="8"/>
  <c r="B9117" i="8"/>
  <c r="B9116" i="8"/>
  <c r="B9115" i="8"/>
  <c r="B9114" i="8"/>
  <c r="B9113" i="8"/>
  <c r="B9112" i="8"/>
  <c r="B9111" i="8"/>
  <c r="B9110" i="8"/>
  <c r="B9109" i="8"/>
  <c r="B9108" i="8"/>
  <c r="B9107" i="8"/>
  <c r="B9106" i="8"/>
  <c r="B9105" i="8"/>
  <c r="B9104" i="8"/>
  <c r="B9103" i="8"/>
  <c r="B9102" i="8"/>
  <c r="B9101" i="8"/>
  <c r="B9100" i="8"/>
  <c r="B9099" i="8"/>
  <c r="B9098" i="8"/>
  <c r="B9097" i="8"/>
  <c r="B9096" i="8"/>
  <c r="B9095" i="8"/>
  <c r="B9094" i="8"/>
  <c r="B9093" i="8"/>
  <c r="B9092" i="8"/>
  <c r="B9091" i="8"/>
  <c r="B9090" i="8"/>
  <c r="B9089" i="8"/>
  <c r="B9088" i="8"/>
  <c r="B9087" i="8"/>
  <c r="B9086" i="8"/>
  <c r="B9085" i="8"/>
  <c r="B9084" i="8"/>
  <c r="B9083" i="8"/>
  <c r="B9082" i="8"/>
  <c r="B9081" i="8"/>
  <c r="B9080" i="8"/>
  <c r="B9079" i="8"/>
  <c r="B9078" i="8"/>
  <c r="B9077" i="8"/>
  <c r="B9076" i="8"/>
  <c r="B9075" i="8"/>
  <c r="B9074" i="8"/>
  <c r="B9073" i="8"/>
  <c r="B9072" i="8"/>
  <c r="B9071" i="8"/>
  <c r="B9070" i="8"/>
  <c r="B9069" i="8"/>
  <c r="B9068" i="8"/>
  <c r="B9067" i="8"/>
  <c r="B9066" i="8"/>
  <c r="B9065" i="8"/>
  <c r="B9064" i="8"/>
  <c r="B9063" i="8"/>
  <c r="B9062" i="8"/>
  <c r="B9061" i="8"/>
  <c r="B9060" i="8"/>
  <c r="B9059" i="8"/>
  <c r="B9058" i="8"/>
  <c r="B9057" i="8"/>
  <c r="B9056" i="8"/>
  <c r="B9055" i="8"/>
  <c r="B9054" i="8"/>
  <c r="B9053" i="8"/>
  <c r="B9052" i="8"/>
  <c r="B9051" i="8"/>
  <c r="B9050" i="8"/>
  <c r="B9049" i="8"/>
  <c r="B9048" i="8"/>
  <c r="B9047" i="8"/>
  <c r="B9046" i="8"/>
  <c r="B9045" i="8"/>
  <c r="B9044" i="8"/>
  <c r="B9043" i="8"/>
  <c r="B9042" i="8"/>
  <c r="B9041" i="8"/>
  <c r="B9040" i="8"/>
  <c r="B9039" i="8"/>
  <c r="B9038" i="8"/>
  <c r="B9037" i="8"/>
  <c r="B9036" i="8"/>
  <c r="B9035" i="8"/>
  <c r="B9034" i="8"/>
  <c r="B9033" i="8"/>
  <c r="B9032" i="8"/>
  <c r="B9031" i="8"/>
  <c r="B9030" i="8"/>
  <c r="B9029" i="8"/>
  <c r="B9028" i="8"/>
  <c r="B9027" i="8"/>
  <c r="B9026" i="8"/>
  <c r="B9025" i="8"/>
  <c r="B9024" i="8"/>
  <c r="B9023" i="8"/>
  <c r="B9022" i="8"/>
  <c r="B9021" i="8"/>
  <c r="B9020" i="8"/>
  <c r="B9019" i="8"/>
  <c r="B9018" i="8"/>
  <c r="B9017" i="8"/>
  <c r="B9016" i="8"/>
  <c r="B9015" i="8"/>
  <c r="B9014" i="8"/>
  <c r="B9013" i="8"/>
  <c r="B9012" i="8"/>
  <c r="B9011" i="8"/>
  <c r="B9010" i="8"/>
  <c r="B9009" i="8"/>
  <c r="B9008" i="8"/>
  <c r="B9007" i="8"/>
  <c r="B9006" i="8"/>
  <c r="B9005" i="8"/>
  <c r="B9004" i="8"/>
  <c r="B9003" i="8"/>
  <c r="B9002" i="8"/>
  <c r="B9001" i="8"/>
  <c r="B9000" i="8"/>
  <c r="B8999" i="8"/>
  <c r="B8998" i="8"/>
  <c r="B8997" i="8"/>
  <c r="B8996" i="8"/>
  <c r="B8995" i="8"/>
  <c r="B8994" i="8"/>
  <c r="B8993" i="8"/>
  <c r="B8992" i="8"/>
  <c r="B8991" i="8"/>
  <c r="B8990" i="8"/>
  <c r="B8989" i="8"/>
  <c r="B8988" i="8"/>
  <c r="B8987" i="8"/>
  <c r="B8986" i="8"/>
  <c r="B8985" i="8"/>
  <c r="B8984" i="8"/>
  <c r="B8983" i="8"/>
  <c r="B8982" i="8"/>
  <c r="B8981" i="8"/>
  <c r="B8980" i="8"/>
  <c r="B8979" i="8"/>
  <c r="B8978" i="8"/>
  <c r="B8977" i="8"/>
  <c r="B8976" i="8"/>
  <c r="B8975" i="8"/>
  <c r="B8974" i="8"/>
  <c r="B8973" i="8"/>
  <c r="B8972" i="8"/>
  <c r="B8971" i="8"/>
  <c r="B8970" i="8"/>
  <c r="B8969" i="8"/>
  <c r="B8968" i="8"/>
  <c r="B8967" i="8"/>
  <c r="B8966" i="8"/>
  <c r="B8965" i="8"/>
  <c r="B8964" i="8"/>
  <c r="B8963" i="8"/>
  <c r="B8962" i="8"/>
  <c r="B8961" i="8"/>
  <c r="B8960" i="8"/>
  <c r="B8959" i="8"/>
  <c r="B8958" i="8"/>
  <c r="B8957" i="8"/>
  <c r="B8956" i="8"/>
  <c r="B8955" i="8"/>
  <c r="B8954" i="8"/>
  <c r="B8953" i="8"/>
  <c r="B8952" i="8"/>
  <c r="B8951" i="8"/>
  <c r="B8950" i="8"/>
  <c r="B8949" i="8"/>
  <c r="B8948" i="8"/>
  <c r="B8947" i="8"/>
  <c r="B8946" i="8"/>
  <c r="B8945" i="8"/>
  <c r="B8944" i="8"/>
  <c r="B8943" i="8"/>
  <c r="B8942" i="8"/>
  <c r="B8941" i="8"/>
  <c r="B8940" i="8"/>
  <c r="B8939" i="8"/>
  <c r="B8938" i="8"/>
  <c r="B8937" i="8"/>
  <c r="B8936" i="8"/>
  <c r="B8935" i="8"/>
  <c r="B8934" i="8"/>
  <c r="B8933" i="8"/>
  <c r="B8932" i="8"/>
  <c r="B8931" i="8"/>
  <c r="B8930" i="8"/>
  <c r="B8929" i="8"/>
  <c r="B8928" i="8"/>
  <c r="B8927" i="8"/>
  <c r="B8926" i="8"/>
  <c r="B8925" i="8"/>
  <c r="B8924" i="8"/>
  <c r="B8923" i="8"/>
  <c r="B8922" i="8"/>
  <c r="B8921" i="8"/>
  <c r="B8920" i="8"/>
  <c r="B8919" i="8"/>
  <c r="B8918" i="8"/>
  <c r="B8917" i="8"/>
  <c r="B8916" i="8"/>
  <c r="B8915" i="8"/>
  <c r="B8914" i="8"/>
  <c r="B8913" i="8"/>
  <c r="B8912" i="8"/>
  <c r="B8911" i="8"/>
  <c r="B8910" i="8"/>
  <c r="B8909" i="8"/>
  <c r="B8908" i="8"/>
  <c r="B8907" i="8"/>
  <c r="B8906" i="8"/>
  <c r="B8905" i="8"/>
  <c r="B8904" i="8"/>
  <c r="B8903" i="8"/>
  <c r="B8902" i="8"/>
  <c r="B8901" i="8"/>
  <c r="B8900" i="8"/>
  <c r="B8899" i="8"/>
  <c r="B8898" i="8"/>
  <c r="B8897" i="8"/>
  <c r="B8896" i="8"/>
  <c r="B8895" i="8"/>
  <c r="B8894" i="8"/>
  <c r="B8893" i="8"/>
  <c r="B8892" i="8"/>
  <c r="B8891" i="8"/>
  <c r="B8890" i="8"/>
  <c r="B8889" i="8"/>
  <c r="B8888" i="8"/>
  <c r="B8887" i="8"/>
  <c r="B8886" i="8"/>
  <c r="B8885" i="8"/>
  <c r="B8884" i="8"/>
  <c r="B8883" i="8"/>
  <c r="B8882" i="8"/>
  <c r="B8881" i="8"/>
  <c r="B8880" i="8"/>
  <c r="B8879" i="8"/>
  <c r="B8878" i="8"/>
  <c r="B8877" i="8"/>
  <c r="B8876" i="8"/>
  <c r="B8875" i="8"/>
  <c r="B8874" i="8"/>
  <c r="B8873" i="8"/>
  <c r="B8872" i="8"/>
  <c r="B8871" i="8"/>
  <c r="B8870" i="8"/>
  <c r="B8869" i="8"/>
  <c r="B8868" i="8"/>
  <c r="B8867" i="8"/>
  <c r="B8866" i="8"/>
  <c r="B8865" i="8"/>
  <c r="B8864" i="8"/>
  <c r="B8863" i="8"/>
  <c r="B8862" i="8"/>
  <c r="B8861" i="8"/>
  <c r="B8860" i="8"/>
  <c r="B8859" i="8"/>
  <c r="B8858" i="8"/>
  <c r="B8857" i="8"/>
  <c r="B8856" i="8"/>
  <c r="B8855" i="8"/>
  <c r="B8854" i="8"/>
  <c r="B8853" i="8"/>
  <c r="B8852" i="8"/>
  <c r="B8851" i="8"/>
  <c r="B8850" i="8"/>
  <c r="B8849" i="8"/>
  <c r="B8848" i="8"/>
  <c r="B8847" i="8"/>
  <c r="B8846" i="8"/>
  <c r="B8845" i="8"/>
  <c r="B8844" i="8"/>
  <c r="B8843" i="8"/>
  <c r="B8842" i="8"/>
  <c r="B8841" i="8"/>
  <c r="B8840" i="8"/>
  <c r="B8839" i="8"/>
  <c r="B8838" i="8"/>
  <c r="B8837" i="8"/>
  <c r="B8836" i="8"/>
  <c r="B8835" i="8"/>
  <c r="B8834" i="8"/>
  <c r="B8833" i="8"/>
  <c r="B8832" i="8"/>
  <c r="B8831" i="8"/>
  <c r="B8830" i="8"/>
  <c r="B8829" i="8"/>
  <c r="B8828" i="8"/>
  <c r="B8827" i="8"/>
  <c r="B8826" i="8"/>
  <c r="B8825" i="8"/>
  <c r="B8824" i="8"/>
  <c r="B8823" i="8"/>
  <c r="B8822" i="8"/>
  <c r="B8821" i="8"/>
  <c r="B8820" i="8"/>
  <c r="B8819" i="8"/>
  <c r="B8818" i="8"/>
  <c r="B8817" i="8"/>
  <c r="B8816" i="8"/>
  <c r="B8815" i="8"/>
  <c r="B8814" i="8"/>
  <c r="B8813" i="8"/>
  <c r="B8812" i="8"/>
  <c r="B8811" i="8"/>
  <c r="B8810" i="8"/>
  <c r="B8809" i="8"/>
  <c r="B8808" i="8"/>
  <c r="B8807" i="8"/>
  <c r="B8806" i="8"/>
  <c r="B8805" i="8"/>
  <c r="B8804" i="8"/>
  <c r="B8803" i="8"/>
  <c r="B8802" i="8"/>
  <c r="B8801" i="8"/>
  <c r="B8800" i="8"/>
  <c r="B8799" i="8"/>
  <c r="B8798" i="8"/>
  <c r="B8797" i="8"/>
  <c r="B8796" i="8"/>
  <c r="B8795" i="8"/>
  <c r="B8794" i="8"/>
  <c r="B8793" i="8"/>
  <c r="B8792" i="8"/>
  <c r="B8791" i="8"/>
  <c r="B8790" i="8"/>
  <c r="B8789" i="8"/>
  <c r="B8788" i="8"/>
  <c r="B8787" i="8"/>
  <c r="B8786" i="8"/>
  <c r="B8785" i="8"/>
  <c r="B8784" i="8"/>
  <c r="B8783" i="8"/>
  <c r="B8782" i="8"/>
  <c r="B8781" i="8"/>
  <c r="B8780" i="8"/>
  <c r="B8779" i="8"/>
  <c r="B8778" i="8"/>
  <c r="B8777" i="8"/>
  <c r="B8776" i="8"/>
  <c r="B8775" i="8"/>
  <c r="B8774" i="8"/>
  <c r="B8773" i="8"/>
  <c r="B8772" i="8"/>
  <c r="B8771" i="8"/>
  <c r="B8770" i="8"/>
  <c r="B8769" i="8"/>
  <c r="B8768" i="8"/>
  <c r="B8767" i="8"/>
  <c r="B8766" i="8"/>
  <c r="B8765" i="8"/>
  <c r="B8764" i="8"/>
  <c r="B8763" i="8"/>
  <c r="B8762" i="8"/>
  <c r="B8761" i="8"/>
  <c r="B8760" i="8"/>
  <c r="B8759" i="8"/>
  <c r="B8758" i="8"/>
  <c r="B8757" i="8"/>
  <c r="B8756" i="8"/>
  <c r="B8755" i="8"/>
  <c r="B8754" i="8"/>
  <c r="B8753" i="8"/>
  <c r="B8752" i="8"/>
  <c r="B8751" i="8"/>
  <c r="B8750" i="8"/>
  <c r="B8749" i="8"/>
  <c r="B8748" i="8"/>
  <c r="B8747" i="8"/>
  <c r="B8746" i="8"/>
  <c r="B8745" i="8"/>
  <c r="B8744" i="8"/>
  <c r="B8743" i="8"/>
  <c r="B8742" i="8"/>
  <c r="B8741" i="8"/>
  <c r="B8740" i="8"/>
  <c r="B8739" i="8"/>
  <c r="B8738" i="8"/>
  <c r="B8737" i="8"/>
  <c r="B8736" i="8"/>
  <c r="B8735" i="8"/>
  <c r="B8734" i="8"/>
  <c r="B8733" i="8"/>
  <c r="B8732" i="8"/>
  <c r="B8731" i="8"/>
  <c r="B8730" i="8"/>
  <c r="B8729" i="8"/>
  <c r="B8728" i="8"/>
  <c r="B8727" i="8"/>
  <c r="B8726" i="8"/>
  <c r="B8725" i="8"/>
  <c r="B8724" i="8"/>
  <c r="B8723" i="8"/>
  <c r="B8722" i="8"/>
  <c r="B8721" i="8"/>
  <c r="B8720" i="8"/>
  <c r="B8719" i="8"/>
  <c r="B8718" i="8"/>
  <c r="B8717" i="8"/>
  <c r="B8716" i="8"/>
  <c r="B8715" i="8"/>
  <c r="B8714" i="8"/>
  <c r="B8713" i="8"/>
  <c r="B8712" i="8"/>
  <c r="B8711" i="8"/>
  <c r="B8710" i="8"/>
  <c r="B8709" i="8"/>
  <c r="B8708" i="8"/>
  <c r="B8707" i="8"/>
  <c r="B8706" i="8"/>
  <c r="B8705" i="8"/>
  <c r="B8704" i="8"/>
  <c r="B8703" i="8"/>
  <c r="B8702" i="8"/>
  <c r="B8701" i="8"/>
  <c r="B8700" i="8"/>
  <c r="B8699" i="8"/>
  <c r="B8698" i="8"/>
  <c r="B8697" i="8"/>
  <c r="B8696" i="8"/>
  <c r="B8695" i="8"/>
  <c r="B8694" i="8"/>
  <c r="B8693" i="8"/>
  <c r="B8692" i="8"/>
  <c r="B8691" i="8"/>
  <c r="B8690" i="8"/>
  <c r="B8689" i="8"/>
  <c r="B8688" i="8"/>
  <c r="B8687" i="8"/>
  <c r="B8686" i="8"/>
  <c r="B8685" i="8"/>
  <c r="B8684" i="8"/>
  <c r="B8683" i="8"/>
  <c r="B8682" i="8"/>
  <c r="B8681" i="8"/>
  <c r="B8680" i="8"/>
  <c r="B8679" i="8"/>
  <c r="B8678" i="8"/>
  <c r="B8677" i="8"/>
  <c r="B8676" i="8"/>
  <c r="B8675" i="8"/>
  <c r="B8674" i="8"/>
  <c r="B8673" i="8"/>
  <c r="B8672" i="8"/>
  <c r="B8671" i="8"/>
  <c r="B8670" i="8"/>
  <c r="B8669" i="8"/>
  <c r="B8668" i="8"/>
  <c r="B8667" i="8"/>
  <c r="B8666" i="8"/>
  <c r="B8665" i="8"/>
  <c r="B8664" i="8"/>
  <c r="B8663" i="8"/>
  <c r="B8662" i="8"/>
  <c r="B8661" i="8"/>
  <c r="B8660" i="8"/>
  <c r="B8659" i="8"/>
  <c r="B8658" i="8"/>
  <c r="B8657" i="8"/>
  <c r="B8656" i="8"/>
  <c r="B8655" i="8"/>
  <c r="B8654" i="8"/>
  <c r="B8653" i="8"/>
  <c r="B8652" i="8"/>
  <c r="B8651" i="8"/>
  <c r="B8650" i="8"/>
  <c r="B8649" i="8"/>
  <c r="B8648" i="8"/>
  <c r="B8647" i="8"/>
  <c r="B8646" i="8"/>
  <c r="B8645" i="8"/>
  <c r="B8644" i="8"/>
  <c r="B8643" i="8"/>
  <c r="B8642" i="8"/>
  <c r="B8641" i="8"/>
  <c r="B8640" i="8"/>
  <c r="B8639" i="8"/>
  <c r="B8638" i="8"/>
  <c r="B8637" i="8"/>
  <c r="B8636" i="8"/>
  <c r="B8635" i="8"/>
  <c r="B8634" i="8"/>
  <c r="B8633" i="8"/>
  <c r="B8632" i="8"/>
  <c r="B8631" i="8"/>
  <c r="B8630" i="8"/>
  <c r="B8629" i="8"/>
  <c r="B8628" i="8"/>
  <c r="B8627" i="8"/>
  <c r="B8626" i="8"/>
  <c r="B8625" i="8"/>
  <c r="B8624" i="8"/>
  <c r="B8623" i="8"/>
  <c r="B8622" i="8"/>
  <c r="B8621" i="8"/>
  <c r="B8620" i="8"/>
  <c r="B8619" i="8"/>
  <c r="B8618" i="8"/>
  <c r="B8617" i="8"/>
  <c r="B8616" i="8"/>
  <c r="B8615" i="8"/>
  <c r="B8614" i="8"/>
  <c r="B8613" i="8"/>
  <c r="B8612" i="8"/>
  <c r="B8611" i="8"/>
  <c r="B8610" i="8"/>
  <c r="B8609" i="8"/>
  <c r="B8608" i="8"/>
  <c r="B8607" i="8"/>
  <c r="B8606" i="8"/>
  <c r="B8605" i="8"/>
  <c r="B8604" i="8"/>
  <c r="B8603" i="8"/>
  <c r="B8602" i="8"/>
  <c r="B8601" i="8"/>
  <c r="B8600" i="8"/>
  <c r="B8599" i="8"/>
  <c r="B8598" i="8"/>
  <c r="B8597" i="8"/>
  <c r="B8596" i="8"/>
  <c r="B8595" i="8"/>
  <c r="B8594" i="8"/>
  <c r="B8593" i="8"/>
  <c r="B8592" i="8"/>
  <c r="B8591" i="8"/>
  <c r="B8590" i="8"/>
  <c r="B8589" i="8"/>
  <c r="B8588" i="8"/>
  <c r="B8587" i="8"/>
  <c r="B8586" i="8"/>
  <c r="B8585" i="8"/>
  <c r="B8584" i="8"/>
  <c r="B8583" i="8"/>
  <c r="B8582" i="8"/>
  <c r="B8581" i="8"/>
  <c r="B8580" i="8"/>
  <c r="B8579" i="8"/>
  <c r="B8578" i="8"/>
  <c r="B8577" i="8"/>
  <c r="B8576" i="8"/>
  <c r="B8575" i="8"/>
  <c r="B8574" i="8"/>
  <c r="B8573" i="8"/>
  <c r="B8572" i="8"/>
  <c r="B8571" i="8"/>
  <c r="B8570" i="8"/>
  <c r="B8569" i="8"/>
  <c r="B8568" i="8"/>
  <c r="B8567" i="8"/>
  <c r="B8566" i="8"/>
  <c r="B8565" i="8"/>
  <c r="B8564" i="8"/>
  <c r="B8563" i="8"/>
  <c r="B8562" i="8"/>
  <c r="B8561" i="8"/>
  <c r="B8560" i="8"/>
  <c r="B8559" i="8"/>
  <c r="B8558" i="8"/>
  <c r="B8557" i="8"/>
  <c r="B8556" i="8"/>
  <c r="B8555" i="8"/>
  <c r="B8554" i="8"/>
  <c r="B8553" i="8"/>
  <c r="B8552" i="8"/>
  <c r="B8551" i="8"/>
  <c r="B8550" i="8"/>
  <c r="B8549" i="8"/>
  <c r="B8548" i="8"/>
  <c r="B8547" i="8"/>
  <c r="B8546" i="8"/>
  <c r="B8545" i="8"/>
  <c r="B8544" i="8"/>
  <c r="B8543" i="8"/>
  <c r="B8542" i="8"/>
  <c r="B8541" i="8"/>
  <c r="B8540" i="8"/>
  <c r="B8539" i="8"/>
  <c r="B8538" i="8"/>
  <c r="B8537" i="8"/>
  <c r="B8536" i="8"/>
  <c r="B8535" i="8"/>
  <c r="B8534" i="8"/>
  <c r="B8533" i="8"/>
  <c r="B8532" i="8"/>
  <c r="B8531" i="8"/>
  <c r="B8530" i="8"/>
  <c r="B8529" i="8"/>
  <c r="B8528" i="8"/>
  <c r="B8527" i="8"/>
  <c r="B8526" i="8"/>
  <c r="B8525" i="8"/>
  <c r="B8524" i="8"/>
  <c r="B8523" i="8"/>
  <c r="B8522" i="8"/>
  <c r="B8521" i="8"/>
  <c r="B8520" i="8"/>
  <c r="B8519" i="8"/>
  <c r="B8518" i="8"/>
  <c r="B8517" i="8"/>
  <c r="B8516" i="8"/>
  <c r="B8515" i="8"/>
  <c r="B8514" i="8"/>
  <c r="B8513" i="8"/>
  <c r="B8512" i="8"/>
  <c r="B8511" i="8"/>
  <c r="B8510" i="8"/>
  <c r="B8509" i="8"/>
  <c r="B8508" i="8"/>
  <c r="B8507" i="8"/>
  <c r="B8506" i="8"/>
  <c r="B8505" i="8"/>
  <c r="B8504" i="8"/>
  <c r="B8503" i="8"/>
  <c r="B8502" i="8"/>
  <c r="B8501" i="8"/>
  <c r="B8500" i="8"/>
  <c r="B8499" i="8"/>
  <c r="B8498" i="8"/>
  <c r="B8497" i="8"/>
  <c r="B8496" i="8"/>
  <c r="B8495" i="8"/>
  <c r="B8494" i="8"/>
  <c r="B8493" i="8"/>
  <c r="B8492" i="8"/>
  <c r="B8491" i="8"/>
  <c r="B8490" i="8"/>
  <c r="B8489" i="8"/>
  <c r="B8488" i="8"/>
  <c r="B8487" i="8"/>
  <c r="B8486" i="8"/>
  <c r="B8485" i="8"/>
  <c r="B8484" i="8"/>
  <c r="B8483" i="8"/>
  <c r="B8482" i="8"/>
  <c r="B8481" i="8"/>
  <c r="B8480" i="8"/>
  <c r="B8479" i="8"/>
  <c r="B8478" i="8"/>
  <c r="B8477" i="8"/>
  <c r="B8476" i="8"/>
  <c r="B8475" i="8"/>
  <c r="B8474" i="8"/>
  <c r="B8473" i="8"/>
  <c r="B8472" i="8"/>
  <c r="B8471" i="8"/>
  <c r="B8470" i="8"/>
  <c r="B8469" i="8"/>
  <c r="B8468" i="8"/>
  <c r="B8467" i="8"/>
  <c r="B8466" i="8"/>
  <c r="B8465" i="8"/>
  <c r="B8464" i="8"/>
  <c r="B8463" i="8"/>
  <c r="B8462" i="8"/>
  <c r="B8461" i="8"/>
  <c r="B8460" i="8"/>
  <c r="B8459" i="8"/>
  <c r="B8458" i="8"/>
  <c r="B8457" i="8"/>
  <c r="B8456" i="8"/>
  <c r="B8455" i="8"/>
  <c r="B8454" i="8"/>
  <c r="B8453" i="8"/>
  <c r="B8452" i="8"/>
  <c r="B8451" i="8"/>
  <c r="B8450" i="8"/>
  <c r="B8449" i="8"/>
  <c r="B8448" i="8"/>
  <c r="B8447" i="8"/>
  <c r="B8446" i="8"/>
  <c r="B8445" i="8"/>
  <c r="B8444" i="8"/>
  <c r="B8443" i="8"/>
  <c r="B8442" i="8"/>
  <c r="B8441" i="8"/>
  <c r="B8440" i="8"/>
  <c r="B8439" i="8"/>
  <c r="B8438" i="8"/>
  <c r="B8437" i="8"/>
  <c r="B8436" i="8"/>
  <c r="B8435" i="8"/>
  <c r="B8434" i="8"/>
  <c r="B8433" i="8"/>
  <c r="B8432" i="8"/>
  <c r="B8431" i="8"/>
  <c r="B8430" i="8"/>
  <c r="B8429" i="8"/>
  <c r="B8428" i="8"/>
  <c r="B8427" i="8"/>
  <c r="B8426" i="8"/>
  <c r="B8425" i="8"/>
  <c r="B8424" i="8"/>
  <c r="B8423" i="8"/>
  <c r="B8422" i="8"/>
  <c r="B8421" i="8"/>
  <c r="B8420" i="8"/>
  <c r="B8419" i="8"/>
  <c r="B8418" i="8"/>
  <c r="B8417" i="8"/>
  <c r="B8416" i="8"/>
  <c r="B8415" i="8"/>
  <c r="B8414" i="8"/>
  <c r="B8413" i="8"/>
  <c r="B8412" i="8"/>
  <c r="B8411" i="8"/>
  <c r="B8410" i="8"/>
  <c r="B8409" i="8"/>
  <c r="B8408" i="8"/>
  <c r="B8407" i="8"/>
  <c r="B8406" i="8"/>
  <c r="B8405" i="8"/>
  <c r="B8404" i="8"/>
  <c r="B8403" i="8"/>
  <c r="B8402" i="8"/>
  <c r="B8401" i="8"/>
  <c r="B8400" i="8"/>
  <c r="B8399" i="8"/>
  <c r="B8398" i="8"/>
  <c r="B8397" i="8"/>
  <c r="B8396" i="8"/>
  <c r="B8395" i="8"/>
  <c r="B8394" i="8"/>
  <c r="B8393" i="8"/>
  <c r="B8392" i="8"/>
  <c r="B8391" i="8"/>
  <c r="B8390" i="8"/>
  <c r="B8389" i="8"/>
  <c r="B8388" i="8"/>
  <c r="B8387" i="8"/>
  <c r="B8386" i="8"/>
  <c r="B8385" i="8"/>
  <c r="B8384" i="8"/>
  <c r="B8383" i="8"/>
  <c r="B8382" i="8"/>
  <c r="B8381" i="8"/>
  <c r="B8380" i="8"/>
  <c r="B8379" i="8"/>
  <c r="B8378" i="8"/>
  <c r="B8377" i="8"/>
  <c r="B8376" i="8"/>
  <c r="B8375" i="8"/>
  <c r="B8374" i="8"/>
  <c r="B8373" i="8"/>
  <c r="B8372" i="8"/>
  <c r="B8371" i="8"/>
  <c r="B8370" i="8"/>
  <c r="B8369" i="8"/>
  <c r="B8368" i="8"/>
  <c r="B8367" i="8"/>
  <c r="B8366" i="8"/>
  <c r="B8365" i="8"/>
  <c r="B8364" i="8"/>
  <c r="B8363" i="8"/>
  <c r="B8362" i="8"/>
  <c r="B8361" i="8"/>
  <c r="B8360" i="8"/>
  <c r="B8359" i="8"/>
  <c r="B8358" i="8"/>
  <c r="B8357" i="8"/>
  <c r="B8356" i="8"/>
  <c r="B8355" i="8"/>
  <c r="B8354" i="8"/>
  <c r="B8353" i="8"/>
  <c r="B8352" i="8"/>
  <c r="B8351" i="8"/>
  <c r="B8350" i="8"/>
  <c r="B8349" i="8"/>
  <c r="B8348" i="8"/>
  <c r="B8347" i="8"/>
  <c r="B8346" i="8"/>
  <c r="B8345" i="8"/>
  <c r="B8344" i="8"/>
  <c r="B8343" i="8"/>
  <c r="B8342" i="8"/>
  <c r="B8341" i="8"/>
  <c r="B8340" i="8"/>
  <c r="B8339" i="8"/>
  <c r="B8338" i="8"/>
  <c r="B8337" i="8"/>
  <c r="B8336" i="8"/>
  <c r="B8335" i="8"/>
  <c r="B8334" i="8"/>
  <c r="B8333" i="8"/>
  <c r="B8332" i="8"/>
  <c r="B8331" i="8"/>
  <c r="B8330" i="8"/>
  <c r="B8329" i="8"/>
  <c r="B8328" i="8"/>
  <c r="B8327" i="8"/>
  <c r="B8326" i="8"/>
  <c r="B8325" i="8"/>
  <c r="B8324" i="8"/>
  <c r="B8323" i="8"/>
  <c r="B8322" i="8"/>
  <c r="B8321" i="8"/>
  <c r="B8320" i="8"/>
  <c r="B8319" i="8"/>
  <c r="B8318" i="8"/>
  <c r="B8317" i="8"/>
  <c r="B8316" i="8"/>
  <c r="B8315" i="8"/>
  <c r="B8314" i="8"/>
  <c r="B8313" i="8"/>
  <c r="B8312" i="8"/>
  <c r="B8311" i="8"/>
  <c r="B8310" i="8"/>
  <c r="B8309" i="8"/>
  <c r="B8308" i="8"/>
  <c r="B8307" i="8"/>
  <c r="B8306" i="8"/>
  <c r="B8305" i="8"/>
  <c r="B8304" i="8"/>
  <c r="B8303" i="8"/>
  <c r="B8302" i="8"/>
  <c r="B8301" i="8"/>
  <c r="B8300" i="8"/>
  <c r="B8299" i="8"/>
  <c r="B8298" i="8"/>
  <c r="B8297" i="8"/>
  <c r="B8296" i="8"/>
  <c r="B8295" i="8"/>
  <c r="B8294" i="8"/>
  <c r="B8293" i="8"/>
  <c r="B8292" i="8"/>
  <c r="B8291" i="8"/>
  <c r="B8290" i="8"/>
  <c r="B8289" i="8"/>
  <c r="B8288" i="8"/>
  <c r="B8287" i="8"/>
  <c r="B8286" i="8"/>
  <c r="B8285" i="8"/>
  <c r="B8284" i="8"/>
  <c r="B8283" i="8"/>
  <c r="B8282" i="8"/>
  <c r="B8281" i="8"/>
  <c r="B8280" i="8"/>
  <c r="B8279" i="8"/>
  <c r="B8278" i="8"/>
  <c r="B8277" i="8"/>
  <c r="B8276" i="8"/>
  <c r="B8275" i="8"/>
  <c r="B8274" i="8"/>
  <c r="B8273" i="8"/>
  <c r="B8272" i="8"/>
  <c r="B8271" i="8"/>
  <c r="B8270" i="8"/>
  <c r="B8269" i="8"/>
  <c r="B8268" i="8"/>
  <c r="B8267" i="8"/>
  <c r="B8266" i="8"/>
  <c r="B8265" i="8"/>
  <c r="B8264" i="8"/>
  <c r="B8263" i="8"/>
  <c r="B8262" i="8"/>
  <c r="B8261" i="8"/>
  <c r="B8260" i="8"/>
  <c r="B8259" i="8"/>
  <c r="B8258" i="8"/>
  <c r="B8257" i="8"/>
  <c r="B8256" i="8"/>
  <c r="B8255" i="8"/>
  <c r="B8254" i="8"/>
  <c r="B8253" i="8"/>
  <c r="B8252" i="8"/>
  <c r="B8251" i="8"/>
  <c r="B8250" i="8"/>
  <c r="B8249" i="8"/>
  <c r="B8248" i="8"/>
  <c r="B8247" i="8"/>
  <c r="B8246" i="8"/>
  <c r="B8245" i="8"/>
  <c r="B8244" i="8"/>
  <c r="B8243" i="8"/>
  <c r="B8242" i="8"/>
  <c r="B8241" i="8"/>
  <c r="B8240" i="8"/>
  <c r="B8239" i="8"/>
  <c r="B8238" i="8"/>
  <c r="B8237" i="8"/>
  <c r="B8236" i="8"/>
  <c r="B8235" i="8"/>
  <c r="B8234" i="8"/>
  <c r="B8233" i="8"/>
  <c r="B8232" i="8"/>
  <c r="B8231" i="8"/>
  <c r="B8230" i="8"/>
  <c r="B8229" i="8"/>
  <c r="B8228" i="8"/>
  <c r="B8227" i="8"/>
  <c r="B8226" i="8"/>
  <c r="B8225" i="8"/>
  <c r="B8224" i="8"/>
  <c r="B8223" i="8"/>
  <c r="B8222" i="8"/>
  <c r="B8221" i="8"/>
  <c r="B8220" i="8"/>
  <c r="B8219" i="8"/>
  <c r="B8218" i="8"/>
  <c r="B8217" i="8"/>
  <c r="B8216" i="8"/>
  <c r="B8215" i="8"/>
  <c r="B8214" i="8"/>
  <c r="B8213" i="8"/>
  <c r="B8212" i="8"/>
  <c r="B8211" i="8"/>
  <c r="B8210" i="8"/>
  <c r="B8209" i="8"/>
  <c r="B8208" i="8"/>
  <c r="B8207" i="8"/>
  <c r="B8206" i="8"/>
  <c r="B8205" i="8"/>
  <c r="B8204" i="8"/>
  <c r="B8203" i="8"/>
  <c r="B8202" i="8"/>
  <c r="B8201" i="8"/>
  <c r="B8200" i="8"/>
  <c r="B8199" i="8"/>
  <c r="B8198" i="8"/>
  <c r="B8197" i="8"/>
  <c r="B8196" i="8"/>
  <c r="B8195" i="8"/>
  <c r="B8194" i="8"/>
  <c r="B8193" i="8"/>
  <c r="B8192" i="8"/>
  <c r="B8191" i="8"/>
  <c r="B8190" i="8"/>
  <c r="B8189" i="8"/>
  <c r="B8188" i="8"/>
  <c r="B8187" i="8"/>
  <c r="B8186" i="8"/>
  <c r="B8185" i="8"/>
  <c r="B8184" i="8"/>
  <c r="B8183" i="8"/>
  <c r="B8182" i="8"/>
  <c r="B8181" i="8"/>
  <c r="B8180" i="8"/>
  <c r="B8179" i="8"/>
  <c r="B8178" i="8"/>
  <c r="B8177" i="8"/>
  <c r="B8176" i="8"/>
  <c r="B8175" i="8"/>
  <c r="B8174" i="8"/>
  <c r="B8173" i="8"/>
  <c r="B8172" i="8"/>
  <c r="B8171" i="8"/>
  <c r="B8170" i="8"/>
  <c r="B8169" i="8"/>
  <c r="B8168" i="8"/>
  <c r="B8167" i="8"/>
  <c r="B8166" i="8"/>
  <c r="B8165" i="8"/>
  <c r="B8164" i="8"/>
  <c r="B8163" i="8"/>
  <c r="B8162" i="8"/>
  <c r="B8161" i="8"/>
  <c r="B8160" i="8"/>
  <c r="B8159" i="8"/>
  <c r="B8158" i="8"/>
  <c r="B8157" i="8"/>
  <c r="B8156" i="8"/>
  <c r="B8155" i="8"/>
  <c r="B8154" i="8"/>
  <c r="B8153" i="8"/>
  <c r="B8152" i="8"/>
  <c r="B8151" i="8"/>
  <c r="B8150" i="8"/>
  <c r="B8149" i="8"/>
  <c r="B8148" i="8"/>
  <c r="B8147" i="8"/>
  <c r="B8146" i="8"/>
  <c r="B8145" i="8"/>
  <c r="B8144" i="8"/>
  <c r="B8143" i="8"/>
  <c r="B8142" i="8"/>
  <c r="B8141" i="8"/>
  <c r="B8140" i="8"/>
  <c r="B8139" i="8"/>
  <c r="B8138" i="8"/>
  <c r="B8137" i="8"/>
  <c r="B8136" i="8"/>
  <c r="B8135" i="8"/>
  <c r="B8134" i="8"/>
  <c r="B8133" i="8"/>
  <c r="B8132" i="8"/>
  <c r="B8131" i="8"/>
  <c r="B8130" i="8"/>
  <c r="B8129" i="8"/>
  <c r="B8128" i="8"/>
  <c r="B8127" i="8"/>
  <c r="B8126" i="8"/>
  <c r="B8125" i="8"/>
  <c r="B8124" i="8"/>
  <c r="B8123" i="8"/>
  <c r="B8122" i="8"/>
  <c r="B8121" i="8"/>
  <c r="B8120" i="8"/>
  <c r="B8119" i="8"/>
  <c r="B8118" i="8"/>
  <c r="B8117" i="8"/>
  <c r="B8116" i="8"/>
  <c r="B8115" i="8"/>
  <c r="B8114" i="8"/>
  <c r="B8113" i="8"/>
  <c r="B8112" i="8"/>
  <c r="B8111" i="8"/>
  <c r="B8110" i="8"/>
  <c r="B8109" i="8"/>
  <c r="B8108" i="8"/>
  <c r="B8107" i="8"/>
  <c r="B8106" i="8"/>
  <c r="B8105" i="8"/>
  <c r="B8104" i="8"/>
  <c r="B8103" i="8"/>
  <c r="B8102" i="8"/>
  <c r="B8101" i="8"/>
  <c r="B8100" i="8"/>
  <c r="B8099" i="8"/>
  <c r="B8098" i="8"/>
  <c r="B8097" i="8"/>
  <c r="B8096" i="8"/>
  <c r="B8095" i="8"/>
  <c r="B8094" i="8"/>
  <c r="B8093" i="8"/>
  <c r="B8092" i="8"/>
  <c r="B8091" i="8"/>
  <c r="B8090" i="8"/>
  <c r="B8089" i="8"/>
  <c r="B8088" i="8"/>
  <c r="B8087" i="8"/>
  <c r="B8086" i="8"/>
  <c r="B8085" i="8"/>
  <c r="B8084" i="8"/>
  <c r="B8083" i="8"/>
  <c r="B8082" i="8"/>
  <c r="B8081" i="8"/>
  <c r="B8080" i="8"/>
  <c r="B8079" i="8"/>
  <c r="B8078" i="8"/>
  <c r="B8077" i="8"/>
  <c r="B8076" i="8"/>
  <c r="B8075" i="8"/>
  <c r="B8074" i="8"/>
  <c r="B8073" i="8"/>
  <c r="B8072" i="8"/>
  <c r="B8071" i="8"/>
  <c r="B8070" i="8"/>
  <c r="B8069" i="8"/>
  <c r="B8068" i="8"/>
  <c r="B8067" i="8"/>
  <c r="B8066" i="8"/>
  <c r="B8065" i="8"/>
  <c r="B8064" i="8"/>
  <c r="B8063" i="8"/>
  <c r="B8062" i="8"/>
  <c r="B8061" i="8"/>
  <c r="B8060" i="8"/>
  <c r="B8059" i="8"/>
  <c r="B8058" i="8"/>
  <c r="B8057" i="8"/>
  <c r="B8056" i="8"/>
  <c r="B8055" i="8"/>
  <c r="B8054" i="8"/>
  <c r="B8053" i="8"/>
  <c r="B8052" i="8"/>
  <c r="B8051" i="8"/>
  <c r="B8050" i="8"/>
  <c r="B8049" i="8"/>
  <c r="B8048" i="8"/>
  <c r="B8047" i="8"/>
  <c r="B8046" i="8"/>
  <c r="B8045" i="8"/>
  <c r="B8044" i="8"/>
  <c r="B8043" i="8"/>
  <c r="B8042" i="8"/>
  <c r="B8041" i="8"/>
  <c r="B8040" i="8"/>
  <c r="B8039" i="8"/>
  <c r="B8038" i="8"/>
  <c r="B8037" i="8"/>
  <c r="B8036" i="8"/>
  <c r="B8035" i="8"/>
  <c r="B8034" i="8"/>
  <c r="B8033" i="8"/>
  <c r="B8032" i="8"/>
  <c r="B8031" i="8"/>
  <c r="B8030" i="8"/>
  <c r="B8029" i="8"/>
  <c r="B8028" i="8"/>
  <c r="B8027" i="8"/>
  <c r="B8026" i="8"/>
  <c r="B8025" i="8"/>
  <c r="B8024" i="8"/>
  <c r="B8023" i="8"/>
  <c r="B8022" i="8"/>
  <c r="B8021" i="8"/>
  <c r="B8020" i="8"/>
  <c r="B8019" i="8"/>
  <c r="B8018" i="8"/>
  <c r="B8017" i="8"/>
  <c r="B8016" i="8"/>
  <c r="B8015" i="8"/>
  <c r="B8014" i="8"/>
  <c r="B8013" i="8"/>
  <c r="B8012" i="8"/>
  <c r="B8011" i="8"/>
  <c r="B8010" i="8"/>
  <c r="B8009" i="8"/>
  <c r="B8008" i="8"/>
  <c r="B8007" i="8"/>
  <c r="B8006" i="8"/>
  <c r="B8005" i="8"/>
  <c r="B8004" i="8"/>
  <c r="B8003" i="8"/>
  <c r="B8002" i="8"/>
  <c r="B8001" i="8"/>
  <c r="B8000" i="8"/>
  <c r="B7999" i="8"/>
  <c r="B7998" i="8"/>
  <c r="B7997" i="8"/>
  <c r="B7996" i="8"/>
  <c r="B7995" i="8"/>
  <c r="B7994" i="8"/>
  <c r="B7993" i="8"/>
  <c r="B7992" i="8"/>
  <c r="B7991" i="8"/>
  <c r="B7990" i="8"/>
  <c r="B7989" i="8"/>
  <c r="B7988" i="8"/>
  <c r="B7987" i="8"/>
  <c r="B7986" i="8"/>
  <c r="B7985" i="8"/>
  <c r="B7984" i="8"/>
  <c r="B7983" i="8"/>
  <c r="B7982" i="8"/>
  <c r="B7981" i="8"/>
  <c r="B7980" i="8"/>
  <c r="B7979" i="8"/>
  <c r="B7978" i="8"/>
  <c r="B7977" i="8"/>
  <c r="B7976" i="8"/>
  <c r="B7975" i="8"/>
  <c r="B7974" i="8"/>
  <c r="B7973" i="8"/>
  <c r="B7972" i="8"/>
  <c r="B7971" i="8"/>
  <c r="B7970" i="8"/>
  <c r="B7969" i="8"/>
  <c r="B7968" i="8"/>
  <c r="B7967" i="8"/>
  <c r="B7966" i="8"/>
  <c r="B7965" i="8"/>
  <c r="B7964" i="8"/>
  <c r="B7963" i="8"/>
  <c r="B7962" i="8"/>
  <c r="B7961" i="8"/>
  <c r="B7960" i="8"/>
  <c r="B7959" i="8"/>
  <c r="B7958" i="8"/>
  <c r="B7957" i="8"/>
  <c r="B7956" i="8"/>
  <c r="B7955" i="8"/>
  <c r="B7954" i="8"/>
  <c r="B7953" i="8"/>
  <c r="B7952" i="8"/>
  <c r="B7951" i="8"/>
  <c r="B7950" i="8"/>
  <c r="B7949" i="8"/>
  <c r="B7948" i="8"/>
  <c r="B7947" i="8"/>
  <c r="B7946" i="8"/>
  <c r="B7945" i="8"/>
  <c r="B7944" i="8"/>
  <c r="B7943" i="8"/>
  <c r="B7942" i="8"/>
  <c r="B7941" i="8"/>
  <c r="B7940" i="8"/>
  <c r="B7939" i="8"/>
  <c r="B7938" i="8"/>
  <c r="B7937" i="8"/>
  <c r="B7936" i="8"/>
  <c r="B7935" i="8"/>
  <c r="B7934" i="8"/>
  <c r="B7933" i="8"/>
  <c r="B7932" i="8"/>
  <c r="B7931" i="8"/>
  <c r="B7930" i="8"/>
  <c r="B7929" i="8"/>
  <c r="B7928" i="8"/>
  <c r="B7927" i="8"/>
  <c r="B7926" i="8"/>
  <c r="B7925" i="8"/>
  <c r="B7924" i="8"/>
  <c r="B7923" i="8"/>
  <c r="B7922" i="8"/>
  <c r="B7921" i="8"/>
  <c r="B7920" i="8"/>
  <c r="B7919" i="8"/>
  <c r="B7918" i="8"/>
  <c r="B7917" i="8"/>
  <c r="B7916" i="8"/>
  <c r="B7915" i="8"/>
  <c r="B7914" i="8"/>
  <c r="B7913" i="8"/>
  <c r="B7912" i="8"/>
  <c r="B7911" i="8"/>
  <c r="B7910" i="8"/>
  <c r="B7909" i="8"/>
  <c r="B7908" i="8"/>
  <c r="B7907" i="8"/>
  <c r="B7906" i="8"/>
  <c r="B7905" i="8"/>
  <c r="B7904" i="8"/>
  <c r="B7903" i="8"/>
  <c r="B7902" i="8"/>
  <c r="B7901" i="8"/>
  <c r="B7900" i="8"/>
  <c r="B7899" i="8"/>
  <c r="B7898" i="8"/>
  <c r="B7897" i="8"/>
  <c r="B7896" i="8"/>
  <c r="B7895" i="8"/>
  <c r="B7894" i="8"/>
  <c r="B7893" i="8"/>
  <c r="B7892" i="8"/>
  <c r="B7891" i="8"/>
  <c r="B7890" i="8"/>
  <c r="B7889" i="8"/>
  <c r="B7888" i="8"/>
  <c r="B7887" i="8"/>
  <c r="B7886" i="8"/>
  <c r="B7885" i="8"/>
  <c r="B7884" i="8"/>
  <c r="B7883" i="8"/>
  <c r="B7882" i="8"/>
  <c r="B7881" i="8"/>
  <c r="B7880" i="8"/>
  <c r="B7879" i="8"/>
  <c r="B7878" i="8"/>
  <c r="B7877" i="8"/>
  <c r="B7876" i="8"/>
  <c r="B7875" i="8"/>
  <c r="B7874" i="8"/>
  <c r="B7873" i="8"/>
  <c r="B7872" i="8"/>
  <c r="B7871" i="8"/>
  <c r="B7870" i="8"/>
  <c r="B7869" i="8"/>
  <c r="B7868" i="8"/>
  <c r="B7867" i="8"/>
  <c r="B7866" i="8"/>
  <c r="B7865" i="8"/>
  <c r="B7864" i="8"/>
  <c r="B7863" i="8"/>
  <c r="B7862" i="8"/>
  <c r="B7861" i="8"/>
  <c r="B7860" i="8"/>
  <c r="B7859" i="8"/>
  <c r="B7858" i="8"/>
  <c r="B7857" i="8"/>
  <c r="B7856" i="8"/>
  <c r="B7855" i="8"/>
  <c r="B7854" i="8"/>
  <c r="B7853" i="8"/>
  <c r="B7852" i="8"/>
  <c r="B7851" i="8"/>
  <c r="B7850" i="8"/>
  <c r="B7849" i="8"/>
  <c r="B7848" i="8"/>
  <c r="B7847" i="8"/>
  <c r="B7846" i="8"/>
  <c r="B7845" i="8"/>
  <c r="B7844" i="8"/>
  <c r="B7843" i="8"/>
  <c r="B7842" i="8"/>
  <c r="B7841" i="8"/>
  <c r="B7840" i="8"/>
  <c r="B7839" i="8"/>
  <c r="B7838" i="8"/>
  <c r="B7837" i="8"/>
  <c r="B7836" i="8"/>
  <c r="B7835" i="8"/>
  <c r="B7834" i="8"/>
  <c r="B7833" i="8"/>
  <c r="B7832" i="8"/>
  <c r="B7831" i="8"/>
  <c r="B7830" i="8"/>
  <c r="B7829" i="8"/>
  <c r="B7828" i="8"/>
  <c r="B7827" i="8"/>
  <c r="B7826" i="8"/>
  <c r="B7825" i="8"/>
  <c r="B7824" i="8"/>
  <c r="B7823" i="8"/>
  <c r="B7822" i="8"/>
  <c r="B7821" i="8"/>
  <c r="B7820" i="8"/>
  <c r="B7819" i="8"/>
  <c r="B7818" i="8"/>
  <c r="B7817" i="8"/>
  <c r="B7816" i="8"/>
  <c r="B7815" i="8"/>
  <c r="B7814" i="8"/>
  <c r="B7813" i="8"/>
  <c r="B7812" i="8"/>
  <c r="B7811" i="8"/>
  <c r="B7810" i="8"/>
  <c r="B7809" i="8"/>
  <c r="B7808" i="8"/>
  <c r="B7807" i="8"/>
  <c r="B7806" i="8"/>
  <c r="B7805" i="8"/>
  <c r="B7804" i="8"/>
  <c r="B7803" i="8"/>
  <c r="B7802" i="8"/>
  <c r="B7801" i="8"/>
  <c r="B7800" i="8"/>
  <c r="B7799" i="8"/>
  <c r="B7798" i="8"/>
  <c r="B7797" i="8"/>
  <c r="B7796" i="8"/>
  <c r="B7795" i="8"/>
  <c r="B7794" i="8"/>
  <c r="B7793" i="8"/>
  <c r="B7792" i="8"/>
  <c r="B7791" i="8"/>
  <c r="B7790" i="8"/>
  <c r="B7789" i="8"/>
  <c r="B7788" i="8"/>
  <c r="B7787" i="8"/>
  <c r="B7786" i="8"/>
  <c r="B7785" i="8"/>
  <c r="B7784" i="8"/>
  <c r="B7783" i="8"/>
  <c r="B7782" i="8"/>
  <c r="B7781" i="8"/>
  <c r="B7780" i="8"/>
  <c r="B7779" i="8"/>
  <c r="B7778" i="8"/>
  <c r="B7777" i="8"/>
  <c r="B7776" i="8"/>
  <c r="B7775" i="8"/>
  <c r="B7774" i="8"/>
  <c r="B7773" i="8"/>
  <c r="B7772" i="8"/>
  <c r="B7771" i="8"/>
  <c r="B7770" i="8"/>
  <c r="B7769" i="8"/>
  <c r="B7768" i="8"/>
  <c r="B7767" i="8"/>
  <c r="B7766" i="8"/>
  <c r="B7765" i="8"/>
  <c r="B7764" i="8"/>
  <c r="B7763" i="8"/>
  <c r="B7762" i="8"/>
  <c r="B7761" i="8"/>
  <c r="B7760" i="8"/>
  <c r="B7759" i="8"/>
  <c r="B7758" i="8"/>
  <c r="B7757" i="8"/>
  <c r="B7756" i="8"/>
  <c r="B7755" i="8"/>
  <c r="B7754" i="8"/>
  <c r="B7753" i="8"/>
  <c r="B7752" i="8"/>
  <c r="B7751" i="8"/>
  <c r="B7750" i="8"/>
  <c r="B7749" i="8"/>
  <c r="B7748" i="8"/>
  <c r="B7747" i="8"/>
  <c r="B7746" i="8"/>
  <c r="B7745" i="8"/>
  <c r="B7744" i="8"/>
  <c r="B7743" i="8"/>
  <c r="B7742" i="8"/>
  <c r="B7741" i="8"/>
  <c r="B7740" i="8"/>
  <c r="B7739" i="8"/>
  <c r="B7738" i="8"/>
  <c r="B7737" i="8"/>
  <c r="B7736" i="8"/>
  <c r="B7735" i="8"/>
  <c r="B7734" i="8"/>
  <c r="B7733" i="8"/>
  <c r="B7732" i="8"/>
  <c r="B7731" i="8"/>
  <c r="B7730" i="8"/>
  <c r="B7729" i="8"/>
  <c r="B7728" i="8"/>
  <c r="B7727" i="8"/>
  <c r="B7726" i="8"/>
  <c r="B7725" i="8"/>
  <c r="B7724" i="8"/>
  <c r="B7723" i="8"/>
  <c r="B7722" i="8"/>
  <c r="B7721" i="8"/>
  <c r="B7720" i="8"/>
  <c r="B7719" i="8"/>
  <c r="B7718" i="8"/>
  <c r="B7717" i="8"/>
  <c r="B7716" i="8"/>
  <c r="B7715" i="8"/>
  <c r="B7714" i="8"/>
  <c r="B7713" i="8"/>
  <c r="B7712" i="8"/>
  <c r="B7711" i="8"/>
  <c r="B7710" i="8"/>
  <c r="B7709" i="8"/>
  <c r="B7708" i="8"/>
  <c r="B7707" i="8"/>
  <c r="B7706" i="8"/>
  <c r="B7705" i="8"/>
  <c r="B7704" i="8"/>
  <c r="B7703" i="8"/>
  <c r="B7702" i="8"/>
  <c r="B7701" i="8"/>
  <c r="B7700" i="8"/>
  <c r="B7699" i="8"/>
  <c r="B7698" i="8"/>
  <c r="B7697" i="8"/>
  <c r="B7696" i="8"/>
  <c r="B7695" i="8"/>
  <c r="B7694" i="8"/>
  <c r="B7693" i="8"/>
  <c r="B7692" i="8"/>
  <c r="B7691" i="8"/>
  <c r="B7690" i="8"/>
  <c r="B7689" i="8"/>
  <c r="B7688" i="8"/>
  <c r="B7687" i="8"/>
  <c r="B7686" i="8"/>
  <c r="B7685" i="8"/>
  <c r="B7684" i="8"/>
  <c r="B7683" i="8"/>
  <c r="B7682" i="8"/>
  <c r="B7681" i="8"/>
  <c r="B7680" i="8"/>
  <c r="B7679" i="8"/>
  <c r="B7678" i="8"/>
  <c r="B7677" i="8"/>
  <c r="B7676" i="8"/>
  <c r="B7675" i="8"/>
  <c r="B7674" i="8"/>
  <c r="B7673" i="8"/>
  <c r="B7672" i="8"/>
  <c r="B7671" i="8"/>
  <c r="B7670" i="8"/>
  <c r="B7669" i="8"/>
  <c r="B7668" i="8"/>
  <c r="B7667" i="8"/>
  <c r="B7666" i="8"/>
  <c r="B7665" i="8"/>
  <c r="B7664" i="8"/>
  <c r="B7663" i="8"/>
  <c r="B7662" i="8"/>
  <c r="B7661" i="8"/>
  <c r="B7660" i="8"/>
  <c r="B7659" i="8"/>
  <c r="B7658" i="8"/>
  <c r="B7657" i="8"/>
  <c r="B7656" i="8"/>
  <c r="B7655" i="8"/>
  <c r="B7654" i="8"/>
  <c r="B7653" i="8"/>
  <c r="B7652" i="8"/>
  <c r="B7651" i="8"/>
  <c r="B7650" i="8"/>
  <c r="B7649" i="8"/>
  <c r="B7648" i="8"/>
  <c r="B7647" i="8"/>
  <c r="B7646" i="8"/>
  <c r="B7645" i="8"/>
  <c r="B7644" i="8"/>
  <c r="B7643" i="8"/>
  <c r="B7642" i="8"/>
  <c r="B7641" i="8"/>
  <c r="B7640" i="8"/>
  <c r="B7639" i="8"/>
  <c r="B7638" i="8"/>
  <c r="B7637" i="8"/>
  <c r="B7636" i="8"/>
  <c r="B7635" i="8"/>
  <c r="B7634" i="8"/>
  <c r="B7633" i="8"/>
  <c r="B7632" i="8"/>
  <c r="B7631" i="8"/>
  <c r="B7630" i="8"/>
  <c r="B7629" i="8"/>
  <c r="B7628" i="8"/>
  <c r="B7627" i="8"/>
  <c r="B7626" i="8"/>
  <c r="B7625" i="8"/>
  <c r="B7624" i="8"/>
  <c r="B7623" i="8"/>
  <c r="B7622" i="8"/>
  <c r="B7621" i="8"/>
  <c r="B7620" i="8"/>
  <c r="B7619" i="8"/>
  <c r="B7618" i="8"/>
  <c r="B7617" i="8"/>
  <c r="B7616" i="8"/>
  <c r="B7615" i="8"/>
  <c r="B7614" i="8"/>
  <c r="B7613" i="8"/>
  <c r="B7612" i="8"/>
  <c r="B7611" i="8"/>
  <c r="B7610" i="8"/>
  <c r="B7609" i="8"/>
  <c r="B7608" i="8"/>
  <c r="B7607" i="8"/>
  <c r="B7606" i="8"/>
  <c r="B7605" i="8"/>
  <c r="B7604" i="8"/>
  <c r="B7603" i="8"/>
  <c r="B7602" i="8"/>
  <c r="B7601" i="8"/>
  <c r="B7600" i="8"/>
  <c r="B7599" i="8"/>
  <c r="B7598" i="8"/>
  <c r="B7597" i="8"/>
  <c r="B7596" i="8"/>
  <c r="B7595" i="8"/>
  <c r="B7594" i="8"/>
  <c r="B7593" i="8"/>
  <c r="B7592" i="8"/>
  <c r="B7591" i="8"/>
  <c r="B7590" i="8"/>
  <c r="B7589" i="8"/>
  <c r="B7588" i="8"/>
  <c r="B7587" i="8"/>
  <c r="B7586" i="8"/>
  <c r="B7585" i="8"/>
  <c r="B7584" i="8"/>
  <c r="B7583" i="8"/>
  <c r="B7582" i="8"/>
  <c r="B7581" i="8"/>
  <c r="B7580" i="8"/>
  <c r="B7579" i="8"/>
  <c r="B7578" i="8"/>
  <c r="B7577" i="8"/>
  <c r="B7576" i="8"/>
  <c r="B7575" i="8"/>
  <c r="B7574" i="8"/>
  <c r="B7573" i="8"/>
  <c r="B7572" i="8"/>
  <c r="B7571" i="8"/>
  <c r="B7570" i="8"/>
  <c r="B7569" i="8"/>
  <c r="B7568" i="8"/>
  <c r="B7567" i="8"/>
  <c r="B7566" i="8"/>
  <c r="B7565" i="8"/>
  <c r="B7564" i="8"/>
  <c r="B7563" i="8"/>
  <c r="B7562" i="8"/>
  <c r="B7561" i="8"/>
  <c r="B7560" i="8"/>
  <c r="B7559" i="8"/>
  <c r="B7558" i="8"/>
  <c r="B7557" i="8"/>
  <c r="B7556" i="8"/>
  <c r="B7555" i="8"/>
  <c r="B7554" i="8"/>
  <c r="B7553" i="8"/>
  <c r="B7552" i="8"/>
  <c r="B7551" i="8"/>
  <c r="B7550" i="8"/>
  <c r="B7549" i="8"/>
  <c r="B7548" i="8"/>
  <c r="B7547" i="8"/>
  <c r="B7546" i="8"/>
  <c r="B7545" i="8"/>
  <c r="B7544" i="8"/>
  <c r="B7543" i="8"/>
  <c r="B7542" i="8"/>
  <c r="B7541" i="8"/>
  <c r="B7540" i="8"/>
  <c r="B7539" i="8"/>
  <c r="B7538" i="8"/>
  <c r="B7537" i="8"/>
  <c r="B7536" i="8"/>
  <c r="B7535" i="8"/>
  <c r="B7534" i="8"/>
  <c r="B7533" i="8"/>
  <c r="B7532" i="8"/>
  <c r="B7531" i="8"/>
  <c r="B7530" i="8"/>
  <c r="B7529" i="8"/>
  <c r="B7528" i="8"/>
  <c r="B7527" i="8"/>
  <c r="B7526" i="8"/>
  <c r="B7525" i="8"/>
  <c r="B7524" i="8"/>
  <c r="B7523" i="8"/>
  <c r="B7522" i="8"/>
  <c r="B7521" i="8"/>
  <c r="B7520" i="8"/>
  <c r="B7519" i="8"/>
  <c r="B7518" i="8"/>
  <c r="B7517" i="8"/>
  <c r="B7516" i="8"/>
  <c r="B7515" i="8"/>
  <c r="B7514" i="8"/>
  <c r="B7513" i="8"/>
  <c r="B7512" i="8"/>
  <c r="B7511" i="8"/>
  <c r="B7510" i="8"/>
  <c r="B7509" i="8"/>
  <c r="B7508" i="8"/>
  <c r="B7507" i="8"/>
  <c r="B7506" i="8"/>
  <c r="B7505" i="8"/>
  <c r="B7504" i="8"/>
  <c r="B7503" i="8"/>
  <c r="B7502" i="8"/>
  <c r="B7501" i="8"/>
  <c r="B7500" i="8"/>
  <c r="B7499" i="8"/>
  <c r="B7498" i="8"/>
  <c r="B7497" i="8"/>
  <c r="B7496" i="8"/>
  <c r="B7495" i="8"/>
  <c r="B7494" i="8"/>
  <c r="B7493" i="8"/>
  <c r="B7492" i="8"/>
  <c r="B7491" i="8"/>
  <c r="B7490" i="8"/>
  <c r="B7489" i="8"/>
  <c r="B7488" i="8"/>
  <c r="B7487" i="8"/>
  <c r="B7486" i="8"/>
  <c r="B7485" i="8"/>
  <c r="B7484" i="8"/>
  <c r="B7483" i="8"/>
  <c r="B7482" i="8"/>
  <c r="B7481" i="8"/>
  <c r="B7480" i="8"/>
  <c r="B7479" i="8"/>
  <c r="B7478" i="8"/>
  <c r="B7477" i="8"/>
  <c r="B7476" i="8"/>
  <c r="B7475" i="8"/>
  <c r="B7474" i="8"/>
  <c r="B7473" i="8"/>
  <c r="B7472" i="8"/>
  <c r="B7471" i="8"/>
  <c r="B7470" i="8"/>
  <c r="B7469" i="8"/>
  <c r="B7468" i="8"/>
  <c r="B7467" i="8"/>
  <c r="B7466" i="8"/>
  <c r="B7465" i="8"/>
  <c r="B7464" i="8"/>
  <c r="B7463" i="8"/>
  <c r="B7462" i="8"/>
  <c r="B7461" i="8"/>
  <c r="B7460" i="8"/>
  <c r="B7459" i="8"/>
  <c r="B7458" i="8"/>
  <c r="B7457" i="8"/>
  <c r="B7456" i="8"/>
  <c r="B7455" i="8"/>
  <c r="B7454" i="8"/>
  <c r="B7453" i="8"/>
  <c r="B7452" i="8"/>
  <c r="B7451" i="8"/>
  <c r="B7450" i="8"/>
  <c r="B7449" i="8"/>
  <c r="B7448" i="8"/>
  <c r="B7447" i="8"/>
  <c r="B7446" i="8"/>
  <c r="B7445" i="8"/>
  <c r="B7444" i="8"/>
  <c r="B7443" i="8"/>
  <c r="B7442" i="8"/>
  <c r="B7441" i="8"/>
  <c r="B7440" i="8"/>
  <c r="B7439" i="8"/>
  <c r="B7438" i="8"/>
  <c r="B7437" i="8"/>
  <c r="B7436" i="8"/>
  <c r="B7435" i="8"/>
  <c r="B7434" i="8"/>
  <c r="B7433" i="8"/>
  <c r="B7432" i="8"/>
  <c r="B7431" i="8"/>
  <c r="B7430" i="8"/>
  <c r="B7429" i="8"/>
  <c r="B7428" i="8"/>
  <c r="B7427" i="8"/>
  <c r="B7426" i="8"/>
  <c r="B7425" i="8"/>
  <c r="B7424" i="8"/>
  <c r="B7423" i="8"/>
  <c r="B7422" i="8"/>
  <c r="B7421" i="8"/>
  <c r="B7420" i="8"/>
  <c r="B7419" i="8"/>
  <c r="B7418" i="8"/>
  <c r="B7417" i="8"/>
  <c r="B7416" i="8"/>
  <c r="B7415" i="8"/>
  <c r="B7414" i="8"/>
  <c r="B7413" i="8"/>
  <c r="B7412" i="8"/>
  <c r="B7411" i="8"/>
  <c r="B7410" i="8"/>
  <c r="B7409" i="8"/>
  <c r="B7408" i="8"/>
  <c r="B7407" i="8"/>
  <c r="B7406" i="8"/>
  <c r="B7405" i="8"/>
  <c r="B7404" i="8"/>
  <c r="B7403" i="8"/>
  <c r="B7402" i="8"/>
  <c r="B7401" i="8"/>
  <c r="B7400" i="8"/>
  <c r="B7399" i="8"/>
  <c r="B7398" i="8"/>
  <c r="B7397" i="8"/>
  <c r="B7396" i="8"/>
  <c r="B7395" i="8"/>
  <c r="B7394" i="8"/>
  <c r="B7393" i="8"/>
  <c r="B7392" i="8"/>
  <c r="B7391" i="8"/>
  <c r="B7390" i="8"/>
  <c r="B7389" i="8"/>
  <c r="B7388" i="8"/>
  <c r="B7387" i="8"/>
  <c r="B7386" i="8"/>
  <c r="B7385" i="8"/>
  <c r="B7384" i="8"/>
  <c r="B7383" i="8"/>
  <c r="B7382" i="8"/>
  <c r="B7381" i="8"/>
  <c r="B7380" i="8"/>
  <c r="B7379" i="8"/>
  <c r="B7378" i="8"/>
  <c r="B7377" i="8"/>
  <c r="B7376" i="8"/>
  <c r="B7375" i="8"/>
  <c r="B7374" i="8"/>
  <c r="B7373" i="8"/>
  <c r="B7372" i="8"/>
  <c r="B7371" i="8"/>
  <c r="B7370" i="8"/>
  <c r="B7369" i="8"/>
  <c r="B7368" i="8"/>
  <c r="B7367" i="8"/>
  <c r="B7366" i="8"/>
  <c r="B7365" i="8"/>
  <c r="B7364" i="8"/>
  <c r="B7363" i="8"/>
  <c r="B7362" i="8"/>
  <c r="B7361" i="8"/>
  <c r="B7360" i="8"/>
  <c r="B7359" i="8"/>
  <c r="B7358" i="8"/>
  <c r="B7357" i="8"/>
  <c r="B7356" i="8"/>
  <c r="B7355" i="8"/>
  <c r="B7354" i="8"/>
  <c r="B7353" i="8"/>
  <c r="B7352" i="8"/>
  <c r="B7351" i="8"/>
  <c r="B7350" i="8"/>
  <c r="B7349" i="8"/>
  <c r="B7348" i="8"/>
  <c r="B7347" i="8"/>
  <c r="B7346" i="8"/>
  <c r="B7345" i="8"/>
  <c r="B7344" i="8"/>
  <c r="B7343" i="8"/>
  <c r="B7342" i="8"/>
  <c r="B7341" i="8"/>
  <c r="B7340" i="8"/>
  <c r="B7339" i="8"/>
  <c r="B7338" i="8"/>
  <c r="B7337" i="8"/>
  <c r="B7336" i="8"/>
  <c r="B7335" i="8"/>
  <c r="B7334" i="8"/>
  <c r="B7333" i="8"/>
  <c r="B7332" i="8"/>
  <c r="B7331" i="8"/>
  <c r="B7330" i="8"/>
  <c r="B7329" i="8"/>
  <c r="B7328" i="8"/>
  <c r="B7327" i="8"/>
  <c r="B7326" i="8"/>
  <c r="B7325" i="8"/>
  <c r="B7324" i="8"/>
  <c r="B7323" i="8"/>
  <c r="B7322" i="8"/>
  <c r="B7321" i="8"/>
  <c r="B7320" i="8"/>
  <c r="B7319" i="8"/>
  <c r="B7318" i="8"/>
  <c r="B7317" i="8"/>
  <c r="B7316" i="8"/>
  <c r="B7315" i="8"/>
  <c r="B7314" i="8"/>
  <c r="B7313" i="8"/>
  <c r="B7312" i="8"/>
  <c r="B7311" i="8"/>
  <c r="B7310" i="8"/>
  <c r="B7309" i="8"/>
  <c r="B7308" i="8"/>
  <c r="B7307" i="8"/>
  <c r="B7306" i="8"/>
  <c r="B7305" i="8"/>
  <c r="B7304" i="8"/>
  <c r="B7303" i="8"/>
  <c r="B7302" i="8"/>
  <c r="B7301" i="8"/>
  <c r="B7300" i="8"/>
  <c r="B7299" i="8"/>
  <c r="B7298" i="8"/>
  <c r="B7297" i="8"/>
  <c r="B7296" i="8"/>
  <c r="B7295" i="8"/>
  <c r="B7294" i="8"/>
  <c r="B7293" i="8"/>
  <c r="B7292" i="8"/>
  <c r="B7291" i="8"/>
  <c r="B7290" i="8"/>
  <c r="B7289" i="8"/>
  <c r="B7288" i="8"/>
  <c r="B7287" i="8"/>
  <c r="B7286" i="8"/>
  <c r="B7285" i="8"/>
  <c r="B7284" i="8"/>
  <c r="B7283" i="8"/>
  <c r="B7282" i="8"/>
  <c r="B7281" i="8"/>
  <c r="B7280" i="8"/>
  <c r="B7279" i="8"/>
  <c r="B7278" i="8"/>
  <c r="B7277" i="8"/>
  <c r="B7276" i="8"/>
  <c r="B7275" i="8"/>
  <c r="B7274" i="8"/>
  <c r="B7273" i="8"/>
  <c r="B7272" i="8"/>
  <c r="B7271" i="8"/>
  <c r="B7270" i="8"/>
  <c r="B7269" i="8"/>
  <c r="B7268" i="8"/>
  <c r="B7267" i="8"/>
  <c r="B7266" i="8"/>
  <c r="B7265" i="8"/>
  <c r="B7264" i="8"/>
  <c r="B7263" i="8"/>
  <c r="B7262" i="8"/>
  <c r="B7261" i="8"/>
  <c r="B7260" i="8"/>
  <c r="B7259" i="8"/>
  <c r="B7258" i="8"/>
  <c r="B7257" i="8"/>
  <c r="B7256" i="8"/>
  <c r="B7255" i="8"/>
  <c r="B7254" i="8"/>
  <c r="B7253" i="8"/>
  <c r="B7252" i="8"/>
  <c r="B7251" i="8"/>
  <c r="B7250" i="8"/>
  <c r="B7249" i="8"/>
  <c r="B7248" i="8"/>
  <c r="B7247" i="8"/>
  <c r="B7246" i="8"/>
  <c r="B7245" i="8"/>
  <c r="B7244" i="8"/>
  <c r="B7243" i="8"/>
  <c r="B7242" i="8"/>
  <c r="B7241" i="8"/>
  <c r="B7240" i="8"/>
  <c r="B7239" i="8"/>
  <c r="B7238" i="8"/>
  <c r="B7237" i="8"/>
  <c r="B7236" i="8"/>
  <c r="B7235" i="8"/>
  <c r="B7234" i="8"/>
  <c r="B7233" i="8"/>
  <c r="B7232" i="8"/>
  <c r="B7231" i="8"/>
  <c r="B7230" i="8"/>
  <c r="B7229" i="8"/>
  <c r="B7228" i="8"/>
  <c r="B7227" i="8"/>
  <c r="B7226" i="8"/>
  <c r="B7225" i="8"/>
  <c r="B7224" i="8"/>
  <c r="B7223" i="8"/>
  <c r="B7222" i="8"/>
  <c r="B7221" i="8"/>
  <c r="B7220" i="8"/>
  <c r="B7219" i="8"/>
  <c r="B7218" i="8"/>
  <c r="B7217" i="8"/>
  <c r="B7216" i="8"/>
  <c r="B7215" i="8"/>
  <c r="B7214" i="8"/>
  <c r="B7213" i="8"/>
  <c r="B7212" i="8"/>
  <c r="B7211" i="8"/>
  <c r="B7210" i="8"/>
  <c r="B7209" i="8"/>
  <c r="B7208" i="8"/>
  <c r="B7207" i="8"/>
  <c r="B7206" i="8"/>
  <c r="B7205" i="8"/>
  <c r="B7204" i="8"/>
  <c r="B7203" i="8"/>
  <c r="B7202" i="8"/>
  <c r="B7201" i="8"/>
  <c r="B7200" i="8"/>
  <c r="B7199" i="8"/>
  <c r="B7198" i="8"/>
  <c r="B7197" i="8"/>
  <c r="B7196" i="8"/>
  <c r="B7195" i="8"/>
  <c r="B7194" i="8"/>
  <c r="B7193" i="8"/>
  <c r="B7192" i="8"/>
  <c r="B7191" i="8"/>
  <c r="B7190" i="8"/>
  <c r="B7189" i="8"/>
  <c r="B7188" i="8"/>
  <c r="B7187" i="8"/>
  <c r="B7186" i="8"/>
  <c r="B7185" i="8"/>
  <c r="B7184" i="8"/>
  <c r="B7183" i="8"/>
  <c r="B7182" i="8"/>
  <c r="B7181" i="8"/>
  <c r="B7180" i="8"/>
  <c r="B7179" i="8"/>
  <c r="B7178" i="8"/>
  <c r="B7177" i="8"/>
  <c r="B7176" i="8"/>
  <c r="B7175" i="8"/>
  <c r="B7174" i="8"/>
  <c r="B7173" i="8"/>
  <c r="B7172" i="8"/>
  <c r="B7171" i="8"/>
  <c r="B7170" i="8"/>
  <c r="B7169" i="8"/>
  <c r="B7168" i="8"/>
  <c r="B7167" i="8"/>
  <c r="B7166" i="8"/>
  <c r="B7165" i="8"/>
  <c r="B7164" i="8"/>
  <c r="B7163" i="8"/>
  <c r="B7162" i="8"/>
  <c r="B7161" i="8"/>
  <c r="B7160" i="8"/>
  <c r="B7159" i="8"/>
  <c r="B7158" i="8"/>
  <c r="B7157" i="8"/>
  <c r="B7156" i="8"/>
  <c r="B7155" i="8"/>
  <c r="B7154" i="8"/>
  <c r="B7153" i="8"/>
  <c r="B7152" i="8"/>
  <c r="B7151" i="8"/>
  <c r="B7150" i="8"/>
  <c r="B7149" i="8"/>
  <c r="B7148" i="8"/>
  <c r="B7147" i="8"/>
  <c r="B7146" i="8"/>
  <c r="B7145" i="8"/>
  <c r="B7144" i="8"/>
  <c r="B7143" i="8"/>
  <c r="B7142" i="8"/>
  <c r="B7141" i="8"/>
  <c r="B7140" i="8"/>
  <c r="B7139" i="8"/>
  <c r="B7138" i="8"/>
  <c r="B7137" i="8"/>
  <c r="B7136" i="8"/>
  <c r="B7135" i="8"/>
  <c r="B7134" i="8"/>
  <c r="B7133" i="8"/>
  <c r="B7132" i="8"/>
  <c r="B7131" i="8"/>
  <c r="B7130" i="8"/>
  <c r="B7129" i="8"/>
  <c r="B7128" i="8"/>
  <c r="B7127" i="8"/>
  <c r="B7126" i="8"/>
  <c r="B7125" i="8"/>
  <c r="B7124" i="8"/>
  <c r="B7123" i="8"/>
  <c r="B7122" i="8"/>
  <c r="B7121" i="8"/>
  <c r="B7120" i="8"/>
  <c r="B7119" i="8"/>
  <c r="B7118" i="8"/>
  <c r="B7117" i="8"/>
  <c r="B7116" i="8"/>
  <c r="B7115" i="8"/>
  <c r="B7114" i="8"/>
  <c r="B7113" i="8"/>
  <c r="B7112" i="8"/>
  <c r="B7111" i="8"/>
  <c r="B7110" i="8"/>
  <c r="B7109" i="8"/>
  <c r="B7108" i="8"/>
  <c r="B7107" i="8"/>
  <c r="B7106" i="8"/>
  <c r="B7105" i="8"/>
  <c r="B7104" i="8"/>
  <c r="B7103" i="8"/>
  <c r="B7102" i="8"/>
  <c r="B7101" i="8"/>
  <c r="B7100" i="8"/>
  <c r="B7099" i="8"/>
  <c r="B7098" i="8"/>
  <c r="B7097" i="8"/>
  <c r="B7096" i="8"/>
  <c r="B7095" i="8"/>
  <c r="B7094" i="8"/>
  <c r="B7093" i="8"/>
  <c r="B7092" i="8"/>
  <c r="B7091" i="8"/>
  <c r="B7090" i="8"/>
  <c r="B7089" i="8"/>
  <c r="B7088" i="8"/>
  <c r="B7087" i="8"/>
  <c r="B7086" i="8"/>
  <c r="B7085" i="8"/>
  <c r="B7084" i="8"/>
  <c r="B7083" i="8"/>
  <c r="B7082" i="8"/>
  <c r="B7081" i="8"/>
  <c r="B7080" i="8"/>
  <c r="B7079" i="8"/>
  <c r="B7078" i="8"/>
  <c r="B7077" i="8"/>
  <c r="B7076" i="8"/>
  <c r="B7075" i="8"/>
  <c r="B7074" i="8"/>
  <c r="B7073" i="8"/>
  <c r="B7072" i="8"/>
  <c r="B7071" i="8"/>
  <c r="B7070" i="8"/>
  <c r="B7069" i="8"/>
  <c r="B7068" i="8"/>
  <c r="B7067" i="8"/>
  <c r="B7066" i="8"/>
  <c r="B7065" i="8"/>
  <c r="B7064" i="8"/>
  <c r="B7063" i="8"/>
  <c r="B7062" i="8"/>
  <c r="B7061" i="8"/>
  <c r="B7060" i="8"/>
  <c r="B7059" i="8"/>
  <c r="B7058" i="8"/>
  <c r="B7057" i="8"/>
  <c r="B7056" i="8"/>
  <c r="B7055" i="8"/>
  <c r="B7054" i="8"/>
  <c r="B7053" i="8"/>
  <c r="B7052" i="8"/>
  <c r="B7051" i="8"/>
  <c r="B7050" i="8"/>
  <c r="B7049" i="8"/>
  <c r="B7048" i="8"/>
  <c r="B7047" i="8"/>
  <c r="B7046" i="8"/>
  <c r="B7045" i="8"/>
  <c r="B7044" i="8"/>
  <c r="B7043" i="8"/>
  <c r="B7042" i="8"/>
  <c r="B7041" i="8"/>
  <c r="B7040" i="8"/>
  <c r="B7039" i="8"/>
  <c r="B7038" i="8"/>
  <c r="B7037" i="8"/>
  <c r="B7036" i="8"/>
  <c r="B7035" i="8"/>
  <c r="B7034" i="8"/>
  <c r="B7033" i="8"/>
  <c r="B7032" i="8"/>
  <c r="B7031" i="8"/>
  <c r="B7030" i="8"/>
  <c r="B7029" i="8"/>
  <c r="B7028" i="8"/>
  <c r="B7027" i="8"/>
  <c r="B7026" i="8"/>
  <c r="B7025" i="8"/>
  <c r="B7024" i="8"/>
  <c r="B7023" i="8"/>
  <c r="B7022" i="8"/>
  <c r="B7021" i="8"/>
  <c r="B7020" i="8"/>
  <c r="B7019" i="8"/>
  <c r="B7018" i="8"/>
  <c r="B7017" i="8"/>
  <c r="B7016" i="8"/>
  <c r="B7015" i="8"/>
  <c r="B7014" i="8"/>
  <c r="B7013" i="8"/>
  <c r="B7012" i="8"/>
  <c r="B7011" i="8"/>
  <c r="B7010" i="8"/>
  <c r="B7009" i="8"/>
  <c r="B7008" i="8"/>
  <c r="B7007" i="8"/>
  <c r="B7006" i="8"/>
  <c r="B7005" i="8"/>
  <c r="B7004" i="8"/>
  <c r="B7003" i="8"/>
  <c r="B7002" i="8"/>
  <c r="B7001" i="8"/>
  <c r="B7000" i="8"/>
  <c r="B6999" i="8"/>
  <c r="B6998" i="8"/>
  <c r="B6997" i="8"/>
  <c r="B6996" i="8"/>
  <c r="B6995" i="8"/>
  <c r="B6994" i="8"/>
  <c r="B6993" i="8"/>
  <c r="B6992" i="8"/>
  <c r="B6991" i="8"/>
  <c r="B6990" i="8"/>
  <c r="B6989" i="8"/>
  <c r="B6988" i="8"/>
  <c r="B6987" i="8"/>
  <c r="B6986" i="8"/>
  <c r="B6985" i="8"/>
  <c r="B6984" i="8"/>
  <c r="B6983" i="8"/>
  <c r="B6982" i="8"/>
  <c r="B6981" i="8"/>
  <c r="B6980" i="8"/>
  <c r="B6979" i="8"/>
  <c r="B6978" i="8"/>
  <c r="B6977" i="8"/>
  <c r="B6976" i="8"/>
  <c r="B6975" i="8"/>
  <c r="B6974" i="8"/>
  <c r="B6973" i="8"/>
  <c r="B6972" i="8"/>
  <c r="B6971" i="8"/>
  <c r="B6970" i="8"/>
  <c r="B6969" i="8"/>
  <c r="B6968" i="8"/>
  <c r="B6967" i="8"/>
  <c r="B6966" i="8"/>
  <c r="B6965" i="8"/>
  <c r="B6964" i="8"/>
  <c r="B6963" i="8"/>
  <c r="B6962" i="8"/>
  <c r="B6961" i="8"/>
  <c r="B6960" i="8"/>
  <c r="B6959" i="8"/>
  <c r="B6958" i="8"/>
  <c r="B6957" i="8"/>
  <c r="B6956" i="8"/>
  <c r="B6955" i="8"/>
  <c r="B6954" i="8"/>
  <c r="B6953" i="8"/>
  <c r="B6952" i="8"/>
  <c r="B6951" i="8"/>
  <c r="B6950" i="8"/>
  <c r="B6949" i="8"/>
  <c r="B6948" i="8"/>
  <c r="B6947" i="8"/>
  <c r="B6946" i="8"/>
  <c r="B6945" i="8"/>
  <c r="B6944" i="8"/>
  <c r="B6943" i="8"/>
  <c r="B6942" i="8"/>
  <c r="B6941" i="8"/>
  <c r="B6940" i="8"/>
  <c r="B6939" i="8"/>
  <c r="B6938" i="8"/>
  <c r="B6937" i="8"/>
  <c r="B6936" i="8"/>
  <c r="B6935" i="8"/>
  <c r="B6934" i="8"/>
  <c r="B6933" i="8"/>
  <c r="B6932" i="8"/>
  <c r="B6931" i="8"/>
  <c r="B6930" i="8"/>
  <c r="B6929" i="8"/>
  <c r="B6928" i="8"/>
  <c r="B6927" i="8"/>
  <c r="B6926" i="8"/>
  <c r="B6925" i="8"/>
  <c r="B6924" i="8"/>
  <c r="B6923" i="8"/>
  <c r="B6922" i="8"/>
  <c r="B6921" i="8"/>
  <c r="B6920" i="8"/>
  <c r="B6919" i="8"/>
  <c r="B6918" i="8"/>
  <c r="B6917" i="8"/>
  <c r="B6916" i="8"/>
  <c r="B6915" i="8"/>
  <c r="B6914" i="8"/>
  <c r="B6913" i="8"/>
  <c r="B6912" i="8"/>
  <c r="B6911" i="8"/>
  <c r="B6910" i="8"/>
  <c r="B6909" i="8"/>
  <c r="B6908" i="8"/>
  <c r="B6907" i="8"/>
  <c r="B6906" i="8"/>
  <c r="B6905" i="8"/>
  <c r="B6904" i="8"/>
  <c r="B6903" i="8"/>
  <c r="B6902" i="8"/>
  <c r="B6901" i="8"/>
  <c r="B6900" i="8"/>
  <c r="B6899" i="8"/>
  <c r="B6898" i="8"/>
  <c r="B6897" i="8"/>
  <c r="B6896" i="8"/>
  <c r="B6895" i="8"/>
  <c r="B6894" i="8"/>
  <c r="B6893" i="8"/>
  <c r="B6892" i="8"/>
  <c r="B6891" i="8"/>
  <c r="B6890" i="8"/>
  <c r="B6889" i="8"/>
  <c r="B6888" i="8"/>
  <c r="B6887" i="8"/>
  <c r="B6886" i="8"/>
  <c r="B6885" i="8"/>
  <c r="B6884" i="8"/>
  <c r="B6883" i="8"/>
  <c r="B6882" i="8"/>
  <c r="B6881" i="8"/>
  <c r="B6880" i="8"/>
  <c r="B6879" i="8"/>
  <c r="B6878" i="8"/>
  <c r="B6877" i="8"/>
  <c r="B6876" i="8"/>
  <c r="B6875" i="8"/>
  <c r="B6874" i="8"/>
  <c r="B6873" i="8"/>
  <c r="B6872" i="8"/>
  <c r="B6871" i="8"/>
  <c r="B6870" i="8"/>
  <c r="B6869" i="8"/>
  <c r="B6868" i="8"/>
  <c r="B6867" i="8"/>
  <c r="B6866" i="8"/>
  <c r="B6865" i="8"/>
  <c r="B6864" i="8"/>
  <c r="B6863" i="8"/>
  <c r="B6862" i="8"/>
  <c r="B6861" i="8"/>
  <c r="B6860" i="8"/>
  <c r="B6859" i="8"/>
  <c r="B6858" i="8"/>
  <c r="B6857" i="8"/>
  <c r="B6856" i="8"/>
  <c r="B6855" i="8"/>
  <c r="B6854" i="8"/>
  <c r="B6853" i="8"/>
  <c r="B6852" i="8"/>
  <c r="B6851" i="8"/>
  <c r="B6850" i="8"/>
  <c r="B6849" i="8"/>
  <c r="B6848" i="8"/>
  <c r="B6847" i="8"/>
  <c r="B6846" i="8"/>
  <c r="B6845" i="8"/>
  <c r="B6844" i="8"/>
  <c r="B6843" i="8"/>
  <c r="B6842" i="8"/>
  <c r="B6841" i="8"/>
  <c r="B6840" i="8"/>
  <c r="B6839" i="8"/>
  <c r="B6838" i="8"/>
  <c r="B6837" i="8"/>
  <c r="B6836" i="8"/>
  <c r="B6835" i="8"/>
  <c r="B6834" i="8"/>
  <c r="B6833" i="8"/>
  <c r="B6832" i="8"/>
  <c r="B6831" i="8"/>
  <c r="B6830" i="8"/>
  <c r="B6829" i="8"/>
  <c r="B6828" i="8"/>
  <c r="B6827" i="8"/>
  <c r="B6826" i="8"/>
  <c r="B6825" i="8"/>
  <c r="B6824" i="8"/>
  <c r="B6823" i="8"/>
  <c r="B6822" i="8"/>
  <c r="B6821" i="8"/>
  <c r="B6820" i="8"/>
  <c r="B6819" i="8"/>
  <c r="B6818" i="8"/>
  <c r="B6817" i="8"/>
  <c r="B6816" i="8"/>
  <c r="B6815" i="8"/>
  <c r="B6814" i="8"/>
  <c r="B6813" i="8"/>
  <c r="B6812" i="8"/>
  <c r="B6811" i="8"/>
  <c r="B6810" i="8"/>
  <c r="B6809" i="8"/>
  <c r="B6808" i="8"/>
  <c r="B6807" i="8"/>
  <c r="B6806" i="8"/>
  <c r="B6805" i="8"/>
  <c r="B6804" i="8"/>
  <c r="B6803" i="8"/>
  <c r="B6802" i="8"/>
  <c r="B6801" i="8"/>
  <c r="B6800" i="8"/>
  <c r="B6799" i="8"/>
  <c r="B6798" i="8"/>
  <c r="B6797" i="8"/>
  <c r="B6796" i="8"/>
  <c r="B6795" i="8"/>
  <c r="B6794" i="8"/>
  <c r="B6793" i="8"/>
  <c r="B6792" i="8"/>
  <c r="B6791" i="8"/>
  <c r="B6790" i="8"/>
  <c r="B6789" i="8"/>
  <c r="B6788" i="8"/>
  <c r="B6787" i="8"/>
  <c r="B6786" i="8"/>
  <c r="B6785" i="8"/>
  <c r="B6784" i="8"/>
  <c r="B6783" i="8"/>
  <c r="B6782" i="8"/>
  <c r="B6781" i="8"/>
  <c r="B6780" i="8"/>
  <c r="B6779" i="8"/>
  <c r="B6778" i="8"/>
  <c r="B6777" i="8"/>
  <c r="B6776" i="8"/>
  <c r="B6775" i="8"/>
  <c r="B6774" i="8"/>
  <c r="B6773" i="8"/>
  <c r="B6772" i="8"/>
  <c r="B6771" i="8"/>
  <c r="B6770" i="8"/>
  <c r="B6769" i="8"/>
  <c r="B6768" i="8"/>
  <c r="B6767" i="8"/>
  <c r="B6766" i="8"/>
  <c r="B6765" i="8"/>
  <c r="B6764" i="8"/>
  <c r="B6763" i="8"/>
  <c r="B6762" i="8"/>
  <c r="B6761" i="8"/>
  <c r="B6760" i="8"/>
  <c r="B6759" i="8"/>
  <c r="B6758" i="8"/>
  <c r="B6757" i="8"/>
  <c r="B6756" i="8"/>
  <c r="B6755" i="8"/>
  <c r="B6754" i="8"/>
  <c r="B6753" i="8"/>
  <c r="B6752" i="8"/>
  <c r="B6751" i="8"/>
  <c r="B6750" i="8"/>
  <c r="B6749" i="8"/>
  <c r="B6748" i="8"/>
  <c r="B6747" i="8"/>
  <c r="B6746" i="8"/>
  <c r="B6745" i="8"/>
  <c r="B6744" i="8"/>
  <c r="B6743" i="8"/>
  <c r="B6742" i="8"/>
  <c r="B6741" i="8"/>
  <c r="B6740" i="8"/>
  <c r="B6739" i="8"/>
  <c r="B6738" i="8"/>
  <c r="B6737" i="8"/>
  <c r="B6736" i="8"/>
  <c r="B6735" i="8"/>
  <c r="B6734" i="8"/>
  <c r="B6733" i="8"/>
  <c r="B6732" i="8"/>
  <c r="B6731" i="8"/>
  <c r="B6730" i="8"/>
  <c r="B6729" i="8"/>
  <c r="B6728" i="8"/>
  <c r="B6727" i="8"/>
  <c r="B6726" i="8"/>
  <c r="B6725" i="8"/>
  <c r="B6724" i="8"/>
  <c r="B6723" i="8"/>
  <c r="B6722" i="8"/>
  <c r="B6721" i="8"/>
  <c r="B6720" i="8"/>
  <c r="B6719" i="8"/>
  <c r="B6718" i="8"/>
  <c r="B6717" i="8"/>
  <c r="B6716" i="8"/>
  <c r="B6715" i="8"/>
  <c r="B6714" i="8"/>
  <c r="B6713" i="8"/>
  <c r="B6712" i="8"/>
  <c r="B6711" i="8"/>
  <c r="B6710" i="8"/>
  <c r="B6709" i="8"/>
  <c r="B6708" i="8"/>
  <c r="B6707" i="8"/>
  <c r="B6706" i="8"/>
  <c r="B6705" i="8"/>
  <c r="B6704" i="8"/>
  <c r="B6703" i="8"/>
  <c r="B6702" i="8"/>
  <c r="B6701" i="8"/>
  <c r="B6700" i="8"/>
  <c r="B6699" i="8"/>
  <c r="B6698" i="8"/>
  <c r="B6697" i="8"/>
  <c r="B6696" i="8"/>
  <c r="B6695" i="8"/>
  <c r="B6694" i="8"/>
  <c r="B6693" i="8"/>
  <c r="B6692" i="8"/>
  <c r="B6691" i="8"/>
  <c r="B6690" i="8"/>
  <c r="B6689" i="8"/>
  <c r="B6688" i="8"/>
  <c r="B6687" i="8"/>
  <c r="B6686" i="8"/>
  <c r="B6685" i="8"/>
  <c r="B6684" i="8"/>
  <c r="B6683" i="8"/>
  <c r="B6682" i="8"/>
  <c r="B6681" i="8"/>
  <c r="B6680" i="8"/>
  <c r="B6679" i="8"/>
  <c r="B6678" i="8"/>
  <c r="B6677" i="8"/>
  <c r="B6676" i="8"/>
  <c r="B6675" i="8"/>
  <c r="B6674" i="8"/>
  <c r="B6673" i="8"/>
  <c r="B6672" i="8"/>
  <c r="B6671" i="8"/>
  <c r="B6670" i="8"/>
  <c r="B6669" i="8"/>
  <c r="B6668" i="8"/>
  <c r="B6667" i="8"/>
  <c r="B6666" i="8"/>
  <c r="B6665" i="8"/>
  <c r="B6664" i="8"/>
  <c r="B6663" i="8"/>
  <c r="B6662" i="8"/>
  <c r="B6661" i="8"/>
  <c r="B6660" i="8"/>
  <c r="B6659" i="8"/>
  <c r="B6658" i="8"/>
  <c r="B6657" i="8"/>
  <c r="B6656" i="8"/>
  <c r="B6655" i="8"/>
  <c r="B6654" i="8"/>
  <c r="B6653" i="8"/>
  <c r="B6652" i="8"/>
  <c r="B6651" i="8"/>
  <c r="B6650" i="8"/>
  <c r="B6649" i="8"/>
  <c r="B6648" i="8"/>
  <c r="B6647" i="8"/>
  <c r="B6646" i="8"/>
  <c r="B6645" i="8"/>
  <c r="B6644" i="8"/>
  <c r="B6643" i="8"/>
  <c r="B6642" i="8"/>
  <c r="B6641" i="8"/>
  <c r="B6640" i="8"/>
  <c r="B6639" i="8"/>
  <c r="B6638" i="8"/>
  <c r="B6637" i="8"/>
  <c r="B6636" i="8"/>
  <c r="B6635" i="8"/>
  <c r="B6634" i="8"/>
  <c r="B6633" i="8"/>
  <c r="B6632" i="8"/>
  <c r="B6631" i="8"/>
  <c r="B6630" i="8"/>
  <c r="B6629" i="8"/>
  <c r="B6628" i="8"/>
  <c r="B6627" i="8"/>
  <c r="B6626" i="8"/>
  <c r="B6625" i="8"/>
  <c r="B6624" i="8"/>
  <c r="B6623" i="8"/>
  <c r="B6622" i="8"/>
  <c r="B6621" i="8"/>
  <c r="B6620" i="8"/>
  <c r="B6619" i="8"/>
  <c r="B6618" i="8"/>
  <c r="B6617" i="8"/>
  <c r="B6616" i="8"/>
  <c r="B6615" i="8"/>
  <c r="B6614" i="8"/>
  <c r="B6613" i="8"/>
  <c r="B6612" i="8"/>
  <c r="B6611" i="8"/>
  <c r="B6610" i="8"/>
  <c r="B6609" i="8"/>
  <c r="B6608" i="8"/>
  <c r="B6607" i="8"/>
  <c r="B6606" i="8"/>
  <c r="B6605" i="8"/>
  <c r="B6604" i="8"/>
  <c r="B6603" i="8"/>
  <c r="B6602" i="8"/>
  <c r="B6601" i="8"/>
  <c r="B6600" i="8"/>
  <c r="B6599" i="8"/>
  <c r="B6598" i="8"/>
  <c r="B6597" i="8"/>
  <c r="B6596" i="8"/>
  <c r="B6595" i="8"/>
  <c r="B6594" i="8"/>
  <c r="B6593" i="8"/>
  <c r="B6592" i="8"/>
  <c r="B6591" i="8"/>
  <c r="B6590" i="8"/>
  <c r="B6589" i="8"/>
  <c r="B6588" i="8"/>
  <c r="B6587" i="8"/>
  <c r="B6586" i="8"/>
  <c r="B6585" i="8"/>
  <c r="B6584" i="8"/>
  <c r="B6583" i="8"/>
  <c r="B6582" i="8"/>
  <c r="B6581" i="8"/>
  <c r="B6580" i="8"/>
  <c r="B6579" i="8"/>
  <c r="B6578" i="8"/>
  <c r="B6577" i="8"/>
  <c r="B6576" i="8"/>
  <c r="B6575" i="8"/>
  <c r="B6574" i="8"/>
  <c r="B6573" i="8"/>
  <c r="B6572" i="8"/>
  <c r="B6571" i="8"/>
  <c r="B6570" i="8"/>
  <c r="B6569" i="8"/>
  <c r="B6568" i="8"/>
  <c r="B6567" i="8"/>
  <c r="B6566" i="8"/>
  <c r="B6565" i="8"/>
  <c r="B6564" i="8"/>
  <c r="B6563" i="8"/>
  <c r="B6562" i="8"/>
  <c r="B6561" i="8"/>
  <c r="B6560" i="8"/>
  <c r="B6559" i="8"/>
  <c r="B6558" i="8"/>
  <c r="B6557" i="8"/>
  <c r="B6556" i="8"/>
  <c r="B6555" i="8"/>
  <c r="B6554" i="8"/>
  <c r="B6553" i="8"/>
  <c r="B6552" i="8"/>
  <c r="B6551" i="8"/>
  <c r="B6550" i="8"/>
  <c r="B6549" i="8"/>
  <c r="B6548" i="8"/>
  <c r="B6547" i="8"/>
  <c r="B6546" i="8"/>
  <c r="B6545" i="8"/>
  <c r="B6544" i="8"/>
  <c r="B6543" i="8"/>
  <c r="B6542" i="8"/>
  <c r="B6541" i="8"/>
  <c r="B6540" i="8"/>
  <c r="B6539" i="8"/>
  <c r="B6538" i="8"/>
  <c r="B6537" i="8"/>
  <c r="B6536" i="8"/>
  <c r="B6535" i="8"/>
  <c r="B6534" i="8"/>
  <c r="B6533" i="8"/>
  <c r="B6532" i="8"/>
  <c r="B6531" i="8"/>
  <c r="B6530" i="8"/>
  <c r="B6529" i="8"/>
  <c r="B6528" i="8"/>
  <c r="B6527" i="8"/>
  <c r="B6526" i="8"/>
  <c r="B6525" i="8"/>
  <c r="B6524" i="8"/>
  <c r="B6523" i="8"/>
  <c r="B6522" i="8"/>
  <c r="B6521" i="8"/>
  <c r="B6520" i="8"/>
  <c r="B6519" i="8"/>
  <c r="B6518" i="8"/>
  <c r="B6517" i="8"/>
  <c r="B6516" i="8"/>
  <c r="B6515" i="8"/>
  <c r="B6514" i="8"/>
  <c r="B6513" i="8"/>
  <c r="B6512" i="8"/>
  <c r="B6511" i="8"/>
  <c r="B6510" i="8"/>
  <c r="B6509" i="8"/>
  <c r="B6508" i="8"/>
  <c r="B6507" i="8"/>
  <c r="B6506" i="8"/>
  <c r="B6505" i="8"/>
  <c r="B6504" i="8"/>
  <c r="B6503" i="8"/>
  <c r="B6502" i="8"/>
  <c r="B6501" i="8"/>
  <c r="B6500" i="8"/>
  <c r="B6499" i="8"/>
  <c r="B6498" i="8"/>
  <c r="B6497" i="8"/>
  <c r="B6496" i="8"/>
  <c r="B6495" i="8"/>
  <c r="B6494" i="8"/>
  <c r="B6493" i="8"/>
  <c r="B6492" i="8"/>
  <c r="B6491" i="8"/>
  <c r="B6490" i="8"/>
  <c r="B6489" i="8"/>
  <c r="B6488" i="8"/>
  <c r="B6487" i="8"/>
  <c r="B6486" i="8"/>
  <c r="B6485" i="8"/>
  <c r="B6484" i="8"/>
  <c r="B6483" i="8"/>
  <c r="B6482" i="8"/>
  <c r="B6481" i="8"/>
  <c r="B6480" i="8"/>
  <c r="B6479" i="8"/>
  <c r="B6478" i="8"/>
  <c r="B6477" i="8"/>
  <c r="B6476" i="8"/>
  <c r="B6475" i="8"/>
  <c r="B6474" i="8"/>
  <c r="B6473" i="8"/>
  <c r="B6472" i="8"/>
  <c r="B6471" i="8"/>
  <c r="B6470" i="8"/>
  <c r="B6469" i="8"/>
  <c r="B6468" i="8"/>
  <c r="B6467" i="8"/>
  <c r="B6466" i="8"/>
  <c r="B6465" i="8"/>
  <c r="B6464" i="8"/>
  <c r="B6463" i="8"/>
  <c r="B6462" i="8"/>
  <c r="B6461" i="8"/>
  <c r="B6460" i="8"/>
  <c r="B6459" i="8"/>
  <c r="B6458" i="8"/>
  <c r="B6457" i="8"/>
  <c r="B6456" i="8"/>
  <c r="B6455" i="8"/>
  <c r="B6454" i="8"/>
  <c r="B6453" i="8"/>
  <c r="B6452" i="8"/>
  <c r="B6451" i="8"/>
  <c r="B6450" i="8"/>
  <c r="B6449" i="8"/>
  <c r="B6448" i="8"/>
  <c r="B6447" i="8"/>
  <c r="B6446" i="8"/>
  <c r="B6445" i="8"/>
  <c r="B6444" i="8"/>
  <c r="B6443" i="8"/>
  <c r="B6442" i="8"/>
  <c r="B6441" i="8"/>
  <c r="B6440" i="8"/>
  <c r="B6439" i="8"/>
  <c r="B6438" i="8"/>
  <c r="B6437" i="8"/>
  <c r="B6436" i="8"/>
  <c r="B6435" i="8"/>
  <c r="B6434" i="8"/>
  <c r="B6433" i="8"/>
  <c r="B6432" i="8"/>
  <c r="B6431" i="8"/>
  <c r="B6430" i="8"/>
  <c r="B6429" i="8"/>
  <c r="B6428" i="8"/>
  <c r="B6427" i="8"/>
  <c r="B6426" i="8"/>
  <c r="B6425" i="8"/>
  <c r="B6424" i="8"/>
  <c r="B6423" i="8"/>
  <c r="B6422" i="8"/>
  <c r="B6421" i="8"/>
  <c r="B6420" i="8"/>
  <c r="B6419" i="8"/>
  <c r="B6418" i="8"/>
  <c r="B6417" i="8"/>
  <c r="B6416" i="8"/>
  <c r="B6415" i="8"/>
  <c r="B6414" i="8"/>
  <c r="B6413" i="8"/>
  <c r="B6412" i="8"/>
  <c r="B6411" i="8"/>
  <c r="B6410" i="8"/>
  <c r="B6409" i="8"/>
  <c r="B6408" i="8"/>
  <c r="B6407" i="8"/>
  <c r="B6406" i="8"/>
  <c r="B6405" i="8"/>
  <c r="B6404" i="8"/>
  <c r="B6403" i="8"/>
  <c r="B6402" i="8"/>
  <c r="B6401" i="8"/>
  <c r="B6400" i="8"/>
  <c r="B6399" i="8"/>
  <c r="B6398" i="8"/>
  <c r="B6397" i="8"/>
  <c r="B6396" i="8"/>
  <c r="B6395" i="8"/>
  <c r="B6394" i="8"/>
  <c r="B6393" i="8"/>
  <c r="B6392" i="8"/>
  <c r="B6391" i="8"/>
  <c r="B6390" i="8"/>
  <c r="B6389" i="8"/>
  <c r="B6388" i="8"/>
  <c r="B6387" i="8"/>
  <c r="B6386" i="8"/>
  <c r="B6385" i="8"/>
  <c r="B6384" i="8"/>
  <c r="B6383" i="8"/>
  <c r="B6382" i="8"/>
  <c r="B6381" i="8"/>
  <c r="B6380" i="8"/>
  <c r="B6379" i="8"/>
  <c r="B6378" i="8"/>
  <c r="B6377" i="8"/>
  <c r="B6376" i="8"/>
  <c r="B6375" i="8"/>
  <c r="B6374" i="8"/>
  <c r="B6373" i="8"/>
  <c r="B6372" i="8"/>
  <c r="B6371" i="8"/>
  <c r="B6370" i="8"/>
  <c r="B6369" i="8"/>
  <c r="B6368" i="8"/>
  <c r="B6367" i="8"/>
  <c r="B6366" i="8"/>
  <c r="B6365" i="8"/>
  <c r="B6364" i="8"/>
  <c r="B6363" i="8"/>
  <c r="B6362" i="8"/>
  <c r="B6361" i="8"/>
  <c r="B6360" i="8"/>
  <c r="B6359" i="8"/>
  <c r="B6358" i="8"/>
  <c r="B6357" i="8"/>
  <c r="B6356" i="8"/>
  <c r="B6355" i="8"/>
  <c r="B6354" i="8"/>
  <c r="B6353" i="8"/>
  <c r="B6352" i="8"/>
  <c r="B6351" i="8"/>
  <c r="B6350" i="8"/>
  <c r="B6349" i="8"/>
  <c r="B6348" i="8"/>
  <c r="B6347" i="8"/>
  <c r="B6346" i="8"/>
  <c r="B6345" i="8"/>
  <c r="B6344" i="8"/>
  <c r="B6343" i="8"/>
  <c r="B6342" i="8"/>
  <c r="B6341" i="8"/>
  <c r="B6340" i="8"/>
  <c r="B6339" i="8"/>
  <c r="B6338" i="8"/>
  <c r="B6337" i="8"/>
  <c r="B6336" i="8"/>
  <c r="B6335" i="8"/>
  <c r="B6334" i="8"/>
  <c r="B6333" i="8"/>
  <c r="B6332" i="8"/>
  <c r="B6331" i="8"/>
  <c r="B6330" i="8"/>
  <c r="B6329" i="8"/>
  <c r="B6328" i="8"/>
  <c r="B6327" i="8"/>
  <c r="B6326" i="8"/>
  <c r="B6325" i="8"/>
  <c r="B6324" i="8"/>
  <c r="B6323" i="8"/>
  <c r="B6322" i="8"/>
  <c r="B6321" i="8"/>
  <c r="B6320" i="8"/>
  <c r="B6319" i="8"/>
  <c r="B6318" i="8"/>
  <c r="B6317" i="8"/>
  <c r="B6316" i="8"/>
  <c r="B6315" i="8"/>
  <c r="B6314" i="8"/>
  <c r="B6313" i="8"/>
  <c r="B6312" i="8"/>
  <c r="B6311" i="8"/>
  <c r="B6310" i="8"/>
  <c r="B6309" i="8"/>
  <c r="B6308" i="8"/>
  <c r="B6307" i="8"/>
  <c r="B6306" i="8"/>
  <c r="B6305" i="8"/>
  <c r="B6304" i="8"/>
  <c r="B6303" i="8"/>
  <c r="B6302" i="8"/>
  <c r="B6301" i="8"/>
  <c r="B6300" i="8"/>
  <c r="B6299" i="8"/>
  <c r="B6298" i="8"/>
  <c r="B6297" i="8"/>
  <c r="B6296" i="8"/>
  <c r="B6295" i="8"/>
  <c r="B6294" i="8"/>
  <c r="B6293" i="8"/>
  <c r="B6292" i="8"/>
  <c r="B6291" i="8"/>
  <c r="B6290" i="8"/>
  <c r="B6289" i="8"/>
  <c r="B6288" i="8"/>
  <c r="B6287" i="8"/>
  <c r="B6286" i="8"/>
  <c r="B6285" i="8"/>
  <c r="B6284" i="8"/>
  <c r="B6283" i="8"/>
  <c r="B6282" i="8"/>
  <c r="B6281" i="8"/>
  <c r="B6280" i="8"/>
  <c r="B6279" i="8"/>
  <c r="B6278" i="8"/>
  <c r="B6277" i="8"/>
  <c r="B6276" i="8"/>
  <c r="B6275" i="8"/>
  <c r="B6274" i="8"/>
  <c r="B6273" i="8"/>
  <c r="B6272" i="8"/>
  <c r="B6271" i="8"/>
  <c r="B6270" i="8"/>
  <c r="B6269" i="8"/>
  <c r="B6268" i="8"/>
  <c r="B6267" i="8"/>
  <c r="B6266" i="8"/>
  <c r="B6265" i="8"/>
  <c r="B6264" i="8"/>
  <c r="B6263" i="8"/>
  <c r="B6262" i="8"/>
  <c r="B6261" i="8"/>
  <c r="B6260" i="8"/>
  <c r="B6259" i="8"/>
  <c r="B6258" i="8"/>
  <c r="B6257" i="8"/>
  <c r="B6256" i="8"/>
  <c r="B6255" i="8"/>
  <c r="B6254" i="8"/>
  <c r="B6253" i="8"/>
  <c r="B6252" i="8"/>
  <c r="B6251" i="8"/>
  <c r="B6250" i="8"/>
  <c r="B6249" i="8"/>
  <c r="B6248" i="8"/>
  <c r="B6247" i="8"/>
  <c r="B6246" i="8"/>
  <c r="B6245" i="8"/>
  <c r="B6244" i="8"/>
  <c r="B6243" i="8"/>
  <c r="B6242" i="8"/>
  <c r="B6241" i="8"/>
  <c r="B6240" i="8"/>
  <c r="B6239" i="8"/>
  <c r="B6238" i="8"/>
  <c r="B6237" i="8"/>
  <c r="B6236" i="8"/>
  <c r="B6235" i="8"/>
  <c r="B6234" i="8"/>
  <c r="B6233" i="8"/>
  <c r="B6232" i="8"/>
  <c r="B6231" i="8"/>
  <c r="B6230" i="8"/>
  <c r="B6229" i="8"/>
  <c r="B6228" i="8"/>
  <c r="B6227" i="8"/>
  <c r="B6226" i="8"/>
  <c r="B6225" i="8"/>
  <c r="B6224" i="8"/>
  <c r="B6223" i="8"/>
  <c r="B6222" i="8"/>
  <c r="B6221" i="8"/>
  <c r="B6220" i="8"/>
  <c r="B6219" i="8"/>
  <c r="B6218" i="8"/>
  <c r="B6217" i="8"/>
  <c r="B6216" i="8"/>
  <c r="B6215" i="8"/>
  <c r="B6214" i="8"/>
  <c r="B6213" i="8"/>
  <c r="B6212" i="8"/>
  <c r="B6211" i="8"/>
  <c r="B6210" i="8"/>
  <c r="B6209" i="8"/>
  <c r="B6208" i="8"/>
  <c r="B6207" i="8"/>
  <c r="B6206" i="8"/>
  <c r="B6205" i="8"/>
  <c r="B6204" i="8"/>
  <c r="B6203" i="8"/>
  <c r="B6202" i="8"/>
  <c r="B6201" i="8"/>
  <c r="B6200" i="8"/>
  <c r="B6199" i="8"/>
  <c r="B6198" i="8"/>
  <c r="B6197" i="8"/>
  <c r="B6196" i="8"/>
  <c r="B6195" i="8"/>
  <c r="B6194" i="8"/>
  <c r="B6193" i="8"/>
  <c r="B6192" i="8"/>
  <c r="B6191" i="8"/>
  <c r="B6190" i="8"/>
  <c r="B6189" i="8"/>
  <c r="B6188" i="8"/>
  <c r="B6187" i="8"/>
  <c r="B6186" i="8"/>
  <c r="B6185" i="8"/>
  <c r="B6184" i="8"/>
  <c r="B6183" i="8"/>
  <c r="B6182" i="8"/>
  <c r="B6181" i="8"/>
  <c r="B6180" i="8"/>
  <c r="B6179" i="8"/>
  <c r="B6178" i="8"/>
  <c r="B6177" i="8"/>
  <c r="B6176" i="8"/>
  <c r="B6175" i="8"/>
  <c r="B6174" i="8"/>
  <c r="B6173" i="8"/>
  <c r="B6172" i="8"/>
  <c r="B6171" i="8"/>
  <c r="B6170" i="8"/>
  <c r="B6169" i="8"/>
  <c r="B6168" i="8"/>
  <c r="B6167" i="8"/>
  <c r="B6166" i="8"/>
  <c r="B6165" i="8"/>
  <c r="B6164" i="8"/>
  <c r="B6163" i="8"/>
  <c r="B6162" i="8"/>
  <c r="B6161" i="8"/>
  <c r="B6160" i="8"/>
  <c r="B6159" i="8"/>
  <c r="B6158" i="8"/>
  <c r="B6157" i="8"/>
  <c r="B6156" i="8"/>
  <c r="B6155" i="8"/>
  <c r="B6154" i="8"/>
  <c r="B6153" i="8"/>
  <c r="B6152" i="8"/>
  <c r="B6151" i="8"/>
  <c r="B6150" i="8"/>
  <c r="B6149" i="8"/>
  <c r="B6148" i="8"/>
  <c r="B6147" i="8"/>
  <c r="B6146" i="8"/>
  <c r="B6145" i="8"/>
  <c r="B6144" i="8"/>
  <c r="B6143" i="8"/>
  <c r="B6142" i="8"/>
  <c r="B6141" i="8"/>
  <c r="B6140" i="8"/>
  <c r="B6139" i="8"/>
  <c r="B6138" i="8"/>
  <c r="B6137" i="8"/>
  <c r="B6136" i="8"/>
  <c r="B6135" i="8"/>
  <c r="B6134" i="8"/>
  <c r="B6133" i="8"/>
  <c r="B6132" i="8"/>
  <c r="B6131" i="8"/>
  <c r="B6130" i="8"/>
  <c r="B6129" i="8"/>
  <c r="B6128" i="8"/>
  <c r="B6127" i="8"/>
  <c r="B6126" i="8"/>
  <c r="B6125" i="8"/>
  <c r="B6124" i="8"/>
  <c r="B6123" i="8"/>
  <c r="B6122" i="8"/>
  <c r="B6121" i="8"/>
  <c r="B6120" i="8"/>
  <c r="B6119" i="8"/>
  <c r="B6118" i="8"/>
  <c r="B6117" i="8"/>
  <c r="B6116" i="8"/>
  <c r="B6115" i="8"/>
  <c r="B6114" i="8"/>
  <c r="B6113" i="8"/>
  <c r="B6112" i="8"/>
  <c r="B6111" i="8"/>
  <c r="B6110" i="8"/>
  <c r="B6109" i="8"/>
  <c r="B6108" i="8"/>
  <c r="B6107" i="8"/>
  <c r="B6106" i="8"/>
  <c r="B6105" i="8"/>
  <c r="B6104" i="8"/>
  <c r="B6103" i="8"/>
  <c r="B6102" i="8"/>
  <c r="B6101" i="8"/>
  <c r="B6100" i="8"/>
  <c r="B6099" i="8"/>
  <c r="B6098" i="8"/>
  <c r="B6097" i="8"/>
  <c r="B6096" i="8"/>
  <c r="B6095" i="8"/>
  <c r="B6094" i="8"/>
  <c r="B6093" i="8"/>
  <c r="B6092" i="8"/>
  <c r="B6091" i="8"/>
  <c r="B6090" i="8"/>
  <c r="B6089" i="8"/>
  <c r="B6088" i="8"/>
  <c r="B6087" i="8"/>
  <c r="B6086" i="8"/>
  <c r="B6085" i="8"/>
  <c r="B6084" i="8"/>
  <c r="B6083" i="8"/>
  <c r="B6082" i="8"/>
  <c r="B6081" i="8"/>
  <c r="B6080" i="8"/>
  <c r="B6079" i="8"/>
  <c r="B6078" i="8"/>
  <c r="B6077" i="8"/>
  <c r="B6076" i="8"/>
  <c r="B6075" i="8"/>
  <c r="B6074" i="8"/>
  <c r="B6073" i="8"/>
  <c r="B6072" i="8"/>
  <c r="B6071" i="8"/>
  <c r="B6070" i="8"/>
  <c r="B6069" i="8"/>
  <c r="B6068" i="8"/>
  <c r="B6067" i="8"/>
  <c r="B6066" i="8"/>
  <c r="B6065" i="8"/>
  <c r="B6064" i="8"/>
  <c r="B6063" i="8"/>
  <c r="B6062" i="8"/>
  <c r="B6061" i="8"/>
  <c r="B6060" i="8"/>
  <c r="B6059" i="8"/>
  <c r="B6058" i="8"/>
  <c r="B6057" i="8"/>
  <c r="B6056" i="8"/>
  <c r="B6055" i="8"/>
  <c r="B6054" i="8"/>
  <c r="B6053" i="8"/>
  <c r="B6052" i="8"/>
  <c r="B6051" i="8"/>
  <c r="B6050" i="8"/>
  <c r="B6049" i="8"/>
  <c r="B6048" i="8"/>
  <c r="B6047" i="8"/>
  <c r="B6046" i="8"/>
  <c r="B6045" i="8"/>
  <c r="B6044" i="8"/>
  <c r="B6043" i="8"/>
  <c r="B6042" i="8"/>
  <c r="B6041" i="8"/>
  <c r="B6040" i="8"/>
  <c r="B6039" i="8"/>
  <c r="B6038" i="8"/>
  <c r="B6037" i="8"/>
  <c r="B6036" i="8"/>
  <c r="B6035" i="8"/>
  <c r="B6034" i="8"/>
  <c r="B6033" i="8"/>
  <c r="B6032" i="8"/>
  <c r="B6031" i="8"/>
  <c r="B6030" i="8"/>
  <c r="B6029" i="8"/>
  <c r="B6028" i="8"/>
  <c r="B6027" i="8"/>
  <c r="B6026" i="8"/>
  <c r="B6025" i="8"/>
  <c r="B6024" i="8"/>
  <c r="B6023" i="8"/>
  <c r="B6022" i="8"/>
  <c r="B6021" i="8"/>
  <c r="B6020" i="8"/>
  <c r="B6019" i="8"/>
  <c r="B6018" i="8"/>
  <c r="B6017" i="8"/>
  <c r="B6016" i="8"/>
  <c r="B6015" i="8"/>
  <c r="B6014" i="8"/>
  <c r="B6013" i="8"/>
  <c r="B6012" i="8"/>
  <c r="B6011" i="8"/>
  <c r="B6010" i="8"/>
  <c r="B6009" i="8"/>
  <c r="B6008" i="8"/>
  <c r="B6007" i="8"/>
  <c r="B6006" i="8"/>
  <c r="B6005" i="8"/>
  <c r="B6004" i="8"/>
  <c r="B6003" i="8"/>
  <c r="B6002" i="8"/>
  <c r="B6001" i="8"/>
  <c r="B6000" i="8"/>
  <c r="B5999" i="8"/>
  <c r="B5998" i="8"/>
  <c r="B5997" i="8"/>
  <c r="B5996" i="8"/>
  <c r="B5995" i="8"/>
  <c r="B5994" i="8"/>
  <c r="B5993" i="8"/>
  <c r="B5992" i="8"/>
  <c r="B5991" i="8"/>
  <c r="B5990" i="8"/>
  <c r="B5989" i="8"/>
  <c r="B5988" i="8"/>
  <c r="B5987" i="8"/>
  <c r="B5986" i="8"/>
  <c r="B5985" i="8"/>
  <c r="B5984" i="8"/>
  <c r="B5983" i="8"/>
  <c r="B5982" i="8"/>
  <c r="B5981" i="8"/>
  <c r="B5980" i="8"/>
  <c r="B5979" i="8"/>
  <c r="B5978" i="8"/>
  <c r="B5977" i="8"/>
  <c r="B5976" i="8"/>
  <c r="B5975" i="8"/>
  <c r="B5974" i="8"/>
  <c r="B5973" i="8"/>
  <c r="B5972" i="8"/>
  <c r="B5971" i="8"/>
  <c r="B5970" i="8"/>
  <c r="B5969" i="8"/>
  <c r="B5968" i="8"/>
  <c r="B5967" i="8"/>
  <c r="B5966" i="8"/>
  <c r="B5965" i="8"/>
  <c r="B5964" i="8"/>
  <c r="B5963" i="8"/>
  <c r="B5962" i="8"/>
  <c r="B5961" i="8"/>
  <c r="B5960" i="8"/>
  <c r="B5959" i="8"/>
  <c r="B5958" i="8"/>
  <c r="B5957" i="8"/>
  <c r="B5956" i="8"/>
  <c r="B5955" i="8"/>
  <c r="B5954" i="8"/>
  <c r="B5953" i="8"/>
  <c r="B5952" i="8"/>
  <c r="B5951" i="8"/>
  <c r="B5950" i="8"/>
  <c r="B5949" i="8"/>
  <c r="B5948" i="8"/>
  <c r="B5947" i="8"/>
  <c r="B5946" i="8"/>
  <c r="B5945" i="8"/>
  <c r="B5944" i="8"/>
  <c r="B5943" i="8"/>
  <c r="B5942" i="8"/>
  <c r="B5941" i="8"/>
  <c r="B5940" i="8"/>
  <c r="B5939" i="8"/>
  <c r="B5938" i="8"/>
  <c r="B5937" i="8"/>
  <c r="B5936" i="8"/>
  <c r="B5935" i="8"/>
  <c r="B5934" i="8"/>
  <c r="B5933" i="8"/>
  <c r="B5932" i="8"/>
  <c r="B5931" i="8"/>
  <c r="B5930" i="8"/>
  <c r="B5929" i="8"/>
  <c r="B5928" i="8"/>
  <c r="B5927" i="8"/>
  <c r="B5926" i="8"/>
  <c r="B5925" i="8"/>
  <c r="B5924" i="8"/>
  <c r="B5923" i="8"/>
  <c r="B5922" i="8"/>
  <c r="B5921" i="8"/>
  <c r="B5920" i="8"/>
  <c r="B5919" i="8"/>
  <c r="B5918" i="8"/>
  <c r="B5917" i="8"/>
  <c r="B5916" i="8"/>
  <c r="B5915" i="8"/>
  <c r="B5914" i="8"/>
  <c r="B5913" i="8"/>
  <c r="B5912" i="8"/>
  <c r="B5911" i="8"/>
  <c r="B5910" i="8"/>
  <c r="B5909" i="8"/>
  <c r="B5908" i="8"/>
  <c r="B5907" i="8"/>
  <c r="B5906" i="8"/>
  <c r="B5905" i="8"/>
  <c r="B5904" i="8"/>
  <c r="B5903" i="8"/>
  <c r="B5902" i="8"/>
  <c r="B5901" i="8"/>
  <c r="B5900" i="8"/>
  <c r="B5899" i="8"/>
  <c r="B5898" i="8"/>
  <c r="B5897" i="8"/>
  <c r="B5896" i="8"/>
  <c r="B5895" i="8"/>
  <c r="B5894" i="8"/>
  <c r="B5893" i="8"/>
  <c r="B5892" i="8"/>
  <c r="B5891" i="8"/>
  <c r="B5890" i="8"/>
  <c r="B5889" i="8"/>
  <c r="B5888" i="8"/>
  <c r="B5887" i="8"/>
  <c r="B5886" i="8"/>
  <c r="B5885" i="8"/>
  <c r="B5884" i="8"/>
  <c r="B5883" i="8"/>
  <c r="B5882" i="8"/>
  <c r="B5881" i="8"/>
  <c r="B5880" i="8"/>
  <c r="B5879" i="8"/>
  <c r="B5878" i="8"/>
  <c r="B5877" i="8"/>
  <c r="B5876" i="8"/>
  <c r="B5875" i="8"/>
  <c r="B5874" i="8"/>
  <c r="B5873" i="8"/>
  <c r="B5872" i="8"/>
  <c r="B5871" i="8"/>
  <c r="B5870" i="8"/>
  <c r="B5869" i="8"/>
  <c r="B5868" i="8"/>
  <c r="B5867" i="8"/>
  <c r="B5866" i="8"/>
  <c r="B5865" i="8"/>
  <c r="B5864" i="8"/>
  <c r="B5863" i="8"/>
  <c r="B5862" i="8"/>
  <c r="B5861" i="8"/>
  <c r="B5860" i="8"/>
  <c r="B5859" i="8"/>
  <c r="B5858" i="8"/>
  <c r="B5857" i="8"/>
  <c r="B5856" i="8"/>
  <c r="B5855" i="8"/>
  <c r="B5854" i="8"/>
  <c r="B5853" i="8"/>
  <c r="B5852" i="8"/>
  <c r="B5851" i="8"/>
  <c r="B5850" i="8"/>
  <c r="B5849" i="8"/>
  <c r="B5848" i="8"/>
  <c r="B5847" i="8"/>
  <c r="B5846" i="8"/>
  <c r="B5845" i="8"/>
  <c r="B5844" i="8"/>
  <c r="B5843" i="8"/>
  <c r="B5842" i="8"/>
  <c r="B5841" i="8"/>
  <c r="B5840" i="8"/>
  <c r="B5839" i="8"/>
  <c r="B5838" i="8"/>
  <c r="B5837" i="8"/>
  <c r="B5836" i="8"/>
  <c r="B5835" i="8"/>
  <c r="B5834" i="8"/>
  <c r="B5833" i="8"/>
  <c r="B5832" i="8"/>
  <c r="B5831" i="8"/>
  <c r="B5830" i="8"/>
  <c r="B5829" i="8"/>
  <c r="B5828" i="8"/>
  <c r="B5827" i="8"/>
  <c r="B5826" i="8"/>
  <c r="B5825" i="8"/>
  <c r="B5824" i="8"/>
  <c r="B5823" i="8"/>
  <c r="B5822" i="8"/>
  <c r="B5821" i="8"/>
  <c r="B5820" i="8"/>
  <c r="B5819" i="8"/>
  <c r="B5818" i="8"/>
  <c r="B5817" i="8"/>
  <c r="B5816" i="8"/>
  <c r="B5815" i="8"/>
  <c r="B5814" i="8"/>
  <c r="B5813" i="8"/>
  <c r="B5812" i="8"/>
  <c r="B5811" i="8"/>
  <c r="B5810" i="8"/>
  <c r="B5809" i="8"/>
  <c r="B5808" i="8"/>
  <c r="B5807" i="8"/>
  <c r="B5806" i="8"/>
  <c r="B5805" i="8"/>
  <c r="B5804" i="8"/>
  <c r="B5803" i="8"/>
  <c r="B5802" i="8"/>
  <c r="B5801" i="8"/>
  <c r="B5800" i="8"/>
  <c r="B5799" i="8"/>
  <c r="B5798" i="8"/>
  <c r="B5797" i="8"/>
  <c r="B5796" i="8"/>
  <c r="B5795" i="8"/>
  <c r="B5794" i="8"/>
  <c r="B5793" i="8"/>
  <c r="B5792" i="8"/>
  <c r="B5791" i="8"/>
  <c r="B5790" i="8"/>
  <c r="B5789" i="8"/>
  <c r="B5788" i="8"/>
  <c r="B5787" i="8"/>
  <c r="B5786" i="8"/>
  <c r="B5785" i="8"/>
  <c r="B5784" i="8"/>
  <c r="B5783" i="8"/>
  <c r="B5782" i="8"/>
  <c r="B5781" i="8"/>
  <c r="B5780" i="8"/>
  <c r="B5779" i="8"/>
  <c r="B5778" i="8"/>
  <c r="B5777" i="8"/>
  <c r="B5776" i="8"/>
  <c r="B5775" i="8"/>
  <c r="B5774" i="8"/>
  <c r="B5773" i="8"/>
  <c r="B5772" i="8"/>
  <c r="B5771" i="8"/>
  <c r="B5770" i="8"/>
  <c r="B5769" i="8"/>
  <c r="B5768" i="8"/>
  <c r="B5767" i="8"/>
  <c r="B5766" i="8"/>
  <c r="B5765" i="8"/>
  <c r="B5764" i="8"/>
  <c r="B5763" i="8"/>
  <c r="B5762" i="8"/>
  <c r="B5761" i="8"/>
  <c r="B5760" i="8"/>
  <c r="B5759" i="8"/>
  <c r="B5758" i="8"/>
  <c r="B5757" i="8"/>
  <c r="B5756" i="8"/>
  <c r="B5755" i="8"/>
  <c r="B5754" i="8"/>
  <c r="B5753" i="8"/>
  <c r="B5752" i="8"/>
  <c r="B5751" i="8"/>
  <c r="B5750" i="8"/>
  <c r="B5749" i="8"/>
  <c r="B5748" i="8"/>
  <c r="B5747" i="8"/>
  <c r="B5746" i="8"/>
  <c r="B5745" i="8"/>
  <c r="B5744" i="8"/>
  <c r="B5743" i="8"/>
  <c r="B5742" i="8"/>
  <c r="B5741" i="8"/>
  <c r="B5740" i="8"/>
  <c r="B5739" i="8"/>
  <c r="B5738" i="8"/>
  <c r="B5737" i="8"/>
  <c r="B5736" i="8"/>
  <c r="B5735" i="8"/>
  <c r="B5734" i="8"/>
  <c r="B5733" i="8"/>
  <c r="B5732" i="8"/>
  <c r="B5731" i="8"/>
  <c r="B5730" i="8"/>
  <c r="B5729" i="8"/>
  <c r="B5728" i="8"/>
  <c r="B5727" i="8"/>
  <c r="B5726" i="8"/>
  <c r="B5725" i="8"/>
  <c r="B5724" i="8"/>
  <c r="B5723" i="8"/>
  <c r="B5722" i="8"/>
  <c r="B5721" i="8"/>
  <c r="B5720" i="8"/>
  <c r="B5719" i="8"/>
  <c r="B5718" i="8"/>
  <c r="B5717" i="8"/>
  <c r="B5716" i="8"/>
  <c r="B5715" i="8"/>
  <c r="B5714" i="8"/>
  <c r="B5713" i="8"/>
  <c r="B5712" i="8"/>
  <c r="B5711" i="8"/>
  <c r="B5710" i="8"/>
  <c r="B5709" i="8"/>
  <c r="B5708" i="8"/>
  <c r="B5707" i="8"/>
  <c r="B5706" i="8"/>
  <c r="B5705" i="8"/>
  <c r="B5704" i="8"/>
  <c r="B5703" i="8"/>
  <c r="B5702" i="8"/>
  <c r="B5701" i="8"/>
  <c r="B5700" i="8"/>
  <c r="B5699" i="8"/>
  <c r="B5698" i="8"/>
  <c r="B5697" i="8"/>
  <c r="B5696" i="8"/>
  <c r="B5695" i="8"/>
  <c r="B5694" i="8"/>
  <c r="B5693" i="8"/>
  <c r="B5692" i="8"/>
  <c r="B5691" i="8"/>
  <c r="B5690" i="8"/>
  <c r="B5689" i="8"/>
  <c r="B5688" i="8"/>
  <c r="B5687" i="8"/>
  <c r="B5686" i="8"/>
  <c r="B5685" i="8"/>
  <c r="B5684" i="8"/>
  <c r="B5683" i="8"/>
  <c r="B5682" i="8"/>
  <c r="B5681" i="8"/>
  <c r="B5680" i="8"/>
  <c r="B5679" i="8"/>
  <c r="B5678" i="8"/>
  <c r="B5677" i="8"/>
  <c r="B5676" i="8"/>
  <c r="B5675" i="8"/>
  <c r="B5674" i="8"/>
  <c r="B5673" i="8"/>
  <c r="B5672" i="8"/>
  <c r="B5671" i="8"/>
  <c r="B5670" i="8"/>
  <c r="B5669" i="8"/>
  <c r="B5668" i="8"/>
  <c r="B5667" i="8"/>
  <c r="B5666" i="8"/>
  <c r="B5665" i="8"/>
  <c r="B5664" i="8"/>
  <c r="B5663" i="8"/>
  <c r="B5662" i="8"/>
  <c r="B5661" i="8"/>
  <c r="B5660" i="8"/>
  <c r="B5659" i="8"/>
  <c r="B5658" i="8"/>
  <c r="B5657" i="8"/>
  <c r="B5656" i="8"/>
  <c r="B5655" i="8"/>
  <c r="B5654" i="8"/>
  <c r="B5653" i="8"/>
  <c r="B5652" i="8"/>
  <c r="B5651" i="8"/>
  <c r="B5650" i="8"/>
  <c r="B5649" i="8"/>
  <c r="B5648" i="8"/>
  <c r="B5647" i="8"/>
  <c r="B5646" i="8"/>
  <c r="B5645" i="8"/>
  <c r="B5644" i="8"/>
  <c r="B5643" i="8"/>
  <c r="B5642" i="8"/>
  <c r="B5641" i="8"/>
  <c r="B5640" i="8"/>
  <c r="B5639" i="8"/>
  <c r="B5638" i="8"/>
  <c r="B5637" i="8"/>
  <c r="B5636" i="8"/>
  <c r="B5635" i="8"/>
  <c r="B5634" i="8"/>
  <c r="B5633" i="8"/>
  <c r="B5632" i="8"/>
  <c r="B5631" i="8"/>
  <c r="B5630" i="8"/>
  <c r="B5629" i="8"/>
  <c r="B5628" i="8"/>
  <c r="B5627" i="8"/>
  <c r="B5626" i="8"/>
  <c r="B5625" i="8"/>
  <c r="B5624" i="8"/>
  <c r="B5623" i="8"/>
  <c r="B5622" i="8"/>
  <c r="B5621" i="8"/>
  <c r="B5620" i="8"/>
  <c r="B5619" i="8"/>
  <c r="B5618" i="8"/>
  <c r="B5617" i="8"/>
  <c r="B5616" i="8"/>
  <c r="B5615" i="8"/>
  <c r="B5614" i="8"/>
  <c r="B5613" i="8"/>
  <c r="B5612" i="8"/>
  <c r="B5611" i="8"/>
  <c r="B5610" i="8"/>
  <c r="B5609" i="8"/>
  <c r="B5608" i="8"/>
  <c r="B5607" i="8"/>
  <c r="B5606" i="8"/>
  <c r="B5605" i="8"/>
  <c r="B5604" i="8"/>
  <c r="B5603" i="8"/>
  <c r="B5602" i="8"/>
  <c r="B5601" i="8"/>
  <c r="B5600" i="8"/>
  <c r="B5599" i="8"/>
  <c r="B5598" i="8"/>
  <c r="B5597" i="8"/>
  <c r="B5596" i="8"/>
  <c r="B5595" i="8"/>
  <c r="B5594" i="8"/>
  <c r="B5593" i="8"/>
  <c r="B5592" i="8"/>
  <c r="B5591" i="8"/>
  <c r="B5590" i="8"/>
  <c r="B5589" i="8"/>
  <c r="B5588" i="8"/>
  <c r="B5587" i="8"/>
  <c r="B5586" i="8"/>
  <c r="B5585" i="8"/>
  <c r="B5584" i="8"/>
  <c r="B5583" i="8"/>
  <c r="B5582" i="8"/>
  <c r="B5581" i="8"/>
  <c r="B5580" i="8"/>
  <c r="B5579" i="8"/>
  <c r="B5578" i="8"/>
  <c r="B5577" i="8"/>
  <c r="B5576" i="8"/>
  <c r="B5575" i="8"/>
  <c r="B5574" i="8"/>
  <c r="B5573" i="8"/>
  <c r="B5572" i="8"/>
  <c r="B5571" i="8"/>
  <c r="B5570" i="8"/>
  <c r="B5569" i="8"/>
  <c r="B5568" i="8"/>
  <c r="B5567" i="8"/>
  <c r="B5566" i="8"/>
  <c r="B5565" i="8"/>
  <c r="B5564" i="8"/>
  <c r="B5563" i="8"/>
  <c r="B5562" i="8"/>
  <c r="B5561" i="8"/>
  <c r="B5560" i="8"/>
  <c r="B5559" i="8"/>
  <c r="B5558" i="8"/>
  <c r="B5557" i="8"/>
  <c r="B5556" i="8"/>
  <c r="B5555" i="8"/>
  <c r="B5554" i="8"/>
  <c r="B5553" i="8"/>
  <c r="B5552" i="8"/>
  <c r="B5551" i="8"/>
  <c r="B5550" i="8"/>
  <c r="B5549" i="8"/>
  <c r="B5548" i="8"/>
  <c r="B5547" i="8"/>
  <c r="B5546" i="8"/>
  <c r="B5545" i="8"/>
  <c r="B5544" i="8"/>
  <c r="B5543" i="8"/>
  <c r="B5542" i="8"/>
  <c r="B5541" i="8"/>
  <c r="B5540" i="8"/>
  <c r="B5539" i="8"/>
  <c r="B5538" i="8"/>
  <c r="B5537" i="8"/>
  <c r="B5536" i="8"/>
  <c r="B5535" i="8"/>
  <c r="B5534" i="8"/>
  <c r="B5533" i="8"/>
  <c r="B5532" i="8"/>
  <c r="B5531" i="8"/>
  <c r="B5530" i="8"/>
  <c r="B5529" i="8"/>
  <c r="B5528" i="8"/>
  <c r="B5527" i="8"/>
  <c r="B5526" i="8"/>
  <c r="B5525" i="8"/>
  <c r="B5524" i="8"/>
  <c r="B5523" i="8"/>
  <c r="B5522" i="8"/>
  <c r="B5521" i="8"/>
  <c r="B5520" i="8"/>
  <c r="B5519" i="8"/>
  <c r="B5518" i="8"/>
  <c r="B5517" i="8"/>
  <c r="B5516" i="8"/>
  <c r="B5515" i="8"/>
  <c r="B5514" i="8"/>
  <c r="B5513" i="8"/>
  <c r="B5512" i="8"/>
  <c r="B5511" i="8"/>
  <c r="B5510" i="8"/>
  <c r="B5509" i="8"/>
  <c r="B5508" i="8"/>
  <c r="B5507" i="8"/>
  <c r="B5506" i="8"/>
  <c r="B5505" i="8"/>
  <c r="B5504" i="8"/>
  <c r="B5503" i="8"/>
  <c r="B5502" i="8"/>
  <c r="B5501" i="8"/>
  <c r="B5500" i="8"/>
  <c r="B5499" i="8"/>
  <c r="B5498" i="8"/>
  <c r="B5497" i="8"/>
  <c r="B5496" i="8"/>
  <c r="B5495" i="8"/>
  <c r="B5494" i="8"/>
  <c r="B5493" i="8"/>
  <c r="B5492" i="8"/>
  <c r="B5491" i="8"/>
  <c r="B5490" i="8"/>
  <c r="B5489" i="8"/>
  <c r="B5488" i="8"/>
  <c r="B5487" i="8"/>
  <c r="B5486" i="8"/>
  <c r="B5485" i="8"/>
  <c r="B5484" i="8"/>
  <c r="B5483" i="8"/>
  <c r="B5482" i="8"/>
  <c r="B5481" i="8"/>
  <c r="B5480" i="8"/>
  <c r="B5479" i="8"/>
  <c r="B5478" i="8"/>
  <c r="B5477" i="8"/>
  <c r="B5476" i="8"/>
  <c r="B5475" i="8"/>
  <c r="B5474" i="8"/>
  <c r="B5473" i="8"/>
  <c r="B5472" i="8"/>
  <c r="B5471" i="8"/>
  <c r="B5470" i="8"/>
  <c r="B5469" i="8"/>
  <c r="B5468" i="8"/>
  <c r="B5467" i="8"/>
  <c r="B5466" i="8"/>
  <c r="B5465" i="8"/>
  <c r="B5464" i="8"/>
  <c r="B5463" i="8"/>
  <c r="B5462" i="8"/>
  <c r="B5461" i="8"/>
  <c r="B5460" i="8"/>
  <c r="B5459" i="8"/>
  <c r="B5458" i="8"/>
  <c r="B5457" i="8"/>
  <c r="B5456" i="8"/>
  <c r="B5455" i="8"/>
  <c r="B5454" i="8"/>
  <c r="B5453" i="8"/>
  <c r="B5452" i="8"/>
  <c r="B5451" i="8"/>
  <c r="B5450" i="8"/>
  <c r="B5449" i="8"/>
  <c r="B5448" i="8"/>
  <c r="B5447" i="8"/>
  <c r="B5446" i="8"/>
  <c r="B5445" i="8"/>
  <c r="B5444" i="8"/>
  <c r="B5443" i="8"/>
  <c r="B5442" i="8"/>
  <c r="B5441" i="8"/>
  <c r="B5440" i="8"/>
  <c r="B5439" i="8"/>
  <c r="B5438" i="8"/>
  <c r="B5437" i="8"/>
  <c r="B5436" i="8"/>
  <c r="B5435" i="8"/>
  <c r="B5434" i="8"/>
  <c r="B5433" i="8"/>
  <c r="B5432" i="8"/>
  <c r="B5431" i="8"/>
  <c r="B5430" i="8"/>
  <c r="B5429" i="8"/>
  <c r="B5428" i="8"/>
  <c r="B5427" i="8"/>
  <c r="B5426" i="8"/>
  <c r="B5425" i="8"/>
  <c r="B5424" i="8"/>
  <c r="B5423" i="8"/>
  <c r="B5422" i="8"/>
  <c r="B5421" i="8"/>
  <c r="B5420" i="8"/>
  <c r="B5419" i="8"/>
  <c r="B5418" i="8"/>
  <c r="B5417" i="8"/>
  <c r="B5416" i="8"/>
  <c r="B5415" i="8"/>
  <c r="B5414" i="8"/>
  <c r="B5413" i="8"/>
  <c r="B5412" i="8"/>
  <c r="B5411" i="8"/>
  <c r="B5410" i="8"/>
  <c r="B5409" i="8"/>
  <c r="B5408" i="8"/>
  <c r="B5407" i="8"/>
  <c r="B5406" i="8"/>
  <c r="B5405" i="8"/>
  <c r="B5404" i="8"/>
  <c r="B5403" i="8"/>
  <c r="B5402" i="8"/>
  <c r="B5401" i="8"/>
  <c r="B5400" i="8"/>
  <c r="B5399" i="8"/>
  <c r="B5398" i="8"/>
  <c r="B5397" i="8"/>
  <c r="B5396" i="8"/>
  <c r="B5395" i="8"/>
  <c r="B5394" i="8"/>
  <c r="B5393" i="8"/>
  <c r="B5392" i="8"/>
  <c r="B5391" i="8"/>
  <c r="B5390" i="8"/>
  <c r="B5389" i="8"/>
  <c r="B5388" i="8"/>
  <c r="B5387" i="8"/>
  <c r="B5386" i="8"/>
  <c r="B5385" i="8"/>
  <c r="B5384" i="8"/>
  <c r="B5383" i="8"/>
  <c r="B5382" i="8"/>
  <c r="B5381" i="8"/>
  <c r="B5380" i="8"/>
  <c r="B5379" i="8"/>
  <c r="B5378" i="8"/>
  <c r="B5377" i="8"/>
  <c r="B5376" i="8"/>
  <c r="B5375" i="8"/>
  <c r="B5374" i="8"/>
  <c r="B5373" i="8"/>
  <c r="B5372" i="8"/>
  <c r="B5371" i="8"/>
  <c r="B5370" i="8"/>
  <c r="B5369" i="8"/>
  <c r="B5368" i="8"/>
  <c r="B5367" i="8"/>
  <c r="B5366" i="8"/>
  <c r="B5365" i="8"/>
  <c r="B5364" i="8"/>
  <c r="B5363" i="8"/>
  <c r="B5362" i="8"/>
  <c r="B5361" i="8"/>
  <c r="B5360" i="8"/>
  <c r="B5359" i="8"/>
  <c r="B5358" i="8"/>
  <c r="B5357" i="8"/>
  <c r="B5356" i="8"/>
  <c r="B5355" i="8"/>
  <c r="B5354" i="8"/>
  <c r="B5353" i="8"/>
  <c r="B5352" i="8"/>
  <c r="B5351" i="8"/>
  <c r="B5350" i="8"/>
  <c r="B5349" i="8"/>
  <c r="B5348" i="8"/>
  <c r="B5347" i="8"/>
  <c r="B5346" i="8"/>
  <c r="B5345" i="8"/>
  <c r="B5344" i="8"/>
  <c r="B5343" i="8"/>
  <c r="B5342" i="8"/>
  <c r="B5341" i="8"/>
  <c r="B5340" i="8"/>
  <c r="B5339" i="8"/>
  <c r="B5338" i="8"/>
  <c r="B5337" i="8"/>
  <c r="B5336" i="8"/>
  <c r="B5335" i="8"/>
  <c r="B5334" i="8"/>
  <c r="B5333" i="8"/>
  <c r="B5332" i="8"/>
  <c r="B5331" i="8"/>
  <c r="B5330" i="8"/>
  <c r="B5329" i="8"/>
  <c r="B5328" i="8"/>
  <c r="B5327" i="8"/>
  <c r="B5326" i="8"/>
  <c r="B5325" i="8"/>
  <c r="B5324" i="8"/>
  <c r="B5323" i="8"/>
  <c r="B5322" i="8"/>
  <c r="B5321" i="8"/>
  <c r="B5320" i="8"/>
  <c r="B5319" i="8"/>
  <c r="B5318" i="8"/>
  <c r="B5317" i="8"/>
  <c r="B5316" i="8"/>
  <c r="B5315" i="8"/>
  <c r="B5314" i="8"/>
  <c r="B5313" i="8"/>
  <c r="B5312" i="8"/>
  <c r="B5311" i="8"/>
  <c r="B5310" i="8"/>
  <c r="B5309" i="8"/>
  <c r="B5308" i="8"/>
  <c r="B5307" i="8"/>
  <c r="B5306" i="8"/>
  <c r="B5305" i="8"/>
  <c r="B5304" i="8"/>
  <c r="B5303" i="8"/>
  <c r="B5302" i="8"/>
  <c r="B5301" i="8"/>
  <c r="B5300" i="8"/>
  <c r="B5299" i="8"/>
  <c r="B5298" i="8"/>
  <c r="B5297" i="8"/>
  <c r="B5296" i="8"/>
  <c r="B5295" i="8"/>
  <c r="B5294" i="8"/>
  <c r="B5293" i="8"/>
  <c r="B5292" i="8"/>
  <c r="B5291" i="8"/>
  <c r="B5290" i="8"/>
  <c r="B5289" i="8"/>
  <c r="B5288" i="8"/>
  <c r="B5287" i="8"/>
  <c r="B5286" i="8"/>
  <c r="B5285" i="8"/>
  <c r="B5284" i="8"/>
  <c r="B5283" i="8"/>
  <c r="B5282" i="8"/>
  <c r="B5281" i="8"/>
  <c r="B5280" i="8"/>
  <c r="B5279" i="8"/>
  <c r="B5278" i="8"/>
  <c r="B5277" i="8"/>
  <c r="B5276" i="8"/>
  <c r="B5275" i="8"/>
  <c r="B5274" i="8"/>
  <c r="B5273" i="8"/>
  <c r="B5272" i="8"/>
  <c r="B5271" i="8"/>
  <c r="B5270" i="8"/>
  <c r="B5269" i="8"/>
  <c r="B5268" i="8"/>
  <c r="B5267" i="8"/>
  <c r="B5266" i="8"/>
  <c r="B5265" i="8"/>
  <c r="B5264" i="8"/>
  <c r="B5263" i="8"/>
  <c r="B5262" i="8"/>
  <c r="B5261" i="8"/>
  <c r="B5260" i="8"/>
  <c r="B5259" i="8"/>
  <c r="B5258" i="8"/>
  <c r="B5257" i="8"/>
  <c r="B5256" i="8"/>
  <c r="B5255" i="8"/>
  <c r="B5254" i="8"/>
  <c r="B5253" i="8"/>
  <c r="B5252" i="8"/>
  <c r="B5251" i="8"/>
  <c r="B5250" i="8"/>
  <c r="B5249" i="8"/>
  <c r="B5248" i="8"/>
  <c r="B5247" i="8"/>
  <c r="B5246" i="8"/>
  <c r="B5245" i="8"/>
  <c r="B5244" i="8"/>
  <c r="B5243" i="8"/>
  <c r="B5242" i="8"/>
  <c r="B5241" i="8"/>
  <c r="B5240" i="8"/>
  <c r="B5239" i="8"/>
  <c r="B5238" i="8"/>
  <c r="B5237" i="8"/>
  <c r="B5236" i="8"/>
  <c r="B5235" i="8"/>
  <c r="B5234" i="8"/>
  <c r="B5233" i="8"/>
  <c r="B5232" i="8"/>
  <c r="B5231" i="8"/>
  <c r="B5230" i="8"/>
  <c r="B5229" i="8"/>
  <c r="B5228" i="8"/>
  <c r="B5227" i="8"/>
  <c r="B5226" i="8"/>
  <c r="B5225" i="8"/>
  <c r="B5224" i="8"/>
  <c r="B5223" i="8"/>
  <c r="B5222" i="8"/>
  <c r="B5221" i="8"/>
  <c r="B5220" i="8"/>
  <c r="B5219" i="8"/>
  <c r="B5218" i="8"/>
  <c r="B5217" i="8"/>
  <c r="B5216" i="8"/>
  <c r="B5215" i="8"/>
  <c r="B5214" i="8"/>
  <c r="B5213" i="8"/>
  <c r="B5212" i="8"/>
  <c r="B5211" i="8"/>
  <c r="B5210" i="8"/>
  <c r="B5209" i="8"/>
  <c r="B5208" i="8"/>
  <c r="B5207" i="8"/>
  <c r="B5206" i="8"/>
  <c r="B5205" i="8"/>
  <c r="B5204" i="8"/>
  <c r="B5203" i="8"/>
  <c r="B5202" i="8"/>
  <c r="B5201" i="8"/>
  <c r="B5200" i="8"/>
  <c r="B5199" i="8"/>
  <c r="B5198" i="8"/>
  <c r="B5197" i="8"/>
  <c r="B5196" i="8"/>
  <c r="B5195" i="8"/>
  <c r="B5194" i="8"/>
  <c r="B5193" i="8"/>
  <c r="B5192" i="8"/>
  <c r="B5191" i="8"/>
  <c r="B5190" i="8"/>
  <c r="B5189" i="8"/>
  <c r="B5188" i="8"/>
  <c r="B5187" i="8"/>
  <c r="B5186" i="8"/>
  <c r="B5185" i="8"/>
  <c r="B5184" i="8"/>
  <c r="B5183" i="8"/>
  <c r="B5182" i="8"/>
  <c r="B5181" i="8"/>
  <c r="B5180" i="8"/>
  <c r="B5179" i="8"/>
  <c r="B5178" i="8"/>
  <c r="B5177" i="8"/>
  <c r="B5176" i="8"/>
  <c r="B5175" i="8"/>
  <c r="B5174" i="8"/>
  <c r="B5173" i="8"/>
  <c r="B5172" i="8"/>
  <c r="B5171" i="8"/>
  <c r="B5170" i="8"/>
  <c r="B5169" i="8"/>
  <c r="B5168" i="8"/>
  <c r="B5167" i="8"/>
  <c r="B5166" i="8"/>
  <c r="B5165" i="8"/>
  <c r="B5164" i="8"/>
  <c r="B5163" i="8"/>
  <c r="B5162" i="8"/>
  <c r="B5161" i="8"/>
  <c r="B5160" i="8"/>
  <c r="B5159" i="8"/>
  <c r="B5158" i="8"/>
  <c r="B5157" i="8"/>
  <c r="B5156" i="8"/>
  <c r="B5155" i="8"/>
  <c r="B5154" i="8"/>
  <c r="B5153" i="8"/>
  <c r="B5152" i="8"/>
  <c r="B5151" i="8"/>
  <c r="B5150" i="8"/>
  <c r="B5149" i="8"/>
  <c r="B5148" i="8"/>
  <c r="B5147" i="8"/>
  <c r="B5146" i="8"/>
  <c r="B5145" i="8"/>
  <c r="B5144" i="8"/>
  <c r="B5143" i="8"/>
  <c r="B5142" i="8"/>
  <c r="B5141" i="8"/>
  <c r="B5140" i="8"/>
  <c r="B5139" i="8"/>
  <c r="B5138" i="8"/>
  <c r="B5137" i="8"/>
  <c r="B5136" i="8"/>
  <c r="B5135" i="8"/>
  <c r="B5134" i="8"/>
  <c r="B5133" i="8"/>
  <c r="B5132" i="8"/>
  <c r="B5131" i="8"/>
  <c r="B5130" i="8"/>
  <c r="B5129" i="8"/>
  <c r="B5128" i="8"/>
  <c r="B5127" i="8"/>
  <c r="B5126" i="8"/>
  <c r="B5125" i="8"/>
  <c r="B5124" i="8"/>
  <c r="B5123" i="8"/>
  <c r="B5122" i="8"/>
  <c r="B5121" i="8"/>
  <c r="B5120" i="8"/>
  <c r="B5119" i="8"/>
  <c r="B5118" i="8"/>
  <c r="B5117" i="8"/>
  <c r="B5116" i="8"/>
  <c r="B5115" i="8"/>
  <c r="B5114" i="8"/>
  <c r="B5113" i="8"/>
  <c r="B5112" i="8"/>
  <c r="B5111" i="8"/>
  <c r="B5110" i="8"/>
  <c r="B5109" i="8"/>
  <c r="B5108" i="8"/>
  <c r="B5107" i="8"/>
  <c r="B5106" i="8"/>
  <c r="B5105" i="8"/>
  <c r="B5104" i="8"/>
  <c r="B5103" i="8"/>
  <c r="B5102" i="8"/>
  <c r="B5101" i="8"/>
  <c r="B5100" i="8"/>
  <c r="B5099" i="8"/>
  <c r="B5098" i="8"/>
  <c r="B5097" i="8"/>
  <c r="B5096" i="8"/>
  <c r="B5095" i="8"/>
  <c r="B5094" i="8"/>
  <c r="B5093" i="8"/>
  <c r="B5092" i="8"/>
  <c r="B5091" i="8"/>
  <c r="B5090" i="8"/>
  <c r="B5089" i="8"/>
  <c r="B5088" i="8"/>
  <c r="B5087" i="8"/>
  <c r="B5086" i="8"/>
  <c r="B5085" i="8"/>
  <c r="B5084" i="8"/>
  <c r="B5083" i="8"/>
  <c r="B5082" i="8"/>
  <c r="B5081" i="8"/>
  <c r="B5080" i="8"/>
  <c r="B5079" i="8"/>
  <c r="B5078" i="8"/>
  <c r="B5077" i="8"/>
  <c r="B5076" i="8"/>
  <c r="B5075" i="8"/>
  <c r="B5074" i="8"/>
  <c r="B5073" i="8"/>
  <c r="B5072" i="8"/>
  <c r="B5071" i="8"/>
  <c r="B5070" i="8"/>
  <c r="B5069" i="8"/>
  <c r="B5068" i="8"/>
  <c r="B5067" i="8"/>
  <c r="B5066" i="8"/>
  <c r="B5065" i="8"/>
  <c r="B5064" i="8"/>
  <c r="B5063" i="8"/>
  <c r="B5062" i="8"/>
  <c r="B5061" i="8"/>
  <c r="B5060" i="8"/>
  <c r="B5059" i="8"/>
  <c r="B5058" i="8"/>
  <c r="B5057" i="8"/>
  <c r="B5056" i="8"/>
  <c r="B5055" i="8"/>
  <c r="B5054" i="8"/>
  <c r="B5053" i="8"/>
  <c r="B5052" i="8"/>
  <c r="B5051" i="8"/>
  <c r="B5050" i="8"/>
  <c r="B5049" i="8"/>
  <c r="B5048" i="8"/>
  <c r="B5047" i="8"/>
  <c r="B5046" i="8"/>
  <c r="B5045" i="8"/>
  <c r="B5044" i="8"/>
  <c r="B5043" i="8"/>
  <c r="B5042" i="8"/>
  <c r="B5041" i="8"/>
  <c r="B5040" i="8"/>
  <c r="B5039" i="8"/>
  <c r="B5038" i="8"/>
  <c r="B5037" i="8"/>
  <c r="B5036" i="8"/>
  <c r="B5035" i="8"/>
  <c r="B5034" i="8"/>
  <c r="B5033" i="8"/>
  <c r="B5032" i="8"/>
  <c r="B5031" i="8"/>
  <c r="B5030" i="8"/>
  <c r="B5029" i="8"/>
  <c r="B5028" i="8"/>
  <c r="B5027" i="8"/>
  <c r="B5026" i="8"/>
  <c r="B5025" i="8"/>
  <c r="B5024" i="8"/>
  <c r="B5023" i="8"/>
  <c r="B5022" i="8"/>
  <c r="B5021" i="8"/>
  <c r="B5020" i="8"/>
  <c r="B5019" i="8"/>
  <c r="B5018" i="8"/>
  <c r="B5017" i="8"/>
  <c r="B5016" i="8"/>
  <c r="B5015" i="8"/>
  <c r="B5014" i="8"/>
  <c r="B5013" i="8"/>
  <c r="B5012" i="8"/>
  <c r="B5011" i="8"/>
  <c r="B5010" i="8"/>
  <c r="B5009" i="8"/>
  <c r="B5008" i="8"/>
  <c r="B5007" i="8"/>
  <c r="B5006" i="8"/>
  <c r="B5005" i="8"/>
  <c r="B5004" i="8"/>
  <c r="B5003" i="8"/>
  <c r="B5002" i="8"/>
  <c r="B5001" i="8"/>
  <c r="D4" i="8" a="1"/>
  <c r="D4" i="8"/>
  <c r="H4" i="8"/>
  <c r="E4" i="8"/>
  <c r="H5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4176" i="8"/>
  <c r="H4177" i="8"/>
  <c r="H4178" i="8"/>
  <c r="H4179" i="8"/>
  <c r="H4180" i="8"/>
  <c r="H4181" i="8"/>
  <c r="H4182" i="8"/>
  <c r="H4183" i="8"/>
  <c r="H4184" i="8"/>
  <c r="H4185" i="8"/>
  <c r="H4186" i="8"/>
  <c r="H4187" i="8"/>
  <c r="H4188" i="8"/>
  <c r="H4189" i="8"/>
  <c r="H4190" i="8"/>
  <c r="H4191" i="8"/>
  <c r="H4192" i="8"/>
  <c r="H4193" i="8"/>
  <c r="H4194" i="8"/>
  <c r="H4195" i="8"/>
  <c r="H4196" i="8"/>
  <c r="H4197" i="8"/>
  <c r="H4198" i="8"/>
  <c r="H4199" i="8"/>
  <c r="H4200" i="8"/>
  <c r="H4201" i="8"/>
  <c r="H4202" i="8"/>
  <c r="H4203" i="8"/>
  <c r="H4204" i="8"/>
  <c r="H4205" i="8"/>
  <c r="H4206" i="8"/>
  <c r="H4207" i="8"/>
  <c r="H4208" i="8"/>
  <c r="H4209" i="8"/>
  <c r="H4210" i="8"/>
  <c r="H4211" i="8"/>
  <c r="H4212" i="8"/>
  <c r="H4213" i="8"/>
  <c r="H4214" i="8"/>
  <c r="H4215" i="8"/>
  <c r="H4216" i="8"/>
  <c r="H4217" i="8"/>
  <c r="H4218" i="8"/>
  <c r="H4219" i="8"/>
  <c r="H4220" i="8"/>
  <c r="H4221" i="8"/>
  <c r="H4222" i="8"/>
  <c r="H4223" i="8"/>
  <c r="H4224" i="8"/>
  <c r="H4225" i="8"/>
  <c r="H4226" i="8"/>
  <c r="H4227" i="8"/>
  <c r="H4228" i="8"/>
  <c r="H4229" i="8"/>
  <c r="H4230" i="8"/>
  <c r="H4231" i="8"/>
  <c r="H4232" i="8"/>
  <c r="H4233" i="8"/>
  <c r="H4234" i="8"/>
  <c r="H4235" i="8"/>
  <c r="H4236" i="8"/>
  <c r="H4237" i="8"/>
  <c r="H4238" i="8"/>
  <c r="H4239" i="8"/>
  <c r="H4240" i="8"/>
  <c r="H4241" i="8"/>
  <c r="H4242" i="8"/>
  <c r="H4243" i="8"/>
  <c r="H4244" i="8"/>
  <c r="H4245" i="8"/>
  <c r="H4246" i="8"/>
  <c r="H4247" i="8"/>
  <c r="H4248" i="8"/>
  <c r="H4249" i="8"/>
  <c r="H4250" i="8"/>
  <c r="H4251" i="8"/>
  <c r="H4252" i="8"/>
  <c r="H4253" i="8"/>
  <c r="H4254" i="8"/>
  <c r="H4255" i="8"/>
  <c r="H4256" i="8"/>
  <c r="H4257" i="8"/>
  <c r="H4258" i="8"/>
  <c r="H4259" i="8"/>
  <c r="H4260" i="8"/>
  <c r="H4261" i="8"/>
  <c r="H4262" i="8"/>
  <c r="H4263" i="8"/>
  <c r="H4264" i="8"/>
  <c r="H4265" i="8"/>
  <c r="H4266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8" i="8"/>
  <c r="H4299" i="8"/>
  <c r="H4300" i="8"/>
  <c r="H4301" i="8"/>
  <c r="H4302" i="8"/>
  <c r="H4303" i="8"/>
  <c r="H4304" i="8"/>
  <c r="H4305" i="8"/>
  <c r="H4306" i="8"/>
  <c r="H4307" i="8"/>
  <c r="H4308" i="8"/>
  <c r="H4309" i="8"/>
  <c r="H4310" i="8"/>
  <c r="H4311" i="8"/>
  <c r="H4312" i="8"/>
  <c r="H4313" i="8"/>
  <c r="H4314" i="8"/>
  <c r="H4315" i="8"/>
  <c r="H4316" i="8"/>
  <c r="H4317" i="8"/>
  <c r="H4318" i="8"/>
  <c r="H4319" i="8"/>
  <c r="H4320" i="8"/>
  <c r="H4321" i="8"/>
  <c r="H4322" i="8"/>
  <c r="H4323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4" i="8"/>
  <c r="H4345" i="8"/>
  <c r="H4346" i="8"/>
  <c r="H4347" i="8"/>
  <c r="H4348" i="8"/>
  <c r="H4349" i="8"/>
  <c r="H4350" i="8"/>
  <c r="H4351" i="8"/>
  <c r="H4352" i="8"/>
  <c r="H4353" i="8"/>
  <c r="H4354" i="8"/>
  <c r="H4355" i="8"/>
  <c r="H4356" i="8"/>
  <c r="H4357" i="8"/>
  <c r="H4358" i="8"/>
  <c r="H4359" i="8"/>
  <c r="H4360" i="8"/>
  <c r="H4361" i="8"/>
  <c r="H4362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2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5" i="8"/>
  <c r="H4416" i="8"/>
  <c r="H4417" i="8"/>
  <c r="H4418" i="8"/>
  <c r="H4419" i="8"/>
  <c r="H4420" i="8"/>
  <c r="H4421" i="8"/>
  <c r="H4422" i="8"/>
  <c r="H4423" i="8"/>
  <c r="H4424" i="8"/>
  <c r="H4425" i="8"/>
  <c r="H4426" i="8"/>
  <c r="H4427" i="8"/>
  <c r="H4428" i="8"/>
  <c r="H4429" i="8"/>
  <c r="H4430" i="8"/>
  <c r="H4431" i="8"/>
  <c r="H4432" i="8"/>
  <c r="H4433" i="8"/>
  <c r="H4434" i="8"/>
  <c r="H4435" i="8"/>
  <c r="H4436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3" i="8"/>
  <c r="H4454" i="8"/>
  <c r="H4455" i="8"/>
  <c r="H4456" i="8"/>
  <c r="H4457" i="8"/>
  <c r="H4458" i="8"/>
  <c r="H4459" i="8"/>
  <c r="H4460" i="8"/>
  <c r="H4461" i="8"/>
  <c r="H4462" i="8"/>
  <c r="H4463" i="8"/>
  <c r="H4464" i="8"/>
  <c r="H4465" i="8"/>
  <c r="H4466" i="8"/>
  <c r="H4467" i="8"/>
  <c r="H4468" i="8"/>
  <c r="H4469" i="8"/>
  <c r="H4470" i="8"/>
  <c r="H4471" i="8"/>
  <c r="H4472" i="8"/>
  <c r="H4473" i="8"/>
  <c r="H4474" i="8"/>
  <c r="H4475" i="8"/>
  <c r="H4476" i="8"/>
  <c r="H4477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0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4" i="8"/>
  <c r="H4595" i="8"/>
  <c r="H4596" i="8"/>
  <c r="H4597" i="8"/>
  <c r="H4598" i="8"/>
  <c r="H4599" i="8"/>
  <c r="H4600" i="8"/>
  <c r="H4601" i="8"/>
  <c r="H4602" i="8"/>
  <c r="H4603" i="8"/>
  <c r="H4604" i="8"/>
  <c r="H4605" i="8"/>
  <c r="H4606" i="8"/>
  <c r="H4607" i="8"/>
  <c r="H4608" i="8"/>
  <c r="H4609" i="8"/>
  <c r="H4610" i="8"/>
  <c r="H4611" i="8"/>
  <c r="H4612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4" i="8"/>
  <c r="H4645" i="8"/>
  <c r="H4646" i="8"/>
  <c r="H4647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3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1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1" i="8"/>
  <c r="H4702" i="8"/>
  <c r="H4703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6" i="8"/>
  <c r="H4727" i="8"/>
  <c r="H4728" i="8"/>
  <c r="H4729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5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8" i="8"/>
  <c r="H4779" i="8"/>
  <c r="H4780" i="8"/>
  <c r="H4781" i="8"/>
  <c r="H4782" i="8"/>
  <c r="H4783" i="8"/>
  <c r="H4784" i="8"/>
  <c r="H4785" i="8"/>
  <c r="H4786" i="8"/>
  <c r="H4787" i="8"/>
  <c r="H4788" i="8"/>
  <c r="H4789" i="8"/>
  <c r="H4790" i="8"/>
  <c r="H4791" i="8"/>
  <c r="H4792" i="8"/>
  <c r="H4793" i="8"/>
  <c r="H4794" i="8"/>
  <c r="H4795" i="8"/>
  <c r="H4796" i="8"/>
  <c r="H4797" i="8"/>
  <c r="H4798" i="8"/>
  <c r="H4799" i="8"/>
  <c r="H4800" i="8"/>
  <c r="H4801" i="8"/>
  <c r="H4802" i="8"/>
  <c r="H4803" i="8"/>
  <c r="H4804" i="8"/>
  <c r="H4805" i="8"/>
  <c r="H4806" i="8"/>
  <c r="H4807" i="8"/>
  <c r="H4808" i="8"/>
  <c r="H4809" i="8"/>
  <c r="H4810" i="8"/>
  <c r="H4811" i="8"/>
  <c r="H4812" i="8"/>
  <c r="H4813" i="8"/>
  <c r="H4814" i="8"/>
  <c r="H4815" i="8"/>
  <c r="H4816" i="8"/>
  <c r="H4817" i="8"/>
  <c r="H4818" i="8"/>
  <c r="H4819" i="8"/>
  <c r="H4820" i="8"/>
  <c r="H4821" i="8"/>
  <c r="H4822" i="8"/>
  <c r="H4823" i="8"/>
  <c r="H4824" i="8"/>
  <c r="H4825" i="8"/>
  <c r="H4826" i="8"/>
  <c r="H4827" i="8"/>
  <c r="H4828" i="8"/>
  <c r="H4829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4" i="8"/>
  <c r="H4845" i="8"/>
  <c r="H4846" i="8"/>
  <c r="H4847" i="8"/>
  <c r="H4848" i="8"/>
  <c r="H4849" i="8"/>
  <c r="H4850" i="8"/>
  <c r="H4851" i="8"/>
  <c r="H4852" i="8"/>
  <c r="H4853" i="8"/>
  <c r="H4854" i="8"/>
  <c r="H4855" i="8"/>
  <c r="H4856" i="8"/>
  <c r="H4857" i="8"/>
  <c r="H4858" i="8"/>
  <c r="H4859" i="8"/>
  <c r="H4860" i="8"/>
  <c r="H4861" i="8"/>
  <c r="H4862" i="8"/>
  <c r="H4863" i="8"/>
  <c r="H4864" i="8"/>
  <c r="H4865" i="8"/>
  <c r="H4866" i="8"/>
  <c r="H4867" i="8"/>
  <c r="H4868" i="8"/>
  <c r="H4869" i="8"/>
  <c r="H4870" i="8"/>
  <c r="H4871" i="8"/>
  <c r="H4872" i="8"/>
  <c r="H4873" i="8"/>
  <c r="H4874" i="8"/>
  <c r="H4875" i="8"/>
  <c r="H4876" i="8"/>
  <c r="H4877" i="8"/>
  <c r="H4878" i="8"/>
  <c r="H4879" i="8"/>
  <c r="H4880" i="8"/>
  <c r="H4881" i="8"/>
  <c r="H4882" i="8"/>
  <c r="H4883" i="8"/>
  <c r="H4884" i="8"/>
  <c r="H4885" i="8"/>
  <c r="H4886" i="8"/>
  <c r="H4887" i="8"/>
  <c r="H4888" i="8"/>
  <c r="H4889" i="8"/>
  <c r="H4890" i="8"/>
  <c r="H4891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0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7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49" i="8"/>
  <c r="H4950" i="8"/>
  <c r="H4951" i="8"/>
  <c r="H4952" i="8"/>
  <c r="H4953" i="8"/>
  <c r="H4954" i="8"/>
  <c r="H4955" i="8"/>
  <c r="H4956" i="8"/>
  <c r="H4957" i="8"/>
  <c r="H4958" i="8"/>
  <c r="H4959" i="8"/>
  <c r="H4960" i="8"/>
  <c r="H4961" i="8"/>
  <c r="H4962" i="8"/>
  <c r="H4963" i="8"/>
  <c r="H4964" i="8"/>
  <c r="H4965" i="8"/>
  <c r="H4966" i="8"/>
  <c r="H4967" i="8"/>
  <c r="H4968" i="8"/>
  <c r="H4969" i="8"/>
  <c r="H4970" i="8"/>
  <c r="H4971" i="8"/>
  <c r="H4972" i="8"/>
  <c r="H4973" i="8"/>
  <c r="H4974" i="8"/>
  <c r="H4975" i="8"/>
  <c r="H4976" i="8"/>
  <c r="H4977" i="8"/>
  <c r="H4978" i="8"/>
  <c r="H4979" i="8"/>
  <c r="H4980" i="8"/>
  <c r="H4981" i="8"/>
  <c r="H4982" i="8"/>
  <c r="H4983" i="8"/>
  <c r="H4984" i="8"/>
  <c r="H4985" i="8"/>
  <c r="H4986" i="8"/>
  <c r="H4987" i="8"/>
  <c r="H4988" i="8"/>
  <c r="H4989" i="8"/>
  <c r="H4990" i="8"/>
  <c r="H4991" i="8"/>
  <c r="H4992" i="8"/>
  <c r="H4993" i="8"/>
  <c r="H4994" i="8"/>
  <c r="H4995" i="8"/>
  <c r="H4996" i="8"/>
  <c r="H4997" i="8"/>
  <c r="H4998" i="8"/>
  <c r="H4999" i="8"/>
  <c r="H5000" i="8"/>
  <c r="K5000" i="8"/>
  <c r="J5000" i="8"/>
  <c r="I5000" i="8"/>
  <c r="B5000" i="8"/>
  <c r="K4999" i="8"/>
  <c r="J4999" i="8"/>
  <c r="I4999" i="8"/>
  <c r="B4999" i="8"/>
  <c r="K4998" i="8"/>
  <c r="J4998" i="8"/>
  <c r="I4998" i="8"/>
  <c r="B4998" i="8"/>
  <c r="K4997" i="8"/>
  <c r="J4997" i="8"/>
  <c r="I4997" i="8"/>
  <c r="B4997" i="8"/>
  <c r="K4996" i="8"/>
  <c r="J4996" i="8"/>
  <c r="I4996" i="8"/>
  <c r="B4996" i="8"/>
  <c r="K4995" i="8"/>
  <c r="J4995" i="8"/>
  <c r="I4995" i="8"/>
  <c r="B4995" i="8"/>
  <c r="K4994" i="8"/>
  <c r="J4994" i="8"/>
  <c r="I4994" i="8"/>
  <c r="B4994" i="8"/>
  <c r="K4993" i="8"/>
  <c r="J4993" i="8"/>
  <c r="I4993" i="8"/>
  <c r="B4993" i="8"/>
  <c r="K4992" i="8"/>
  <c r="J4992" i="8"/>
  <c r="I4992" i="8"/>
  <c r="B4992" i="8"/>
  <c r="K4991" i="8"/>
  <c r="J4991" i="8"/>
  <c r="I4991" i="8"/>
  <c r="B4991" i="8"/>
  <c r="K4990" i="8"/>
  <c r="J4990" i="8"/>
  <c r="I4990" i="8"/>
  <c r="B4990" i="8"/>
  <c r="K4989" i="8"/>
  <c r="J4989" i="8"/>
  <c r="I4989" i="8"/>
  <c r="B4989" i="8"/>
  <c r="K4988" i="8"/>
  <c r="J4988" i="8"/>
  <c r="I4988" i="8"/>
  <c r="B4988" i="8"/>
  <c r="K4987" i="8"/>
  <c r="J4987" i="8"/>
  <c r="I4987" i="8"/>
  <c r="B4987" i="8"/>
  <c r="K4986" i="8"/>
  <c r="J4986" i="8"/>
  <c r="I4986" i="8"/>
  <c r="B4986" i="8"/>
  <c r="K4985" i="8"/>
  <c r="J4985" i="8"/>
  <c r="I4985" i="8"/>
  <c r="B4985" i="8"/>
  <c r="K4984" i="8"/>
  <c r="J4984" i="8"/>
  <c r="I4984" i="8"/>
  <c r="B4984" i="8"/>
  <c r="K4983" i="8"/>
  <c r="J4983" i="8"/>
  <c r="I4983" i="8"/>
  <c r="B4983" i="8"/>
  <c r="K4982" i="8"/>
  <c r="J4982" i="8"/>
  <c r="I4982" i="8"/>
  <c r="B4982" i="8"/>
  <c r="K4981" i="8"/>
  <c r="J4981" i="8"/>
  <c r="I4981" i="8"/>
  <c r="B4981" i="8"/>
  <c r="K4980" i="8"/>
  <c r="J4980" i="8"/>
  <c r="I4980" i="8"/>
  <c r="B4980" i="8"/>
  <c r="K4979" i="8"/>
  <c r="J4979" i="8"/>
  <c r="I4979" i="8"/>
  <c r="B4979" i="8"/>
  <c r="K4978" i="8"/>
  <c r="J4978" i="8"/>
  <c r="I4978" i="8"/>
  <c r="B4978" i="8"/>
  <c r="K4977" i="8"/>
  <c r="J4977" i="8"/>
  <c r="I4977" i="8"/>
  <c r="B4977" i="8"/>
  <c r="K4976" i="8"/>
  <c r="J4976" i="8"/>
  <c r="I4976" i="8"/>
  <c r="B4976" i="8"/>
  <c r="K4975" i="8"/>
  <c r="J4975" i="8"/>
  <c r="I4975" i="8"/>
  <c r="B4975" i="8"/>
  <c r="K4974" i="8"/>
  <c r="J4974" i="8"/>
  <c r="I4974" i="8"/>
  <c r="B4974" i="8"/>
  <c r="K4973" i="8"/>
  <c r="J4973" i="8"/>
  <c r="I4973" i="8"/>
  <c r="B4973" i="8"/>
  <c r="K4972" i="8"/>
  <c r="J4972" i="8"/>
  <c r="I4972" i="8"/>
  <c r="B4972" i="8"/>
  <c r="K4971" i="8"/>
  <c r="J4971" i="8"/>
  <c r="I4971" i="8"/>
  <c r="B4971" i="8"/>
  <c r="K4970" i="8"/>
  <c r="J4970" i="8"/>
  <c r="I4970" i="8"/>
  <c r="B4970" i="8"/>
  <c r="K4969" i="8"/>
  <c r="J4969" i="8"/>
  <c r="I4969" i="8"/>
  <c r="B4969" i="8"/>
  <c r="K4968" i="8"/>
  <c r="J4968" i="8"/>
  <c r="I4968" i="8"/>
  <c r="B4968" i="8"/>
  <c r="K4967" i="8"/>
  <c r="J4967" i="8"/>
  <c r="I4967" i="8"/>
  <c r="B4967" i="8"/>
  <c r="K4966" i="8"/>
  <c r="J4966" i="8"/>
  <c r="I4966" i="8"/>
  <c r="B4966" i="8"/>
  <c r="K4965" i="8"/>
  <c r="J4965" i="8"/>
  <c r="I4965" i="8"/>
  <c r="B4965" i="8"/>
  <c r="K4964" i="8"/>
  <c r="J4964" i="8"/>
  <c r="I4964" i="8"/>
  <c r="B4964" i="8"/>
  <c r="K4963" i="8"/>
  <c r="J4963" i="8"/>
  <c r="I4963" i="8"/>
  <c r="B4963" i="8"/>
  <c r="K4962" i="8"/>
  <c r="J4962" i="8"/>
  <c r="I4962" i="8"/>
  <c r="B4962" i="8"/>
  <c r="K4961" i="8"/>
  <c r="J4961" i="8"/>
  <c r="I4961" i="8"/>
  <c r="B4961" i="8"/>
  <c r="K4960" i="8"/>
  <c r="J4960" i="8"/>
  <c r="I4960" i="8"/>
  <c r="B4960" i="8"/>
  <c r="K4959" i="8"/>
  <c r="J4959" i="8"/>
  <c r="I4959" i="8"/>
  <c r="B4959" i="8"/>
  <c r="K4958" i="8"/>
  <c r="J4958" i="8"/>
  <c r="I4958" i="8"/>
  <c r="B4958" i="8"/>
  <c r="K4957" i="8"/>
  <c r="J4957" i="8"/>
  <c r="I4957" i="8"/>
  <c r="B4957" i="8"/>
  <c r="K4956" i="8"/>
  <c r="J4956" i="8"/>
  <c r="I4956" i="8"/>
  <c r="B4956" i="8"/>
  <c r="K4955" i="8"/>
  <c r="J4955" i="8"/>
  <c r="I4955" i="8"/>
  <c r="B4955" i="8"/>
  <c r="K4954" i="8"/>
  <c r="J4954" i="8"/>
  <c r="I4954" i="8"/>
  <c r="B4954" i="8"/>
  <c r="K4953" i="8"/>
  <c r="J4953" i="8"/>
  <c r="I4953" i="8"/>
  <c r="B4953" i="8"/>
  <c r="K4952" i="8"/>
  <c r="J4952" i="8"/>
  <c r="I4952" i="8"/>
  <c r="B4952" i="8"/>
  <c r="K4951" i="8"/>
  <c r="J4951" i="8"/>
  <c r="I4951" i="8"/>
  <c r="B4951" i="8"/>
  <c r="K4950" i="8"/>
  <c r="J4950" i="8"/>
  <c r="I4950" i="8"/>
  <c r="B4950" i="8"/>
  <c r="K4949" i="8"/>
  <c r="J4949" i="8"/>
  <c r="I4949" i="8"/>
  <c r="B4949" i="8"/>
  <c r="K4948" i="8"/>
  <c r="J4948" i="8"/>
  <c r="I4948" i="8"/>
  <c r="B4948" i="8"/>
  <c r="K4947" i="8"/>
  <c r="J4947" i="8"/>
  <c r="I4947" i="8"/>
  <c r="B4947" i="8"/>
  <c r="K4946" i="8"/>
  <c r="J4946" i="8"/>
  <c r="I4946" i="8"/>
  <c r="B4946" i="8"/>
  <c r="K4945" i="8"/>
  <c r="J4945" i="8"/>
  <c r="I4945" i="8"/>
  <c r="B4945" i="8"/>
  <c r="K4944" i="8"/>
  <c r="J4944" i="8"/>
  <c r="I4944" i="8"/>
  <c r="B4944" i="8"/>
  <c r="K4943" i="8"/>
  <c r="J4943" i="8"/>
  <c r="I4943" i="8"/>
  <c r="B4943" i="8"/>
  <c r="K4942" i="8"/>
  <c r="J4942" i="8"/>
  <c r="I4942" i="8"/>
  <c r="B4942" i="8"/>
  <c r="K4941" i="8"/>
  <c r="J4941" i="8"/>
  <c r="I4941" i="8"/>
  <c r="B4941" i="8"/>
  <c r="K4940" i="8"/>
  <c r="J4940" i="8"/>
  <c r="I4940" i="8"/>
  <c r="B4940" i="8"/>
  <c r="K4939" i="8"/>
  <c r="J4939" i="8"/>
  <c r="I4939" i="8"/>
  <c r="B4939" i="8"/>
  <c r="K4938" i="8"/>
  <c r="J4938" i="8"/>
  <c r="I4938" i="8"/>
  <c r="B4938" i="8"/>
  <c r="K4937" i="8"/>
  <c r="J4937" i="8"/>
  <c r="I4937" i="8"/>
  <c r="B4937" i="8"/>
  <c r="K4936" i="8"/>
  <c r="J4936" i="8"/>
  <c r="I4936" i="8"/>
  <c r="B4936" i="8"/>
  <c r="K4935" i="8"/>
  <c r="J4935" i="8"/>
  <c r="I4935" i="8"/>
  <c r="B4935" i="8"/>
  <c r="K4934" i="8"/>
  <c r="J4934" i="8"/>
  <c r="I4934" i="8"/>
  <c r="B4934" i="8"/>
  <c r="K4933" i="8"/>
  <c r="J4933" i="8"/>
  <c r="I4933" i="8"/>
  <c r="B4933" i="8"/>
  <c r="K4932" i="8"/>
  <c r="J4932" i="8"/>
  <c r="I4932" i="8"/>
  <c r="B4932" i="8"/>
  <c r="K4931" i="8"/>
  <c r="J4931" i="8"/>
  <c r="I4931" i="8"/>
  <c r="B4931" i="8"/>
  <c r="K4930" i="8"/>
  <c r="J4930" i="8"/>
  <c r="I4930" i="8"/>
  <c r="B4930" i="8"/>
  <c r="K4929" i="8"/>
  <c r="J4929" i="8"/>
  <c r="I4929" i="8"/>
  <c r="B4929" i="8"/>
  <c r="K4928" i="8"/>
  <c r="J4928" i="8"/>
  <c r="I4928" i="8"/>
  <c r="B4928" i="8"/>
  <c r="K4927" i="8"/>
  <c r="J4927" i="8"/>
  <c r="I4927" i="8"/>
  <c r="B4927" i="8"/>
  <c r="K4926" i="8"/>
  <c r="J4926" i="8"/>
  <c r="I4926" i="8"/>
  <c r="B4926" i="8"/>
  <c r="K4925" i="8"/>
  <c r="J4925" i="8"/>
  <c r="I4925" i="8"/>
  <c r="B4925" i="8"/>
  <c r="K4924" i="8"/>
  <c r="J4924" i="8"/>
  <c r="I4924" i="8"/>
  <c r="B4924" i="8"/>
  <c r="K4923" i="8"/>
  <c r="J4923" i="8"/>
  <c r="I4923" i="8"/>
  <c r="B4923" i="8"/>
  <c r="K4922" i="8"/>
  <c r="J4922" i="8"/>
  <c r="I4922" i="8"/>
  <c r="B4922" i="8"/>
  <c r="K4921" i="8"/>
  <c r="J4921" i="8"/>
  <c r="I4921" i="8"/>
  <c r="B4921" i="8"/>
  <c r="K4920" i="8"/>
  <c r="J4920" i="8"/>
  <c r="I4920" i="8"/>
  <c r="B4920" i="8"/>
  <c r="K4919" i="8"/>
  <c r="J4919" i="8"/>
  <c r="I4919" i="8"/>
  <c r="B4919" i="8"/>
  <c r="K4918" i="8"/>
  <c r="J4918" i="8"/>
  <c r="I4918" i="8"/>
  <c r="B4918" i="8"/>
  <c r="K4917" i="8"/>
  <c r="J4917" i="8"/>
  <c r="I4917" i="8"/>
  <c r="B4917" i="8"/>
  <c r="K4916" i="8"/>
  <c r="J4916" i="8"/>
  <c r="I4916" i="8"/>
  <c r="B4916" i="8"/>
  <c r="K4915" i="8"/>
  <c r="J4915" i="8"/>
  <c r="I4915" i="8"/>
  <c r="B4915" i="8"/>
  <c r="K4914" i="8"/>
  <c r="J4914" i="8"/>
  <c r="I4914" i="8"/>
  <c r="B4914" i="8"/>
  <c r="K4913" i="8"/>
  <c r="J4913" i="8"/>
  <c r="I4913" i="8"/>
  <c r="B4913" i="8"/>
  <c r="K4912" i="8"/>
  <c r="J4912" i="8"/>
  <c r="I4912" i="8"/>
  <c r="B4912" i="8"/>
  <c r="K4911" i="8"/>
  <c r="J4911" i="8"/>
  <c r="I4911" i="8"/>
  <c r="B4911" i="8"/>
  <c r="K4910" i="8"/>
  <c r="J4910" i="8"/>
  <c r="I4910" i="8"/>
  <c r="B4910" i="8"/>
  <c r="K4909" i="8"/>
  <c r="J4909" i="8"/>
  <c r="I4909" i="8"/>
  <c r="B4909" i="8"/>
  <c r="K4908" i="8"/>
  <c r="J4908" i="8"/>
  <c r="I4908" i="8"/>
  <c r="B4908" i="8"/>
  <c r="K4907" i="8"/>
  <c r="J4907" i="8"/>
  <c r="I4907" i="8"/>
  <c r="B4907" i="8"/>
  <c r="K4906" i="8"/>
  <c r="J4906" i="8"/>
  <c r="I4906" i="8"/>
  <c r="B4906" i="8"/>
  <c r="K4905" i="8"/>
  <c r="J4905" i="8"/>
  <c r="I4905" i="8"/>
  <c r="B4905" i="8"/>
  <c r="K4904" i="8"/>
  <c r="J4904" i="8"/>
  <c r="I4904" i="8"/>
  <c r="B4904" i="8"/>
  <c r="K4903" i="8"/>
  <c r="J4903" i="8"/>
  <c r="I4903" i="8"/>
  <c r="B4903" i="8"/>
  <c r="K4902" i="8"/>
  <c r="J4902" i="8"/>
  <c r="I4902" i="8"/>
  <c r="B4902" i="8"/>
  <c r="K4901" i="8"/>
  <c r="J4901" i="8"/>
  <c r="I4901" i="8"/>
  <c r="B4901" i="8"/>
  <c r="K4900" i="8"/>
  <c r="J4900" i="8"/>
  <c r="I4900" i="8"/>
  <c r="B4900" i="8"/>
  <c r="K4899" i="8"/>
  <c r="J4899" i="8"/>
  <c r="I4899" i="8"/>
  <c r="B4899" i="8"/>
  <c r="K4898" i="8"/>
  <c r="J4898" i="8"/>
  <c r="I4898" i="8"/>
  <c r="B4898" i="8"/>
  <c r="K4897" i="8"/>
  <c r="J4897" i="8"/>
  <c r="I4897" i="8"/>
  <c r="B4897" i="8"/>
  <c r="K4896" i="8"/>
  <c r="J4896" i="8"/>
  <c r="I4896" i="8"/>
  <c r="B4896" i="8"/>
  <c r="K4895" i="8"/>
  <c r="J4895" i="8"/>
  <c r="I4895" i="8"/>
  <c r="B4895" i="8"/>
  <c r="K4894" i="8"/>
  <c r="J4894" i="8"/>
  <c r="I4894" i="8"/>
  <c r="B4894" i="8"/>
  <c r="K4893" i="8"/>
  <c r="J4893" i="8"/>
  <c r="I4893" i="8"/>
  <c r="B4893" i="8"/>
  <c r="K4892" i="8"/>
  <c r="J4892" i="8"/>
  <c r="I4892" i="8"/>
  <c r="B4892" i="8"/>
  <c r="K4891" i="8"/>
  <c r="J4891" i="8"/>
  <c r="I4891" i="8"/>
  <c r="B4891" i="8"/>
  <c r="K4890" i="8"/>
  <c r="J4890" i="8"/>
  <c r="I4890" i="8"/>
  <c r="B4890" i="8"/>
  <c r="K4889" i="8"/>
  <c r="J4889" i="8"/>
  <c r="I4889" i="8"/>
  <c r="B4889" i="8"/>
  <c r="K4888" i="8"/>
  <c r="J4888" i="8"/>
  <c r="I4888" i="8"/>
  <c r="B4888" i="8"/>
  <c r="K4887" i="8"/>
  <c r="J4887" i="8"/>
  <c r="I4887" i="8"/>
  <c r="B4887" i="8"/>
  <c r="K4886" i="8"/>
  <c r="J4886" i="8"/>
  <c r="I4886" i="8"/>
  <c r="B4886" i="8"/>
  <c r="K4885" i="8"/>
  <c r="J4885" i="8"/>
  <c r="I4885" i="8"/>
  <c r="B4885" i="8"/>
  <c r="K4884" i="8"/>
  <c r="J4884" i="8"/>
  <c r="I4884" i="8"/>
  <c r="B4884" i="8"/>
  <c r="K4883" i="8"/>
  <c r="J4883" i="8"/>
  <c r="I4883" i="8"/>
  <c r="B4883" i="8"/>
  <c r="K4882" i="8"/>
  <c r="J4882" i="8"/>
  <c r="I4882" i="8"/>
  <c r="B4882" i="8"/>
  <c r="K4881" i="8"/>
  <c r="J4881" i="8"/>
  <c r="I4881" i="8"/>
  <c r="B4881" i="8"/>
  <c r="K4880" i="8"/>
  <c r="J4880" i="8"/>
  <c r="I4880" i="8"/>
  <c r="B4880" i="8"/>
  <c r="K4879" i="8"/>
  <c r="J4879" i="8"/>
  <c r="I4879" i="8"/>
  <c r="B4879" i="8"/>
  <c r="K4878" i="8"/>
  <c r="J4878" i="8"/>
  <c r="I4878" i="8"/>
  <c r="B4878" i="8"/>
  <c r="K4877" i="8"/>
  <c r="J4877" i="8"/>
  <c r="I4877" i="8"/>
  <c r="B4877" i="8"/>
  <c r="K4876" i="8"/>
  <c r="J4876" i="8"/>
  <c r="I4876" i="8"/>
  <c r="B4876" i="8"/>
  <c r="K4875" i="8"/>
  <c r="J4875" i="8"/>
  <c r="I4875" i="8"/>
  <c r="B4875" i="8"/>
  <c r="K4874" i="8"/>
  <c r="J4874" i="8"/>
  <c r="I4874" i="8"/>
  <c r="B4874" i="8"/>
  <c r="K4873" i="8"/>
  <c r="J4873" i="8"/>
  <c r="I4873" i="8"/>
  <c r="B4873" i="8"/>
  <c r="K4872" i="8"/>
  <c r="J4872" i="8"/>
  <c r="I4872" i="8"/>
  <c r="B4872" i="8"/>
  <c r="K4871" i="8"/>
  <c r="J4871" i="8"/>
  <c r="I4871" i="8"/>
  <c r="B4871" i="8"/>
  <c r="K4870" i="8"/>
  <c r="J4870" i="8"/>
  <c r="I4870" i="8"/>
  <c r="B4870" i="8"/>
  <c r="K4869" i="8"/>
  <c r="J4869" i="8"/>
  <c r="I4869" i="8"/>
  <c r="B4869" i="8"/>
  <c r="K4868" i="8"/>
  <c r="J4868" i="8"/>
  <c r="I4868" i="8"/>
  <c r="B4868" i="8"/>
  <c r="K4867" i="8"/>
  <c r="J4867" i="8"/>
  <c r="I4867" i="8"/>
  <c r="B4867" i="8"/>
  <c r="K4866" i="8"/>
  <c r="J4866" i="8"/>
  <c r="I4866" i="8"/>
  <c r="B4866" i="8"/>
  <c r="K4865" i="8"/>
  <c r="J4865" i="8"/>
  <c r="I4865" i="8"/>
  <c r="B4865" i="8"/>
  <c r="K4864" i="8"/>
  <c r="J4864" i="8"/>
  <c r="I4864" i="8"/>
  <c r="B4864" i="8"/>
  <c r="K4863" i="8"/>
  <c r="J4863" i="8"/>
  <c r="I4863" i="8"/>
  <c r="B4863" i="8"/>
  <c r="K4862" i="8"/>
  <c r="J4862" i="8"/>
  <c r="I4862" i="8"/>
  <c r="B4862" i="8"/>
  <c r="K4861" i="8"/>
  <c r="J4861" i="8"/>
  <c r="I4861" i="8"/>
  <c r="B4861" i="8"/>
  <c r="K4860" i="8"/>
  <c r="J4860" i="8"/>
  <c r="I4860" i="8"/>
  <c r="B4860" i="8"/>
  <c r="K4859" i="8"/>
  <c r="J4859" i="8"/>
  <c r="I4859" i="8"/>
  <c r="B4859" i="8"/>
  <c r="K4858" i="8"/>
  <c r="J4858" i="8"/>
  <c r="I4858" i="8"/>
  <c r="B4858" i="8"/>
  <c r="K4857" i="8"/>
  <c r="J4857" i="8"/>
  <c r="I4857" i="8"/>
  <c r="B4857" i="8"/>
  <c r="K4856" i="8"/>
  <c r="J4856" i="8"/>
  <c r="I4856" i="8"/>
  <c r="B4856" i="8"/>
  <c r="K4855" i="8"/>
  <c r="J4855" i="8"/>
  <c r="I4855" i="8"/>
  <c r="B4855" i="8"/>
  <c r="K4854" i="8"/>
  <c r="J4854" i="8"/>
  <c r="I4854" i="8"/>
  <c r="B4854" i="8"/>
  <c r="K4853" i="8"/>
  <c r="J4853" i="8"/>
  <c r="I4853" i="8"/>
  <c r="B4853" i="8"/>
  <c r="K4852" i="8"/>
  <c r="J4852" i="8"/>
  <c r="I4852" i="8"/>
  <c r="B4852" i="8"/>
  <c r="K4851" i="8"/>
  <c r="J4851" i="8"/>
  <c r="I4851" i="8"/>
  <c r="B4851" i="8"/>
  <c r="K4850" i="8"/>
  <c r="J4850" i="8"/>
  <c r="I4850" i="8"/>
  <c r="B4850" i="8"/>
  <c r="K4849" i="8"/>
  <c r="J4849" i="8"/>
  <c r="I4849" i="8"/>
  <c r="B4849" i="8"/>
  <c r="K4848" i="8"/>
  <c r="J4848" i="8"/>
  <c r="I4848" i="8"/>
  <c r="B4848" i="8"/>
  <c r="K4847" i="8"/>
  <c r="J4847" i="8"/>
  <c r="I4847" i="8"/>
  <c r="B4847" i="8"/>
  <c r="K4846" i="8"/>
  <c r="J4846" i="8"/>
  <c r="I4846" i="8"/>
  <c r="B4846" i="8"/>
  <c r="K4845" i="8"/>
  <c r="J4845" i="8"/>
  <c r="I4845" i="8"/>
  <c r="B4845" i="8"/>
  <c r="K4844" i="8"/>
  <c r="J4844" i="8"/>
  <c r="I4844" i="8"/>
  <c r="B4844" i="8"/>
  <c r="K4843" i="8"/>
  <c r="J4843" i="8"/>
  <c r="I4843" i="8"/>
  <c r="B4843" i="8"/>
  <c r="K4842" i="8"/>
  <c r="J4842" i="8"/>
  <c r="I4842" i="8"/>
  <c r="B4842" i="8"/>
  <c r="K4841" i="8"/>
  <c r="J4841" i="8"/>
  <c r="I4841" i="8"/>
  <c r="B4841" i="8"/>
  <c r="K4840" i="8"/>
  <c r="J4840" i="8"/>
  <c r="I4840" i="8"/>
  <c r="B4840" i="8"/>
  <c r="K4839" i="8"/>
  <c r="J4839" i="8"/>
  <c r="I4839" i="8"/>
  <c r="B4839" i="8"/>
  <c r="K4838" i="8"/>
  <c r="J4838" i="8"/>
  <c r="I4838" i="8"/>
  <c r="B4838" i="8"/>
  <c r="K4837" i="8"/>
  <c r="J4837" i="8"/>
  <c r="I4837" i="8"/>
  <c r="B4837" i="8"/>
  <c r="K4836" i="8"/>
  <c r="J4836" i="8"/>
  <c r="I4836" i="8"/>
  <c r="B4836" i="8"/>
  <c r="K4835" i="8"/>
  <c r="J4835" i="8"/>
  <c r="I4835" i="8"/>
  <c r="B4835" i="8"/>
  <c r="K4834" i="8"/>
  <c r="J4834" i="8"/>
  <c r="I4834" i="8"/>
  <c r="B4834" i="8"/>
  <c r="K4833" i="8"/>
  <c r="J4833" i="8"/>
  <c r="I4833" i="8"/>
  <c r="B4833" i="8"/>
  <c r="K4832" i="8"/>
  <c r="J4832" i="8"/>
  <c r="I4832" i="8"/>
  <c r="B4832" i="8"/>
  <c r="K4831" i="8"/>
  <c r="J4831" i="8"/>
  <c r="I4831" i="8"/>
  <c r="B4831" i="8"/>
  <c r="K4830" i="8"/>
  <c r="J4830" i="8"/>
  <c r="I4830" i="8"/>
  <c r="B4830" i="8"/>
  <c r="K4829" i="8"/>
  <c r="J4829" i="8"/>
  <c r="I4829" i="8"/>
  <c r="B4829" i="8"/>
  <c r="K4828" i="8"/>
  <c r="J4828" i="8"/>
  <c r="I4828" i="8"/>
  <c r="B4828" i="8"/>
  <c r="K4827" i="8"/>
  <c r="J4827" i="8"/>
  <c r="I4827" i="8"/>
  <c r="B4827" i="8"/>
  <c r="K4826" i="8"/>
  <c r="J4826" i="8"/>
  <c r="I4826" i="8"/>
  <c r="B4826" i="8"/>
  <c r="K4825" i="8"/>
  <c r="J4825" i="8"/>
  <c r="I4825" i="8"/>
  <c r="B4825" i="8"/>
  <c r="K4824" i="8"/>
  <c r="J4824" i="8"/>
  <c r="I4824" i="8"/>
  <c r="B4824" i="8"/>
  <c r="K4823" i="8"/>
  <c r="J4823" i="8"/>
  <c r="I4823" i="8"/>
  <c r="B4823" i="8"/>
  <c r="K4822" i="8"/>
  <c r="J4822" i="8"/>
  <c r="I4822" i="8"/>
  <c r="B4822" i="8"/>
  <c r="K4821" i="8"/>
  <c r="J4821" i="8"/>
  <c r="I4821" i="8"/>
  <c r="B4821" i="8"/>
  <c r="K4820" i="8"/>
  <c r="J4820" i="8"/>
  <c r="I4820" i="8"/>
  <c r="B4820" i="8"/>
  <c r="K4819" i="8"/>
  <c r="J4819" i="8"/>
  <c r="I4819" i="8"/>
  <c r="B4819" i="8"/>
  <c r="K4818" i="8"/>
  <c r="J4818" i="8"/>
  <c r="I4818" i="8"/>
  <c r="B4818" i="8"/>
  <c r="K4817" i="8"/>
  <c r="J4817" i="8"/>
  <c r="I4817" i="8"/>
  <c r="B4817" i="8"/>
  <c r="K4816" i="8"/>
  <c r="J4816" i="8"/>
  <c r="I4816" i="8"/>
  <c r="B4816" i="8"/>
  <c r="K4815" i="8"/>
  <c r="J4815" i="8"/>
  <c r="I4815" i="8"/>
  <c r="B4815" i="8"/>
  <c r="K4814" i="8"/>
  <c r="J4814" i="8"/>
  <c r="I4814" i="8"/>
  <c r="B4814" i="8"/>
  <c r="K4813" i="8"/>
  <c r="J4813" i="8"/>
  <c r="I4813" i="8"/>
  <c r="B4813" i="8"/>
  <c r="K4812" i="8"/>
  <c r="J4812" i="8"/>
  <c r="I4812" i="8"/>
  <c r="B4812" i="8"/>
  <c r="K4811" i="8"/>
  <c r="J4811" i="8"/>
  <c r="I4811" i="8"/>
  <c r="B4811" i="8"/>
  <c r="K4810" i="8"/>
  <c r="J4810" i="8"/>
  <c r="I4810" i="8"/>
  <c r="B4810" i="8"/>
  <c r="K4809" i="8"/>
  <c r="J4809" i="8"/>
  <c r="I4809" i="8"/>
  <c r="B4809" i="8"/>
  <c r="K4808" i="8"/>
  <c r="J4808" i="8"/>
  <c r="I4808" i="8"/>
  <c r="B4808" i="8"/>
  <c r="K4807" i="8"/>
  <c r="J4807" i="8"/>
  <c r="I4807" i="8"/>
  <c r="B4807" i="8"/>
  <c r="K4806" i="8"/>
  <c r="J4806" i="8"/>
  <c r="I4806" i="8"/>
  <c r="B4806" i="8"/>
  <c r="K4805" i="8"/>
  <c r="J4805" i="8"/>
  <c r="I4805" i="8"/>
  <c r="B4805" i="8"/>
  <c r="K4804" i="8"/>
  <c r="J4804" i="8"/>
  <c r="I4804" i="8"/>
  <c r="B4804" i="8"/>
  <c r="K4803" i="8"/>
  <c r="J4803" i="8"/>
  <c r="I4803" i="8"/>
  <c r="B4803" i="8"/>
  <c r="K4802" i="8"/>
  <c r="J4802" i="8"/>
  <c r="I4802" i="8"/>
  <c r="B4802" i="8"/>
  <c r="K4801" i="8"/>
  <c r="J4801" i="8"/>
  <c r="I4801" i="8"/>
  <c r="B4801" i="8"/>
  <c r="K4800" i="8"/>
  <c r="J4800" i="8"/>
  <c r="I4800" i="8"/>
  <c r="B4800" i="8"/>
  <c r="K4799" i="8"/>
  <c r="J4799" i="8"/>
  <c r="I4799" i="8"/>
  <c r="B4799" i="8"/>
  <c r="K4798" i="8"/>
  <c r="J4798" i="8"/>
  <c r="I4798" i="8"/>
  <c r="B4798" i="8"/>
  <c r="K4797" i="8"/>
  <c r="J4797" i="8"/>
  <c r="I4797" i="8"/>
  <c r="B4797" i="8"/>
  <c r="K4796" i="8"/>
  <c r="J4796" i="8"/>
  <c r="I4796" i="8"/>
  <c r="B4796" i="8"/>
  <c r="K4795" i="8"/>
  <c r="J4795" i="8"/>
  <c r="I4795" i="8"/>
  <c r="B4795" i="8"/>
  <c r="K4794" i="8"/>
  <c r="J4794" i="8"/>
  <c r="I4794" i="8"/>
  <c r="B4794" i="8"/>
  <c r="K4793" i="8"/>
  <c r="J4793" i="8"/>
  <c r="I4793" i="8"/>
  <c r="B4793" i="8"/>
  <c r="K4792" i="8"/>
  <c r="J4792" i="8"/>
  <c r="I4792" i="8"/>
  <c r="B4792" i="8"/>
  <c r="K4791" i="8"/>
  <c r="J4791" i="8"/>
  <c r="I4791" i="8"/>
  <c r="B4791" i="8"/>
  <c r="K4790" i="8"/>
  <c r="J4790" i="8"/>
  <c r="I4790" i="8"/>
  <c r="B4790" i="8"/>
  <c r="K4789" i="8"/>
  <c r="J4789" i="8"/>
  <c r="I4789" i="8"/>
  <c r="B4789" i="8"/>
  <c r="K4788" i="8"/>
  <c r="J4788" i="8"/>
  <c r="I4788" i="8"/>
  <c r="B4788" i="8"/>
  <c r="K4787" i="8"/>
  <c r="J4787" i="8"/>
  <c r="I4787" i="8"/>
  <c r="B4787" i="8"/>
  <c r="K4786" i="8"/>
  <c r="J4786" i="8"/>
  <c r="I4786" i="8"/>
  <c r="B4786" i="8"/>
  <c r="K4785" i="8"/>
  <c r="J4785" i="8"/>
  <c r="I4785" i="8"/>
  <c r="B4785" i="8"/>
  <c r="K4784" i="8"/>
  <c r="J4784" i="8"/>
  <c r="I4784" i="8"/>
  <c r="B4784" i="8"/>
  <c r="K4783" i="8"/>
  <c r="J4783" i="8"/>
  <c r="I4783" i="8"/>
  <c r="B4783" i="8"/>
  <c r="K4782" i="8"/>
  <c r="J4782" i="8"/>
  <c r="I4782" i="8"/>
  <c r="B4782" i="8"/>
  <c r="K4781" i="8"/>
  <c r="J4781" i="8"/>
  <c r="I4781" i="8"/>
  <c r="B4781" i="8"/>
  <c r="K4780" i="8"/>
  <c r="J4780" i="8"/>
  <c r="I4780" i="8"/>
  <c r="B4780" i="8"/>
  <c r="K4779" i="8"/>
  <c r="J4779" i="8"/>
  <c r="I4779" i="8"/>
  <c r="B4779" i="8"/>
  <c r="K4778" i="8"/>
  <c r="J4778" i="8"/>
  <c r="I4778" i="8"/>
  <c r="B4778" i="8"/>
  <c r="K4777" i="8"/>
  <c r="J4777" i="8"/>
  <c r="I4777" i="8"/>
  <c r="B4777" i="8"/>
  <c r="K4776" i="8"/>
  <c r="J4776" i="8"/>
  <c r="I4776" i="8"/>
  <c r="B4776" i="8"/>
  <c r="K4775" i="8"/>
  <c r="J4775" i="8"/>
  <c r="I4775" i="8"/>
  <c r="B4775" i="8"/>
  <c r="K4774" i="8"/>
  <c r="J4774" i="8"/>
  <c r="I4774" i="8"/>
  <c r="B4774" i="8"/>
  <c r="K4773" i="8"/>
  <c r="J4773" i="8"/>
  <c r="I4773" i="8"/>
  <c r="B4773" i="8"/>
  <c r="K4772" i="8"/>
  <c r="J4772" i="8"/>
  <c r="I4772" i="8"/>
  <c r="B4772" i="8"/>
  <c r="K4771" i="8"/>
  <c r="J4771" i="8"/>
  <c r="I4771" i="8"/>
  <c r="B4771" i="8"/>
  <c r="K4770" i="8"/>
  <c r="J4770" i="8"/>
  <c r="I4770" i="8"/>
  <c r="B4770" i="8"/>
  <c r="K4769" i="8"/>
  <c r="J4769" i="8"/>
  <c r="I4769" i="8"/>
  <c r="B4769" i="8"/>
  <c r="K4768" i="8"/>
  <c r="J4768" i="8"/>
  <c r="I4768" i="8"/>
  <c r="B4768" i="8"/>
  <c r="K4767" i="8"/>
  <c r="J4767" i="8"/>
  <c r="I4767" i="8"/>
  <c r="B4767" i="8"/>
  <c r="K4766" i="8"/>
  <c r="J4766" i="8"/>
  <c r="I4766" i="8"/>
  <c r="B4766" i="8"/>
  <c r="K4765" i="8"/>
  <c r="J4765" i="8"/>
  <c r="I4765" i="8"/>
  <c r="B4765" i="8"/>
  <c r="K4764" i="8"/>
  <c r="J4764" i="8"/>
  <c r="I4764" i="8"/>
  <c r="B4764" i="8"/>
  <c r="K4763" i="8"/>
  <c r="J4763" i="8"/>
  <c r="I4763" i="8"/>
  <c r="B4763" i="8"/>
  <c r="K4762" i="8"/>
  <c r="J4762" i="8"/>
  <c r="I4762" i="8"/>
  <c r="B4762" i="8"/>
  <c r="K4761" i="8"/>
  <c r="J4761" i="8"/>
  <c r="I4761" i="8"/>
  <c r="B4761" i="8"/>
  <c r="K4760" i="8"/>
  <c r="J4760" i="8"/>
  <c r="I4760" i="8"/>
  <c r="B4760" i="8"/>
  <c r="K4759" i="8"/>
  <c r="J4759" i="8"/>
  <c r="I4759" i="8"/>
  <c r="B4759" i="8"/>
  <c r="K4758" i="8"/>
  <c r="J4758" i="8"/>
  <c r="I4758" i="8"/>
  <c r="B4758" i="8"/>
  <c r="K4757" i="8"/>
  <c r="J4757" i="8"/>
  <c r="I4757" i="8"/>
  <c r="B4757" i="8"/>
  <c r="K4756" i="8"/>
  <c r="J4756" i="8"/>
  <c r="I4756" i="8"/>
  <c r="B4756" i="8"/>
  <c r="K4755" i="8"/>
  <c r="J4755" i="8"/>
  <c r="I4755" i="8"/>
  <c r="B4755" i="8"/>
  <c r="K4754" i="8"/>
  <c r="J4754" i="8"/>
  <c r="I4754" i="8"/>
  <c r="B4754" i="8"/>
  <c r="K4753" i="8"/>
  <c r="J4753" i="8"/>
  <c r="I4753" i="8"/>
  <c r="B4753" i="8"/>
  <c r="K4752" i="8"/>
  <c r="J4752" i="8"/>
  <c r="I4752" i="8"/>
  <c r="B4752" i="8"/>
  <c r="K4751" i="8"/>
  <c r="J4751" i="8"/>
  <c r="I4751" i="8"/>
  <c r="B4751" i="8"/>
  <c r="K4750" i="8"/>
  <c r="J4750" i="8"/>
  <c r="I4750" i="8"/>
  <c r="B4750" i="8"/>
  <c r="K4749" i="8"/>
  <c r="J4749" i="8"/>
  <c r="I4749" i="8"/>
  <c r="B4749" i="8"/>
  <c r="K4748" i="8"/>
  <c r="J4748" i="8"/>
  <c r="I4748" i="8"/>
  <c r="B4748" i="8"/>
  <c r="K4747" i="8"/>
  <c r="J4747" i="8"/>
  <c r="I4747" i="8"/>
  <c r="B4747" i="8"/>
  <c r="K4746" i="8"/>
  <c r="J4746" i="8"/>
  <c r="I4746" i="8"/>
  <c r="B4746" i="8"/>
  <c r="K4745" i="8"/>
  <c r="J4745" i="8"/>
  <c r="I4745" i="8"/>
  <c r="B4745" i="8"/>
  <c r="K4744" i="8"/>
  <c r="J4744" i="8"/>
  <c r="I4744" i="8"/>
  <c r="B4744" i="8"/>
  <c r="K4743" i="8"/>
  <c r="J4743" i="8"/>
  <c r="I4743" i="8"/>
  <c r="B4743" i="8"/>
  <c r="K4742" i="8"/>
  <c r="J4742" i="8"/>
  <c r="I4742" i="8"/>
  <c r="B4742" i="8"/>
  <c r="K4741" i="8"/>
  <c r="J4741" i="8"/>
  <c r="I4741" i="8"/>
  <c r="B4741" i="8"/>
  <c r="K4740" i="8"/>
  <c r="J4740" i="8"/>
  <c r="I4740" i="8"/>
  <c r="B4740" i="8"/>
  <c r="K4739" i="8"/>
  <c r="J4739" i="8"/>
  <c r="I4739" i="8"/>
  <c r="B4739" i="8"/>
  <c r="K4738" i="8"/>
  <c r="J4738" i="8"/>
  <c r="I4738" i="8"/>
  <c r="B4738" i="8"/>
  <c r="K4737" i="8"/>
  <c r="J4737" i="8"/>
  <c r="I4737" i="8"/>
  <c r="B4737" i="8"/>
  <c r="K4736" i="8"/>
  <c r="J4736" i="8"/>
  <c r="I4736" i="8"/>
  <c r="B4736" i="8"/>
  <c r="K4735" i="8"/>
  <c r="J4735" i="8"/>
  <c r="I4735" i="8"/>
  <c r="B4735" i="8"/>
  <c r="K4734" i="8"/>
  <c r="J4734" i="8"/>
  <c r="I4734" i="8"/>
  <c r="B4734" i="8"/>
  <c r="K4733" i="8"/>
  <c r="J4733" i="8"/>
  <c r="I4733" i="8"/>
  <c r="B4733" i="8"/>
  <c r="K4732" i="8"/>
  <c r="J4732" i="8"/>
  <c r="I4732" i="8"/>
  <c r="B4732" i="8"/>
  <c r="K4731" i="8"/>
  <c r="J4731" i="8"/>
  <c r="I4731" i="8"/>
  <c r="B4731" i="8"/>
  <c r="K4730" i="8"/>
  <c r="J4730" i="8"/>
  <c r="I4730" i="8"/>
  <c r="B4730" i="8"/>
  <c r="K4729" i="8"/>
  <c r="J4729" i="8"/>
  <c r="I4729" i="8"/>
  <c r="B4729" i="8"/>
  <c r="K4728" i="8"/>
  <c r="J4728" i="8"/>
  <c r="I4728" i="8"/>
  <c r="B4728" i="8"/>
  <c r="K4727" i="8"/>
  <c r="J4727" i="8"/>
  <c r="I4727" i="8"/>
  <c r="B4727" i="8"/>
  <c r="K4726" i="8"/>
  <c r="J4726" i="8"/>
  <c r="I4726" i="8"/>
  <c r="B4726" i="8"/>
  <c r="K4725" i="8"/>
  <c r="J4725" i="8"/>
  <c r="I4725" i="8"/>
  <c r="B4725" i="8"/>
  <c r="K4724" i="8"/>
  <c r="J4724" i="8"/>
  <c r="I4724" i="8"/>
  <c r="B4724" i="8"/>
  <c r="K4723" i="8"/>
  <c r="J4723" i="8"/>
  <c r="I4723" i="8"/>
  <c r="B4723" i="8"/>
  <c r="K4722" i="8"/>
  <c r="J4722" i="8"/>
  <c r="I4722" i="8"/>
  <c r="B4722" i="8"/>
  <c r="K4721" i="8"/>
  <c r="J4721" i="8"/>
  <c r="I4721" i="8"/>
  <c r="B4721" i="8"/>
  <c r="K4720" i="8"/>
  <c r="J4720" i="8"/>
  <c r="I4720" i="8"/>
  <c r="B4720" i="8"/>
  <c r="K4719" i="8"/>
  <c r="J4719" i="8"/>
  <c r="I4719" i="8"/>
  <c r="B4719" i="8"/>
  <c r="K4718" i="8"/>
  <c r="J4718" i="8"/>
  <c r="I4718" i="8"/>
  <c r="B4718" i="8"/>
  <c r="K4717" i="8"/>
  <c r="J4717" i="8"/>
  <c r="I4717" i="8"/>
  <c r="B4717" i="8"/>
  <c r="K4716" i="8"/>
  <c r="J4716" i="8"/>
  <c r="I4716" i="8"/>
  <c r="B4716" i="8"/>
  <c r="K4715" i="8"/>
  <c r="J4715" i="8"/>
  <c r="I4715" i="8"/>
  <c r="B4715" i="8"/>
  <c r="K4714" i="8"/>
  <c r="J4714" i="8"/>
  <c r="I4714" i="8"/>
  <c r="B4714" i="8"/>
  <c r="K4713" i="8"/>
  <c r="J4713" i="8"/>
  <c r="I4713" i="8"/>
  <c r="B4713" i="8"/>
  <c r="K4712" i="8"/>
  <c r="J4712" i="8"/>
  <c r="I4712" i="8"/>
  <c r="B4712" i="8"/>
  <c r="K4711" i="8"/>
  <c r="J4711" i="8"/>
  <c r="I4711" i="8"/>
  <c r="B4711" i="8"/>
  <c r="K4710" i="8"/>
  <c r="J4710" i="8"/>
  <c r="I4710" i="8"/>
  <c r="B4710" i="8"/>
  <c r="K4709" i="8"/>
  <c r="J4709" i="8"/>
  <c r="I4709" i="8"/>
  <c r="B4709" i="8"/>
  <c r="K4708" i="8"/>
  <c r="J4708" i="8"/>
  <c r="I4708" i="8"/>
  <c r="B4708" i="8"/>
  <c r="K4707" i="8"/>
  <c r="J4707" i="8"/>
  <c r="I4707" i="8"/>
  <c r="B4707" i="8"/>
  <c r="K4706" i="8"/>
  <c r="J4706" i="8"/>
  <c r="I4706" i="8"/>
  <c r="B4706" i="8"/>
  <c r="K4705" i="8"/>
  <c r="J4705" i="8"/>
  <c r="I4705" i="8"/>
  <c r="B4705" i="8"/>
  <c r="K4704" i="8"/>
  <c r="J4704" i="8"/>
  <c r="I4704" i="8"/>
  <c r="B4704" i="8"/>
  <c r="K4703" i="8"/>
  <c r="J4703" i="8"/>
  <c r="I4703" i="8"/>
  <c r="B4703" i="8"/>
  <c r="K4702" i="8"/>
  <c r="J4702" i="8"/>
  <c r="I4702" i="8"/>
  <c r="B4702" i="8"/>
  <c r="K4701" i="8"/>
  <c r="J4701" i="8"/>
  <c r="I4701" i="8"/>
  <c r="B4701" i="8"/>
  <c r="K4700" i="8"/>
  <c r="J4700" i="8"/>
  <c r="I4700" i="8"/>
  <c r="B4700" i="8"/>
  <c r="K4699" i="8"/>
  <c r="J4699" i="8"/>
  <c r="I4699" i="8"/>
  <c r="B4699" i="8"/>
  <c r="K4698" i="8"/>
  <c r="J4698" i="8"/>
  <c r="I4698" i="8"/>
  <c r="B4698" i="8"/>
  <c r="K4697" i="8"/>
  <c r="J4697" i="8"/>
  <c r="I4697" i="8"/>
  <c r="B4697" i="8"/>
  <c r="K4696" i="8"/>
  <c r="J4696" i="8"/>
  <c r="I4696" i="8"/>
  <c r="B4696" i="8"/>
  <c r="K4695" i="8"/>
  <c r="J4695" i="8"/>
  <c r="I4695" i="8"/>
  <c r="B4695" i="8"/>
  <c r="K4694" i="8"/>
  <c r="J4694" i="8"/>
  <c r="I4694" i="8"/>
  <c r="B4694" i="8"/>
  <c r="K4693" i="8"/>
  <c r="J4693" i="8"/>
  <c r="I4693" i="8"/>
  <c r="B4693" i="8"/>
  <c r="K4692" i="8"/>
  <c r="J4692" i="8"/>
  <c r="I4692" i="8"/>
  <c r="B4692" i="8"/>
  <c r="K4691" i="8"/>
  <c r="J4691" i="8"/>
  <c r="I4691" i="8"/>
  <c r="B4691" i="8"/>
  <c r="K4690" i="8"/>
  <c r="J4690" i="8"/>
  <c r="I4690" i="8"/>
  <c r="B4690" i="8"/>
  <c r="K4689" i="8"/>
  <c r="J4689" i="8"/>
  <c r="I4689" i="8"/>
  <c r="B4689" i="8"/>
  <c r="K4688" i="8"/>
  <c r="J4688" i="8"/>
  <c r="I4688" i="8"/>
  <c r="B4688" i="8"/>
  <c r="K4687" i="8"/>
  <c r="J4687" i="8"/>
  <c r="I4687" i="8"/>
  <c r="B4687" i="8"/>
  <c r="K4686" i="8"/>
  <c r="J4686" i="8"/>
  <c r="I4686" i="8"/>
  <c r="B4686" i="8"/>
  <c r="K4685" i="8"/>
  <c r="J4685" i="8"/>
  <c r="I4685" i="8"/>
  <c r="B4685" i="8"/>
  <c r="K4684" i="8"/>
  <c r="J4684" i="8"/>
  <c r="I4684" i="8"/>
  <c r="B4684" i="8"/>
  <c r="K4683" i="8"/>
  <c r="J4683" i="8"/>
  <c r="I4683" i="8"/>
  <c r="B4683" i="8"/>
  <c r="K4682" i="8"/>
  <c r="J4682" i="8"/>
  <c r="I4682" i="8"/>
  <c r="B4682" i="8"/>
  <c r="K4681" i="8"/>
  <c r="J4681" i="8"/>
  <c r="I4681" i="8"/>
  <c r="B4681" i="8"/>
  <c r="K4680" i="8"/>
  <c r="J4680" i="8"/>
  <c r="I4680" i="8"/>
  <c r="B4680" i="8"/>
  <c r="K4679" i="8"/>
  <c r="J4679" i="8"/>
  <c r="I4679" i="8"/>
  <c r="B4679" i="8"/>
  <c r="K4678" i="8"/>
  <c r="J4678" i="8"/>
  <c r="I4678" i="8"/>
  <c r="B4678" i="8"/>
  <c r="K4677" i="8"/>
  <c r="J4677" i="8"/>
  <c r="I4677" i="8"/>
  <c r="B4677" i="8"/>
  <c r="K4676" i="8"/>
  <c r="J4676" i="8"/>
  <c r="I4676" i="8"/>
  <c r="B4676" i="8"/>
  <c r="K4675" i="8"/>
  <c r="J4675" i="8"/>
  <c r="I4675" i="8"/>
  <c r="B4675" i="8"/>
  <c r="K4674" i="8"/>
  <c r="J4674" i="8"/>
  <c r="I4674" i="8"/>
  <c r="B4674" i="8"/>
  <c r="K4673" i="8"/>
  <c r="J4673" i="8"/>
  <c r="I4673" i="8"/>
  <c r="B4673" i="8"/>
  <c r="K4672" i="8"/>
  <c r="J4672" i="8"/>
  <c r="I4672" i="8"/>
  <c r="B4672" i="8"/>
  <c r="K4671" i="8"/>
  <c r="J4671" i="8"/>
  <c r="I4671" i="8"/>
  <c r="B4671" i="8"/>
  <c r="K4670" i="8"/>
  <c r="J4670" i="8"/>
  <c r="I4670" i="8"/>
  <c r="B4670" i="8"/>
  <c r="K4669" i="8"/>
  <c r="J4669" i="8"/>
  <c r="I4669" i="8"/>
  <c r="B4669" i="8"/>
  <c r="K4668" i="8"/>
  <c r="J4668" i="8"/>
  <c r="I4668" i="8"/>
  <c r="B4668" i="8"/>
  <c r="K4667" i="8"/>
  <c r="J4667" i="8"/>
  <c r="I4667" i="8"/>
  <c r="B4667" i="8"/>
  <c r="K4666" i="8"/>
  <c r="J4666" i="8"/>
  <c r="I4666" i="8"/>
  <c r="B4666" i="8"/>
  <c r="K4665" i="8"/>
  <c r="J4665" i="8"/>
  <c r="I4665" i="8"/>
  <c r="B4665" i="8"/>
  <c r="K4664" i="8"/>
  <c r="J4664" i="8"/>
  <c r="I4664" i="8"/>
  <c r="B4664" i="8"/>
  <c r="K4663" i="8"/>
  <c r="J4663" i="8"/>
  <c r="I4663" i="8"/>
  <c r="B4663" i="8"/>
  <c r="K4662" i="8"/>
  <c r="J4662" i="8"/>
  <c r="I4662" i="8"/>
  <c r="B4662" i="8"/>
  <c r="K4661" i="8"/>
  <c r="J4661" i="8"/>
  <c r="I4661" i="8"/>
  <c r="B4661" i="8"/>
  <c r="K4660" i="8"/>
  <c r="J4660" i="8"/>
  <c r="I4660" i="8"/>
  <c r="B4660" i="8"/>
  <c r="K4659" i="8"/>
  <c r="J4659" i="8"/>
  <c r="I4659" i="8"/>
  <c r="B4659" i="8"/>
  <c r="K4658" i="8"/>
  <c r="J4658" i="8"/>
  <c r="I4658" i="8"/>
  <c r="B4658" i="8"/>
  <c r="K4657" i="8"/>
  <c r="J4657" i="8"/>
  <c r="I4657" i="8"/>
  <c r="B4657" i="8"/>
  <c r="K4656" i="8"/>
  <c r="J4656" i="8"/>
  <c r="I4656" i="8"/>
  <c r="B4656" i="8"/>
  <c r="K4655" i="8"/>
  <c r="J4655" i="8"/>
  <c r="I4655" i="8"/>
  <c r="B4655" i="8"/>
  <c r="K4654" i="8"/>
  <c r="J4654" i="8"/>
  <c r="I4654" i="8"/>
  <c r="B4654" i="8"/>
  <c r="K4653" i="8"/>
  <c r="J4653" i="8"/>
  <c r="I4653" i="8"/>
  <c r="B4653" i="8"/>
  <c r="K4652" i="8"/>
  <c r="J4652" i="8"/>
  <c r="I4652" i="8"/>
  <c r="B4652" i="8"/>
  <c r="K4651" i="8"/>
  <c r="J4651" i="8"/>
  <c r="I4651" i="8"/>
  <c r="B4651" i="8"/>
  <c r="K4650" i="8"/>
  <c r="J4650" i="8"/>
  <c r="I4650" i="8"/>
  <c r="B4650" i="8"/>
  <c r="K4649" i="8"/>
  <c r="J4649" i="8"/>
  <c r="I4649" i="8"/>
  <c r="B4649" i="8"/>
  <c r="K4648" i="8"/>
  <c r="J4648" i="8"/>
  <c r="I4648" i="8"/>
  <c r="B4648" i="8"/>
  <c r="K4647" i="8"/>
  <c r="J4647" i="8"/>
  <c r="I4647" i="8"/>
  <c r="B4647" i="8"/>
  <c r="K4646" i="8"/>
  <c r="J4646" i="8"/>
  <c r="I4646" i="8"/>
  <c r="B4646" i="8"/>
  <c r="K4645" i="8"/>
  <c r="J4645" i="8"/>
  <c r="I4645" i="8"/>
  <c r="B4645" i="8"/>
  <c r="K4644" i="8"/>
  <c r="J4644" i="8"/>
  <c r="I4644" i="8"/>
  <c r="B4644" i="8"/>
  <c r="K4643" i="8"/>
  <c r="J4643" i="8"/>
  <c r="I4643" i="8"/>
  <c r="B4643" i="8"/>
  <c r="K4642" i="8"/>
  <c r="J4642" i="8"/>
  <c r="I4642" i="8"/>
  <c r="B4642" i="8"/>
  <c r="K4641" i="8"/>
  <c r="J4641" i="8"/>
  <c r="I4641" i="8"/>
  <c r="B4641" i="8"/>
  <c r="K4640" i="8"/>
  <c r="J4640" i="8"/>
  <c r="I4640" i="8"/>
  <c r="B4640" i="8"/>
  <c r="K4639" i="8"/>
  <c r="J4639" i="8"/>
  <c r="I4639" i="8"/>
  <c r="B4639" i="8"/>
  <c r="K4638" i="8"/>
  <c r="J4638" i="8"/>
  <c r="I4638" i="8"/>
  <c r="B4638" i="8"/>
  <c r="K4637" i="8"/>
  <c r="J4637" i="8"/>
  <c r="I4637" i="8"/>
  <c r="B4637" i="8"/>
  <c r="K4636" i="8"/>
  <c r="J4636" i="8"/>
  <c r="I4636" i="8"/>
  <c r="B4636" i="8"/>
  <c r="K4635" i="8"/>
  <c r="J4635" i="8"/>
  <c r="I4635" i="8"/>
  <c r="B4635" i="8"/>
  <c r="K4634" i="8"/>
  <c r="J4634" i="8"/>
  <c r="I4634" i="8"/>
  <c r="B4634" i="8"/>
  <c r="K4633" i="8"/>
  <c r="J4633" i="8"/>
  <c r="I4633" i="8"/>
  <c r="B4633" i="8"/>
  <c r="K4632" i="8"/>
  <c r="J4632" i="8"/>
  <c r="I4632" i="8"/>
  <c r="B4632" i="8"/>
  <c r="K4631" i="8"/>
  <c r="J4631" i="8"/>
  <c r="I4631" i="8"/>
  <c r="B4631" i="8"/>
  <c r="K4630" i="8"/>
  <c r="J4630" i="8"/>
  <c r="I4630" i="8"/>
  <c r="B4630" i="8"/>
  <c r="K4629" i="8"/>
  <c r="J4629" i="8"/>
  <c r="I4629" i="8"/>
  <c r="B4629" i="8"/>
  <c r="K4628" i="8"/>
  <c r="J4628" i="8"/>
  <c r="I4628" i="8"/>
  <c r="B4628" i="8"/>
  <c r="K4627" i="8"/>
  <c r="J4627" i="8"/>
  <c r="I4627" i="8"/>
  <c r="B4627" i="8"/>
  <c r="K4626" i="8"/>
  <c r="J4626" i="8"/>
  <c r="I4626" i="8"/>
  <c r="B4626" i="8"/>
  <c r="K4625" i="8"/>
  <c r="J4625" i="8"/>
  <c r="I4625" i="8"/>
  <c r="B4625" i="8"/>
  <c r="K4624" i="8"/>
  <c r="J4624" i="8"/>
  <c r="I4624" i="8"/>
  <c r="B4624" i="8"/>
  <c r="K4623" i="8"/>
  <c r="J4623" i="8"/>
  <c r="I4623" i="8"/>
  <c r="B4623" i="8"/>
  <c r="K4622" i="8"/>
  <c r="J4622" i="8"/>
  <c r="I4622" i="8"/>
  <c r="B4622" i="8"/>
  <c r="K4621" i="8"/>
  <c r="J4621" i="8"/>
  <c r="I4621" i="8"/>
  <c r="B4621" i="8"/>
  <c r="K4620" i="8"/>
  <c r="J4620" i="8"/>
  <c r="I4620" i="8"/>
  <c r="B4620" i="8"/>
  <c r="K4619" i="8"/>
  <c r="J4619" i="8"/>
  <c r="I4619" i="8"/>
  <c r="B4619" i="8"/>
  <c r="K4618" i="8"/>
  <c r="J4618" i="8"/>
  <c r="I4618" i="8"/>
  <c r="B4618" i="8"/>
  <c r="K4617" i="8"/>
  <c r="J4617" i="8"/>
  <c r="I4617" i="8"/>
  <c r="B4617" i="8"/>
  <c r="K4616" i="8"/>
  <c r="J4616" i="8"/>
  <c r="I4616" i="8"/>
  <c r="B4616" i="8"/>
  <c r="K4615" i="8"/>
  <c r="J4615" i="8"/>
  <c r="I4615" i="8"/>
  <c r="B4615" i="8"/>
  <c r="K4614" i="8"/>
  <c r="J4614" i="8"/>
  <c r="I4614" i="8"/>
  <c r="B4614" i="8"/>
  <c r="K4613" i="8"/>
  <c r="J4613" i="8"/>
  <c r="I4613" i="8"/>
  <c r="B4613" i="8"/>
  <c r="K4612" i="8"/>
  <c r="J4612" i="8"/>
  <c r="I4612" i="8"/>
  <c r="B4612" i="8"/>
  <c r="K4611" i="8"/>
  <c r="J4611" i="8"/>
  <c r="I4611" i="8"/>
  <c r="B4611" i="8"/>
  <c r="K4610" i="8"/>
  <c r="J4610" i="8"/>
  <c r="I4610" i="8"/>
  <c r="B4610" i="8"/>
  <c r="K4609" i="8"/>
  <c r="J4609" i="8"/>
  <c r="I4609" i="8"/>
  <c r="B4609" i="8"/>
  <c r="K4608" i="8"/>
  <c r="J4608" i="8"/>
  <c r="I4608" i="8"/>
  <c r="B4608" i="8"/>
  <c r="K4607" i="8"/>
  <c r="J4607" i="8"/>
  <c r="I4607" i="8"/>
  <c r="B4607" i="8"/>
  <c r="K4606" i="8"/>
  <c r="J4606" i="8"/>
  <c r="I4606" i="8"/>
  <c r="B4606" i="8"/>
  <c r="K4605" i="8"/>
  <c r="J4605" i="8"/>
  <c r="I4605" i="8"/>
  <c r="B4605" i="8"/>
  <c r="K4604" i="8"/>
  <c r="J4604" i="8"/>
  <c r="I4604" i="8"/>
  <c r="B4604" i="8"/>
  <c r="K4603" i="8"/>
  <c r="J4603" i="8"/>
  <c r="I4603" i="8"/>
  <c r="B4603" i="8"/>
  <c r="K4602" i="8"/>
  <c r="J4602" i="8"/>
  <c r="I4602" i="8"/>
  <c r="B4602" i="8"/>
  <c r="K4601" i="8"/>
  <c r="J4601" i="8"/>
  <c r="I4601" i="8"/>
  <c r="B4601" i="8"/>
  <c r="K4600" i="8"/>
  <c r="J4600" i="8"/>
  <c r="I4600" i="8"/>
  <c r="B4600" i="8"/>
  <c r="K4599" i="8"/>
  <c r="J4599" i="8"/>
  <c r="I4599" i="8"/>
  <c r="B4599" i="8"/>
  <c r="K4598" i="8"/>
  <c r="J4598" i="8"/>
  <c r="I4598" i="8"/>
  <c r="B4598" i="8"/>
  <c r="K4597" i="8"/>
  <c r="J4597" i="8"/>
  <c r="I4597" i="8"/>
  <c r="B4597" i="8"/>
  <c r="K4596" i="8"/>
  <c r="J4596" i="8"/>
  <c r="I4596" i="8"/>
  <c r="B4596" i="8"/>
  <c r="K4595" i="8"/>
  <c r="J4595" i="8"/>
  <c r="I4595" i="8"/>
  <c r="B4595" i="8"/>
  <c r="K4594" i="8"/>
  <c r="J4594" i="8"/>
  <c r="I4594" i="8"/>
  <c r="B4594" i="8"/>
  <c r="K4593" i="8"/>
  <c r="J4593" i="8"/>
  <c r="I4593" i="8"/>
  <c r="B4593" i="8"/>
  <c r="K4592" i="8"/>
  <c r="J4592" i="8"/>
  <c r="I4592" i="8"/>
  <c r="B4592" i="8"/>
  <c r="K4591" i="8"/>
  <c r="J4591" i="8"/>
  <c r="I4591" i="8"/>
  <c r="B4591" i="8"/>
  <c r="K4590" i="8"/>
  <c r="J4590" i="8"/>
  <c r="I4590" i="8"/>
  <c r="B4590" i="8"/>
  <c r="K4589" i="8"/>
  <c r="J4589" i="8"/>
  <c r="I4589" i="8"/>
  <c r="B4589" i="8"/>
  <c r="K4588" i="8"/>
  <c r="J4588" i="8"/>
  <c r="I4588" i="8"/>
  <c r="B4588" i="8"/>
  <c r="K4587" i="8"/>
  <c r="J4587" i="8"/>
  <c r="I4587" i="8"/>
  <c r="B4587" i="8"/>
  <c r="K4586" i="8"/>
  <c r="J4586" i="8"/>
  <c r="I4586" i="8"/>
  <c r="B4586" i="8"/>
  <c r="K4585" i="8"/>
  <c r="J4585" i="8"/>
  <c r="I4585" i="8"/>
  <c r="B4585" i="8"/>
  <c r="K4584" i="8"/>
  <c r="J4584" i="8"/>
  <c r="I4584" i="8"/>
  <c r="B4584" i="8"/>
  <c r="K4583" i="8"/>
  <c r="J4583" i="8"/>
  <c r="I4583" i="8"/>
  <c r="B4583" i="8"/>
  <c r="K4582" i="8"/>
  <c r="J4582" i="8"/>
  <c r="I4582" i="8"/>
  <c r="B4582" i="8"/>
  <c r="K4581" i="8"/>
  <c r="J4581" i="8"/>
  <c r="I4581" i="8"/>
  <c r="B4581" i="8"/>
  <c r="K4580" i="8"/>
  <c r="J4580" i="8"/>
  <c r="I4580" i="8"/>
  <c r="B4580" i="8"/>
  <c r="K4579" i="8"/>
  <c r="J4579" i="8"/>
  <c r="I4579" i="8"/>
  <c r="B4579" i="8"/>
  <c r="K4578" i="8"/>
  <c r="J4578" i="8"/>
  <c r="I4578" i="8"/>
  <c r="B4578" i="8"/>
  <c r="K4577" i="8"/>
  <c r="J4577" i="8"/>
  <c r="I4577" i="8"/>
  <c r="B4577" i="8"/>
  <c r="K4576" i="8"/>
  <c r="J4576" i="8"/>
  <c r="I4576" i="8"/>
  <c r="B4576" i="8"/>
  <c r="K4575" i="8"/>
  <c r="J4575" i="8"/>
  <c r="I4575" i="8"/>
  <c r="B4575" i="8"/>
  <c r="K4574" i="8"/>
  <c r="J4574" i="8"/>
  <c r="I4574" i="8"/>
  <c r="B4574" i="8"/>
  <c r="K4573" i="8"/>
  <c r="J4573" i="8"/>
  <c r="I4573" i="8"/>
  <c r="B4573" i="8"/>
  <c r="K4572" i="8"/>
  <c r="J4572" i="8"/>
  <c r="I4572" i="8"/>
  <c r="B4572" i="8"/>
  <c r="K4571" i="8"/>
  <c r="J4571" i="8"/>
  <c r="I4571" i="8"/>
  <c r="B4571" i="8"/>
  <c r="K4570" i="8"/>
  <c r="J4570" i="8"/>
  <c r="I4570" i="8"/>
  <c r="B4570" i="8"/>
  <c r="K4569" i="8"/>
  <c r="J4569" i="8"/>
  <c r="I4569" i="8"/>
  <c r="B4569" i="8"/>
  <c r="K4568" i="8"/>
  <c r="J4568" i="8"/>
  <c r="I4568" i="8"/>
  <c r="B4568" i="8"/>
  <c r="K4567" i="8"/>
  <c r="J4567" i="8"/>
  <c r="I4567" i="8"/>
  <c r="B4567" i="8"/>
  <c r="K4566" i="8"/>
  <c r="J4566" i="8"/>
  <c r="I4566" i="8"/>
  <c r="B4566" i="8"/>
  <c r="K4565" i="8"/>
  <c r="J4565" i="8"/>
  <c r="I4565" i="8"/>
  <c r="B4565" i="8"/>
  <c r="K4564" i="8"/>
  <c r="J4564" i="8"/>
  <c r="I4564" i="8"/>
  <c r="B4564" i="8"/>
  <c r="K4563" i="8"/>
  <c r="J4563" i="8"/>
  <c r="I4563" i="8"/>
  <c r="B4563" i="8"/>
  <c r="K4562" i="8"/>
  <c r="J4562" i="8"/>
  <c r="I4562" i="8"/>
  <c r="B4562" i="8"/>
  <c r="K4561" i="8"/>
  <c r="J4561" i="8"/>
  <c r="I4561" i="8"/>
  <c r="B4561" i="8"/>
  <c r="K4560" i="8"/>
  <c r="J4560" i="8"/>
  <c r="I4560" i="8"/>
  <c r="B4560" i="8"/>
  <c r="K4559" i="8"/>
  <c r="J4559" i="8"/>
  <c r="I4559" i="8"/>
  <c r="B4559" i="8"/>
  <c r="K4558" i="8"/>
  <c r="J4558" i="8"/>
  <c r="I4558" i="8"/>
  <c r="B4558" i="8"/>
  <c r="K4557" i="8"/>
  <c r="J4557" i="8"/>
  <c r="I4557" i="8"/>
  <c r="B4557" i="8"/>
  <c r="K4556" i="8"/>
  <c r="J4556" i="8"/>
  <c r="I4556" i="8"/>
  <c r="B4556" i="8"/>
  <c r="K4555" i="8"/>
  <c r="J4555" i="8"/>
  <c r="I4555" i="8"/>
  <c r="B4555" i="8"/>
  <c r="K4554" i="8"/>
  <c r="J4554" i="8"/>
  <c r="I4554" i="8"/>
  <c r="B4554" i="8"/>
  <c r="K4553" i="8"/>
  <c r="J4553" i="8"/>
  <c r="I4553" i="8"/>
  <c r="B4553" i="8"/>
  <c r="K4552" i="8"/>
  <c r="J4552" i="8"/>
  <c r="I4552" i="8"/>
  <c r="B4552" i="8"/>
  <c r="K4551" i="8"/>
  <c r="J4551" i="8"/>
  <c r="I4551" i="8"/>
  <c r="B4551" i="8"/>
  <c r="K4550" i="8"/>
  <c r="J4550" i="8"/>
  <c r="I4550" i="8"/>
  <c r="B4550" i="8"/>
  <c r="K4549" i="8"/>
  <c r="J4549" i="8"/>
  <c r="I4549" i="8"/>
  <c r="B4549" i="8"/>
  <c r="K4548" i="8"/>
  <c r="J4548" i="8"/>
  <c r="I4548" i="8"/>
  <c r="B4548" i="8"/>
  <c r="K4547" i="8"/>
  <c r="J4547" i="8"/>
  <c r="I4547" i="8"/>
  <c r="B4547" i="8"/>
  <c r="K4546" i="8"/>
  <c r="J4546" i="8"/>
  <c r="I4546" i="8"/>
  <c r="B4546" i="8"/>
  <c r="K4545" i="8"/>
  <c r="J4545" i="8"/>
  <c r="I4545" i="8"/>
  <c r="B4545" i="8"/>
  <c r="K4544" i="8"/>
  <c r="J4544" i="8"/>
  <c r="I4544" i="8"/>
  <c r="B4544" i="8"/>
  <c r="K4543" i="8"/>
  <c r="J4543" i="8"/>
  <c r="I4543" i="8"/>
  <c r="B4543" i="8"/>
  <c r="K4542" i="8"/>
  <c r="J4542" i="8"/>
  <c r="I4542" i="8"/>
  <c r="B4542" i="8"/>
  <c r="K4541" i="8"/>
  <c r="J4541" i="8"/>
  <c r="I4541" i="8"/>
  <c r="B4541" i="8"/>
  <c r="K4540" i="8"/>
  <c r="J4540" i="8"/>
  <c r="I4540" i="8"/>
  <c r="B4540" i="8"/>
  <c r="K4539" i="8"/>
  <c r="J4539" i="8"/>
  <c r="I4539" i="8"/>
  <c r="B4539" i="8"/>
  <c r="K4538" i="8"/>
  <c r="J4538" i="8"/>
  <c r="I4538" i="8"/>
  <c r="B4538" i="8"/>
  <c r="K4537" i="8"/>
  <c r="J4537" i="8"/>
  <c r="I4537" i="8"/>
  <c r="B4537" i="8"/>
  <c r="K4536" i="8"/>
  <c r="J4536" i="8"/>
  <c r="I4536" i="8"/>
  <c r="B4536" i="8"/>
  <c r="K4535" i="8"/>
  <c r="J4535" i="8"/>
  <c r="I4535" i="8"/>
  <c r="B4535" i="8"/>
  <c r="K4534" i="8"/>
  <c r="J4534" i="8"/>
  <c r="I4534" i="8"/>
  <c r="B4534" i="8"/>
  <c r="K4533" i="8"/>
  <c r="J4533" i="8"/>
  <c r="I4533" i="8"/>
  <c r="B4533" i="8"/>
  <c r="K4532" i="8"/>
  <c r="J4532" i="8"/>
  <c r="I4532" i="8"/>
  <c r="B4532" i="8"/>
  <c r="K4531" i="8"/>
  <c r="J4531" i="8"/>
  <c r="I4531" i="8"/>
  <c r="B4531" i="8"/>
  <c r="K4530" i="8"/>
  <c r="J4530" i="8"/>
  <c r="I4530" i="8"/>
  <c r="B4530" i="8"/>
  <c r="K4529" i="8"/>
  <c r="J4529" i="8"/>
  <c r="I4529" i="8"/>
  <c r="B4529" i="8"/>
  <c r="K4528" i="8"/>
  <c r="J4528" i="8"/>
  <c r="I4528" i="8"/>
  <c r="B4528" i="8"/>
  <c r="K4527" i="8"/>
  <c r="J4527" i="8"/>
  <c r="I4527" i="8"/>
  <c r="B4527" i="8"/>
  <c r="K4526" i="8"/>
  <c r="J4526" i="8"/>
  <c r="I4526" i="8"/>
  <c r="B4526" i="8"/>
  <c r="K4525" i="8"/>
  <c r="J4525" i="8"/>
  <c r="I4525" i="8"/>
  <c r="B4525" i="8"/>
  <c r="K4524" i="8"/>
  <c r="J4524" i="8"/>
  <c r="I4524" i="8"/>
  <c r="B4524" i="8"/>
  <c r="K4523" i="8"/>
  <c r="J4523" i="8"/>
  <c r="I4523" i="8"/>
  <c r="B4523" i="8"/>
  <c r="K4522" i="8"/>
  <c r="J4522" i="8"/>
  <c r="I4522" i="8"/>
  <c r="B4522" i="8"/>
  <c r="K4521" i="8"/>
  <c r="J4521" i="8"/>
  <c r="I4521" i="8"/>
  <c r="B4521" i="8"/>
  <c r="K4520" i="8"/>
  <c r="J4520" i="8"/>
  <c r="I4520" i="8"/>
  <c r="B4520" i="8"/>
  <c r="K4519" i="8"/>
  <c r="J4519" i="8"/>
  <c r="I4519" i="8"/>
  <c r="B4519" i="8"/>
  <c r="K4518" i="8"/>
  <c r="J4518" i="8"/>
  <c r="I4518" i="8"/>
  <c r="B4518" i="8"/>
  <c r="K4517" i="8"/>
  <c r="J4517" i="8"/>
  <c r="I4517" i="8"/>
  <c r="B4517" i="8"/>
  <c r="K4516" i="8"/>
  <c r="J4516" i="8"/>
  <c r="I4516" i="8"/>
  <c r="B4516" i="8"/>
  <c r="K4515" i="8"/>
  <c r="J4515" i="8"/>
  <c r="I4515" i="8"/>
  <c r="B4515" i="8"/>
  <c r="K4514" i="8"/>
  <c r="J4514" i="8"/>
  <c r="I4514" i="8"/>
  <c r="B4514" i="8"/>
  <c r="K4513" i="8"/>
  <c r="J4513" i="8"/>
  <c r="I4513" i="8"/>
  <c r="B4513" i="8"/>
  <c r="K4512" i="8"/>
  <c r="J4512" i="8"/>
  <c r="I4512" i="8"/>
  <c r="B4512" i="8"/>
  <c r="K4511" i="8"/>
  <c r="J4511" i="8"/>
  <c r="I4511" i="8"/>
  <c r="B4511" i="8"/>
  <c r="K4510" i="8"/>
  <c r="J4510" i="8"/>
  <c r="I4510" i="8"/>
  <c r="B4510" i="8"/>
  <c r="K4509" i="8"/>
  <c r="J4509" i="8"/>
  <c r="I4509" i="8"/>
  <c r="B4509" i="8"/>
  <c r="K4508" i="8"/>
  <c r="J4508" i="8"/>
  <c r="I4508" i="8"/>
  <c r="B4508" i="8"/>
  <c r="K4507" i="8"/>
  <c r="J4507" i="8"/>
  <c r="I4507" i="8"/>
  <c r="B4507" i="8"/>
  <c r="K4506" i="8"/>
  <c r="J4506" i="8"/>
  <c r="I4506" i="8"/>
  <c r="B4506" i="8"/>
  <c r="K4505" i="8"/>
  <c r="J4505" i="8"/>
  <c r="I4505" i="8"/>
  <c r="B4505" i="8"/>
  <c r="K4504" i="8"/>
  <c r="J4504" i="8"/>
  <c r="I4504" i="8"/>
  <c r="B4504" i="8"/>
  <c r="K4503" i="8"/>
  <c r="J4503" i="8"/>
  <c r="I4503" i="8"/>
  <c r="B4503" i="8"/>
  <c r="K4502" i="8"/>
  <c r="J4502" i="8"/>
  <c r="I4502" i="8"/>
  <c r="B4502" i="8"/>
  <c r="K4501" i="8"/>
  <c r="J4501" i="8"/>
  <c r="I4501" i="8"/>
  <c r="B4501" i="8"/>
  <c r="K4500" i="8"/>
  <c r="J4500" i="8"/>
  <c r="I4500" i="8"/>
  <c r="B4500" i="8"/>
  <c r="K4499" i="8"/>
  <c r="J4499" i="8"/>
  <c r="I4499" i="8"/>
  <c r="B4499" i="8"/>
  <c r="K4498" i="8"/>
  <c r="J4498" i="8"/>
  <c r="I4498" i="8"/>
  <c r="B4498" i="8"/>
  <c r="K4497" i="8"/>
  <c r="J4497" i="8"/>
  <c r="I4497" i="8"/>
  <c r="B4497" i="8"/>
  <c r="K4496" i="8"/>
  <c r="J4496" i="8"/>
  <c r="I4496" i="8"/>
  <c r="B4496" i="8"/>
  <c r="K4495" i="8"/>
  <c r="J4495" i="8"/>
  <c r="I4495" i="8"/>
  <c r="B4495" i="8"/>
  <c r="K4494" i="8"/>
  <c r="J4494" i="8"/>
  <c r="I4494" i="8"/>
  <c r="B4494" i="8"/>
  <c r="K4493" i="8"/>
  <c r="J4493" i="8"/>
  <c r="I4493" i="8"/>
  <c r="B4493" i="8"/>
  <c r="K4492" i="8"/>
  <c r="J4492" i="8"/>
  <c r="I4492" i="8"/>
  <c r="B4492" i="8"/>
  <c r="K4491" i="8"/>
  <c r="J4491" i="8"/>
  <c r="I4491" i="8"/>
  <c r="B4491" i="8"/>
  <c r="K4490" i="8"/>
  <c r="J4490" i="8"/>
  <c r="I4490" i="8"/>
  <c r="B4490" i="8"/>
  <c r="K4489" i="8"/>
  <c r="J4489" i="8"/>
  <c r="I4489" i="8"/>
  <c r="B4489" i="8"/>
  <c r="K4488" i="8"/>
  <c r="J4488" i="8"/>
  <c r="I4488" i="8"/>
  <c r="B4488" i="8"/>
  <c r="K4487" i="8"/>
  <c r="J4487" i="8"/>
  <c r="I4487" i="8"/>
  <c r="B4487" i="8"/>
  <c r="K4486" i="8"/>
  <c r="J4486" i="8"/>
  <c r="I4486" i="8"/>
  <c r="B4486" i="8"/>
  <c r="K4485" i="8"/>
  <c r="J4485" i="8"/>
  <c r="I4485" i="8"/>
  <c r="B4485" i="8"/>
  <c r="K4484" i="8"/>
  <c r="J4484" i="8"/>
  <c r="I4484" i="8"/>
  <c r="B4484" i="8"/>
  <c r="K4483" i="8"/>
  <c r="J4483" i="8"/>
  <c r="I4483" i="8"/>
  <c r="B4483" i="8"/>
  <c r="K4482" i="8"/>
  <c r="J4482" i="8"/>
  <c r="I4482" i="8"/>
  <c r="B4482" i="8"/>
  <c r="K4481" i="8"/>
  <c r="J4481" i="8"/>
  <c r="I4481" i="8"/>
  <c r="B4481" i="8"/>
  <c r="K4480" i="8"/>
  <c r="J4480" i="8"/>
  <c r="I4480" i="8"/>
  <c r="B4480" i="8"/>
  <c r="K4479" i="8"/>
  <c r="J4479" i="8"/>
  <c r="I4479" i="8"/>
  <c r="B4479" i="8"/>
  <c r="K4478" i="8"/>
  <c r="J4478" i="8"/>
  <c r="I4478" i="8"/>
  <c r="B4478" i="8"/>
  <c r="K4477" i="8"/>
  <c r="J4477" i="8"/>
  <c r="I4477" i="8"/>
  <c r="B4477" i="8"/>
  <c r="K4476" i="8"/>
  <c r="J4476" i="8"/>
  <c r="I4476" i="8"/>
  <c r="B4476" i="8"/>
  <c r="K4475" i="8"/>
  <c r="J4475" i="8"/>
  <c r="I4475" i="8"/>
  <c r="B4475" i="8"/>
  <c r="K4474" i="8"/>
  <c r="J4474" i="8"/>
  <c r="I4474" i="8"/>
  <c r="B4474" i="8"/>
  <c r="K4473" i="8"/>
  <c r="J4473" i="8"/>
  <c r="I4473" i="8"/>
  <c r="B4473" i="8"/>
  <c r="K4472" i="8"/>
  <c r="J4472" i="8"/>
  <c r="I4472" i="8"/>
  <c r="B4472" i="8"/>
  <c r="K4471" i="8"/>
  <c r="J4471" i="8"/>
  <c r="I4471" i="8"/>
  <c r="B4471" i="8"/>
  <c r="K4470" i="8"/>
  <c r="J4470" i="8"/>
  <c r="I4470" i="8"/>
  <c r="B4470" i="8"/>
  <c r="K4469" i="8"/>
  <c r="J4469" i="8"/>
  <c r="I4469" i="8"/>
  <c r="B4469" i="8"/>
  <c r="K4468" i="8"/>
  <c r="J4468" i="8"/>
  <c r="I4468" i="8"/>
  <c r="B4468" i="8"/>
  <c r="K4467" i="8"/>
  <c r="J4467" i="8"/>
  <c r="I4467" i="8"/>
  <c r="B4467" i="8"/>
  <c r="K4466" i="8"/>
  <c r="J4466" i="8"/>
  <c r="I4466" i="8"/>
  <c r="B4466" i="8"/>
  <c r="K4465" i="8"/>
  <c r="J4465" i="8"/>
  <c r="I4465" i="8"/>
  <c r="B4465" i="8"/>
  <c r="K4464" i="8"/>
  <c r="J4464" i="8"/>
  <c r="I4464" i="8"/>
  <c r="B4464" i="8"/>
  <c r="K4463" i="8"/>
  <c r="J4463" i="8"/>
  <c r="I4463" i="8"/>
  <c r="B4463" i="8"/>
  <c r="K4462" i="8"/>
  <c r="J4462" i="8"/>
  <c r="I4462" i="8"/>
  <c r="B4462" i="8"/>
  <c r="K4461" i="8"/>
  <c r="J4461" i="8"/>
  <c r="I4461" i="8"/>
  <c r="B4461" i="8"/>
  <c r="K4460" i="8"/>
  <c r="J4460" i="8"/>
  <c r="I4460" i="8"/>
  <c r="B4460" i="8"/>
  <c r="K4459" i="8"/>
  <c r="J4459" i="8"/>
  <c r="I4459" i="8"/>
  <c r="B4459" i="8"/>
  <c r="K4458" i="8"/>
  <c r="J4458" i="8"/>
  <c r="I4458" i="8"/>
  <c r="B4458" i="8"/>
  <c r="K4457" i="8"/>
  <c r="J4457" i="8"/>
  <c r="I4457" i="8"/>
  <c r="B4457" i="8"/>
  <c r="K4456" i="8"/>
  <c r="J4456" i="8"/>
  <c r="I4456" i="8"/>
  <c r="B4456" i="8"/>
  <c r="K4455" i="8"/>
  <c r="J4455" i="8"/>
  <c r="I4455" i="8"/>
  <c r="B4455" i="8"/>
  <c r="K4454" i="8"/>
  <c r="J4454" i="8"/>
  <c r="I4454" i="8"/>
  <c r="B4454" i="8"/>
  <c r="K4453" i="8"/>
  <c r="J4453" i="8"/>
  <c r="I4453" i="8"/>
  <c r="B4453" i="8"/>
  <c r="K4452" i="8"/>
  <c r="J4452" i="8"/>
  <c r="I4452" i="8"/>
  <c r="B4452" i="8"/>
  <c r="K4451" i="8"/>
  <c r="J4451" i="8"/>
  <c r="I4451" i="8"/>
  <c r="B4451" i="8"/>
  <c r="K4450" i="8"/>
  <c r="J4450" i="8"/>
  <c r="I4450" i="8"/>
  <c r="B4450" i="8"/>
  <c r="K4449" i="8"/>
  <c r="J4449" i="8"/>
  <c r="I4449" i="8"/>
  <c r="B4449" i="8"/>
  <c r="K4448" i="8"/>
  <c r="J4448" i="8"/>
  <c r="I4448" i="8"/>
  <c r="B4448" i="8"/>
  <c r="K4447" i="8"/>
  <c r="J4447" i="8"/>
  <c r="I4447" i="8"/>
  <c r="B4447" i="8"/>
  <c r="K4446" i="8"/>
  <c r="J4446" i="8"/>
  <c r="I4446" i="8"/>
  <c r="B4446" i="8"/>
  <c r="K4445" i="8"/>
  <c r="J4445" i="8"/>
  <c r="I4445" i="8"/>
  <c r="B4445" i="8"/>
  <c r="K4444" i="8"/>
  <c r="J4444" i="8"/>
  <c r="I4444" i="8"/>
  <c r="B4444" i="8"/>
  <c r="K4443" i="8"/>
  <c r="J4443" i="8"/>
  <c r="I4443" i="8"/>
  <c r="B4443" i="8"/>
  <c r="K4442" i="8"/>
  <c r="J4442" i="8"/>
  <c r="I4442" i="8"/>
  <c r="B4442" i="8"/>
  <c r="K4441" i="8"/>
  <c r="J4441" i="8"/>
  <c r="I4441" i="8"/>
  <c r="B4441" i="8"/>
  <c r="K4440" i="8"/>
  <c r="J4440" i="8"/>
  <c r="I4440" i="8"/>
  <c r="B4440" i="8"/>
  <c r="K4439" i="8"/>
  <c r="J4439" i="8"/>
  <c r="I4439" i="8"/>
  <c r="B4439" i="8"/>
  <c r="K4438" i="8"/>
  <c r="J4438" i="8"/>
  <c r="I4438" i="8"/>
  <c r="B4438" i="8"/>
  <c r="K4437" i="8"/>
  <c r="J4437" i="8"/>
  <c r="I4437" i="8"/>
  <c r="B4437" i="8"/>
  <c r="K4436" i="8"/>
  <c r="J4436" i="8"/>
  <c r="I4436" i="8"/>
  <c r="B4436" i="8"/>
  <c r="K4435" i="8"/>
  <c r="J4435" i="8"/>
  <c r="I4435" i="8"/>
  <c r="B4435" i="8"/>
  <c r="K4434" i="8"/>
  <c r="J4434" i="8"/>
  <c r="I4434" i="8"/>
  <c r="B4434" i="8"/>
  <c r="K4433" i="8"/>
  <c r="J4433" i="8"/>
  <c r="I4433" i="8"/>
  <c r="B4433" i="8"/>
  <c r="K4432" i="8"/>
  <c r="J4432" i="8"/>
  <c r="I4432" i="8"/>
  <c r="B4432" i="8"/>
  <c r="K4431" i="8"/>
  <c r="J4431" i="8"/>
  <c r="I4431" i="8"/>
  <c r="B4431" i="8"/>
  <c r="K4430" i="8"/>
  <c r="J4430" i="8"/>
  <c r="I4430" i="8"/>
  <c r="B4430" i="8"/>
  <c r="K4429" i="8"/>
  <c r="J4429" i="8"/>
  <c r="I4429" i="8"/>
  <c r="B4429" i="8"/>
  <c r="K4428" i="8"/>
  <c r="J4428" i="8"/>
  <c r="I4428" i="8"/>
  <c r="B4428" i="8"/>
  <c r="K4427" i="8"/>
  <c r="J4427" i="8"/>
  <c r="I4427" i="8"/>
  <c r="B4427" i="8"/>
  <c r="K4426" i="8"/>
  <c r="J4426" i="8"/>
  <c r="I4426" i="8"/>
  <c r="B4426" i="8"/>
  <c r="K4425" i="8"/>
  <c r="J4425" i="8"/>
  <c r="I4425" i="8"/>
  <c r="B4425" i="8"/>
  <c r="K4424" i="8"/>
  <c r="J4424" i="8"/>
  <c r="I4424" i="8"/>
  <c r="B4424" i="8"/>
  <c r="K4423" i="8"/>
  <c r="J4423" i="8"/>
  <c r="I4423" i="8"/>
  <c r="B4423" i="8"/>
  <c r="K4422" i="8"/>
  <c r="J4422" i="8"/>
  <c r="I4422" i="8"/>
  <c r="B4422" i="8"/>
  <c r="K4421" i="8"/>
  <c r="J4421" i="8"/>
  <c r="I4421" i="8"/>
  <c r="B4421" i="8"/>
  <c r="K4420" i="8"/>
  <c r="J4420" i="8"/>
  <c r="I4420" i="8"/>
  <c r="B4420" i="8"/>
  <c r="K4419" i="8"/>
  <c r="J4419" i="8"/>
  <c r="I4419" i="8"/>
  <c r="B4419" i="8"/>
  <c r="K4418" i="8"/>
  <c r="J4418" i="8"/>
  <c r="I4418" i="8"/>
  <c r="B4418" i="8"/>
  <c r="K4417" i="8"/>
  <c r="J4417" i="8"/>
  <c r="I4417" i="8"/>
  <c r="B4417" i="8"/>
  <c r="K4416" i="8"/>
  <c r="J4416" i="8"/>
  <c r="I4416" i="8"/>
  <c r="B4416" i="8"/>
  <c r="K4415" i="8"/>
  <c r="J4415" i="8"/>
  <c r="I4415" i="8"/>
  <c r="B4415" i="8"/>
  <c r="K4414" i="8"/>
  <c r="J4414" i="8"/>
  <c r="I4414" i="8"/>
  <c r="B4414" i="8"/>
  <c r="K4413" i="8"/>
  <c r="J4413" i="8"/>
  <c r="I4413" i="8"/>
  <c r="B4413" i="8"/>
  <c r="K4412" i="8"/>
  <c r="J4412" i="8"/>
  <c r="I4412" i="8"/>
  <c r="B4412" i="8"/>
  <c r="K4411" i="8"/>
  <c r="J4411" i="8"/>
  <c r="I4411" i="8"/>
  <c r="B4411" i="8"/>
  <c r="K4410" i="8"/>
  <c r="J4410" i="8"/>
  <c r="I4410" i="8"/>
  <c r="B4410" i="8"/>
  <c r="K4409" i="8"/>
  <c r="J4409" i="8"/>
  <c r="I4409" i="8"/>
  <c r="B4409" i="8"/>
  <c r="K4408" i="8"/>
  <c r="J4408" i="8"/>
  <c r="I4408" i="8"/>
  <c r="B4408" i="8"/>
  <c r="K4407" i="8"/>
  <c r="J4407" i="8"/>
  <c r="I4407" i="8"/>
  <c r="B4407" i="8"/>
  <c r="K4406" i="8"/>
  <c r="J4406" i="8"/>
  <c r="I4406" i="8"/>
  <c r="B4406" i="8"/>
  <c r="K4405" i="8"/>
  <c r="J4405" i="8"/>
  <c r="I4405" i="8"/>
  <c r="B4405" i="8"/>
  <c r="K4404" i="8"/>
  <c r="J4404" i="8"/>
  <c r="I4404" i="8"/>
  <c r="B4404" i="8"/>
  <c r="K4403" i="8"/>
  <c r="J4403" i="8"/>
  <c r="I4403" i="8"/>
  <c r="B4403" i="8"/>
  <c r="K4402" i="8"/>
  <c r="J4402" i="8"/>
  <c r="I4402" i="8"/>
  <c r="B4402" i="8"/>
  <c r="K4401" i="8"/>
  <c r="J4401" i="8"/>
  <c r="I4401" i="8"/>
  <c r="B4401" i="8"/>
  <c r="K4400" i="8"/>
  <c r="J4400" i="8"/>
  <c r="I4400" i="8"/>
  <c r="B4400" i="8"/>
  <c r="K4399" i="8"/>
  <c r="J4399" i="8"/>
  <c r="I4399" i="8"/>
  <c r="B4399" i="8"/>
  <c r="K4398" i="8"/>
  <c r="J4398" i="8"/>
  <c r="I4398" i="8"/>
  <c r="B4398" i="8"/>
  <c r="K4397" i="8"/>
  <c r="J4397" i="8"/>
  <c r="I4397" i="8"/>
  <c r="B4397" i="8"/>
  <c r="K4396" i="8"/>
  <c r="J4396" i="8"/>
  <c r="I4396" i="8"/>
  <c r="B4396" i="8"/>
  <c r="K4395" i="8"/>
  <c r="J4395" i="8"/>
  <c r="I4395" i="8"/>
  <c r="B4395" i="8"/>
  <c r="K4394" i="8"/>
  <c r="J4394" i="8"/>
  <c r="I4394" i="8"/>
  <c r="B4394" i="8"/>
  <c r="K4393" i="8"/>
  <c r="J4393" i="8"/>
  <c r="I4393" i="8"/>
  <c r="B4393" i="8"/>
  <c r="K4392" i="8"/>
  <c r="J4392" i="8"/>
  <c r="I4392" i="8"/>
  <c r="B4392" i="8"/>
  <c r="K4391" i="8"/>
  <c r="J4391" i="8"/>
  <c r="I4391" i="8"/>
  <c r="B4391" i="8"/>
  <c r="K4390" i="8"/>
  <c r="J4390" i="8"/>
  <c r="I4390" i="8"/>
  <c r="B4390" i="8"/>
  <c r="K4389" i="8"/>
  <c r="J4389" i="8"/>
  <c r="I4389" i="8"/>
  <c r="B4389" i="8"/>
  <c r="K4388" i="8"/>
  <c r="J4388" i="8"/>
  <c r="I4388" i="8"/>
  <c r="B4388" i="8"/>
  <c r="K4387" i="8"/>
  <c r="J4387" i="8"/>
  <c r="I4387" i="8"/>
  <c r="B4387" i="8"/>
  <c r="K4386" i="8"/>
  <c r="J4386" i="8"/>
  <c r="I4386" i="8"/>
  <c r="B4386" i="8"/>
  <c r="K4385" i="8"/>
  <c r="J4385" i="8"/>
  <c r="I4385" i="8"/>
  <c r="B4385" i="8"/>
  <c r="K4384" i="8"/>
  <c r="J4384" i="8"/>
  <c r="I4384" i="8"/>
  <c r="B4384" i="8"/>
  <c r="K4383" i="8"/>
  <c r="J4383" i="8"/>
  <c r="I4383" i="8"/>
  <c r="B4383" i="8"/>
  <c r="K4382" i="8"/>
  <c r="J4382" i="8"/>
  <c r="I4382" i="8"/>
  <c r="B4382" i="8"/>
  <c r="K4381" i="8"/>
  <c r="J4381" i="8"/>
  <c r="I4381" i="8"/>
  <c r="B4381" i="8"/>
  <c r="K4380" i="8"/>
  <c r="J4380" i="8"/>
  <c r="I4380" i="8"/>
  <c r="B4380" i="8"/>
  <c r="K4379" i="8"/>
  <c r="J4379" i="8"/>
  <c r="I4379" i="8"/>
  <c r="B4379" i="8"/>
  <c r="K4378" i="8"/>
  <c r="J4378" i="8"/>
  <c r="I4378" i="8"/>
  <c r="B4378" i="8"/>
  <c r="K4377" i="8"/>
  <c r="J4377" i="8"/>
  <c r="I4377" i="8"/>
  <c r="B4377" i="8"/>
  <c r="K4376" i="8"/>
  <c r="J4376" i="8"/>
  <c r="I4376" i="8"/>
  <c r="B4376" i="8"/>
  <c r="K4375" i="8"/>
  <c r="J4375" i="8"/>
  <c r="I4375" i="8"/>
  <c r="B4375" i="8"/>
  <c r="K4374" i="8"/>
  <c r="J4374" i="8"/>
  <c r="I4374" i="8"/>
  <c r="B4374" i="8"/>
  <c r="K4373" i="8"/>
  <c r="J4373" i="8"/>
  <c r="I4373" i="8"/>
  <c r="B4373" i="8"/>
  <c r="K4372" i="8"/>
  <c r="J4372" i="8"/>
  <c r="I4372" i="8"/>
  <c r="B4372" i="8"/>
  <c r="K4371" i="8"/>
  <c r="J4371" i="8"/>
  <c r="I4371" i="8"/>
  <c r="B4371" i="8"/>
  <c r="K4370" i="8"/>
  <c r="J4370" i="8"/>
  <c r="I4370" i="8"/>
  <c r="B4370" i="8"/>
  <c r="K4369" i="8"/>
  <c r="J4369" i="8"/>
  <c r="I4369" i="8"/>
  <c r="B4369" i="8"/>
  <c r="K4368" i="8"/>
  <c r="J4368" i="8"/>
  <c r="I4368" i="8"/>
  <c r="B4368" i="8"/>
  <c r="K4367" i="8"/>
  <c r="J4367" i="8"/>
  <c r="I4367" i="8"/>
  <c r="B4367" i="8"/>
  <c r="K4366" i="8"/>
  <c r="J4366" i="8"/>
  <c r="I4366" i="8"/>
  <c r="B4366" i="8"/>
  <c r="K4365" i="8"/>
  <c r="J4365" i="8"/>
  <c r="I4365" i="8"/>
  <c r="B4365" i="8"/>
  <c r="K4364" i="8"/>
  <c r="J4364" i="8"/>
  <c r="I4364" i="8"/>
  <c r="B4364" i="8"/>
  <c r="K4363" i="8"/>
  <c r="J4363" i="8"/>
  <c r="I4363" i="8"/>
  <c r="B4363" i="8"/>
  <c r="K4362" i="8"/>
  <c r="J4362" i="8"/>
  <c r="I4362" i="8"/>
  <c r="B4362" i="8"/>
  <c r="K4361" i="8"/>
  <c r="J4361" i="8"/>
  <c r="I4361" i="8"/>
  <c r="B4361" i="8"/>
  <c r="K4360" i="8"/>
  <c r="J4360" i="8"/>
  <c r="I4360" i="8"/>
  <c r="B4360" i="8"/>
  <c r="K4359" i="8"/>
  <c r="J4359" i="8"/>
  <c r="I4359" i="8"/>
  <c r="B4359" i="8"/>
  <c r="K4358" i="8"/>
  <c r="J4358" i="8"/>
  <c r="I4358" i="8"/>
  <c r="B4358" i="8"/>
  <c r="K4357" i="8"/>
  <c r="J4357" i="8"/>
  <c r="I4357" i="8"/>
  <c r="B4357" i="8"/>
  <c r="K4356" i="8"/>
  <c r="J4356" i="8"/>
  <c r="I4356" i="8"/>
  <c r="B4356" i="8"/>
  <c r="K4355" i="8"/>
  <c r="J4355" i="8"/>
  <c r="I4355" i="8"/>
  <c r="B4355" i="8"/>
  <c r="K4354" i="8"/>
  <c r="J4354" i="8"/>
  <c r="I4354" i="8"/>
  <c r="B4354" i="8"/>
  <c r="K4353" i="8"/>
  <c r="J4353" i="8"/>
  <c r="I4353" i="8"/>
  <c r="B4353" i="8"/>
  <c r="K4352" i="8"/>
  <c r="J4352" i="8"/>
  <c r="I4352" i="8"/>
  <c r="B4352" i="8"/>
  <c r="K4351" i="8"/>
  <c r="J4351" i="8"/>
  <c r="I4351" i="8"/>
  <c r="B4351" i="8"/>
  <c r="K4350" i="8"/>
  <c r="J4350" i="8"/>
  <c r="I4350" i="8"/>
  <c r="B4350" i="8"/>
  <c r="K4349" i="8"/>
  <c r="J4349" i="8"/>
  <c r="I4349" i="8"/>
  <c r="B4349" i="8"/>
  <c r="K4348" i="8"/>
  <c r="J4348" i="8"/>
  <c r="I4348" i="8"/>
  <c r="B4348" i="8"/>
  <c r="K4347" i="8"/>
  <c r="J4347" i="8"/>
  <c r="I4347" i="8"/>
  <c r="B4347" i="8"/>
  <c r="K4346" i="8"/>
  <c r="J4346" i="8"/>
  <c r="I4346" i="8"/>
  <c r="B4346" i="8"/>
  <c r="K4345" i="8"/>
  <c r="J4345" i="8"/>
  <c r="I4345" i="8"/>
  <c r="B4345" i="8"/>
  <c r="K4344" i="8"/>
  <c r="J4344" i="8"/>
  <c r="I4344" i="8"/>
  <c r="B4344" i="8"/>
  <c r="K4343" i="8"/>
  <c r="J4343" i="8"/>
  <c r="I4343" i="8"/>
  <c r="B4343" i="8"/>
  <c r="K4342" i="8"/>
  <c r="J4342" i="8"/>
  <c r="I4342" i="8"/>
  <c r="B4342" i="8"/>
  <c r="K4341" i="8"/>
  <c r="J4341" i="8"/>
  <c r="I4341" i="8"/>
  <c r="B4341" i="8"/>
  <c r="K4340" i="8"/>
  <c r="J4340" i="8"/>
  <c r="I4340" i="8"/>
  <c r="B4340" i="8"/>
  <c r="K4339" i="8"/>
  <c r="J4339" i="8"/>
  <c r="I4339" i="8"/>
  <c r="B4339" i="8"/>
  <c r="K4338" i="8"/>
  <c r="J4338" i="8"/>
  <c r="I4338" i="8"/>
  <c r="B4338" i="8"/>
  <c r="K4337" i="8"/>
  <c r="J4337" i="8"/>
  <c r="I4337" i="8"/>
  <c r="B4337" i="8"/>
  <c r="K4336" i="8"/>
  <c r="J4336" i="8"/>
  <c r="I4336" i="8"/>
  <c r="B4336" i="8"/>
  <c r="K4335" i="8"/>
  <c r="J4335" i="8"/>
  <c r="I4335" i="8"/>
  <c r="B4335" i="8"/>
  <c r="K4334" i="8"/>
  <c r="J4334" i="8"/>
  <c r="I4334" i="8"/>
  <c r="B4334" i="8"/>
  <c r="K4333" i="8"/>
  <c r="J4333" i="8"/>
  <c r="I4333" i="8"/>
  <c r="B4333" i="8"/>
  <c r="K4332" i="8"/>
  <c r="J4332" i="8"/>
  <c r="I4332" i="8"/>
  <c r="B4332" i="8"/>
  <c r="K4331" i="8"/>
  <c r="J4331" i="8"/>
  <c r="I4331" i="8"/>
  <c r="B4331" i="8"/>
  <c r="K4330" i="8"/>
  <c r="J4330" i="8"/>
  <c r="I4330" i="8"/>
  <c r="B4330" i="8"/>
  <c r="K4329" i="8"/>
  <c r="J4329" i="8"/>
  <c r="I4329" i="8"/>
  <c r="B4329" i="8"/>
  <c r="K4328" i="8"/>
  <c r="J4328" i="8"/>
  <c r="I4328" i="8"/>
  <c r="B4328" i="8"/>
  <c r="K4327" i="8"/>
  <c r="J4327" i="8"/>
  <c r="I4327" i="8"/>
  <c r="B4327" i="8"/>
  <c r="K4326" i="8"/>
  <c r="J4326" i="8"/>
  <c r="I4326" i="8"/>
  <c r="B4326" i="8"/>
  <c r="K4325" i="8"/>
  <c r="J4325" i="8"/>
  <c r="I4325" i="8"/>
  <c r="B4325" i="8"/>
  <c r="K4324" i="8"/>
  <c r="J4324" i="8"/>
  <c r="I4324" i="8"/>
  <c r="B4324" i="8"/>
  <c r="K4323" i="8"/>
  <c r="J4323" i="8"/>
  <c r="I4323" i="8"/>
  <c r="B4323" i="8"/>
  <c r="K4322" i="8"/>
  <c r="J4322" i="8"/>
  <c r="I4322" i="8"/>
  <c r="B4322" i="8"/>
  <c r="K4321" i="8"/>
  <c r="J4321" i="8"/>
  <c r="I4321" i="8"/>
  <c r="B4321" i="8"/>
  <c r="K4320" i="8"/>
  <c r="J4320" i="8"/>
  <c r="I4320" i="8"/>
  <c r="B4320" i="8"/>
  <c r="K4319" i="8"/>
  <c r="J4319" i="8"/>
  <c r="I4319" i="8"/>
  <c r="B4319" i="8"/>
  <c r="K4318" i="8"/>
  <c r="J4318" i="8"/>
  <c r="I4318" i="8"/>
  <c r="B4318" i="8"/>
  <c r="K4317" i="8"/>
  <c r="J4317" i="8"/>
  <c r="I4317" i="8"/>
  <c r="B4317" i="8"/>
  <c r="K4316" i="8"/>
  <c r="J4316" i="8"/>
  <c r="I4316" i="8"/>
  <c r="B4316" i="8"/>
  <c r="K4315" i="8"/>
  <c r="J4315" i="8"/>
  <c r="I4315" i="8"/>
  <c r="B4315" i="8"/>
  <c r="K4314" i="8"/>
  <c r="J4314" i="8"/>
  <c r="I4314" i="8"/>
  <c r="B4314" i="8"/>
  <c r="K4313" i="8"/>
  <c r="J4313" i="8"/>
  <c r="I4313" i="8"/>
  <c r="B4313" i="8"/>
  <c r="K4312" i="8"/>
  <c r="J4312" i="8"/>
  <c r="I4312" i="8"/>
  <c r="B4312" i="8"/>
  <c r="K4311" i="8"/>
  <c r="J4311" i="8"/>
  <c r="I4311" i="8"/>
  <c r="B4311" i="8"/>
  <c r="K4310" i="8"/>
  <c r="J4310" i="8"/>
  <c r="I4310" i="8"/>
  <c r="B4310" i="8"/>
  <c r="K4309" i="8"/>
  <c r="J4309" i="8"/>
  <c r="I4309" i="8"/>
  <c r="B4309" i="8"/>
  <c r="K4308" i="8"/>
  <c r="J4308" i="8"/>
  <c r="I4308" i="8"/>
  <c r="B4308" i="8"/>
  <c r="K4307" i="8"/>
  <c r="J4307" i="8"/>
  <c r="I4307" i="8"/>
  <c r="B4307" i="8"/>
  <c r="K4306" i="8"/>
  <c r="J4306" i="8"/>
  <c r="I4306" i="8"/>
  <c r="B4306" i="8"/>
  <c r="K4305" i="8"/>
  <c r="J4305" i="8"/>
  <c r="I4305" i="8"/>
  <c r="B4305" i="8"/>
  <c r="K4304" i="8"/>
  <c r="J4304" i="8"/>
  <c r="I4304" i="8"/>
  <c r="B4304" i="8"/>
  <c r="K4303" i="8"/>
  <c r="J4303" i="8"/>
  <c r="I4303" i="8"/>
  <c r="B4303" i="8"/>
  <c r="K4302" i="8"/>
  <c r="J4302" i="8"/>
  <c r="I4302" i="8"/>
  <c r="B4302" i="8"/>
  <c r="K4301" i="8"/>
  <c r="J4301" i="8"/>
  <c r="I4301" i="8"/>
  <c r="B4301" i="8"/>
  <c r="K4300" i="8"/>
  <c r="J4300" i="8"/>
  <c r="I4300" i="8"/>
  <c r="B4300" i="8"/>
  <c r="K4299" i="8"/>
  <c r="J4299" i="8"/>
  <c r="I4299" i="8"/>
  <c r="B4299" i="8"/>
  <c r="K4298" i="8"/>
  <c r="J4298" i="8"/>
  <c r="I4298" i="8"/>
  <c r="B4298" i="8"/>
  <c r="K4297" i="8"/>
  <c r="J4297" i="8"/>
  <c r="I4297" i="8"/>
  <c r="B4297" i="8"/>
  <c r="K4296" i="8"/>
  <c r="J4296" i="8"/>
  <c r="I4296" i="8"/>
  <c r="B4296" i="8"/>
  <c r="K4295" i="8"/>
  <c r="J4295" i="8"/>
  <c r="I4295" i="8"/>
  <c r="B4295" i="8"/>
  <c r="K4294" i="8"/>
  <c r="J4294" i="8"/>
  <c r="I4294" i="8"/>
  <c r="B4294" i="8"/>
  <c r="K4293" i="8"/>
  <c r="J4293" i="8"/>
  <c r="I4293" i="8"/>
  <c r="B4293" i="8"/>
  <c r="K4292" i="8"/>
  <c r="J4292" i="8"/>
  <c r="I4292" i="8"/>
  <c r="B4292" i="8"/>
  <c r="K4291" i="8"/>
  <c r="J4291" i="8"/>
  <c r="I4291" i="8"/>
  <c r="B4291" i="8"/>
  <c r="K4290" i="8"/>
  <c r="J4290" i="8"/>
  <c r="I4290" i="8"/>
  <c r="B4290" i="8"/>
  <c r="K4289" i="8"/>
  <c r="J4289" i="8"/>
  <c r="I4289" i="8"/>
  <c r="B4289" i="8"/>
  <c r="K4288" i="8"/>
  <c r="J4288" i="8"/>
  <c r="I4288" i="8"/>
  <c r="B4288" i="8"/>
  <c r="K4287" i="8"/>
  <c r="J4287" i="8"/>
  <c r="I4287" i="8"/>
  <c r="B4287" i="8"/>
  <c r="K4286" i="8"/>
  <c r="J4286" i="8"/>
  <c r="I4286" i="8"/>
  <c r="B4286" i="8"/>
  <c r="K4285" i="8"/>
  <c r="J4285" i="8"/>
  <c r="I4285" i="8"/>
  <c r="B4285" i="8"/>
  <c r="K4284" i="8"/>
  <c r="J4284" i="8"/>
  <c r="I4284" i="8"/>
  <c r="B4284" i="8"/>
  <c r="K4283" i="8"/>
  <c r="J4283" i="8"/>
  <c r="I4283" i="8"/>
  <c r="B4283" i="8"/>
  <c r="K4282" i="8"/>
  <c r="J4282" i="8"/>
  <c r="I4282" i="8"/>
  <c r="B4282" i="8"/>
  <c r="K4281" i="8"/>
  <c r="J4281" i="8"/>
  <c r="I4281" i="8"/>
  <c r="B4281" i="8"/>
  <c r="K4280" i="8"/>
  <c r="J4280" i="8"/>
  <c r="I4280" i="8"/>
  <c r="B4280" i="8"/>
  <c r="K4279" i="8"/>
  <c r="J4279" i="8"/>
  <c r="I4279" i="8"/>
  <c r="B4279" i="8"/>
  <c r="K4278" i="8"/>
  <c r="J4278" i="8"/>
  <c r="I4278" i="8"/>
  <c r="B4278" i="8"/>
  <c r="K4277" i="8"/>
  <c r="J4277" i="8"/>
  <c r="I4277" i="8"/>
  <c r="B4277" i="8"/>
  <c r="K4276" i="8"/>
  <c r="J4276" i="8"/>
  <c r="I4276" i="8"/>
  <c r="B4276" i="8"/>
  <c r="K4275" i="8"/>
  <c r="J4275" i="8"/>
  <c r="I4275" i="8"/>
  <c r="B4275" i="8"/>
  <c r="K4274" i="8"/>
  <c r="J4274" i="8"/>
  <c r="I4274" i="8"/>
  <c r="B4274" i="8"/>
  <c r="K4273" i="8"/>
  <c r="J4273" i="8"/>
  <c r="I4273" i="8"/>
  <c r="B4273" i="8"/>
  <c r="K4272" i="8"/>
  <c r="J4272" i="8"/>
  <c r="I4272" i="8"/>
  <c r="B4272" i="8"/>
  <c r="K4271" i="8"/>
  <c r="J4271" i="8"/>
  <c r="I4271" i="8"/>
  <c r="B4271" i="8"/>
  <c r="K4270" i="8"/>
  <c r="J4270" i="8"/>
  <c r="I4270" i="8"/>
  <c r="B4270" i="8"/>
  <c r="K4269" i="8"/>
  <c r="J4269" i="8"/>
  <c r="I4269" i="8"/>
  <c r="B4269" i="8"/>
  <c r="K4268" i="8"/>
  <c r="J4268" i="8"/>
  <c r="I4268" i="8"/>
  <c r="B4268" i="8"/>
  <c r="K4267" i="8"/>
  <c r="J4267" i="8"/>
  <c r="I4267" i="8"/>
  <c r="B4267" i="8"/>
  <c r="K4266" i="8"/>
  <c r="J4266" i="8"/>
  <c r="I4266" i="8"/>
  <c r="B4266" i="8"/>
  <c r="K4265" i="8"/>
  <c r="J4265" i="8"/>
  <c r="I4265" i="8"/>
  <c r="B4265" i="8"/>
  <c r="K4264" i="8"/>
  <c r="J4264" i="8"/>
  <c r="I4264" i="8"/>
  <c r="B4264" i="8"/>
  <c r="K4263" i="8"/>
  <c r="J4263" i="8"/>
  <c r="I4263" i="8"/>
  <c r="B4263" i="8"/>
  <c r="K4262" i="8"/>
  <c r="J4262" i="8"/>
  <c r="I4262" i="8"/>
  <c r="B4262" i="8"/>
  <c r="K4261" i="8"/>
  <c r="J4261" i="8"/>
  <c r="I4261" i="8"/>
  <c r="B4261" i="8"/>
  <c r="K4260" i="8"/>
  <c r="J4260" i="8"/>
  <c r="I4260" i="8"/>
  <c r="B4260" i="8"/>
  <c r="K4259" i="8"/>
  <c r="J4259" i="8"/>
  <c r="I4259" i="8"/>
  <c r="B4259" i="8"/>
  <c r="K4258" i="8"/>
  <c r="J4258" i="8"/>
  <c r="I4258" i="8"/>
  <c r="B4258" i="8"/>
  <c r="K4257" i="8"/>
  <c r="J4257" i="8"/>
  <c r="I4257" i="8"/>
  <c r="B4257" i="8"/>
  <c r="K4256" i="8"/>
  <c r="J4256" i="8"/>
  <c r="I4256" i="8"/>
  <c r="B4256" i="8"/>
  <c r="K4255" i="8"/>
  <c r="J4255" i="8"/>
  <c r="I4255" i="8"/>
  <c r="B4255" i="8"/>
  <c r="K4254" i="8"/>
  <c r="J4254" i="8"/>
  <c r="I4254" i="8"/>
  <c r="B4254" i="8"/>
  <c r="K4253" i="8"/>
  <c r="J4253" i="8"/>
  <c r="I4253" i="8"/>
  <c r="B4253" i="8"/>
  <c r="K4252" i="8"/>
  <c r="J4252" i="8"/>
  <c r="I4252" i="8"/>
  <c r="B4252" i="8"/>
  <c r="K4251" i="8"/>
  <c r="J4251" i="8"/>
  <c r="I4251" i="8"/>
  <c r="B4251" i="8"/>
  <c r="K4250" i="8"/>
  <c r="J4250" i="8"/>
  <c r="I4250" i="8"/>
  <c r="B4250" i="8"/>
  <c r="K4249" i="8"/>
  <c r="J4249" i="8"/>
  <c r="I4249" i="8"/>
  <c r="B4249" i="8"/>
  <c r="K4248" i="8"/>
  <c r="J4248" i="8"/>
  <c r="I4248" i="8"/>
  <c r="B4248" i="8"/>
  <c r="K4247" i="8"/>
  <c r="J4247" i="8"/>
  <c r="I4247" i="8"/>
  <c r="B4247" i="8"/>
  <c r="K4246" i="8"/>
  <c r="J4246" i="8"/>
  <c r="I4246" i="8"/>
  <c r="B4246" i="8"/>
  <c r="K4245" i="8"/>
  <c r="J4245" i="8"/>
  <c r="I4245" i="8"/>
  <c r="B4245" i="8"/>
  <c r="K4244" i="8"/>
  <c r="J4244" i="8"/>
  <c r="I4244" i="8"/>
  <c r="B4244" i="8"/>
  <c r="K4243" i="8"/>
  <c r="J4243" i="8"/>
  <c r="I4243" i="8"/>
  <c r="B4243" i="8"/>
  <c r="K4242" i="8"/>
  <c r="J4242" i="8"/>
  <c r="I4242" i="8"/>
  <c r="B4242" i="8"/>
  <c r="K4241" i="8"/>
  <c r="J4241" i="8"/>
  <c r="I4241" i="8"/>
  <c r="B4241" i="8"/>
  <c r="K4240" i="8"/>
  <c r="J4240" i="8"/>
  <c r="I4240" i="8"/>
  <c r="B4240" i="8"/>
  <c r="K4239" i="8"/>
  <c r="J4239" i="8"/>
  <c r="I4239" i="8"/>
  <c r="B4239" i="8"/>
  <c r="K4238" i="8"/>
  <c r="J4238" i="8"/>
  <c r="I4238" i="8"/>
  <c r="B4238" i="8"/>
  <c r="K4237" i="8"/>
  <c r="J4237" i="8"/>
  <c r="I4237" i="8"/>
  <c r="B4237" i="8"/>
  <c r="K4236" i="8"/>
  <c r="J4236" i="8"/>
  <c r="I4236" i="8"/>
  <c r="B4236" i="8"/>
  <c r="K4235" i="8"/>
  <c r="J4235" i="8"/>
  <c r="I4235" i="8"/>
  <c r="B4235" i="8"/>
  <c r="K4234" i="8"/>
  <c r="J4234" i="8"/>
  <c r="I4234" i="8"/>
  <c r="B4234" i="8"/>
  <c r="K4233" i="8"/>
  <c r="J4233" i="8"/>
  <c r="I4233" i="8"/>
  <c r="B4233" i="8"/>
  <c r="K4232" i="8"/>
  <c r="J4232" i="8"/>
  <c r="I4232" i="8"/>
  <c r="B4232" i="8"/>
  <c r="K4231" i="8"/>
  <c r="J4231" i="8"/>
  <c r="I4231" i="8"/>
  <c r="B4231" i="8"/>
  <c r="K4230" i="8"/>
  <c r="J4230" i="8"/>
  <c r="I4230" i="8"/>
  <c r="B4230" i="8"/>
  <c r="K4229" i="8"/>
  <c r="J4229" i="8"/>
  <c r="I4229" i="8"/>
  <c r="B4229" i="8"/>
  <c r="K4228" i="8"/>
  <c r="J4228" i="8"/>
  <c r="I4228" i="8"/>
  <c r="B4228" i="8"/>
  <c r="K4227" i="8"/>
  <c r="J4227" i="8"/>
  <c r="I4227" i="8"/>
  <c r="B4227" i="8"/>
  <c r="K4226" i="8"/>
  <c r="J4226" i="8"/>
  <c r="I4226" i="8"/>
  <c r="B4226" i="8"/>
  <c r="K4225" i="8"/>
  <c r="J4225" i="8"/>
  <c r="I4225" i="8"/>
  <c r="B4225" i="8"/>
  <c r="K4224" i="8"/>
  <c r="J4224" i="8"/>
  <c r="I4224" i="8"/>
  <c r="B4224" i="8"/>
  <c r="K4223" i="8"/>
  <c r="J4223" i="8"/>
  <c r="I4223" i="8"/>
  <c r="B4223" i="8"/>
  <c r="K4222" i="8"/>
  <c r="J4222" i="8"/>
  <c r="I4222" i="8"/>
  <c r="B4222" i="8"/>
  <c r="K4221" i="8"/>
  <c r="J4221" i="8"/>
  <c r="I4221" i="8"/>
  <c r="B4221" i="8"/>
  <c r="K4220" i="8"/>
  <c r="J4220" i="8"/>
  <c r="I4220" i="8"/>
  <c r="B4220" i="8"/>
  <c r="K4219" i="8"/>
  <c r="J4219" i="8"/>
  <c r="I4219" i="8"/>
  <c r="B4219" i="8"/>
  <c r="K4218" i="8"/>
  <c r="J4218" i="8"/>
  <c r="I4218" i="8"/>
  <c r="B4218" i="8"/>
  <c r="K4217" i="8"/>
  <c r="J4217" i="8"/>
  <c r="I4217" i="8"/>
  <c r="B4217" i="8"/>
  <c r="K4216" i="8"/>
  <c r="J4216" i="8"/>
  <c r="I4216" i="8"/>
  <c r="B4216" i="8"/>
  <c r="K4215" i="8"/>
  <c r="J4215" i="8"/>
  <c r="I4215" i="8"/>
  <c r="B4215" i="8"/>
  <c r="K4214" i="8"/>
  <c r="J4214" i="8"/>
  <c r="I4214" i="8"/>
  <c r="B4214" i="8"/>
  <c r="K4213" i="8"/>
  <c r="J4213" i="8"/>
  <c r="I4213" i="8"/>
  <c r="B4213" i="8"/>
  <c r="K4212" i="8"/>
  <c r="J4212" i="8"/>
  <c r="I4212" i="8"/>
  <c r="B4212" i="8"/>
  <c r="K4211" i="8"/>
  <c r="J4211" i="8"/>
  <c r="I4211" i="8"/>
  <c r="B4211" i="8"/>
  <c r="K4210" i="8"/>
  <c r="J4210" i="8"/>
  <c r="I4210" i="8"/>
  <c r="B4210" i="8"/>
  <c r="K4209" i="8"/>
  <c r="J4209" i="8"/>
  <c r="I4209" i="8"/>
  <c r="B4209" i="8"/>
  <c r="K4208" i="8"/>
  <c r="J4208" i="8"/>
  <c r="I4208" i="8"/>
  <c r="B4208" i="8"/>
  <c r="K4207" i="8"/>
  <c r="J4207" i="8"/>
  <c r="I4207" i="8"/>
  <c r="B4207" i="8"/>
  <c r="K4206" i="8"/>
  <c r="J4206" i="8"/>
  <c r="I4206" i="8"/>
  <c r="B4206" i="8"/>
  <c r="K4205" i="8"/>
  <c r="J4205" i="8"/>
  <c r="I4205" i="8"/>
  <c r="B4205" i="8"/>
  <c r="K4204" i="8"/>
  <c r="J4204" i="8"/>
  <c r="I4204" i="8"/>
  <c r="B4204" i="8"/>
  <c r="K4203" i="8"/>
  <c r="J4203" i="8"/>
  <c r="I4203" i="8"/>
  <c r="B4203" i="8"/>
  <c r="K4202" i="8"/>
  <c r="J4202" i="8"/>
  <c r="I4202" i="8"/>
  <c r="B4202" i="8"/>
  <c r="K4201" i="8"/>
  <c r="J4201" i="8"/>
  <c r="I4201" i="8"/>
  <c r="B4201" i="8"/>
  <c r="K4200" i="8"/>
  <c r="J4200" i="8"/>
  <c r="I4200" i="8"/>
  <c r="B4200" i="8"/>
  <c r="K4199" i="8"/>
  <c r="J4199" i="8"/>
  <c r="I4199" i="8"/>
  <c r="B4199" i="8"/>
  <c r="K4198" i="8"/>
  <c r="J4198" i="8"/>
  <c r="I4198" i="8"/>
  <c r="B4198" i="8"/>
  <c r="K4197" i="8"/>
  <c r="J4197" i="8"/>
  <c r="I4197" i="8"/>
  <c r="B4197" i="8"/>
  <c r="K4196" i="8"/>
  <c r="J4196" i="8"/>
  <c r="I4196" i="8"/>
  <c r="B4196" i="8"/>
  <c r="K4195" i="8"/>
  <c r="J4195" i="8"/>
  <c r="I4195" i="8"/>
  <c r="B4195" i="8"/>
  <c r="K4194" i="8"/>
  <c r="J4194" i="8"/>
  <c r="I4194" i="8"/>
  <c r="B4194" i="8"/>
  <c r="K4193" i="8"/>
  <c r="J4193" i="8"/>
  <c r="I4193" i="8"/>
  <c r="B4193" i="8"/>
  <c r="K4192" i="8"/>
  <c r="J4192" i="8"/>
  <c r="I4192" i="8"/>
  <c r="B4192" i="8"/>
  <c r="K4191" i="8"/>
  <c r="J4191" i="8"/>
  <c r="I4191" i="8"/>
  <c r="B4191" i="8"/>
  <c r="K4190" i="8"/>
  <c r="J4190" i="8"/>
  <c r="I4190" i="8"/>
  <c r="B4190" i="8"/>
  <c r="K4189" i="8"/>
  <c r="J4189" i="8"/>
  <c r="I4189" i="8"/>
  <c r="B4189" i="8"/>
  <c r="K4188" i="8"/>
  <c r="J4188" i="8"/>
  <c r="I4188" i="8"/>
  <c r="B4188" i="8"/>
  <c r="K4187" i="8"/>
  <c r="J4187" i="8"/>
  <c r="I4187" i="8"/>
  <c r="B4187" i="8"/>
  <c r="K4186" i="8"/>
  <c r="J4186" i="8"/>
  <c r="I4186" i="8"/>
  <c r="B4186" i="8"/>
  <c r="K4185" i="8"/>
  <c r="J4185" i="8"/>
  <c r="I4185" i="8"/>
  <c r="B4185" i="8"/>
  <c r="K4184" i="8"/>
  <c r="J4184" i="8"/>
  <c r="I4184" i="8"/>
  <c r="B4184" i="8"/>
  <c r="K4183" i="8"/>
  <c r="J4183" i="8"/>
  <c r="I4183" i="8"/>
  <c r="B4183" i="8"/>
  <c r="K4182" i="8"/>
  <c r="J4182" i="8"/>
  <c r="I4182" i="8"/>
  <c r="B4182" i="8"/>
  <c r="K4181" i="8"/>
  <c r="J4181" i="8"/>
  <c r="I4181" i="8"/>
  <c r="B4181" i="8"/>
  <c r="K4180" i="8"/>
  <c r="J4180" i="8"/>
  <c r="I4180" i="8"/>
  <c r="B4180" i="8"/>
  <c r="K4179" i="8"/>
  <c r="J4179" i="8"/>
  <c r="I4179" i="8"/>
  <c r="B4179" i="8"/>
  <c r="K4178" i="8"/>
  <c r="J4178" i="8"/>
  <c r="I4178" i="8"/>
  <c r="B4178" i="8"/>
  <c r="K4177" i="8"/>
  <c r="J4177" i="8"/>
  <c r="I4177" i="8"/>
  <c r="B4177" i="8"/>
  <c r="K4176" i="8"/>
  <c r="J4176" i="8"/>
  <c r="I4176" i="8"/>
  <c r="B4176" i="8"/>
  <c r="K4175" i="8"/>
  <c r="J4175" i="8"/>
  <c r="I4175" i="8"/>
  <c r="B4175" i="8"/>
  <c r="K4174" i="8"/>
  <c r="J4174" i="8"/>
  <c r="I4174" i="8"/>
  <c r="B4174" i="8"/>
  <c r="K4173" i="8"/>
  <c r="J4173" i="8"/>
  <c r="I4173" i="8"/>
  <c r="B4173" i="8"/>
  <c r="K4172" i="8"/>
  <c r="J4172" i="8"/>
  <c r="I4172" i="8"/>
  <c r="B4172" i="8"/>
  <c r="K4171" i="8"/>
  <c r="J4171" i="8"/>
  <c r="I4171" i="8"/>
  <c r="B4171" i="8"/>
  <c r="K4170" i="8"/>
  <c r="J4170" i="8"/>
  <c r="I4170" i="8"/>
  <c r="B4170" i="8"/>
  <c r="K4169" i="8"/>
  <c r="J4169" i="8"/>
  <c r="I4169" i="8"/>
  <c r="B4169" i="8"/>
  <c r="K4168" i="8"/>
  <c r="J4168" i="8"/>
  <c r="I4168" i="8"/>
  <c r="B4168" i="8"/>
  <c r="K4167" i="8"/>
  <c r="J4167" i="8"/>
  <c r="I4167" i="8"/>
  <c r="B4167" i="8"/>
  <c r="K4166" i="8"/>
  <c r="J4166" i="8"/>
  <c r="I4166" i="8"/>
  <c r="B4166" i="8"/>
  <c r="K4165" i="8"/>
  <c r="J4165" i="8"/>
  <c r="I4165" i="8"/>
  <c r="B4165" i="8"/>
  <c r="K4164" i="8"/>
  <c r="J4164" i="8"/>
  <c r="I4164" i="8"/>
  <c r="B4164" i="8"/>
  <c r="K4163" i="8"/>
  <c r="J4163" i="8"/>
  <c r="I4163" i="8"/>
  <c r="B4163" i="8"/>
  <c r="K4162" i="8"/>
  <c r="J4162" i="8"/>
  <c r="I4162" i="8"/>
  <c r="B4162" i="8"/>
  <c r="K4161" i="8"/>
  <c r="J4161" i="8"/>
  <c r="I4161" i="8"/>
  <c r="B4161" i="8"/>
  <c r="K4160" i="8"/>
  <c r="J4160" i="8"/>
  <c r="I4160" i="8"/>
  <c r="B4160" i="8"/>
  <c r="K4159" i="8"/>
  <c r="J4159" i="8"/>
  <c r="I4159" i="8"/>
  <c r="B4159" i="8"/>
  <c r="K4158" i="8"/>
  <c r="J4158" i="8"/>
  <c r="I4158" i="8"/>
  <c r="B4158" i="8"/>
  <c r="K4157" i="8"/>
  <c r="J4157" i="8"/>
  <c r="I4157" i="8"/>
  <c r="B4157" i="8"/>
  <c r="K4156" i="8"/>
  <c r="J4156" i="8"/>
  <c r="I4156" i="8"/>
  <c r="B4156" i="8"/>
  <c r="K4155" i="8"/>
  <c r="J4155" i="8"/>
  <c r="I4155" i="8"/>
  <c r="B4155" i="8"/>
  <c r="K4154" i="8"/>
  <c r="J4154" i="8"/>
  <c r="I4154" i="8"/>
  <c r="B4154" i="8"/>
  <c r="K4153" i="8"/>
  <c r="J4153" i="8"/>
  <c r="I4153" i="8"/>
  <c r="B4153" i="8"/>
  <c r="K4152" i="8"/>
  <c r="J4152" i="8"/>
  <c r="I4152" i="8"/>
  <c r="B4152" i="8"/>
  <c r="K4151" i="8"/>
  <c r="J4151" i="8"/>
  <c r="I4151" i="8"/>
  <c r="B4151" i="8"/>
  <c r="K4150" i="8"/>
  <c r="J4150" i="8"/>
  <c r="I4150" i="8"/>
  <c r="B4150" i="8"/>
  <c r="K4149" i="8"/>
  <c r="J4149" i="8"/>
  <c r="I4149" i="8"/>
  <c r="B4149" i="8"/>
  <c r="K4148" i="8"/>
  <c r="J4148" i="8"/>
  <c r="I4148" i="8"/>
  <c r="B4148" i="8"/>
  <c r="K4147" i="8"/>
  <c r="J4147" i="8"/>
  <c r="I4147" i="8"/>
  <c r="B4147" i="8"/>
  <c r="K4146" i="8"/>
  <c r="J4146" i="8"/>
  <c r="I4146" i="8"/>
  <c r="B4146" i="8"/>
  <c r="K4145" i="8"/>
  <c r="J4145" i="8"/>
  <c r="I4145" i="8"/>
  <c r="B4145" i="8"/>
  <c r="K4144" i="8"/>
  <c r="J4144" i="8"/>
  <c r="I4144" i="8"/>
  <c r="B4144" i="8"/>
  <c r="K4143" i="8"/>
  <c r="J4143" i="8"/>
  <c r="I4143" i="8"/>
  <c r="B4143" i="8"/>
  <c r="K4142" i="8"/>
  <c r="J4142" i="8"/>
  <c r="I4142" i="8"/>
  <c r="B4142" i="8"/>
  <c r="K4141" i="8"/>
  <c r="J4141" i="8"/>
  <c r="I4141" i="8"/>
  <c r="B4141" i="8"/>
  <c r="K4140" i="8"/>
  <c r="J4140" i="8"/>
  <c r="I4140" i="8"/>
  <c r="B4140" i="8"/>
  <c r="K4139" i="8"/>
  <c r="J4139" i="8"/>
  <c r="I4139" i="8"/>
  <c r="B4139" i="8"/>
  <c r="K4138" i="8"/>
  <c r="J4138" i="8"/>
  <c r="I4138" i="8"/>
  <c r="B4138" i="8"/>
  <c r="K4137" i="8"/>
  <c r="J4137" i="8"/>
  <c r="I4137" i="8"/>
  <c r="B4137" i="8"/>
  <c r="K4136" i="8"/>
  <c r="J4136" i="8"/>
  <c r="I4136" i="8"/>
  <c r="B4136" i="8"/>
  <c r="K4135" i="8"/>
  <c r="J4135" i="8"/>
  <c r="I4135" i="8"/>
  <c r="B4135" i="8"/>
  <c r="K4134" i="8"/>
  <c r="J4134" i="8"/>
  <c r="I4134" i="8"/>
  <c r="B4134" i="8"/>
  <c r="K4133" i="8"/>
  <c r="J4133" i="8"/>
  <c r="I4133" i="8"/>
  <c r="B4133" i="8"/>
  <c r="K4132" i="8"/>
  <c r="J4132" i="8"/>
  <c r="I4132" i="8"/>
  <c r="B4132" i="8"/>
  <c r="K4131" i="8"/>
  <c r="J4131" i="8"/>
  <c r="I4131" i="8"/>
  <c r="B4131" i="8"/>
  <c r="K4130" i="8"/>
  <c r="J4130" i="8"/>
  <c r="I4130" i="8"/>
  <c r="B4130" i="8"/>
  <c r="K4129" i="8"/>
  <c r="J4129" i="8"/>
  <c r="I4129" i="8"/>
  <c r="B4129" i="8"/>
  <c r="K4128" i="8"/>
  <c r="J4128" i="8"/>
  <c r="I4128" i="8"/>
  <c r="B4128" i="8"/>
  <c r="K4127" i="8"/>
  <c r="J4127" i="8"/>
  <c r="I4127" i="8"/>
  <c r="B4127" i="8"/>
  <c r="K4126" i="8"/>
  <c r="J4126" i="8"/>
  <c r="I4126" i="8"/>
  <c r="B4126" i="8"/>
  <c r="K4125" i="8"/>
  <c r="J4125" i="8"/>
  <c r="I4125" i="8"/>
  <c r="B4125" i="8"/>
  <c r="K4124" i="8"/>
  <c r="J4124" i="8"/>
  <c r="I4124" i="8"/>
  <c r="B4124" i="8"/>
  <c r="K4123" i="8"/>
  <c r="J4123" i="8"/>
  <c r="I4123" i="8"/>
  <c r="B4123" i="8"/>
  <c r="K4122" i="8"/>
  <c r="J4122" i="8"/>
  <c r="I4122" i="8"/>
  <c r="B4122" i="8"/>
  <c r="K4121" i="8"/>
  <c r="J4121" i="8"/>
  <c r="I4121" i="8"/>
  <c r="B4121" i="8"/>
  <c r="K4120" i="8"/>
  <c r="J4120" i="8"/>
  <c r="I4120" i="8"/>
  <c r="B4120" i="8"/>
  <c r="K4119" i="8"/>
  <c r="J4119" i="8"/>
  <c r="I4119" i="8"/>
  <c r="B4119" i="8"/>
  <c r="K4118" i="8"/>
  <c r="J4118" i="8"/>
  <c r="I4118" i="8"/>
  <c r="B4118" i="8"/>
  <c r="K4117" i="8"/>
  <c r="J4117" i="8"/>
  <c r="I4117" i="8"/>
  <c r="B4117" i="8"/>
  <c r="K4116" i="8"/>
  <c r="J4116" i="8"/>
  <c r="I4116" i="8"/>
  <c r="B4116" i="8"/>
  <c r="K4115" i="8"/>
  <c r="J4115" i="8"/>
  <c r="I4115" i="8"/>
  <c r="B4115" i="8"/>
  <c r="K4114" i="8"/>
  <c r="J4114" i="8"/>
  <c r="I4114" i="8"/>
  <c r="B4114" i="8"/>
  <c r="K4113" i="8"/>
  <c r="J4113" i="8"/>
  <c r="I4113" i="8"/>
  <c r="B4113" i="8"/>
  <c r="K4112" i="8"/>
  <c r="J4112" i="8"/>
  <c r="I4112" i="8"/>
  <c r="B4112" i="8"/>
  <c r="K4111" i="8"/>
  <c r="J4111" i="8"/>
  <c r="I4111" i="8"/>
  <c r="B4111" i="8"/>
  <c r="K4110" i="8"/>
  <c r="J4110" i="8"/>
  <c r="I4110" i="8"/>
  <c r="B4110" i="8"/>
  <c r="K4109" i="8"/>
  <c r="J4109" i="8"/>
  <c r="I4109" i="8"/>
  <c r="B4109" i="8"/>
  <c r="K4108" i="8"/>
  <c r="J4108" i="8"/>
  <c r="I4108" i="8"/>
  <c r="B4108" i="8"/>
  <c r="K4107" i="8"/>
  <c r="J4107" i="8"/>
  <c r="I4107" i="8"/>
  <c r="B4107" i="8"/>
  <c r="K4106" i="8"/>
  <c r="J4106" i="8"/>
  <c r="I4106" i="8"/>
  <c r="B4106" i="8"/>
  <c r="K4105" i="8"/>
  <c r="J4105" i="8"/>
  <c r="I4105" i="8"/>
  <c r="B4105" i="8"/>
  <c r="K4104" i="8"/>
  <c r="J4104" i="8"/>
  <c r="I4104" i="8"/>
  <c r="B4104" i="8"/>
  <c r="K4103" i="8"/>
  <c r="J4103" i="8"/>
  <c r="I4103" i="8"/>
  <c r="B4103" i="8"/>
  <c r="K4102" i="8"/>
  <c r="J4102" i="8"/>
  <c r="I4102" i="8"/>
  <c r="B4102" i="8"/>
  <c r="K4101" i="8"/>
  <c r="J4101" i="8"/>
  <c r="I4101" i="8"/>
  <c r="B4101" i="8"/>
  <c r="K4100" i="8"/>
  <c r="J4100" i="8"/>
  <c r="I4100" i="8"/>
  <c r="B4100" i="8"/>
  <c r="K4099" i="8"/>
  <c r="J4099" i="8"/>
  <c r="I4099" i="8"/>
  <c r="B4099" i="8"/>
  <c r="K4098" i="8"/>
  <c r="J4098" i="8"/>
  <c r="I4098" i="8"/>
  <c r="B4098" i="8"/>
  <c r="K4097" i="8"/>
  <c r="J4097" i="8"/>
  <c r="I4097" i="8"/>
  <c r="B4097" i="8"/>
  <c r="K4096" i="8"/>
  <c r="J4096" i="8"/>
  <c r="I4096" i="8"/>
  <c r="B4096" i="8"/>
  <c r="K4095" i="8"/>
  <c r="J4095" i="8"/>
  <c r="I4095" i="8"/>
  <c r="B4095" i="8"/>
  <c r="K4094" i="8"/>
  <c r="J4094" i="8"/>
  <c r="I4094" i="8"/>
  <c r="B4094" i="8"/>
  <c r="K4093" i="8"/>
  <c r="J4093" i="8"/>
  <c r="I4093" i="8"/>
  <c r="B4093" i="8"/>
  <c r="K4092" i="8"/>
  <c r="J4092" i="8"/>
  <c r="I4092" i="8"/>
  <c r="B4092" i="8"/>
  <c r="K4091" i="8"/>
  <c r="J4091" i="8"/>
  <c r="I4091" i="8"/>
  <c r="B4091" i="8"/>
  <c r="K4090" i="8"/>
  <c r="J4090" i="8"/>
  <c r="I4090" i="8"/>
  <c r="B4090" i="8"/>
  <c r="K4089" i="8"/>
  <c r="J4089" i="8"/>
  <c r="I4089" i="8"/>
  <c r="B4089" i="8"/>
  <c r="K4088" i="8"/>
  <c r="J4088" i="8"/>
  <c r="I4088" i="8"/>
  <c r="B4088" i="8"/>
  <c r="K4087" i="8"/>
  <c r="J4087" i="8"/>
  <c r="I4087" i="8"/>
  <c r="B4087" i="8"/>
  <c r="K4086" i="8"/>
  <c r="J4086" i="8"/>
  <c r="I4086" i="8"/>
  <c r="B4086" i="8"/>
  <c r="K4085" i="8"/>
  <c r="J4085" i="8"/>
  <c r="I4085" i="8"/>
  <c r="B4085" i="8"/>
  <c r="K4084" i="8"/>
  <c r="J4084" i="8"/>
  <c r="I4084" i="8"/>
  <c r="B4084" i="8"/>
  <c r="K4083" i="8"/>
  <c r="J4083" i="8"/>
  <c r="I4083" i="8"/>
  <c r="B4083" i="8"/>
  <c r="K4082" i="8"/>
  <c r="J4082" i="8"/>
  <c r="I4082" i="8"/>
  <c r="B4082" i="8"/>
  <c r="K4081" i="8"/>
  <c r="J4081" i="8"/>
  <c r="I4081" i="8"/>
  <c r="B4081" i="8"/>
  <c r="K4080" i="8"/>
  <c r="J4080" i="8"/>
  <c r="I4080" i="8"/>
  <c r="B4080" i="8"/>
  <c r="K4079" i="8"/>
  <c r="J4079" i="8"/>
  <c r="I4079" i="8"/>
  <c r="B4079" i="8"/>
  <c r="K4078" i="8"/>
  <c r="J4078" i="8"/>
  <c r="I4078" i="8"/>
  <c r="B4078" i="8"/>
  <c r="K4077" i="8"/>
  <c r="J4077" i="8"/>
  <c r="I4077" i="8"/>
  <c r="B4077" i="8"/>
  <c r="K4076" i="8"/>
  <c r="J4076" i="8"/>
  <c r="I4076" i="8"/>
  <c r="B4076" i="8"/>
  <c r="K4075" i="8"/>
  <c r="J4075" i="8"/>
  <c r="I4075" i="8"/>
  <c r="B4075" i="8"/>
  <c r="K4074" i="8"/>
  <c r="J4074" i="8"/>
  <c r="I4074" i="8"/>
  <c r="B4074" i="8"/>
  <c r="K4073" i="8"/>
  <c r="J4073" i="8"/>
  <c r="I4073" i="8"/>
  <c r="B4073" i="8"/>
  <c r="K4072" i="8"/>
  <c r="J4072" i="8"/>
  <c r="I4072" i="8"/>
  <c r="B4072" i="8"/>
  <c r="K4071" i="8"/>
  <c r="J4071" i="8"/>
  <c r="I4071" i="8"/>
  <c r="B4071" i="8"/>
  <c r="K4070" i="8"/>
  <c r="J4070" i="8"/>
  <c r="I4070" i="8"/>
  <c r="B4070" i="8"/>
  <c r="K4069" i="8"/>
  <c r="J4069" i="8"/>
  <c r="I4069" i="8"/>
  <c r="B4069" i="8"/>
  <c r="K4068" i="8"/>
  <c r="J4068" i="8"/>
  <c r="I4068" i="8"/>
  <c r="B4068" i="8"/>
  <c r="K4067" i="8"/>
  <c r="J4067" i="8"/>
  <c r="I4067" i="8"/>
  <c r="B4067" i="8"/>
  <c r="K4066" i="8"/>
  <c r="J4066" i="8"/>
  <c r="I4066" i="8"/>
  <c r="B4066" i="8"/>
  <c r="K4065" i="8"/>
  <c r="J4065" i="8"/>
  <c r="I4065" i="8"/>
  <c r="B4065" i="8"/>
  <c r="K4064" i="8"/>
  <c r="J4064" i="8"/>
  <c r="I4064" i="8"/>
  <c r="B4064" i="8"/>
  <c r="K4063" i="8"/>
  <c r="J4063" i="8"/>
  <c r="I4063" i="8"/>
  <c r="B4063" i="8"/>
  <c r="K4062" i="8"/>
  <c r="J4062" i="8"/>
  <c r="I4062" i="8"/>
  <c r="B4062" i="8"/>
  <c r="K4061" i="8"/>
  <c r="J4061" i="8"/>
  <c r="I4061" i="8"/>
  <c r="B4061" i="8"/>
  <c r="K4060" i="8"/>
  <c r="J4060" i="8"/>
  <c r="I4060" i="8"/>
  <c r="B4060" i="8"/>
  <c r="K4059" i="8"/>
  <c r="J4059" i="8"/>
  <c r="I4059" i="8"/>
  <c r="B4059" i="8"/>
  <c r="K4058" i="8"/>
  <c r="J4058" i="8"/>
  <c r="I4058" i="8"/>
  <c r="B4058" i="8"/>
  <c r="K4057" i="8"/>
  <c r="J4057" i="8"/>
  <c r="I4057" i="8"/>
  <c r="B4057" i="8"/>
  <c r="K4056" i="8"/>
  <c r="J4056" i="8"/>
  <c r="I4056" i="8"/>
  <c r="B4056" i="8"/>
  <c r="K4055" i="8"/>
  <c r="J4055" i="8"/>
  <c r="I4055" i="8"/>
  <c r="B4055" i="8"/>
  <c r="K4054" i="8"/>
  <c r="J4054" i="8"/>
  <c r="I4054" i="8"/>
  <c r="B4054" i="8"/>
  <c r="K4053" i="8"/>
  <c r="J4053" i="8"/>
  <c r="I4053" i="8"/>
  <c r="B4053" i="8"/>
  <c r="K4052" i="8"/>
  <c r="J4052" i="8"/>
  <c r="I4052" i="8"/>
  <c r="B4052" i="8"/>
  <c r="K4051" i="8"/>
  <c r="J4051" i="8"/>
  <c r="I4051" i="8"/>
  <c r="B4051" i="8"/>
  <c r="K4050" i="8"/>
  <c r="J4050" i="8"/>
  <c r="I4050" i="8"/>
  <c r="B4050" i="8"/>
  <c r="K4049" i="8"/>
  <c r="J4049" i="8"/>
  <c r="I4049" i="8"/>
  <c r="B4049" i="8"/>
  <c r="K4048" i="8"/>
  <c r="J4048" i="8"/>
  <c r="I4048" i="8"/>
  <c r="B4048" i="8"/>
  <c r="K4047" i="8"/>
  <c r="J4047" i="8"/>
  <c r="I4047" i="8"/>
  <c r="B4047" i="8"/>
  <c r="K4046" i="8"/>
  <c r="J4046" i="8"/>
  <c r="I4046" i="8"/>
  <c r="B4046" i="8"/>
  <c r="K4045" i="8"/>
  <c r="J4045" i="8"/>
  <c r="I4045" i="8"/>
  <c r="B4045" i="8"/>
  <c r="K4044" i="8"/>
  <c r="J4044" i="8"/>
  <c r="I4044" i="8"/>
  <c r="B4044" i="8"/>
  <c r="K4043" i="8"/>
  <c r="J4043" i="8"/>
  <c r="I4043" i="8"/>
  <c r="B4043" i="8"/>
  <c r="K4042" i="8"/>
  <c r="J4042" i="8"/>
  <c r="I4042" i="8"/>
  <c r="B4042" i="8"/>
  <c r="K4041" i="8"/>
  <c r="J4041" i="8"/>
  <c r="I4041" i="8"/>
  <c r="B4041" i="8"/>
  <c r="K4040" i="8"/>
  <c r="J4040" i="8"/>
  <c r="I4040" i="8"/>
  <c r="B4040" i="8"/>
  <c r="K4039" i="8"/>
  <c r="J4039" i="8"/>
  <c r="I4039" i="8"/>
  <c r="B4039" i="8"/>
  <c r="K4038" i="8"/>
  <c r="J4038" i="8"/>
  <c r="I4038" i="8"/>
  <c r="B4038" i="8"/>
  <c r="K4037" i="8"/>
  <c r="J4037" i="8"/>
  <c r="I4037" i="8"/>
  <c r="B4037" i="8"/>
  <c r="K4036" i="8"/>
  <c r="J4036" i="8"/>
  <c r="I4036" i="8"/>
  <c r="B4036" i="8"/>
  <c r="K4035" i="8"/>
  <c r="J4035" i="8"/>
  <c r="I4035" i="8"/>
  <c r="B4035" i="8"/>
  <c r="K4034" i="8"/>
  <c r="J4034" i="8"/>
  <c r="I4034" i="8"/>
  <c r="B4034" i="8"/>
  <c r="K4033" i="8"/>
  <c r="J4033" i="8"/>
  <c r="I4033" i="8"/>
  <c r="B4033" i="8"/>
  <c r="K4032" i="8"/>
  <c r="J4032" i="8"/>
  <c r="I4032" i="8"/>
  <c r="B4032" i="8"/>
  <c r="K4031" i="8"/>
  <c r="J4031" i="8"/>
  <c r="I4031" i="8"/>
  <c r="B4031" i="8"/>
  <c r="K4030" i="8"/>
  <c r="J4030" i="8"/>
  <c r="I4030" i="8"/>
  <c r="B4030" i="8"/>
  <c r="K4029" i="8"/>
  <c r="J4029" i="8"/>
  <c r="I4029" i="8"/>
  <c r="B4029" i="8"/>
  <c r="K4028" i="8"/>
  <c r="J4028" i="8"/>
  <c r="I4028" i="8"/>
  <c r="B4028" i="8"/>
  <c r="K4027" i="8"/>
  <c r="J4027" i="8"/>
  <c r="I4027" i="8"/>
  <c r="B4027" i="8"/>
  <c r="K4026" i="8"/>
  <c r="J4026" i="8"/>
  <c r="I4026" i="8"/>
  <c r="B4026" i="8"/>
  <c r="K4025" i="8"/>
  <c r="J4025" i="8"/>
  <c r="I4025" i="8"/>
  <c r="B4025" i="8"/>
  <c r="K4024" i="8"/>
  <c r="J4024" i="8"/>
  <c r="I4024" i="8"/>
  <c r="B4024" i="8"/>
  <c r="K4023" i="8"/>
  <c r="J4023" i="8"/>
  <c r="I4023" i="8"/>
  <c r="B4023" i="8"/>
  <c r="K4022" i="8"/>
  <c r="J4022" i="8"/>
  <c r="I4022" i="8"/>
  <c r="B4022" i="8"/>
  <c r="K4021" i="8"/>
  <c r="J4021" i="8"/>
  <c r="I4021" i="8"/>
  <c r="B4021" i="8"/>
  <c r="K4020" i="8"/>
  <c r="J4020" i="8"/>
  <c r="I4020" i="8"/>
  <c r="B4020" i="8"/>
  <c r="K4019" i="8"/>
  <c r="J4019" i="8"/>
  <c r="I4019" i="8"/>
  <c r="B4019" i="8"/>
  <c r="K4018" i="8"/>
  <c r="J4018" i="8"/>
  <c r="I4018" i="8"/>
  <c r="B4018" i="8"/>
  <c r="K4017" i="8"/>
  <c r="J4017" i="8"/>
  <c r="I4017" i="8"/>
  <c r="B4017" i="8"/>
  <c r="K4016" i="8"/>
  <c r="J4016" i="8"/>
  <c r="I4016" i="8"/>
  <c r="B4016" i="8"/>
  <c r="K4015" i="8"/>
  <c r="J4015" i="8"/>
  <c r="I4015" i="8"/>
  <c r="B4015" i="8"/>
  <c r="K4014" i="8"/>
  <c r="J4014" i="8"/>
  <c r="I4014" i="8"/>
  <c r="B4014" i="8"/>
  <c r="K4013" i="8"/>
  <c r="J4013" i="8"/>
  <c r="I4013" i="8"/>
  <c r="B4013" i="8"/>
  <c r="K4012" i="8"/>
  <c r="J4012" i="8"/>
  <c r="I4012" i="8"/>
  <c r="B4012" i="8"/>
  <c r="K4011" i="8"/>
  <c r="J4011" i="8"/>
  <c r="I4011" i="8"/>
  <c r="B4011" i="8"/>
  <c r="K4010" i="8"/>
  <c r="J4010" i="8"/>
  <c r="I4010" i="8"/>
  <c r="B4010" i="8"/>
  <c r="K4009" i="8"/>
  <c r="J4009" i="8"/>
  <c r="I4009" i="8"/>
  <c r="B4009" i="8"/>
  <c r="K4008" i="8"/>
  <c r="J4008" i="8"/>
  <c r="I4008" i="8"/>
  <c r="B4008" i="8"/>
  <c r="K4007" i="8"/>
  <c r="J4007" i="8"/>
  <c r="I4007" i="8"/>
  <c r="B4007" i="8"/>
  <c r="K4006" i="8"/>
  <c r="J4006" i="8"/>
  <c r="I4006" i="8"/>
  <c r="B4006" i="8"/>
  <c r="K4005" i="8"/>
  <c r="J4005" i="8"/>
  <c r="I4005" i="8"/>
  <c r="B4005" i="8"/>
  <c r="K4004" i="8"/>
  <c r="J4004" i="8"/>
  <c r="I4004" i="8"/>
  <c r="B4004" i="8"/>
  <c r="K4003" i="8"/>
  <c r="J4003" i="8"/>
  <c r="I4003" i="8"/>
  <c r="B4003" i="8"/>
  <c r="K4002" i="8"/>
  <c r="J4002" i="8"/>
  <c r="I4002" i="8"/>
  <c r="B4002" i="8"/>
  <c r="K4001" i="8"/>
  <c r="J4001" i="8"/>
  <c r="I4001" i="8"/>
  <c r="B4001" i="8"/>
  <c r="K4000" i="8"/>
  <c r="J4000" i="8"/>
  <c r="I4000" i="8"/>
  <c r="B4000" i="8"/>
  <c r="K3999" i="8"/>
  <c r="J3999" i="8"/>
  <c r="I3999" i="8"/>
  <c r="B3999" i="8"/>
  <c r="K3998" i="8"/>
  <c r="J3998" i="8"/>
  <c r="I3998" i="8"/>
  <c r="B3998" i="8"/>
  <c r="K3997" i="8"/>
  <c r="J3997" i="8"/>
  <c r="I3997" i="8"/>
  <c r="B3997" i="8"/>
  <c r="K3996" i="8"/>
  <c r="J3996" i="8"/>
  <c r="I3996" i="8"/>
  <c r="B3996" i="8"/>
  <c r="K3995" i="8"/>
  <c r="J3995" i="8"/>
  <c r="I3995" i="8"/>
  <c r="B3995" i="8"/>
  <c r="K3994" i="8"/>
  <c r="J3994" i="8"/>
  <c r="I3994" i="8"/>
  <c r="B3994" i="8"/>
  <c r="K3993" i="8"/>
  <c r="J3993" i="8"/>
  <c r="I3993" i="8"/>
  <c r="B3993" i="8"/>
  <c r="K3992" i="8"/>
  <c r="J3992" i="8"/>
  <c r="I3992" i="8"/>
  <c r="B3992" i="8"/>
  <c r="K3991" i="8"/>
  <c r="J3991" i="8"/>
  <c r="I3991" i="8"/>
  <c r="B3991" i="8"/>
  <c r="K3990" i="8"/>
  <c r="J3990" i="8"/>
  <c r="I3990" i="8"/>
  <c r="B3990" i="8"/>
  <c r="K3989" i="8"/>
  <c r="J3989" i="8"/>
  <c r="I3989" i="8"/>
  <c r="B3989" i="8"/>
  <c r="K3988" i="8"/>
  <c r="J3988" i="8"/>
  <c r="I3988" i="8"/>
  <c r="B3988" i="8"/>
  <c r="K3987" i="8"/>
  <c r="J3987" i="8"/>
  <c r="I3987" i="8"/>
  <c r="B3987" i="8"/>
  <c r="K3986" i="8"/>
  <c r="J3986" i="8"/>
  <c r="I3986" i="8"/>
  <c r="B3986" i="8"/>
  <c r="K3985" i="8"/>
  <c r="J3985" i="8"/>
  <c r="I3985" i="8"/>
  <c r="B3985" i="8"/>
  <c r="K3984" i="8"/>
  <c r="J3984" i="8"/>
  <c r="I3984" i="8"/>
  <c r="B3984" i="8"/>
  <c r="K3983" i="8"/>
  <c r="J3983" i="8"/>
  <c r="I3983" i="8"/>
  <c r="B3983" i="8"/>
  <c r="K3982" i="8"/>
  <c r="J3982" i="8"/>
  <c r="I3982" i="8"/>
  <c r="B3982" i="8"/>
  <c r="K3981" i="8"/>
  <c r="J3981" i="8"/>
  <c r="I3981" i="8"/>
  <c r="B3981" i="8"/>
  <c r="K3980" i="8"/>
  <c r="J3980" i="8"/>
  <c r="I3980" i="8"/>
  <c r="B3980" i="8"/>
  <c r="K3979" i="8"/>
  <c r="J3979" i="8"/>
  <c r="I3979" i="8"/>
  <c r="B3979" i="8"/>
  <c r="K3978" i="8"/>
  <c r="J3978" i="8"/>
  <c r="I3978" i="8"/>
  <c r="B3978" i="8"/>
  <c r="K3977" i="8"/>
  <c r="J3977" i="8"/>
  <c r="I3977" i="8"/>
  <c r="B3977" i="8"/>
  <c r="K3976" i="8"/>
  <c r="J3976" i="8"/>
  <c r="I3976" i="8"/>
  <c r="B3976" i="8"/>
  <c r="K3975" i="8"/>
  <c r="J3975" i="8"/>
  <c r="I3975" i="8"/>
  <c r="B3975" i="8"/>
  <c r="K3974" i="8"/>
  <c r="J3974" i="8"/>
  <c r="I3974" i="8"/>
  <c r="B3974" i="8"/>
  <c r="K3973" i="8"/>
  <c r="J3973" i="8"/>
  <c r="I3973" i="8"/>
  <c r="B3973" i="8"/>
  <c r="K3972" i="8"/>
  <c r="J3972" i="8"/>
  <c r="I3972" i="8"/>
  <c r="B3972" i="8"/>
  <c r="K3971" i="8"/>
  <c r="J3971" i="8"/>
  <c r="I3971" i="8"/>
  <c r="B3971" i="8"/>
  <c r="K3970" i="8"/>
  <c r="J3970" i="8"/>
  <c r="I3970" i="8"/>
  <c r="B3970" i="8"/>
  <c r="K3969" i="8"/>
  <c r="J3969" i="8"/>
  <c r="I3969" i="8"/>
  <c r="B3969" i="8"/>
  <c r="K3968" i="8"/>
  <c r="J3968" i="8"/>
  <c r="I3968" i="8"/>
  <c r="B3968" i="8"/>
  <c r="K3967" i="8"/>
  <c r="J3967" i="8"/>
  <c r="I3967" i="8"/>
  <c r="B3967" i="8"/>
  <c r="K3966" i="8"/>
  <c r="J3966" i="8"/>
  <c r="I3966" i="8"/>
  <c r="B3966" i="8"/>
  <c r="K3965" i="8"/>
  <c r="J3965" i="8"/>
  <c r="I3965" i="8"/>
  <c r="B3965" i="8"/>
  <c r="K3964" i="8"/>
  <c r="J3964" i="8"/>
  <c r="I3964" i="8"/>
  <c r="B3964" i="8"/>
  <c r="K3963" i="8"/>
  <c r="J3963" i="8"/>
  <c r="I3963" i="8"/>
  <c r="B3963" i="8"/>
  <c r="K3962" i="8"/>
  <c r="J3962" i="8"/>
  <c r="I3962" i="8"/>
  <c r="B3962" i="8"/>
  <c r="K3961" i="8"/>
  <c r="J3961" i="8"/>
  <c r="I3961" i="8"/>
  <c r="B3961" i="8"/>
  <c r="K3960" i="8"/>
  <c r="J3960" i="8"/>
  <c r="I3960" i="8"/>
  <c r="B3960" i="8"/>
  <c r="K3959" i="8"/>
  <c r="J3959" i="8"/>
  <c r="I3959" i="8"/>
  <c r="B3959" i="8"/>
  <c r="K3958" i="8"/>
  <c r="J3958" i="8"/>
  <c r="I3958" i="8"/>
  <c r="B3958" i="8"/>
  <c r="K3957" i="8"/>
  <c r="J3957" i="8"/>
  <c r="I3957" i="8"/>
  <c r="B3957" i="8"/>
  <c r="K3956" i="8"/>
  <c r="J3956" i="8"/>
  <c r="I3956" i="8"/>
  <c r="B3956" i="8"/>
  <c r="K3955" i="8"/>
  <c r="J3955" i="8"/>
  <c r="I3955" i="8"/>
  <c r="B3955" i="8"/>
  <c r="K3954" i="8"/>
  <c r="J3954" i="8"/>
  <c r="I3954" i="8"/>
  <c r="B3954" i="8"/>
  <c r="K3953" i="8"/>
  <c r="J3953" i="8"/>
  <c r="I3953" i="8"/>
  <c r="B3953" i="8"/>
  <c r="K3952" i="8"/>
  <c r="J3952" i="8"/>
  <c r="I3952" i="8"/>
  <c r="B3952" i="8"/>
  <c r="K3951" i="8"/>
  <c r="J3951" i="8"/>
  <c r="I3951" i="8"/>
  <c r="B3951" i="8"/>
  <c r="K3950" i="8"/>
  <c r="J3950" i="8"/>
  <c r="I3950" i="8"/>
  <c r="B3950" i="8"/>
  <c r="K3949" i="8"/>
  <c r="J3949" i="8"/>
  <c r="I3949" i="8"/>
  <c r="B3949" i="8"/>
  <c r="K3948" i="8"/>
  <c r="J3948" i="8"/>
  <c r="I3948" i="8"/>
  <c r="B3948" i="8"/>
  <c r="K3947" i="8"/>
  <c r="J3947" i="8"/>
  <c r="I3947" i="8"/>
  <c r="B3947" i="8"/>
  <c r="K3946" i="8"/>
  <c r="J3946" i="8"/>
  <c r="I3946" i="8"/>
  <c r="B3946" i="8"/>
  <c r="K3945" i="8"/>
  <c r="J3945" i="8"/>
  <c r="I3945" i="8"/>
  <c r="B3945" i="8"/>
  <c r="K3944" i="8"/>
  <c r="J3944" i="8"/>
  <c r="I3944" i="8"/>
  <c r="B3944" i="8"/>
  <c r="K3943" i="8"/>
  <c r="J3943" i="8"/>
  <c r="I3943" i="8"/>
  <c r="B3943" i="8"/>
  <c r="K3942" i="8"/>
  <c r="J3942" i="8"/>
  <c r="I3942" i="8"/>
  <c r="B3942" i="8"/>
  <c r="K3941" i="8"/>
  <c r="J3941" i="8"/>
  <c r="I3941" i="8"/>
  <c r="B3941" i="8"/>
  <c r="K3940" i="8"/>
  <c r="J3940" i="8"/>
  <c r="I3940" i="8"/>
  <c r="B3940" i="8"/>
  <c r="K3939" i="8"/>
  <c r="J3939" i="8"/>
  <c r="I3939" i="8"/>
  <c r="B3939" i="8"/>
  <c r="K3938" i="8"/>
  <c r="J3938" i="8"/>
  <c r="I3938" i="8"/>
  <c r="B3938" i="8"/>
  <c r="K3937" i="8"/>
  <c r="J3937" i="8"/>
  <c r="I3937" i="8"/>
  <c r="B3937" i="8"/>
  <c r="K3936" i="8"/>
  <c r="J3936" i="8"/>
  <c r="I3936" i="8"/>
  <c r="B3936" i="8"/>
  <c r="K3935" i="8"/>
  <c r="J3935" i="8"/>
  <c r="I3935" i="8"/>
  <c r="B3935" i="8"/>
  <c r="K3934" i="8"/>
  <c r="J3934" i="8"/>
  <c r="I3934" i="8"/>
  <c r="B3934" i="8"/>
  <c r="K3933" i="8"/>
  <c r="J3933" i="8"/>
  <c r="I3933" i="8"/>
  <c r="B3933" i="8"/>
  <c r="K3932" i="8"/>
  <c r="J3932" i="8"/>
  <c r="I3932" i="8"/>
  <c r="B3932" i="8"/>
  <c r="K3931" i="8"/>
  <c r="J3931" i="8"/>
  <c r="I3931" i="8"/>
  <c r="B3931" i="8"/>
  <c r="K3930" i="8"/>
  <c r="J3930" i="8"/>
  <c r="I3930" i="8"/>
  <c r="B3930" i="8"/>
  <c r="K3929" i="8"/>
  <c r="J3929" i="8"/>
  <c r="I3929" i="8"/>
  <c r="B3929" i="8"/>
  <c r="K3928" i="8"/>
  <c r="J3928" i="8"/>
  <c r="I3928" i="8"/>
  <c r="B3928" i="8"/>
  <c r="K3927" i="8"/>
  <c r="J3927" i="8"/>
  <c r="I3927" i="8"/>
  <c r="B3927" i="8"/>
  <c r="K3926" i="8"/>
  <c r="J3926" i="8"/>
  <c r="I3926" i="8"/>
  <c r="B3926" i="8"/>
  <c r="K3925" i="8"/>
  <c r="J3925" i="8"/>
  <c r="I3925" i="8"/>
  <c r="B3925" i="8"/>
  <c r="K3924" i="8"/>
  <c r="J3924" i="8"/>
  <c r="I3924" i="8"/>
  <c r="B3924" i="8"/>
  <c r="K3923" i="8"/>
  <c r="J3923" i="8"/>
  <c r="I3923" i="8"/>
  <c r="B3923" i="8"/>
  <c r="K3922" i="8"/>
  <c r="J3922" i="8"/>
  <c r="I3922" i="8"/>
  <c r="B3922" i="8"/>
  <c r="K3921" i="8"/>
  <c r="J3921" i="8"/>
  <c r="I3921" i="8"/>
  <c r="B3921" i="8"/>
  <c r="K3920" i="8"/>
  <c r="J3920" i="8"/>
  <c r="I3920" i="8"/>
  <c r="B3920" i="8"/>
  <c r="K3919" i="8"/>
  <c r="J3919" i="8"/>
  <c r="I3919" i="8"/>
  <c r="B3919" i="8"/>
  <c r="K3918" i="8"/>
  <c r="J3918" i="8"/>
  <c r="I3918" i="8"/>
  <c r="B3918" i="8"/>
  <c r="K3917" i="8"/>
  <c r="J3917" i="8"/>
  <c r="I3917" i="8"/>
  <c r="B3917" i="8"/>
  <c r="K3916" i="8"/>
  <c r="J3916" i="8"/>
  <c r="I3916" i="8"/>
  <c r="B3916" i="8"/>
  <c r="K3915" i="8"/>
  <c r="J3915" i="8"/>
  <c r="I3915" i="8"/>
  <c r="B3915" i="8"/>
  <c r="K3914" i="8"/>
  <c r="J3914" i="8"/>
  <c r="I3914" i="8"/>
  <c r="B3914" i="8"/>
  <c r="K3913" i="8"/>
  <c r="J3913" i="8"/>
  <c r="I3913" i="8"/>
  <c r="B3913" i="8"/>
  <c r="K3912" i="8"/>
  <c r="J3912" i="8"/>
  <c r="I3912" i="8"/>
  <c r="B3912" i="8"/>
  <c r="K3911" i="8"/>
  <c r="J3911" i="8"/>
  <c r="I3911" i="8"/>
  <c r="B3911" i="8"/>
  <c r="K3910" i="8"/>
  <c r="J3910" i="8"/>
  <c r="I3910" i="8"/>
  <c r="B3910" i="8"/>
  <c r="K3909" i="8"/>
  <c r="J3909" i="8"/>
  <c r="I3909" i="8"/>
  <c r="B3909" i="8"/>
  <c r="K3908" i="8"/>
  <c r="J3908" i="8"/>
  <c r="I3908" i="8"/>
  <c r="B3908" i="8"/>
  <c r="K3907" i="8"/>
  <c r="J3907" i="8"/>
  <c r="I3907" i="8"/>
  <c r="B3907" i="8"/>
  <c r="K3906" i="8"/>
  <c r="J3906" i="8"/>
  <c r="I3906" i="8"/>
  <c r="B3906" i="8"/>
  <c r="K3905" i="8"/>
  <c r="J3905" i="8"/>
  <c r="I3905" i="8"/>
  <c r="B3905" i="8"/>
  <c r="K3904" i="8"/>
  <c r="J3904" i="8"/>
  <c r="I3904" i="8"/>
  <c r="B3904" i="8"/>
  <c r="K3903" i="8"/>
  <c r="J3903" i="8"/>
  <c r="I3903" i="8"/>
  <c r="B3903" i="8"/>
  <c r="K3902" i="8"/>
  <c r="J3902" i="8"/>
  <c r="I3902" i="8"/>
  <c r="B3902" i="8"/>
  <c r="K3901" i="8"/>
  <c r="J3901" i="8"/>
  <c r="I3901" i="8"/>
  <c r="B3901" i="8"/>
  <c r="K3900" i="8"/>
  <c r="J3900" i="8"/>
  <c r="I3900" i="8"/>
  <c r="B3900" i="8"/>
  <c r="K3899" i="8"/>
  <c r="J3899" i="8"/>
  <c r="I3899" i="8"/>
  <c r="B3899" i="8"/>
  <c r="K3898" i="8"/>
  <c r="J3898" i="8"/>
  <c r="I3898" i="8"/>
  <c r="B3898" i="8"/>
  <c r="K3897" i="8"/>
  <c r="J3897" i="8"/>
  <c r="I3897" i="8"/>
  <c r="B3897" i="8"/>
  <c r="K3896" i="8"/>
  <c r="J3896" i="8"/>
  <c r="I3896" i="8"/>
  <c r="B3896" i="8"/>
  <c r="K3895" i="8"/>
  <c r="J3895" i="8"/>
  <c r="I3895" i="8"/>
  <c r="B3895" i="8"/>
  <c r="K3894" i="8"/>
  <c r="J3894" i="8"/>
  <c r="I3894" i="8"/>
  <c r="B3894" i="8"/>
  <c r="K3893" i="8"/>
  <c r="J3893" i="8"/>
  <c r="I3893" i="8"/>
  <c r="B3893" i="8"/>
  <c r="K3892" i="8"/>
  <c r="J3892" i="8"/>
  <c r="I3892" i="8"/>
  <c r="B3892" i="8"/>
  <c r="K3891" i="8"/>
  <c r="J3891" i="8"/>
  <c r="I3891" i="8"/>
  <c r="B3891" i="8"/>
  <c r="K3890" i="8"/>
  <c r="J3890" i="8"/>
  <c r="I3890" i="8"/>
  <c r="B3890" i="8"/>
  <c r="K3889" i="8"/>
  <c r="J3889" i="8"/>
  <c r="I3889" i="8"/>
  <c r="B3889" i="8"/>
  <c r="K3888" i="8"/>
  <c r="J3888" i="8"/>
  <c r="I3888" i="8"/>
  <c r="B3888" i="8"/>
  <c r="K3887" i="8"/>
  <c r="J3887" i="8"/>
  <c r="I3887" i="8"/>
  <c r="B3887" i="8"/>
  <c r="K3886" i="8"/>
  <c r="J3886" i="8"/>
  <c r="I3886" i="8"/>
  <c r="B3886" i="8"/>
  <c r="K3885" i="8"/>
  <c r="J3885" i="8"/>
  <c r="I3885" i="8"/>
  <c r="B3885" i="8"/>
  <c r="K3884" i="8"/>
  <c r="J3884" i="8"/>
  <c r="I3884" i="8"/>
  <c r="B3884" i="8"/>
  <c r="K3883" i="8"/>
  <c r="J3883" i="8"/>
  <c r="I3883" i="8"/>
  <c r="B3883" i="8"/>
  <c r="K3882" i="8"/>
  <c r="J3882" i="8"/>
  <c r="I3882" i="8"/>
  <c r="B3882" i="8"/>
  <c r="K3881" i="8"/>
  <c r="J3881" i="8"/>
  <c r="I3881" i="8"/>
  <c r="B3881" i="8"/>
  <c r="K3880" i="8"/>
  <c r="J3880" i="8"/>
  <c r="I3880" i="8"/>
  <c r="B3880" i="8"/>
  <c r="K3879" i="8"/>
  <c r="J3879" i="8"/>
  <c r="I3879" i="8"/>
  <c r="B3879" i="8"/>
  <c r="K3878" i="8"/>
  <c r="J3878" i="8"/>
  <c r="I3878" i="8"/>
  <c r="B3878" i="8"/>
  <c r="K3877" i="8"/>
  <c r="J3877" i="8"/>
  <c r="I3877" i="8"/>
  <c r="B3877" i="8"/>
  <c r="K3876" i="8"/>
  <c r="J3876" i="8"/>
  <c r="I3876" i="8"/>
  <c r="B3876" i="8"/>
  <c r="K3875" i="8"/>
  <c r="J3875" i="8"/>
  <c r="I3875" i="8"/>
  <c r="B3875" i="8"/>
  <c r="K3874" i="8"/>
  <c r="J3874" i="8"/>
  <c r="I3874" i="8"/>
  <c r="B3874" i="8"/>
  <c r="K3873" i="8"/>
  <c r="J3873" i="8"/>
  <c r="I3873" i="8"/>
  <c r="B3873" i="8"/>
  <c r="K3872" i="8"/>
  <c r="J3872" i="8"/>
  <c r="I3872" i="8"/>
  <c r="B3872" i="8"/>
  <c r="K3871" i="8"/>
  <c r="J3871" i="8"/>
  <c r="I3871" i="8"/>
  <c r="B3871" i="8"/>
  <c r="K3870" i="8"/>
  <c r="J3870" i="8"/>
  <c r="I3870" i="8"/>
  <c r="B3870" i="8"/>
  <c r="K3869" i="8"/>
  <c r="J3869" i="8"/>
  <c r="I3869" i="8"/>
  <c r="B3869" i="8"/>
  <c r="K3868" i="8"/>
  <c r="J3868" i="8"/>
  <c r="I3868" i="8"/>
  <c r="B3868" i="8"/>
  <c r="K3867" i="8"/>
  <c r="J3867" i="8"/>
  <c r="I3867" i="8"/>
  <c r="B3867" i="8"/>
  <c r="K3866" i="8"/>
  <c r="J3866" i="8"/>
  <c r="I3866" i="8"/>
  <c r="B3866" i="8"/>
  <c r="K3865" i="8"/>
  <c r="J3865" i="8"/>
  <c r="I3865" i="8"/>
  <c r="B3865" i="8"/>
  <c r="K3864" i="8"/>
  <c r="J3864" i="8"/>
  <c r="I3864" i="8"/>
  <c r="B3864" i="8"/>
  <c r="K3863" i="8"/>
  <c r="J3863" i="8"/>
  <c r="I3863" i="8"/>
  <c r="B3863" i="8"/>
  <c r="K3862" i="8"/>
  <c r="J3862" i="8"/>
  <c r="I3862" i="8"/>
  <c r="B3862" i="8"/>
  <c r="K3861" i="8"/>
  <c r="J3861" i="8"/>
  <c r="I3861" i="8"/>
  <c r="B3861" i="8"/>
  <c r="K3860" i="8"/>
  <c r="J3860" i="8"/>
  <c r="I3860" i="8"/>
  <c r="B3860" i="8"/>
  <c r="K3859" i="8"/>
  <c r="J3859" i="8"/>
  <c r="I3859" i="8"/>
  <c r="B3859" i="8"/>
  <c r="K3858" i="8"/>
  <c r="J3858" i="8"/>
  <c r="I3858" i="8"/>
  <c r="B3858" i="8"/>
  <c r="K3857" i="8"/>
  <c r="J3857" i="8"/>
  <c r="I3857" i="8"/>
  <c r="B3857" i="8"/>
  <c r="K3856" i="8"/>
  <c r="J3856" i="8"/>
  <c r="I3856" i="8"/>
  <c r="B3856" i="8"/>
  <c r="K3855" i="8"/>
  <c r="J3855" i="8"/>
  <c r="I3855" i="8"/>
  <c r="B3855" i="8"/>
  <c r="K3854" i="8"/>
  <c r="J3854" i="8"/>
  <c r="I3854" i="8"/>
  <c r="B3854" i="8"/>
  <c r="K3853" i="8"/>
  <c r="J3853" i="8"/>
  <c r="I3853" i="8"/>
  <c r="B3853" i="8"/>
  <c r="K3852" i="8"/>
  <c r="J3852" i="8"/>
  <c r="I3852" i="8"/>
  <c r="B3852" i="8"/>
  <c r="K3851" i="8"/>
  <c r="J3851" i="8"/>
  <c r="I3851" i="8"/>
  <c r="B3851" i="8"/>
  <c r="K3850" i="8"/>
  <c r="J3850" i="8"/>
  <c r="I3850" i="8"/>
  <c r="B3850" i="8"/>
  <c r="K3849" i="8"/>
  <c r="J3849" i="8"/>
  <c r="I3849" i="8"/>
  <c r="B3849" i="8"/>
  <c r="K3848" i="8"/>
  <c r="J3848" i="8"/>
  <c r="I3848" i="8"/>
  <c r="B3848" i="8"/>
  <c r="K3847" i="8"/>
  <c r="J3847" i="8"/>
  <c r="I3847" i="8"/>
  <c r="B3847" i="8"/>
  <c r="K3846" i="8"/>
  <c r="J3846" i="8"/>
  <c r="I3846" i="8"/>
  <c r="B3846" i="8"/>
  <c r="K3845" i="8"/>
  <c r="J3845" i="8"/>
  <c r="I3845" i="8"/>
  <c r="B3845" i="8"/>
  <c r="K3844" i="8"/>
  <c r="J3844" i="8"/>
  <c r="I3844" i="8"/>
  <c r="B3844" i="8"/>
  <c r="K3843" i="8"/>
  <c r="J3843" i="8"/>
  <c r="I3843" i="8"/>
  <c r="B3843" i="8"/>
  <c r="K3842" i="8"/>
  <c r="J3842" i="8"/>
  <c r="I3842" i="8"/>
  <c r="B3842" i="8"/>
  <c r="K3841" i="8"/>
  <c r="J3841" i="8"/>
  <c r="I3841" i="8"/>
  <c r="B3841" i="8"/>
  <c r="K3840" i="8"/>
  <c r="J3840" i="8"/>
  <c r="I3840" i="8"/>
  <c r="B3840" i="8"/>
  <c r="K3839" i="8"/>
  <c r="J3839" i="8"/>
  <c r="I3839" i="8"/>
  <c r="B3839" i="8"/>
  <c r="K3838" i="8"/>
  <c r="J3838" i="8"/>
  <c r="I3838" i="8"/>
  <c r="B3838" i="8"/>
  <c r="K3837" i="8"/>
  <c r="J3837" i="8"/>
  <c r="I3837" i="8"/>
  <c r="B3837" i="8"/>
  <c r="K3836" i="8"/>
  <c r="J3836" i="8"/>
  <c r="I3836" i="8"/>
  <c r="B3836" i="8"/>
  <c r="K3835" i="8"/>
  <c r="J3835" i="8"/>
  <c r="I3835" i="8"/>
  <c r="B3835" i="8"/>
  <c r="K3834" i="8"/>
  <c r="J3834" i="8"/>
  <c r="I3834" i="8"/>
  <c r="B3834" i="8"/>
  <c r="K3833" i="8"/>
  <c r="J3833" i="8"/>
  <c r="I3833" i="8"/>
  <c r="B3833" i="8"/>
  <c r="K3832" i="8"/>
  <c r="J3832" i="8"/>
  <c r="I3832" i="8"/>
  <c r="B3832" i="8"/>
  <c r="K3831" i="8"/>
  <c r="J3831" i="8"/>
  <c r="I3831" i="8"/>
  <c r="B3831" i="8"/>
  <c r="K3830" i="8"/>
  <c r="J3830" i="8"/>
  <c r="I3830" i="8"/>
  <c r="B3830" i="8"/>
  <c r="K3829" i="8"/>
  <c r="J3829" i="8"/>
  <c r="I3829" i="8"/>
  <c r="B3829" i="8"/>
  <c r="K3828" i="8"/>
  <c r="J3828" i="8"/>
  <c r="I3828" i="8"/>
  <c r="B3828" i="8"/>
  <c r="K3827" i="8"/>
  <c r="J3827" i="8"/>
  <c r="I3827" i="8"/>
  <c r="B3827" i="8"/>
  <c r="K3826" i="8"/>
  <c r="J3826" i="8"/>
  <c r="I3826" i="8"/>
  <c r="B3826" i="8"/>
  <c r="K3825" i="8"/>
  <c r="J3825" i="8"/>
  <c r="I3825" i="8"/>
  <c r="B3825" i="8"/>
  <c r="K3824" i="8"/>
  <c r="J3824" i="8"/>
  <c r="I3824" i="8"/>
  <c r="B3824" i="8"/>
  <c r="K3823" i="8"/>
  <c r="J3823" i="8"/>
  <c r="I3823" i="8"/>
  <c r="B3823" i="8"/>
  <c r="K3822" i="8"/>
  <c r="J3822" i="8"/>
  <c r="I3822" i="8"/>
  <c r="B3822" i="8"/>
  <c r="K3821" i="8"/>
  <c r="J3821" i="8"/>
  <c r="I3821" i="8"/>
  <c r="B3821" i="8"/>
  <c r="K3820" i="8"/>
  <c r="J3820" i="8"/>
  <c r="I3820" i="8"/>
  <c r="B3820" i="8"/>
  <c r="K3819" i="8"/>
  <c r="J3819" i="8"/>
  <c r="I3819" i="8"/>
  <c r="B3819" i="8"/>
  <c r="K3818" i="8"/>
  <c r="J3818" i="8"/>
  <c r="I3818" i="8"/>
  <c r="B3818" i="8"/>
  <c r="K3817" i="8"/>
  <c r="J3817" i="8"/>
  <c r="I3817" i="8"/>
  <c r="B3817" i="8"/>
  <c r="K3816" i="8"/>
  <c r="J3816" i="8"/>
  <c r="I3816" i="8"/>
  <c r="B3816" i="8"/>
  <c r="K3815" i="8"/>
  <c r="J3815" i="8"/>
  <c r="I3815" i="8"/>
  <c r="B3815" i="8"/>
  <c r="K3814" i="8"/>
  <c r="J3814" i="8"/>
  <c r="I3814" i="8"/>
  <c r="B3814" i="8"/>
  <c r="K3813" i="8"/>
  <c r="J3813" i="8"/>
  <c r="I3813" i="8"/>
  <c r="B3813" i="8"/>
  <c r="K3812" i="8"/>
  <c r="J3812" i="8"/>
  <c r="I3812" i="8"/>
  <c r="B3812" i="8"/>
  <c r="K3811" i="8"/>
  <c r="J3811" i="8"/>
  <c r="I3811" i="8"/>
  <c r="B3811" i="8"/>
  <c r="K3810" i="8"/>
  <c r="J3810" i="8"/>
  <c r="I3810" i="8"/>
  <c r="B3810" i="8"/>
  <c r="K3809" i="8"/>
  <c r="J3809" i="8"/>
  <c r="I3809" i="8"/>
  <c r="B3809" i="8"/>
  <c r="K3808" i="8"/>
  <c r="J3808" i="8"/>
  <c r="I3808" i="8"/>
  <c r="B3808" i="8"/>
  <c r="K3807" i="8"/>
  <c r="J3807" i="8"/>
  <c r="I3807" i="8"/>
  <c r="B3807" i="8"/>
  <c r="K3806" i="8"/>
  <c r="J3806" i="8"/>
  <c r="I3806" i="8"/>
  <c r="B3806" i="8"/>
  <c r="K3805" i="8"/>
  <c r="J3805" i="8"/>
  <c r="I3805" i="8"/>
  <c r="B3805" i="8"/>
  <c r="K3804" i="8"/>
  <c r="J3804" i="8"/>
  <c r="I3804" i="8"/>
  <c r="B3804" i="8"/>
  <c r="K3803" i="8"/>
  <c r="J3803" i="8"/>
  <c r="I3803" i="8"/>
  <c r="B3803" i="8"/>
  <c r="K3802" i="8"/>
  <c r="J3802" i="8"/>
  <c r="I3802" i="8"/>
  <c r="B3802" i="8"/>
  <c r="K3801" i="8"/>
  <c r="J3801" i="8"/>
  <c r="I3801" i="8"/>
  <c r="B3801" i="8"/>
  <c r="K3800" i="8"/>
  <c r="J3800" i="8"/>
  <c r="I3800" i="8"/>
  <c r="B3800" i="8"/>
  <c r="K3799" i="8"/>
  <c r="J3799" i="8"/>
  <c r="I3799" i="8"/>
  <c r="B3799" i="8"/>
  <c r="K3798" i="8"/>
  <c r="J3798" i="8"/>
  <c r="I3798" i="8"/>
  <c r="B3798" i="8"/>
  <c r="K3797" i="8"/>
  <c r="J3797" i="8"/>
  <c r="I3797" i="8"/>
  <c r="B3797" i="8"/>
  <c r="K3796" i="8"/>
  <c r="J3796" i="8"/>
  <c r="I3796" i="8"/>
  <c r="B3796" i="8"/>
  <c r="K3795" i="8"/>
  <c r="J3795" i="8"/>
  <c r="I3795" i="8"/>
  <c r="B3795" i="8"/>
  <c r="K3794" i="8"/>
  <c r="J3794" i="8"/>
  <c r="I3794" i="8"/>
  <c r="B3794" i="8"/>
  <c r="K3793" i="8"/>
  <c r="J3793" i="8"/>
  <c r="I3793" i="8"/>
  <c r="B3793" i="8"/>
  <c r="K3792" i="8"/>
  <c r="J3792" i="8"/>
  <c r="I3792" i="8"/>
  <c r="B3792" i="8"/>
  <c r="K3791" i="8"/>
  <c r="J3791" i="8"/>
  <c r="I3791" i="8"/>
  <c r="B3791" i="8"/>
  <c r="K3790" i="8"/>
  <c r="J3790" i="8"/>
  <c r="I3790" i="8"/>
  <c r="B3790" i="8"/>
  <c r="K3789" i="8"/>
  <c r="J3789" i="8"/>
  <c r="I3789" i="8"/>
  <c r="B3789" i="8"/>
  <c r="K3788" i="8"/>
  <c r="J3788" i="8"/>
  <c r="I3788" i="8"/>
  <c r="B3788" i="8"/>
  <c r="K3787" i="8"/>
  <c r="J3787" i="8"/>
  <c r="I3787" i="8"/>
  <c r="B3787" i="8"/>
  <c r="K3786" i="8"/>
  <c r="J3786" i="8"/>
  <c r="I3786" i="8"/>
  <c r="B3786" i="8"/>
  <c r="K3785" i="8"/>
  <c r="J3785" i="8"/>
  <c r="I3785" i="8"/>
  <c r="B3785" i="8"/>
  <c r="K3784" i="8"/>
  <c r="J3784" i="8"/>
  <c r="I3784" i="8"/>
  <c r="B3784" i="8"/>
  <c r="K3783" i="8"/>
  <c r="J3783" i="8"/>
  <c r="I3783" i="8"/>
  <c r="B3783" i="8"/>
  <c r="K3782" i="8"/>
  <c r="J3782" i="8"/>
  <c r="I3782" i="8"/>
  <c r="B3782" i="8"/>
  <c r="K3781" i="8"/>
  <c r="J3781" i="8"/>
  <c r="I3781" i="8"/>
  <c r="B3781" i="8"/>
  <c r="K3780" i="8"/>
  <c r="J3780" i="8"/>
  <c r="I3780" i="8"/>
  <c r="B3780" i="8"/>
  <c r="K3779" i="8"/>
  <c r="J3779" i="8"/>
  <c r="I3779" i="8"/>
  <c r="B3779" i="8"/>
  <c r="K3778" i="8"/>
  <c r="J3778" i="8"/>
  <c r="I3778" i="8"/>
  <c r="B3778" i="8"/>
  <c r="K3777" i="8"/>
  <c r="J3777" i="8"/>
  <c r="I3777" i="8"/>
  <c r="B3777" i="8"/>
  <c r="K3776" i="8"/>
  <c r="J3776" i="8"/>
  <c r="I3776" i="8"/>
  <c r="B3776" i="8"/>
  <c r="K3775" i="8"/>
  <c r="J3775" i="8"/>
  <c r="I3775" i="8"/>
  <c r="B3775" i="8"/>
  <c r="K3774" i="8"/>
  <c r="J3774" i="8"/>
  <c r="I3774" i="8"/>
  <c r="B3774" i="8"/>
  <c r="K3773" i="8"/>
  <c r="J3773" i="8"/>
  <c r="I3773" i="8"/>
  <c r="B3773" i="8"/>
  <c r="K3772" i="8"/>
  <c r="J3772" i="8"/>
  <c r="I3772" i="8"/>
  <c r="B3772" i="8"/>
  <c r="K3771" i="8"/>
  <c r="J3771" i="8"/>
  <c r="I3771" i="8"/>
  <c r="B3771" i="8"/>
  <c r="K3770" i="8"/>
  <c r="J3770" i="8"/>
  <c r="I3770" i="8"/>
  <c r="B3770" i="8"/>
  <c r="K3769" i="8"/>
  <c r="J3769" i="8"/>
  <c r="I3769" i="8"/>
  <c r="B3769" i="8"/>
  <c r="K3768" i="8"/>
  <c r="J3768" i="8"/>
  <c r="I3768" i="8"/>
  <c r="B3768" i="8"/>
  <c r="K3767" i="8"/>
  <c r="J3767" i="8"/>
  <c r="I3767" i="8"/>
  <c r="B3767" i="8"/>
  <c r="K3766" i="8"/>
  <c r="J3766" i="8"/>
  <c r="I3766" i="8"/>
  <c r="B3766" i="8"/>
  <c r="K3765" i="8"/>
  <c r="J3765" i="8"/>
  <c r="I3765" i="8"/>
  <c r="B3765" i="8"/>
  <c r="K3764" i="8"/>
  <c r="J3764" i="8"/>
  <c r="I3764" i="8"/>
  <c r="B3764" i="8"/>
  <c r="K3763" i="8"/>
  <c r="J3763" i="8"/>
  <c r="I3763" i="8"/>
  <c r="B3763" i="8"/>
  <c r="K3762" i="8"/>
  <c r="J3762" i="8"/>
  <c r="I3762" i="8"/>
  <c r="B3762" i="8"/>
  <c r="K3761" i="8"/>
  <c r="J3761" i="8"/>
  <c r="I3761" i="8"/>
  <c r="B3761" i="8"/>
  <c r="K3760" i="8"/>
  <c r="J3760" i="8"/>
  <c r="I3760" i="8"/>
  <c r="B3760" i="8"/>
  <c r="K3759" i="8"/>
  <c r="J3759" i="8"/>
  <c r="I3759" i="8"/>
  <c r="B3759" i="8"/>
  <c r="K3758" i="8"/>
  <c r="J3758" i="8"/>
  <c r="I3758" i="8"/>
  <c r="B3758" i="8"/>
  <c r="K3757" i="8"/>
  <c r="J3757" i="8"/>
  <c r="I3757" i="8"/>
  <c r="B3757" i="8"/>
  <c r="K3756" i="8"/>
  <c r="J3756" i="8"/>
  <c r="I3756" i="8"/>
  <c r="B3756" i="8"/>
  <c r="K3755" i="8"/>
  <c r="J3755" i="8"/>
  <c r="I3755" i="8"/>
  <c r="B3755" i="8"/>
  <c r="K3754" i="8"/>
  <c r="J3754" i="8"/>
  <c r="I3754" i="8"/>
  <c r="B3754" i="8"/>
  <c r="K3753" i="8"/>
  <c r="J3753" i="8"/>
  <c r="I3753" i="8"/>
  <c r="B3753" i="8"/>
  <c r="K3752" i="8"/>
  <c r="J3752" i="8"/>
  <c r="I3752" i="8"/>
  <c r="B3752" i="8"/>
  <c r="K3751" i="8"/>
  <c r="J3751" i="8"/>
  <c r="I3751" i="8"/>
  <c r="B3751" i="8"/>
  <c r="K3750" i="8"/>
  <c r="J3750" i="8"/>
  <c r="I3750" i="8"/>
  <c r="B3750" i="8"/>
  <c r="K3749" i="8"/>
  <c r="J3749" i="8"/>
  <c r="I3749" i="8"/>
  <c r="B3749" i="8"/>
  <c r="K3748" i="8"/>
  <c r="J3748" i="8"/>
  <c r="I3748" i="8"/>
  <c r="B3748" i="8"/>
  <c r="K3747" i="8"/>
  <c r="J3747" i="8"/>
  <c r="I3747" i="8"/>
  <c r="B3747" i="8"/>
  <c r="K3746" i="8"/>
  <c r="J3746" i="8"/>
  <c r="I3746" i="8"/>
  <c r="B3746" i="8"/>
  <c r="K3745" i="8"/>
  <c r="J3745" i="8"/>
  <c r="I3745" i="8"/>
  <c r="B3745" i="8"/>
  <c r="K3744" i="8"/>
  <c r="J3744" i="8"/>
  <c r="I3744" i="8"/>
  <c r="B3744" i="8"/>
  <c r="K3743" i="8"/>
  <c r="J3743" i="8"/>
  <c r="I3743" i="8"/>
  <c r="B3743" i="8"/>
  <c r="K3742" i="8"/>
  <c r="J3742" i="8"/>
  <c r="I3742" i="8"/>
  <c r="B3742" i="8"/>
  <c r="K3741" i="8"/>
  <c r="J3741" i="8"/>
  <c r="I3741" i="8"/>
  <c r="B3741" i="8"/>
  <c r="K3740" i="8"/>
  <c r="J3740" i="8"/>
  <c r="I3740" i="8"/>
  <c r="B3740" i="8"/>
  <c r="K3739" i="8"/>
  <c r="J3739" i="8"/>
  <c r="I3739" i="8"/>
  <c r="B3739" i="8"/>
  <c r="K3738" i="8"/>
  <c r="J3738" i="8"/>
  <c r="I3738" i="8"/>
  <c r="B3738" i="8"/>
  <c r="K3737" i="8"/>
  <c r="J3737" i="8"/>
  <c r="I3737" i="8"/>
  <c r="B3737" i="8"/>
  <c r="K3736" i="8"/>
  <c r="J3736" i="8"/>
  <c r="I3736" i="8"/>
  <c r="B3736" i="8"/>
  <c r="K3735" i="8"/>
  <c r="J3735" i="8"/>
  <c r="I3735" i="8"/>
  <c r="B3735" i="8"/>
  <c r="K3734" i="8"/>
  <c r="J3734" i="8"/>
  <c r="I3734" i="8"/>
  <c r="B3734" i="8"/>
  <c r="K3733" i="8"/>
  <c r="J3733" i="8"/>
  <c r="I3733" i="8"/>
  <c r="B3733" i="8"/>
  <c r="K3732" i="8"/>
  <c r="J3732" i="8"/>
  <c r="I3732" i="8"/>
  <c r="B3732" i="8"/>
  <c r="K3731" i="8"/>
  <c r="J3731" i="8"/>
  <c r="I3731" i="8"/>
  <c r="B3731" i="8"/>
  <c r="K3730" i="8"/>
  <c r="J3730" i="8"/>
  <c r="I3730" i="8"/>
  <c r="B3730" i="8"/>
  <c r="K3729" i="8"/>
  <c r="J3729" i="8"/>
  <c r="I3729" i="8"/>
  <c r="B3729" i="8"/>
  <c r="K3728" i="8"/>
  <c r="J3728" i="8"/>
  <c r="I3728" i="8"/>
  <c r="B3728" i="8"/>
  <c r="K3727" i="8"/>
  <c r="J3727" i="8"/>
  <c r="I3727" i="8"/>
  <c r="B3727" i="8"/>
  <c r="K3726" i="8"/>
  <c r="J3726" i="8"/>
  <c r="I3726" i="8"/>
  <c r="B3726" i="8"/>
  <c r="K3725" i="8"/>
  <c r="J3725" i="8"/>
  <c r="I3725" i="8"/>
  <c r="B3725" i="8"/>
  <c r="K3724" i="8"/>
  <c r="J3724" i="8"/>
  <c r="I3724" i="8"/>
  <c r="B3724" i="8"/>
  <c r="K3723" i="8"/>
  <c r="J3723" i="8"/>
  <c r="I3723" i="8"/>
  <c r="B3723" i="8"/>
  <c r="K3722" i="8"/>
  <c r="J3722" i="8"/>
  <c r="I3722" i="8"/>
  <c r="B3722" i="8"/>
  <c r="K3721" i="8"/>
  <c r="J3721" i="8"/>
  <c r="I3721" i="8"/>
  <c r="B3721" i="8"/>
  <c r="K3720" i="8"/>
  <c r="J3720" i="8"/>
  <c r="I3720" i="8"/>
  <c r="B3720" i="8"/>
  <c r="K3719" i="8"/>
  <c r="J3719" i="8"/>
  <c r="I3719" i="8"/>
  <c r="B3719" i="8"/>
  <c r="K3718" i="8"/>
  <c r="J3718" i="8"/>
  <c r="I3718" i="8"/>
  <c r="B3718" i="8"/>
  <c r="K3717" i="8"/>
  <c r="J3717" i="8"/>
  <c r="I3717" i="8"/>
  <c r="B3717" i="8"/>
  <c r="K3716" i="8"/>
  <c r="J3716" i="8"/>
  <c r="I3716" i="8"/>
  <c r="B3716" i="8"/>
  <c r="K3715" i="8"/>
  <c r="J3715" i="8"/>
  <c r="I3715" i="8"/>
  <c r="B3715" i="8"/>
  <c r="K3714" i="8"/>
  <c r="J3714" i="8"/>
  <c r="I3714" i="8"/>
  <c r="B3714" i="8"/>
  <c r="K3713" i="8"/>
  <c r="J3713" i="8"/>
  <c r="I3713" i="8"/>
  <c r="B3713" i="8"/>
  <c r="K3712" i="8"/>
  <c r="J3712" i="8"/>
  <c r="I3712" i="8"/>
  <c r="B3712" i="8"/>
  <c r="K3711" i="8"/>
  <c r="J3711" i="8"/>
  <c r="I3711" i="8"/>
  <c r="B3711" i="8"/>
  <c r="K3710" i="8"/>
  <c r="J3710" i="8"/>
  <c r="I3710" i="8"/>
  <c r="B3710" i="8"/>
  <c r="K3709" i="8"/>
  <c r="J3709" i="8"/>
  <c r="I3709" i="8"/>
  <c r="B3709" i="8"/>
  <c r="K3708" i="8"/>
  <c r="J3708" i="8"/>
  <c r="I3708" i="8"/>
  <c r="B3708" i="8"/>
  <c r="K3707" i="8"/>
  <c r="J3707" i="8"/>
  <c r="I3707" i="8"/>
  <c r="B3707" i="8"/>
  <c r="K3706" i="8"/>
  <c r="J3706" i="8"/>
  <c r="I3706" i="8"/>
  <c r="B3706" i="8"/>
  <c r="K3705" i="8"/>
  <c r="J3705" i="8"/>
  <c r="I3705" i="8"/>
  <c r="B3705" i="8"/>
  <c r="K3704" i="8"/>
  <c r="J3704" i="8"/>
  <c r="I3704" i="8"/>
  <c r="B3704" i="8"/>
  <c r="K3703" i="8"/>
  <c r="J3703" i="8"/>
  <c r="I3703" i="8"/>
  <c r="B3703" i="8"/>
  <c r="K3702" i="8"/>
  <c r="J3702" i="8"/>
  <c r="I3702" i="8"/>
  <c r="B3702" i="8"/>
  <c r="K3701" i="8"/>
  <c r="J3701" i="8"/>
  <c r="I3701" i="8"/>
  <c r="B3701" i="8"/>
  <c r="K3700" i="8"/>
  <c r="J3700" i="8"/>
  <c r="I3700" i="8"/>
  <c r="B3700" i="8"/>
  <c r="K3699" i="8"/>
  <c r="J3699" i="8"/>
  <c r="I3699" i="8"/>
  <c r="B3699" i="8"/>
  <c r="K3698" i="8"/>
  <c r="J3698" i="8"/>
  <c r="I3698" i="8"/>
  <c r="B3698" i="8"/>
  <c r="K3697" i="8"/>
  <c r="J3697" i="8"/>
  <c r="I3697" i="8"/>
  <c r="B3697" i="8"/>
  <c r="K3696" i="8"/>
  <c r="J3696" i="8"/>
  <c r="I3696" i="8"/>
  <c r="B3696" i="8"/>
  <c r="K3695" i="8"/>
  <c r="J3695" i="8"/>
  <c r="I3695" i="8"/>
  <c r="B3695" i="8"/>
  <c r="K3694" i="8"/>
  <c r="J3694" i="8"/>
  <c r="I3694" i="8"/>
  <c r="B3694" i="8"/>
  <c r="K3693" i="8"/>
  <c r="J3693" i="8"/>
  <c r="I3693" i="8"/>
  <c r="B3693" i="8"/>
  <c r="K3692" i="8"/>
  <c r="J3692" i="8"/>
  <c r="I3692" i="8"/>
  <c r="B3692" i="8"/>
  <c r="K3691" i="8"/>
  <c r="J3691" i="8"/>
  <c r="I3691" i="8"/>
  <c r="B3691" i="8"/>
  <c r="K3690" i="8"/>
  <c r="J3690" i="8"/>
  <c r="I3690" i="8"/>
  <c r="B3690" i="8"/>
  <c r="K3689" i="8"/>
  <c r="J3689" i="8"/>
  <c r="I3689" i="8"/>
  <c r="B3689" i="8"/>
  <c r="K3688" i="8"/>
  <c r="J3688" i="8"/>
  <c r="I3688" i="8"/>
  <c r="B3688" i="8"/>
  <c r="K3687" i="8"/>
  <c r="J3687" i="8"/>
  <c r="I3687" i="8"/>
  <c r="B3687" i="8"/>
  <c r="K3686" i="8"/>
  <c r="J3686" i="8"/>
  <c r="I3686" i="8"/>
  <c r="B3686" i="8"/>
  <c r="K3685" i="8"/>
  <c r="J3685" i="8"/>
  <c r="I3685" i="8"/>
  <c r="B3685" i="8"/>
  <c r="K3684" i="8"/>
  <c r="J3684" i="8"/>
  <c r="I3684" i="8"/>
  <c r="B3684" i="8"/>
  <c r="K3683" i="8"/>
  <c r="J3683" i="8"/>
  <c r="I3683" i="8"/>
  <c r="B3683" i="8"/>
  <c r="K3682" i="8"/>
  <c r="J3682" i="8"/>
  <c r="I3682" i="8"/>
  <c r="B3682" i="8"/>
  <c r="K3681" i="8"/>
  <c r="J3681" i="8"/>
  <c r="I3681" i="8"/>
  <c r="B3681" i="8"/>
  <c r="K3680" i="8"/>
  <c r="J3680" i="8"/>
  <c r="I3680" i="8"/>
  <c r="B3680" i="8"/>
  <c r="K3679" i="8"/>
  <c r="J3679" i="8"/>
  <c r="I3679" i="8"/>
  <c r="B3679" i="8"/>
  <c r="K3678" i="8"/>
  <c r="J3678" i="8"/>
  <c r="I3678" i="8"/>
  <c r="B3678" i="8"/>
  <c r="K3677" i="8"/>
  <c r="J3677" i="8"/>
  <c r="I3677" i="8"/>
  <c r="B3677" i="8"/>
  <c r="K3676" i="8"/>
  <c r="J3676" i="8"/>
  <c r="I3676" i="8"/>
  <c r="B3676" i="8"/>
  <c r="K3675" i="8"/>
  <c r="J3675" i="8"/>
  <c r="I3675" i="8"/>
  <c r="B3675" i="8"/>
  <c r="K3674" i="8"/>
  <c r="J3674" i="8"/>
  <c r="I3674" i="8"/>
  <c r="B3674" i="8"/>
  <c r="K3673" i="8"/>
  <c r="J3673" i="8"/>
  <c r="I3673" i="8"/>
  <c r="B3673" i="8"/>
  <c r="K3672" i="8"/>
  <c r="J3672" i="8"/>
  <c r="I3672" i="8"/>
  <c r="B3672" i="8"/>
  <c r="K3671" i="8"/>
  <c r="J3671" i="8"/>
  <c r="I3671" i="8"/>
  <c r="B3671" i="8"/>
  <c r="K3670" i="8"/>
  <c r="J3670" i="8"/>
  <c r="I3670" i="8"/>
  <c r="B3670" i="8"/>
  <c r="K3669" i="8"/>
  <c r="J3669" i="8"/>
  <c r="I3669" i="8"/>
  <c r="B3669" i="8"/>
  <c r="K3668" i="8"/>
  <c r="J3668" i="8"/>
  <c r="I3668" i="8"/>
  <c r="B3668" i="8"/>
  <c r="K3667" i="8"/>
  <c r="J3667" i="8"/>
  <c r="I3667" i="8"/>
  <c r="B3667" i="8"/>
  <c r="K3666" i="8"/>
  <c r="J3666" i="8"/>
  <c r="I3666" i="8"/>
  <c r="B3666" i="8"/>
  <c r="K3665" i="8"/>
  <c r="J3665" i="8"/>
  <c r="I3665" i="8"/>
  <c r="B3665" i="8"/>
  <c r="K3664" i="8"/>
  <c r="J3664" i="8"/>
  <c r="I3664" i="8"/>
  <c r="B3664" i="8"/>
  <c r="K3663" i="8"/>
  <c r="J3663" i="8"/>
  <c r="I3663" i="8"/>
  <c r="B3663" i="8"/>
  <c r="K3662" i="8"/>
  <c r="J3662" i="8"/>
  <c r="I3662" i="8"/>
  <c r="B3662" i="8"/>
  <c r="K3661" i="8"/>
  <c r="J3661" i="8"/>
  <c r="I3661" i="8"/>
  <c r="B3661" i="8"/>
  <c r="K3660" i="8"/>
  <c r="J3660" i="8"/>
  <c r="I3660" i="8"/>
  <c r="B3660" i="8"/>
  <c r="K3659" i="8"/>
  <c r="J3659" i="8"/>
  <c r="I3659" i="8"/>
  <c r="B3659" i="8"/>
  <c r="K3658" i="8"/>
  <c r="J3658" i="8"/>
  <c r="I3658" i="8"/>
  <c r="B3658" i="8"/>
  <c r="K3657" i="8"/>
  <c r="J3657" i="8"/>
  <c r="I3657" i="8"/>
  <c r="B3657" i="8"/>
  <c r="K3656" i="8"/>
  <c r="J3656" i="8"/>
  <c r="I3656" i="8"/>
  <c r="B3656" i="8"/>
  <c r="K3655" i="8"/>
  <c r="J3655" i="8"/>
  <c r="I3655" i="8"/>
  <c r="B3655" i="8"/>
  <c r="K3654" i="8"/>
  <c r="J3654" i="8"/>
  <c r="I3654" i="8"/>
  <c r="B3654" i="8"/>
  <c r="K3653" i="8"/>
  <c r="J3653" i="8"/>
  <c r="I3653" i="8"/>
  <c r="B3653" i="8"/>
  <c r="K3652" i="8"/>
  <c r="J3652" i="8"/>
  <c r="I3652" i="8"/>
  <c r="B3652" i="8"/>
  <c r="K3651" i="8"/>
  <c r="J3651" i="8"/>
  <c r="I3651" i="8"/>
  <c r="B3651" i="8"/>
  <c r="K3650" i="8"/>
  <c r="J3650" i="8"/>
  <c r="I3650" i="8"/>
  <c r="B3650" i="8"/>
  <c r="K3649" i="8"/>
  <c r="J3649" i="8"/>
  <c r="I3649" i="8"/>
  <c r="B3649" i="8"/>
  <c r="K3648" i="8"/>
  <c r="J3648" i="8"/>
  <c r="I3648" i="8"/>
  <c r="B3648" i="8"/>
  <c r="K3647" i="8"/>
  <c r="J3647" i="8"/>
  <c r="I3647" i="8"/>
  <c r="B3647" i="8"/>
  <c r="K3646" i="8"/>
  <c r="J3646" i="8"/>
  <c r="I3646" i="8"/>
  <c r="B3646" i="8"/>
  <c r="K3645" i="8"/>
  <c r="J3645" i="8"/>
  <c r="I3645" i="8"/>
  <c r="B3645" i="8"/>
  <c r="K3644" i="8"/>
  <c r="J3644" i="8"/>
  <c r="I3644" i="8"/>
  <c r="B3644" i="8"/>
  <c r="K3643" i="8"/>
  <c r="J3643" i="8"/>
  <c r="I3643" i="8"/>
  <c r="B3643" i="8"/>
  <c r="K3642" i="8"/>
  <c r="J3642" i="8"/>
  <c r="I3642" i="8"/>
  <c r="B3642" i="8"/>
  <c r="K3641" i="8"/>
  <c r="J3641" i="8"/>
  <c r="I3641" i="8"/>
  <c r="B3641" i="8"/>
  <c r="K3640" i="8"/>
  <c r="J3640" i="8"/>
  <c r="I3640" i="8"/>
  <c r="B3640" i="8"/>
  <c r="K3639" i="8"/>
  <c r="J3639" i="8"/>
  <c r="I3639" i="8"/>
  <c r="B3639" i="8"/>
  <c r="K3638" i="8"/>
  <c r="J3638" i="8"/>
  <c r="I3638" i="8"/>
  <c r="B3638" i="8"/>
  <c r="K3637" i="8"/>
  <c r="J3637" i="8"/>
  <c r="I3637" i="8"/>
  <c r="B3637" i="8"/>
  <c r="K3636" i="8"/>
  <c r="J3636" i="8"/>
  <c r="I3636" i="8"/>
  <c r="B3636" i="8"/>
  <c r="K3635" i="8"/>
  <c r="J3635" i="8"/>
  <c r="I3635" i="8"/>
  <c r="B3635" i="8"/>
  <c r="K3634" i="8"/>
  <c r="J3634" i="8"/>
  <c r="I3634" i="8"/>
  <c r="B3634" i="8"/>
  <c r="K3633" i="8"/>
  <c r="J3633" i="8"/>
  <c r="I3633" i="8"/>
  <c r="B3633" i="8"/>
  <c r="K3632" i="8"/>
  <c r="J3632" i="8"/>
  <c r="I3632" i="8"/>
  <c r="B3632" i="8"/>
  <c r="K3631" i="8"/>
  <c r="J3631" i="8"/>
  <c r="I3631" i="8"/>
  <c r="B3631" i="8"/>
  <c r="K3630" i="8"/>
  <c r="J3630" i="8"/>
  <c r="I3630" i="8"/>
  <c r="B3630" i="8"/>
  <c r="K3629" i="8"/>
  <c r="J3629" i="8"/>
  <c r="I3629" i="8"/>
  <c r="B3629" i="8"/>
  <c r="K3628" i="8"/>
  <c r="J3628" i="8"/>
  <c r="I3628" i="8"/>
  <c r="B3628" i="8"/>
  <c r="K3627" i="8"/>
  <c r="J3627" i="8"/>
  <c r="I3627" i="8"/>
  <c r="B3627" i="8"/>
  <c r="K3626" i="8"/>
  <c r="J3626" i="8"/>
  <c r="I3626" i="8"/>
  <c r="B3626" i="8"/>
  <c r="K3625" i="8"/>
  <c r="J3625" i="8"/>
  <c r="I3625" i="8"/>
  <c r="B3625" i="8"/>
  <c r="K3624" i="8"/>
  <c r="J3624" i="8"/>
  <c r="I3624" i="8"/>
  <c r="B3624" i="8"/>
  <c r="K3623" i="8"/>
  <c r="J3623" i="8"/>
  <c r="I3623" i="8"/>
  <c r="B3623" i="8"/>
  <c r="K3622" i="8"/>
  <c r="J3622" i="8"/>
  <c r="I3622" i="8"/>
  <c r="B3622" i="8"/>
  <c r="K3621" i="8"/>
  <c r="J3621" i="8"/>
  <c r="I3621" i="8"/>
  <c r="B3621" i="8"/>
  <c r="K3620" i="8"/>
  <c r="J3620" i="8"/>
  <c r="I3620" i="8"/>
  <c r="B3620" i="8"/>
  <c r="K3619" i="8"/>
  <c r="J3619" i="8"/>
  <c r="I3619" i="8"/>
  <c r="B3619" i="8"/>
  <c r="K3618" i="8"/>
  <c r="J3618" i="8"/>
  <c r="I3618" i="8"/>
  <c r="B3618" i="8"/>
  <c r="K3617" i="8"/>
  <c r="J3617" i="8"/>
  <c r="I3617" i="8"/>
  <c r="B3617" i="8"/>
  <c r="K3616" i="8"/>
  <c r="J3616" i="8"/>
  <c r="I3616" i="8"/>
  <c r="B3616" i="8"/>
  <c r="K3615" i="8"/>
  <c r="J3615" i="8"/>
  <c r="I3615" i="8"/>
  <c r="B3615" i="8"/>
  <c r="K3614" i="8"/>
  <c r="J3614" i="8"/>
  <c r="I3614" i="8"/>
  <c r="B3614" i="8"/>
  <c r="K3613" i="8"/>
  <c r="J3613" i="8"/>
  <c r="I3613" i="8"/>
  <c r="B3613" i="8"/>
  <c r="K3612" i="8"/>
  <c r="J3612" i="8"/>
  <c r="I3612" i="8"/>
  <c r="B3612" i="8"/>
  <c r="K3611" i="8"/>
  <c r="J3611" i="8"/>
  <c r="I3611" i="8"/>
  <c r="B3611" i="8"/>
  <c r="K3610" i="8"/>
  <c r="J3610" i="8"/>
  <c r="I3610" i="8"/>
  <c r="B3610" i="8"/>
  <c r="K3609" i="8"/>
  <c r="J3609" i="8"/>
  <c r="I3609" i="8"/>
  <c r="B3609" i="8"/>
  <c r="K3608" i="8"/>
  <c r="J3608" i="8"/>
  <c r="I3608" i="8"/>
  <c r="B3608" i="8"/>
  <c r="K3607" i="8"/>
  <c r="J3607" i="8"/>
  <c r="I3607" i="8"/>
  <c r="B3607" i="8"/>
  <c r="K3606" i="8"/>
  <c r="J3606" i="8"/>
  <c r="I3606" i="8"/>
  <c r="B3606" i="8"/>
  <c r="K3605" i="8"/>
  <c r="J3605" i="8"/>
  <c r="I3605" i="8"/>
  <c r="B3605" i="8"/>
  <c r="K3604" i="8"/>
  <c r="J3604" i="8"/>
  <c r="I3604" i="8"/>
  <c r="B3604" i="8"/>
  <c r="K3603" i="8"/>
  <c r="J3603" i="8"/>
  <c r="I3603" i="8"/>
  <c r="B3603" i="8"/>
  <c r="K3602" i="8"/>
  <c r="J3602" i="8"/>
  <c r="I3602" i="8"/>
  <c r="B3602" i="8"/>
  <c r="K3601" i="8"/>
  <c r="J3601" i="8"/>
  <c r="I3601" i="8"/>
  <c r="B3601" i="8"/>
  <c r="K3600" i="8"/>
  <c r="J3600" i="8"/>
  <c r="I3600" i="8"/>
  <c r="B3600" i="8"/>
  <c r="K3599" i="8"/>
  <c r="J3599" i="8"/>
  <c r="I3599" i="8"/>
  <c r="B3599" i="8"/>
  <c r="K3598" i="8"/>
  <c r="J3598" i="8"/>
  <c r="I3598" i="8"/>
  <c r="B3598" i="8"/>
  <c r="K3597" i="8"/>
  <c r="J3597" i="8"/>
  <c r="I3597" i="8"/>
  <c r="B3597" i="8"/>
  <c r="K3596" i="8"/>
  <c r="J3596" i="8"/>
  <c r="I3596" i="8"/>
  <c r="B3596" i="8"/>
  <c r="K3595" i="8"/>
  <c r="J3595" i="8"/>
  <c r="I3595" i="8"/>
  <c r="B3595" i="8"/>
  <c r="K3594" i="8"/>
  <c r="J3594" i="8"/>
  <c r="I3594" i="8"/>
  <c r="B3594" i="8"/>
  <c r="K3593" i="8"/>
  <c r="J3593" i="8"/>
  <c r="I3593" i="8"/>
  <c r="B3593" i="8"/>
  <c r="K3592" i="8"/>
  <c r="J3592" i="8"/>
  <c r="I3592" i="8"/>
  <c r="B3592" i="8"/>
  <c r="K3591" i="8"/>
  <c r="J3591" i="8"/>
  <c r="I3591" i="8"/>
  <c r="B3591" i="8"/>
  <c r="K3590" i="8"/>
  <c r="J3590" i="8"/>
  <c r="I3590" i="8"/>
  <c r="B3590" i="8"/>
  <c r="K3589" i="8"/>
  <c r="J3589" i="8"/>
  <c r="I3589" i="8"/>
  <c r="B3589" i="8"/>
  <c r="K3588" i="8"/>
  <c r="J3588" i="8"/>
  <c r="I3588" i="8"/>
  <c r="B3588" i="8"/>
  <c r="K3587" i="8"/>
  <c r="J3587" i="8"/>
  <c r="I3587" i="8"/>
  <c r="B3587" i="8"/>
  <c r="K3586" i="8"/>
  <c r="J3586" i="8"/>
  <c r="I3586" i="8"/>
  <c r="B3586" i="8"/>
  <c r="K3585" i="8"/>
  <c r="J3585" i="8"/>
  <c r="I3585" i="8"/>
  <c r="B3585" i="8"/>
  <c r="K3584" i="8"/>
  <c r="J3584" i="8"/>
  <c r="I3584" i="8"/>
  <c r="B3584" i="8"/>
  <c r="K3583" i="8"/>
  <c r="J3583" i="8"/>
  <c r="I3583" i="8"/>
  <c r="B3583" i="8"/>
  <c r="K3582" i="8"/>
  <c r="J3582" i="8"/>
  <c r="I3582" i="8"/>
  <c r="B3582" i="8"/>
  <c r="K3581" i="8"/>
  <c r="J3581" i="8"/>
  <c r="I3581" i="8"/>
  <c r="B3581" i="8"/>
  <c r="K3580" i="8"/>
  <c r="J3580" i="8"/>
  <c r="I3580" i="8"/>
  <c r="B3580" i="8"/>
  <c r="K3579" i="8"/>
  <c r="J3579" i="8"/>
  <c r="I3579" i="8"/>
  <c r="B3579" i="8"/>
  <c r="K3578" i="8"/>
  <c r="J3578" i="8"/>
  <c r="I3578" i="8"/>
  <c r="B3578" i="8"/>
  <c r="K3577" i="8"/>
  <c r="J3577" i="8"/>
  <c r="I3577" i="8"/>
  <c r="B3577" i="8"/>
  <c r="K3576" i="8"/>
  <c r="J3576" i="8"/>
  <c r="I3576" i="8"/>
  <c r="B3576" i="8"/>
  <c r="K3575" i="8"/>
  <c r="J3575" i="8"/>
  <c r="I3575" i="8"/>
  <c r="B3575" i="8"/>
  <c r="K3574" i="8"/>
  <c r="J3574" i="8"/>
  <c r="I3574" i="8"/>
  <c r="B3574" i="8"/>
  <c r="K3573" i="8"/>
  <c r="J3573" i="8"/>
  <c r="I3573" i="8"/>
  <c r="B3573" i="8"/>
  <c r="K3572" i="8"/>
  <c r="J3572" i="8"/>
  <c r="I3572" i="8"/>
  <c r="B3572" i="8"/>
  <c r="K3571" i="8"/>
  <c r="J3571" i="8"/>
  <c r="I3571" i="8"/>
  <c r="B3571" i="8"/>
  <c r="K3570" i="8"/>
  <c r="J3570" i="8"/>
  <c r="I3570" i="8"/>
  <c r="B3570" i="8"/>
  <c r="K3569" i="8"/>
  <c r="J3569" i="8"/>
  <c r="I3569" i="8"/>
  <c r="B3569" i="8"/>
  <c r="K3568" i="8"/>
  <c r="J3568" i="8"/>
  <c r="I3568" i="8"/>
  <c r="B3568" i="8"/>
  <c r="K3567" i="8"/>
  <c r="J3567" i="8"/>
  <c r="I3567" i="8"/>
  <c r="B3567" i="8"/>
  <c r="K3566" i="8"/>
  <c r="J3566" i="8"/>
  <c r="I3566" i="8"/>
  <c r="B3566" i="8"/>
  <c r="K3565" i="8"/>
  <c r="J3565" i="8"/>
  <c r="I3565" i="8"/>
  <c r="B3565" i="8"/>
  <c r="K3564" i="8"/>
  <c r="J3564" i="8"/>
  <c r="I3564" i="8"/>
  <c r="B3564" i="8"/>
  <c r="K3563" i="8"/>
  <c r="J3563" i="8"/>
  <c r="I3563" i="8"/>
  <c r="B3563" i="8"/>
  <c r="K3562" i="8"/>
  <c r="J3562" i="8"/>
  <c r="I3562" i="8"/>
  <c r="B3562" i="8"/>
  <c r="K3561" i="8"/>
  <c r="J3561" i="8"/>
  <c r="I3561" i="8"/>
  <c r="B3561" i="8"/>
  <c r="K3560" i="8"/>
  <c r="J3560" i="8"/>
  <c r="I3560" i="8"/>
  <c r="B3560" i="8"/>
  <c r="K3559" i="8"/>
  <c r="J3559" i="8"/>
  <c r="I3559" i="8"/>
  <c r="B3559" i="8"/>
  <c r="K3558" i="8"/>
  <c r="J3558" i="8"/>
  <c r="I3558" i="8"/>
  <c r="B3558" i="8"/>
  <c r="K3557" i="8"/>
  <c r="J3557" i="8"/>
  <c r="I3557" i="8"/>
  <c r="B3557" i="8"/>
  <c r="K3556" i="8"/>
  <c r="J3556" i="8"/>
  <c r="I3556" i="8"/>
  <c r="B3556" i="8"/>
  <c r="K3555" i="8"/>
  <c r="J3555" i="8"/>
  <c r="I3555" i="8"/>
  <c r="B3555" i="8"/>
  <c r="K3554" i="8"/>
  <c r="J3554" i="8"/>
  <c r="I3554" i="8"/>
  <c r="B3554" i="8"/>
  <c r="K3553" i="8"/>
  <c r="J3553" i="8"/>
  <c r="I3553" i="8"/>
  <c r="B3553" i="8"/>
  <c r="K3552" i="8"/>
  <c r="J3552" i="8"/>
  <c r="I3552" i="8"/>
  <c r="B3552" i="8"/>
  <c r="K3551" i="8"/>
  <c r="J3551" i="8"/>
  <c r="I3551" i="8"/>
  <c r="B3551" i="8"/>
  <c r="K3550" i="8"/>
  <c r="J3550" i="8"/>
  <c r="I3550" i="8"/>
  <c r="B3550" i="8"/>
  <c r="K3549" i="8"/>
  <c r="J3549" i="8"/>
  <c r="I3549" i="8"/>
  <c r="B3549" i="8"/>
  <c r="K3548" i="8"/>
  <c r="J3548" i="8"/>
  <c r="I3548" i="8"/>
  <c r="B3548" i="8"/>
  <c r="K3547" i="8"/>
  <c r="J3547" i="8"/>
  <c r="I3547" i="8"/>
  <c r="B3547" i="8"/>
  <c r="K3546" i="8"/>
  <c r="J3546" i="8"/>
  <c r="I3546" i="8"/>
  <c r="B3546" i="8"/>
  <c r="K3545" i="8"/>
  <c r="J3545" i="8"/>
  <c r="I3545" i="8"/>
  <c r="B3545" i="8"/>
  <c r="K3544" i="8"/>
  <c r="J3544" i="8"/>
  <c r="I3544" i="8"/>
  <c r="B3544" i="8"/>
  <c r="K3543" i="8"/>
  <c r="J3543" i="8"/>
  <c r="I3543" i="8"/>
  <c r="B3543" i="8"/>
  <c r="K3542" i="8"/>
  <c r="J3542" i="8"/>
  <c r="I3542" i="8"/>
  <c r="B3542" i="8"/>
  <c r="K3541" i="8"/>
  <c r="J3541" i="8"/>
  <c r="I3541" i="8"/>
  <c r="B3541" i="8"/>
  <c r="K3540" i="8"/>
  <c r="J3540" i="8"/>
  <c r="I3540" i="8"/>
  <c r="B3540" i="8"/>
  <c r="K3539" i="8"/>
  <c r="J3539" i="8"/>
  <c r="I3539" i="8"/>
  <c r="B3539" i="8"/>
  <c r="K3538" i="8"/>
  <c r="J3538" i="8"/>
  <c r="I3538" i="8"/>
  <c r="B3538" i="8"/>
  <c r="K3537" i="8"/>
  <c r="J3537" i="8"/>
  <c r="I3537" i="8"/>
  <c r="B3537" i="8"/>
  <c r="K3536" i="8"/>
  <c r="J3536" i="8"/>
  <c r="I3536" i="8"/>
  <c r="B3536" i="8"/>
  <c r="K3535" i="8"/>
  <c r="J3535" i="8"/>
  <c r="I3535" i="8"/>
  <c r="B3535" i="8"/>
  <c r="K3534" i="8"/>
  <c r="J3534" i="8"/>
  <c r="I3534" i="8"/>
  <c r="B3534" i="8"/>
  <c r="K3533" i="8"/>
  <c r="J3533" i="8"/>
  <c r="I3533" i="8"/>
  <c r="B3533" i="8"/>
  <c r="K3532" i="8"/>
  <c r="J3532" i="8"/>
  <c r="I3532" i="8"/>
  <c r="B3532" i="8"/>
  <c r="K3531" i="8"/>
  <c r="J3531" i="8"/>
  <c r="I3531" i="8"/>
  <c r="B3531" i="8"/>
  <c r="K3530" i="8"/>
  <c r="J3530" i="8"/>
  <c r="I3530" i="8"/>
  <c r="B3530" i="8"/>
  <c r="K3529" i="8"/>
  <c r="J3529" i="8"/>
  <c r="I3529" i="8"/>
  <c r="B3529" i="8"/>
  <c r="K3528" i="8"/>
  <c r="J3528" i="8"/>
  <c r="I3528" i="8"/>
  <c r="B3528" i="8"/>
  <c r="K3527" i="8"/>
  <c r="J3527" i="8"/>
  <c r="I3527" i="8"/>
  <c r="B3527" i="8"/>
  <c r="K3526" i="8"/>
  <c r="J3526" i="8"/>
  <c r="I3526" i="8"/>
  <c r="B3526" i="8"/>
  <c r="K3525" i="8"/>
  <c r="J3525" i="8"/>
  <c r="I3525" i="8"/>
  <c r="B3525" i="8"/>
  <c r="K3524" i="8"/>
  <c r="J3524" i="8"/>
  <c r="I3524" i="8"/>
  <c r="B3524" i="8"/>
  <c r="K3523" i="8"/>
  <c r="J3523" i="8"/>
  <c r="I3523" i="8"/>
  <c r="B3523" i="8"/>
  <c r="K3522" i="8"/>
  <c r="J3522" i="8"/>
  <c r="I3522" i="8"/>
  <c r="B3522" i="8"/>
  <c r="K3521" i="8"/>
  <c r="J3521" i="8"/>
  <c r="I3521" i="8"/>
  <c r="B3521" i="8"/>
  <c r="K3520" i="8"/>
  <c r="J3520" i="8"/>
  <c r="I3520" i="8"/>
  <c r="B3520" i="8"/>
  <c r="K3519" i="8"/>
  <c r="J3519" i="8"/>
  <c r="I3519" i="8"/>
  <c r="B3519" i="8"/>
  <c r="K3518" i="8"/>
  <c r="J3518" i="8"/>
  <c r="I3518" i="8"/>
  <c r="B3518" i="8"/>
  <c r="K3517" i="8"/>
  <c r="J3517" i="8"/>
  <c r="I3517" i="8"/>
  <c r="B3517" i="8"/>
  <c r="K3516" i="8"/>
  <c r="J3516" i="8"/>
  <c r="I3516" i="8"/>
  <c r="B3516" i="8"/>
  <c r="K3515" i="8"/>
  <c r="J3515" i="8"/>
  <c r="I3515" i="8"/>
  <c r="B3515" i="8"/>
  <c r="K3514" i="8"/>
  <c r="J3514" i="8"/>
  <c r="I3514" i="8"/>
  <c r="B3514" i="8"/>
  <c r="K3513" i="8"/>
  <c r="J3513" i="8"/>
  <c r="I3513" i="8"/>
  <c r="B3513" i="8"/>
  <c r="K3512" i="8"/>
  <c r="J3512" i="8"/>
  <c r="I3512" i="8"/>
  <c r="B3512" i="8"/>
  <c r="K3511" i="8"/>
  <c r="J3511" i="8"/>
  <c r="I3511" i="8"/>
  <c r="B3511" i="8"/>
  <c r="K3510" i="8"/>
  <c r="J3510" i="8"/>
  <c r="I3510" i="8"/>
  <c r="B3510" i="8"/>
  <c r="K3509" i="8"/>
  <c r="J3509" i="8"/>
  <c r="I3509" i="8"/>
  <c r="B3509" i="8"/>
  <c r="K3508" i="8"/>
  <c r="J3508" i="8"/>
  <c r="I3508" i="8"/>
  <c r="B3508" i="8"/>
  <c r="K3507" i="8"/>
  <c r="J3507" i="8"/>
  <c r="I3507" i="8"/>
  <c r="B3507" i="8"/>
  <c r="K3506" i="8"/>
  <c r="J3506" i="8"/>
  <c r="I3506" i="8"/>
  <c r="B3506" i="8"/>
  <c r="K3505" i="8"/>
  <c r="J3505" i="8"/>
  <c r="I3505" i="8"/>
  <c r="B3505" i="8"/>
  <c r="K3504" i="8"/>
  <c r="J3504" i="8"/>
  <c r="I3504" i="8"/>
  <c r="B3504" i="8"/>
  <c r="K3503" i="8"/>
  <c r="J3503" i="8"/>
  <c r="I3503" i="8"/>
  <c r="B3503" i="8"/>
  <c r="K3502" i="8"/>
  <c r="J3502" i="8"/>
  <c r="I3502" i="8"/>
  <c r="B3502" i="8"/>
  <c r="K3501" i="8"/>
  <c r="J3501" i="8"/>
  <c r="I3501" i="8"/>
  <c r="B3501" i="8"/>
  <c r="K3500" i="8"/>
  <c r="J3500" i="8"/>
  <c r="I3500" i="8"/>
  <c r="B3500" i="8"/>
  <c r="K3499" i="8"/>
  <c r="J3499" i="8"/>
  <c r="I3499" i="8"/>
  <c r="B3499" i="8"/>
  <c r="K3498" i="8"/>
  <c r="J3498" i="8"/>
  <c r="I3498" i="8"/>
  <c r="B3498" i="8"/>
  <c r="K3497" i="8"/>
  <c r="J3497" i="8"/>
  <c r="I3497" i="8"/>
  <c r="B3497" i="8"/>
  <c r="K3496" i="8"/>
  <c r="J3496" i="8"/>
  <c r="I3496" i="8"/>
  <c r="B3496" i="8"/>
  <c r="K3495" i="8"/>
  <c r="J3495" i="8"/>
  <c r="I3495" i="8"/>
  <c r="B3495" i="8"/>
  <c r="K3494" i="8"/>
  <c r="J3494" i="8"/>
  <c r="I3494" i="8"/>
  <c r="B3494" i="8"/>
  <c r="K3493" i="8"/>
  <c r="J3493" i="8"/>
  <c r="I3493" i="8"/>
  <c r="B3493" i="8"/>
  <c r="K3492" i="8"/>
  <c r="J3492" i="8"/>
  <c r="I3492" i="8"/>
  <c r="B3492" i="8"/>
  <c r="K3491" i="8"/>
  <c r="J3491" i="8"/>
  <c r="I3491" i="8"/>
  <c r="B3491" i="8"/>
  <c r="K3490" i="8"/>
  <c r="J3490" i="8"/>
  <c r="I3490" i="8"/>
  <c r="B3490" i="8"/>
  <c r="K3489" i="8"/>
  <c r="J3489" i="8"/>
  <c r="I3489" i="8"/>
  <c r="B3489" i="8"/>
  <c r="K3488" i="8"/>
  <c r="J3488" i="8"/>
  <c r="I3488" i="8"/>
  <c r="B3488" i="8"/>
  <c r="K3487" i="8"/>
  <c r="J3487" i="8"/>
  <c r="I3487" i="8"/>
  <c r="B3487" i="8"/>
  <c r="K3486" i="8"/>
  <c r="J3486" i="8"/>
  <c r="I3486" i="8"/>
  <c r="B3486" i="8"/>
  <c r="K3485" i="8"/>
  <c r="J3485" i="8"/>
  <c r="I3485" i="8"/>
  <c r="B3485" i="8"/>
  <c r="K3484" i="8"/>
  <c r="J3484" i="8"/>
  <c r="I3484" i="8"/>
  <c r="B3484" i="8"/>
  <c r="K3483" i="8"/>
  <c r="J3483" i="8"/>
  <c r="I3483" i="8"/>
  <c r="B3483" i="8"/>
  <c r="K3482" i="8"/>
  <c r="J3482" i="8"/>
  <c r="I3482" i="8"/>
  <c r="B3482" i="8"/>
  <c r="K3481" i="8"/>
  <c r="J3481" i="8"/>
  <c r="I3481" i="8"/>
  <c r="B3481" i="8"/>
  <c r="K3480" i="8"/>
  <c r="J3480" i="8"/>
  <c r="I3480" i="8"/>
  <c r="B3480" i="8"/>
  <c r="K3479" i="8"/>
  <c r="J3479" i="8"/>
  <c r="I3479" i="8"/>
  <c r="B3479" i="8"/>
  <c r="K3478" i="8"/>
  <c r="J3478" i="8"/>
  <c r="I3478" i="8"/>
  <c r="B3478" i="8"/>
  <c r="K3477" i="8"/>
  <c r="J3477" i="8"/>
  <c r="I3477" i="8"/>
  <c r="B3477" i="8"/>
  <c r="K3476" i="8"/>
  <c r="J3476" i="8"/>
  <c r="I3476" i="8"/>
  <c r="B3476" i="8"/>
  <c r="K3475" i="8"/>
  <c r="J3475" i="8"/>
  <c r="I3475" i="8"/>
  <c r="B3475" i="8"/>
  <c r="K3474" i="8"/>
  <c r="J3474" i="8"/>
  <c r="I3474" i="8"/>
  <c r="B3474" i="8"/>
  <c r="K3473" i="8"/>
  <c r="J3473" i="8"/>
  <c r="I3473" i="8"/>
  <c r="B3473" i="8"/>
  <c r="K3472" i="8"/>
  <c r="J3472" i="8"/>
  <c r="I3472" i="8"/>
  <c r="B3472" i="8"/>
  <c r="K3471" i="8"/>
  <c r="J3471" i="8"/>
  <c r="I3471" i="8"/>
  <c r="B3471" i="8"/>
  <c r="K3470" i="8"/>
  <c r="J3470" i="8"/>
  <c r="I3470" i="8"/>
  <c r="B3470" i="8"/>
  <c r="K3469" i="8"/>
  <c r="J3469" i="8"/>
  <c r="I3469" i="8"/>
  <c r="B3469" i="8"/>
  <c r="K3468" i="8"/>
  <c r="J3468" i="8"/>
  <c r="I3468" i="8"/>
  <c r="B3468" i="8"/>
  <c r="K3467" i="8"/>
  <c r="J3467" i="8"/>
  <c r="I3467" i="8"/>
  <c r="B3467" i="8"/>
  <c r="K3466" i="8"/>
  <c r="J3466" i="8"/>
  <c r="I3466" i="8"/>
  <c r="B3466" i="8"/>
  <c r="K3465" i="8"/>
  <c r="J3465" i="8"/>
  <c r="I3465" i="8"/>
  <c r="B3465" i="8"/>
  <c r="K3464" i="8"/>
  <c r="J3464" i="8"/>
  <c r="I3464" i="8"/>
  <c r="B3464" i="8"/>
  <c r="K3463" i="8"/>
  <c r="J3463" i="8"/>
  <c r="I3463" i="8"/>
  <c r="B3463" i="8"/>
  <c r="K3462" i="8"/>
  <c r="J3462" i="8"/>
  <c r="I3462" i="8"/>
  <c r="B3462" i="8"/>
  <c r="K3461" i="8"/>
  <c r="J3461" i="8"/>
  <c r="I3461" i="8"/>
  <c r="B3461" i="8"/>
  <c r="K3460" i="8"/>
  <c r="J3460" i="8"/>
  <c r="I3460" i="8"/>
  <c r="B3460" i="8"/>
  <c r="K3459" i="8"/>
  <c r="J3459" i="8"/>
  <c r="I3459" i="8"/>
  <c r="B3459" i="8"/>
  <c r="K3458" i="8"/>
  <c r="J3458" i="8"/>
  <c r="I3458" i="8"/>
  <c r="B3458" i="8"/>
  <c r="K3457" i="8"/>
  <c r="J3457" i="8"/>
  <c r="I3457" i="8"/>
  <c r="B3457" i="8"/>
  <c r="K3456" i="8"/>
  <c r="J3456" i="8"/>
  <c r="I3456" i="8"/>
  <c r="B3456" i="8"/>
  <c r="K3455" i="8"/>
  <c r="J3455" i="8"/>
  <c r="I3455" i="8"/>
  <c r="B3455" i="8"/>
  <c r="K3454" i="8"/>
  <c r="J3454" i="8"/>
  <c r="I3454" i="8"/>
  <c r="B3454" i="8"/>
  <c r="K3453" i="8"/>
  <c r="J3453" i="8"/>
  <c r="I3453" i="8"/>
  <c r="B3453" i="8"/>
  <c r="K3452" i="8"/>
  <c r="J3452" i="8"/>
  <c r="I3452" i="8"/>
  <c r="B3452" i="8"/>
  <c r="K3451" i="8"/>
  <c r="J3451" i="8"/>
  <c r="I3451" i="8"/>
  <c r="B3451" i="8"/>
  <c r="K3450" i="8"/>
  <c r="J3450" i="8"/>
  <c r="I3450" i="8"/>
  <c r="B3450" i="8"/>
  <c r="K3449" i="8"/>
  <c r="J3449" i="8"/>
  <c r="I3449" i="8"/>
  <c r="B3449" i="8"/>
  <c r="K3448" i="8"/>
  <c r="J3448" i="8"/>
  <c r="I3448" i="8"/>
  <c r="B3448" i="8"/>
  <c r="K3447" i="8"/>
  <c r="J3447" i="8"/>
  <c r="I3447" i="8"/>
  <c r="B3447" i="8"/>
  <c r="K3446" i="8"/>
  <c r="J3446" i="8"/>
  <c r="I3446" i="8"/>
  <c r="B3446" i="8"/>
  <c r="K3445" i="8"/>
  <c r="J3445" i="8"/>
  <c r="I3445" i="8"/>
  <c r="B3445" i="8"/>
  <c r="K3444" i="8"/>
  <c r="J3444" i="8"/>
  <c r="I3444" i="8"/>
  <c r="B3444" i="8"/>
  <c r="K3443" i="8"/>
  <c r="J3443" i="8"/>
  <c r="I3443" i="8"/>
  <c r="B3443" i="8"/>
  <c r="K3442" i="8"/>
  <c r="J3442" i="8"/>
  <c r="I3442" i="8"/>
  <c r="B3442" i="8"/>
  <c r="K3441" i="8"/>
  <c r="J3441" i="8"/>
  <c r="I3441" i="8"/>
  <c r="B3441" i="8"/>
  <c r="K3440" i="8"/>
  <c r="J3440" i="8"/>
  <c r="I3440" i="8"/>
  <c r="B3440" i="8"/>
  <c r="K3439" i="8"/>
  <c r="J3439" i="8"/>
  <c r="I3439" i="8"/>
  <c r="B3439" i="8"/>
  <c r="K3438" i="8"/>
  <c r="J3438" i="8"/>
  <c r="I3438" i="8"/>
  <c r="B3438" i="8"/>
  <c r="K3437" i="8"/>
  <c r="J3437" i="8"/>
  <c r="I3437" i="8"/>
  <c r="B3437" i="8"/>
  <c r="K3436" i="8"/>
  <c r="J3436" i="8"/>
  <c r="I3436" i="8"/>
  <c r="B3436" i="8"/>
  <c r="K3435" i="8"/>
  <c r="J3435" i="8"/>
  <c r="I3435" i="8"/>
  <c r="B3435" i="8"/>
  <c r="K3434" i="8"/>
  <c r="J3434" i="8"/>
  <c r="I3434" i="8"/>
  <c r="B3434" i="8"/>
  <c r="K3433" i="8"/>
  <c r="J3433" i="8"/>
  <c r="I3433" i="8"/>
  <c r="B3433" i="8"/>
  <c r="K3432" i="8"/>
  <c r="J3432" i="8"/>
  <c r="I3432" i="8"/>
  <c r="B3432" i="8"/>
  <c r="K3431" i="8"/>
  <c r="J3431" i="8"/>
  <c r="I3431" i="8"/>
  <c r="B3431" i="8"/>
  <c r="K3430" i="8"/>
  <c r="J3430" i="8"/>
  <c r="I3430" i="8"/>
  <c r="B3430" i="8"/>
  <c r="K3429" i="8"/>
  <c r="J3429" i="8"/>
  <c r="I3429" i="8"/>
  <c r="B3429" i="8"/>
  <c r="K3428" i="8"/>
  <c r="J3428" i="8"/>
  <c r="I3428" i="8"/>
  <c r="B3428" i="8"/>
  <c r="K3427" i="8"/>
  <c r="J3427" i="8"/>
  <c r="I3427" i="8"/>
  <c r="B3427" i="8"/>
  <c r="K3426" i="8"/>
  <c r="J3426" i="8"/>
  <c r="I3426" i="8"/>
  <c r="B3426" i="8"/>
  <c r="K3425" i="8"/>
  <c r="J3425" i="8"/>
  <c r="I3425" i="8"/>
  <c r="B3425" i="8"/>
  <c r="K3424" i="8"/>
  <c r="J3424" i="8"/>
  <c r="I3424" i="8"/>
  <c r="B3424" i="8"/>
  <c r="K3423" i="8"/>
  <c r="J3423" i="8"/>
  <c r="I3423" i="8"/>
  <c r="B3423" i="8"/>
  <c r="K3422" i="8"/>
  <c r="J3422" i="8"/>
  <c r="I3422" i="8"/>
  <c r="B3422" i="8"/>
  <c r="K3421" i="8"/>
  <c r="J3421" i="8"/>
  <c r="I3421" i="8"/>
  <c r="B3421" i="8"/>
  <c r="K3420" i="8"/>
  <c r="J3420" i="8"/>
  <c r="I3420" i="8"/>
  <c r="B3420" i="8"/>
  <c r="K3419" i="8"/>
  <c r="J3419" i="8"/>
  <c r="I3419" i="8"/>
  <c r="B3419" i="8"/>
  <c r="K3418" i="8"/>
  <c r="J3418" i="8"/>
  <c r="I3418" i="8"/>
  <c r="B3418" i="8"/>
  <c r="K3417" i="8"/>
  <c r="J3417" i="8"/>
  <c r="I3417" i="8"/>
  <c r="B3417" i="8"/>
  <c r="K3416" i="8"/>
  <c r="J3416" i="8"/>
  <c r="I3416" i="8"/>
  <c r="B3416" i="8"/>
  <c r="K3415" i="8"/>
  <c r="J3415" i="8"/>
  <c r="I3415" i="8"/>
  <c r="B3415" i="8"/>
  <c r="K3414" i="8"/>
  <c r="J3414" i="8"/>
  <c r="I3414" i="8"/>
  <c r="B3414" i="8"/>
  <c r="K3413" i="8"/>
  <c r="J3413" i="8"/>
  <c r="I3413" i="8"/>
  <c r="B3413" i="8"/>
  <c r="K3412" i="8"/>
  <c r="J3412" i="8"/>
  <c r="I3412" i="8"/>
  <c r="B3412" i="8"/>
  <c r="K3411" i="8"/>
  <c r="J3411" i="8"/>
  <c r="I3411" i="8"/>
  <c r="B3411" i="8"/>
  <c r="K3410" i="8"/>
  <c r="J3410" i="8"/>
  <c r="I3410" i="8"/>
  <c r="B3410" i="8"/>
  <c r="K3409" i="8"/>
  <c r="J3409" i="8"/>
  <c r="I3409" i="8"/>
  <c r="B3409" i="8"/>
  <c r="K3408" i="8"/>
  <c r="J3408" i="8"/>
  <c r="I3408" i="8"/>
  <c r="B3408" i="8"/>
  <c r="K3407" i="8"/>
  <c r="J3407" i="8"/>
  <c r="I3407" i="8"/>
  <c r="B3407" i="8"/>
  <c r="K3406" i="8"/>
  <c r="J3406" i="8"/>
  <c r="I3406" i="8"/>
  <c r="B3406" i="8"/>
  <c r="K3405" i="8"/>
  <c r="J3405" i="8"/>
  <c r="I3405" i="8"/>
  <c r="B3405" i="8"/>
  <c r="K3404" i="8"/>
  <c r="J3404" i="8"/>
  <c r="I3404" i="8"/>
  <c r="B3404" i="8"/>
  <c r="K3403" i="8"/>
  <c r="J3403" i="8"/>
  <c r="I3403" i="8"/>
  <c r="B3403" i="8"/>
  <c r="K3402" i="8"/>
  <c r="J3402" i="8"/>
  <c r="I3402" i="8"/>
  <c r="B3402" i="8"/>
  <c r="K3401" i="8"/>
  <c r="J3401" i="8"/>
  <c r="I3401" i="8"/>
  <c r="B3401" i="8"/>
  <c r="K3400" i="8"/>
  <c r="J3400" i="8"/>
  <c r="I3400" i="8"/>
  <c r="B3400" i="8"/>
  <c r="K3399" i="8"/>
  <c r="J3399" i="8"/>
  <c r="I3399" i="8"/>
  <c r="B3399" i="8"/>
  <c r="K3398" i="8"/>
  <c r="J3398" i="8"/>
  <c r="I3398" i="8"/>
  <c r="B3398" i="8"/>
  <c r="K3397" i="8"/>
  <c r="J3397" i="8"/>
  <c r="I3397" i="8"/>
  <c r="B3397" i="8"/>
  <c r="K3396" i="8"/>
  <c r="J3396" i="8"/>
  <c r="I3396" i="8"/>
  <c r="B3396" i="8"/>
  <c r="K3395" i="8"/>
  <c r="J3395" i="8"/>
  <c r="I3395" i="8"/>
  <c r="B3395" i="8"/>
  <c r="K3394" i="8"/>
  <c r="J3394" i="8"/>
  <c r="I3394" i="8"/>
  <c r="B3394" i="8"/>
  <c r="K3393" i="8"/>
  <c r="J3393" i="8"/>
  <c r="I3393" i="8"/>
  <c r="B3393" i="8"/>
  <c r="K3392" i="8"/>
  <c r="J3392" i="8"/>
  <c r="I3392" i="8"/>
  <c r="B3392" i="8"/>
  <c r="K3391" i="8"/>
  <c r="J3391" i="8"/>
  <c r="I3391" i="8"/>
  <c r="B3391" i="8"/>
  <c r="K3390" i="8"/>
  <c r="J3390" i="8"/>
  <c r="I3390" i="8"/>
  <c r="B3390" i="8"/>
  <c r="K3389" i="8"/>
  <c r="J3389" i="8"/>
  <c r="I3389" i="8"/>
  <c r="B3389" i="8"/>
  <c r="K3388" i="8"/>
  <c r="J3388" i="8"/>
  <c r="I3388" i="8"/>
  <c r="B3388" i="8"/>
  <c r="K3387" i="8"/>
  <c r="J3387" i="8"/>
  <c r="I3387" i="8"/>
  <c r="B3387" i="8"/>
  <c r="K3386" i="8"/>
  <c r="J3386" i="8"/>
  <c r="I3386" i="8"/>
  <c r="B3386" i="8"/>
  <c r="K3385" i="8"/>
  <c r="J3385" i="8"/>
  <c r="I3385" i="8"/>
  <c r="B3385" i="8"/>
  <c r="K3384" i="8"/>
  <c r="J3384" i="8"/>
  <c r="I3384" i="8"/>
  <c r="B3384" i="8"/>
  <c r="K3383" i="8"/>
  <c r="J3383" i="8"/>
  <c r="I3383" i="8"/>
  <c r="B3383" i="8"/>
  <c r="K3382" i="8"/>
  <c r="J3382" i="8"/>
  <c r="I3382" i="8"/>
  <c r="B3382" i="8"/>
  <c r="K3381" i="8"/>
  <c r="J3381" i="8"/>
  <c r="I3381" i="8"/>
  <c r="B3381" i="8"/>
  <c r="K3380" i="8"/>
  <c r="J3380" i="8"/>
  <c r="I3380" i="8"/>
  <c r="B3380" i="8"/>
  <c r="K3379" i="8"/>
  <c r="J3379" i="8"/>
  <c r="I3379" i="8"/>
  <c r="B3379" i="8"/>
  <c r="K3378" i="8"/>
  <c r="J3378" i="8"/>
  <c r="I3378" i="8"/>
  <c r="B3378" i="8"/>
  <c r="K3377" i="8"/>
  <c r="J3377" i="8"/>
  <c r="I3377" i="8"/>
  <c r="B3377" i="8"/>
  <c r="K3376" i="8"/>
  <c r="J3376" i="8"/>
  <c r="I3376" i="8"/>
  <c r="B3376" i="8"/>
  <c r="K3375" i="8"/>
  <c r="J3375" i="8"/>
  <c r="I3375" i="8"/>
  <c r="B3375" i="8"/>
  <c r="K3374" i="8"/>
  <c r="J3374" i="8"/>
  <c r="I3374" i="8"/>
  <c r="B3374" i="8"/>
  <c r="K3373" i="8"/>
  <c r="J3373" i="8"/>
  <c r="I3373" i="8"/>
  <c r="B3373" i="8"/>
  <c r="K3372" i="8"/>
  <c r="J3372" i="8"/>
  <c r="I3372" i="8"/>
  <c r="B3372" i="8"/>
  <c r="K3371" i="8"/>
  <c r="J3371" i="8"/>
  <c r="I3371" i="8"/>
  <c r="B3371" i="8"/>
  <c r="K3370" i="8"/>
  <c r="J3370" i="8"/>
  <c r="I3370" i="8"/>
  <c r="B3370" i="8"/>
  <c r="K3369" i="8"/>
  <c r="J3369" i="8"/>
  <c r="I3369" i="8"/>
  <c r="B3369" i="8"/>
  <c r="K3368" i="8"/>
  <c r="J3368" i="8"/>
  <c r="I3368" i="8"/>
  <c r="B3368" i="8"/>
  <c r="K3367" i="8"/>
  <c r="J3367" i="8"/>
  <c r="I3367" i="8"/>
  <c r="B3367" i="8"/>
  <c r="K3366" i="8"/>
  <c r="J3366" i="8"/>
  <c r="I3366" i="8"/>
  <c r="B3366" i="8"/>
  <c r="K3365" i="8"/>
  <c r="J3365" i="8"/>
  <c r="I3365" i="8"/>
  <c r="B3365" i="8"/>
  <c r="K3364" i="8"/>
  <c r="J3364" i="8"/>
  <c r="I3364" i="8"/>
  <c r="B3364" i="8"/>
  <c r="K3363" i="8"/>
  <c r="J3363" i="8"/>
  <c r="I3363" i="8"/>
  <c r="B3363" i="8"/>
  <c r="K3362" i="8"/>
  <c r="J3362" i="8"/>
  <c r="I3362" i="8"/>
  <c r="B3362" i="8"/>
  <c r="K3361" i="8"/>
  <c r="J3361" i="8"/>
  <c r="I3361" i="8"/>
  <c r="B3361" i="8"/>
  <c r="K3360" i="8"/>
  <c r="J3360" i="8"/>
  <c r="I3360" i="8"/>
  <c r="B3360" i="8"/>
  <c r="K3359" i="8"/>
  <c r="J3359" i="8"/>
  <c r="I3359" i="8"/>
  <c r="B3359" i="8"/>
  <c r="K3358" i="8"/>
  <c r="J3358" i="8"/>
  <c r="I3358" i="8"/>
  <c r="B3358" i="8"/>
  <c r="K3357" i="8"/>
  <c r="J3357" i="8"/>
  <c r="I3357" i="8"/>
  <c r="B3357" i="8"/>
  <c r="K3356" i="8"/>
  <c r="J3356" i="8"/>
  <c r="I3356" i="8"/>
  <c r="B3356" i="8"/>
  <c r="K3355" i="8"/>
  <c r="J3355" i="8"/>
  <c r="I3355" i="8"/>
  <c r="B3355" i="8"/>
  <c r="K3354" i="8"/>
  <c r="J3354" i="8"/>
  <c r="I3354" i="8"/>
  <c r="B3354" i="8"/>
  <c r="K3353" i="8"/>
  <c r="J3353" i="8"/>
  <c r="I3353" i="8"/>
  <c r="B3353" i="8"/>
  <c r="K3352" i="8"/>
  <c r="J3352" i="8"/>
  <c r="I3352" i="8"/>
  <c r="B3352" i="8"/>
  <c r="K3351" i="8"/>
  <c r="J3351" i="8"/>
  <c r="I3351" i="8"/>
  <c r="B3351" i="8"/>
  <c r="K3350" i="8"/>
  <c r="J3350" i="8"/>
  <c r="I3350" i="8"/>
  <c r="B3350" i="8"/>
  <c r="K3349" i="8"/>
  <c r="J3349" i="8"/>
  <c r="I3349" i="8"/>
  <c r="B3349" i="8"/>
  <c r="K3348" i="8"/>
  <c r="J3348" i="8"/>
  <c r="I3348" i="8"/>
  <c r="B3348" i="8"/>
  <c r="K3347" i="8"/>
  <c r="J3347" i="8"/>
  <c r="I3347" i="8"/>
  <c r="B3347" i="8"/>
  <c r="K3346" i="8"/>
  <c r="J3346" i="8"/>
  <c r="I3346" i="8"/>
  <c r="B3346" i="8"/>
  <c r="K3345" i="8"/>
  <c r="J3345" i="8"/>
  <c r="I3345" i="8"/>
  <c r="B3345" i="8"/>
  <c r="K3344" i="8"/>
  <c r="J3344" i="8"/>
  <c r="I3344" i="8"/>
  <c r="B3344" i="8"/>
  <c r="K3343" i="8"/>
  <c r="J3343" i="8"/>
  <c r="I3343" i="8"/>
  <c r="B3343" i="8"/>
  <c r="K3342" i="8"/>
  <c r="J3342" i="8"/>
  <c r="I3342" i="8"/>
  <c r="B3342" i="8"/>
  <c r="K3341" i="8"/>
  <c r="J3341" i="8"/>
  <c r="I3341" i="8"/>
  <c r="B3341" i="8"/>
  <c r="K3340" i="8"/>
  <c r="J3340" i="8"/>
  <c r="I3340" i="8"/>
  <c r="B3340" i="8"/>
  <c r="K3339" i="8"/>
  <c r="J3339" i="8"/>
  <c r="I3339" i="8"/>
  <c r="B3339" i="8"/>
  <c r="K3338" i="8"/>
  <c r="J3338" i="8"/>
  <c r="I3338" i="8"/>
  <c r="B3338" i="8"/>
  <c r="K3337" i="8"/>
  <c r="J3337" i="8"/>
  <c r="I3337" i="8"/>
  <c r="B3337" i="8"/>
  <c r="K3336" i="8"/>
  <c r="J3336" i="8"/>
  <c r="I3336" i="8"/>
  <c r="B3336" i="8"/>
  <c r="K3335" i="8"/>
  <c r="J3335" i="8"/>
  <c r="I3335" i="8"/>
  <c r="B3335" i="8"/>
  <c r="K3334" i="8"/>
  <c r="J3334" i="8"/>
  <c r="I3334" i="8"/>
  <c r="B3334" i="8"/>
  <c r="K3333" i="8"/>
  <c r="J3333" i="8"/>
  <c r="I3333" i="8"/>
  <c r="B3333" i="8"/>
  <c r="K3332" i="8"/>
  <c r="J3332" i="8"/>
  <c r="I3332" i="8"/>
  <c r="B3332" i="8"/>
  <c r="K3331" i="8"/>
  <c r="J3331" i="8"/>
  <c r="I3331" i="8"/>
  <c r="B3331" i="8"/>
  <c r="K3330" i="8"/>
  <c r="J3330" i="8"/>
  <c r="I3330" i="8"/>
  <c r="B3330" i="8"/>
  <c r="K3329" i="8"/>
  <c r="J3329" i="8"/>
  <c r="I3329" i="8"/>
  <c r="B3329" i="8"/>
  <c r="K3328" i="8"/>
  <c r="J3328" i="8"/>
  <c r="I3328" i="8"/>
  <c r="B3328" i="8"/>
  <c r="K3327" i="8"/>
  <c r="J3327" i="8"/>
  <c r="I3327" i="8"/>
  <c r="B3327" i="8"/>
  <c r="K3326" i="8"/>
  <c r="J3326" i="8"/>
  <c r="I3326" i="8"/>
  <c r="B3326" i="8"/>
  <c r="K3325" i="8"/>
  <c r="J3325" i="8"/>
  <c r="I3325" i="8"/>
  <c r="B3325" i="8"/>
  <c r="K3324" i="8"/>
  <c r="J3324" i="8"/>
  <c r="I3324" i="8"/>
  <c r="B3324" i="8"/>
  <c r="K3323" i="8"/>
  <c r="J3323" i="8"/>
  <c r="I3323" i="8"/>
  <c r="B3323" i="8"/>
  <c r="K3322" i="8"/>
  <c r="J3322" i="8"/>
  <c r="I3322" i="8"/>
  <c r="B3322" i="8"/>
  <c r="K3321" i="8"/>
  <c r="J3321" i="8"/>
  <c r="I3321" i="8"/>
  <c r="B3321" i="8"/>
  <c r="K3320" i="8"/>
  <c r="J3320" i="8"/>
  <c r="I3320" i="8"/>
  <c r="B3320" i="8"/>
  <c r="K3319" i="8"/>
  <c r="J3319" i="8"/>
  <c r="I3319" i="8"/>
  <c r="B3319" i="8"/>
  <c r="K3318" i="8"/>
  <c r="J3318" i="8"/>
  <c r="I3318" i="8"/>
  <c r="B3318" i="8"/>
  <c r="K3317" i="8"/>
  <c r="J3317" i="8"/>
  <c r="I3317" i="8"/>
  <c r="B3317" i="8"/>
  <c r="K3316" i="8"/>
  <c r="J3316" i="8"/>
  <c r="I3316" i="8"/>
  <c r="B3316" i="8"/>
  <c r="K3315" i="8"/>
  <c r="J3315" i="8"/>
  <c r="I3315" i="8"/>
  <c r="B3315" i="8"/>
  <c r="K3314" i="8"/>
  <c r="J3314" i="8"/>
  <c r="I3314" i="8"/>
  <c r="B3314" i="8"/>
  <c r="K3313" i="8"/>
  <c r="J3313" i="8"/>
  <c r="I3313" i="8"/>
  <c r="B3313" i="8"/>
  <c r="K3312" i="8"/>
  <c r="J3312" i="8"/>
  <c r="I3312" i="8"/>
  <c r="B3312" i="8"/>
  <c r="K3311" i="8"/>
  <c r="J3311" i="8"/>
  <c r="I3311" i="8"/>
  <c r="B3311" i="8"/>
  <c r="K3310" i="8"/>
  <c r="J3310" i="8"/>
  <c r="I3310" i="8"/>
  <c r="B3310" i="8"/>
  <c r="K3309" i="8"/>
  <c r="J3309" i="8"/>
  <c r="I3309" i="8"/>
  <c r="B3309" i="8"/>
  <c r="K3308" i="8"/>
  <c r="J3308" i="8"/>
  <c r="I3308" i="8"/>
  <c r="B3308" i="8"/>
  <c r="K3307" i="8"/>
  <c r="J3307" i="8"/>
  <c r="I3307" i="8"/>
  <c r="B3307" i="8"/>
  <c r="K3306" i="8"/>
  <c r="J3306" i="8"/>
  <c r="I3306" i="8"/>
  <c r="B3306" i="8"/>
  <c r="K3305" i="8"/>
  <c r="J3305" i="8"/>
  <c r="I3305" i="8"/>
  <c r="B3305" i="8"/>
  <c r="K3304" i="8"/>
  <c r="J3304" i="8"/>
  <c r="I3304" i="8"/>
  <c r="B3304" i="8"/>
  <c r="K3303" i="8"/>
  <c r="J3303" i="8"/>
  <c r="I3303" i="8"/>
  <c r="B3303" i="8"/>
  <c r="K3302" i="8"/>
  <c r="J3302" i="8"/>
  <c r="I3302" i="8"/>
  <c r="B3302" i="8"/>
  <c r="K3301" i="8"/>
  <c r="J3301" i="8"/>
  <c r="I3301" i="8"/>
  <c r="B3301" i="8"/>
  <c r="K3300" i="8"/>
  <c r="J3300" i="8"/>
  <c r="I3300" i="8"/>
  <c r="B3300" i="8"/>
  <c r="K3299" i="8"/>
  <c r="J3299" i="8"/>
  <c r="I3299" i="8"/>
  <c r="B3299" i="8"/>
  <c r="K3298" i="8"/>
  <c r="J3298" i="8"/>
  <c r="I3298" i="8"/>
  <c r="B3298" i="8"/>
  <c r="K3297" i="8"/>
  <c r="J3297" i="8"/>
  <c r="I3297" i="8"/>
  <c r="B3297" i="8"/>
  <c r="K3296" i="8"/>
  <c r="J3296" i="8"/>
  <c r="I3296" i="8"/>
  <c r="B3296" i="8"/>
  <c r="K3295" i="8"/>
  <c r="J3295" i="8"/>
  <c r="I3295" i="8"/>
  <c r="B3295" i="8"/>
  <c r="K3294" i="8"/>
  <c r="J3294" i="8"/>
  <c r="I3294" i="8"/>
  <c r="B3294" i="8"/>
  <c r="K3293" i="8"/>
  <c r="J3293" i="8"/>
  <c r="I3293" i="8"/>
  <c r="B3293" i="8"/>
  <c r="K3292" i="8"/>
  <c r="J3292" i="8"/>
  <c r="I3292" i="8"/>
  <c r="B3292" i="8"/>
  <c r="K3291" i="8"/>
  <c r="J3291" i="8"/>
  <c r="I3291" i="8"/>
  <c r="B3291" i="8"/>
  <c r="K3290" i="8"/>
  <c r="J3290" i="8"/>
  <c r="I3290" i="8"/>
  <c r="B3290" i="8"/>
  <c r="K3289" i="8"/>
  <c r="J3289" i="8"/>
  <c r="I3289" i="8"/>
  <c r="B3289" i="8"/>
  <c r="K3288" i="8"/>
  <c r="J3288" i="8"/>
  <c r="I3288" i="8"/>
  <c r="B3288" i="8"/>
  <c r="K3287" i="8"/>
  <c r="J3287" i="8"/>
  <c r="I3287" i="8"/>
  <c r="B3287" i="8"/>
  <c r="K3286" i="8"/>
  <c r="J3286" i="8"/>
  <c r="I3286" i="8"/>
  <c r="B3286" i="8"/>
  <c r="K3285" i="8"/>
  <c r="J3285" i="8"/>
  <c r="I3285" i="8"/>
  <c r="B3285" i="8"/>
  <c r="K3284" i="8"/>
  <c r="J3284" i="8"/>
  <c r="I3284" i="8"/>
  <c r="B3284" i="8"/>
  <c r="K3283" i="8"/>
  <c r="J3283" i="8"/>
  <c r="I3283" i="8"/>
  <c r="B3283" i="8"/>
  <c r="K3282" i="8"/>
  <c r="J3282" i="8"/>
  <c r="I3282" i="8"/>
  <c r="B3282" i="8"/>
  <c r="K3281" i="8"/>
  <c r="J3281" i="8"/>
  <c r="I3281" i="8"/>
  <c r="B3281" i="8"/>
  <c r="K3280" i="8"/>
  <c r="J3280" i="8"/>
  <c r="I3280" i="8"/>
  <c r="B3280" i="8"/>
  <c r="K3279" i="8"/>
  <c r="J3279" i="8"/>
  <c r="I3279" i="8"/>
  <c r="B3279" i="8"/>
  <c r="K3278" i="8"/>
  <c r="J3278" i="8"/>
  <c r="I3278" i="8"/>
  <c r="B3278" i="8"/>
  <c r="K3277" i="8"/>
  <c r="J3277" i="8"/>
  <c r="I3277" i="8"/>
  <c r="B3277" i="8"/>
  <c r="K3276" i="8"/>
  <c r="J3276" i="8"/>
  <c r="I3276" i="8"/>
  <c r="B3276" i="8"/>
  <c r="K3275" i="8"/>
  <c r="J3275" i="8"/>
  <c r="I3275" i="8"/>
  <c r="B3275" i="8"/>
  <c r="K3274" i="8"/>
  <c r="J3274" i="8"/>
  <c r="I3274" i="8"/>
  <c r="B3274" i="8"/>
  <c r="K3273" i="8"/>
  <c r="J3273" i="8"/>
  <c r="I3273" i="8"/>
  <c r="B3273" i="8"/>
  <c r="K3272" i="8"/>
  <c r="J3272" i="8"/>
  <c r="I3272" i="8"/>
  <c r="B3272" i="8"/>
  <c r="K3271" i="8"/>
  <c r="J3271" i="8"/>
  <c r="I3271" i="8"/>
  <c r="B3271" i="8"/>
  <c r="K3270" i="8"/>
  <c r="J3270" i="8"/>
  <c r="I3270" i="8"/>
  <c r="B3270" i="8"/>
  <c r="K3269" i="8"/>
  <c r="J3269" i="8"/>
  <c r="I3269" i="8"/>
  <c r="B3269" i="8"/>
  <c r="K3268" i="8"/>
  <c r="J3268" i="8"/>
  <c r="I3268" i="8"/>
  <c r="B3268" i="8"/>
  <c r="K3267" i="8"/>
  <c r="J3267" i="8"/>
  <c r="I3267" i="8"/>
  <c r="B3267" i="8"/>
  <c r="K3266" i="8"/>
  <c r="J3266" i="8"/>
  <c r="I3266" i="8"/>
  <c r="B3266" i="8"/>
  <c r="K3265" i="8"/>
  <c r="J3265" i="8"/>
  <c r="I3265" i="8"/>
  <c r="B3265" i="8"/>
  <c r="K3264" i="8"/>
  <c r="J3264" i="8"/>
  <c r="I3264" i="8"/>
  <c r="B3264" i="8"/>
  <c r="K3263" i="8"/>
  <c r="J3263" i="8"/>
  <c r="I3263" i="8"/>
  <c r="B3263" i="8"/>
  <c r="K3262" i="8"/>
  <c r="J3262" i="8"/>
  <c r="I3262" i="8"/>
  <c r="B3262" i="8"/>
  <c r="K3261" i="8"/>
  <c r="J3261" i="8"/>
  <c r="I3261" i="8"/>
  <c r="B3261" i="8"/>
  <c r="K3260" i="8"/>
  <c r="J3260" i="8"/>
  <c r="I3260" i="8"/>
  <c r="B3260" i="8"/>
  <c r="K3259" i="8"/>
  <c r="J3259" i="8"/>
  <c r="I3259" i="8"/>
  <c r="B3259" i="8"/>
  <c r="K3258" i="8"/>
  <c r="J3258" i="8"/>
  <c r="I3258" i="8"/>
  <c r="B3258" i="8"/>
  <c r="K3257" i="8"/>
  <c r="J3257" i="8"/>
  <c r="I3257" i="8"/>
  <c r="B3257" i="8"/>
  <c r="K3256" i="8"/>
  <c r="J3256" i="8"/>
  <c r="I3256" i="8"/>
  <c r="B3256" i="8"/>
  <c r="K3255" i="8"/>
  <c r="J3255" i="8"/>
  <c r="I3255" i="8"/>
  <c r="B3255" i="8"/>
  <c r="K3254" i="8"/>
  <c r="J3254" i="8"/>
  <c r="I3254" i="8"/>
  <c r="B3254" i="8"/>
  <c r="K3253" i="8"/>
  <c r="J3253" i="8"/>
  <c r="I3253" i="8"/>
  <c r="B3253" i="8"/>
  <c r="K3252" i="8"/>
  <c r="J3252" i="8"/>
  <c r="I3252" i="8"/>
  <c r="B3252" i="8"/>
  <c r="K3251" i="8"/>
  <c r="J3251" i="8"/>
  <c r="I3251" i="8"/>
  <c r="B3251" i="8"/>
  <c r="K3250" i="8"/>
  <c r="J3250" i="8"/>
  <c r="I3250" i="8"/>
  <c r="B3250" i="8"/>
  <c r="K3249" i="8"/>
  <c r="J3249" i="8"/>
  <c r="I3249" i="8"/>
  <c r="B3249" i="8"/>
  <c r="K3248" i="8"/>
  <c r="J3248" i="8"/>
  <c r="I3248" i="8"/>
  <c r="B3248" i="8"/>
  <c r="K3247" i="8"/>
  <c r="J3247" i="8"/>
  <c r="I3247" i="8"/>
  <c r="B3247" i="8"/>
  <c r="K3246" i="8"/>
  <c r="J3246" i="8"/>
  <c r="I3246" i="8"/>
  <c r="B3246" i="8"/>
  <c r="K3245" i="8"/>
  <c r="J3245" i="8"/>
  <c r="I3245" i="8"/>
  <c r="B3245" i="8"/>
  <c r="K3244" i="8"/>
  <c r="J3244" i="8"/>
  <c r="I3244" i="8"/>
  <c r="B3244" i="8"/>
  <c r="K3243" i="8"/>
  <c r="J3243" i="8"/>
  <c r="I3243" i="8"/>
  <c r="B3243" i="8"/>
  <c r="K3242" i="8"/>
  <c r="J3242" i="8"/>
  <c r="I3242" i="8"/>
  <c r="B3242" i="8"/>
  <c r="K3241" i="8"/>
  <c r="J3241" i="8"/>
  <c r="I3241" i="8"/>
  <c r="B3241" i="8"/>
  <c r="K3240" i="8"/>
  <c r="J3240" i="8"/>
  <c r="I3240" i="8"/>
  <c r="B3240" i="8"/>
  <c r="K3239" i="8"/>
  <c r="J3239" i="8"/>
  <c r="I3239" i="8"/>
  <c r="B3239" i="8"/>
  <c r="K3238" i="8"/>
  <c r="J3238" i="8"/>
  <c r="I3238" i="8"/>
  <c r="B3238" i="8"/>
  <c r="K3237" i="8"/>
  <c r="J3237" i="8"/>
  <c r="I3237" i="8"/>
  <c r="B3237" i="8"/>
  <c r="K3236" i="8"/>
  <c r="J3236" i="8"/>
  <c r="I3236" i="8"/>
  <c r="B3236" i="8"/>
  <c r="K3235" i="8"/>
  <c r="J3235" i="8"/>
  <c r="I3235" i="8"/>
  <c r="B3235" i="8"/>
  <c r="K3234" i="8"/>
  <c r="J3234" i="8"/>
  <c r="I3234" i="8"/>
  <c r="B3234" i="8"/>
  <c r="K3233" i="8"/>
  <c r="J3233" i="8"/>
  <c r="I3233" i="8"/>
  <c r="B3233" i="8"/>
  <c r="K3232" i="8"/>
  <c r="J3232" i="8"/>
  <c r="I3232" i="8"/>
  <c r="B3232" i="8"/>
  <c r="K3231" i="8"/>
  <c r="J3231" i="8"/>
  <c r="I3231" i="8"/>
  <c r="B3231" i="8"/>
  <c r="K3230" i="8"/>
  <c r="J3230" i="8"/>
  <c r="I3230" i="8"/>
  <c r="B3230" i="8"/>
  <c r="K3229" i="8"/>
  <c r="J3229" i="8"/>
  <c r="I3229" i="8"/>
  <c r="B3229" i="8"/>
  <c r="K3228" i="8"/>
  <c r="J3228" i="8"/>
  <c r="I3228" i="8"/>
  <c r="B3228" i="8"/>
  <c r="K3227" i="8"/>
  <c r="J3227" i="8"/>
  <c r="I3227" i="8"/>
  <c r="B3227" i="8"/>
  <c r="K3226" i="8"/>
  <c r="J3226" i="8"/>
  <c r="I3226" i="8"/>
  <c r="B3226" i="8"/>
  <c r="K3225" i="8"/>
  <c r="J3225" i="8"/>
  <c r="I3225" i="8"/>
  <c r="B3225" i="8"/>
  <c r="K3224" i="8"/>
  <c r="J3224" i="8"/>
  <c r="I3224" i="8"/>
  <c r="B3224" i="8"/>
  <c r="K3223" i="8"/>
  <c r="J3223" i="8"/>
  <c r="I3223" i="8"/>
  <c r="B3223" i="8"/>
  <c r="K3222" i="8"/>
  <c r="J3222" i="8"/>
  <c r="I3222" i="8"/>
  <c r="B3222" i="8"/>
  <c r="K3221" i="8"/>
  <c r="J3221" i="8"/>
  <c r="I3221" i="8"/>
  <c r="B3221" i="8"/>
  <c r="K3220" i="8"/>
  <c r="J3220" i="8"/>
  <c r="I3220" i="8"/>
  <c r="B3220" i="8"/>
  <c r="K3219" i="8"/>
  <c r="J3219" i="8"/>
  <c r="I3219" i="8"/>
  <c r="B3219" i="8"/>
  <c r="K3218" i="8"/>
  <c r="J3218" i="8"/>
  <c r="I3218" i="8"/>
  <c r="B3218" i="8"/>
  <c r="K3217" i="8"/>
  <c r="J3217" i="8"/>
  <c r="I3217" i="8"/>
  <c r="B3217" i="8"/>
  <c r="K3216" i="8"/>
  <c r="J3216" i="8"/>
  <c r="I3216" i="8"/>
  <c r="B3216" i="8"/>
  <c r="K3215" i="8"/>
  <c r="J3215" i="8"/>
  <c r="I3215" i="8"/>
  <c r="B3215" i="8"/>
  <c r="K3214" i="8"/>
  <c r="J3214" i="8"/>
  <c r="I3214" i="8"/>
  <c r="B3214" i="8"/>
  <c r="K3213" i="8"/>
  <c r="J3213" i="8"/>
  <c r="I3213" i="8"/>
  <c r="B3213" i="8"/>
  <c r="K3212" i="8"/>
  <c r="J3212" i="8"/>
  <c r="I3212" i="8"/>
  <c r="B3212" i="8"/>
  <c r="K3211" i="8"/>
  <c r="J3211" i="8"/>
  <c r="I3211" i="8"/>
  <c r="B3211" i="8"/>
  <c r="K3210" i="8"/>
  <c r="J3210" i="8"/>
  <c r="I3210" i="8"/>
  <c r="B3210" i="8"/>
  <c r="K3209" i="8"/>
  <c r="J3209" i="8"/>
  <c r="I3209" i="8"/>
  <c r="B3209" i="8"/>
  <c r="K3208" i="8"/>
  <c r="J3208" i="8"/>
  <c r="I3208" i="8"/>
  <c r="B3208" i="8"/>
  <c r="K3207" i="8"/>
  <c r="J3207" i="8"/>
  <c r="I3207" i="8"/>
  <c r="B3207" i="8"/>
  <c r="K3206" i="8"/>
  <c r="J3206" i="8"/>
  <c r="I3206" i="8"/>
  <c r="B3206" i="8"/>
  <c r="K3205" i="8"/>
  <c r="J3205" i="8"/>
  <c r="I3205" i="8"/>
  <c r="B3205" i="8"/>
  <c r="K3204" i="8"/>
  <c r="J3204" i="8"/>
  <c r="I3204" i="8"/>
  <c r="B3204" i="8"/>
  <c r="K3203" i="8"/>
  <c r="J3203" i="8"/>
  <c r="I3203" i="8"/>
  <c r="B3203" i="8"/>
  <c r="K3202" i="8"/>
  <c r="J3202" i="8"/>
  <c r="I3202" i="8"/>
  <c r="B3202" i="8"/>
  <c r="K3201" i="8"/>
  <c r="J3201" i="8"/>
  <c r="I3201" i="8"/>
  <c r="B3201" i="8"/>
  <c r="K3200" i="8"/>
  <c r="J3200" i="8"/>
  <c r="I3200" i="8"/>
  <c r="B3200" i="8"/>
  <c r="K3199" i="8"/>
  <c r="J3199" i="8"/>
  <c r="I3199" i="8"/>
  <c r="B3199" i="8"/>
  <c r="K3198" i="8"/>
  <c r="J3198" i="8"/>
  <c r="I3198" i="8"/>
  <c r="B3198" i="8"/>
  <c r="K3197" i="8"/>
  <c r="J3197" i="8"/>
  <c r="I3197" i="8"/>
  <c r="B3197" i="8"/>
  <c r="K3196" i="8"/>
  <c r="J3196" i="8"/>
  <c r="I3196" i="8"/>
  <c r="B3196" i="8"/>
  <c r="K3195" i="8"/>
  <c r="J3195" i="8"/>
  <c r="I3195" i="8"/>
  <c r="B3195" i="8"/>
  <c r="K3194" i="8"/>
  <c r="J3194" i="8"/>
  <c r="I3194" i="8"/>
  <c r="B3194" i="8"/>
  <c r="K3193" i="8"/>
  <c r="J3193" i="8"/>
  <c r="I3193" i="8"/>
  <c r="B3193" i="8"/>
  <c r="K3192" i="8"/>
  <c r="J3192" i="8"/>
  <c r="I3192" i="8"/>
  <c r="B3192" i="8"/>
  <c r="K3191" i="8"/>
  <c r="J3191" i="8"/>
  <c r="I3191" i="8"/>
  <c r="B3191" i="8"/>
  <c r="K3190" i="8"/>
  <c r="J3190" i="8"/>
  <c r="I3190" i="8"/>
  <c r="B3190" i="8"/>
  <c r="K3189" i="8"/>
  <c r="J3189" i="8"/>
  <c r="I3189" i="8"/>
  <c r="B3189" i="8"/>
  <c r="K3188" i="8"/>
  <c r="J3188" i="8"/>
  <c r="I3188" i="8"/>
  <c r="B3188" i="8"/>
  <c r="K3187" i="8"/>
  <c r="J3187" i="8"/>
  <c r="I3187" i="8"/>
  <c r="B3187" i="8"/>
  <c r="K3186" i="8"/>
  <c r="J3186" i="8"/>
  <c r="I3186" i="8"/>
  <c r="B3186" i="8"/>
  <c r="K3185" i="8"/>
  <c r="J3185" i="8"/>
  <c r="I3185" i="8"/>
  <c r="B3185" i="8"/>
  <c r="K3184" i="8"/>
  <c r="J3184" i="8"/>
  <c r="I3184" i="8"/>
  <c r="B3184" i="8"/>
  <c r="K3183" i="8"/>
  <c r="J3183" i="8"/>
  <c r="I3183" i="8"/>
  <c r="B3183" i="8"/>
  <c r="K3182" i="8"/>
  <c r="J3182" i="8"/>
  <c r="I3182" i="8"/>
  <c r="B3182" i="8"/>
  <c r="K3181" i="8"/>
  <c r="J3181" i="8"/>
  <c r="I3181" i="8"/>
  <c r="B3181" i="8"/>
  <c r="K3180" i="8"/>
  <c r="J3180" i="8"/>
  <c r="I3180" i="8"/>
  <c r="B3180" i="8"/>
  <c r="K3179" i="8"/>
  <c r="J3179" i="8"/>
  <c r="I3179" i="8"/>
  <c r="B3179" i="8"/>
  <c r="K3178" i="8"/>
  <c r="J3178" i="8"/>
  <c r="I3178" i="8"/>
  <c r="B3178" i="8"/>
  <c r="K3177" i="8"/>
  <c r="J3177" i="8"/>
  <c r="I3177" i="8"/>
  <c r="B3177" i="8"/>
  <c r="K3176" i="8"/>
  <c r="J3176" i="8"/>
  <c r="I3176" i="8"/>
  <c r="B3176" i="8"/>
  <c r="K3175" i="8"/>
  <c r="J3175" i="8"/>
  <c r="I3175" i="8"/>
  <c r="B3175" i="8"/>
  <c r="K3174" i="8"/>
  <c r="J3174" i="8"/>
  <c r="I3174" i="8"/>
  <c r="B3174" i="8"/>
  <c r="K3173" i="8"/>
  <c r="J3173" i="8"/>
  <c r="I3173" i="8"/>
  <c r="B3173" i="8"/>
  <c r="K3172" i="8"/>
  <c r="J3172" i="8"/>
  <c r="I3172" i="8"/>
  <c r="B3172" i="8"/>
  <c r="K3171" i="8"/>
  <c r="J3171" i="8"/>
  <c r="I3171" i="8"/>
  <c r="B3171" i="8"/>
  <c r="K3170" i="8"/>
  <c r="J3170" i="8"/>
  <c r="I3170" i="8"/>
  <c r="B3170" i="8"/>
  <c r="K3169" i="8"/>
  <c r="J3169" i="8"/>
  <c r="I3169" i="8"/>
  <c r="B3169" i="8"/>
  <c r="K3168" i="8"/>
  <c r="J3168" i="8"/>
  <c r="I3168" i="8"/>
  <c r="B3168" i="8"/>
  <c r="K3167" i="8"/>
  <c r="J3167" i="8"/>
  <c r="I3167" i="8"/>
  <c r="B3167" i="8"/>
  <c r="K3166" i="8"/>
  <c r="J3166" i="8"/>
  <c r="I3166" i="8"/>
  <c r="B3166" i="8"/>
  <c r="K3165" i="8"/>
  <c r="J3165" i="8"/>
  <c r="I3165" i="8"/>
  <c r="B3165" i="8"/>
  <c r="K3164" i="8"/>
  <c r="J3164" i="8"/>
  <c r="I3164" i="8"/>
  <c r="B3164" i="8"/>
  <c r="K3163" i="8"/>
  <c r="J3163" i="8"/>
  <c r="I3163" i="8"/>
  <c r="B3163" i="8"/>
  <c r="K3162" i="8"/>
  <c r="J3162" i="8"/>
  <c r="I3162" i="8"/>
  <c r="B3162" i="8"/>
  <c r="K3161" i="8"/>
  <c r="J3161" i="8"/>
  <c r="I3161" i="8"/>
  <c r="B3161" i="8"/>
  <c r="K3160" i="8"/>
  <c r="J3160" i="8"/>
  <c r="I3160" i="8"/>
  <c r="B3160" i="8"/>
  <c r="K3159" i="8"/>
  <c r="J3159" i="8"/>
  <c r="I3159" i="8"/>
  <c r="B3159" i="8"/>
  <c r="K3158" i="8"/>
  <c r="J3158" i="8"/>
  <c r="I3158" i="8"/>
  <c r="B3158" i="8"/>
  <c r="K3157" i="8"/>
  <c r="J3157" i="8"/>
  <c r="I3157" i="8"/>
  <c r="B3157" i="8"/>
  <c r="K3156" i="8"/>
  <c r="J3156" i="8"/>
  <c r="I3156" i="8"/>
  <c r="B3156" i="8"/>
  <c r="K3155" i="8"/>
  <c r="J3155" i="8"/>
  <c r="I3155" i="8"/>
  <c r="B3155" i="8"/>
  <c r="K3154" i="8"/>
  <c r="J3154" i="8"/>
  <c r="I3154" i="8"/>
  <c r="B3154" i="8"/>
  <c r="K3153" i="8"/>
  <c r="J3153" i="8"/>
  <c r="I3153" i="8"/>
  <c r="B3153" i="8"/>
  <c r="K3152" i="8"/>
  <c r="J3152" i="8"/>
  <c r="I3152" i="8"/>
  <c r="B3152" i="8"/>
  <c r="K3151" i="8"/>
  <c r="J3151" i="8"/>
  <c r="I3151" i="8"/>
  <c r="B3151" i="8"/>
  <c r="K3150" i="8"/>
  <c r="J3150" i="8"/>
  <c r="I3150" i="8"/>
  <c r="B3150" i="8"/>
  <c r="K3149" i="8"/>
  <c r="J3149" i="8"/>
  <c r="I3149" i="8"/>
  <c r="B3149" i="8"/>
  <c r="K3148" i="8"/>
  <c r="J3148" i="8"/>
  <c r="I3148" i="8"/>
  <c r="B3148" i="8"/>
  <c r="K3147" i="8"/>
  <c r="J3147" i="8"/>
  <c r="I3147" i="8"/>
  <c r="B3147" i="8"/>
  <c r="K3146" i="8"/>
  <c r="J3146" i="8"/>
  <c r="I3146" i="8"/>
  <c r="B3146" i="8"/>
  <c r="K3145" i="8"/>
  <c r="J3145" i="8"/>
  <c r="I3145" i="8"/>
  <c r="B3145" i="8"/>
  <c r="K3144" i="8"/>
  <c r="J3144" i="8"/>
  <c r="I3144" i="8"/>
  <c r="B3144" i="8"/>
  <c r="K3143" i="8"/>
  <c r="J3143" i="8"/>
  <c r="I3143" i="8"/>
  <c r="B3143" i="8"/>
  <c r="K3142" i="8"/>
  <c r="J3142" i="8"/>
  <c r="I3142" i="8"/>
  <c r="B3142" i="8"/>
  <c r="K3141" i="8"/>
  <c r="J3141" i="8"/>
  <c r="I3141" i="8"/>
  <c r="B3141" i="8"/>
  <c r="K3140" i="8"/>
  <c r="J3140" i="8"/>
  <c r="I3140" i="8"/>
  <c r="B3140" i="8"/>
  <c r="K3139" i="8"/>
  <c r="J3139" i="8"/>
  <c r="I3139" i="8"/>
  <c r="B3139" i="8"/>
  <c r="K3138" i="8"/>
  <c r="J3138" i="8"/>
  <c r="I3138" i="8"/>
  <c r="B3138" i="8"/>
  <c r="K3137" i="8"/>
  <c r="J3137" i="8"/>
  <c r="I3137" i="8"/>
  <c r="B3137" i="8"/>
  <c r="K3136" i="8"/>
  <c r="J3136" i="8"/>
  <c r="I3136" i="8"/>
  <c r="B3136" i="8"/>
  <c r="K3135" i="8"/>
  <c r="J3135" i="8"/>
  <c r="I3135" i="8"/>
  <c r="B3135" i="8"/>
  <c r="K3134" i="8"/>
  <c r="J3134" i="8"/>
  <c r="I3134" i="8"/>
  <c r="B3134" i="8"/>
  <c r="K3133" i="8"/>
  <c r="J3133" i="8"/>
  <c r="I3133" i="8"/>
  <c r="B3133" i="8"/>
  <c r="K3132" i="8"/>
  <c r="J3132" i="8"/>
  <c r="I3132" i="8"/>
  <c r="B3132" i="8"/>
  <c r="K3131" i="8"/>
  <c r="J3131" i="8"/>
  <c r="I3131" i="8"/>
  <c r="B3131" i="8"/>
  <c r="K3130" i="8"/>
  <c r="J3130" i="8"/>
  <c r="I3130" i="8"/>
  <c r="B3130" i="8"/>
  <c r="K3129" i="8"/>
  <c r="J3129" i="8"/>
  <c r="I3129" i="8"/>
  <c r="B3129" i="8"/>
  <c r="K3128" i="8"/>
  <c r="J3128" i="8"/>
  <c r="I3128" i="8"/>
  <c r="B3128" i="8"/>
  <c r="K3127" i="8"/>
  <c r="J3127" i="8"/>
  <c r="I3127" i="8"/>
  <c r="B3127" i="8"/>
  <c r="K3126" i="8"/>
  <c r="J3126" i="8"/>
  <c r="I3126" i="8"/>
  <c r="B3126" i="8"/>
  <c r="K3125" i="8"/>
  <c r="J3125" i="8"/>
  <c r="I3125" i="8"/>
  <c r="B3125" i="8"/>
  <c r="K3124" i="8"/>
  <c r="J3124" i="8"/>
  <c r="I3124" i="8"/>
  <c r="B3124" i="8"/>
  <c r="K3123" i="8"/>
  <c r="J3123" i="8"/>
  <c r="I3123" i="8"/>
  <c r="B3123" i="8"/>
  <c r="K3122" i="8"/>
  <c r="J3122" i="8"/>
  <c r="I3122" i="8"/>
  <c r="B3122" i="8"/>
  <c r="K3121" i="8"/>
  <c r="J3121" i="8"/>
  <c r="I3121" i="8"/>
  <c r="B3121" i="8"/>
  <c r="K3120" i="8"/>
  <c r="J3120" i="8"/>
  <c r="I3120" i="8"/>
  <c r="B3120" i="8"/>
  <c r="K3119" i="8"/>
  <c r="J3119" i="8"/>
  <c r="I3119" i="8"/>
  <c r="B3119" i="8"/>
  <c r="K3118" i="8"/>
  <c r="J3118" i="8"/>
  <c r="I3118" i="8"/>
  <c r="B3118" i="8"/>
  <c r="K3117" i="8"/>
  <c r="J3117" i="8"/>
  <c r="I3117" i="8"/>
  <c r="B3117" i="8"/>
  <c r="K3116" i="8"/>
  <c r="J3116" i="8"/>
  <c r="I3116" i="8"/>
  <c r="B3116" i="8"/>
  <c r="K3115" i="8"/>
  <c r="J3115" i="8"/>
  <c r="I3115" i="8"/>
  <c r="B3115" i="8"/>
  <c r="K3114" i="8"/>
  <c r="J3114" i="8"/>
  <c r="I3114" i="8"/>
  <c r="B3114" i="8"/>
  <c r="K3113" i="8"/>
  <c r="J3113" i="8"/>
  <c r="I3113" i="8"/>
  <c r="B3113" i="8"/>
  <c r="K3112" i="8"/>
  <c r="J3112" i="8"/>
  <c r="I3112" i="8"/>
  <c r="B3112" i="8"/>
  <c r="K3111" i="8"/>
  <c r="J3111" i="8"/>
  <c r="I3111" i="8"/>
  <c r="B3111" i="8"/>
  <c r="K3110" i="8"/>
  <c r="J3110" i="8"/>
  <c r="I3110" i="8"/>
  <c r="B3110" i="8"/>
  <c r="K3109" i="8"/>
  <c r="J3109" i="8"/>
  <c r="I3109" i="8"/>
  <c r="B3109" i="8"/>
  <c r="K3108" i="8"/>
  <c r="J3108" i="8"/>
  <c r="I3108" i="8"/>
  <c r="B3108" i="8"/>
  <c r="K3107" i="8"/>
  <c r="J3107" i="8"/>
  <c r="I3107" i="8"/>
  <c r="B3107" i="8"/>
  <c r="K3106" i="8"/>
  <c r="J3106" i="8"/>
  <c r="I3106" i="8"/>
  <c r="B3106" i="8"/>
  <c r="K3105" i="8"/>
  <c r="J3105" i="8"/>
  <c r="I3105" i="8"/>
  <c r="B3105" i="8"/>
  <c r="K3104" i="8"/>
  <c r="J3104" i="8"/>
  <c r="I3104" i="8"/>
  <c r="B3104" i="8"/>
  <c r="K3103" i="8"/>
  <c r="J3103" i="8"/>
  <c r="I3103" i="8"/>
  <c r="B3103" i="8"/>
  <c r="K3102" i="8"/>
  <c r="J3102" i="8"/>
  <c r="I3102" i="8"/>
  <c r="B3102" i="8"/>
  <c r="K3101" i="8"/>
  <c r="J3101" i="8"/>
  <c r="I3101" i="8"/>
  <c r="B3101" i="8"/>
  <c r="K3100" i="8"/>
  <c r="J3100" i="8"/>
  <c r="I3100" i="8"/>
  <c r="B3100" i="8"/>
  <c r="K3099" i="8"/>
  <c r="J3099" i="8"/>
  <c r="I3099" i="8"/>
  <c r="B3099" i="8"/>
  <c r="K3098" i="8"/>
  <c r="J3098" i="8"/>
  <c r="I3098" i="8"/>
  <c r="B3098" i="8"/>
  <c r="K3097" i="8"/>
  <c r="J3097" i="8"/>
  <c r="I3097" i="8"/>
  <c r="B3097" i="8"/>
  <c r="K3096" i="8"/>
  <c r="J3096" i="8"/>
  <c r="I3096" i="8"/>
  <c r="B3096" i="8"/>
  <c r="K3095" i="8"/>
  <c r="J3095" i="8"/>
  <c r="I3095" i="8"/>
  <c r="B3095" i="8"/>
  <c r="K3094" i="8"/>
  <c r="J3094" i="8"/>
  <c r="I3094" i="8"/>
  <c r="B3094" i="8"/>
  <c r="K3093" i="8"/>
  <c r="J3093" i="8"/>
  <c r="I3093" i="8"/>
  <c r="B3093" i="8"/>
  <c r="K3092" i="8"/>
  <c r="J3092" i="8"/>
  <c r="I3092" i="8"/>
  <c r="B3092" i="8"/>
  <c r="K3091" i="8"/>
  <c r="J3091" i="8"/>
  <c r="I3091" i="8"/>
  <c r="B3091" i="8"/>
  <c r="K3090" i="8"/>
  <c r="J3090" i="8"/>
  <c r="I3090" i="8"/>
  <c r="B3090" i="8"/>
  <c r="K3089" i="8"/>
  <c r="J3089" i="8"/>
  <c r="I3089" i="8"/>
  <c r="B3089" i="8"/>
  <c r="K3088" i="8"/>
  <c r="J3088" i="8"/>
  <c r="I3088" i="8"/>
  <c r="B3088" i="8"/>
  <c r="K3087" i="8"/>
  <c r="J3087" i="8"/>
  <c r="I3087" i="8"/>
  <c r="B3087" i="8"/>
  <c r="K3086" i="8"/>
  <c r="J3086" i="8"/>
  <c r="I3086" i="8"/>
  <c r="B3086" i="8"/>
  <c r="K3085" i="8"/>
  <c r="J3085" i="8"/>
  <c r="I3085" i="8"/>
  <c r="B3085" i="8"/>
  <c r="K3084" i="8"/>
  <c r="J3084" i="8"/>
  <c r="I3084" i="8"/>
  <c r="B3084" i="8"/>
  <c r="K3083" i="8"/>
  <c r="J3083" i="8"/>
  <c r="I3083" i="8"/>
  <c r="B3083" i="8"/>
  <c r="K3082" i="8"/>
  <c r="J3082" i="8"/>
  <c r="I3082" i="8"/>
  <c r="B3082" i="8"/>
  <c r="K3081" i="8"/>
  <c r="J3081" i="8"/>
  <c r="I3081" i="8"/>
  <c r="B3081" i="8"/>
  <c r="K3080" i="8"/>
  <c r="J3080" i="8"/>
  <c r="I3080" i="8"/>
  <c r="B3080" i="8"/>
  <c r="K3079" i="8"/>
  <c r="J3079" i="8"/>
  <c r="I3079" i="8"/>
  <c r="B3079" i="8"/>
  <c r="K3078" i="8"/>
  <c r="J3078" i="8"/>
  <c r="I3078" i="8"/>
  <c r="B3078" i="8"/>
  <c r="K3077" i="8"/>
  <c r="J3077" i="8"/>
  <c r="I3077" i="8"/>
  <c r="B3077" i="8"/>
  <c r="K3076" i="8"/>
  <c r="J3076" i="8"/>
  <c r="I3076" i="8"/>
  <c r="B3076" i="8"/>
  <c r="K3075" i="8"/>
  <c r="J3075" i="8"/>
  <c r="I3075" i="8"/>
  <c r="B3075" i="8"/>
  <c r="K3074" i="8"/>
  <c r="J3074" i="8"/>
  <c r="I3074" i="8"/>
  <c r="B3074" i="8"/>
  <c r="K3073" i="8"/>
  <c r="J3073" i="8"/>
  <c r="I3073" i="8"/>
  <c r="B3073" i="8"/>
  <c r="K3072" i="8"/>
  <c r="J3072" i="8"/>
  <c r="I3072" i="8"/>
  <c r="B3072" i="8"/>
  <c r="K3071" i="8"/>
  <c r="J3071" i="8"/>
  <c r="I3071" i="8"/>
  <c r="B3071" i="8"/>
  <c r="K3070" i="8"/>
  <c r="J3070" i="8"/>
  <c r="I3070" i="8"/>
  <c r="B3070" i="8"/>
  <c r="K3069" i="8"/>
  <c r="J3069" i="8"/>
  <c r="I3069" i="8"/>
  <c r="B3069" i="8"/>
  <c r="K3068" i="8"/>
  <c r="J3068" i="8"/>
  <c r="I3068" i="8"/>
  <c r="B3068" i="8"/>
  <c r="K3067" i="8"/>
  <c r="J3067" i="8"/>
  <c r="I3067" i="8"/>
  <c r="B3067" i="8"/>
  <c r="K3066" i="8"/>
  <c r="J3066" i="8"/>
  <c r="I3066" i="8"/>
  <c r="B3066" i="8"/>
  <c r="K3065" i="8"/>
  <c r="J3065" i="8"/>
  <c r="I3065" i="8"/>
  <c r="B3065" i="8"/>
  <c r="K3064" i="8"/>
  <c r="J3064" i="8"/>
  <c r="I3064" i="8"/>
  <c r="B3064" i="8"/>
  <c r="K3063" i="8"/>
  <c r="J3063" i="8"/>
  <c r="I3063" i="8"/>
  <c r="B3063" i="8"/>
  <c r="K3062" i="8"/>
  <c r="J3062" i="8"/>
  <c r="I3062" i="8"/>
  <c r="B3062" i="8"/>
  <c r="K3061" i="8"/>
  <c r="J3061" i="8"/>
  <c r="I3061" i="8"/>
  <c r="B3061" i="8"/>
  <c r="K3060" i="8"/>
  <c r="J3060" i="8"/>
  <c r="I3060" i="8"/>
  <c r="B3060" i="8"/>
  <c r="K3059" i="8"/>
  <c r="J3059" i="8"/>
  <c r="I3059" i="8"/>
  <c r="B3059" i="8"/>
  <c r="K3058" i="8"/>
  <c r="J3058" i="8"/>
  <c r="I3058" i="8"/>
  <c r="B3058" i="8"/>
  <c r="K3057" i="8"/>
  <c r="J3057" i="8"/>
  <c r="I3057" i="8"/>
  <c r="B3057" i="8"/>
  <c r="K3056" i="8"/>
  <c r="J3056" i="8"/>
  <c r="I3056" i="8"/>
  <c r="B3056" i="8"/>
  <c r="K3055" i="8"/>
  <c r="J3055" i="8"/>
  <c r="I3055" i="8"/>
  <c r="B3055" i="8"/>
  <c r="K3054" i="8"/>
  <c r="J3054" i="8"/>
  <c r="I3054" i="8"/>
  <c r="B3054" i="8"/>
  <c r="K3053" i="8"/>
  <c r="J3053" i="8"/>
  <c r="I3053" i="8"/>
  <c r="B3053" i="8"/>
  <c r="K3052" i="8"/>
  <c r="J3052" i="8"/>
  <c r="I3052" i="8"/>
  <c r="B3052" i="8"/>
  <c r="K3051" i="8"/>
  <c r="J3051" i="8"/>
  <c r="I3051" i="8"/>
  <c r="B3051" i="8"/>
  <c r="K3050" i="8"/>
  <c r="J3050" i="8"/>
  <c r="I3050" i="8"/>
  <c r="B3050" i="8"/>
  <c r="K3049" i="8"/>
  <c r="J3049" i="8"/>
  <c r="I3049" i="8"/>
  <c r="B3049" i="8"/>
  <c r="K3048" i="8"/>
  <c r="J3048" i="8"/>
  <c r="I3048" i="8"/>
  <c r="B3048" i="8"/>
  <c r="K3047" i="8"/>
  <c r="J3047" i="8"/>
  <c r="I3047" i="8"/>
  <c r="B3047" i="8"/>
  <c r="K3046" i="8"/>
  <c r="J3046" i="8"/>
  <c r="I3046" i="8"/>
  <c r="B3046" i="8"/>
  <c r="K3045" i="8"/>
  <c r="J3045" i="8"/>
  <c r="I3045" i="8"/>
  <c r="B3045" i="8"/>
  <c r="K3044" i="8"/>
  <c r="J3044" i="8"/>
  <c r="I3044" i="8"/>
  <c r="B3044" i="8"/>
  <c r="K3043" i="8"/>
  <c r="J3043" i="8"/>
  <c r="I3043" i="8"/>
  <c r="B3043" i="8"/>
  <c r="K3042" i="8"/>
  <c r="J3042" i="8"/>
  <c r="I3042" i="8"/>
  <c r="B3042" i="8"/>
  <c r="K3041" i="8"/>
  <c r="J3041" i="8"/>
  <c r="I3041" i="8"/>
  <c r="B3041" i="8"/>
  <c r="K3040" i="8"/>
  <c r="J3040" i="8"/>
  <c r="I3040" i="8"/>
  <c r="B3040" i="8"/>
  <c r="K3039" i="8"/>
  <c r="J3039" i="8"/>
  <c r="I3039" i="8"/>
  <c r="B3039" i="8"/>
  <c r="K3038" i="8"/>
  <c r="J3038" i="8"/>
  <c r="I3038" i="8"/>
  <c r="B3038" i="8"/>
  <c r="K3037" i="8"/>
  <c r="J3037" i="8"/>
  <c r="I3037" i="8"/>
  <c r="B3037" i="8"/>
  <c r="K3036" i="8"/>
  <c r="J3036" i="8"/>
  <c r="I3036" i="8"/>
  <c r="B3036" i="8"/>
  <c r="K3035" i="8"/>
  <c r="J3035" i="8"/>
  <c r="I3035" i="8"/>
  <c r="B3035" i="8"/>
  <c r="K3034" i="8"/>
  <c r="J3034" i="8"/>
  <c r="I3034" i="8"/>
  <c r="B3034" i="8"/>
  <c r="K3033" i="8"/>
  <c r="J3033" i="8"/>
  <c r="I3033" i="8"/>
  <c r="B3033" i="8"/>
  <c r="K3032" i="8"/>
  <c r="J3032" i="8"/>
  <c r="I3032" i="8"/>
  <c r="B3032" i="8"/>
  <c r="K3031" i="8"/>
  <c r="J3031" i="8"/>
  <c r="I3031" i="8"/>
  <c r="B3031" i="8"/>
  <c r="K3030" i="8"/>
  <c r="J3030" i="8"/>
  <c r="I3030" i="8"/>
  <c r="B3030" i="8"/>
  <c r="K3029" i="8"/>
  <c r="J3029" i="8"/>
  <c r="I3029" i="8"/>
  <c r="B3029" i="8"/>
  <c r="K3028" i="8"/>
  <c r="J3028" i="8"/>
  <c r="I3028" i="8"/>
  <c r="B3028" i="8"/>
  <c r="K3027" i="8"/>
  <c r="J3027" i="8"/>
  <c r="I3027" i="8"/>
  <c r="B3027" i="8"/>
  <c r="K3026" i="8"/>
  <c r="J3026" i="8"/>
  <c r="I3026" i="8"/>
  <c r="B3026" i="8"/>
  <c r="K3025" i="8"/>
  <c r="J3025" i="8"/>
  <c r="I3025" i="8"/>
  <c r="B3025" i="8"/>
  <c r="K3024" i="8"/>
  <c r="J3024" i="8"/>
  <c r="I3024" i="8"/>
  <c r="B3024" i="8"/>
  <c r="K3023" i="8"/>
  <c r="J3023" i="8"/>
  <c r="I3023" i="8"/>
  <c r="B3023" i="8"/>
  <c r="K3022" i="8"/>
  <c r="J3022" i="8"/>
  <c r="I3022" i="8"/>
  <c r="B3022" i="8"/>
  <c r="K3021" i="8"/>
  <c r="J3021" i="8"/>
  <c r="I3021" i="8"/>
  <c r="B3021" i="8"/>
  <c r="K3020" i="8"/>
  <c r="J3020" i="8"/>
  <c r="I3020" i="8"/>
  <c r="B3020" i="8"/>
  <c r="K3019" i="8"/>
  <c r="J3019" i="8"/>
  <c r="I3019" i="8"/>
  <c r="B3019" i="8"/>
  <c r="K3018" i="8"/>
  <c r="J3018" i="8"/>
  <c r="I3018" i="8"/>
  <c r="B3018" i="8"/>
  <c r="K3017" i="8"/>
  <c r="J3017" i="8"/>
  <c r="I3017" i="8"/>
  <c r="B3017" i="8"/>
  <c r="K3016" i="8"/>
  <c r="J3016" i="8"/>
  <c r="I3016" i="8"/>
  <c r="B3016" i="8"/>
  <c r="K3015" i="8"/>
  <c r="J3015" i="8"/>
  <c r="I3015" i="8"/>
  <c r="B3015" i="8"/>
  <c r="K3014" i="8"/>
  <c r="J3014" i="8"/>
  <c r="I3014" i="8"/>
  <c r="B3014" i="8"/>
  <c r="K3013" i="8"/>
  <c r="J3013" i="8"/>
  <c r="I3013" i="8"/>
  <c r="B3013" i="8"/>
  <c r="K3012" i="8"/>
  <c r="J3012" i="8"/>
  <c r="I3012" i="8"/>
  <c r="B3012" i="8"/>
  <c r="K3011" i="8"/>
  <c r="J3011" i="8"/>
  <c r="I3011" i="8"/>
  <c r="B3011" i="8"/>
  <c r="K3010" i="8"/>
  <c r="J3010" i="8"/>
  <c r="I3010" i="8"/>
  <c r="B3010" i="8"/>
  <c r="K3009" i="8"/>
  <c r="J3009" i="8"/>
  <c r="I3009" i="8"/>
  <c r="B3009" i="8"/>
  <c r="K3008" i="8"/>
  <c r="J3008" i="8"/>
  <c r="I3008" i="8"/>
  <c r="B3008" i="8"/>
  <c r="K3007" i="8"/>
  <c r="J3007" i="8"/>
  <c r="I3007" i="8"/>
  <c r="B3007" i="8"/>
  <c r="K3006" i="8"/>
  <c r="J3006" i="8"/>
  <c r="I3006" i="8"/>
  <c r="B3006" i="8"/>
  <c r="K3005" i="8"/>
  <c r="J3005" i="8"/>
  <c r="I3005" i="8"/>
  <c r="B3005" i="8"/>
  <c r="K3004" i="8"/>
  <c r="J3004" i="8"/>
  <c r="I3004" i="8"/>
  <c r="B3004" i="8"/>
  <c r="K3003" i="8"/>
  <c r="J3003" i="8"/>
  <c r="I3003" i="8"/>
  <c r="B3003" i="8"/>
  <c r="K3002" i="8"/>
  <c r="J3002" i="8"/>
  <c r="I3002" i="8"/>
  <c r="B3002" i="8"/>
  <c r="K3001" i="8"/>
  <c r="J3001" i="8"/>
  <c r="I3001" i="8"/>
  <c r="B3001" i="8"/>
  <c r="K3000" i="8"/>
  <c r="J3000" i="8"/>
  <c r="I3000" i="8"/>
  <c r="B3000" i="8"/>
  <c r="K2999" i="8"/>
  <c r="J2999" i="8"/>
  <c r="I2999" i="8"/>
  <c r="B2999" i="8"/>
  <c r="K2998" i="8"/>
  <c r="J2998" i="8"/>
  <c r="I2998" i="8"/>
  <c r="B2998" i="8"/>
  <c r="K2997" i="8"/>
  <c r="J2997" i="8"/>
  <c r="I2997" i="8"/>
  <c r="B2997" i="8"/>
  <c r="K2996" i="8"/>
  <c r="J2996" i="8"/>
  <c r="I2996" i="8"/>
  <c r="B2996" i="8"/>
  <c r="K2995" i="8"/>
  <c r="J2995" i="8"/>
  <c r="I2995" i="8"/>
  <c r="B2995" i="8"/>
  <c r="K2994" i="8"/>
  <c r="J2994" i="8"/>
  <c r="I2994" i="8"/>
  <c r="B2994" i="8"/>
  <c r="K2993" i="8"/>
  <c r="J2993" i="8"/>
  <c r="I2993" i="8"/>
  <c r="B2993" i="8"/>
  <c r="K2992" i="8"/>
  <c r="J2992" i="8"/>
  <c r="I2992" i="8"/>
  <c r="B2992" i="8"/>
  <c r="K2991" i="8"/>
  <c r="J2991" i="8"/>
  <c r="I2991" i="8"/>
  <c r="B2991" i="8"/>
  <c r="K2990" i="8"/>
  <c r="J2990" i="8"/>
  <c r="I2990" i="8"/>
  <c r="B2990" i="8"/>
  <c r="K2989" i="8"/>
  <c r="J2989" i="8"/>
  <c r="I2989" i="8"/>
  <c r="B2989" i="8"/>
  <c r="K2988" i="8"/>
  <c r="J2988" i="8"/>
  <c r="I2988" i="8"/>
  <c r="B2988" i="8"/>
  <c r="K2987" i="8"/>
  <c r="J2987" i="8"/>
  <c r="I2987" i="8"/>
  <c r="B2987" i="8"/>
  <c r="K2986" i="8"/>
  <c r="J2986" i="8"/>
  <c r="I2986" i="8"/>
  <c r="B2986" i="8"/>
  <c r="K2985" i="8"/>
  <c r="J2985" i="8"/>
  <c r="I2985" i="8"/>
  <c r="B2985" i="8"/>
  <c r="K2984" i="8"/>
  <c r="J2984" i="8"/>
  <c r="I2984" i="8"/>
  <c r="B2984" i="8"/>
  <c r="K2983" i="8"/>
  <c r="J2983" i="8"/>
  <c r="I2983" i="8"/>
  <c r="B2983" i="8"/>
  <c r="K2982" i="8"/>
  <c r="J2982" i="8"/>
  <c r="I2982" i="8"/>
  <c r="B2982" i="8"/>
  <c r="K2981" i="8"/>
  <c r="J2981" i="8"/>
  <c r="I2981" i="8"/>
  <c r="B2981" i="8"/>
  <c r="K2980" i="8"/>
  <c r="J2980" i="8"/>
  <c r="I2980" i="8"/>
  <c r="B2980" i="8"/>
  <c r="K2979" i="8"/>
  <c r="J2979" i="8"/>
  <c r="I2979" i="8"/>
  <c r="B2979" i="8"/>
  <c r="K2978" i="8"/>
  <c r="J2978" i="8"/>
  <c r="I2978" i="8"/>
  <c r="B2978" i="8"/>
  <c r="K2977" i="8"/>
  <c r="J2977" i="8"/>
  <c r="I2977" i="8"/>
  <c r="B2977" i="8"/>
  <c r="K2976" i="8"/>
  <c r="J2976" i="8"/>
  <c r="I2976" i="8"/>
  <c r="B2976" i="8"/>
  <c r="K2975" i="8"/>
  <c r="J2975" i="8"/>
  <c r="I2975" i="8"/>
  <c r="B2975" i="8"/>
  <c r="K2974" i="8"/>
  <c r="J2974" i="8"/>
  <c r="I2974" i="8"/>
  <c r="B2974" i="8"/>
  <c r="K2973" i="8"/>
  <c r="J2973" i="8"/>
  <c r="I2973" i="8"/>
  <c r="B2973" i="8"/>
  <c r="K2972" i="8"/>
  <c r="J2972" i="8"/>
  <c r="I2972" i="8"/>
  <c r="B2972" i="8"/>
  <c r="K2971" i="8"/>
  <c r="J2971" i="8"/>
  <c r="I2971" i="8"/>
  <c r="B2971" i="8"/>
  <c r="K2970" i="8"/>
  <c r="J2970" i="8"/>
  <c r="I2970" i="8"/>
  <c r="B2970" i="8"/>
  <c r="K2969" i="8"/>
  <c r="J2969" i="8"/>
  <c r="I2969" i="8"/>
  <c r="B2969" i="8"/>
  <c r="K2968" i="8"/>
  <c r="J2968" i="8"/>
  <c r="I2968" i="8"/>
  <c r="B2968" i="8"/>
  <c r="K2967" i="8"/>
  <c r="J2967" i="8"/>
  <c r="I2967" i="8"/>
  <c r="B2967" i="8"/>
  <c r="K2966" i="8"/>
  <c r="J2966" i="8"/>
  <c r="I2966" i="8"/>
  <c r="B2966" i="8"/>
  <c r="K2965" i="8"/>
  <c r="J2965" i="8"/>
  <c r="I2965" i="8"/>
  <c r="B2965" i="8"/>
  <c r="K2964" i="8"/>
  <c r="J2964" i="8"/>
  <c r="I2964" i="8"/>
  <c r="B2964" i="8"/>
  <c r="K2963" i="8"/>
  <c r="J2963" i="8"/>
  <c r="I2963" i="8"/>
  <c r="B2963" i="8"/>
  <c r="K2962" i="8"/>
  <c r="J2962" i="8"/>
  <c r="I2962" i="8"/>
  <c r="B2962" i="8"/>
  <c r="K2961" i="8"/>
  <c r="J2961" i="8"/>
  <c r="I2961" i="8"/>
  <c r="B2961" i="8"/>
  <c r="K2960" i="8"/>
  <c r="J2960" i="8"/>
  <c r="I2960" i="8"/>
  <c r="B2960" i="8"/>
  <c r="K2959" i="8"/>
  <c r="J2959" i="8"/>
  <c r="I2959" i="8"/>
  <c r="B2959" i="8"/>
  <c r="K2958" i="8"/>
  <c r="J2958" i="8"/>
  <c r="I2958" i="8"/>
  <c r="B2958" i="8"/>
  <c r="K2957" i="8"/>
  <c r="J2957" i="8"/>
  <c r="I2957" i="8"/>
  <c r="B2957" i="8"/>
  <c r="K2956" i="8"/>
  <c r="J2956" i="8"/>
  <c r="I2956" i="8"/>
  <c r="B2956" i="8"/>
  <c r="K2955" i="8"/>
  <c r="J2955" i="8"/>
  <c r="I2955" i="8"/>
  <c r="B2955" i="8"/>
  <c r="K2954" i="8"/>
  <c r="J2954" i="8"/>
  <c r="I2954" i="8"/>
  <c r="B2954" i="8"/>
  <c r="K2953" i="8"/>
  <c r="J2953" i="8"/>
  <c r="I2953" i="8"/>
  <c r="B2953" i="8"/>
  <c r="K2952" i="8"/>
  <c r="J2952" i="8"/>
  <c r="I2952" i="8"/>
  <c r="B2952" i="8"/>
  <c r="K2951" i="8"/>
  <c r="J2951" i="8"/>
  <c r="I2951" i="8"/>
  <c r="B2951" i="8"/>
  <c r="K2950" i="8"/>
  <c r="J2950" i="8"/>
  <c r="I2950" i="8"/>
  <c r="B2950" i="8"/>
  <c r="K2949" i="8"/>
  <c r="J2949" i="8"/>
  <c r="I2949" i="8"/>
  <c r="B2949" i="8"/>
  <c r="K2948" i="8"/>
  <c r="J2948" i="8"/>
  <c r="I2948" i="8"/>
  <c r="B2948" i="8"/>
  <c r="K2947" i="8"/>
  <c r="J2947" i="8"/>
  <c r="I2947" i="8"/>
  <c r="B2947" i="8"/>
  <c r="K2946" i="8"/>
  <c r="J2946" i="8"/>
  <c r="I2946" i="8"/>
  <c r="B2946" i="8"/>
  <c r="K2945" i="8"/>
  <c r="J2945" i="8"/>
  <c r="I2945" i="8"/>
  <c r="B2945" i="8"/>
  <c r="K2944" i="8"/>
  <c r="J2944" i="8"/>
  <c r="I2944" i="8"/>
  <c r="B2944" i="8"/>
  <c r="K2943" i="8"/>
  <c r="J2943" i="8"/>
  <c r="I2943" i="8"/>
  <c r="B2943" i="8"/>
  <c r="K2942" i="8"/>
  <c r="J2942" i="8"/>
  <c r="I2942" i="8"/>
  <c r="B2942" i="8"/>
  <c r="K2941" i="8"/>
  <c r="J2941" i="8"/>
  <c r="I2941" i="8"/>
  <c r="B2941" i="8"/>
  <c r="K2940" i="8"/>
  <c r="J2940" i="8"/>
  <c r="I2940" i="8"/>
  <c r="B2940" i="8"/>
  <c r="K2939" i="8"/>
  <c r="J2939" i="8"/>
  <c r="I2939" i="8"/>
  <c r="B2939" i="8"/>
  <c r="K2938" i="8"/>
  <c r="J2938" i="8"/>
  <c r="I2938" i="8"/>
  <c r="B2938" i="8"/>
  <c r="K2937" i="8"/>
  <c r="J2937" i="8"/>
  <c r="I2937" i="8"/>
  <c r="B2937" i="8"/>
  <c r="K2936" i="8"/>
  <c r="J2936" i="8"/>
  <c r="I2936" i="8"/>
  <c r="B2936" i="8"/>
  <c r="K2935" i="8"/>
  <c r="J2935" i="8"/>
  <c r="I2935" i="8"/>
  <c r="B2935" i="8"/>
  <c r="K2934" i="8"/>
  <c r="J2934" i="8"/>
  <c r="I2934" i="8"/>
  <c r="B2934" i="8"/>
  <c r="K2933" i="8"/>
  <c r="J2933" i="8"/>
  <c r="I2933" i="8"/>
  <c r="B2933" i="8"/>
  <c r="K2932" i="8"/>
  <c r="J2932" i="8"/>
  <c r="I2932" i="8"/>
  <c r="B2932" i="8"/>
  <c r="K2931" i="8"/>
  <c r="J2931" i="8"/>
  <c r="I2931" i="8"/>
  <c r="B2931" i="8"/>
  <c r="K2930" i="8"/>
  <c r="J2930" i="8"/>
  <c r="I2930" i="8"/>
  <c r="B2930" i="8"/>
  <c r="K2929" i="8"/>
  <c r="J2929" i="8"/>
  <c r="I2929" i="8"/>
  <c r="B2929" i="8"/>
  <c r="K2928" i="8"/>
  <c r="J2928" i="8"/>
  <c r="I2928" i="8"/>
  <c r="B2928" i="8"/>
  <c r="K2927" i="8"/>
  <c r="J2927" i="8"/>
  <c r="I2927" i="8"/>
  <c r="B2927" i="8"/>
  <c r="K2926" i="8"/>
  <c r="J2926" i="8"/>
  <c r="I2926" i="8"/>
  <c r="B2926" i="8"/>
  <c r="K2925" i="8"/>
  <c r="J2925" i="8"/>
  <c r="I2925" i="8"/>
  <c r="B2925" i="8"/>
  <c r="K2924" i="8"/>
  <c r="J2924" i="8"/>
  <c r="I2924" i="8"/>
  <c r="B2924" i="8"/>
  <c r="K2923" i="8"/>
  <c r="J2923" i="8"/>
  <c r="I2923" i="8"/>
  <c r="B2923" i="8"/>
  <c r="K2922" i="8"/>
  <c r="J2922" i="8"/>
  <c r="I2922" i="8"/>
  <c r="B2922" i="8"/>
  <c r="K2921" i="8"/>
  <c r="J2921" i="8"/>
  <c r="I2921" i="8"/>
  <c r="B2921" i="8"/>
  <c r="K2920" i="8"/>
  <c r="J2920" i="8"/>
  <c r="I2920" i="8"/>
  <c r="B2920" i="8"/>
  <c r="K2919" i="8"/>
  <c r="J2919" i="8"/>
  <c r="I2919" i="8"/>
  <c r="B2919" i="8"/>
  <c r="K2918" i="8"/>
  <c r="J2918" i="8"/>
  <c r="I2918" i="8"/>
  <c r="B2918" i="8"/>
  <c r="K2917" i="8"/>
  <c r="J2917" i="8"/>
  <c r="I2917" i="8"/>
  <c r="B2917" i="8"/>
  <c r="K2916" i="8"/>
  <c r="J2916" i="8"/>
  <c r="I2916" i="8"/>
  <c r="B2916" i="8"/>
  <c r="K2915" i="8"/>
  <c r="J2915" i="8"/>
  <c r="I2915" i="8"/>
  <c r="B2915" i="8"/>
  <c r="K2914" i="8"/>
  <c r="J2914" i="8"/>
  <c r="I2914" i="8"/>
  <c r="B2914" i="8"/>
  <c r="K2913" i="8"/>
  <c r="J2913" i="8"/>
  <c r="I2913" i="8"/>
  <c r="B2913" i="8"/>
  <c r="K2912" i="8"/>
  <c r="J2912" i="8"/>
  <c r="I2912" i="8"/>
  <c r="B2912" i="8"/>
  <c r="K2911" i="8"/>
  <c r="J2911" i="8"/>
  <c r="I2911" i="8"/>
  <c r="B2911" i="8"/>
  <c r="K2910" i="8"/>
  <c r="J2910" i="8"/>
  <c r="I2910" i="8"/>
  <c r="B2910" i="8"/>
  <c r="K2909" i="8"/>
  <c r="J2909" i="8"/>
  <c r="I2909" i="8"/>
  <c r="B2909" i="8"/>
  <c r="K2908" i="8"/>
  <c r="J2908" i="8"/>
  <c r="I2908" i="8"/>
  <c r="B2908" i="8"/>
  <c r="K2907" i="8"/>
  <c r="J2907" i="8"/>
  <c r="I2907" i="8"/>
  <c r="B2907" i="8"/>
  <c r="K2906" i="8"/>
  <c r="J2906" i="8"/>
  <c r="I2906" i="8"/>
  <c r="B2906" i="8"/>
  <c r="K2905" i="8"/>
  <c r="J2905" i="8"/>
  <c r="I2905" i="8"/>
  <c r="B2905" i="8"/>
  <c r="K2904" i="8"/>
  <c r="J2904" i="8"/>
  <c r="I2904" i="8"/>
  <c r="B2904" i="8"/>
  <c r="K2903" i="8"/>
  <c r="J2903" i="8"/>
  <c r="I2903" i="8"/>
  <c r="B2903" i="8"/>
  <c r="K2902" i="8"/>
  <c r="J2902" i="8"/>
  <c r="I2902" i="8"/>
  <c r="B2902" i="8"/>
  <c r="K2901" i="8"/>
  <c r="J2901" i="8"/>
  <c r="I2901" i="8"/>
  <c r="B2901" i="8"/>
  <c r="K2900" i="8"/>
  <c r="J2900" i="8"/>
  <c r="I2900" i="8"/>
  <c r="B2900" i="8"/>
  <c r="K2899" i="8"/>
  <c r="J2899" i="8"/>
  <c r="I2899" i="8"/>
  <c r="B2899" i="8"/>
  <c r="K2898" i="8"/>
  <c r="J2898" i="8"/>
  <c r="I2898" i="8"/>
  <c r="B2898" i="8"/>
  <c r="K2897" i="8"/>
  <c r="J2897" i="8"/>
  <c r="I2897" i="8"/>
  <c r="B2897" i="8"/>
  <c r="K2896" i="8"/>
  <c r="J2896" i="8"/>
  <c r="I2896" i="8"/>
  <c r="B2896" i="8"/>
  <c r="K2895" i="8"/>
  <c r="J2895" i="8"/>
  <c r="I2895" i="8"/>
  <c r="B2895" i="8"/>
  <c r="K2894" i="8"/>
  <c r="J2894" i="8"/>
  <c r="I2894" i="8"/>
  <c r="B2894" i="8"/>
  <c r="K2893" i="8"/>
  <c r="J2893" i="8"/>
  <c r="I2893" i="8"/>
  <c r="B2893" i="8"/>
  <c r="K2892" i="8"/>
  <c r="J2892" i="8"/>
  <c r="I2892" i="8"/>
  <c r="B2892" i="8"/>
  <c r="K2891" i="8"/>
  <c r="J2891" i="8"/>
  <c r="I2891" i="8"/>
  <c r="B2891" i="8"/>
  <c r="K2890" i="8"/>
  <c r="J2890" i="8"/>
  <c r="I2890" i="8"/>
  <c r="B2890" i="8"/>
  <c r="K2889" i="8"/>
  <c r="J2889" i="8"/>
  <c r="I2889" i="8"/>
  <c r="B2889" i="8"/>
  <c r="K2888" i="8"/>
  <c r="J2888" i="8"/>
  <c r="I2888" i="8"/>
  <c r="B2888" i="8"/>
  <c r="K2887" i="8"/>
  <c r="J2887" i="8"/>
  <c r="I2887" i="8"/>
  <c r="B2887" i="8"/>
  <c r="K2886" i="8"/>
  <c r="J2886" i="8"/>
  <c r="I2886" i="8"/>
  <c r="B2886" i="8"/>
  <c r="K2885" i="8"/>
  <c r="J2885" i="8"/>
  <c r="I2885" i="8"/>
  <c r="B2885" i="8"/>
  <c r="K2884" i="8"/>
  <c r="J2884" i="8"/>
  <c r="I2884" i="8"/>
  <c r="B2884" i="8"/>
  <c r="K2883" i="8"/>
  <c r="J2883" i="8"/>
  <c r="I2883" i="8"/>
  <c r="B2883" i="8"/>
  <c r="K2882" i="8"/>
  <c r="J2882" i="8"/>
  <c r="I2882" i="8"/>
  <c r="B2882" i="8"/>
  <c r="K2881" i="8"/>
  <c r="J2881" i="8"/>
  <c r="I2881" i="8"/>
  <c r="B2881" i="8"/>
  <c r="K2880" i="8"/>
  <c r="J2880" i="8"/>
  <c r="I2880" i="8"/>
  <c r="B2880" i="8"/>
  <c r="K2879" i="8"/>
  <c r="J2879" i="8"/>
  <c r="I2879" i="8"/>
  <c r="B2879" i="8"/>
  <c r="K2878" i="8"/>
  <c r="J2878" i="8"/>
  <c r="I2878" i="8"/>
  <c r="B2878" i="8"/>
  <c r="K2877" i="8"/>
  <c r="J2877" i="8"/>
  <c r="I2877" i="8"/>
  <c r="B2877" i="8"/>
  <c r="K2876" i="8"/>
  <c r="J2876" i="8"/>
  <c r="I2876" i="8"/>
  <c r="B2876" i="8"/>
  <c r="K2875" i="8"/>
  <c r="J2875" i="8"/>
  <c r="I2875" i="8"/>
  <c r="B2875" i="8"/>
  <c r="K2874" i="8"/>
  <c r="J2874" i="8"/>
  <c r="I2874" i="8"/>
  <c r="B2874" i="8"/>
  <c r="K2873" i="8"/>
  <c r="J2873" i="8"/>
  <c r="I2873" i="8"/>
  <c r="B2873" i="8"/>
  <c r="K2872" i="8"/>
  <c r="J2872" i="8"/>
  <c r="I2872" i="8"/>
  <c r="B2872" i="8"/>
  <c r="K2871" i="8"/>
  <c r="J2871" i="8"/>
  <c r="I2871" i="8"/>
  <c r="B2871" i="8"/>
  <c r="K2870" i="8"/>
  <c r="J2870" i="8"/>
  <c r="I2870" i="8"/>
  <c r="B2870" i="8"/>
  <c r="K2869" i="8"/>
  <c r="J2869" i="8"/>
  <c r="I2869" i="8"/>
  <c r="B2869" i="8"/>
  <c r="K2868" i="8"/>
  <c r="J2868" i="8"/>
  <c r="I2868" i="8"/>
  <c r="B2868" i="8"/>
  <c r="K2867" i="8"/>
  <c r="J2867" i="8"/>
  <c r="I2867" i="8"/>
  <c r="B2867" i="8"/>
  <c r="K2866" i="8"/>
  <c r="J2866" i="8"/>
  <c r="I2866" i="8"/>
  <c r="B2866" i="8"/>
  <c r="K2865" i="8"/>
  <c r="J2865" i="8"/>
  <c r="I2865" i="8"/>
  <c r="B2865" i="8"/>
  <c r="K2864" i="8"/>
  <c r="J2864" i="8"/>
  <c r="I2864" i="8"/>
  <c r="B2864" i="8"/>
  <c r="K2863" i="8"/>
  <c r="J2863" i="8"/>
  <c r="I2863" i="8"/>
  <c r="B2863" i="8"/>
  <c r="K2862" i="8"/>
  <c r="J2862" i="8"/>
  <c r="I2862" i="8"/>
  <c r="B2862" i="8"/>
  <c r="K2861" i="8"/>
  <c r="J2861" i="8"/>
  <c r="I2861" i="8"/>
  <c r="B2861" i="8"/>
  <c r="K2860" i="8"/>
  <c r="J2860" i="8"/>
  <c r="I2860" i="8"/>
  <c r="B2860" i="8"/>
  <c r="K2859" i="8"/>
  <c r="J2859" i="8"/>
  <c r="I2859" i="8"/>
  <c r="B2859" i="8"/>
  <c r="K2858" i="8"/>
  <c r="J2858" i="8"/>
  <c r="I2858" i="8"/>
  <c r="B2858" i="8"/>
  <c r="K2857" i="8"/>
  <c r="J2857" i="8"/>
  <c r="I2857" i="8"/>
  <c r="B2857" i="8"/>
  <c r="K2856" i="8"/>
  <c r="J2856" i="8"/>
  <c r="I2856" i="8"/>
  <c r="B2856" i="8"/>
  <c r="K2855" i="8"/>
  <c r="J2855" i="8"/>
  <c r="I2855" i="8"/>
  <c r="B2855" i="8"/>
  <c r="K2854" i="8"/>
  <c r="J2854" i="8"/>
  <c r="I2854" i="8"/>
  <c r="B2854" i="8"/>
  <c r="K2853" i="8"/>
  <c r="J2853" i="8"/>
  <c r="I2853" i="8"/>
  <c r="B2853" i="8"/>
  <c r="K2852" i="8"/>
  <c r="J2852" i="8"/>
  <c r="I2852" i="8"/>
  <c r="B2852" i="8"/>
  <c r="K2851" i="8"/>
  <c r="J2851" i="8"/>
  <c r="I2851" i="8"/>
  <c r="B2851" i="8"/>
  <c r="K2850" i="8"/>
  <c r="J2850" i="8"/>
  <c r="I2850" i="8"/>
  <c r="B2850" i="8"/>
  <c r="K2849" i="8"/>
  <c r="J2849" i="8"/>
  <c r="I2849" i="8"/>
  <c r="B2849" i="8"/>
  <c r="K2848" i="8"/>
  <c r="J2848" i="8"/>
  <c r="I2848" i="8"/>
  <c r="B2848" i="8"/>
  <c r="K2847" i="8"/>
  <c r="J2847" i="8"/>
  <c r="I2847" i="8"/>
  <c r="B2847" i="8"/>
  <c r="K2846" i="8"/>
  <c r="J2846" i="8"/>
  <c r="I2846" i="8"/>
  <c r="B2846" i="8"/>
  <c r="K2845" i="8"/>
  <c r="J2845" i="8"/>
  <c r="I2845" i="8"/>
  <c r="B2845" i="8"/>
  <c r="K2844" i="8"/>
  <c r="J2844" i="8"/>
  <c r="I2844" i="8"/>
  <c r="B2844" i="8"/>
  <c r="K2843" i="8"/>
  <c r="J2843" i="8"/>
  <c r="I2843" i="8"/>
  <c r="B2843" i="8"/>
  <c r="K2842" i="8"/>
  <c r="J2842" i="8"/>
  <c r="I2842" i="8"/>
  <c r="B2842" i="8"/>
  <c r="K2841" i="8"/>
  <c r="J2841" i="8"/>
  <c r="I2841" i="8"/>
  <c r="B2841" i="8"/>
  <c r="K2840" i="8"/>
  <c r="J2840" i="8"/>
  <c r="I2840" i="8"/>
  <c r="B2840" i="8"/>
  <c r="K2839" i="8"/>
  <c r="J2839" i="8"/>
  <c r="I2839" i="8"/>
  <c r="B2839" i="8"/>
  <c r="K2838" i="8"/>
  <c r="J2838" i="8"/>
  <c r="I2838" i="8"/>
  <c r="B2838" i="8"/>
  <c r="K2837" i="8"/>
  <c r="J2837" i="8"/>
  <c r="I2837" i="8"/>
  <c r="B2837" i="8"/>
  <c r="K2836" i="8"/>
  <c r="J2836" i="8"/>
  <c r="I2836" i="8"/>
  <c r="B2836" i="8"/>
  <c r="K2835" i="8"/>
  <c r="J2835" i="8"/>
  <c r="I2835" i="8"/>
  <c r="B2835" i="8"/>
  <c r="K2834" i="8"/>
  <c r="J2834" i="8"/>
  <c r="I2834" i="8"/>
  <c r="B2834" i="8"/>
  <c r="K2833" i="8"/>
  <c r="J2833" i="8"/>
  <c r="I2833" i="8"/>
  <c r="B2833" i="8"/>
  <c r="K2832" i="8"/>
  <c r="J2832" i="8"/>
  <c r="I2832" i="8"/>
  <c r="B2832" i="8"/>
  <c r="K2831" i="8"/>
  <c r="J2831" i="8"/>
  <c r="I2831" i="8"/>
  <c r="B2831" i="8"/>
  <c r="K2830" i="8"/>
  <c r="J2830" i="8"/>
  <c r="I2830" i="8"/>
  <c r="B2830" i="8"/>
  <c r="K2829" i="8"/>
  <c r="J2829" i="8"/>
  <c r="I2829" i="8"/>
  <c r="B2829" i="8"/>
  <c r="K2828" i="8"/>
  <c r="J2828" i="8"/>
  <c r="I2828" i="8"/>
  <c r="B2828" i="8"/>
  <c r="K2827" i="8"/>
  <c r="J2827" i="8"/>
  <c r="I2827" i="8"/>
  <c r="B2827" i="8"/>
  <c r="K2826" i="8"/>
  <c r="J2826" i="8"/>
  <c r="I2826" i="8"/>
  <c r="B2826" i="8"/>
  <c r="K2825" i="8"/>
  <c r="J2825" i="8"/>
  <c r="I2825" i="8"/>
  <c r="B2825" i="8"/>
  <c r="K2824" i="8"/>
  <c r="J2824" i="8"/>
  <c r="I2824" i="8"/>
  <c r="B2824" i="8"/>
  <c r="K2823" i="8"/>
  <c r="J2823" i="8"/>
  <c r="I2823" i="8"/>
  <c r="B2823" i="8"/>
  <c r="K2822" i="8"/>
  <c r="J2822" i="8"/>
  <c r="I2822" i="8"/>
  <c r="B2822" i="8"/>
  <c r="K2821" i="8"/>
  <c r="J2821" i="8"/>
  <c r="I2821" i="8"/>
  <c r="B2821" i="8"/>
  <c r="K2820" i="8"/>
  <c r="J2820" i="8"/>
  <c r="I2820" i="8"/>
  <c r="B2820" i="8"/>
  <c r="K2819" i="8"/>
  <c r="J2819" i="8"/>
  <c r="I2819" i="8"/>
  <c r="B2819" i="8"/>
  <c r="K2818" i="8"/>
  <c r="J2818" i="8"/>
  <c r="I2818" i="8"/>
  <c r="B2818" i="8"/>
  <c r="K2817" i="8"/>
  <c r="J2817" i="8"/>
  <c r="I2817" i="8"/>
  <c r="B2817" i="8"/>
  <c r="K2816" i="8"/>
  <c r="J2816" i="8"/>
  <c r="I2816" i="8"/>
  <c r="B2816" i="8"/>
  <c r="K2815" i="8"/>
  <c r="J2815" i="8"/>
  <c r="I2815" i="8"/>
  <c r="B2815" i="8"/>
  <c r="K2814" i="8"/>
  <c r="J2814" i="8"/>
  <c r="I2814" i="8"/>
  <c r="B2814" i="8"/>
  <c r="K2813" i="8"/>
  <c r="J2813" i="8"/>
  <c r="I2813" i="8"/>
  <c r="B2813" i="8"/>
  <c r="K2812" i="8"/>
  <c r="J2812" i="8"/>
  <c r="I2812" i="8"/>
  <c r="B2812" i="8"/>
  <c r="K2811" i="8"/>
  <c r="J2811" i="8"/>
  <c r="I2811" i="8"/>
  <c r="B2811" i="8"/>
  <c r="K2810" i="8"/>
  <c r="J2810" i="8"/>
  <c r="I2810" i="8"/>
  <c r="B2810" i="8"/>
  <c r="K2809" i="8"/>
  <c r="J2809" i="8"/>
  <c r="I2809" i="8"/>
  <c r="B2809" i="8"/>
  <c r="K2808" i="8"/>
  <c r="J2808" i="8"/>
  <c r="I2808" i="8"/>
  <c r="B2808" i="8"/>
  <c r="K2807" i="8"/>
  <c r="J2807" i="8"/>
  <c r="I2807" i="8"/>
  <c r="B2807" i="8"/>
  <c r="K2806" i="8"/>
  <c r="J2806" i="8"/>
  <c r="I2806" i="8"/>
  <c r="B2806" i="8"/>
  <c r="K2805" i="8"/>
  <c r="J2805" i="8"/>
  <c r="I2805" i="8"/>
  <c r="B2805" i="8"/>
  <c r="K2804" i="8"/>
  <c r="J2804" i="8"/>
  <c r="I2804" i="8"/>
  <c r="B2804" i="8"/>
  <c r="K2803" i="8"/>
  <c r="J2803" i="8"/>
  <c r="I2803" i="8"/>
  <c r="B2803" i="8"/>
  <c r="K2802" i="8"/>
  <c r="J2802" i="8"/>
  <c r="I2802" i="8"/>
  <c r="B2802" i="8"/>
  <c r="K2801" i="8"/>
  <c r="J2801" i="8"/>
  <c r="I2801" i="8"/>
  <c r="B2801" i="8"/>
  <c r="K2800" i="8"/>
  <c r="J2800" i="8"/>
  <c r="I2800" i="8"/>
  <c r="B2800" i="8"/>
  <c r="K2799" i="8"/>
  <c r="J2799" i="8"/>
  <c r="I2799" i="8"/>
  <c r="B2799" i="8"/>
  <c r="K2798" i="8"/>
  <c r="J2798" i="8"/>
  <c r="I2798" i="8"/>
  <c r="B2798" i="8"/>
  <c r="K2797" i="8"/>
  <c r="J2797" i="8"/>
  <c r="I2797" i="8"/>
  <c r="B2797" i="8"/>
  <c r="K2796" i="8"/>
  <c r="J2796" i="8"/>
  <c r="I2796" i="8"/>
  <c r="B2796" i="8"/>
  <c r="K2795" i="8"/>
  <c r="J2795" i="8"/>
  <c r="I2795" i="8"/>
  <c r="B2795" i="8"/>
  <c r="K2794" i="8"/>
  <c r="J2794" i="8"/>
  <c r="I2794" i="8"/>
  <c r="B2794" i="8"/>
  <c r="K2793" i="8"/>
  <c r="J2793" i="8"/>
  <c r="I2793" i="8"/>
  <c r="B2793" i="8"/>
  <c r="K2792" i="8"/>
  <c r="J2792" i="8"/>
  <c r="I2792" i="8"/>
  <c r="B2792" i="8"/>
  <c r="K2791" i="8"/>
  <c r="J2791" i="8"/>
  <c r="I2791" i="8"/>
  <c r="B2791" i="8"/>
  <c r="K2790" i="8"/>
  <c r="J2790" i="8"/>
  <c r="I2790" i="8"/>
  <c r="B2790" i="8"/>
  <c r="K2789" i="8"/>
  <c r="J2789" i="8"/>
  <c r="I2789" i="8"/>
  <c r="B2789" i="8"/>
  <c r="K2788" i="8"/>
  <c r="J2788" i="8"/>
  <c r="I2788" i="8"/>
  <c r="B2788" i="8"/>
  <c r="K2787" i="8"/>
  <c r="J2787" i="8"/>
  <c r="I2787" i="8"/>
  <c r="B2787" i="8"/>
  <c r="K2786" i="8"/>
  <c r="J2786" i="8"/>
  <c r="I2786" i="8"/>
  <c r="B2786" i="8"/>
  <c r="K2785" i="8"/>
  <c r="J2785" i="8"/>
  <c r="I2785" i="8"/>
  <c r="B2785" i="8"/>
  <c r="K2784" i="8"/>
  <c r="J2784" i="8"/>
  <c r="I2784" i="8"/>
  <c r="B2784" i="8"/>
  <c r="K2783" i="8"/>
  <c r="J2783" i="8"/>
  <c r="I2783" i="8"/>
  <c r="B2783" i="8"/>
  <c r="K2782" i="8"/>
  <c r="J2782" i="8"/>
  <c r="I2782" i="8"/>
  <c r="B2782" i="8"/>
  <c r="K2781" i="8"/>
  <c r="J2781" i="8"/>
  <c r="I2781" i="8"/>
  <c r="B2781" i="8"/>
  <c r="K2780" i="8"/>
  <c r="J2780" i="8"/>
  <c r="I2780" i="8"/>
  <c r="B2780" i="8"/>
  <c r="K2779" i="8"/>
  <c r="J2779" i="8"/>
  <c r="I2779" i="8"/>
  <c r="B2779" i="8"/>
  <c r="K2778" i="8"/>
  <c r="J2778" i="8"/>
  <c r="I2778" i="8"/>
  <c r="B2778" i="8"/>
  <c r="K2777" i="8"/>
  <c r="J2777" i="8"/>
  <c r="I2777" i="8"/>
  <c r="B2777" i="8"/>
  <c r="K2776" i="8"/>
  <c r="J2776" i="8"/>
  <c r="I2776" i="8"/>
  <c r="B2776" i="8"/>
  <c r="K2775" i="8"/>
  <c r="J2775" i="8"/>
  <c r="I2775" i="8"/>
  <c r="B2775" i="8"/>
  <c r="K2774" i="8"/>
  <c r="J2774" i="8"/>
  <c r="I2774" i="8"/>
  <c r="B2774" i="8"/>
  <c r="K2773" i="8"/>
  <c r="J2773" i="8"/>
  <c r="I2773" i="8"/>
  <c r="B2773" i="8"/>
  <c r="K2772" i="8"/>
  <c r="J2772" i="8"/>
  <c r="I2772" i="8"/>
  <c r="B2772" i="8"/>
  <c r="K2771" i="8"/>
  <c r="J2771" i="8"/>
  <c r="I2771" i="8"/>
  <c r="B2771" i="8"/>
  <c r="K2770" i="8"/>
  <c r="J2770" i="8"/>
  <c r="I2770" i="8"/>
  <c r="B2770" i="8"/>
  <c r="K2769" i="8"/>
  <c r="J2769" i="8"/>
  <c r="I2769" i="8"/>
  <c r="B2769" i="8"/>
  <c r="K2768" i="8"/>
  <c r="J2768" i="8"/>
  <c r="I2768" i="8"/>
  <c r="B2768" i="8"/>
  <c r="K2767" i="8"/>
  <c r="J2767" i="8"/>
  <c r="I2767" i="8"/>
  <c r="B2767" i="8"/>
  <c r="K2766" i="8"/>
  <c r="J2766" i="8"/>
  <c r="I2766" i="8"/>
  <c r="B2766" i="8"/>
  <c r="K2765" i="8"/>
  <c r="J2765" i="8"/>
  <c r="I2765" i="8"/>
  <c r="B2765" i="8"/>
  <c r="K2764" i="8"/>
  <c r="J2764" i="8"/>
  <c r="I2764" i="8"/>
  <c r="B2764" i="8"/>
  <c r="K2763" i="8"/>
  <c r="J2763" i="8"/>
  <c r="I2763" i="8"/>
  <c r="B2763" i="8"/>
  <c r="K2762" i="8"/>
  <c r="J2762" i="8"/>
  <c r="I2762" i="8"/>
  <c r="B2762" i="8"/>
  <c r="K2761" i="8"/>
  <c r="J2761" i="8"/>
  <c r="I2761" i="8"/>
  <c r="B2761" i="8"/>
  <c r="K2760" i="8"/>
  <c r="J2760" i="8"/>
  <c r="I2760" i="8"/>
  <c r="B2760" i="8"/>
  <c r="K2759" i="8"/>
  <c r="J2759" i="8"/>
  <c r="I2759" i="8"/>
  <c r="B2759" i="8"/>
  <c r="K2758" i="8"/>
  <c r="J2758" i="8"/>
  <c r="I2758" i="8"/>
  <c r="B2758" i="8"/>
  <c r="K2757" i="8"/>
  <c r="J2757" i="8"/>
  <c r="I2757" i="8"/>
  <c r="B2757" i="8"/>
  <c r="K2756" i="8"/>
  <c r="J2756" i="8"/>
  <c r="I2756" i="8"/>
  <c r="B2756" i="8"/>
  <c r="K2755" i="8"/>
  <c r="J2755" i="8"/>
  <c r="I2755" i="8"/>
  <c r="B2755" i="8"/>
  <c r="K2754" i="8"/>
  <c r="J2754" i="8"/>
  <c r="I2754" i="8"/>
  <c r="B2754" i="8"/>
  <c r="K2753" i="8"/>
  <c r="J2753" i="8"/>
  <c r="I2753" i="8"/>
  <c r="B2753" i="8"/>
  <c r="K2752" i="8"/>
  <c r="J2752" i="8"/>
  <c r="I2752" i="8"/>
  <c r="B2752" i="8"/>
  <c r="K2751" i="8"/>
  <c r="J2751" i="8"/>
  <c r="I2751" i="8"/>
  <c r="B2751" i="8"/>
  <c r="K2750" i="8"/>
  <c r="J2750" i="8"/>
  <c r="I2750" i="8"/>
  <c r="B2750" i="8"/>
  <c r="K2749" i="8"/>
  <c r="J2749" i="8"/>
  <c r="I2749" i="8"/>
  <c r="B2749" i="8"/>
  <c r="K2748" i="8"/>
  <c r="J2748" i="8"/>
  <c r="I2748" i="8"/>
  <c r="B2748" i="8"/>
  <c r="K2747" i="8"/>
  <c r="J2747" i="8"/>
  <c r="I2747" i="8"/>
  <c r="B2747" i="8"/>
  <c r="K2746" i="8"/>
  <c r="J2746" i="8"/>
  <c r="I2746" i="8"/>
  <c r="B2746" i="8"/>
  <c r="K2745" i="8"/>
  <c r="J2745" i="8"/>
  <c r="I2745" i="8"/>
  <c r="B2745" i="8"/>
  <c r="K2744" i="8"/>
  <c r="J2744" i="8"/>
  <c r="I2744" i="8"/>
  <c r="B2744" i="8"/>
  <c r="K2743" i="8"/>
  <c r="J2743" i="8"/>
  <c r="I2743" i="8"/>
  <c r="B2743" i="8"/>
  <c r="K2742" i="8"/>
  <c r="J2742" i="8"/>
  <c r="I2742" i="8"/>
  <c r="B2742" i="8"/>
  <c r="K2741" i="8"/>
  <c r="J2741" i="8"/>
  <c r="I2741" i="8"/>
  <c r="B2741" i="8"/>
  <c r="K2740" i="8"/>
  <c r="J2740" i="8"/>
  <c r="I2740" i="8"/>
  <c r="B2740" i="8"/>
  <c r="K2739" i="8"/>
  <c r="J2739" i="8"/>
  <c r="I2739" i="8"/>
  <c r="B2739" i="8"/>
  <c r="K2738" i="8"/>
  <c r="J2738" i="8"/>
  <c r="I2738" i="8"/>
  <c r="B2738" i="8"/>
  <c r="K2737" i="8"/>
  <c r="J2737" i="8"/>
  <c r="I2737" i="8"/>
  <c r="B2737" i="8"/>
  <c r="K2736" i="8"/>
  <c r="J2736" i="8"/>
  <c r="I2736" i="8"/>
  <c r="B2736" i="8"/>
  <c r="K2735" i="8"/>
  <c r="J2735" i="8"/>
  <c r="I2735" i="8"/>
  <c r="B2735" i="8"/>
  <c r="K2734" i="8"/>
  <c r="J2734" i="8"/>
  <c r="I2734" i="8"/>
  <c r="B2734" i="8"/>
  <c r="K2733" i="8"/>
  <c r="J2733" i="8"/>
  <c r="I2733" i="8"/>
  <c r="B2733" i="8"/>
  <c r="K2732" i="8"/>
  <c r="J2732" i="8"/>
  <c r="I2732" i="8"/>
  <c r="B2732" i="8"/>
  <c r="K2731" i="8"/>
  <c r="J2731" i="8"/>
  <c r="I2731" i="8"/>
  <c r="B2731" i="8"/>
  <c r="K2730" i="8"/>
  <c r="J2730" i="8"/>
  <c r="I2730" i="8"/>
  <c r="B2730" i="8"/>
  <c r="K2729" i="8"/>
  <c r="J2729" i="8"/>
  <c r="I2729" i="8"/>
  <c r="B2729" i="8"/>
  <c r="K2728" i="8"/>
  <c r="J2728" i="8"/>
  <c r="I2728" i="8"/>
  <c r="B2728" i="8"/>
  <c r="K2727" i="8"/>
  <c r="J2727" i="8"/>
  <c r="I2727" i="8"/>
  <c r="B2727" i="8"/>
  <c r="K2726" i="8"/>
  <c r="J2726" i="8"/>
  <c r="I2726" i="8"/>
  <c r="B2726" i="8"/>
  <c r="K2725" i="8"/>
  <c r="J2725" i="8"/>
  <c r="I2725" i="8"/>
  <c r="B2725" i="8"/>
  <c r="K2724" i="8"/>
  <c r="J2724" i="8"/>
  <c r="I2724" i="8"/>
  <c r="B2724" i="8"/>
  <c r="K2723" i="8"/>
  <c r="J2723" i="8"/>
  <c r="I2723" i="8"/>
  <c r="B2723" i="8"/>
  <c r="K2722" i="8"/>
  <c r="J2722" i="8"/>
  <c r="I2722" i="8"/>
  <c r="B2722" i="8"/>
  <c r="K2721" i="8"/>
  <c r="J2721" i="8"/>
  <c r="I2721" i="8"/>
  <c r="B2721" i="8"/>
  <c r="K2720" i="8"/>
  <c r="J2720" i="8"/>
  <c r="I2720" i="8"/>
  <c r="B2720" i="8"/>
  <c r="K2719" i="8"/>
  <c r="J2719" i="8"/>
  <c r="I2719" i="8"/>
  <c r="B2719" i="8"/>
  <c r="K2718" i="8"/>
  <c r="J2718" i="8"/>
  <c r="I2718" i="8"/>
  <c r="B2718" i="8"/>
  <c r="K2717" i="8"/>
  <c r="J2717" i="8"/>
  <c r="I2717" i="8"/>
  <c r="B2717" i="8"/>
  <c r="K2716" i="8"/>
  <c r="J2716" i="8"/>
  <c r="I2716" i="8"/>
  <c r="B2716" i="8"/>
  <c r="K2715" i="8"/>
  <c r="J2715" i="8"/>
  <c r="I2715" i="8"/>
  <c r="B2715" i="8"/>
  <c r="K2714" i="8"/>
  <c r="J2714" i="8"/>
  <c r="I2714" i="8"/>
  <c r="B2714" i="8"/>
  <c r="K2713" i="8"/>
  <c r="J2713" i="8"/>
  <c r="I2713" i="8"/>
  <c r="B2713" i="8"/>
  <c r="K2712" i="8"/>
  <c r="J2712" i="8"/>
  <c r="I2712" i="8"/>
  <c r="B2712" i="8"/>
  <c r="K2711" i="8"/>
  <c r="J2711" i="8"/>
  <c r="I2711" i="8"/>
  <c r="B2711" i="8"/>
  <c r="K2710" i="8"/>
  <c r="J2710" i="8"/>
  <c r="I2710" i="8"/>
  <c r="B2710" i="8"/>
  <c r="K2709" i="8"/>
  <c r="J2709" i="8"/>
  <c r="I2709" i="8"/>
  <c r="B2709" i="8"/>
  <c r="K2708" i="8"/>
  <c r="J2708" i="8"/>
  <c r="I2708" i="8"/>
  <c r="B2708" i="8"/>
  <c r="K2707" i="8"/>
  <c r="J2707" i="8"/>
  <c r="I2707" i="8"/>
  <c r="B2707" i="8"/>
  <c r="K2706" i="8"/>
  <c r="J2706" i="8"/>
  <c r="I2706" i="8"/>
  <c r="B2706" i="8"/>
  <c r="K2705" i="8"/>
  <c r="J2705" i="8"/>
  <c r="I2705" i="8"/>
  <c r="B2705" i="8"/>
  <c r="K2704" i="8"/>
  <c r="J2704" i="8"/>
  <c r="I2704" i="8"/>
  <c r="B2704" i="8"/>
  <c r="K2703" i="8"/>
  <c r="J2703" i="8"/>
  <c r="I2703" i="8"/>
  <c r="B2703" i="8"/>
  <c r="K2702" i="8"/>
  <c r="J2702" i="8"/>
  <c r="I2702" i="8"/>
  <c r="B2702" i="8"/>
  <c r="K2701" i="8"/>
  <c r="J2701" i="8"/>
  <c r="I2701" i="8"/>
  <c r="B2701" i="8"/>
  <c r="K2700" i="8"/>
  <c r="J2700" i="8"/>
  <c r="I2700" i="8"/>
  <c r="B2700" i="8"/>
  <c r="K2699" i="8"/>
  <c r="J2699" i="8"/>
  <c r="I2699" i="8"/>
  <c r="B2699" i="8"/>
  <c r="K2698" i="8"/>
  <c r="J2698" i="8"/>
  <c r="I2698" i="8"/>
  <c r="B2698" i="8"/>
  <c r="K2697" i="8"/>
  <c r="J2697" i="8"/>
  <c r="I2697" i="8"/>
  <c r="B2697" i="8"/>
  <c r="K2696" i="8"/>
  <c r="J2696" i="8"/>
  <c r="I2696" i="8"/>
  <c r="B2696" i="8"/>
  <c r="K2695" i="8"/>
  <c r="J2695" i="8"/>
  <c r="I2695" i="8"/>
  <c r="B2695" i="8"/>
  <c r="K2694" i="8"/>
  <c r="J2694" i="8"/>
  <c r="I2694" i="8"/>
  <c r="B2694" i="8"/>
  <c r="K2693" i="8"/>
  <c r="J2693" i="8"/>
  <c r="I2693" i="8"/>
  <c r="B2693" i="8"/>
  <c r="K2692" i="8"/>
  <c r="J2692" i="8"/>
  <c r="I2692" i="8"/>
  <c r="B2692" i="8"/>
  <c r="K2691" i="8"/>
  <c r="J2691" i="8"/>
  <c r="I2691" i="8"/>
  <c r="B2691" i="8"/>
  <c r="K2690" i="8"/>
  <c r="J2690" i="8"/>
  <c r="I2690" i="8"/>
  <c r="B2690" i="8"/>
  <c r="K2689" i="8"/>
  <c r="J2689" i="8"/>
  <c r="I2689" i="8"/>
  <c r="B2689" i="8"/>
  <c r="K2688" i="8"/>
  <c r="J2688" i="8"/>
  <c r="I2688" i="8"/>
  <c r="B2688" i="8"/>
  <c r="K2687" i="8"/>
  <c r="J2687" i="8"/>
  <c r="I2687" i="8"/>
  <c r="B2687" i="8"/>
  <c r="K2686" i="8"/>
  <c r="J2686" i="8"/>
  <c r="I2686" i="8"/>
  <c r="B2686" i="8"/>
  <c r="K2685" i="8"/>
  <c r="J2685" i="8"/>
  <c r="I2685" i="8"/>
  <c r="B2685" i="8"/>
  <c r="K2684" i="8"/>
  <c r="J2684" i="8"/>
  <c r="I2684" i="8"/>
  <c r="B2684" i="8"/>
  <c r="K2683" i="8"/>
  <c r="J2683" i="8"/>
  <c r="I2683" i="8"/>
  <c r="B2683" i="8"/>
  <c r="K2682" i="8"/>
  <c r="J2682" i="8"/>
  <c r="I2682" i="8"/>
  <c r="B2682" i="8"/>
  <c r="K2681" i="8"/>
  <c r="J2681" i="8"/>
  <c r="I2681" i="8"/>
  <c r="B2681" i="8"/>
  <c r="K2680" i="8"/>
  <c r="J2680" i="8"/>
  <c r="I2680" i="8"/>
  <c r="B2680" i="8"/>
  <c r="K2679" i="8"/>
  <c r="J2679" i="8"/>
  <c r="I2679" i="8"/>
  <c r="B2679" i="8"/>
  <c r="K2678" i="8"/>
  <c r="J2678" i="8"/>
  <c r="I2678" i="8"/>
  <c r="B2678" i="8"/>
  <c r="K2677" i="8"/>
  <c r="J2677" i="8"/>
  <c r="I2677" i="8"/>
  <c r="B2677" i="8"/>
  <c r="K2676" i="8"/>
  <c r="J2676" i="8"/>
  <c r="I2676" i="8"/>
  <c r="B2676" i="8"/>
  <c r="K2675" i="8"/>
  <c r="J2675" i="8"/>
  <c r="I2675" i="8"/>
  <c r="B2675" i="8"/>
  <c r="K2674" i="8"/>
  <c r="J2674" i="8"/>
  <c r="I2674" i="8"/>
  <c r="B2674" i="8"/>
  <c r="K2673" i="8"/>
  <c r="J2673" i="8"/>
  <c r="I2673" i="8"/>
  <c r="B2673" i="8"/>
  <c r="K2672" i="8"/>
  <c r="J2672" i="8"/>
  <c r="I2672" i="8"/>
  <c r="B2672" i="8"/>
  <c r="K2671" i="8"/>
  <c r="J2671" i="8"/>
  <c r="I2671" i="8"/>
  <c r="B2671" i="8"/>
  <c r="K2670" i="8"/>
  <c r="J2670" i="8"/>
  <c r="I2670" i="8"/>
  <c r="B2670" i="8"/>
  <c r="K2669" i="8"/>
  <c r="J2669" i="8"/>
  <c r="I2669" i="8"/>
  <c r="B2669" i="8"/>
  <c r="K2668" i="8"/>
  <c r="J2668" i="8"/>
  <c r="I2668" i="8"/>
  <c r="B2668" i="8"/>
  <c r="K2667" i="8"/>
  <c r="J2667" i="8"/>
  <c r="I2667" i="8"/>
  <c r="B2667" i="8"/>
  <c r="K2666" i="8"/>
  <c r="J2666" i="8"/>
  <c r="I2666" i="8"/>
  <c r="B2666" i="8"/>
  <c r="K2665" i="8"/>
  <c r="J2665" i="8"/>
  <c r="I2665" i="8"/>
  <c r="B2665" i="8"/>
  <c r="K2664" i="8"/>
  <c r="J2664" i="8"/>
  <c r="I2664" i="8"/>
  <c r="B2664" i="8"/>
  <c r="K2663" i="8"/>
  <c r="J2663" i="8"/>
  <c r="I2663" i="8"/>
  <c r="B2663" i="8"/>
  <c r="K2662" i="8"/>
  <c r="J2662" i="8"/>
  <c r="I2662" i="8"/>
  <c r="B2662" i="8"/>
  <c r="K2661" i="8"/>
  <c r="J2661" i="8"/>
  <c r="I2661" i="8"/>
  <c r="B2661" i="8"/>
  <c r="K2660" i="8"/>
  <c r="J2660" i="8"/>
  <c r="I2660" i="8"/>
  <c r="B2660" i="8"/>
  <c r="K2659" i="8"/>
  <c r="J2659" i="8"/>
  <c r="I2659" i="8"/>
  <c r="B2659" i="8"/>
  <c r="K2658" i="8"/>
  <c r="J2658" i="8"/>
  <c r="I2658" i="8"/>
  <c r="B2658" i="8"/>
  <c r="K2657" i="8"/>
  <c r="J2657" i="8"/>
  <c r="I2657" i="8"/>
  <c r="B2657" i="8"/>
  <c r="K2656" i="8"/>
  <c r="J2656" i="8"/>
  <c r="I2656" i="8"/>
  <c r="B2656" i="8"/>
  <c r="K2655" i="8"/>
  <c r="J2655" i="8"/>
  <c r="I2655" i="8"/>
  <c r="B2655" i="8"/>
  <c r="K2654" i="8"/>
  <c r="J2654" i="8"/>
  <c r="I2654" i="8"/>
  <c r="B2654" i="8"/>
  <c r="K2653" i="8"/>
  <c r="J2653" i="8"/>
  <c r="I2653" i="8"/>
  <c r="B2653" i="8"/>
  <c r="K2652" i="8"/>
  <c r="J2652" i="8"/>
  <c r="I2652" i="8"/>
  <c r="B2652" i="8"/>
  <c r="K2651" i="8"/>
  <c r="J2651" i="8"/>
  <c r="I2651" i="8"/>
  <c r="B2651" i="8"/>
  <c r="K2650" i="8"/>
  <c r="J2650" i="8"/>
  <c r="I2650" i="8"/>
  <c r="B2650" i="8"/>
  <c r="K2649" i="8"/>
  <c r="J2649" i="8"/>
  <c r="I2649" i="8"/>
  <c r="B2649" i="8"/>
  <c r="K2648" i="8"/>
  <c r="J2648" i="8"/>
  <c r="I2648" i="8"/>
  <c r="B2648" i="8"/>
  <c r="K2647" i="8"/>
  <c r="J2647" i="8"/>
  <c r="I2647" i="8"/>
  <c r="B2647" i="8"/>
  <c r="K2646" i="8"/>
  <c r="J2646" i="8"/>
  <c r="I2646" i="8"/>
  <c r="B2646" i="8"/>
  <c r="K2645" i="8"/>
  <c r="J2645" i="8"/>
  <c r="I2645" i="8"/>
  <c r="B2645" i="8"/>
  <c r="K2644" i="8"/>
  <c r="J2644" i="8"/>
  <c r="I2644" i="8"/>
  <c r="B2644" i="8"/>
  <c r="K2643" i="8"/>
  <c r="J2643" i="8"/>
  <c r="I2643" i="8"/>
  <c r="B2643" i="8"/>
  <c r="K2642" i="8"/>
  <c r="J2642" i="8"/>
  <c r="I2642" i="8"/>
  <c r="B2642" i="8"/>
  <c r="K2641" i="8"/>
  <c r="J2641" i="8"/>
  <c r="I2641" i="8"/>
  <c r="B2641" i="8"/>
  <c r="K2640" i="8"/>
  <c r="J2640" i="8"/>
  <c r="I2640" i="8"/>
  <c r="B2640" i="8"/>
  <c r="K2639" i="8"/>
  <c r="J2639" i="8"/>
  <c r="I2639" i="8"/>
  <c r="B2639" i="8"/>
  <c r="K2638" i="8"/>
  <c r="J2638" i="8"/>
  <c r="I2638" i="8"/>
  <c r="B2638" i="8"/>
  <c r="K2637" i="8"/>
  <c r="J2637" i="8"/>
  <c r="I2637" i="8"/>
  <c r="B2637" i="8"/>
  <c r="K2636" i="8"/>
  <c r="J2636" i="8"/>
  <c r="I2636" i="8"/>
  <c r="B2636" i="8"/>
  <c r="K2635" i="8"/>
  <c r="J2635" i="8"/>
  <c r="I2635" i="8"/>
  <c r="B2635" i="8"/>
  <c r="K2634" i="8"/>
  <c r="J2634" i="8"/>
  <c r="I2634" i="8"/>
  <c r="B2634" i="8"/>
  <c r="K2633" i="8"/>
  <c r="J2633" i="8"/>
  <c r="I2633" i="8"/>
  <c r="B2633" i="8"/>
  <c r="K2632" i="8"/>
  <c r="J2632" i="8"/>
  <c r="I2632" i="8"/>
  <c r="B2632" i="8"/>
  <c r="K2631" i="8"/>
  <c r="J2631" i="8"/>
  <c r="I2631" i="8"/>
  <c r="B2631" i="8"/>
  <c r="K2630" i="8"/>
  <c r="J2630" i="8"/>
  <c r="I2630" i="8"/>
  <c r="B2630" i="8"/>
  <c r="K2629" i="8"/>
  <c r="J2629" i="8"/>
  <c r="I2629" i="8"/>
  <c r="B2629" i="8"/>
  <c r="K2628" i="8"/>
  <c r="J2628" i="8"/>
  <c r="I2628" i="8"/>
  <c r="B2628" i="8"/>
  <c r="K2627" i="8"/>
  <c r="J2627" i="8"/>
  <c r="I2627" i="8"/>
  <c r="B2627" i="8"/>
  <c r="K2626" i="8"/>
  <c r="J2626" i="8"/>
  <c r="I2626" i="8"/>
  <c r="B2626" i="8"/>
  <c r="K2625" i="8"/>
  <c r="J2625" i="8"/>
  <c r="I2625" i="8"/>
  <c r="B2625" i="8"/>
  <c r="K2624" i="8"/>
  <c r="J2624" i="8"/>
  <c r="I2624" i="8"/>
  <c r="B2624" i="8"/>
  <c r="K2623" i="8"/>
  <c r="J2623" i="8"/>
  <c r="I2623" i="8"/>
  <c r="B2623" i="8"/>
  <c r="K2622" i="8"/>
  <c r="J2622" i="8"/>
  <c r="I2622" i="8"/>
  <c r="B2622" i="8"/>
  <c r="K2621" i="8"/>
  <c r="J2621" i="8"/>
  <c r="I2621" i="8"/>
  <c r="B2621" i="8"/>
  <c r="K2620" i="8"/>
  <c r="J2620" i="8"/>
  <c r="I2620" i="8"/>
  <c r="B2620" i="8"/>
  <c r="K2619" i="8"/>
  <c r="J2619" i="8"/>
  <c r="I2619" i="8"/>
  <c r="B2619" i="8"/>
  <c r="K2618" i="8"/>
  <c r="J2618" i="8"/>
  <c r="I2618" i="8"/>
  <c r="B2618" i="8"/>
  <c r="K2617" i="8"/>
  <c r="J2617" i="8"/>
  <c r="I2617" i="8"/>
  <c r="B2617" i="8"/>
  <c r="K2616" i="8"/>
  <c r="J2616" i="8"/>
  <c r="I2616" i="8"/>
  <c r="B2616" i="8"/>
  <c r="K2615" i="8"/>
  <c r="J2615" i="8"/>
  <c r="I2615" i="8"/>
  <c r="B2615" i="8"/>
  <c r="K2614" i="8"/>
  <c r="J2614" i="8"/>
  <c r="I2614" i="8"/>
  <c r="B2614" i="8"/>
  <c r="K2613" i="8"/>
  <c r="J2613" i="8"/>
  <c r="I2613" i="8"/>
  <c r="B2613" i="8"/>
  <c r="K2612" i="8"/>
  <c r="J2612" i="8"/>
  <c r="I2612" i="8"/>
  <c r="B2612" i="8"/>
  <c r="K2611" i="8"/>
  <c r="J2611" i="8"/>
  <c r="I2611" i="8"/>
  <c r="B2611" i="8"/>
  <c r="K2610" i="8"/>
  <c r="J2610" i="8"/>
  <c r="I2610" i="8"/>
  <c r="B2610" i="8"/>
  <c r="K2609" i="8"/>
  <c r="J2609" i="8"/>
  <c r="I2609" i="8"/>
  <c r="B2609" i="8"/>
  <c r="K2608" i="8"/>
  <c r="J2608" i="8"/>
  <c r="I2608" i="8"/>
  <c r="B2608" i="8"/>
  <c r="K2607" i="8"/>
  <c r="J2607" i="8"/>
  <c r="I2607" i="8"/>
  <c r="B2607" i="8"/>
  <c r="K2606" i="8"/>
  <c r="J2606" i="8"/>
  <c r="I2606" i="8"/>
  <c r="B2606" i="8"/>
  <c r="K2605" i="8"/>
  <c r="J2605" i="8"/>
  <c r="I2605" i="8"/>
  <c r="B2605" i="8"/>
  <c r="K2604" i="8"/>
  <c r="J2604" i="8"/>
  <c r="I2604" i="8"/>
  <c r="B2604" i="8"/>
  <c r="K2603" i="8"/>
  <c r="J2603" i="8"/>
  <c r="I2603" i="8"/>
  <c r="B2603" i="8"/>
  <c r="K2602" i="8"/>
  <c r="J2602" i="8"/>
  <c r="I2602" i="8"/>
  <c r="B2602" i="8"/>
  <c r="K2601" i="8"/>
  <c r="J2601" i="8"/>
  <c r="I2601" i="8"/>
  <c r="B2601" i="8"/>
  <c r="K2600" i="8"/>
  <c r="J2600" i="8"/>
  <c r="I2600" i="8"/>
  <c r="B2600" i="8"/>
  <c r="K2599" i="8"/>
  <c r="J2599" i="8"/>
  <c r="I2599" i="8"/>
  <c r="B2599" i="8"/>
  <c r="K2598" i="8"/>
  <c r="J2598" i="8"/>
  <c r="I2598" i="8"/>
  <c r="B2598" i="8"/>
  <c r="K2597" i="8"/>
  <c r="J2597" i="8"/>
  <c r="I2597" i="8"/>
  <c r="B2597" i="8"/>
  <c r="K2596" i="8"/>
  <c r="J2596" i="8"/>
  <c r="I2596" i="8"/>
  <c r="B2596" i="8"/>
  <c r="K2595" i="8"/>
  <c r="J2595" i="8"/>
  <c r="I2595" i="8"/>
  <c r="B2595" i="8"/>
  <c r="K2594" i="8"/>
  <c r="J2594" i="8"/>
  <c r="I2594" i="8"/>
  <c r="B2594" i="8"/>
  <c r="K2593" i="8"/>
  <c r="J2593" i="8"/>
  <c r="I2593" i="8"/>
  <c r="B2593" i="8"/>
  <c r="K2592" i="8"/>
  <c r="J2592" i="8"/>
  <c r="I2592" i="8"/>
  <c r="B2592" i="8"/>
  <c r="K2591" i="8"/>
  <c r="J2591" i="8"/>
  <c r="I2591" i="8"/>
  <c r="B2591" i="8"/>
  <c r="K2590" i="8"/>
  <c r="J2590" i="8"/>
  <c r="I2590" i="8"/>
  <c r="B2590" i="8"/>
  <c r="K2589" i="8"/>
  <c r="J2589" i="8"/>
  <c r="I2589" i="8"/>
  <c r="B2589" i="8"/>
  <c r="K2588" i="8"/>
  <c r="J2588" i="8"/>
  <c r="I2588" i="8"/>
  <c r="B2588" i="8"/>
  <c r="K2587" i="8"/>
  <c r="J2587" i="8"/>
  <c r="I2587" i="8"/>
  <c r="B2587" i="8"/>
  <c r="K2586" i="8"/>
  <c r="J2586" i="8"/>
  <c r="I2586" i="8"/>
  <c r="B2586" i="8"/>
  <c r="K2585" i="8"/>
  <c r="J2585" i="8"/>
  <c r="I2585" i="8"/>
  <c r="B2585" i="8"/>
  <c r="K2584" i="8"/>
  <c r="J2584" i="8"/>
  <c r="I2584" i="8"/>
  <c r="B2584" i="8"/>
  <c r="K2583" i="8"/>
  <c r="J2583" i="8"/>
  <c r="I2583" i="8"/>
  <c r="B2583" i="8"/>
  <c r="K2582" i="8"/>
  <c r="J2582" i="8"/>
  <c r="I2582" i="8"/>
  <c r="B2582" i="8"/>
  <c r="K2581" i="8"/>
  <c r="J2581" i="8"/>
  <c r="I2581" i="8"/>
  <c r="B2581" i="8"/>
  <c r="K2580" i="8"/>
  <c r="J2580" i="8"/>
  <c r="I2580" i="8"/>
  <c r="B2580" i="8"/>
  <c r="K2579" i="8"/>
  <c r="J2579" i="8"/>
  <c r="I2579" i="8"/>
  <c r="B2579" i="8"/>
  <c r="K2578" i="8"/>
  <c r="J2578" i="8"/>
  <c r="I2578" i="8"/>
  <c r="B2578" i="8"/>
  <c r="K2577" i="8"/>
  <c r="J2577" i="8"/>
  <c r="I2577" i="8"/>
  <c r="B2577" i="8"/>
  <c r="K2576" i="8"/>
  <c r="J2576" i="8"/>
  <c r="I2576" i="8"/>
  <c r="B2576" i="8"/>
  <c r="K2575" i="8"/>
  <c r="J2575" i="8"/>
  <c r="I2575" i="8"/>
  <c r="B2575" i="8"/>
  <c r="K2574" i="8"/>
  <c r="J2574" i="8"/>
  <c r="I2574" i="8"/>
  <c r="B2574" i="8"/>
  <c r="K2573" i="8"/>
  <c r="J2573" i="8"/>
  <c r="I2573" i="8"/>
  <c r="B2573" i="8"/>
  <c r="K2572" i="8"/>
  <c r="J2572" i="8"/>
  <c r="I2572" i="8"/>
  <c r="B2572" i="8"/>
  <c r="K2571" i="8"/>
  <c r="J2571" i="8"/>
  <c r="I2571" i="8"/>
  <c r="B2571" i="8"/>
  <c r="K2570" i="8"/>
  <c r="J2570" i="8"/>
  <c r="I2570" i="8"/>
  <c r="B2570" i="8"/>
  <c r="K2569" i="8"/>
  <c r="J2569" i="8"/>
  <c r="I2569" i="8"/>
  <c r="B2569" i="8"/>
  <c r="K2568" i="8"/>
  <c r="J2568" i="8"/>
  <c r="I2568" i="8"/>
  <c r="B2568" i="8"/>
  <c r="K2567" i="8"/>
  <c r="J2567" i="8"/>
  <c r="I2567" i="8"/>
  <c r="B2567" i="8"/>
  <c r="K2566" i="8"/>
  <c r="J2566" i="8"/>
  <c r="I2566" i="8"/>
  <c r="B2566" i="8"/>
  <c r="K2565" i="8"/>
  <c r="J2565" i="8"/>
  <c r="I2565" i="8"/>
  <c r="B2565" i="8"/>
  <c r="K2564" i="8"/>
  <c r="J2564" i="8"/>
  <c r="I2564" i="8"/>
  <c r="B2564" i="8"/>
  <c r="K2563" i="8"/>
  <c r="J2563" i="8"/>
  <c r="I2563" i="8"/>
  <c r="B2563" i="8"/>
  <c r="K2562" i="8"/>
  <c r="J2562" i="8"/>
  <c r="I2562" i="8"/>
  <c r="B2562" i="8"/>
  <c r="K2561" i="8"/>
  <c r="J2561" i="8"/>
  <c r="I2561" i="8"/>
  <c r="B2561" i="8"/>
  <c r="K2560" i="8"/>
  <c r="J2560" i="8"/>
  <c r="I2560" i="8"/>
  <c r="B2560" i="8"/>
  <c r="K2559" i="8"/>
  <c r="J2559" i="8"/>
  <c r="I2559" i="8"/>
  <c r="B2559" i="8"/>
  <c r="K2558" i="8"/>
  <c r="J2558" i="8"/>
  <c r="I2558" i="8"/>
  <c r="B2558" i="8"/>
  <c r="K2557" i="8"/>
  <c r="J2557" i="8"/>
  <c r="I2557" i="8"/>
  <c r="B2557" i="8"/>
  <c r="K2556" i="8"/>
  <c r="J2556" i="8"/>
  <c r="I2556" i="8"/>
  <c r="B2556" i="8"/>
  <c r="K2555" i="8"/>
  <c r="J2555" i="8"/>
  <c r="I2555" i="8"/>
  <c r="B2555" i="8"/>
  <c r="K2554" i="8"/>
  <c r="J2554" i="8"/>
  <c r="I2554" i="8"/>
  <c r="B2554" i="8"/>
  <c r="K2553" i="8"/>
  <c r="J2553" i="8"/>
  <c r="I2553" i="8"/>
  <c r="B2553" i="8"/>
  <c r="K2552" i="8"/>
  <c r="J2552" i="8"/>
  <c r="I2552" i="8"/>
  <c r="B2552" i="8"/>
  <c r="K2551" i="8"/>
  <c r="J2551" i="8"/>
  <c r="I2551" i="8"/>
  <c r="B2551" i="8"/>
  <c r="K2550" i="8"/>
  <c r="J2550" i="8"/>
  <c r="I2550" i="8"/>
  <c r="B2550" i="8"/>
  <c r="K2549" i="8"/>
  <c r="J2549" i="8"/>
  <c r="I2549" i="8"/>
  <c r="B2549" i="8"/>
  <c r="K2548" i="8"/>
  <c r="J2548" i="8"/>
  <c r="I2548" i="8"/>
  <c r="B2548" i="8"/>
  <c r="K2547" i="8"/>
  <c r="J2547" i="8"/>
  <c r="I2547" i="8"/>
  <c r="B2547" i="8"/>
  <c r="K2546" i="8"/>
  <c r="J2546" i="8"/>
  <c r="I2546" i="8"/>
  <c r="B2546" i="8"/>
  <c r="K2545" i="8"/>
  <c r="J2545" i="8"/>
  <c r="I2545" i="8"/>
  <c r="B2545" i="8"/>
  <c r="K2544" i="8"/>
  <c r="J2544" i="8"/>
  <c r="I2544" i="8"/>
  <c r="B2544" i="8"/>
  <c r="K2543" i="8"/>
  <c r="J2543" i="8"/>
  <c r="I2543" i="8"/>
  <c r="B2543" i="8"/>
  <c r="K2542" i="8"/>
  <c r="J2542" i="8"/>
  <c r="I2542" i="8"/>
  <c r="B2542" i="8"/>
  <c r="K2541" i="8"/>
  <c r="J2541" i="8"/>
  <c r="I2541" i="8"/>
  <c r="B2541" i="8"/>
  <c r="K2540" i="8"/>
  <c r="J2540" i="8"/>
  <c r="I2540" i="8"/>
  <c r="B2540" i="8"/>
  <c r="K2539" i="8"/>
  <c r="J2539" i="8"/>
  <c r="I2539" i="8"/>
  <c r="B2539" i="8"/>
  <c r="K2538" i="8"/>
  <c r="J2538" i="8"/>
  <c r="I2538" i="8"/>
  <c r="B2538" i="8"/>
  <c r="K2537" i="8"/>
  <c r="J2537" i="8"/>
  <c r="I2537" i="8"/>
  <c r="B2537" i="8"/>
  <c r="K2536" i="8"/>
  <c r="J2536" i="8"/>
  <c r="I2536" i="8"/>
  <c r="B2536" i="8"/>
  <c r="K2535" i="8"/>
  <c r="J2535" i="8"/>
  <c r="I2535" i="8"/>
  <c r="B2535" i="8"/>
  <c r="K2534" i="8"/>
  <c r="J2534" i="8"/>
  <c r="I2534" i="8"/>
  <c r="B2534" i="8"/>
  <c r="K2533" i="8"/>
  <c r="J2533" i="8"/>
  <c r="I2533" i="8"/>
  <c r="B2533" i="8"/>
  <c r="K2532" i="8"/>
  <c r="J2532" i="8"/>
  <c r="I2532" i="8"/>
  <c r="B2532" i="8"/>
  <c r="K2531" i="8"/>
  <c r="J2531" i="8"/>
  <c r="I2531" i="8"/>
  <c r="B2531" i="8"/>
  <c r="K2530" i="8"/>
  <c r="J2530" i="8"/>
  <c r="I2530" i="8"/>
  <c r="B2530" i="8"/>
  <c r="K2529" i="8"/>
  <c r="J2529" i="8"/>
  <c r="I2529" i="8"/>
  <c r="B2529" i="8"/>
  <c r="K2528" i="8"/>
  <c r="J2528" i="8"/>
  <c r="I2528" i="8"/>
  <c r="B2528" i="8"/>
  <c r="K2527" i="8"/>
  <c r="J2527" i="8"/>
  <c r="I2527" i="8"/>
  <c r="B2527" i="8"/>
  <c r="K2526" i="8"/>
  <c r="J2526" i="8"/>
  <c r="I2526" i="8"/>
  <c r="B2526" i="8"/>
  <c r="K2525" i="8"/>
  <c r="J2525" i="8"/>
  <c r="I2525" i="8"/>
  <c r="B2525" i="8"/>
  <c r="K2524" i="8"/>
  <c r="J2524" i="8"/>
  <c r="I2524" i="8"/>
  <c r="B2524" i="8"/>
  <c r="K2523" i="8"/>
  <c r="J2523" i="8"/>
  <c r="I2523" i="8"/>
  <c r="B2523" i="8"/>
  <c r="K2522" i="8"/>
  <c r="J2522" i="8"/>
  <c r="I2522" i="8"/>
  <c r="B2522" i="8"/>
  <c r="K2521" i="8"/>
  <c r="J2521" i="8"/>
  <c r="I2521" i="8"/>
  <c r="B2521" i="8"/>
  <c r="K2520" i="8"/>
  <c r="J2520" i="8"/>
  <c r="I2520" i="8"/>
  <c r="B2520" i="8"/>
  <c r="K2519" i="8"/>
  <c r="J2519" i="8"/>
  <c r="I2519" i="8"/>
  <c r="B2519" i="8"/>
  <c r="K2518" i="8"/>
  <c r="J2518" i="8"/>
  <c r="I2518" i="8"/>
  <c r="B2518" i="8"/>
  <c r="K2517" i="8"/>
  <c r="J2517" i="8"/>
  <c r="I2517" i="8"/>
  <c r="B2517" i="8"/>
  <c r="K2516" i="8"/>
  <c r="J2516" i="8"/>
  <c r="I2516" i="8"/>
  <c r="B2516" i="8"/>
  <c r="K2515" i="8"/>
  <c r="J2515" i="8"/>
  <c r="I2515" i="8"/>
  <c r="B2515" i="8"/>
  <c r="K2514" i="8"/>
  <c r="J2514" i="8"/>
  <c r="I2514" i="8"/>
  <c r="B2514" i="8"/>
  <c r="K2513" i="8"/>
  <c r="J2513" i="8"/>
  <c r="I2513" i="8"/>
  <c r="B2513" i="8"/>
  <c r="K2512" i="8"/>
  <c r="J2512" i="8"/>
  <c r="I2512" i="8"/>
  <c r="B2512" i="8"/>
  <c r="K2511" i="8"/>
  <c r="J2511" i="8"/>
  <c r="I2511" i="8"/>
  <c r="B2511" i="8"/>
  <c r="K2510" i="8"/>
  <c r="J2510" i="8"/>
  <c r="I2510" i="8"/>
  <c r="B2510" i="8"/>
  <c r="K2509" i="8"/>
  <c r="J2509" i="8"/>
  <c r="I2509" i="8"/>
  <c r="B2509" i="8"/>
  <c r="K2508" i="8"/>
  <c r="J2508" i="8"/>
  <c r="I2508" i="8"/>
  <c r="B2508" i="8"/>
  <c r="K2507" i="8"/>
  <c r="J2507" i="8"/>
  <c r="I2507" i="8"/>
  <c r="B2507" i="8"/>
  <c r="K2506" i="8"/>
  <c r="J2506" i="8"/>
  <c r="I2506" i="8"/>
  <c r="B2506" i="8"/>
  <c r="K2505" i="8"/>
  <c r="J2505" i="8"/>
  <c r="I2505" i="8"/>
  <c r="B2505" i="8"/>
  <c r="K2504" i="8"/>
  <c r="J2504" i="8"/>
  <c r="I2504" i="8"/>
  <c r="B2504" i="8"/>
  <c r="K2503" i="8"/>
  <c r="J2503" i="8"/>
  <c r="I2503" i="8"/>
  <c r="B2503" i="8"/>
  <c r="K2502" i="8"/>
  <c r="J2502" i="8"/>
  <c r="I2502" i="8"/>
  <c r="B2502" i="8"/>
  <c r="K2501" i="8"/>
  <c r="J2501" i="8"/>
  <c r="I2501" i="8"/>
  <c r="B2501" i="8"/>
  <c r="B2500" i="8"/>
  <c r="B2499" i="8"/>
  <c r="B2498" i="8"/>
  <c r="B2497" i="8"/>
  <c r="B2496" i="8"/>
  <c r="B2495" i="8"/>
  <c r="B2494" i="8"/>
  <c r="B2493" i="8"/>
  <c r="B2492" i="8"/>
  <c r="B2491" i="8"/>
  <c r="B2490" i="8"/>
  <c r="B2489" i="8"/>
  <c r="B2488" i="8"/>
  <c r="B2487" i="8"/>
  <c r="B2486" i="8"/>
  <c r="B2485" i="8"/>
  <c r="B2484" i="8"/>
  <c r="B2483" i="8"/>
  <c r="B2482" i="8"/>
  <c r="B2481" i="8"/>
  <c r="B2480" i="8"/>
  <c r="B2479" i="8"/>
  <c r="B2478" i="8"/>
  <c r="B2477" i="8"/>
  <c r="B2476" i="8"/>
  <c r="B2475" i="8"/>
  <c r="B2474" i="8"/>
  <c r="B2473" i="8"/>
  <c r="B2472" i="8"/>
  <c r="B2471" i="8"/>
  <c r="B2470" i="8"/>
  <c r="B2469" i="8"/>
  <c r="B2468" i="8"/>
  <c r="B2467" i="8"/>
  <c r="B2466" i="8"/>
  <c r="B2465" i="8"/>
  <c r="B2464" i="8"/>
  <c r="B2463" i="8"/>
  <c r="B2462" i="8"/>
  <c r="B2461" i="8"/>
  <c r="B2460" i="8"/>
  <c r="B2459" i="8"/>
  <c r="B2458" i="8"/>
  <c r="B2457" i="8"/>
  <c r="B2456" i="8"/>
  <c r="B2455" i="8"/>
  <c r="B2454" i="8"/>
  <c r="B2453" i="8"/>
  <c r="B2452" i="8"/>
  <c r="B2451" i="8"/>
  <c r="B2450" i="8"/>
  <c r="B2449" i="8"/>
  <c r="B2448" i="8"/>
  <c r="B2447" i="8"/>
  <c r="B2446" i="8"/>
  <c r="B2445" i="8"/>
  <c r="B2444" i="8"/>
  <c r="B2443" i="8"/>
  <c r="B2442" i="8"/>
  <c r="B2441" i="8"/>
  <c r="B2440" i="8"/>
  <c r="B2439" i="8"/>
  <c r="B2438" i="8"/>
  <c r="B2437" i="8"/>
  <c r="B2436" i="8"/>
  <c r="B2435" i="8"/>
  <c r="B2434" i="8"/>
  <c r="B2433" i="8"/>
  <c r="B2432" i="8"/>
  <c r="B2431" i="8"/>
  <c r="B2430" i="8"/>
  <c r="B2429" i="8"/>
  <c r="B2428" i="8"/>
  <c r="B2427" i="8"/>
  <c r="B2426" i="8"/>
  <c r="B2425" i="8"/>
  <c r="B2424" i="8"/>
  <c r="B2423" i="8"/>
  <c r="B2422" i="8"/>
  <c r="B2421" i="8"/>
  <c r="B2420" i="8"/>
  <c r="B2419" i="8"/>
  <c r="B2418" i="8"/>
  <c r="B2417" i="8"/>
  <c r="B2416" i="8"/>
  <c r="B2415" i="8"/>
  <c r="B2414" i="8"/>
  <c r="B2413" i="8"/>
  <c r="B2412" i="8"/>
  <c r="B2411" i="8"/>
  <c r="B2410" i="8"/>
  <c r="B2409" i="8"/>
  <c r="B2408" i="8"/>
  <c r="B2407" i="8"/>
  <c r="B2406" i="8"/>
  <c r="B2405" i="8"/>
  <c r="B2404" i="8"/>
  <c r="B2403" i="8"/>
  <c r="B2402" i="8"/>
  <c r="B2401" i="8"/>
  <c r="B2400" i="8"/>
  <c r="B2399" i="8"/>
  <c r="B2398" i="8"/>
  <c r="B2397" i="8"/>
  <c r="B2396" i="8"/>
  <c r="B2395" i="8"/>
  <c r="B2394" i="8"/>
  <c r="B2393" i="8"/>
  <c r="B2392" i="8"/>
  <c r="B2391" i="8"/>
  <c r="B2390" i="8"/>
  <c r="B2389" i="8"/>
  <c r="B2388" i="8"/>
  <c r="B2387" i="8"/>
  <c r="B2386" i="8"/>
  <c r="B2385" i="8"/>
  <c r="B2384" i="8"/>
  <c r="B2383" i="8"/>
  <c r="B2382" i="8"/>
  <c r="B2381" i="8"/>
  <c r="B2380" i="8"/>
  <c r="B2379" i="8"/>
  <c r="B2378" i="8"/>
  <c r="B2377" i="8"/>
  <c r="B2376" i="8"/>
  <c r="B2375" i="8"/>
  <c r="B2374" i="8"/>
  <c r="B2373" i="8"/>
  <c r="B2372" i="8"/>
  <c r="B2371" i="8"/>
  <c r="B2370" i="8"/>
  <c r="B2369" i="8"/>
  <c r="B2368" i="8"/>
  <c r="B2367" i="8"/>
  <c r="B2366" i="8"/>
  <c r="B2365" i="8"/>
  <c r="B2364" i="8"/>
  <c r="B2363" i="8"/>
  <c r="B2362" i="8"/>
  <c r="B2361" i="8"/>
  <c r="B2360" i="8"/>
  <c r="B2359" i="8"/>
  <c r="B2358" i="8"/>
  <c r="B2357" i="8"/>
  <c r="B2356" i="8"/>
  <c r="B2355" i="8"/>
  <c r="B2354" i="8"/>
  <c r="B2353" i="8"/>
  <c r="B2352" i="8"/>
  <c r="B2351" i="8"/>
  <c r="B2350" i="8"/>
  <c r="B2349" i="8"/>
  <c r="B2348" i="8"/>
  <c r="B2347" i="8"/>
  <c r="B2346" i="8"/>
  <c r="B2345" i="8"/>
  <c r="B2344" i="8"/>
  <c r="B2343" i="8"/>
  <c r="B2342" i="8"/>
  <c r="B2341" i="8"/>
  <c r="B2340" i="8"/>
  <c r="B2339" i="8"/>
  <c r="B2338" i="8"/>
  <c r="B2337" i="8"/>
  <c r="B2336" i="8"/>
  <c r="B2335" i="8"/>
  <c r="B2334" i="8"/>
  <c r="B2333" i="8"/>
  <c r="B2332" i="8"/>
  <c r="B2331" i="8"/>
  <c r="B2330" i="8"/>
  <c r="B2329" i="8"/>
  <c r="B2328" i="8"/>
  <c r="B2327" i="8"/>
  <c r="B2326" i="8"/>
  <c r="B2325" i="8"/>
  <c r="B2324" i="8"/>
  <c r="B2323" i="8"/>
  <c r="B2322" i="8"/>
  <c r="B2321" i="8"/>
  <c r="B2320" i="8"/>
  <c r="B2319" i="8"/>
  <c r="B2318" i="8"/>
  <c r="B2317" i="8"/>
  <c r="B2316" i="8"/>
  <c r="B2315" i="8"/>
  <c r="B2314" i="8"/>
  <c r="B2313" i="8"/>
  <c r="B2312" i="8"/>
  <c r="B2311" i="8"/>
  <c r="B2310" i="8"/>
  <c r="B2309" i="8"/>
  <c r="B2308" i="8"/>
  <c r="B2307" i="8"/>
  <c r="B2306" i="8"/>
  <c r="B2305" i="8"/>
  <c r="B2304" i="8"/>
  <c r="B2303" i="8"/>
  <c r="B2302" i="8"/>
  <c r="B2301" i="8"/>
  <c r="B2300" i="8"/>
  <c r="B2299" i="8"/>
  <c r="B2298" i="8"/>
  <c r="B2297" i="8"/>
  <c r="B2296" i="8"/>
  <c r="B2295" i="8"/>
  <c r="B2294" i="8"/>
  <c r="B2293" i="8"/>
  <c r="B2292" i="8"/>
  <c r="B2291" i="8"/>
  <c r="B2290" i="8"/>
  <c r="B2289" i="8"/>
  <c r="B2288" i="8"/>
  <c r="B2287" i="8"/>
  <c r="B2286" i="8"/>
  <c r="B2285" i="8"/>
  <c r="B2284" i="8"/>
  <c r="B2283" i="8"/>
  <c r="B2282" i="8"/>
  <c r="B2281" i="8"/>
  <c r="B2280" i="8"/>
  <c r="B2279" i="8"/>
  <c r="B2278" i="8"/>
  <c r="B2277" i="8"/>
  <c r="B2276" i="8"/>
  <c r="B2275" i="8"/>
  <c r="B2274" i="8"/>
  <c r="B2273" i="8"/>
  <c r="B2272" i="8"/>
  <c r="B2271" i="8"/>
  <c r="B2270" i="8"/>
  <c r="B2269" i="8"/>
  <c r="B2268" i="8"/>
  <c r="B2267" i="8"/>
  <c r="B2266" i="8"/>
  <c r="B2265" i="8"/>
  <c r="B2264" i="8"/>
  <c r="B2263" i="8"/>
  <c r="B2262" i="8"/>
  <c r="B2261" i="8"/>
  <c r="B2260" i="8"/>
  <c r="B2259" i="8"/>
  <c r="B2258" i="8"/>
  <c r="B2257" i="8"/>
  <c r="B2256" i="8"/>
  <c r="B2255" i="8"/>
  <c r="B2254" i="8"/>
  <c r="B2253" i="8"/>
  <c r="B2252" i="8"/>
  <c r="B2251" i="8"/>
  <c r="B2250" i="8"/>
  <c r="B2249" i="8"/>
  <c r="B2248" i="8"/>
  <c r="B2247" i="8"/>
  <c r="B2246" i="8"/>
  <c r="B2245" i="8"/>
  <c r="B2244" i="8"/>
  <c r="B2243" i="8"/>
  <c r="B2242" i="8"/>
  <c r="B2241" i="8"/>
  <c r="B2240" i="8"/>
  <c r="B2239" i="8"/>
  <c r="B2238" i="8"/>
  <c r="B2237" i="8"/>
  <c r="B2236" i="8"/>
  <c r="B2235" i="8"/>
  <c r="B2234" i="8"/>
  <c r="B2233" i="8"/>
  <c r="B2232" i="8"/>
  <c r="B2231" i="8"/>
  <c r="B2230" i="8"/>
  <c r="B2229" i="8"/>
  <c r="B2228" i="8"/>
  <c r="B2227" i="8"/>
  <c r="B2226" i="8"/>
  <c r="B2225" i="8"/>
  <c r="B2224" i="8"/>
  <c r="B2223" i="8"/>
  <c r="B2222" i="8"/>
  <c r="B2221" i="8"/>
  <c r="B2220" i="8"/>
  <c r="B2219" i="8"/>
  <c r="B2218" i="8"/>
  <c r="B2217" i="8"/>
  <c r="B2216" i="8"/>
  <c r="B2215" i="8"/>
  <c r="B2214" i="8"/>
  <c r="B2213" i="8"/>
  <c r="B2212" i="8"/>
  <c r="B2211" i="8"/>
  <c r="B2210" i="8"/>
  <c r="B2209" i="8"/>
  <c r="B2208" i="8"/>
  <c r="B2207" i="8"/>
  <c r="B2206" i="8"/>
  <c r="B2205" i="8"/>
  <c r="B2204" i="8"/>
  <c r="B2203" i="8"/>
  <c r="B2202" i="8"/>
  <c r="B2201" i="8"/>
  <c r="B2200" i="8"/>
  <c r="B2199" i="8"/>
  <c r="B2198" i="8"/>
  <c r="B2197" i="8"/>
  <c r="B2196" i="8"/>
  <c r="B2195" i="8"/>
  <c r="B2194" i="8"/>
  <c r="B2193" i="8"/>
  <c r="B2192" i="8"/>
  <c r="B2191" i="8"/>
  <c r="B2190" i="8"/>
  <c r="B2189" i="8"/>
  <c r="B2188" i="8"/>
  <c r="B2187" i="8"/>
  <c r="B2186" i="8"/>
  <c r="B2185" i="8"/>
  <c r="B2184" i="8"/>
  <c r="B2183" i="8"/>
  <c r="B2182" i="8"/>
  <c r="B2181" i="8"/>
  <c r="B2180" i="8"/>
  <c r="B2179" i="8"/>
  <c r="B2178" i="8"/>
  <c r="B2177" i="8"/>
  <c r="B2176" i="8"/>
  <c r="B2175" i="8"/>
  <c r="B2174" i="8"/>
  <c r="B2173" i="8"/>
  <c r="B2172" i="8"/>
  <c r="B2171" i="8"/>
  <c r="B2170" i="8"/>
  <c r="B2169" i="8"/>
  <c r="B2168" i="8"/>
  <c r="B2167" i="8"/>
  <c r="B2166" i="8"/>
  <c r="B2165" i="8"/>
  <c r="B2164" i="8"/>
  <c r="B2163" i="8"/>
  <c r="B2162" i="8"/>
  <c r="B2161" i="8"/>
  <c r="B2160" i="8"/>
  <c r="B2159" i="8"/>
  <c r="B2158" i="8"/>
  <c r="B2157" i="8"/>
  <c r="B2156" i="8"/>
  <c r="B2155" i="8"/>
  <c r="B2154" i="8"/>
  <c r="B2153" i="8"/>
  <c r="B2152" i="8"/>
  <c r="B2151" i="8"/>
  <c r="B2150" i="8"/>
  <c r="B2149" i="8"/>
  <c r="B2148" i="8"/>
  <c r="B2147" i="8"/>
  <c r="B2146" i="8"/>
  <c r="B2145" i="8"/>
  <c r="B2144" i="8"/>
  <c r="B2143" i="8"/>
  <c r="B2142" i="8"/>
  <c r="B2141" i="8"/>
  <c r="B2140" i="8"/>
  <c r="B2139" i="8"/>
  <c r="B2138" i="8"/>
  <c r="B2137" i="8"/>
  <c r="B2136" i="8"/>
  <c r="B2135" i="8"/>
  <c r="B2134" i="8"/>
  <c r="B2133" i="8"/>
  <c r="B2132" i="8"/>
  <c r="B2131" i="8"/>
  <c r="B2130" i="8"/>
  <c r="B2129" i="8"/>
  <c r="B2128" i="8"/>
  <c r="B2127" i="8"/>
  <c r="B2126" i="8"/>
  <c r="B2125" i="8"/>
  <c r="B2124" i="8"/>
  <c r="B2123" i="8"/>
  <c r="B2122" i="8"/>
  <c r="B2121" i="8"/>
  <c r="B2120" i="8"/>
  <c r="B2119" i="8"/>
  <c r="B2118" i="8"/>
  <c r="B2117" i="8"/>
  <c r="B2116" i="8"/>
  <c r="B2115" i="8"/>
  <c r="B2114" i="8"/>
  <c r="B2113" i="8"/>
  <c r="B2112" i="8"/>
  <c r="B2111" i="8"/>
  <c r="B2110" i="8"/>
  <c r="B2109" i="8"/>
  <c r="B2108" i="8"/>
  <c r="B2107" i="8"/>
  <c r="B2106" i="8"/>
  <c r="B2105" i="8"/>
  <c r="B2104" i="8"/>
  <c r="B2103" i="8"/>
  <c r="B2102" i="8"/>
  <c r="B2101" i="8"/>
  <c r="B2100" i="8"/>
  <c r="B2099" i="8"/>
  <c r="B2098" i="8"/>
  <c r="B2097" i="8"/>
  <c r="B2096" i="8"/>
  <c r="B2095" i="8"/>
  <c r="B2094" i="8"/>
  <c r="B2093" i="8"/>
  <c r="B2092" i="8"/>
  <c r="B2091" i="8"/>
  <c r="B2090" i="8"/>
  <c r="B2089" i="8"/>
  <c r="B2088" i="8"/>
  <c r="B2087" i="8"/>
  <c r="B2086" i="8"/>
  <c r="B2085" i="8"/>
  <c r="B2084" i="8"/>
  <c r="B2083" i="8"/>
  <c r="B2082" i="8"/>
  <c r="B2081" i="8"/>
  <c r="B2080" i="8"/>
  <c r="B2079" i="8"/>
  <c r="B2078" i="8"/>
  <c r="B2077" i="8"/>
  <c r="B2076" i="8"/>
  <c r="B2075" i="8"/>
  <c r="B2074" i="8"/>
  <c r="B2073" i="8"/>
  <c r="B2072" i="8"/>
  <c r="B2071" i="8"/>
  <c r="B2070" i="8"/>
  <c r="B2069" i="8"/>
  <c r="B2068" i="8"/>
  <c r="B2067" i="8"/>
  <c r="B2066" i="8"/>
  <c r="B2065" i="8"/>
  <c r="B2064" i="8"/>
  <c r="B2063" i="8"/>
  <c r="B2062" i="8"/>
  <c r="B2061" i="8"/>
  <c r="B2060" i="8"/>
  <c r="B2059" i="8"/>
  <c r="B2058" i="8"/>
  <c r="B2057" i="8"/>
  <c r="B2056" i="8"/>
  <c r="B2055" i="8"/>
  <c r="B2054" i="8"/>
  <c r="B2053" i="8"/>
  <c r="B2052" i="8"/>
  <c r="B2051" i="8"/>
  <c r="B2050" i="8"/>
  <c r="B2049" i="8"/>
  <c r="B2048" i="8"/>
  <c r="B2047" i="8"/>
  <c r="B2046" i="8"/>
  <c r="B2045" i="8"/>
  <c r="B2044" i="8"/>
  <c r="B2043" i="8"/>
  <c r="B2042" i="8"/>
  <c r="B2041" i="8"/>
  <c r="B2040" i="8"/>
  <c r="B2039" i="8"/>
  <c r="B2038" i="8"/>
  <c r="B2037" i="8"/>
  <c r="B2036" i="8"/>
  <c r="B2035" i="8"/>
  <c r="B2034" i="8"/>
  <c r="B2033" i="8"/>
  <c r="B2032" i="8"/>
  <c r="B2031" i="8"/>
  <c r="B2030" i="8"/>
  <c r="B2029" i="8"/>
  <c r="B2028" i="8"/>
  <c r="B2027" i="8"/>
  <c r="B2026" i="8"/>
  <c r="B2025" i="8"/>
  <c r="B2024" i="8"/>
  <c r="B2023" i="8"/>
  <c r="B2022" i="8"/>
  <c r="B2021" i="8"/>
  <c r="B2020" i="8"/>
  <c r="B2019" i="8"/>
  <c r="B2018" i="8"/>
  <c r="B2017" i="8"/>
  <c r="B2016" i="8"/>
  <c r="B2015" i="8"/>
  <c r="B2014" i="8"/>
  <c r="B2013" i="8"/>
  <c r="B2012" i="8"/>
  <c r="B2011" i="8"/>
  <c r="B2010" i="8"/>
  <c r="B2009" i="8"/>
  <c r="B2008" i="8"/>
  <c r="B2007" i="8"/>
  <c r="B2006" i="8"/>
  <c r="B2005" i="8"/>
  <c r="B2004" i="8"/>
  <c r="B2003" i="8"/>
  <c r="B2002" i="8"/>
  <c r="B2001" i="8"/>
  <c r="B2000" i="8"/>
  <c r="B1999" i="8"/>
  <c r="B1998" i="8"/>
  <c r="B1997" i="8"/>
  <c r="B1996" i="8"/>
  <c r="B1995" i="8"/>
  <c r="B1994" i="8"/>
  <c r="B1993" i="8"/>
  <c r="B1992" i="8"/>
  <c r="B1991" i="8"/>
  <c r="B1990" i="8"/>
  <c r="B1989" i="8"/>
  <c r="B1988" i="8"/>
  <c r="B1987" i="8"/>
  <c r="B1986" i="8"/>
  <c r="B1985" i="8"/>
  <c r="B1984" i="8"/>
  <c r="B1983" i="8"/>
  <c r="B1982" i="8"/>
  <c r="B1981" i="8"/>
  <c r="B1980" i="8"/>
  <c r="B1979" i="8"/>
  <c r="B1978" i="8"/>
  <c r="B1977" i="8"/>
  <c r="B1976" i="8"/>
  <c r="B1975" i="8"/>
  <c r="B1974" i="8"/>
  <c r="B1973" i="8"/>
  <c r="B1972" i="8"/>
  <c r="B1971" i="8"/>
  <c r="B1970" i="8"/>
  <c r="B1969" i="8"/>
  <c r="B1968" i="8"/>
  <c r="B1967" i="8"/>
  <c r="B1966" i="8"/>
  <c r="B1965" i="8"/>
  <c r="B1964" i="8"/>
  <c r="B1963" i="8"/>
  <c r="B1962" i="8"/>
  <c r="B1961" i="8"/>
  <c r="B1960" i="8"/>
  <c r="B1959" i="8"/>
  <c r="B1958" i="8"/>
  <c r="B1957" i="8"/>
  <c r="B1956" i="8"/>
  <c r="B1955" i="8"/>
  <c r="B1954" i="8"/>
  <c r="B1953" i="8"/>
  <c r="B1952" i="8"/>
  <c r="B1951" i="8"/>
  <c r="B1950" i="8"/>
  <c r="B1949" i="8"/>
  <c r="B1948" i="8"/>
  <c r="B1947" i="8"/>
  <c r="B1946" i="8"/>
  <c r="B1945" i="8"/>
  <c r="B1944" i="8"/>
  <c r="B1943" i="8"/>
  <c r="B1942" i="8"/>
  <c r="B1941" i="8"/>
  <c r="B1940" i="8"/>
  <c r="B1939" i="8"/>
  <c r="B1938" i="8"/>
  <c r="B1937" i="8"/>
  <c r="B1936" i="8"/>
  <c r="B1935" i="8"/>
  <c r="B1934" i="8"/>
  <c r="B1933" i="8"/>
  <c r="B1932" i="8"/>
  <c r="B1931" i="8"/>
  <c r="B1930" i="8"/>
  <c r="B1929" i="8"/>
  <c r="B1928" i="8"/>
  <c r="B1927" i="8"/>
  <c r="B1926" i="8"/>
  <c r="B1925" i="8"/>
  <c r="B1924" i="8"/>
  <c r="B1923" i="8"/>
  <c r="B1922" i="8"/>
  <c r="B1921" i="8"/>
  <c r="B1920" i="8"/>
  <c r="B1919" i="8"/>
  <c r="B1918" i="8"/>
  <c r="B1917" i="8"/>
  <c r="B1916" i="8"/>
  <c r="B1915" i="8"/>
  <c r="B1914" i="8"/>
  <c r="B1913" i="8"/>
  <c r="B1912" i="8"/>
  <c r="B1911" i="8"/>
  <c r="B1910" i="8"/>
  <c r="B1909" i="8"/>
  <c r="B1908" i="8"/>
  <c r="B1907" i="8"/>
  <c r="B1906" i="8"/>
  <c r="B1905" i="8"/>
  <c r="B1904" i="8"/>
  <c r="B1903" i="8"/>
  <c r="B1902" i="8"/>
  <c r="B1901" i="8"/>
  <c r="B1900" i="8"/>
  <c r="B1899" i="8"/>
  <c r="B1898" i="8"/>
  <c r="B1897" i="8"/>
  <c r="B1896" i="8"/>
  <c r="B1895" i="8"/>
  <c r="B1894" i="8"/>
  <c r="B1893" i="8"/>
  <c r="B1892" i="8"/>
  <c r="B1891" i="8"/>
  <c r="B1890" i="8"/>
  <c r="B1889" i="8"/>
  <c r="B1888" i="8"/>
  <c r="B1887" i="8"/>
  <c r="B1886" i="8"/>
  <c r="B1885" i="8"/>
  <c r="B1884" i="8"/>
  <c r="B1883" i="8"/>
  <c r="B1882" i="8"/>
  <c r="B1881" i="8"/>
  <c r="B1880" i="8"/>
  <c r="B1879" i="8"/>
  <c r="B1878" i="8"/>
  <c r="B1877" i="8"/>
  <c r="B1876" i="8"/>
  <c r="B1875" i="8"/>
  <c r="B1874" i="8"/>
  <c r="B1873" i="8"/>
  <c r="B1872" i="8"/>
  <c r="B1871" i="8"/>
  <c r="B1870" i="8"/>
  <c r="B1869" i="8"/>
  <c r="B1868" i="8"/>
  <c r="B1867" i="8"/>
  <c r="B1866" i="8"/>
  <c r="B1865" i="8"/>
  <c r="B1864" i="8"/>
  <c r="B1863" i="8"/>
  <c r="B1862" i="8"/>
  <c r="B1861" i="8"/>
  <c r="B1860" i="8"/>
  <c r="B1859" i="8"/>
  <c r="B1858" i="8"/>
  <c r="B1857" i="8"/>
  <c r="B1856" i="8"/>
  <c r="B1855" i="8"/>
  <c r="B1854" i="8"/>
  <c r="B1853" i="8"/>
  <c r="B1852" i="8"/>
  <c r="B1851" i="8"/>
  <c r="B1850" i="8"/>
  <c r="B1849" i="8"/>
  <c r="B1848" i="8"/>
  <c r="B1847" i="8"/>
  <c r="B1846" i="8"/>
  <c r="B1845" i="8"/>
  <c r="B1844" i="8"/>
  <c r="B1843" i="8"/>
  <c r="B1842" i="8"/>
  <c r="B1841" i="8"/>
  <c r="B1840" i="8"/>
  <c r="B1839" i="8"/>
  <c r="B1838" i="8"/>
  <c r="B1837" i="8"/>
  <c r="B1836" i="8"/>
  <c r="B1835" i="8"/>
  <c r="B1834" i="8"/>
  <c r="B1833" i="8"/>
  <c r="B1832" i="8"/>
  <c r="B1831" i="8"/>
  <c r="B1830" i="8"/>
  <c r="B1829" i="8"/>
  <c r="B1828" i="8"/>
  <c r="B1827" i="8"/>
  <c r="B1826" i="8"/>
  <c r="B1825" i="8"/>
  <c r="B1824" i="8"/>
  <c r="B1823" i="8"/>
  <c r="B1822" i="8"/>
  <c r="B1821" i="8"/>
  <c r="B1820" i="8"/>
  <c r="B1819" i="8"/>
  <c r="B1818" i="8"/>
  <c r="B1817" i="8"/>
  <c r="B1816" i="8"/>
  <c r="B1815" i="8"/>
  <c r="B1814" i="8"/>
  <c r="B1813" i="8"/>
  <c r="B1812" i="8"/>
  <c r="B1811" i="8"/>
  <c r="B1810" i="8"/>
  <c r="B1809" i="8"/>
  <c r="B1808" i="8"/>
  <c r="B1807" i="8"/>
  <c r="B1806" i="8"/>
  <c r="B1805" i="8"/>
  <c r="B1804" i="8"/>
  <c r="B1803" i="8"/>
  <c r="B1802" i="8"/>
  <c r="B1801" i="8"/>
  <c r="B1800" i="8"/>
  <c r="B1799" i="8"/>
  <c r="B1798" i="8"/>
  <c r="B1797" i="8"/>
  <c r="B1796" i="8"/>
  <c r="B1795" i="8"/>
  <c r="B1794" i="8"/>
  <c r="B1793" i="8"/>
  <c r="B1792" i="8"/>
  <c r="B1791" i="8"/>
  <c r="B1790" i="8"/>
  <c r="B1789" i="8"/>
  <c r="B1788" i="8"/>
  <c r="B1787" i="8"/>
  <c r="B1786" i="8"/>
  <c r="B1785" i="8"/>
  <c r="B1784" i="8"/>
  <c r="B1783" i="8"/>
  <c r="B1782" i="8"/>
  <c r="B1781" i="8"/>
  <c r="B1780" i="8"/>
  <c r="B1779" i="8"/>
  <c r="B1778" i="8"/>
  <c r="B1777" i="8"/>
  <c r="B1776" i="8"/>
  <c r="B1775" i="8"/>
  <c r="B1774" i="8"/>
  <c r="B1773" i="8"/>
  <c r="B1772" i="8"/>
  <c r="B1771" i="8"/>
  <c r="B1770" i="8"/>
  <c r="B1769" i="8"/>
  <c r="B1768" i="8"/>
  <c r="B1767" i="8"/>
  <c r="B1766" i="8"/>
  <c r="B1765" i="8"/>
  <c r="B1764" i="8"/>
  <c r="B1763" i="8"/>
  <c r="B1762" i="8"/>
  <c r="B1761" i="8"/>
  <c r="B1760" i="8"/>
  <c r="B1759" i="8"/>
  <c r="B1758" i="8"/>
  <c r="B1757" i="8"/>
  <c r="B1756" i="8"/>
  <c r="B1755" i="8"/>
  <c r="B1754" i="8"/>
  <c r="B1753" i="8"/>
  <c r="B1752" i="8"/>
  <c r="B1751" i="8"/>
  <c r="B1750" i="8"/>
  <c r="B1749" i="8"/>
  <c r="B1748" i="8"/>
  <c r="B1747" i="8"/>
  <c r="B1746" i="8"/>
  <c r="B1745" i="8"/>
  <c r="B1744" i="8"/>
  <c r="B1743" i="8"/>
  <c r="B1742" i="8"/>
  <c r="B1741" i="8"/>
  <c r="B1740" i="8"/>
  <c r="B1739" i="8"/>
  <c r="B1738" i="8"/>
  <c r="B1737" i="8"/>
  <c r="B1736" i="8"/>
  <c r="B1735" i="8"/>
  <c r="B1734" i="8"/>
  <c r="B1733" i="8"/>
  <c r="B1732" i="8"/>
  <c r="B1731" i="8"/>
  <c r="B1730" i="8"/>
  <c r="B1729" i="8"/>
  <c r="B1728" i="8"/>
  <c r="B1727" i="8"/>
  <c r="B1726" i="8"/>
  <c r="B1725" i="8"/>
  <c r="B1724" i="8"/>
  <c r="B1723" i="8"/>
  <c r="B1722" i="8"/>
  <c r="B1721" i="8"/>
  <c r="B1720" i="8"/>
  <c r="B1719" i="8"/>
  <c r="B1718" i="8"/>
  <c r="B1717" i="8"/>
  <c r="B1716" i="8"/>
  <c r="B1715" i="8"/>
  <c r="B1714" i="8"/>
  <c r="B1713" i="8"/>
  <c r="B1712" i="8"/>
  <c r="B1711" i="8"/>
  <c r="B1710" i="8"/>
  <c r="B1709" i="8"/>
  <c r="B1708" i="8"/>
  <c r="B1707" i="8"/>
  <c r="B1706" i="8"/>
  <c r="B1705" i="8"/>
  <c r="B1704" i="8"/>
  <c r="B1703" i="8"/>
  <c r="B1702" i="8"/>
  <c r="B1701" i="8"/>
  <c r="B1700" i="8"/>
  <c r="B1699" i="8"/>
  <c r="B1698" i="8"/>
  <c r="B1697" i="8"/>
  <c r="B1696" i="8"/>
  <c r="B1695" i="8"/>
  <c r="B1694" i="8"/>
  <c r="B1693" i="8"/>
  <c r="B1692" i="8"/>
  <c r="B1691" i="8"/>
  <c r="B1690" i="8"/>
  <c r="B1689" i="8"/>
  <c r="B1688" i="8"/>
  <c r="B1687" i="8"/>
  <c r="B1686" i="8"/>
  <c r="B1685" i="8"/>
  <c r="B1684" i="8"/>
  <c r="B1683" i="8"/>
  <c r="B1682" i="8"/>
  <c r="B1681" i="8"/>
  <c r="B1680" i="8"/>
  <c r="B1679" i="8"/>
  <c r="B1678" i="8"/>
  <c r="B1677" i="8"/>
  <c r="B1676" i="8"/>
  <c r="B1675" i="8"/>
  <c r="B1674" i="8"/>
  <c r="B1673" i="8"/>
  <c r="B1672" i="8"/>
  <c r="B1671" i="8"/>
  <c r="B1670" i="8"/>
  <c r="B1669" i="8"/>
  <c r="B1668" i="8"/>
  <c r="B1667" i="8"/>
  <c r="B1666" i="8"/>
  <c r="B1665" i="8"/>
  <c r="B1664" i="8"/>
  <c r="B1663" i="8"/>
  <c r="B1662" i="8"/>
  <c r="B1661" i="8"/>
  <c r="B1660" i="8"/>
  <c r="B1659" i="8"/>
  <c r="B1658" i="8"/>
  <c r="B1657" i="8"/>
  <c r="B1656" i="8"/>
  <c r="B1655" i="8"/>
  <c r="B1654" i="8"/>
  <c r="B1653" i="8"/>
  <c r="B1652" i="8"/>
  <c r="B1651" i="8"/>
  <c r="B1650" i="8"/>
  <c r="B1649" i="8"/>
  <c r="B1648" i="8"/>
  <c r="B1647" i="8"/>
  <c r="B1646" i="8"/>
  <c r="B1645" i="8"/>
  <c r="B1644" i="8"/>
  <c r="B1643" i="8"/>
  <c r="B1642" i="8"/>
  <c r="B1641" i="8"/>
  <c r="B1640" i="8"/>
  <c r="B1639" i="8"/>
  <c r="B1638" i="8"/>
  <c r="B1637" i="8"/>
  <c r="B1636" i="8"/>
  <c r="B1635" i="8"/>
  <c r="B1634" i="8"/>
  <c r="B1633" i="8"/>
  <c r="B1632" i="8"/>
  <c r="B1631" i="8"/>
  <c r="B1630" i="8"/>
  <c r="B1629" i="8"/>
  <c r="B1628" i="8"/>
  <c r="B1627" i="8"/>
  <c r="B1626" i="8"/>
  <c r="B1625" i="8"/>
  <c r="B1624" i="8"/>
  <c r="B1623" i="8"/>
  <c r="B1622" i="8"/>
  <c r="B1621" i="8"/>
  <c r="B1620" i="8"/>
  <c r="B1619" i="8"/>
  <c r="B1618" i="8"/>
  <c r="B1617" i="8"/>
  <c r="B1616" i="8"/>
  <c r="B1615" i="8"/>
  <c r="B1614" i="8"/>
  <c r="B1613" i="8"/>
  <c r="B1612" i="8"/>
  <c r="B1611" i="8"/>
  <c r="B1610" i="8"/>
  <c r="B1609" i="8"/>
  <c r="B1608" i="8"/>
  <c r="B1607" i="8"/>
  <c r="B1606" i="8"/>
  <c r="B1605" i="8"/>
  <c r="B1604" i="8"/>
  <c r="B1603" i="8"/>
  <c r="B1602" i="8"/>
  <c r="B1601" i="8"/>
  <c r="B1600" i="8"/>
  <c r="B1599" i="8"/>
  <c r="B1598" i="8"/>
  <c r="B1597" i="8"/>
  <c r="B1596" i="8"/>
  <c r="B1595" i="8"/>
  <c r="B1594" i="8"/>
  <c r="B1593" i="8"/>
  <c r="B1592" i="8"/>
  <c r="B1591" i="8"/>
  <c r="B1590" i="8"/>
  <c r="B1589" i="8"/>
  <c r="B1588" i="8"/>
  <c r="B1587" i="8"/>
  <c r="B1586" i="8"/>
  <c r="B1585" i="8"/>
  <c r="B1584" i="8"/>
  <c r="B1583" i="8"/>
  <c r="B1582" i="8"/>
  <c r="B1581" i="8"/>
  <c r="B1580" i="8"/>
  <c r="B1579" i="8"/>
  <c r="B1578" i="8"/>
  <c r="B1577" i="8"/>
  <c r="B1576" i="8"/>
  <c r="B1575" i="8"/>
  <c r="B1574" i="8"/>
  <c r="B1573" i="8"/>
  <c r="B1572" i="8"/>
  <c r="B1571" i="8"/>
  <c r="B1570" i="8"/>
  <c r="B1569" i="8"/>
  <c r="B1568" i="8"/>
  <c r="B1567" i="8"/>
  <c r="B1566" i="8"/>
  <c r="B1565" i="8"/>
  <c r="B1564" i="8"/>
  <c r="B1563" i="8"/>
  <c r="B1562" i="8"/>
  <c r="B1561" i="8"/>
  <c r="B1560" i="8"/>
  <c r="B1559" i="8"/>
  <c r="B1558" i="8"/>
  <c r="B1557" i="8"/>
  <c r="B1556" i="8"/>
  <c r="B1555" i="8"/>
  <c r="B1554" i="8"/>
  <c r="B1553" i="8"/>
  <c r="B1552" i="8"/>
  <c r="B1551" i="8"/>
  <c r="B1550" i="8"/>
  <c r="B1549" i="8"/>
  <c r="B1548" i="8"/>
  <c r="B1547" i="8"/>
  <c r="B1546" i="8"/>
  <c r="B1545" i="8"/>
  <c r="B1544" i="8"/>
  <c r="B1543" i="8"/>
  <c r="B1542" i="8"/>
  <c r="B1541" i="8"/>
  <c r="B1540" i="8"/>
  <c r="B1539" i="8"/>
  <c r="B1538" i="8"/>
  <c r="B1537" i="8"/>
  <c r="B1536" i="8"/>
  <c r="B1535" i="8"/>
  <c r="B1534" i="8"/>
  <c r="B1533" i="8"/>
  <c r="B1532" i="8"/>
  <c r="B1531" i="8"/>
  <c r="B1530" i="8"/>
  <c r="B1529" i="8"/>
  <c r="B1528" i="8"/>
  <c r="B1527" i="8"/>
  <c r="B1526" i="8"/>
  <c r="B1525" i="8"/>
  <c r="B1524" i="8"/>
  <c r="B1523" i="8"/>
  <c r="B1522" i="8"/>
  <c r="B1521" i="8"/>
  <c r="B1520" i="8"/>
  <c r="B1519" i="8"/>
  <c r="B1518" i="8"/>
  <c r="B1517" i="8"/>
  <c r="B1516" i="8"/>
  <c r="B1515" i="8"/>
  <c r="B1514" i="8"/>
  <c r="B1513" i="8"/>
  <c r="B1512" i="8"/>
  <c r="B1511" i="8"/>
  <c r="B1510" i="8"/>
  <c r="B1509" i="8"/>
  <c r="B1508" i="8"/>
  <c r="B1507" i="8"/>
  <c r="B1506" i="8"/>
  <c r="B1505" i="8"/>
  <c r="B1504" i="8"/>
  <c r="B1503" i="8"/>
  <c r="B1502" i="8"/>
  <c r="B1501" i="8"/>
  <c r="B1500" i="8"/>
  <c r="B1499" i="8"/>
  <c r="B1498" i="8"/>
  <c r="B1497" i="8"/>
  <c r="B1496" i="8"/>
  <c r="B1495" i="8"/>
  <c r="B1494" i="8"/>
  <c r="B1493" i="8"/>
  <c r="B1492" i="8"/>
  <c r="B1491" i="8"/>
  <c r="B1490" i="8"/>
  <c r="B1489" i="8"/>
  <c r="B1488" i="8"/>
  <c r="B1487" i="8"/>
  <c r="B1486" i="8"/>
  <c r="B1485" i="8"/>
  <c r="B1484" i="8"/>
  <c r="B1483" i="8"/>
  <c r="B1482" i="8"/>
  <c r="B1481" i="8"/>
  <c r="B1480" i="8"/>
  <c r="B1479" i="8"/>
  <c r="B1478" i="8"/>
  <c r="B1477" i="8"/>
  <c r="B1476" i="8"/>
  <c r="B1475" i="8"/>
  <c r="B1474" i="8"/>
  <c r="B1473" i="8"/>
  <c r="B1472" i="8"/>
  <c r="B1471" i="8"/>
  <c r="B1470" i="8"/>
  <c r="B1469" i="8"/>
  <c r="B1468" i="8"/>
  <c r="B1467" i="8"/>
  <c r="B1466" i="8"/>
  <c r="B1465" i="8"/>
  <c r="B1464" i="8"/>
  <c r="B1463" i="8"/>
  <c r="B1462" i="8"/>
  <c r="B1461" i="8"/>
  <c r="B1460" i="8"/>
  <c r="B1459" i="8"/>
  <c r="B1458" i="8"/>
  <c r="B1457" i="8"/>
  <c r="B1456" i="8"/>
  <c r="B1455" i="8"/>
  <c r="B1454" i="8"/>
  <c r="B1453" i="8"/>
  <c r="B1452" i="8"/>
  <c r="B1451" i="8"/>
  <c r="B1450" i="8"/>
  <c r="B1449" i="8"/>
  <c r="B1448" i="8"/>
  <c r="B1447" i="8"/>
  <c r="B1446" i="8"/>
  <c r="B1445" i="8"/>
  <c r="B1444" i="8"/>
  <c r="B1443" i="8"/>
  <c r="B1442" i="8"/>
  <c r="B1441" i="8"/>
  <c r="B1440" i="8"/>
  <c r="B1439" i="8"/>
  <c r="B1438" i="8"/>
  <c r="B1437" i="8"/>
  <c r="B1436" i="8"/>
  <c r="B1435" i="8"/>
  <c r="B1434" i="8"/>
  <c r="B1433" i="8"/>
  <c r="B1432" i="8"/>
  <c r="B1431" i="8"/>
  <c r="B1430" i="8"/>
  <c r="B1429" i="8"/>
  <c r="B1428" i="8"/>
  <c r="B1427" i="8"/>
  <c r="B1426" i="8"/>
  <c r="B1425" i="8"/>
  <c r="B1424" i="8"/>
  <c r="B1423" i="8"/>
  <c r="B1422" i="8"/>
  <c r="B1421" i="8"/>
  <c r="B1420" i="8"/>
  <c r="B1419" i="8"/>
  <c r="B1418" i="8"/>
  <c r="B1417" i="8"/>
  <c r="B1416" i="8"/>
  <c r="B1415" i="8"/>
  <c r="B1414" i="8"/>
  <c r="B1413" i="8"/>
  <c r="B1412" i="8"/>
  <c r="B1411" i="8"/>
  <c r="B1410" i="8"/>
  <c r="B1409" i="8"/>
  <c r="B1408" i="8"/>
  <c r="B1407" i="8"/>
  <c r="B1406" i="8"/>
  <c r="B1405" i="8"/>
  <c r="B1404" i="8"/>
  <c r="B1403" i="8"/>
  <c r="B1402" i="8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A3" i="8"/>
  <c r="B3" i="8"/>
  <c r="C3" i="8"/>
  <c r="F500" i="8"/>
  <c r="C500" i="8"/>
  <c r="F499" i="8"/>
  <c r="C499" i="8"/>
  <c r="F498" i="8"/>
  <c r="C498" i="8"/>
  <c r="F497" i="8"/>
  <c r="C497" i="8"/>
  <c r="F496" i="8"/>
  <c r="C496" i="8"/>
  <c r="F495" i="8"/>
  <c r="C495" i="8"/>
  <c r="F494" i="8"/>
  <c r="C494" i="8"/>
  <c r="F493" i="8"/>
  <c r="C493" i="8"/>
  <c r="F492" i="8"/>
  <c r="C492" i="8"/>
  <c r="F491" i="8"/>
  <c r="C491" i="8"/>
  <c r="F490" i="8"/>
  <c r="C490" i="8"/>
  <c r="F489" i="8"/>
  <c r="C489" i="8"/>
  <c r="F488" i="8"/>
  <c r="C488" i="8"/>
  <c r="F487" i="8"/>
  <c r="C487" i="8"/>
  <c r="F486" i="8"/>
  <c r="C486" i="8"/>
  <c r="F485" i="8"/>
  <c r="C485" i="8"/>
  <c r="F484" i="8"/>
  <c r="C484" i="8"/>
  <c r="F483" i="8"/>
  <c r="C483" i="8"/>
  <c r="F482" i="8"/>
  <c r="C482" i="8"/>
  <c r="F481" i="8"/>
  <c r="C481" i="8"/>
  <c r="F480" i="8"/>
  <c r="C480" i="8"/>
  <c r="F479" i="8"/>
  <c r="C479" i="8"/>
  <c r="F478" i="8"/>
  <c r="C478" i="8"/>
  <c r="F477" i="8"/>
  <c r="C477" i="8"/>
  <c r="F476" i="8"/>
  <c r="C476" i="8"/>
  <c r="F475" i="8"/>
  <c r="C475" i="8"/>
  <c r="F474" i="8"/>
  <c r="C474" i="8"/>
  <c r="F473" i="8"/>
  <c r="C473" i="8"/>
  <c r="F472" i="8"/>
  <c r="C472" i="8"/>
  <c r="F471" i="8"/>
  <c r="C471" i="8"/>
  <c r="F470" i="8"/>
  <c r="C470" i="8"/>
  <c r="F469" i="8"/>
  <c r="C469" i="8"/>
  <c r="F468" i="8"/>
  <c r="C468" i="8"/>
  <c r="F467" i="8"/>
  <c r="C467" i="8"/>
  <c r="F466" i="8"/>
  <c r="C466" i="8"/>
  <c r="F465" i="8"/>
  <c r="C465" i="8"/>
  <c r="F464" i="8"/>
  <c r="C464" i="8"/>
  <c r="F463" i="8"/>
  <c r="C463" i="8"/>
  <c r="F462" i="8"/>
  <c r="C462" i="8"/>
  <c r="F461" i="8"/>
  <c r="C461" i="8"/>
  <c r="F460" i="8"/>
  <c r="C460" i="8"/>
  <c r="F459" i="8"/>
  <c r="C459" i="8"/>
  <c r="F458" i="8"/>
  <c r="C458" i="8"/>
  <c r="F457" i="8"/>
  <c r="C457" i="8"/>
  <c r="F456" i="8"/>
  <c r="C456" i="8"/>
  <c r="F455" i="8"/>
  <c r="C455" i="8"/>
  <c r="F454" i="8"/>
  <c r="C454" i="8"/>
  <c r="F453" i="8"/>
  <c r="C453" i="8"/>
  <c r="F452" i="8"/>
  <c r="C452" i="8"/>
  <c r="F451" i="8"/>
  <c r="C451" i="8"/>
  <c r="F450" i="8"/>
  <c r="C450" i="8"/>
  <c r="F449" i="8"/>
  <c r="C449" i="8"/>
  <c r="F448" i="8"/>
  <c r="C448" i="8"/>
  <c r="F447" i="8"/>
  <c r="C447" i="8"/>
  <c r="F446" i="8"/>
  <c r="C446" i="8"/>
  <c r="F445" i="8"/>
  <c r="C445" i="8"/>
  <c r="F444" i="8"/>
  <c r="C444" i="8"/>
  <c r="F443" i="8"/>
  <c r="C443" i="8"/>
  <c r="F442" i="8"/>
  <c r="C442" i="8"/>
  <c r="F441" i="8"/>
  <c r="C441" i="8"/>
  <c r="F440" i="8"/>
  <c r="C440" i="8"/>
  <c r="F439" i="8"/>
  <c r="C439" i="8"/>
  <c r="F438" i="8"/>
  <c r="C438" i="8"/>
  <c r="F437" i="8"/>
  <c r="C437" i="8"/>
  <c r="F436" i="8"/>
  <c r="C436" i="8"/>
  <c r="F435" i="8"/>
  <c r="C435" i="8"/>
  <c r="F434" i="8"/>
  <c r="C434" i="8"/>
  <c r="F433" i="8"/>
  <c r="C433" i="8"/>
  <c r="F432" i="8"/>
  <c r="C432" i="8"/>
  <c r="F431" i="8"/>
  <c r="C431" i="8"/>
  <c r="F430" i="8"/>
  <c r="C430" i="8"/>
  <c r="F429" i="8"/>
  <c r="C429" i="8"/>
  <c r="F428" i="8"/>
  <c r="C428" i="8"/>
  <c r="F427" i="8"/>
  <c r="C427" i="8"/>
  <c r="F426" i="8"/>
  <c r="C426" i="8"/>
  <c r="F425" i="8"/>
  <c r="C425" i="8"/>
  <c r="F424" i="8"/>
  <c r="C424" i="8"/>
  <c r="F423" i="8"/>
  <c r="C423" i="8"/>
  <c r="F422" i="8"/>
  <c r="C422" i="8"/>
  <c r="F421" i="8"/>
  <c r="C421" i="8"/>
  <c r="F420" i="8"/>
  <c r="C420" i="8"/>
  <c r="F419" i="8"/>
  <c r="C419" i="8"/>
  <c r="F418" i="8"/>
  <c r="C418" i="8"/>
  <c r="F417" i="8"/>
  <c r="C417" i="8"/>
  <c r="F416" i="8"/>
  <c r="C416" i="8"/>
  <c r="F415" i="8"/>
  <c r="C415" i="8"/>
  <c r="F414" i="8"/>
  <c r="C414" i="8"/>
  <c r="F413" i="8"/>
  <c r="C413" i="8"/>
  <c r="F412" i="8"/>
  <c r="C412" i="8"/>
  <c r="F411" i="8"/>
  <c r="C411" i="8"/>
  <c r="F410" i="8"/>
  <c r="C410" i="8"/>
  <c r="F409" i="8"/>
  <c r="C409" i="8"/>
  <c r="F408" i="8"/>
  <c r="C408" i="8"/>
  <c r="F407" i="8"/>
  <c r="C407" i="8"/>
  <c r="F406" i="8"/>
  <c r="C406" i="8"/>
  <c r="F405" i="8"/>
  <c r="C405" i="8"/>
  <c r="F404" i="8"/>
  <c r="C404" i="8"/>
  <c r="F403" i="8"/>
  <c r="C403" i="8"/>
  <c r="F402" i="8"/>
  <c r="C402" i="8"/>
  <c r="F401" i="8"/>
  <c r="C401" i="8"/>
  <c r="F400" i="8"/>
  <c r="C400" i="8"/>
  <c r="F399" i="8"/>
  <c r="C399" i="8"/>
  <c r="F398" i="8"/>
  <c r="C398" i="8"/>
  <c r="F397" i="8"/>
  <c r="C397" i="8"/>
  <c r="F396" i="8"/>
  <c r="C396" i="8"/>
  <c r="F395" i="8"/>
  <c r="C395" i="8"/>
  <c r="F394" i="8"/>
  <c r="C394" i="8"/>
  <c r="F393" i="8"/>
  <c r="C393" i="8"/>
  <c r="F392" i="8"/>
  <c r="C392" i="8"/>
  <c r="F391" i="8"/>
  <c r="C391" i="8"/>
  <c r="F390" i="8"/>
  <c r="C390" i="8"/>
  <c r="F389" i="8"/>
  <c r="C389" i="8"/>
  <c r="F388" i="8"/>
  <c r="C388" i="8"/>
  <c r="F387" i="8"/>
  <c r="C387" i="8"/>
  <c r="F386" i="8"/>
  <c r="C386" i="8"/>
  <c r="F385" i="8"/>
  <c r="C385" i="8"/>
  <c r="F384" i="8"/>
  <c r="C384" i="8"/>
  <c r="F383" i="8"/>
  <c r="C383" i="8"/>
  <c r="F382" i="8"/>
  <c r="C382" i="8"/>
  <c r="F381" i="8"/>
  <c r="C381" i="8"/>
  <c r="F380" i="8"/>
  <c r="C380" i="8"/>
  <c r="F379" i="8"/>
  <c r="C379" i="8"/>
  <c r="F378" i="8"/>
  <c r="C378" i="8"/>
  <c r="F377" i="8"/>
  <c r="C377" i="8"/>
  <c r="F376" i="8"/>
  <c r="C376" i="8"/>
  <c r="F375" i="8"/>
  <c r="C375" i="8"/>
  <c r="F374" i="8"/>
  <c r="C374" i="8"/>
  <c r="F373" i="8"/>
  <c r="C373" i="8"/>
  <c r="F372" i="8"/>
  <c r="C372" i="8"/>
  <c r="F371" i="8"/>
  <c r="C371" i="8"/>
  <c r="F370" i="8"/>
  <c r="C370" i="8"/>
  <c r="F369" i="8"/>
  <c r="C369" i="8"/>
  <c r="F368" i="8"/>
  <c r="C368" i="8"/>
  <c r="F367" i="8"/>
  <c r="C367" i="8"/>
  <c r="F366" i="8"/>
  <c r="C366" i="8"/>
  <c r="F365" i="8"/>
  <c r="C365" i="8"/>
  <c r="F364" i="8"/>
  <c r="C364" i="8"/>
  <c r="F363" i="8"/>
  <c r="C363" i="8"/>
  <c r="F362" i="8"/>
  <c r="C362" i="8"/>
  <c r="F361" i="8"/>
  <c r="C361" i="8"/>
  <c r="F360" i="8"/>
  <c r="C360" i="8"/>
  <c r="F359" i="8"/>
  <c r="C359" i="8"/>
  <c r="F358" i="8"/>
  <c r="C358" i="8"/>
  <c r="F357" i="8"/>
  <c r="C357" i="8"/>
  <c r="F356" i="8"/>
  <c r="C356" i="8"/>
  <c r="F355" i="8"/>
  <c r="C355" i="8"/>
  <c r="F354" i="8"/>
  <c r="C354" i="8"/>
  <c r="F353" i="8"/>
  <c r="C353" i="8"/>
  <c r="F352" i="8"/>
  <c r="C352" i="8"/>
  <c r="F351" i="8"/>
  <c r="C351" i="8"/>
  <c r="F350" i="8"/>
  <c r="C350" i="8"/>
  <c r="F349" i="8"/>
  <c r="C349" i="8"/>
  <c r="F348" i="8"/>
  <c r="C348" i="8"/>
  <c r="F347" i="8"/>
  <c r="C347" i="8"/>
  <c r="F346" i="8"/>
  <c r="C346" i="8"/>
  <c r="F345" i="8"/>
  <c r="C345" i="8"/>
  <c r="F344" i="8"/>
  <c r="C344" i="8"/>
  <c r="F343" i="8"/>
  <c r="C343" i="8"/>
  <c r="F342" i="8"/>
  <c r="C342" i="8"/>
  <c r="F341" i="8"/>
  <c r="C341" i="8"/>
  <c r="F340" i="8"/>
  <c r="C340" i="8"/>
  <c r="F339" i="8"/>
  <c r="C339" i="8"/>
  <c r="F338" i="8"/>
  <c r="C338" i="8"/>
  <c r="F337" i="8"/>
  <c r="C337" i="8"/>
  <c r="F336" i="8"/>
  <c r="C336" i="8"/>
  <c r="F335" i="8"/>
  <c r="C335" i="8"/>
  <c r="F334" i="8"/>
  <c r="C334" i="8"/>
  <c r="F333" i="8"/>
  <c r="C333" i="8"/>
  <c r="F332" i="8"/>
  <c r="C332" i="8"/>
  <c r="F331" i="8"/>
  <c r="C331" i="8"/>
  <c r="F330" i="8"/>
  <c r="C330" i="8"/>
  <c r="F329" i="8"/>
  <c r="C329" i="8"/>
  <c r="F328" i="8"/>
  <c r="C328" i="8"/>
  <c r="F327" i="8"/>
  <c r="C327" i="8"/>
  <c r="F326" i="8"/>
  <c r="C326" i="8"/>
  <c r="F325" i="8"/>
  <c r="C325" i="8"/>
  <c r="F324" i="8"/>
  <c r="C324" i="8"/>
  <c r="F323" i="8"/>
  <c r="C323" i="8"/>
  <c r="F322" i="8"/>
  <c r="C322" i="8"/>
  <c r="F321" i="8"/>
  <c r="C321" i="8"/>
  <c r="F320" i="8"/>
  <c r="C320" i="8"/>
  <c r="F319" i="8"/>
  <c r="C319" i="8"/>
  <c r="F318" i="8"/>
  <c r="C318" i="8"/>
  <c r="F317" i="8"/>
  <c r="C317" i="8"/>
  <c r="F316" i="8"/>
  <c r="C316" i="8"/>
  <c r="F315" i="8"/>
  <c r="C315" i="8"/>
  <c r="F314" i="8"/>
  <c r="C314" i="8"/>
  <c r="F313" i="8"/>
  <c r="C313" i="8"/>
  <c r="F312" i="8"/>
  <c r="C312" i="8"/>
  <c r="F311" i="8"/>
  <c r="C311" i="8"/>
  <c r="F310" i="8"/>
  <c r="C310" i="8"/>
  <c r="F309" i="8"/>
  <c r="C309" i="8"/>
  <c r="F308" i="8"/>
  <c r="C308" i="8"/>
  <c r="F307" i="8"/>
  <c r="C307" i="8"/>
  <c r="F306" i="8"/>
  <c r="C306" i="8"/>
  <c r="F305" i="8"/>
  <c r="C305" i="8"/>
  <c r="F304" i="8"/>
  <c r="C304" i="8"/>
  <c r="F303" i="8"/>
  <c r="C303" i="8"/>
  <c r="F302" i="8"/>
  <c r="C302" i="8"/>
  <c r="F301" i="8"/>
  <c r="C301" i="8"/>
  <c r="F300" i="8"/>
  <c r="C300" i="8"/>
  <c r="F299" i="8"/>
  <c r="C299" i="8"/>
  <c r="F298" i="8"/>
  <c r="C298" i="8"/>
  <c r="F297" i="8"/>
  <c r="C297" i="8"/>
  <c r="F296" i="8"/>
  <c r="C296" i="8"/>
  <c r="F295" i="8"/>
  <c r="C295" i="8"/>
  <c r="F294" i="8"/>
  <c r="C294" i="8"/>
  <c r="F293" i="8"/>
  <c r="C293" i="8"/>
  <c r="F292" i="8"/>
  <c r="C292" i="8"/>
  <c r="F291" i="8"/>
  <c r="C291" i="8"/>
  <c r="F290" i="8"/>
  <c r="C290" i="8"/>
  <c r="F289" i="8"/>
  <c r="C289" i="8"/>
  <c r="F288" i="8"/>
  <c r="C288" i="8"/>
  <c r="F287" i="8"/>
  <c r="C287" i="8"/>
  <c r="F286" i="8"/>
  <c r="C286" i="8"/>
  <c r="F285" i="8"/>
  <c r="C285" i="8"/>
  <c r="F284" i="8"/>
  <c r="C284" i="8"/>
  <c r="F283" i="8"/>
  <c r="C283" i="8"/>
  <c r="F282" i="8"/>
  <c r="C282" i="8"/>
  <c r="F281" i="8"/>
  <c r="C281" i="8"/>
  <c r="F280" i="8"/>
  <c r="C280" i="8"/>
  <c r="F279" i="8"/>
  <c r="C279" i="8"/>
  <c r="F278" i="8"/>
  <c r="C278" i="8"/>
  <c r="F277" i="8"/>
  <c r="C277" i="8"/>
  <c r="F276" i="8"/>
  <c r="C276" i="8"/>
  <c r="F275" i="8"/>
  <c r="C275" i="8"/>
  <c r="F274" i="8"/>
  <c r="C274" i="8"/>
  <c r="F273" i="8"/>
  <c r="C273" i="8"/>
  <c r="F272" i="8"/>
  <c r="C272" i="8"/>
  <c r="F271" i="8"/>
  <c r="C271" i="8"/>
  <c r="F270" i="8"/>
  <c r="C270" i="8"/>
  <c r="F269" i="8"/>
  <c r="C269" i="8"/>
  <c r="F268" i="8"/>
  <c r="C268" i="8"/>
  <c r="F267" i="8"/>
  <c r="C267" i="8"/>
  <c r="F266" i="8"/>
  <c r="C266" i="8"/>
  <c r="F265" i="8"/>
  <c r="C265" i="8"/>
  <c r="F264" i="8"/>
  <c r="C264" i="8"/>
  <c r="F263" i="8"/>
  <c r="C263" i="8"/>
  <c r="F262" i="8"/>
  <c r="C262" i="8"/>
  <c r="F261" i="8"/>
  <c r="C261" i="8"/>
  <c r="F260" i="8"/>
  <c r="C260" i="8"/>
  <c r="F259" i="8"/>
  <c r="C259" i="8"/>
  <c r="F258" i="8"/>
  <c r="C258" i="8"/>
  <c r="F257" i="8"/>
  <c r="C257" i="8"/>
  <c r="F256" i="8"/>
  <c r="C256" i="8"/>
  <c r="F255" i="8"/>
  <c r="C255" i="8"/>
  <c r="F254" i="8"/>
  <c r="C254" i="8"/>
  <c r="F253" i="8"/>
  <c r="C253" i="8"/>
  <c r="F252" i="8"/>
  <c r="C252" i="8"/>
  <c r="F251" i="8"/>
  <c r="C251" i="8"/>
  <c r="F250" i="8"/>
  <c r="C250" i="8"/>
  <c r="F249" i="8"/>
  <c r="C249" i="8"/>
  <c r="F248" i="8"/>
  <c r="C248" i="8"/>
  <c r="F247" i="8"/>
  <c r="C247" i="8"/>
  <c r="F246" i="8"/>
  <c r="C246" i="8"/>
  <c r="F245" i="8"/>
  <c r="C245" i="8"/>
  <c r="F244" i="8"/>
  <c r="C244" i="8"/>
  <c r="F243" i="8"/>
  <c r="C243" i="8"/>
  <c r="F242" i="8"/>
  <c r="C242" i="8"/>
  <c r="F241" i="8"/>
  <c r="C241" i="8"/>
  <c r="F240" i="8"/>
  <c r="C240" i="8"/>
  <c r="F239" i="8"/>
  <c r="C239" i="8"/>
  <c r="F238" i="8"/>
  <c r="C238" i="8"/>
  <c r="F237" i="8"/>
  <c r="C237" i="8"/>
  <c r="F236" i="8"/>
  <c r="C236" i="8"/>
  <c r="F235" i="8"/>
  <c r="C235" i="8"/>
  <c r="F234" i="8"/>
  <c r="C234" i="8"/>
  <c r="F233" i="8"/>
  <c r="C233" i="8"/>
  <c r="F232" i="8"/>
  <c r="C232" i="8"/>
  <c r="F231" i="8"/>
  <c r="C231" i="8"/>
  <c r="F230" i="8"/>
  <c r="C230" i="8"/>
  <c r="F229" i="8"/>
  <c r="C229" i="8"/>
  <c r="F228" i="8"/>
  <c r="C228" i="8"/>
  <c r="F227" i="8"/>
  <c r="C227" i="8"/>
  <c r="F226" i="8"/>
  <c r="C226" i="8"/>
  <c r="F225" i="8"/>
  <c r="C225" i="8"/>
  <c r="F224" i="8"/>
  <c r="C224" i="8"/>
  <c r="F223" i="8"/>
  <c r="C223" i="8"/>
  <c r="F222" i="8"/>
  <c r="C222" i="8"/>
  <c r="F221" i="8"/>
  <c r="C221" i="8"/>
  <c r="F220" i="8"/>
  <c r="C220" i="8"/>
  <c r="F219" i="8"/>
  <c r="C219" i="8"/>
  <c r="F218" i="8"/>
  <c r="C218" i="8"/>
  <c r="F217" i="8"/>
  <c r="C217" i="8"/>
  <c r="F216" i="8"/>
  <c r="C216" i="8"/>
  <c r="F215" i="8"/>
  <c r="C215" i="8"/>
  <c r="F214" i="8"/>
  <c r="C214" i="8"/>
  <c r="F213" i="8"/>
  <c r="C213" i="8"/>
  <c r="F212" i="8"/>
  <c r="C212" i="8"/>
  <c r="F211" i="8"/>
  <c r="C211" i="8"/>
  <c r="F210" i="8"/>
  <c r="C210" i="8"/>
  <c r="F209" i="8"/>
  <c r="C209" i="8"/>
  <c r="F208" i="8"/>
  <c r="C208" i="8"/>
  <c r="F207" i="8"/>
  <c r="C207" i="8"/>
  <c r="F206" i="8"/>
  <c r="C206" i="8"/>
  <c r="F205" i="8"/>
  <c r="C205" i="8"/>
  <c r="F204" i="8"/>
  <c r="C204" i="8"/>
  <c r="F203" i="8"/>
  <c r="C203" i="8"/>
  <c r="F202" i="8"/>
  <c r="C202" i="8"/>
  <c r="F201" i="8"/>
  <c r="C201" i="8"/>
  <c r="F200" i="8"/>
  <c r="C200" i="8"/>
  <c r="F199" i="8"/>
  <c r="C199" i="8"/>
  <c r="F198" i="8"/>
  <c r="C198" i="8"/>
  <c r="F197" i="8"/>
  <c r="C197" i="8"/>
  <c r="F196" i="8"/>
  <c r="C196" i="8"/>
  <c r="F195" i="8"/>
  <c r="C195" i="8"/>
  <c r="F194" i="8"/>
  <c r="C194" i="8"/>
  <c r="F193" i="8"/>
  <c r="C193" i="8"/>
  <c r="F192" i="8"/>
  <c r="C192" i="8"/>
  <c r="F191" i="8"/>
  <c r="C191" i="8"/>
  <c r="F190" i="8"/>
  <c r="C190" i="8"/>
  <c r="F189" i="8"/>
  <c r="C189" i="8"/>
  <c r="F188" i="8"/>
  <c r="C188" i="8"/>
  <c r="F187" i="8"/>
  <c r="C187" i="8"/>
  <c r="F186" i="8"/>
  <c r="C186" i="8"/>
  <c r="F185" i="8"/>
  <c r="C185" i="8"/>
  <c r="F184" i="8"/>
  <c r="C184" i="8"/>
  <c r="F183" i="8"/>
  <c r="C183" i="8"/>
  <c r="F182" i="8"/>
  <c r="C182" i="8"/>
  <c r="F181" i="8"/>
  <c r="C181" i="8"/>
  <c r="F180" i="8"/>
  <c r="C180" i="8"/>
  <c r="F179" i="8"/>
  <c r="C179" i="8"/>
  <c r="F178" i="8"/>
  <c r="C178" i="8"/>
  <c r="F177" i="8"/>
  <c r="C177" i="8"/>
  <c r="F176" i="8"/>
  <c r="C176" i="8"/>
  <c r="F175" i="8"/>
  <c r="C175" i="8"/>
  <c r="F174" i="8"/>
  <c r="C174" i="8"/>
  <c r="F173" i="8"/>
  <c r="C173" i="8"/>
  <c r="F172" i="8"/>
  <c r="C172" i="8"/>
  <c r="F171" i="8"/>
  <c r="C171" i="8"/>
  <c r="F170" i="8"/>
  <c r="C170" i="8"/>
  <c r="F169" i="8"/>
  <c r="C169" i="8"/>
  <c r="F168" i="8"/>
  <c r="C168" i="8"/>
  <c r="F167" i="8"/>
  <c r="C167" i="8"/>
  <c r="F166" i="8"/>
  <c r="C166" i="8"/>
  <c r="F165" i="8"/>
  <c r="C165" i="8"/>
  <c r="F164" i="8"/>
  <c r="C164" i="8"/>
  <c r="F163" i="8"/>
  <c r="C163" i="8"/>
  <c r="F162" i="8"/>
  <c r="C162" i="8"/>
  <c r="F161" i="8"/>
  <c r="C161" i="8"/>
  <c r="F160" i="8"/>
  <c r="C160" i="8"/>
  <c r="F159" i="8"/>
  <c r="C159" i="8"/>
  <c r="F158" i="8"/>
  <c r="C158" i="8"/>
  <c r="F157" i="8"/>
  <c r="C157" i="8"/>
  <c r="F156" i="8"/>
  <c r="C156" i="8"/>
  <c r="F155" i="8"/>
  <c r="C155" i="8"/>
  <c r="F154" i="8"/>
  <c r="C154" i="8"/>
  <c r="F153" i="8"/>
  <c r="C153" i="8"/>
  <c r="F152" i="8"/>
  <c r="C152" i="8"/>
  <c r="F151" i="8"/>
  <c r="C151" i="8"/>
  <c r="F150" i="8"/>
  <c r="C150" i="8"/>
  <c r="F149" i="8"/>
  <c r="C149" i="8"/>
  <c r="F148" i="8"/>
  <c r="C148" i="8"/>
  <c r="F147" i="8"/>
  <c r="C147" i="8"/>
  <c r="F146" i="8"/>
  <c r="C146" i="8"/>
  <c r="F145" i="8"/>
  <c r="C145" i="8"/>
  <c r="F144" i="8"/>
  <c r="C144" i="8"/>
  <c r="F143" i="8"/>
  <c r="C143" i="8"/>
  <c r="F142" i="8"/>
  <c r="C142" i="8"/>
  <c r="F141" i="8"/>
  <c r="C141" i="8"/>
  <c r="F140" i="8"/>
  <c r="C140" i="8"/>
  <c r="F139" i="8"/>
  <c r="C139" i="8"/>
  <c r="F138" i="8"/>
  <c r="C138" i="8"/>
  <c r="F137" i="8"/>
  <c r="C137" i="8"/>
  <c r="F136" i="8"/>
  <c r="C136" i="8"/>
  <c r="F135" i="8"/>
  <c r="C135" i="8"/>
  <c r="F134" i="8"/>
  <c r="C134" i="8"/>
  <c r="F133" i="8"/>
  <c r="C133" i="8"/>
  <c r="F132" i="8"/>
  <c r="C132" i="8"/>
  <c r="F131" i="8"/>
  <c r="C131" i="8"/>
  <c r="F130" i="8"/>
  <c r="C130" i="8"/>
  <c r="F129" i="8"/>
  <c r="C129" i="8"/>
  <c r="F128" i="8"/>
  <c r="C128" i="8"/>
  <c r="F127" i="8"/>
  <c r="C127" i="8"/>
  <c r="F126" i="8"/>
  <c r="C126" i="8"/>
  <c r="F125" i="8"/>
  <c r="C125" i="8"/>
  <c r="F124" i="8"/>
  <c r="C124" i="8"/>
  <c r="F123" i="8"/>
  <c r="C123" i="8"/>
  <c r="F122" i="8"/>
  <c r="C122" i="8"/>
  <c r="F121" i="8"/>
  <c r="C121" i="8"/>
  <c r="F120" i="8"/>
  <c r="C120" i="8"/>
  <c r="F119" i="8"/>
  <c r="C119" i="8"/>
  <c r="F118" i="8"/>
  <c r="C118" i="8"/>
  <c r="F117" i="8"/>
  <c r="C117" i="8"/>
  <c r="F116" i="8"/>
  <c r="C116" i="8"/>
  <c r="F115" i="8"/>
  <c r="C115" i="8"/>
  <c r="F114" i="8"/>
  <c r="C114" i="8"/>
  <c r="F113" i="8"/>
  <c r="C113" i="8"/>
  <c r="F112" i="8"/>
  <c r="C112" i="8"/>
  <c r="F111" i="8"/>
  <c r="C111" i="8"/>
  <c r="F110" i="8"/>
  <c r="C110" i="8"/>
  <c r="F109" i="8"/>
  <c r="C109" i="8"/>
  <c r="F108" i="8"/>
  <c r="C108" i="8"/>
  <c r="F107" i="8"/>
  <c r="C107" i="8"/>
  <c r="F106" i="8"/>
  <c r="C106" i="8"/>
  <c r="F105" i="8"/>
  <c r="C105" i="8"/>
  <c r="F104" i="8"/>
  <c r="C104" i="8"/>
  <c r="F103" i="8"/>
  <c r="C103" i="8"/>
  <c r="F102" i="8"/>
  <c r="C102" i="8"/>
  <c r="F101" i="8"/>
  <c r="C101" i="8"/>
  <c r="F100" i="8"/>
  <c r="C100" i="8"/>
  <c r="F99" i="8"/>
  <c r="C99" i="8"/>
  <c r="F98" i="8"/>
  <c r="C98" i="8"/>
  <c r="F97" i="8"/>
  <c r="C97" i="8"/>
  <c r="F96" i="8"/>
  <c r="C96" i="8"/>
  <c r="F95" i="8"/>
  <c r="C95" i="8"/>
  <c r="F94" i="8"/>
  <c r="C94" i="8"/>
  <c r="F93" i="8"/>
  <c r="C93" i="8"/>
  <c r="F92" i="8"/>
  <c r="C92" i="8"/>
  <c r="F91" i="8"/>
  <c r="C91" i="8"/>
  <c r="F90" i="8"/>
  <c r="C90" i="8"/>
  <c r="F89" i="8"/>
  <c r="C89" i="8"/>
  <c r="F88" i="8"/>
  <c r="C88" i="8"/>
  <c r="F87" i="8"/>
  <c r="C87" i="8"/>
  <c r="F86" i="8"/>
  <c r="C86" i="8"/>
  <c r="F85" i="8"/>
  <c r="C85" i="8"/>
  <c r="F84" i="8"/>
  <c r="C84" i="8"/>
  <c r="F83" i="8"/>
  <c r="C83" i="8"/>
  <c r="F82" i="8"/>
  <c r="C82" i="8"/>
  <c r="F81" i="8"/>
  <c r="C81" i="8"/>
  <c r="F80" i="8"/>
  <c r="C80" i="8"/>
  <c r="F79" i="8"/>
  <c r="C79" i="8"/>
  <c r="F78" i="8"/>
  <c r="C78" i="8"/>
  <c r="F77" i="8"/>
  <c r="C77" i="8"/>
  <c r="F76" i="8"/>
  <c r="C76" i="8"/>
  <c r="F75" i="8"/>
  <c r="C75" i="8"/>
  <c r="F74" i="8"/>
  <c r="C74" i="8"/>
  <c r="F73" i="8"/>
  <c r="C73" i="8"/>
  <c r="F72" i="8"/>
  <c r="C72" i="8"/>
  <c r="F71" i="8"/>
  <c r="C71" i="8"/>
  <c r="F70" i="8"/>
  <c r="C70" i="8"/>
  <c r="F69" i="8"/>
  <c r="C69" i="8"/>
  <c r="F68" i="8"/>
  <c r="C68" i="8"/>
  <c r="F67" i="8"/>
  <c r="C67" i="8"/>
  <c r="F66" i="8"/>
  <c r="C66" i="8"/>
  <c r="F65" i="8"/>
  <c r="C65" i="8"/>
  <c r="F64" i="8"/>
  <c r="C64" i="8"/>
  <c r="F63" i="8"/>
  <c r="C63" i="8"/>
  <c r="F62" i="8"/>
  <c r="C62" i="8"/>
  <c r="F61" i="8"/>
  <c r="C61" i="8"/>
  <c r="F60" i="8"/>
  <c r="C60" i="8"/>
  <c r="F59" i="8"/>
  <c r="C59" i="8"/>
  <c r="F58" i="8"/>
  <c r="C58" i="8"/>
  <c r="F57" i="8"/>
  <c r="C57" i="8"/>
  <c r="F56" i="8"/>
  <c r="C56" i="8"/>
  <c r="F55" i="8"/>
  <c r="C55" i="8"/>
  <c r="F54" i="8"/>
  <c r="C54" i="8"/>
  <c r="F53" i="8"/>
  <c r="C53" i="8"/>
  <c r="F52" i="8"/>
  <c r="C52" i="8"/>
  <c r="F51" i="8"/>
  <c r="C51" i="8"/>
  <c r="F50" i="8"/>
  <c r="C50" i="8"/>
  <c r="F49" i="8"/>
  <c r="C49" i="8"/>
  <c r="F48" i="8"/>
  <c r="C48" i="8"/>
  <c r="F47" i="8"/>
  <c r="C47" i="8"/>
  <c r="F46" i="8"/>
  <c r="C46" i="8"/>
  <c r="F45" i="8"/>
  <c r="C45" i="8"/>
  <c r="F44" i="8"/>
  <c r="C44" i="8"/>
  <c r="F43" i="8"/>
  <c r="C43" i="8"/>
  <c r="F42" i="8"/>
  <c r="C42" i="8"/>
  <c r="F41" i="8"/>
  <c r="C41" i="8"/>
  <c r="F40" i="8"/>
  <c r="C40" i="8"/>
  <c r="F39" i="8"/>
  <c r="C39" i="8"/>
  <c r="F38" i="8"/>
  <c r="C38" i="8"/>
  <c r="F37" i="8"/>
  <c r="C37" i="8"/>
  <c r="F36" i="8"/>
  <c r="C36" i="8"/>
  <c r="F35" i="8"/>
  <c r="C35" i="8"/>
  <c r="F34" i="8"/>
  <c r="C34" i="8"/>
  <c r="L33" i="8"/>
  <c r="M33" i="8"/>
  <c r="F33" i="8"/>
  <c r="C33" i="8"/>
  <c r="L32" i="8"/>
  <c r="M32" i="8"/>
  <c r="F32" i="8"/>
  <c r="C32" i="8"/>
  <c r="L31" i="8"/>
  <c r="M31" i="8"/>
  <c r="F31" i="8"/>
  <c r="C31" i="8"/>
  <c r="L30" i="8"/>
  <c r="M30" i="8"/>
  <c r="F30" i="8"/>
  <c r="C30" i="8"/>
  <c r="L29" i="8"/>
  <c r="M29" i="8"/>
  <c r="F29" i="8"/>
  <c r="C29" i="8"/>
  <c r="L28" i="8"/>
  <c r="M28" i="8"/>
  <c r="F28" i="8"/>
  <c r="C28" i="8"/>
  <c r="L27" i="8"/>
  <c r="M27" i="8"/>
  <c r="F27" i="8"/>
  <c r="C27" i="8"/>
  <c r="L26" i="8"/>
  <c r="M26" i="8"/>
  <c r="F26" i="8"/>
  <c r="C26" i="8"/>
  <c r="L25" i="8"/>
  <c r="M25" i="8"/>
  <c r="F25" i="8"/>
  <c r="C25" i="8"/>
  <c r="L24" i="8"/>
  <c r="M24" i="8"/>
  <c r="F24" i="8"/>
  <c r="C24" i="8"/>
  <c r="L23" i="8"/>
  <c r="M23" i="8"/>
  <c r="F23" i="8"/>
  <c r="C23" i="8"/>
  <c r="L22" i="8"/>
  <c r="M22" i="8"/>
  <c r="F22" i="8"/>
  <c r="C22" i="8"/>
  <c r="L21" i="8"/>
  <c r="M21" i="8"/>
  <c r="F21" i="8"/>
  <c r="C21" i="8"/>
  <c r="L20" i="8"/>
  <c r="M20" i="8"/>
  <c r="F20" i="8"/>
  <c r="C20" i="8"/>
  <c r="C6" i="8"/>
  <c r="L19" i="8"/>
  <c r="M19" i="8"/>
  <c r="F19" i="8"/>
  <c r="C19" i="8"/>
  <c r="L18" i="8"/>
  <c r="M18" i="8"/>
  <c r="C16" i="8"/>
  <c r="F18" i="8"/>
  <c r="C18" i="8"/>
  <c r="L17" i="8"/>
  <c r="M17" i="8"/>
  <c r="F17" i="8"/>
  <c r="C17" i="8"/>
  <c r="L16" i="8"/>
  <c r="M16" i="8"/>
  <c r="F16" i="8"/>
  <c r="L15" i="8"/>
  <c r="M15" i="8"/>
  <c r="F15" i="8"/>
  <c r="C15" i="8"/>
  <c r="L14" i="8"/>
  <c r="M14" i="8"/>
  <c r="F14" i="8"/>
  <c r="C14" i="8"/>
  <c r="L13" i="8"/>
  <c r="M13" i="8"/>
  <c r="F13" i="8"/>
  <c r="C13" i="8"/>
  <c r="C5" i="8"/>
  <c r="L12" i="8"/>
  <c r="M12" i="8"/>
  <c r="F12" i="8"/>
  <c r="C12" i="8"/>
  <c r="L11" i="8"/>
  <c r="M11" i="8"/>
  <c r="F11" i="8"/>
  <c r="C11" i="8"/>
  <c r="L10" i="8"/>
  <c r="M10" i="8"/>
  <c r="F10" i="8"/>
  <c r="C10" i="8"/>
  <c r="L9" i="8"/>
  <c r="M9" i="8"/>
  <c r="F9" i="8"/>
  <c r="C9" i="8"/>
  <c r="L8" i="8"/>
  <c r="M8" i="8"/>
  <c r="F8" i="8"/>
  <c r="C8" i="8"/>
  <c r="L7" i="8"/>
  <c r="M7" i="8"/>
  <c r="F7" i="8"/>
  <c r="C7" i="8"/>
  <c r="L6" i="8"/>
  <c r="M6" i="8"/>
  <c r="F6" i="8"/>
  <c r="L5" i="8"/>
  <c r="M5" i="8"/>
  <c r="C4" i="8"/>
  <c r="L4" i="8"/>
  <c r="M4" i="8"/>
  <c r="F11" i="7"/>
  <c r="E11" i="7"/>
  <c r="D11" i="7"/>
  <c r="F10" i="7"/>
  <c r="E10" i="7"/>
  <c r="D10" i="7"/>
  <c r="F9" i="7"/>
  <c r="E9" i="7"/>
  <c r="D9" i="7"/>
  <c r="F8" i="7"/>
  <c r="E8" i="7"/>
  <c r="D8" i="7"/>
  <c r="F7" i="7"/>
  <c r="E7" i="7"/>
  <c r="D7" i="7"/>
  <c r="F6" i="7"/>
  <c r="E6" i="7"/>
  <c r="D6" i="7"/>
  <c r="F5" i="7"/>
  <c r="E5" i="7"/>
  <c r="D5" i="7"/>
  <c r="F4" i="7"/>
  <c r="E4" i="7"/>
  <c r="D4" i="7"/>
  <c r="F3" i="7"/>
  <c r="E3" i="7"/>
  <c r="D3" i="7"/>
  <c r="F2" i="7"/>
  <c r="E2" i="7"/>
  <c r="D2" i="7"/>
  <c r="I1006" i="7"/>
  <c r="J1006" i="7"/>
  <c r="I1005" i="7"/>
  <c r="J1005" i="7"/>
  <c r="I1004" i="7"/>
  <c r="J1004" i="7"/>
  <c r="I1003" i="7"/>
  <c r="J1003" i="7"/>
  <c r="I1002" i="7"/>
  <c r="J1002" i="7"/>
  <c r="I1001" i="7"/>
  <c r="J1001" i="7"/>
  <c r="I1000" i="7"/>
  <c r="J1000" i="7"/>
  <c r="I999" i="7"/>
  <c r="J999" i="7"/>
  <c r="I998" i="7"/>
  <c r="J998" i="7"/>
  <c r="I997" i="7"/>
  <c r="J997" i="7"/>
  <c r="I996" i="7"/>
  <c r="J996" i="7"/>
  <c r="I995" i="7"/>
  <c r="J995" i="7"/>
  <c r="I994" i="7"/>
  <c r="J994" i="7"/>
  <c r="I993" i="7"/>
  <c r="J993" i="7"/>
  <c r="I992" i="7"/>
  <c r="J992" i="7"/>
  <c r="I991" i="7"/>
  <c r="J991" i="7"/>
  <c r="I990" i="7"/>
  <c r="J990" i="7"/>
  <c r="I989" i="7"/>
  <c r="J989" i="7"/>
  <c r="I988" i="7"/>
  <c r="J988" i="7"/>
  <c r="I987" i="7"/>
  <c r="J987" i="7"/>
  <c r="I986" i="7"/>
  <c r="J986" i="7"/>
  <c r="I985" i="7"/>
  <c r="J985" i="7"/>
  <c r="I984" i="7"/>
  <c r="J984" i="7"/>
  <c r="I983" i="7"/>
  <c r="J983" i="7"/>
  <c r="I982" i="7"/>
  <c r="J982" i="7"/>
  <c r="I981" i="7"/>
  <c r="J981" i="7"/>
  <c r="I980" i="7"/>
  <c r="J980" i="7"/>
  <c r="I979" i="7"/>
  <c r="J979" i="7"/>
  <c r="I978" i="7"/>
  <c r="J978" i="7"/>
  <c r="I977" i="7"/>
  <c r="J977" i="7"/>
  <c r="I976" i="7"/>
  <c r="J976" i="7"/>
  <c r="I975" i="7"/>
  <c r="J975" i="7"/>
  <c r="I974" i="7"/>
  <c r="J974" i="7"/>
  <c r="I973" i="7"/>
  <c r="J973" i="7"/>
  <c r="I972" i="7"/>
  <c r="J972" i="7"/>
  <c r="I971" i="7"/>
  <c r="J971" i="7"/>
  <c r="I970" i="7"/>
  <c r="J970" i="7"/>
  <c r="I969" i="7"/>
  <c r="J969" i="7"/>
  <c r="I968" i="7"/>
  <c r="J968" i="7"/>
  <c r="I967" i="7"/>
  <c r="J967" i="7"/>
  <c r="I966" i="7"/>
  <c r="J966" i="7"/>
  <c r="I965" i="7"/>
  <c r="J965" i="7"/>
  <c r="I964" i="7"/>
  <c r="J964" i="7"/>
  <c r="I963" i="7"/>
  <c r="J963" i="7"/>
  <c r="I962" i="7"/>
  <c r="J962" i="7"/>
  <c r="I961" i="7"/>
  <c r="J961" i="7"/>
  <c r="I960" i="7"/>
  <c r="J960" i="7"/>
  <c r="I959" i="7"/>
  <c r="J959" i="7"/>
  <c r="I958" i="7"/>
  <c r="J958" i="7"/>
  <c r="I957" i="7"/>
  <c r="J957" i="7"/>
  <c r="I956" i="7"/>
  <c r="J956" i="7"/>
  <c r="I955" i="7"/>
  <c r="J955" i="7"/>
  <c r="I954" i="7"/>
  <c r="J954" i="7"/>
  <c r="I953" i="7"/>
  <c r="J953" i="7"/>
  <c r="I952" i="7"/>
  <c r="J952" i="7"/>
  <c r="I951" i="7"/>
  <c r="J951" i="7"/>
  <c r="I950" i="7"/>
  <c r="J950" i="7"/>
  <c r="I949" i="7"/>
  <c r="J949" i="7"/>
  <c r="I948" i="7"/>
  <c r="J948" i="7"/>
  <c r="I947" i="7"/>
  <c r="J947" i="7"/>
  <c r="I946" i="7"/>
  <c r="J946" i="7"/>
  <c r="I945" i="7"/>
  <c r="J945" i="7"/>
  <c r="I944" i="7"/>
  <c r="J944" i="7"/>
  <c r="I943" i="7"/>
  <c r="J943" i="7"/>
  <c r="I942" i="7"/>
  <c r="J942" i="7"/>
  <c r="I941" i="7"/>
  <c r="J941" i="7"/>
  <c r="I940" i="7"/>
  <c r="J940" i="7"/>
  <c r="I939" i="7"/>
  <c r="J939" i="7"/>
  <c r="I938" i="7"/>
  <c r="J938" i="7"/>
  <c r="I937" i="7"/>
  <c r="J937" i="7"/>
  <c r="I936" i="7"/>
  <c r="J936" i="7"/>
  <c r="I935" i="7"/>
  <c r="J935" i="7"/>
  <c r="I934" i="7"/>
  <c r="J934" i="7"/>
  <c r="I933" i="7"/>
  <c r="J933" i="7"/>
  <c r="I932" i="7"/>
  <c r="J932" i="7"/>
  <c r="I931" i="7"/>
  <c r="J931" i="7"/>
  <c r="I930" i="7"/>
  <c r="J930" i="7"/>
  <c r="I929" i="7"/>
  <c r="J929" i="7"/>
  <c r="I928" i="7"/>
  <c r="J928" i="7"/>
  <c r="I927" i="7"/>
  <c r="J927" i="7"/>
  <c r="I926" i="7"/>
  <c r="J926" i="7"/>
  <c r="I925" i="7"/>
  <c r="J925" i="7"/>
  <c r="I924" i="7"/>
  <c r="J924" i="7"/>
  <c r="I923" i="7"/>
  <c r="J923" i="7"/>
  <c r="I922" i="7"/>
  <c r="J922" i="7"/>
  <c r="I921" i="7"/>
  <c r="J921" i="7"/>
  <c r="I920" i="7"/>
  <c r="J920" i="7"/>
  <c r="I919" i="7"/>
  <c r="J919" i="7"/>
  <c r="I918" i="7"/>
  <c r="J918" i="7"/>
  <c r="I917" i="7"/>
  <c r="J917" i="7"/>
  <c r="I916" i="7"/>
  <c r="J916" i="7"/>
  <c r="I915" i="7"/>
  <c r="J915" i="7"/>
  <c r="I914" i="7"/>
  <c r="J914" i="7"/>
  <c r="I913" i="7"/>
  <c r="J913" i="7"/>
  <c r="I912" i="7"/>
  <c r="J912" i="7"/>
  <c r="I911" i="7"/>
  <c r="J911" i="7"/>
  <c r="I910" i="7"/>
  <c r="J910" i="7"/>
  <c r="I909" i="7"/>
  <c r="J909" i="7"/>
  <c r="I908" i="7"/>
  <c r="J908" i="7"/>
  <c r="I907" i="7"/>
  <c r="J907" i="7"/>
  <c r="I906" i="7"/>
  <c r="J906" i="7"/>
  <c r="I905" i="7"/>
  <c r="J905" i="7"/>
  <c r="I904" i="7"/>
  <c r="J904" i="7"/>
  <c r="I903" i="7"/>
  <c r="J903" i="7"/>
  <c r="I902" i="7"/>
  <c r="J902" i="7"/>
  <c r="I901" i="7"/>
  <c r="J901" i="7"/>
  <c r="I900" i="7"/>
  <c r="J900" i="7"/>
  <c r="I899" i="7"/>
  <c r="J899" i="7"/>
  <c r="I898" i="7"/>
  <c r="J898" i="7"/>
  <c r="I897" i="7"/>
  <c r="J897" i="7"/>
  <c r="I896" i="7"/>
  <c r="J896" i="7"/>
  <c r="I895" i="7"/>
  <c r="J895" i="7"/>
  <c r="I894" i="7"/>
  <c r="J894" i="7"/>
  <c r="I893" i="7"/>
  <c r="J893" i="7"/>
  <c r="I892" i="7"/>
  <c r="J892" i="7"/>
  <c r="I891" i="7"/>
  <c r="J891" i="7"/>
  <c r="I890" i="7"/>
  <c r="J890" i="7"/>
  <c r="I889" i="7"/>
  <c r="J889" i="7"/>
  <c r="I888" i="7"/>
  <c r="J888" i="7"/>
  <c r="I887" i="7"/>
  <c r="J887" i="7"/>
  <c r="I886" i="7"/>
  <c r="J886" i="7"/>
  <c r="I885" i="7"/>
  <c r="J885" i="7"/>
  <c r="I884" i="7"/>
  <c r="J884" i="7"/>
  <c r="I883" i="7"/>
  <c r="J883" i="7"/>
  <c r="I882" i="7"/>
  <c r="J882" i="7"/>
  <c r="I881" i="7"/>
  <c r="J881" i="7"/>
  <c r="I880" i="7"/>
  <c r="J880" i="7"/>
  <c r="I879" i="7"/>
  <c r="J879" i="7"/>
  <c r="I878" i="7"/>
  <c r="J878" i="7"/>
  <c r="I877" i="7"/>
  <c r="J877" i="7"/>
  <c r="I876" i="7"/>
  <c r="J876" i="7"/>
  <c r="I875" i="7"/>
  <c r="J875" i="7"/>
  <c r="I874" i="7"/>
  <c r="J874" i="7"/>
  <c r="I873" i="7"/>
  <c r="J873" i="7"/>
  <c r="I872" i="7"/>
  <c r="J872" i="7"/>
  <c r="I871" i="7"/>
  <c r="J871" i="7"/>
  <c r="I870" i="7"/>
  <c r="J870" i="7"/>
  <c r="I869" i="7"/>
  <c r="J869" i="7"/>
  <c r="I868" i="7"/>
  <c r="J868" i="7"/>
  <c r="I867" i="7"/>
  <c r="J867" i="7"/>
  <c r="I866" i="7"/>
  <c r="J866" i="7"/>
  <c r="I865" i="7"/>
  <c r="J865" i="7"/>
  <c r="I864" i="7"/>
  <c r="J864" i="7"/>
  <c r="I863" i="7"/>
  <c r="J863" i="7"/>
  <c r="I862" i="7"/>
  <c r="J862" i="7"/>
  <c r="I861" i="7"/>
  <c r="J861" i="7"/>
  <c r="I860" i="7"/>
  <c r="J860" i="7"/>
  <c r="I859" i="7"/>
  <c r="J859" i="7"/>
  <c r="I858" i="7"/>
  <c r="J858" i="7"/>
  <c r="I857" i="7"/>
  <c r="J857" i="7"/>
  <c r="I856" i="7"/>
  <c r="J856" i="7"/>
  <c r="I855" i="7"/>
  <c r="J855" i="7"/>
  <c r="I854" i="7"/>
  <c r="J854" i="7"/>
  <c r="I853" i="7"/>
  <c r="J853" i="7"/>
  <c r="I852" i="7"/>
  <c r="J852" i="7"/>
  <c r="I851" i="7"/>
  <c r="J851" i="7"/>
  <c r="I850" i="7"/>
  <c r="J850" i="7"/>
  <c r="I849" i="7"/>
  <c r="J849" i="7"/>
  <c r="I848" i="7"/>
  <c r="J848" i="7"/>
  <c r="I847" i="7"/>
  <c r="J847" i="7"/>
  <c r="I846" i="7"/>
  <c r="J846" i="7"/>
  <c r="I845" i="7"/>
  <c r="J845" i="7"/>
  <c r="I844" i="7"/>
  <c r="J844" i="7"/>
  <c r="I843" i="7"/>
  <c r="J843" i="7"/>
  <c r="I842" i="7"/>
  <c r="J842" i="7"/>
  <c r="I841" i="7"/>
  <c r="J841" i="7"/>
  <c r="I840" i="7"/>
  <c r="J840" i="7"/>
  <c r="I839" i="7"/>
  <c r="J839" i="7"/>
  <c r="I838" i="7"/>
  <c r="J838" i="7"/>
  <c r="I837" i="7"/>
  <c r="J837" i="7"/>
  <c r="I836" i="7"/>
  <c r="J836" i="7"/>
  <c r="I835" i="7"/>
  <c r="J835" i="7"/>
  <c r="I834" i="7"/>
  <c r="J834" i="7"/>
  <c r="I833" i="7"/>
  <c r="J833" i="7"/>
  <c r="I832" i="7"/>
  <c r="J832" i="7"/>
  <c r="I831" i="7"/>
  <c r="J831" i="7"/>
  <c r="I830" i="7"/>
  <c r="J830" i="7"/>
  <c r="I829" i="7"/>
  <c r="J829" i="7"/>
  <c r="I828" i="7"/>
  <c r="J828" i="7"/>
  <c r="I827" i="7"/>
  <c r="J827" i="7"/>
  <c r="I826" i="7"/>
  <c r="J826" i="7"/>
  <c r="I825" i="7"/>
  <c r="J825" i="7"/>
  <c r="I824" i="7"/>
  <c r="J824" i="7"/>
  <c r="I823" i="7"/>
  <c r="J823" i="7"/>
  <c r="I822" i="7"/>
  <c r="J822" i="7"/>
  <c r="I821" i="7"/>
  <c r="J821" i="7"/>
  <c r="I820" i="7"/>
  <c r="J820" i="7"/>
  <c r="I819" i="7"/>
  <c r="J819" i="7"/>
  <c r="I818" i="7"/>
  <c r="J818" i="7"/>
  <c r="I817" i="7"/>
  <c r="J817" i="7"/>
  <c r="I816" i="7"/>
  <c r="J816" i="7"/>
  <c r="I815" i="7"/>
  <c r="J815" i="7"/>
  <c r="I814" i="7"/>
  <c r="J814" i="7"/>
  <c r="I813" i="7"/>
  <c r="J813" i="7"/>
  <c r="I812" i="7"/>
  <c r="J812" i="7"/>
  <c r="I811" i="7"/>
  <c r="J811" i="7"/>
  <c r="I810" i="7"/>
  <c r="J810" i="7"/>
  <c r="I809" i="7"/>
  <c r="J809" i="7"/>
  <c r="I808" i="7"/>
  <c r="J808" i="7"/>
  <c r="I807" i="7"/>
  <c r="J807" i="7"/>
  <c r="I806" i="7"/>
  <c r="J806" i="7"/>
  <c r="I805" i="7"/>
  <c r="J805" i="7"/>
  <c r="I804" i="7"/>
  <c r="J804" i="7"/>
  <c r="I803" i="7"/>
  <c r="J803" i="7"/>
  <c r="I802" i="7"/>
  <c r="J802" i="7"/>
  <c r="I801" i="7"/>
  <c r="J801" i="7"/>
  <c r="I800" i="7"/>
  <c r="J800" i="7"/>
  <c r="I799" i="7"/>
  <c r="J799" i="7"/>
  <c r="I798" i="7"/>
  <c r="J798" i="7"/>
  <c r="I797" i="7"/>
  <c r="J797" i="7"/>
  <c r="I796" i="7"/>
  <c r="J796" i="7"/>
  <c r="I795" i="7"/>
  <c r="J795" i="7"/>
  <c r="I794" i="7"/>
  <c r="J794" i="7"/>
  <c r="I793" i="7"/>
  <c r="J793" i="7"/>
  <c r="I792" i="7"/>
  <c r="J792" i="7"/>
  <c r="I791" i="7"/>
  <c r="J791" i="7"/>
  <c r="I790" i="7"/>
  <c r="J790" i="7"/>
  <c r="I789" i="7"/>
  <c r="J789" i="7"/>
  <c r="I788" i="7"/>
  <c r="J788" i="7"/>
  <c r="I787" i="7"/>
  <c r="J787" i="7"/>
  <c r="I786" i="7"/>
  <c r="J786" i="7"/>
  <c r="I785" i="7"/>
  <c r="J785" i="7"/>
  <c r="I784" i="7"/>
  <c r="J784" i="7"/>
  <c r="I783" i="7"/>
  <c r="J783" i="7"/>
  <c r="I782" i="7"/>
  <c r="J782" i="7"/>
  <c r="I781" i="7"/>
  <c r="J781" i="7"/>
  <c r="I780" i="7"/>
  <c r="J780" i="7"/>
  <c r="I779" i="7"/>
  <c r="J779" i="7"/>
  <c r="I778" i="7"/>
  <c r="J778" i="7"/>
  <c r="I777" i="7"/>
  <c r="J777" i="7"/>
  <c r="I776" i="7"/>
  <c r="J776" i="7"/>
  <c r="I775" i="7"/>
  <c r="J775" i="7"/>
  <c r="I774" i="7"/>
  <c r="J774" i="7"/>
  <c r="I773" i="7"/>
  <c r="J773" i="7"/>
  <c r="I772" i="7"/>
  <c r="J772" i="7"/>
  <c r="I771" i="7"/>
  <c r="J771" i="7"/>
  <c r="I770" i="7"/>
  <c r="J770" i="7"/>
  <c r="I769" i="7"/>
  <c r="J769" i="7"/>
  <c r="I768" i="7"/>
  <c r="J768" i="7"/>
  <c r="I767" i="7"/>
  <c r="J767" i="7"/>
  <c r="I766" i="7"/>
  <c r="J766" i="7"/>
  <c r="I765" i="7"/>
  <c r="J765" i="7"/>
  <c r="I764" i="7"/>
  <c r="J764" i="7"/>
  <c r="I763" i="7"/>
  <c r="J763" i="7"/>
  <c r="I762" i="7"/>
  <c r="J762" i="7"/>
  <c r="I761" i="7"/>
  <c r="J761" i="7"/>
  <c r="I760" i="7"/>
  <c r="J760" i="7"/>
  <c r="I759" i="7"/>
  <c r="J759" i="7"/>
  <c r="I758" i="7"/>
  <c r="J758" i="7"/>
  <c r="I757" i="7"/>
  <c r="J757" i="7"/>
  <c r="I756" i="7"/>
  <c r="J756" i="7"/>
  <c r="I755" i="7"/>
  <c r="J755" i="7"/>
  <c r="I754" i="7"/>
  <c r="J754" i="7"/>
  <c r="I753" i="7"/>
  <c r="J753" i="7"/>
  <c r="I752" i="7"/>
  <c r="J752" i="7"/>
  <c r="I751" i="7"/>
  <c r="J751" i="7"/>
  <c r="I750" i="7"/>
  <c r="J750" i="7"/>
  <c r="I749" i="7"/>
  <c r="J749" i="7"/>
  <c r="I748" i="7"/>
  <c r="J748" i="7"/>
  <c r="I747" i="7"/>
  <c r="J747" i="7"/>
  <c r="I746" i="7"/>
  <c r="J746" i="7"/>
  <c r="I745" i="7"/>
  <c r="J745" i="7"/>
  <c r="I744" i="7"/>
  <c r="J744" i="7"/>
  <c r="I743" i="7"/>
  <c r="J743" i="7"/>
  <c r="I742" i="7"/>
  <c r="J742" i="7"/>
  <c r="I741" i="7"/>
  <c r="J741" i="7"/>
  <c r="I740" i="7"/>
  <c r="J740" i="7"/>
  <c r="I739" i="7"/>
  <c r="J739" i="7"/>
  <c r="I738" i="7"/>
  <c r="J738" i="7"/>
  <c r="I737" i="7"/>
  <c r="J737" i="7"/>
  <c r="I736" i="7"/>
  <c r="J736" i="7"/>
  <c r="I735" i="7"/>
  <c r="J735" i="7"/>
  <c r="I734" i="7"/>
  <c r="J734" i="7"/>
  <c r="I733" i="7"/>
  <c r="J733" i="7"/>
  <c r="I732" i="7"/>
  <c r="J732" i="7"/>
  <c r="I731" i="7"/>
  <c r="J731" i="7"/>
  <c r="I730" i="7"/>
  <c r="J730" i="7"/>
  <c r="I729" i="7"/>
  <c r="J729" i="7"/>
  <c r="I728" i="7"/>
  <c r="J728" i="7"/>
  <c r="I727" i="7"/>
  <c r="J727" i="7"/>
  <c r="I726" i="7"/>
  <c r="J726" i="7"/>
  <c r="I725" i="7"/>
  <c r="J725" i="7"/>
  <c r="I724" i="7"/>
  <c r="J724" i="7"/>
  <c r="I723" i="7"/>
  <c r="J723" i="7"/>
  <c r="I722" i="7"/>
  <c r="J722" i="7"/>
  <c r="I721" i="7"/>
  <c r="J721" i="7"/>
  <c r="I720" i="7"/>
  <c r="J720" i="7"/>
  <c r="I719" i="7"/>
  <c r="J719" i="7"/>
  <c r="I718" i="7"/>
  <c r="J718" i="7"/>
  <c r="I717" i="7"/>
  <c r="J717" i="7"/>
  <c r="I716" i="7"/>
  <c r="J716" i="7"/>
  <c r="I715" i="7"/>
  <c r="J715" i="7"/>
  <c r="I714" i="7"/>
  <c r="J714" i="7"/>
  <c r="I713" i="7"/>
  <c r="J713" i="7"/>
  <c r="I712" i="7"/>
  <c r="J712" i="7"/>
  <c r="I711" i="7"/>
  <c r="J711" i="7"/>
  <c r="I710" i="7"/>
  <c r="J710" i="7"/>
  <c r="I709" i="7"/>
  <c r="J709" i="7"/>
  <c r="I708" i="7"/>
  <c r="J708" i="7"/>
  <c r="I707" i="7"/>
  <c r="J707" i="7"/>
  <c r="I706" i="7"/>
  <c r="J706" i="7"/>
  <c r="I705" i="7"/>
  <c r="J705" i="7"/>
  <c r="I704" i="7"/>
  <c r="J704" i="7"/>
  <c r="I703" i="7"/>
  <c r="J703" i="7"/>
  <c r="I702" i="7"/>
  <c r="J702" i="7"/>
  <c r="I701" i="7"/>
  <c r="J701" i="7"/>
  <c r="I700" i="7"/>
  <c r="J700" i="7"/>
  <c r="I699" i="7"/>
  <c r="J699" i="7"/>
  <c r="I698" i="7"/>
  <c r="J698" i="7"/>
  <c r="I697" i="7"/>
  <c r="J697" i="7"/>
  <c r="I696" i="7"/>
  <c r="J696" i="7"/>
  <c r="I695" i="7"/>
  <c r="J695" i="7"/>
  <c r="I694" i="7"/>
  <c r="J694" i="7"/>
  <c r="I693" i="7"/>
  <c r="J693" i="7"/>
  <c r="I692" i="7"/>
  <c r="J692" i="7"/>
  <c r="I691" i="7"/>
  <c r="J691" i="7"/>
  <c r="I690" i="7"/>
  <c r="J690" i="7"/>
  <c r="I689" i="7"/>
  <c r="J689" i="7"/>
  <c r="I688" i="7"/>
  <c r="J688" i="7"/>
  <c r="I687" i="7"/>
  <c r="J687" i="7"/>
  <c r="I686" i="7"/>
  <c r="J686" i="7"/>
  <c r="I685" i="7"/>
  <c r="J685" i="7"/>
  <c r="I684" i="7"/>
  <c r="J684" i="7"/>
  <c r="I683" i="7"/>
  <c r="J683" i="7"/>
  <c r="I682" i="7"/>
  <c r="J682" i="7"/>
  <c r="I681" i="7"/>
  <c r="J681" i="7"/>
  <c r="I680" i="7"/>
  <c r="J680" i="7"/>
  <c r="I679" i="7"/>
  <c r="J679" i="7"/>
  <c r="I678" i="7"/>
  <c r="J678" i="7"/>
  <c r="I677" i="7"/>
  <c r="J677" i="7"/>
  <c r="I676" i="7"/>
  <c r="J676" i="7"/>
  <c r="I675" i="7"/>
  <c r="J675" i="7"/>
  <c r="I674" i="7"/>
  <c r="J674" i="7"/>
  <c r="I673" i="7"/>
  <c r="J673" i="7"/>
  <c r="I672" i="7"/>
  <c r="J672" i="7"/>
  <c r="I671" i="7"/>
  <c r="J671" i="7"/>
  <c r="I670" i="7"/>
  <c r="J670" i="7"/>
  <c r="I669" i="7"/>
  <c r="J669" i="7"/>
  <c r="I668" i="7"/>
  <c r="J668" i="7"/>
  <c r="I667" i="7"/>
  <c r="J667" i="7"/>
  <c r="I666" i="7"/>
  <c r="J666" i="7"/>
  <c r="I665" i="7"/>
  <c r="J665" i="7"/>
  <c r="I664" i="7"/>
  <c r="J664" i="7"/>
  <c r="I663" i="7"/>
  <c r="J663" i="7"/>
  <c r="I662" i="7"/>
  <c r="J662" i="7"/>
  <c r="I661" i="7"/>
  <c r="J661" i="7"/>
  <c r="I660" i="7"/>
  <c r="J660" i="7"/>
  <c r="I659" i="7"/>
  <c r="J659" i="7"/>
  <c r="I658" i="7"/>
  <c r="J658" i="7"/>
  <c r="I657" i="7"/>
  <c r="J657" i="7"/>
  <c r="I656" i="7"/>
  <c r="J656" i="7"/>
  <c r="I655" i="7"/>
  <c r="J655" i="7"/>
  <c r="I654" i="7"/>
  <c r="J654" i="7"/>
  <c r="I653" i="7"/>
  <c r="J653" i="7"/>
  <c r="I652" i="7"/>
  <c r="J652" i="7"/>
  <c r="I651" i="7"/>
  <c r="J651" i="7"/>
  <c r="I650" i="7"/>
  <c r="J650" i="7"/>
  <c r="I649" i="7"/>
  <c r="J649" i="7"/>
  <c r="I648" i="7"/>
  <c r="J648" i="7"/>
  <c r="I647" i="7"/>
  <c r="J647" i="7"/>
  <c r="I646" i="7"/>
  <c r="J646" i="7"/>
  <c r="I645" i="7"/>
  <c r="J645" i="7"/>
  <c r="I644" i="7"/>
  <c r="J644" i="7"/>
  <c r="I643" i="7"/>
  <c r="J643" i="7"/>
  <c r="I642" i="7"/>
  <c r="J642" i="7"/>
  <c r="I641" i="7"/>
  <c r="J641" i="7"/>
  <c r="I640" i="7"/>
  <c r="J640" i="7"/>
  <c r="I639" i="7"/>
  <c r="J639" i="7"/>
  <c r="I638" i="7"/>
  <c r="J638" i="7"/>
  <c r="I637" i="7"/>
  <c r="J637" i="7"/>
  <c r="I636" i="7"/>
  <c r="J636" i="7"/>
  <c r="I635" i="7"/>
  <c r="J635" i="7"/>
  <c r="I634" i="7"/>
  <c r="J634" i="7"/>
  <c r="I633" i="7"/>
  <c r="J633" i="7"/>
  <c r="I632" i="7"/>
  <c r="J632" i="7"/>
  <c r="I631" i="7"/>
  <c r="J631" i="7"/>
  <c r="I630" i="7"/>
  <c r="J630" i="7"/>
  <c r="I629" i="7"/>
  <c r="J629" i="7"/>
  <c r="I628" i="7"/>
  <c r="J628" i="7"/>
  <c r="I627" i="7"/>
  <c r="J627" i="7"/>
  <c r="I626" i="7"/>
  <c r="J626" i="7"/>
  <c r="I625" i="7"/>
  <c r="J625" i="7"/>
  <c r="I624" i="7"/>
  <c r="J624" i="7"/>
  <c r="I623" i="7"/>
  <c r="J623" i="7"/>
  <c r="I622" i="7"/>
  <c r="J622" i="7"/>
  <c r="I621" i="7"/>
  <c r="J621" i="7"/>
  <c r="I620" i="7"/>
  <c r="J620" i="7"/>
  <c r="I619" i="7"/>
  <c r="J619" i="7"/>
  <c r="I618" i="7"/>
  <c r="J618" i="7"/>
  <c r="I617" i="7"/>
  <c r="J617" i="7"/>
  <c r="I616" i="7"/>
  <c r="J616" i="7"/>
  <c r="I615" i="7"/>
  <c r="J615" i="7"/>
  <c r="I614" i="7"/>
  <c r="J614" i="7"/>
  <c r="I613" i="7"/>
  <c r="J613" i="7"/>
  <c r="I612" i="7"/>
  <c r="J612" i="7"/>
  <c r="I611" i="7"/>
  <c r="J611" i="7"/>
  <c r="I610" i="7"/>
  <c r="J610" i="7"/>
  <c r="I609" i="7"/>
  <c r="J609" i="7"/>
  <c r="I608" i="7"/>
  <c r="J608" i="7"/>
  <c r="I607" i="7"/>
  <c r="J607" i="7"/>
  <c r="I606" i="7"/>
  <c r="J606" i="7"/>
  <c r="I605" i="7"/>
  <c r="J605" i="7"/>
  <c r="I604" i="7"/>
  <c r="J604" i="7"/>
  <c r="I603" i="7"/>
  <c r="J603" i="7"/>
  <c r="I602" i="7"/>
  <c r="J602" i="7"/>
  <c r="I601" i="7"/>
  <c r="J601" i="7"/>
  <c r="I600" i="7"/>
  <c r="J600" i="7"/>
  <c r="I599" i="7"/>
  <c r="J599" i="7"/>
  <c r="I598" i="7"/>
  <c r="J598" i="7"/>
  <c r="I597" i="7"/>
  <c r="J597" i="7"/>
  <c r="I596" i="7"/>
  <c r="J596" i="7"/>
  <c r="I595" i="7"/>
  <c r="J595" i="7"/>
  <c r="I594" i="7"/>
  <c r="J594" i="7"/>
  <c r="I593" i="7"/>
  <c r="J593" i="7"/>
  <c r="I592" i="7"/>
  <c r="J592" i="7"/>
  <c r="I591" i="7"/>
  <c r="J591" i="7"/>
  <c r="I590" i="7"/>
  <c r="J590" i="7"/>
  <c r="I589" i="7"/>
  <c r="J589" i="7"/>
  <c r="I588" i="7"/>
  <c r="J588" i="7"/>
  <c r="I587" i="7"/>
  <c r="J587" i="7"/>
  <c r="I586" i="7"/>
  <c r="J586" i="7"/>
  <c r="I585" i="7"/>
  <c r="J585" i="7"/>
  <c r="I584" i="7"/>
  <c r="J584" i="7"/>
  <c r="I583" i="7"/>
  <c r="J583" i="7"/>
  <c r="I582" i="7"/>
  <c r="J582" i="7"/>
  <c r="I581" i="7"/>
  <c r="J581" i="7"/>
  <c r="I580" i="7"/>
  <c r="J580" i="7"/>
  <c r="I579" i="7"/>
  <c r="J579" i="7"/>
  <c r="I578" i="7"/>
  <c r="J578" i="7"/>
  <c r="I577" i="7"/>
  <c r="J577" i="7"/>
  <c r="I576" i="7"/>
  <c r="J576" i="7"/>
  <c r="I575" i="7"/>
  <c r="J575" i="7"/>
  <c r="I574" i="7"/>
  <c r="J574" i="7"/>
  <c r="I573" i="7"/>
  <c r="J573" i="7"/>
  <c r="I572" i="7"/>
  <c r="J572" i="7"/>
  <c r="I571" i="7"/>
  <c r="J571" i="7"/>
  <c r="I570" i="7"/>
  <c r="J570" i="7"/>
  <c r="I569" i="7"/>
  <c r="J569" i="7"/>
  <c r="I568" i="7"/>
  <c r="J568" i="7"/>
  <c r="I567" i="7"/>
  <c r="J567" i="7"/>
  <c r="I566" i="7"/>
  <c r="J566" i="7"/>
  <c r="I565" i="7"/>
  <c r="J565" i="7"/>
  <c r="I564" i="7"/>
  <c r="J564" i="7"/>
  <c r="I563" i="7"/>
  <c r="J563" i="7"/>
  <c r="I562" i="7"/>
  <c r="J562" i="7"/>
  <c r="I561" i="7"/>
  <c r="J561" i="7"/>
  <c r="I560" i="7"/>
  <c r="J560" i="7"/>
  <c r="I559" i="7"/>
  <c r="J559" i="7"/>
  <c r="I558" i="7"/>
  <c r="J558" i="7"/>
  <c r="I557" i="7"/>
  <c r="J557" i="7"/>
  <c r="I556" i="7"/>
  <c r="J556" i="7"/>
  <c r="I555" i="7"/>
  <c r="J555" i="7"/>
  <c r="I554" i="7"/>
  <c r="J554" i="7"/>
  <c r="I553" i="7"/>
  <c r="J553" i="7"/>
  <c r="I552" i="7"/>
  <c r="J552" i="7"/>
  <c r="I551" i="7"/>
  <c r="J551" i="7"/>
  <c r="I550" i="7"/>
  <c r="J550" i="7"/>
  <c r="I549" i="7"/>
  <c r="J549" i="7"/>
  <c r="I548" i="7"/>
  <c r="J548" i="7"/>
  <c r="I547" i="7"/>
  <c r="J547" i="7"/>
  <c r="I546" i="7"/>
  <c r="J546" i="7"/>
  <c r="I545" i="7"/>
  <c r="J545" i="7"/>
  <c r="I544" i="7"/>
  <c r="J544" i="7"/>
  <c r="I543" i="7"/>
  <c r="J543" i="7"/>
  <c r="I542" i="7"/>
  <c r="J542" i="7"/>
  <c r="I541" i="7"/>
  <c r="J541" i="7"/>
  <c r="I540" i="7"/>
  <c r="J540" i="7"/>
  <c r="I539" i="7"/>
  <c r="J539" i="7"/>
  <c r="I538" i="7"/>
  <c r="J538" i="7"/>
  <c r="I537" i="7"/>
  <c r="J537" i="7"/>
  <c r="I536" i="7"/>
  <c r="J536" i="7"/>
  <c r="I535" i="7"/>
  <c r="J535" i="7"/>
  <c r="I534" i="7"/>
  <c r="J534" i="7"/>
  <c r="I533" i="7"/>
  <c r="J533" i="7"/>
  <c r="I532" i="7"/>
  <c r="J532" i="7"/>
  <c r="I531" i="7"/>
  <c r="J531" i="7"/>
  <c r="I530" i="7"/>
  <c r="J530" i="7"/>
  <c r="I529" i="7"/>
  <c r="J529" i="7"/>
  <c r="I528" i="7"/>
  <c r="J528" i="7"/>
  <c r="I527" i="7"/>
  <c r="J527" i="7"/>
  <c r="I526" i="7"/>
  <c r="J526" i="7"/>
  <c r="I525" i="7"/>
  <c r="J525" i="7"/>
  <c r="I524" i="7"/>
  <c r="J524" i="7"/>
  <c r="I523" i="7"/>
  <c r="J523" i="7"/>
  <c r="I522" i="7"/>
  <c r="J522" i="7"/>
  <c r="I521" i="7"/>
  <c r="J521" i="7"/>
  <c r="I520" i="7"/>
  <c r="J520" i="7"/>
  <c r="I519" i="7"/>
  <c r="J519" i="7"/>
  <c r="I518" i="7"/>
  <c r="J518" i="7"/>
  <c r="I517" i="7"/>
  <c r="J517" i="7"/>
  <c r="I516" i="7"/>
  <c r="J516" i="7"/>
  <c r="I515" i="7"/>
  <c r="J515" i="7"/>
  <c r="I514" i="7"/>
  <c r="J514" i="7"/>
  <c r="I513" i="7"/>
  <c r="J513" i="7"/>
  <c r="I512" i="7"/>
  <c r="J512" i="7"/>
  <c r="I511" i="7"/>
  <c r="J511" i="7"/>
  <c r="I510" i="7"/>
  <c r="J510" i="7"/>
  <c r="I509" i="7"/>
  <c r="J509" i="7"/>
  <c r="I508" i="7"/>
  <c r="J508" i="7"/>
  <c r="I507" i="7"/>
  <c r="J507" i="7"/>
  <c r="I506" i="7"/>
  <c r="J506" i="7"/>
  <c r="I505" i="7"/>
  <c r="J505" i="7"/>
  <c r="I504" i="7"/>
  <c r="J504" i="7"/>
  <c r="I503" i="7"/>
  <c r="J503" i="7"/>
  <c r="I502" i="7"/>
  <c r="J502" i="7"/>
  <c r="I501" i="7"/>
  <c r="J501" i="7"/>
  <c r="I500" i="7"/>
  <c r="J500" i="7"/>
  <c r="I499" i="7"/>
  <c r="J499" i="7"/>
  <c r="I498" i="7"/>
  <c r="J498" i="7"/>
  <c r="I497" i="7"/>
  <c r="J497" i="7"/>
  <c r="I496" i="7"/>
  <c r="J496" i="7"/>
  <c r="I495" i="7"/>
  <c r="J495" i="7"/>
  <c r="I494" i="7"/>
  <c r="J494" i="7"/>
  <c r="I493" i="7"/>
  <c r="J493" i="7"/>
  <c r="I492" i="7"/>
  <c r="J492" i="7"/>
  <c r="I491" i="7"/>
  <c r="J491" i="7"/>
  <c r="I490" i="7"/>
  <c r="J490" i="7"/>
  <c r="I489" i="7"/>
  <c r="J489" i="7"/>
  <c r="I488" i="7"/>
  <c r="J488" i="7"/>
  <c r="I487" i="7"/>
  <c r="J487" i="7"/>
  <c r="I486" i="7"/>
  <c r="J486" i="7"/>
  <c r="I485" i="7"/>
  <c r="J485" i="7"/>
  <c r="I484" i="7"/>
  <c r="J484" i="7"/>
  <c r="I483" i="7"/>
  <c r="J483" i="7"/>
  <c r="I482" i="7"/>
  <c r="J482" i="7"/>
  <c r="I481" i="7"/>
  <c r="J481" i="7"/>
  <c r="I480" i="7"/>
  <c r="J480" i="7"/>
  <c r="I479" i="7"/>
  <c r="J479" i="7"/>
  <c r="I478" i="7"/>
  <c r="J478" i="7"/>
  <c r="I477" i="7"/>
  <c r="J477" i="7"/>
  <c r="I476" i="7"/>
  <c r="J476" i="7"/>
  <c r="I475" i="7"/>
  <c r="J475" i="7"/>
  <c r="I474" i="7"/>
  <c r="J474" i="7"/>
  <c r="I473" i="7"/>
  <c r="J473" i="7"/>
  <c r="I472" i="7"/>
  <c r="J472" i="7"/>
  <c r="I471" i="7"/>
  <c r="J471" i="7"/>
  <c r="I470" i="7"/>
  <c r="J470" i="7"/>
  <c r="I469" i="7"/>
  <c r="J469" i="7"/>
  <c r="I468" i="7"/>
  <c r="J468" i="7"/>
  <c r="I467" i="7"/>
  <c r="J467" i="7"/>
  <c r="I466" i="7"/>
  <c r="J466" i="7"/>
  <c r="I465" i="7"/>
  <c r="J465" i="7"/>
  <c r="I464" i="7"/>
  <c r="J464" i="7"/>
  <c r="I463" i="7"/>
  <c r="J463" i="7"/>
  <c r="I462" i="7"/>
  <c r="J462" i="7"/>
  <c r="I461" i="7"/>
  <c r="J461" i="7"/>
  <c r="I460" i="7"/>
  <c r="J460" i="7"/>
  <c r="I459" i="7"/>
  <c r="J459" i="7"/>
  <c r="I458" i="7"/>
  <c r="J458" i="7"/>
  <c r="I457" i="7"/>
  <c r="J457" i="7"/>
  <c r="I456" i="7"/>
  <c r="J456" i="7"/>
  <c r="I455" i="7"/>
  <c r="J455" i="7"/>
  <c r="I454" i="7"/>
  <c r="J454" i="7"/>
  <c r="I453" i="7"/>
  <c r="J453" i="7"/>
  <c r="I452" i="7"/>
  <c r="J452" i="7"/>
  <c r="I451" i="7"/>
  <c r="J451" i="7"/>
  <c r="I450" i="7"/>
  <c r="J450" i="7"/>
  <c r="I449" i="7"/>
  <c r="J449" i="7"/>
  <c r="I448" i="7"/>
  <c r="J448" i="7"/>
  <c r="I447" i="7"/>
  <c r="J447" i="7"/>
  <c r="I446" i="7"/>
  <c r="J446" i="7"/>
  <c r="I445" i="7"/>
  <c r="J445" i="7"/>
  <c r="I444" i="7"/>
  <c r="J444" i="7"/>
  <c r="I443" i="7"/>
  <c r="J443" i="7"/>
  <c r="I442" i="7"/>
  <c r="J442" i="7"/>
  <c r="I441" i="7"/>
  <c r="J441" i="7"/>
  <c r="I440" i="7"/>
  <c r="J440" i="7"/>
  <c r="I439" i="7"/>
  <c r="J439" i="7"/>
  <c r="I438" i="7"/>
  <c r="J438" i="7"/>
  <c r="I437" i="7"/>
  <c r="J437" i="7"/>
  <c r="I436" i="7"/>
  <c r="J436" i="7"/>
  <c r="I435" i="7"/>
  <c r="J435" i="7"/>
  <c r="I434" i="7"/>
  <c r="J434" i="7"/>
  <c r="I433" i="7"/>
  <c r="J433" i="7"/>
  <c r="I432" i="7"/>
  <c r="J432" i="7"/>
  <c r="I431" i="7"/>
  <c r="J431" i="7"/>
  <c r="I430" i="7"/>
  <c r="J430" i="7"/>
  <c r="I429" i="7"/>
  <c r="J429" i="7"/>
  <c r="I428" i="7"/>
  <c r="J428" i="7"/>
  <c r="I427" i="7"/>
  <c r="J427" i="7"/>
  <c r="I426" i="7"/>
  <c r="J426" i="7"/>
  <c r="I425" i="7"/>
  <c r="J425" i="7"/>
  <c r="I424" i="7"/>
  <c r="J424" i="7"/>
  <c r="I423" i="7"/>
  <c r="J423" i="7"/>
  <c r="I422" i="7"/>
  <c r="J422" i="7"/>
  <c r="I421" i="7"/>
  <c r="J421" i="7"/>
  <c r="I420" i="7"/>
  <c r="J420" i="7"/>
  <c r="I419" i="7"/>
  <c r="J419" i="7"/>
  <c r="I418" i="7"/>
  <c r="J418" i="7"/>
  <c r="I417" i="7"/>
  <c r="J417" i="7"/>
  <c r="I416" i="7"/>
  <c r="J416" i="7"/>
  <c r="I415" i="7"/>
  <c r="J415" i="7"/>
  <c r="I414" i="7"/>
  <c r="J414" i="7"/>
  <c r="I413" i="7"/>
  <c r="J413" i="7"/>
  <c r="I412" i="7"/>
  <c r="J412" i="7"/>
  <c r="I411" i="7"/>
  <c r="J411" i="7"/>
  <c r="I410" i="7"/>
  <c r="J410" i="7"/>
  <c r="I409" i="7"/>
  <c r="J409" i="7"/>
  <c r="I408" i="7"/>
  <c r="J408" i="7"/>
  <c r="I407" i="7"/>
  <c r="J407" i="7"/>
  <c r="I406" i="7"/>
  <c r="J406" i="7"/>
  <c r="I405" i="7"/>
  <c r="J405" i="7"/>
  <c r="I404" i="7"/>
  <c r="J404" i="7"/>
  <c r="I403" i="7"/>
  <c r="J403" i="7"/>
  <c r="I402" i="7"/>
  <c r="J402" i="7"/>
  <c r="I401" i="7"/>
  <c r="J401" i="7"/>
  <c r="I400" i="7"/>
  <c r="J400" i="7"/>
  <c r="I399" i="7"/>
  <c r="J399" i="7"/>
  <c r="I398" i="7"/>
  <c r="J398" i="7"/>
  <c r="I397" i="7"/>
  <c r="J397" i="7"/>
  <c r="I396" i="7"/>
  <c r="J396" i="7"/>
  <c r="I395" i="7"/>
  <c r="J395" i="7"/>
  <c r="I394" i="7"/>
  <c r="J394" i="7"/>
  <c r="I393" i="7"/>
  <c r="J393" i="7"/>
  <c r="I392" i="7"/>
  <c r="J392" i="7"/>
  <c r="I391" i="7"/>
  <c r="J391" i="7"/>
  <c r="I390" i="7"/>
  <c r="J390" i="7"/>
  <c r="I389" i="7"/>
  <c r="J389" i="7"/>
  <c r="I388" i="7"/>
  <c r="J388" i="7"/>
  <c r="I387" i="7"/>
  <c r="J387" i="7"/>
  <c r="I386" i="7"/>
  <c r="J386" i="7"/>
  <c r="I385" i="7"/>
  <c r="J385" i="7"/>
  <c r="I384" i="7"/>
  <c r="J384" i="7"/>
  <c r="I383" i="7"/>
  <c r="J383" i="7"/>
  <c r="I382" i="7"/>
  <c r="J382" i="7"/>
  <c r="I381" i="7"/>
  <c r="J381" i="7"/>
  <c r="I380" i="7"/>
  <c r="J380" i="7"/>
  <c r="I379" i="7"/>
  <c r="J379" i="7"/>
  <c r="I378" i="7"/>
  <c r="J378" i="7"/>
  <c r="I377" i="7"/>
  <c r="J377" i="7"/>
  <c r="I376" i="7"/>
  <c r="J376" i="7"/>
  <c r="I375" i="7"/>
  <c r="J375" i="7"/>
  <c r="I374" i="7"/>
  <c r="J374" i="7"/>
  <c r="I373" i="7"/>
  <c r="J373" i="7"/>
  <c r="I372" i="7"/>
  <c r="J372" i="7"/>
  <c r="I371" i="7"/>
  <c r="J371" i="7"/>
  <c r="I370" i="7"/>
  <c r="J370" i="7"/>
  <c r="I369" i="7"/>
  <c r="J369" i="7"/>
  <c r="I368" i="7"/>
  <c r="J368" i="7"/>
  <c r="I367" i="7"/>
  <c r="J367" i="7"/>
  <c r="I366" i="7"/>
  <c r="J366" i="7"/>
  <c r="I365" i="7"/>
  <c r="J365" i="7"/>
  <c r="I364" i="7"/>
  <c r="J364" i="7"/>
  <c r="I363" i="7"/>
  <c r="J363" i="7"/>
  <c r="I362" i="7"/>
  <c r="J362" i="7"/>
  <c r="I361" i="7"/>
  <c r="J361" i="7"/>
  <c r="I360" i="7"/>
  <c r="J360" i="7"/>
  <c r="I359" i="7"/>
  <c r="J359" i="7"/>
  <c r="I358" i="7"/>
  <c r="J358" i="7"/>
  <c r="I357" i="7"/>
  <c r="J357" i="7"/>
  <c r="I356" i="7"/>
  <c r="J356" i="7"/>
  <c r="I355" i="7"/>
  <c r="J355" i="7"/>
  <c r="I354" i="7"/>
  <c r="J354" i="7"/>
  <c r="I353" i="7"/>
  <c r="J353" i="7"/>
  <c r="I352" i="7"/>
  <c r="J352" i="7"/>
  <c r="I351" i="7"/>
  <c r="J351" i="7"/>
  <c r="I350" i="7"/>
  <c r="J350" i="7"/>
  <c r="I349" i="7"/>
  <c r="J349" i="7"/>
  <c r="I348" i="7"/>
  <c r="J348" i="7"/>
  <c r="I347" i="7"/>
  <c r="J347" i="7"/>
  <c r="I346" i="7"/>
  <c r="J346" i="7"/>
  <c r="I345" i="7"/>
  <c r="J345" i="7"/>
  <c r="I344" i="7"/>
  <c r="J344" i="7"/>
  <c r="I343" i="7"/>
  <c r="J343" i="7"/>
  <c r="I342" i="7"/>
  <c r="J342" i="7"/>
  <c r="I341" i="7"/>
  <c r="J341" i="7"/>
  <c r="I340" i="7"/>
  <c r="J340" i="7"/>
  <c r="I339" i="7"/>
  <c r="J339" i="7"/>
  <c r="I338" i="7"/>
  <c r="J338" i="7"/>
  <c r="I337" i="7"/>
  <c r="J337" i="7"/>
  <c r="I336" i="7"/>
  <c r="J336" i="7"/>
  <c r="I335" i="7"/>
  <c r="J335" i="7"/>
  <c r="I334" i="7"/>
  <c r="J334" i="7"/>
  <c r="I333" i="7"/>
  <c r="J333" i="7"/>
  <c r="I332" i="7"/>
  <c r="J332" i="7"/>
  <c r="I331" i="7"/>
  <c r="J331" i="7"/>
  <c r="I330" i="7"/>
  <c r="J330" i="7"/>
  <c r="I329" i="7"/>
  <c r="J329" i="7"/>
  <c r="I328" i="7"/>
  <c r="J328" i="7"/>
  <c r="I327" i="7"/>
  <c r="J327" i="7"/>
  <c r="I326" i="7"/>
  <c r="J326" i="7"/>
  <c r="I325" i="7"/>
  <c r="J325" i="7"/>
  <c r="I324" i="7"/>
  <c r="J324" i="7"/>
  <c r="I323" i="7"/>
  <c r="J323" i="7"/>
  <c r="I322" i="7"/>
  <c r="J322" i="7"/>
  <c r="I321" i="7"/>
  <c r="J321" i="7"/>
  <c r="I320" i="7"/>
  <c r="J320" i="7"/>
  <c r="I319" i="7"/>
  <c r="J319" i="7"/>
  <c r="I318" i="7"/>
  <c r="J318" i="7"/>
  <c r="I317" i="7"/>
  <c r="J317" i="7"/>
  <c r="I316" i="7"/>
  <c r="J316" i="7"/>
  <c r="I315" i="7"/>
  <c r="J315" i="7"/>
  <c r="I314" i="7"/>
  <c r="J314" i="7"/>
  <c r="I313" i="7"/>
  <c r="J313" i="7"/>
  <c r="I312" i="7"/>
  <c r="J312" i="7"/>
  <c r="I311" i="7"/>
  <c r="J311" i="7"/>
  <c r="I310" i="7"/>
  <c r="J310" i="7"/>
  <c r="I309" i="7"/>
  <c r="J309" i="7"/>
  <c r="I308" i="7"/>
  <c r="J308" i="7"/>
  <c r="I307" i="7"/>
  <c r="J307" i="7"/>
  <c r="I306" i="7"/>
  <c r="J306" i="7"/>
  <c r="I305" i="7"/>
  <c r="J305" i="7"/>
  <c r="I304" i="7"/>
  <c r="J304" i="7"/>
  <c r="I303" i="7"/>
  <c r="J303" i="7"/>
  <c r="I302" i="7"/>
  <c r="J302" i="7"/>
  <c r="I301" i="7"/>
  <c r="J301" i="7"/>
  <c r="I300" i="7"/>
  <c r="J300" i="7"/>
  <c r="I299" i="7"/>
  <c r="J299" i="7"/>
  <c r="I298" i="7"/>
  <c r="J298" i="7"/>
  <c r="I297" i="7"/>
  <c r="J297" i="7"/>
  <c r="I296" i="7"/>
  <c r="J296" i="7"/>
  <c r="I295" i="7"/>
  <c r="J295" i="7"/>
  <c r="I294" i="7"/>
  <c r="J294" i="7"/>
  <c r="I293" i="7"/>
  <c r="J293" i="7"/>
  <c r="I292" i="7"/>
  <c r="J292" i="7"/>
  <c r="I291" i="7"/>
  <c r="J291" i="7"/>
  <c r="I290" i="7"/>
  <c r="J290" i="7"/>
  <c r="I289" i="7"/>
  <c r="J289" i="7"/>
  <c r="I288" i="7"/>
  <c r="J288" i="7"/>
  <c r="I287" i="7"/>
  <c r="J287" i="7"/>
  <c r="I286" i="7"/>
  <c r="J286" i="7"/>
  <c r="I285" i="7"/>
  <c r="J285" i="7"/>
  <c r="I284" i="7"/>
  <c r="J284" i="7"/>
  <c r="I283" i="7"/>
  <c r="J283" i="7"/>
  <c r="I282" i="7"/>
  <c r="J282" i="7"/>
  <c r="I281" i="7"/>
  <c r="J281" i="7"/>
  <c r="I280" i="7"/>
  <c r="J280" i="7"/>
  <c r="I279" i="7"/>
  <c r="J279" i="7"/>
  <c r="I278" i="7"/>
  <c r="J278" i="7"/>
  <c r="I277" i="7"/>
  <c r="J277" i="7"/>
  <c r="I276" i="7"/>
  <c r="J276" i="7"/>
  <c r="I275" i="7"/>
  <c r="J275" i="7"/>
  <c r="I274" i="7"/>
  <c r="J274" i="7"/>
  <c r="I273" i="7"/>
  <c r="J273" i="7"/>
  <c r="I272" i="7"/>
  <c r="J272" i="7"/>
  <c r="I271" i="7"/>
  <c r="J271" i="7"/>
  <c r="I270" i="7"/>
  <c r="J270" i="7"/>
  <c r="I269" i="7"/>
  <c r="J269" i="7"/>
  <c r="I268" i="7"/>
  <c r="J268" i="7"/>
  <c r="I267" i="7"/>
  <c r="J267" i="7"/>
  <c r="I266" i="7"/>
  <c r="J266" i="7"/>
  <c r="I265" i="7"/>
  <c r="J265" i="7"/>
  <c r="I264" i="7"/>
  <c r="J264" i="7"/>
  <c r="I263" i="7"/>
  <c r="J263" i="7"/>
  <c r="I262" i="7"/>
  <c r="J262" i="7"/>
  <c r="I261" i="7"/>
  <c r="J261" i="7"/>
  <c r="I260" i="7"/>
  <c r="J260" i="7"/>
  <c r="I259" i="7"/>
  <c r="J259" i="7"/>
  <c r="I258" i="7"/>
  <c r="J258" i="7"/>
  <c r="I257" i="7"/>
  <c r="J257" i="7"/>
  <c r="I256" i="7"/>
  <c r="J256" i="7"/>
  <c r="I255" i="7"/>
  <c r="J255" i="7"/>
  <c r="I254" i="7"/>
  <c r="J254" i="7"/>
  <c r="I253" i="7"/>
  <c r="J253" i="7"/>
  <c r="I252" i="7"/>
  <c r="J252" i="7"/>
  <c r="I251" i="7"/>
  <c r="J251" i="7"/>
  <c r="I250" i="7"/>
  <c r="J250" i="7"/>
  <c r="I249" i="7"/>
  <c r="J249" i="7"/>
  <c r="I248" i="7"/>
  <c r="J248" i="7"/>
  <c r="I247" i="7"/>
  <c r="J247" i="7"/>
  <c r="I246" i="7"/>
  <c r="J246" i="7"/>
  <c r="I245" i="7"/>
  <c r="J245" i="7"/>
  <c r="I244" i="7"/>
  <c r="J244" i="7"/>
  <c r="I243" i="7"/>
  <c r="J243" i="7"/>
  <c r="I242" i="7"/>
  <c r="J242" i="7"/>
  <c r="I241" i="7"/>
  <c r="J241" i="7"/>
  <c r="I240" i="7"/>
  <c r="J240" i="7"/>
  <c r="I239" i="7"/>
  <c r="J239" i="7"/>
  <c r="I238" i="7"/>
  <c r="J238" i="7"/>
  <c r="I237" i="7"/>
  <c r="J237" i="7"/>
  <c r="I236" i="7"/>
  <c r="J236" i="7"/>
  <c r="I235" i="7"/>
  <c r="J235" i="7"/>
  <c r="I234" i="7"/>
  <c r="J234" i="7"/>
  <c r="I233" i="7"/>
  <c r="J233" i="7"/>
  <c r="I232" i="7"/>
  <c r="J232" i="7"/>
  <c r="I231" i="7"/>
  <c r="J231" i="7"/>
  <c r="I230" i="7"/>
  <c r="J230" i="7"/>
  <c r="I229" i="7"/>
  <c r="J229" i="7"/>
  <c r="I228" i="7"/>
  <c r="J228" i="7"/>
  <c r="I227" i="7"/>
  <c r="J227" i="7"/>
  <c r="I226" i="7"/>
  <c r="J226" i="7"/>
  <c r="I225" i="7"/>
  <c r="J225" i="7"/>
  <c r="I224" i="7"/>
  <c r="J224" i="7"/>
  <c r="I223" i="7"/>
  <c r="J223" i="7"/>
  <c r="I222" i="7"/>
  <c r="J222" i="7"/>
  <c r="I221" i="7"/>
  <c r="J221" i="7"/>
  <c r="I220" i="7"/>
  <c r="J220" i="7"/>
  <c r="I219" i="7"/>
  <c r="J219" i="7"/>
  <c r="I218" i="7"/>
  <c r="J218" i="7"/>
  <c r="I217" i="7"/>
  <c r="J217" i="7"/>
  <c r="I216" i="7"/>
  <c r="J216" i="7"/>
  <c r="I215" i="7"/>
  <c r="J215" i="7"/>
  <c r="I214" i="7"/>
  <c r="J214" i="7"/>
  <c r="I213" i="7"/>
  <c r="J213" i="7"/>
  <c r="I212" i="7"/>
  <c r="J212" i="7"/>
  <c r="I211" i="7"/>
  <c r="J211" i="7"/>
  <c r="I210" i="7"/>
  <c r="J210" i="7"/>
  <c r="I209" i="7"/>
  <c r="J209" i="7"/>
  <c r="I208" i="7"/>
  <c r="J208" i="7"/>
  <c r="I207" i="7"/>
  <c r="J207" i="7"/>
  <c r="I206" i="7"/>
  <c r="J206" i="7"/>
  <c r="I205" i="7"/>
  <c r="J205" i="7"/>
  <c r="I204" i="7"/>
  <c r="J204" i="7"/>
  <c r="I203" i="7"/>
  <c r="J203" i="7"/>
  <c r="I202" i="7"/>
  <c r="J202" i="7"/>
  <c r="I201" i="7"/>
  <c r="J201" i="7"/>
  <c r="I200" i="7"/>
  <c r="J200" i="7"/>
  <c r="I199" i="7"/>
  <c r="J199" i="7"/>
  <c r="I198" i="7"/>
  <c r="J198" i="7"/>
  <c r="I197" i="7"/>
  <c r="J197" i="7"/>
  <c r="I196" i="7"/>
  <c r="J196" i="7"/>
  <c r="I195" i="7"/>
  <c r="J195" i="7"/>
  <c r="I194" i="7"/>
  <c r="J194" i="7"/>
  <c r="I193" i="7"/>
  <c r="J193" i="7"/>
  <c r="I192" i="7"/>
  <c r="J192" i="7"/>
  <c r="I191" i="7"/>
  <c r="J191" i="7"/>
  <c r="I190" i="7"/>
  <c r="J190" i="7"/>
  <c r="I189" i="7"/>
  <c r="J189" i="7"/>
  <c r="I188" i="7"/>
  <c r="J188" i="7"/>
  <c r="I187" i="7"/>
  <c r="J187" i="7"/>
  <c r="I186" i="7"/>
  <c r="J186" i="7"/>
  <c r="I185" i="7"/>
  <c r="J185" i="7"/>
  <c r="I184" i="7"/>
  <c r="J184" i="7"/>
  <c r="I183" i="7"/>
  <c r="J183" i="7"/>
  <c r="I182" i="7"/>
  <c r="J182" i="7"/>
  <c r="I181" i="7"/>
  <c r="J181" i="7"/>
  <c r="I180" i="7"/>
  <c r="J180" i="7"/>
  <c r="I179" i="7"/>
  <c r="J179" i="7"/>
  <c r="I178" i="7"/>
  <c r="J178" i="7"/>
  <c r="I177" i="7"/>
  <c r="J177" i="7"/>
  <c r="I176" i="7"/>
  <c r="J176" i="7"/>
  <c r="I175" i="7"/>
  <c r="J175" i="7"/>
  <c r="I174" i="7"/>
  <c r="J174" i="7"/>
  <c r="I173" i="7"/>
  <c r="J173" i="7"/>
  <c r="I172" i="7"/>
  <c r="J172" i="7"/>
  <c r="I171" i="7"/>
  <c r="J171" i="7"/>
  <c r="I170" i="7"/>
  <c r="J170" i="7"/>
  <c r="I169" i="7"/>
  <c r="J169" i="7"/>
  <c r="I168" i="7"/>
  <c r="J168" i="7"/>
  <c r="I167" i="7"/>
  <c r="J167" i="7"/>
  <c r="I166" i="7"/>
  <c r="J166" i="7"/>
  <c r="I165" i="7"/>
  <c r="J165" i="7"/>
  <c r="I164" i="7"/>
  <c r="J164" i="7"/>
  <c r="I163" i="7"/>
  <c r="J163" i="7"/>
  <c r="I162" i="7"/>
  <c r="J162" i="7"/>
  <c r="I161" i="7"/>
  <c r="J161" i="7"/>
  <c r="I160" i="7"/>
  <c r="J160" i="7"/>
  <c r="I159" i="7"/>
  <c r="J159" i="7"/>
  <c r="I158" i="7"/>
  <c r="J158" i="7"/>
  <c r="I157" i="7"/>
  <c r="J157" i="7"/>
  <c r="I156" i="7"/>
  <c r="J156" i="7"/>
  <c r="I155" i="7"/>
  <c r="J155" i="7"/>
  <c r="I154" i="7"/>
  <c r="J154" i="7"/>
  <c r="I153" i="7"/>
  <c r="J153" i="7"/>
  <c r="I152" i="7"/>
  <c r="J152" i="7"/>
  <c r="I151" i="7"/>
  <c r="J151" i="7"/>
  <c r="I150" i="7"/>
  <c r="J150" i="7"/>
  <c r="I149" i="7"/>
  <c r="J149" i="7"/>
  <c r="I148" i="7"/>
  <c r="J148" i="7"/>
  <c r="I147" i="7"/>
  <c r="J147" i="7"/>
  <c r="I146" i="7"/>
  <c r="J146" i="7"/>
  <c r="I145" i="7"/>
  <c r="J145" i="7"/>
  <c r="I144" i="7"/>
  <c r="J144" i="7"/>
  <c r="I143" i="7"/>
  <c r="J143" i="7"/>
  <c r="I142" i="7"/>
  <c r="J142" i="7"/>
  <c r="I141" i="7"/>
  <c r="J141" i="7"/>
  <c r="I140" i="7"/>
  <c r="J140" i="7"/>
  <c r="I139" i="7"/>
  <c r="J139" i="7"/>
  <c r="I138" i="7"/>
  <c r="J138" i="7"/>
  <c r="I137" i="7"/>
  <c r="J137" i="7"/>
  <c r="I136" i="7"/>
  <c r="J136" i="7"/>
  <c r="I135" i="7"/>
  <c r="J135" i="7"/>
  <c r="I134" i="7"/>
  <c r="J134" i="7"/>
  <c r="I133" i="7"/>
  <c r="J133" i="7"/>
  <c r="I132" i="7"/>
  <c r="J132" i="7"/>
  <c r="I131" i="7"/>
  <c r="J131" i="7"/>
  <c r="I130" i="7"/>
  <c r="J130" i="7"/>
  <c r="I129" i="7"/>
  <c r="J129" i="7"/>
  <c r="I128" i="7"/>
  <c r="J128" i="7"/>
  <c r="I127" i="7"/>
  <c r="J127" i="7"/>
  <c r="I126" i="7"/>
  <c r="J126" i="7"/>
  <c r="I125" i="7"/>
  <c r="J125" i="7"/>
  <c r="I124" i="7"/>
  <c r="J124" i="7"/>
  <c r="I123" i="7"/>
  <c r="J123" i="7"/>
  <c r="I122" i="7"/>
  <c r="J122" i="7"/>
  <c r="I121" i="7"/>
  <c r="J121" i="7"/>
  <c r="I120" i="7"/>
  <c r="J120" i="7"/>
  <c r="I119" i="7"/>
  <c r="J119" i="7"/>
  <c r="I118" i="7"/>
  <c r="J118" i="7"/>
  <c r="I117" i="7"/>
  <c r="J117" i="7"/>
  <c r="I116" i="7"/>
  <c r="J116" i="7"/>
  <c r="I115" i="7"/>
  <c r="J115" i="7"/>
  <c r="I114" i="7"/>
  <c r="J114" i="7"/>
  <c r="I113" i="7"/>
  <c r="J113" i="7"/>
  <c r="I112" i="7"/>
  <c r="J112" i="7"/>
  <c r="I111" i="7"/>
  <c r="J111" i="7"/>
  <c r="I110" i="7"/>
  <c r="J110" i="7"/>
  <c r="I109" i="7"/>
  <c r="J109" i="7"/>
  <c r="I108" i="7"/>
  <c r="J108" i="7"/>
  <c r="I107" i="7"/>
  <c r="J107" i="7"/>
  <c r="I106" i="7"/>
  <c r="J106" i="7"/>
  <c r="I105" i="7"/>
  <c r="J105" i="7"/>
  <c r="I104" i="7"/>
  <c r="J104" i="7"/>
  <c r="I103" i="7"/>
  <c r="J103" i="7"/>
  <c r="I102" i="7"/>
  <c r="J102" i="7"/>
  <c r="I101" i="7"/>
  <c r="J101" i="7"/>
  <c r="I100" i="7"/>
  <c r="J100" i="7"/>
  <c r="I99" i="7"/>
  <c r="J99" i="7"/>
  <c r="I98" i="7"/>
  <c r="J98" i="7"/>
  <c r="I97" i="7"/>
  <c r="J97" i="7"/>
  <c r="I96" i="7"/>
  <c r="J96" i="7"/>
  <c r="I95" i="7"/>
  <c r="J95" i="7"/>
  <c r="I94" i="7"/>
  <c r="J94" i="7"/>
  <c r="I93" i="7"/>
  <c r="J93" i="7"/>
  <c r="I92" i="7"/>
  <c r="J92" i="7"/>
  <c r="I91" i="7"/>
  <c r="J91" i="7"/>
  <c r="I90" i="7"/>
  <c r="J90" i="7"/>
  <c r="I89" i="7"/>
  <c r="J89" i="7"/>
  <c r="I88" i="7"/>
  <c r="J88" i="7"/>
  <c r="I87" i="7"/>
  <c r="J87" i="7"/>
  <c r="I86" i="7"/>
  <c r="J86" i="7"/>
  <c r="I85" i="7"/>
  <c r="J85" i="7"/>
  <c r="I84" i="7"/>
  <c r="J84" i="7"/>
  <c r="I83" i="7"/>
  <c r="J83" i="7"/>
  <c r="I82" i="7"/>
  <c r="J82" i="7"/>
  <c r="I81" i="7"/>
  <c r="J81" i="7"/>
  <c r="I80" i="7"/>
  <c r="J80" i="7"/>
  <c r="I79" i="7"/>
  <c r="J79" i="7"/>
  <c r="I78" i="7"/>
  <c r="J78" i="7"/>
  <c r="I77" i="7"/>
  <c r="J77" i="7"/>
  <c r="I76" i="7"/>
  <c r="J76" i="7"/>
  <c r="I75" i="7"/>
  <c r="J75" i="7"/>
  <c r="I74" i="7"/>
  <c r="J74" i="7"/>
  <c r="I73" i="7"/>
  <c r="J73" i="7"/>
  <c r="I72" i="7"/>
  <c r="J72" i="7"/>
  <c r="I71" i="7"/>
  <c r="J71" i="7"/>
  <c r="I70" i="7"/>
  <c r="J70" i="7"/>
  <c r="I69" i="7"/>
  <c r="J69" i="7"/>
  <c r="I68" i="7"/>
  <c r="J68" i="7"/>
  <c r="I67" i="7"/>
  <c r="J67" i="7"/>
  <c r="I66" i="7"/>
  <c r="J66" i="7"/>
  <c r="I65" i="7"/>
  <c r="J65" i="7"/>
  <c r="I64" i="7"/>
  <c r="J64" i="7"/>
  <c r="I63" i="7"/>
  <c r="J63" i="7"/>
  <c r="I62" i="7"/>
  <c r="J62" i="7"/>
  <c r="I61" i="7"/>
  <c r="J61" i="7"/>
  <c r="I60" i="7"/>
  <c r="J60" i="7"/>
  <c r="I59" i="7"/>
  <c r="J59" i="7"/>
  <c r="I58" i="7"/>
  <c r="J58" i="7"/>
  <c r="I57" i="7"/>
  <c r="J57" i="7"/>
  <c r="I56" i="7"/>
  <c r="J56" i="7"/>
  <c r="I55" i="7"/>
  <c r="J55" i="7"/>
  <c r="I54" i="7"/>
  <c r="J54" i="7"/>
  <c r="I53" i="7"/>
  <c r="J53" i="7"/>
  <c r="I52" i="7"/>
  <c r="J52" i="7"/>
  <c r="I51" i="7"/>
  <c r="J51" i="7"/>
  <c r="I50" i="7"/>
  <c r="J50" i="7"/>
  <c r="I49" i="7"/>
  <c r="J49" i="7"/>
  <c r="I48" i="7"/>
  <c r="J48" i="7"/>
  <c r="I47" i="7"/>
  <c r="J47" i="7"/>
  <c r="I46" i="7"/>
  <c r="J46" i="7"/>
  <c r="I45" i="7"/>
  <c r="J45" i="7"/>
  <c r="I44" i="7"/>
  <c r="J44" i="7"/>
  <c r="I43" i="7"/>
  <c r="J43" i="7"/>
  <c r="I42" i="7"/>
  <c r="J42" i="7"/>
  <c r="I41" i="7"/>
  <c r="J41" i="7"/>
  <c r="I40" i="7"/>
  <c r="J40" i="7"/>
  <c r="I39" i="7"/>
  <c r="J39" i="7"/>
  <c r="I38" i="7"/>
  <c r="J38" i="7"/>
  <c r="I37" i="7"/>
  <c r="J37" i="7"/>
  <c r="I36" i="7"/>
  <c r="J36" i="7"/>
  <c r="I35" i="7"/>
  <c r="J35" i="7"/>
  <c r="I34" i="7"/>
  <c r="J34" i="7"/>
  <c r="I33" i="7"/>
  <c r="J33" i="7"/>
  <c r="I32" i="7"/>
  <c r="J32" i="7"/>
  <c r="I31" i="7"/>
  <c r="J31" i="7"/>
  <c r="I30" i="7"/>
  <c r="J30" i="7"/>
  <c r="I29" i="7"/>
  <c r="J29" i="7"/>
  <c r="I28" i="7"/>
  <c r="J28" i="7"/>
  <c r="I27" i="7"/>
  <c r="J27" i="7"/>
  <c r="I26" i="7"/>
  <c r="J26" i="7"/>
  <c r="I25" i="7"/>
  <c r="J25" i="7"/>
  <c r="I24" i="7"/>
  <c r="J24" i="7"/>
  <c r="I23" i="7"/>
  <c r="J23" i="7"/>
  <c r="I22" i="7"/>
  <c r="J22" i="7"/>
  <c r="I21" i="7"/>
  <c r="J21" i="7"/>
  <c r="I20" i="7"/>
  <c r="J20" i="7"/>
  <c r="I19" i="7"/>
  <c r="J19" i="7"/>
  <c r="I18" i="7"/>
  <c r="J18" i="7"/>
  <c r="I17" i="7"/>
  <c r="J17" i="7"/>
  <c r="I16" i="7"/>
  <c r="J16" i="7"/>
  <c r="I15" i="7"/>
  <c r="J15" i="7"/>
  <c r="I14" i="7"/>
  <c r="J14" i="7"/>
  <c r="I13" i="7"/>
  <c r="J13" i="7"/>
  <c r="I12" i="7"/>
  <c r="J12" i="7"/>
  <c r="I11" i="7"/>
  <c r="J11" i="7"/>
  <c r="I10" i="7"/>
  <c r="J10" i="7"/>
  <c r="I9" i="7"/>
  <c r="J9" i="7"/>
  <c r="I8" i="7"/>
  <c r="J8" i="7"/>
  <c r="I7" i="7"/>
  <c r="J7" i="7"/>
  <c r="I6" i="7"/>
  <c r="J6" i="7"/>
  <c r="I5" i="7"/>
  <c r="J5" i="7"/>
  <c r="I4" i="7"/>
  <c r="J4" i="7"/>
  <c r="I3" i="7"/>
  <c r="J3" i="7"/>
  <c r="I2" i="7"/>
  <c r="J2" i="7"/>
  <c r="M31" i="6" a="1"/>
  <c r="M31" i="6"/>
  <c r="K31" i="6"/>
  <c r="M30" i="6" a="1"/>
  <c r="M30" i="6"/>
  <c r="K30" i="6"/>
  <c r="M29" i="6" a="1"/>
  <c r="M29" i="6"/>
  <c r="K29" i="6"/>
  <c r="M28" i="6" a="1"/>
  <c r="M28" i="6"/>
  <c r="K28" i="6"/>
  <c r="M27" i="6" a="1"/>
  <c r="M27" i="6"/>
  <c r="K27" i="6"/>
  <c r="M26" i="6" a="1"/>
  <c r="M26" i="6"/>
  <c r="K26" i="6"/>
  <c r="M25" i="6" a="1"/>
  <c r="M25" i="6"/>
  <c r="K25" i="6"/>
  <c r="M24" i="6" a="1"/>
  <c r="M24" i="6"/>
  <c r="K24" i="6"/>
  <c r="M23" i="6" a="1"/>
  <c r="M23" i="6"/>
  <c r="K23" i="6"/>
  <c r="M22" i="6" a="1"/>
  <c r="M22" i="6"/>
  <c r="K22" i="6"/>
  <c r="M21" i="6" a="1"/>
  <c r="M21" i="6"/>
  <c r="K21" i="6"/>
  <c r="M20" i="6" a="1"/>
  <c r="M20" i="6"/>
  <c r="K20" i="6"/>
  <c r="M19" i="6" a="1"/>
  <c r="M19" i="6"/>
  <c r="K19" i="6"/>
  <c r="M18" i="6" a="1"/>
  <c r="M18" i="6"/>
  <c r="K18" i="6"/>
  <c r="M17" i="6"/>
  <c r="K17" i="6"/>
  <c r="L9" i="6"/>
  <c r="L8" i="6"/>
  <c r="L7" i="6"/>
  <c r="L6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I13" i="6"/>
  <c r="I12" i="6"/>
  <c r="I11" i="6"/>
  <c r="H3" i="6"/>
  <c r="A11" i="5"/>
  <c r="H11" i="5"/>
  <c r="G11" i="5"/>
  <c r="F11" i="5"/>
  <c r="E11" i="5"/>
  <c r="D11" i="5"/>
  <c r="C11" i="5"/>
  <c r="B11" i="5"/>
  <c r="A3" i="5"/>
  <c r="H10" i="5"/>
  <c r="G10" i="5"/>
  <c r="A10" i="5"/>
  <c r="F10" i="5"/>
  <c r="E10" i="5"/>
  <c r="D10" i="5"/>
  <c r="C10" i="5"/>
  <c r="B10" i="5"/>
  <c r="A4" i="5"/>
  <c r="H9" i="5"/>
  <c r="G9" i="5"/>
  <c r="A9" i="5"/>
  <c r="F9" i="5"/>
  <c r="E9" i="5"/>
  <c r="D9" i="5"/>
  <c r="C9" i="5"/>
  <c r="B9" i="5"/>
  <c r="A8" i="5"/>
  <c r="H8" i="5"/>
  <c r="G8" i="5"/>
  <c r="F8" i="5"/>
  <c r="E8" i="5"/>
  <c r="D8" i="5"/>
  <c r="C8" i="5"/>
  <c r="B8" i="5"/>
  <c r="A7" i="5"/>
  <c r="H7" i="5"/>
  <c r="G7" i="5"/>
  <c r="F7" i="5"/>
  <c r="E7" i="5"/>
  <c r="D7" i="5"/>
  <c r="C7" i="5"/>
  <c r="B7" i="5"/>
  <c r="A6" i="5"/>
  <c r="H6" i="5"/>
  <c r="G6" i="5"/>
  <c r="F6" i="5"/>
  <c r="E6" i="5"/>
  <c r="D6" i="5"/>
  <c r="C6" i="5"/>
  <c r="B6" i="5"/>
  <c r="A5" i="5"/>
  <c r="H5" i="5"/>
  <c r="G5" i="5"/>
  <c r="F5" i="5"/>
  <c r="E5" i="5"/>
  <c r="D5" i="5"/>
  <c r="C5" i="5"/>
  <c r="B5" i="5"/>
  <c r="H4" i="5"/>
  <c r="G4" i="5"/>
  <c r="F4" i="5"/>
  <c r="E4" i="5"/>
  <c r="D4" i="5"/>
  <c r="C4" i="5"/>
  <c r="B4" i="5"/>
  <c r="H3" i="5"/>
  <c r="G3" i="5"/>
  <c r="F3" i="5"/>
  <c r="E3" i="5"/>
  <c r="D3" i="5"/>
  <c r="C3" i="5"/>
  <c r="B3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I11" i="5"/>
  <c r="J11" i="5"/>
  <c r="I10" i="5"/>
  <c r="J10" i="5"/>
  <c r="I9" i="5"/>
  <c r="J9" i="5"/>
  <c r="I8" i="5"/>
  <c r="J8" i="5"/>
  <c r="I7" i="5"/>
  <c r="J7" i="5"/>
  <c r="I6" i="5"/>
  <c r="J6" i="5"/>
  <c r="I5" i="5"/>
  <c r="J5" i="5"/>
  <c r="I4" i="5"/>
  <c r="J4" i="5"/>
  <c r="I3" i="5"/>
  <c r="J3" i="5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K8" i="4"/>
  <c r="J8" i="4"/>
  <c r="I8" i="4"/>
  <c r="H8" i="4"/>
  <c r="G8" i="4"/>
  <c r="K7" i="4"/>
  <c r="J7" i="4"/>
  <c r="I7" i="4"/>
  <c r="H7" i="4"/>
  <c r="G7" i="4"/>
  <c r="K6" i="4"/>
  <c r="J6" i="4"/>
  <c r="I6" i="4"/>
  <c r="H6" i="4"/>
  <c r="G6" i="4"/>
  <c r="K5" i="4"/>
  <c r="J5" i="4"/>
  <c r="I5" i="4"/>
  <c r="H5" i="4"/>
  <c r="G5" i="4"/>
  <c r="K4" i="4"/>
  <c r="J4" i="4"/>
  <c r="I4" i="4"/>
  <c r="H4" i="4"/>
  <c r="G4" i="4"/>
  <c r="K3" i="4"/>
  <c r="J3" i="4"/>
  <c r="I3" i="4"/>
  <c r="H3" i="4"/>
  <c r="G3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Z6" i="4"/>
  <c r="Y6" i="4"/>
  <c r="Z5" i="4"/>
  <c r="Y5" i="4"/>
  <c r="Z4" i="4"/>
  <c r="Y4" i="4"/>
  <c r="Z3" i="4"/>
  <c r="Y3" i="4"/>
  <c r="F4" i="8"/>
  <c r="G4" i="8"/>
  <c r="N4" i="8"/>
  <c r="F5" i="8"/>
  <c r="G5" i="8"/>
  <c r="N5" i="8"/>
  <c r="G6" i="8"/>
  <c r="N6" i="8"/>
  <c r="G7" i="8"/>
  <c r="N7" i="8"/>
  <c r="G8" i="8"/>
  <c r="N8" i="8"/>
  <c r="G9" i="8"/>
  <c r="N9" i="8"/>
  <c r="G10" i="8"/>
  <c r="N10" i="8"/>
  <c r="G11" i="8"/>
  <c r="N11" i="8"/>
  <c r="G12" i="8"/>
  <c r="N12" i="8"/>
  <c r="G13" i="8"/>
  <c r="N13" i="8"/>
  <c r="G14" i="8"/>
  <c r="N14" i="8"/>
  <c r="G15" i="8"/>
  <c r="N15" i="8"/>
  <c r="G16" i="8"/>
  <c r="N16" i="8"/>
  <c r="G17" i="8"/>
  <c r="N17" i="8"/>
  <c r="G18" i="8"/>
  <c r="N18" i="8"/>
  <c r="G19" i="8"/>
  <c r="N19" i="8"/>
  <c r="G20" i="8"/>
  <c r="N20" i="8"/>
  <c r="G21" i="8"/>
  <c r="N21" i="8"/>
  <c r="G22" i="8"/>
  <c r="N22" i="8"/>
  <c r="G23" i="8"/>
  <c r="N23" i="8"/>
  <c r="G24" i="8"/>
  <c r="N24" i="8"/>
  <c r="G25" i="8"/>
  <c r="N25" i="8"/>
  <c r="G26" i="8"/>
  <c r="N26" i="8"/>
  <c r="G27" i="8"/>
  <c r="N27" i="8"/>
  <c r="G28" i="8"/>
  <c r="N28" i="8"/>
  <c r="G29" i="8"/>
  <c r="N29" i="8"/>
  <c r="G30" i="8"/>
  <c r="N30" i="8"/>
  <c r="G31" i="8"/>
  <c r="N31" i="8"/>
  <c r="G32" i="8"/>
  <c r="N32" i="8"/>
  <c r="G33" i="8"/>
  <c r="N33" i="8"/>
  <c r="G34" i="8"/>
  <c r="N34" i="8"/>
  <c r="G35" i="8"/>
  <c r="N35" i="8"/>
  <c r="G36" i="8"/>
  <c r="N36" i="8"/>
  <c r="G37" i="8"/>
  <c r="N37" i="8"/>
  <c r="G38" i="8"/>
  <c r="N38" i="8"/>
  <c r="G39" i="8"/>
  <c r="N39" i="8"/>
  <c r="G40" i="8"/>
  <c r="N40" i="8"/>
  <c r="G41" i="8"/>
  <c r="N41" i="8"/>
  <c r="G42" i="8"/>
  <c r="N42" i="8"/>
  <c r="G43" i="8"/>
  <c r="N43" i="8"/>
  <c r="G44" i="8"/>
  <c r="N44" i="8"/>
  <c r="G45" i="8"/>
  <c r="N45" i="8"/>
  <c r="G46" i="8"/>
  <c r="N46" i="8"/>
  <c r="G47" i="8"/>
  <c r="N47" i="8"/>
  <c r="G48" i="8"/>
  <c r="N48" i="8"/>
  <c r="G49" i="8"/>
  <c r="N49" i="8"/>
  <c r="G50" i="8"/>
  <c r="N50" i="8"/>
  <c r="G51" i="8"/>
  <c r="N51" i="8"/>
  <c r="G52" i="8"/>
  <c r="N52" i="8"/>
  <c r="G53" i="8"/>
  <c r="N53" i="8"/>
  <c r="G54" i="8"/>
  <c r="N54" i="8"/>
  <c r="G55" i="8"/>
  <c r="N55" i="8"/>
  <c r="G56" i="8"/>
  <c r="N56" i="8"/>
  <c r="G57" i="8"/>
  <c r="N57" i="8"/>
  <c r="G58" i="8"/>
  <c r="N58" i="8"/>
  <c r="G59" i="8"/>
  <c r="N59" i="8"/>
  <c r="G60" i="8"/>
  <c r="N60" i="8"/>
  <c r="G61" i="8"/>
  <c r="N61" i="8"/>
  <c r="G62" i="8"/>
  <c r="N62" i="8"/>
  <c r="G63" i="8"/>
  <c r="N63" i="8"/>
  <c r="G64" i="8"/>
  <c r="N64" i="8"/>
  <c r="G65" i="8"/>
  <c r="N65" i="8"/>
  <c r="G66" i="8"/>
  <c r="N66" i="8"/>
  <c r="G67" i="8"/>
  <c r="N67" i="8"/>
  <c r="G68" i="8"/>
  <c r="N68" i="8"/>
  <c r="G69" i="8"/>
  <c r="N69" i="8"/>
  <c r="G70" i="8"/>
  <c r="N70" i="8"/>
  <c r="G71" i="8"/>
  <c r="N71" i="8"/>
  <c r="G72" i="8"/>
  <c r="N72" i="8"/>
  <c r="G73" i="8"/>
  <c r="N73" i="8"/>
  <c r="G74" i="8"/>
  <c r="N74" i="8"/>
  <c r="G75" i="8"/>
  <c r="N75" i="8"/>
  <c r="G76" i="8"/>
  <c r="N76" i="8"/>
  <c r="G77" i="8"/>
  <c r="N77" i="8"/>
  <c r="G78" i="8"/>
  <c r="N78" i="8"/>
  <c r="G79" i="8"/>
  <c r="N79" i="8"/>
  <c r="G80" i="8"/>
  <c r="N80" i="8"/>
  <c r="G81" i="8"/>
  <c r="N81" i="8"/>
  <c r="G82" i="8"/>
  <c r="N82" i="8"/>
  <c r="G83" i="8"/>
  <c r="N83" i="8"/>
  <c r="G84" i="8"/>
  <c r="N84" i="8"/>
  <c r="G85" i="8"/>
  <c r="N85" i="8"/>
  <c r="G86" i="8"/>
  <c r="N86" i="8"/>
  <c r="G87" i="8"/>
  <c r="N87" i="8"/>
  <c r="G88" i="8"/>
  <c r="N88" i="8"/>
  <c r="G89" i="8"/>
  <c r="N89" i="8"/>
  <c r="G90" i="8"/>
  <c r="N90" i="8"/>
  <c r="G91" i="8"/>
  <c r="N91" i="8"/>
  <c r="G92" i="8"/>
  <c r="N92" i="8"/>
  <c r="G93" i="8"/>
  <c r="N93" i="8"/>
  <c r="G94" i="8"/>
  <c r="N94" i="8"/>
  <c r="G95" i="8"/>
  <c r="N95" i="8"/>
  <c r="G96" i="8"/>
  <c r="N96" i="8"/>
  <c r="G97" i="8"/>
  <c r="N97" i="8"/>
  <c r="G98" i="8"/>
  <c r="N98" i="8"/>
  <c r="G99" i="8"/>
  <c r="N99" i="8"/>
  <c r="G100" i="8"/>
  <c r="N100" i="8"/>
  <c r="G101" i="8"/>
  <c r="N101" i="8"/>
  <c r="G102" i="8"/>
  <c r="N102" i="8"/>
  <c r="G103" i="8"/>
  <c r="N103" i="8"/>
  <c r="G104" i="8"/>
  <c r="N104" i="8"/>
  <c r="G105" i="8"/>
  <c r="N105" i="8"/>
  <c r="G106" i="8"/>
  <c r="N106" i="8"/>
  <c r="G107" i="8"/>
  <c r="N107" i="8"/>
  <c r="G108" i="8"/>
  <c r="N108" i="8"/>
  <c r="G109" i="8"/>
  <c r="N109" i="8"/>
  <c r="G110" i="8"/>
  <c r="N110" i="8"/>
  <c r="G111" i="8"/>
  <c r="N111" i="8"/>
  <c r="G112" i="8"/>
  <c r="N112" i="8"/>
  <c r="G113" i="8"/>
  <c r="N113" i="8"/>
  <c r="G114" i="8"/>
  <c r="N114" i="8"/>
  <c r="G115" i="8"/>
  <c r="N115" i="8"/>
  <c r="G116" i="8"/>
  <c r="N116" i="8"/>
  <c r="G117" i="8"/>
  <c r="N117" i="8"/>
  <c r="G118" i="8"/>
  <c r="N118" i="8"/>
  <c r="G119" i="8"/>
  <c r="N119" i="8"/>
  <c r="G120" i="8"/>
  <c r="N120" i="8"/>
  <c r="G121" i="8"/>
  <c r="N121" i="8"/>
  <c r="G122" i="8"/>
  <c r="N122" i="8"/>
  <c r="G123" i="8"/>
  <c r="N123" i="8"/>
  <c r="G124" i="8"/>
  <c r="N124" i="8"/>
  <c r="G125" i="8"/>
  <c r="N125" i="8"/>
  <c r="G126" i="8"/>
  <c r="N126" i="8"/>
  <c r="G127" i="8"/>
  <c r="N127" i="8"/>
  <c r="G128" i="8"/>
  <c r="N128" i="8"/>
  <c r="G129" i="8"/>
  <c r="N129" i="8"/>
  <c r="G130" i="8"/>
  <c r="N130" i="8"/>
  <c r="G131" i="8"/>
  <c r="N131" i="8"/>
  <c r="G132" i="8"/>
  <c r="N132" i="8"/>
  <c r="G133" i="8"/>
  <c r="N133" i="8"/>
  <c r="G134" i="8"/>
  <c r="N134" i="8"/>
  <c r="G135" i="8"/>
  <c r="N135" i="8"/>
  <c r="G136" i="8"/>
  <c r="N136" i="8"/>
  <c r="G137" i="8"/>
  <c r="N137" i="8"/>
  <c r="G138" i="8"/>
  <c r="N138" i="8"/>
  <c r="G139" i="8"/>
  <c r="N139" i="8"/>
  <c r="G140" i="8"/>
  <c r="N140" i="8"/>
  <c r="G141" i="8"/>
  <c r="N141" i="8"/>
  <c r="G142" i="8"/>
  <c r="N142" i="8"/>
  <c r="G143" i="8"/>
  <c r="N143" i="8"/>
  <c r="G144" i="8"/>
  <c r="N144" i="8"/>
  <c r="G145" i="8"/>
  <c r="N145" i="8"/>
  <c r="G146" i="8"/>
  <c r="N146" i="8"/>
  <c r="G147" i="8"/>
  <c r="N147" i="8"/>
  <c r="G148" i="8"/>
  <c r="N148" i="8"/>
  <c r="G149" i="8"/>
  <c r="N149" i="8"/>
  <c r="G150" i="8"/>
  <c r="N150" i="8"/>
  <c r="G151" i="8"/>
  <c r="N151" i="8"/>
  <c r="G152" i="8"/>
  <c r="N152" i="8"/>
  <c r="G153" i="8"/>
  <c r="N153" i="8"/>
  <c r="G154" i="8"/>
  <c r="N154" i="8"/>
  <c r="G155" i="8"/>
  <c r="N155" i="8"/>
  <c r="G156" i="8"/>
  <c r="N156" i="8"/>
  <c r="G157" i="8"/>
  <c r="N157" i="8"/>
  <c r="G158" i="8"/>
  <c r="N158" i="8"/>
  <c r="G159" i="8"/>
  <c r="N159" i="8"/>
  <c r="G160" i="8"/>
  <c r="N160" i="8"/>
  <c r="G161" i="8"/>
  <c r="N161" i="8"/>
  <c r="G162" i="8"/>
  <c r="N162" i="8"/>
  <c r="G163" i="8"/>
  <c r="N163" i="8"/>
  <c r="G164" i="8"/>
  <c r="N164" i="8"/>
  <c r="G165" i="8"/>
  <c r="N165" i="8"/>
  <c r="G166" i="8"/>
  <c r="N166" i="8"/>
  <c r="G167" i="8"/>
  <c r="N167" i="8"/>
  <c r="G168" i="8"/>
  <c r="N168" i="8"/>
  <c r="G169" i="8"/>
  <c r="N169" i="8"/>
  <c r="G170" i="8"/>
  <c r="N170" i="8"/>
  <c r="G171" i="8"/>
  <c r="N171" i="8"/>
  <c r="G172" i="8"/>
  <c r="N172" i="8"/>
  <c r="G173" i="8"/>
  <c r="N173" i="8"/>
  <c r="G174" i="8"/>
  <c r="N174" i="8"/>
  <c r="G175" i="8"/>
  <c r="N175" i="8"/>
  <c r="G176" i="8"/>
  <c r="N176" i="8"/>
  <c r="G177" i="8"/>
  <c r="N177" i="8"/>
  <c r="G178" i="8"/>
  <c r="N178" i="8"/>
  <c r="G179" i="8"/>
  <c r="N179" i="8"/>
  <c r="G180" i="8"/>
  <c r="N180" i="8"/>
  <c r="G181" i="8"/>
  <c r="N181" i="8"/>
  <c r="G182" i="8"/>
  <c r="N182" i="8"/>
  <c r="G183" i="8"/>
  <c r="N183" i="8"/>
  <c r="G184" i="8"/>
  <c r="N184" i="8"/>
  <c r="G185" i="8"/>
  <c r="N185" i="8"/>
  <c r="G186" i="8"/>
  <c r="N186" i="8"/>
  <c r="G187" i="8"/>
  <c r="N187" i="8"/>
  <c r="G188" i="8"/>
  <c r="N188" i="8"/>
  <c r="G189" i="8"/>
  <c r="N189" i="8"/>
  <c r="G190" i="8"/>
  <c r="N190" i="8"/>
  <c r="G191" i="8"/>
  <c r="N191" i="8"/>
  <c r="G192" i="8"/>
  <c r="N192" i="8"/>
  <c r="G193" i="8"/>
  <c r="N193" i="8"/>
  <c r="G194" i="8"/>
  <c r="N194" i="8"/>
  <c r="G195" i="8"/>
  <c r="N195" i="8"/>
  <c r="G196" i="8"/>
  <c r="N196" i="8"/>
  <c r="G197" i="8"/>
  <c r="N197" i="8"/>
  <c r="G198" i="8"/>
  <c r="N198" i="8"/>
  <c r="G199" i="8"/>
  <c r="N199" i="8"/>
  <c r="G200" i="8"/>
  <c r="N200" i="8"/>
  <c r="G201" i="8"/>
  <c r="N201" i="8"/>
  <c r="G202" i="8"/>
  <c r="N202" i="8"/>
  <c r="G203" i="8"/>
  <c r="N203" i="8"/>
  <c r="G204" i="8"/>
  <c r="N204" i="8"/>
  <c r="G205" i="8"/>
  <c r="N205" i="8"/>
  <c r="G206" i="8"/>
  <c r="N206" i="8"/>
  <c r="G207" i="8"/>
  <c r="N207" i="8"/>
  <c r="G208" i="8"/>
  <c r="N208" i="8"/>
  <c r="G209" i="8"/>
  <c r="N209" i="8"/>
  <c r="G210" i="8"/>
  <c r="N210" i="8"/>
  <c r="G211" i="8"/>
  <c r="N211" i="8"/>
  <c r="G212" i="8"/>
  <c r="N212" i="8"/>
  <c r="G213" i="8"/>
  <c r="N213" i="8"/>
  <c r="G214" i="8"/>
  <c r="N214" i="8"/>
  <c r="G215" i="8"/>
  <c r="N215" i="8"/>
  <c r="G216" i="8"/>
  <c r="N216" i="8"/>
  <c r="G217" i="8"/>
  <c r="N217" i="8"/>
  <c r="G218" i="8"/>
  <c r="N218" i="8"/>
  <c r="G219" i="8"/>
  <c r="N219" i="8"/>
  <c r="G220" i="8"/>
  <c r="N220" i="8"/>
  <c r="G221" i="8"/>
  <c r="N221" i="8"/>
  <c r="G222" i="8"/>
  <c r="N222" i="8"/>
  <c r="G223" i="8"/>
  <c r="N223" i="8"/>
  <c r="G224" i="8"/>
  <c r="N224" i="8"/>
  <c r="G225" i="8"/>
  <c r="N225" i="8"/>
  <c r="G226" i="8"/>
  <c r="N226" i="8"/>
  <c r="G227" i="8"/>
  <c r="N227" i="8"/>
  <c r="G228" i="8"/>
  <c r="N228" i="8"/>
  <c r="G229" i="8"/>
  <c r="N229" i="8"/>
  <c r="G230" i="8"/>
  <c r="N230" i="8"/>
  <c r="G231" i="8"/>
  <c r="N231" i="8"/>
  <c r="G232" i="8"/>
  <c r="N232" i="8"/>
  <c r="G233" i="8"/>
  <c r="N233" i="8"/>
  <c r="G234" i="8"/>
  <c r="N234" i="8"/>
  <c r="G235" i="8"/>
  <c r="N235" i="8"/>
  <c r="G236" i="8"/>
  <c r="N236" i="8"/>
  <c r="G237" i="8"/>
  <c r="N237" i="8"/>
  <c r="G238" i="8"/>
  <c r="N238" i="8"/>
  <c r="G239" i="8"/>
  <c r="N239" i="8"/>
  <c r="G240" i="8"/>
  <c r="N240" i="8"/>
  <c r="G241" i="8"/>
  <c r="N241" i="8"/>
  <c r="G242" i="8"/>
  <c r="N242" i="8"/>
  <c r="G243" i="8"/>
  <c r="N243" i="8"/>
  <c r="G244" i="8"/>
  <c r="N244" i="8"/>
  <c r="G245" i="8"/>
  <c r="N245" i="8"/>
  <c r="G246" i="8"/>
  <c r="N246" i="8"/>
  <c r="G247" i="8"/>
  <c r="N247" i="8"/>
  <c r="G248" i="8"/>
  <c r="N248" i="8"/>
  <c r="G249" i="8"/>
  <c r="N249" i="8"/>
  <c r="G250" i="8"/>
  <c r="N250" i="8"/>
  <c r="G251" i="8"/>
  <c r="N251" i="8"/>
  <c r="G252" i="8"/>
  <c r="N252" i="8"/>
  <c r="G253" i="8"/>
  <c r="N253" i="8"/>
  <c r="G254" i="8"/>
  <c r="N254" i="8"/>
  <c r="G255" i="8"/>
  <c r="N255" i="8"/>
  <c r="G256" i="8"/>
  <c r="N256" i="8"/>
  <c r="G257" i="8"/>
  <c r="N257" i="8"/>
  <c r="G258" i="8"/>
  <c r="N258" i="8"/>
  <c r="G259" i="8"/>
  <c r="N259" i="8"/>
  <c r="G260" i="8"/>
  <c r="N260" i="8"/>
  <c r="G261" i="8"/>
  <c r="N261" i="8"/>
  <c r="G262" i="8"/>
  <c r="N262" i="8"/>
  <c r="G263" i="8"/>
  <c r="N263" i="8"/>
  <c r="G264" i="8"/>
  <c r="N264" i="8"/>
  <c r="G265" i="8"/>
  <c r="N265" i="8"/>
  <c r="G266" i="8"/>
  <c r="N266" i="8"/>
  <c r="G267" i="8"/>
  <c r="N267" i="8"/>
  <c r="G268" i="8"/>
  <c r="N268" i="8"/>
  <c r="G269" i="8"/>
  <c r="N269" i="8"/>
  <c r="G270" i="8"/>
  <c r="N270" i="8"/>
  <c r="G271" i="8"/>
  <c r="N271" i="8"/>
  <c r="G272" i="8"/>
  <c r="N272" i="8"/>
  <c r="G273" i="8"/>
  <c r="N273" i="8"/>
  <c r="G274" i="8"/>
  <c r="N274" i="8"/>
  <c r="G275" i="8"/>
  <c r="N275" i="8"/>
  <c r="G276" i="8"/>
  <c r="N276" i="8"/>
  <c r="G277" i="8"/>
  <c r="N277" i="8"/>
  <c r="G278" i="8"/>
  <c r="N278" i="8"/>
  <c r="G279" i="8"/>
  <c r="N279" i="8"/>
  <c r="G280" i="8"/>
  <c r="N280" i="8"/>
  <c r="G281" i="8"/>
  <c r="N281" i="8"/>
  <c r="G282" i="8"/>
  <c r="N282" i="8"/>
  <c r="G283" i="8"/>
  <c r="N283" i="8"/>
  <c r="G284" i="8"/>
  <c r="N284" i="8"/>
  <c r="G285" i="8"/>
  <c r="N285" i="8"/>
  <c r="G286" i="8"/>
  <c r="N286" i="8"/>
  <c r="G287" i="8"/>
  <c r="N287" i="8"/>
  <c r="G288" i="8"/>
  <c r="N288" i="8"/>
  <c r="G289" i="8"/>
  <c r="N289" i="8"/>
  <c r="G290" i="8"/>
  <c r="N290" i="8"/>
  <c r="G291" i="8"/>
  <c r="N291" i="8"/>
  <c r="G292" i="8"/>
  <c r="N292" i="8"/>
  <c r="G293" i="8"/>
  <c r="N293" i="8"/>
  <c r="G294" i="8"/>
  <c r="N294" i="8"/>
  <c r="G295" i="8"/>
  <c r="N295" i="8"/>
  <c r="G296" i="8"/>
  <c r="N296" i="8"/>
  <c r="G297" i="8"/>
  <c r="N297" i="8"/>
  <c r="G298" i="8"/>
  <c r="N298" i="8"/>
  <c r="G299" i="8"/>
  <c r="N299" i="8"/>
  <c r="G300" i="8"/>
  <c r="N300" i="8"/>
  <c r="G301" i="8"/>
  <c r="N301" i="8"/>
  <c r="G302" i="8"/>
  <c r="N302" i="8"/>
  <c r="G303" i="8"/>
  <c r="N303" i="8"/>
  <c r="G304" i="8"/>
  <c r="N304" i="8"/>
  <c r="G305" i="8"/>
  <c r="N305" i="8"/>
  <c r="G306" i="8"/>
  <c r="N306" i="8"/>
  <c r="G307" i="8"/>
  <c r="N307" i="8"/>
  <c r="G308" i="8"/>
  <c r="N308" i="8"/>
  <c r="G309" i="8"/>
  <c r="N309" i="8"/>
  <c r="G310" i="8"/>
  <c r="N310" i="8"/>
  <c r="G311" i="8"/>
  <c r="N311" i="8"/>
  <c r="G312" i="8"/>
  <c r="N312" i="8"/>
  <c r="G313" i="8"/>
  <c r="N313" i="8"/>
  <c r="G314" i="8"/>
  <c r="N314" i="8"/>
  <c r="G315" i="8"/>
  <c r="N315" i="8"/>
  <c r="G316" i="8"/>
  <c r="N316" i="8"/>
  <c r="G317" i="8"/>
  <c r="N317" i="8"/>
  <c r="G318" i="8"/>
  <c r="N318" i="8"/>
  <c r="G319" i="8"/>
  <c r="N319" i="8"/>
  <c r="G320" i="8"/>
  <c r="N320" i="8"/>
  <c r="G321" i="8"/>
  <c r="N321" i="8"/>
  <c r="G322" i="8"/>
  <c r="N322" i="8"/>
  <c r="G323" i="8"/>
  <c r="N323" i="8"/>
  <c r="G324" i="8"/>
  <c r="N324" i="8"/>
  <c r="G325" i="8"/>
  <c r="N325" i="8"/>
  <c r="G326" i="8"/>
  <c r="N326" i="8"/>
  <c r="G327" i="8"/>
  <c r="N327" i="8"/>
  <c r="G328" i="8"/>
  <c r="N328" i="8"/>
  <c r="G329" i="8"/>
  <c r="N329" i="8"/>
  <c r="G330" i="8"/>
  <c r="N330" i="8"/>
  <c r="G331" i="8"/>
  <c r="N331" i="8"/>
  <c r="G332" i="8"/>
  <c r="N332" i="8"/>
  <c r="G333" i="8"/>
  <c r="N333" i="8"/>
  <c r="G334" i="8"/>
  <c r="N334" i="8"/>
  <c r="G335" i="8"/>
  <c r="N335" i="8"/>
  <c r="G336" i="8"/>
  <c r="N336" i="8"/>
  <c r="G337" i="8"/>
  <c r="N337" i="8"/>
  <c r="G338" i="8"/>
  <c r="N338" i="8"/>
  <c r="G339" i="8"/>
  <c r="N339" i="8"/>
  <c r="G340" i="8"/>
  <c r="N340" i="8"/>
  <c r="G341" i="8"/>
  <c r="N341" i="8"/>
  <c r="G342" i="8"/>
  <c r="N342" i="8"/>
  <c r="G343" i="8"/>
  <c r="N343" i="8"/>
  <c r="G344" i="8"/>
  <c r="N344" i="8"/>
  <c r="G345" i="8"/>
  <c r="N345" i="8"/>
  <c r="G346" i="8"/>
  <c r="N346" i="8"/>
  <c r="G347" i="8"/>
  <c r="N347" i="8"/>
  <c r="G348" i="8"/>
  <c r="N348" i="8"/>
  <c r="G349" i="8"/>
  <c r="N349" i="8"/>
  <c r="G350" i="8"/>
  <c r="N350" i="8"/>
  <c r="G351" i="8"/>
  <c r="N351" i="8"/>
  <c r="G352" i="8"/>
  <c r="N352" i="8"/>
  <c r="G353" i="8"/>
  <c r="N353" i="8"/>
  <c r="G354" i="8"/>
  <c r="N354" i="8"/>
  <c r="G355" i="8"/>
  <c r="N355" i="8"/>
  <c r="G356" i="8"/>
  <c r="N356" i="8"/>
  <c r="G357" i="8"/>
  <c r="N357" i="8"/>
  <c r="G358" i="8"/>
  <c r="N358" i="8"/>
  <c r="G359" i="8"/>
  <c r="N359" i="8"/>
  <c r="G360" i="8"/>
  <c r="N360" i="8"/>
  <c r="G361" i="8"/>
  <c r="N361" i="8"/>
  <c r="G362" i="8"/>
  <c r="N362" i="8"/>
  <c r="G363" i="8"/>
  <c r="N363" i="8"/>
  <c r="G364" i="8"/>
  <c r="N364" i="8"/>
  <c r="G365" i="8"/>
  <c r="N365" i="8"/>
  <c r="G366" i="8"/>
  <c r="N366" i="8"/>
  <c r="G367" i="8"/>
  <c r="N367" i="8"/>
  <c r="G368" i="8"/>
  <c r="N368" i="8"/>
  <c r="G369" i="8"/>
  <c r="N369" i="8"/>
  <c r="G370" i="8"/>
  <c r="N370" i="8"/>
  <c r="G371" i="8"/>
  <c r="N371" i="8"/>
  <c r="G372" i="8"/>
  <c r="N372" i="8"/>
  <c r="G373" i="8"/>
  <c r="N373" i="8"/>
  <c r="G374" i="8"/>
  <c r="N374" i="8"/>
  <c r="G375" i="8"/>
  <c r="N375" i="8"/>
  <c r="G376" i="8"/>
  <c r="N376" i="8"/>
  <c r="G377" i="8"/>
  <c r="N377" i="8"/>
  <c r="G378" i="8"/>
  <c r="N378" i="8"/>
  <c r="G379" i="8"/>
  <c r="N379" i="8"/>
  <c r="G380" i="8"/>
  <c r="N380" i="8"/>
  <c r="G381" i="8"/>
  <c r="N381" i="8"/>
  <c r="G382" i="8"/>
  <c r="N382" i="8"/>
  <c r="G383" i="8"/>
  <c r="N383" i="8"/>
  <c r="G384" i="8"/>
  <c r="N384" i="8"/>
  <c r="G385" i="8"/>
  <c r="N385" i="8"/>
  <c r="G386" i="8"/>
  <c r="N386" i="8"/>
  <c r="G387" i="8"/>
  <c r="N387" i="8"/>
  <c r="G388" i="8"/>
  <c r="N388" i="8"/>
  <c r="G389" i="8"/>
  <c r="N389" i="8"/>
  <c r="G390" i="8"/>
  <c r="N390" i="8"/>
  <c r="G391" i="8"/>
  <c r="N391" i="8"/>
  <c r="G392" i="8"/>
  <c r="N392" i="8"/>
  <c r="G393" i="8"/>
  <c r="N393" i="8"/>
  <c r="G394" i="8"/>
  <c r="N394" i="8"/>
  <c r="G395" i="8"/>
  <c r="N395" i="8"/>
  <c r="G396" i="8"/>
  <c r="N396" i="8"/>
  <c r="G397" i="8"/>
  <c r="N397" i="8"/>
  <c r="G398" i="8"/>
  <c r="N398" i="8"/>
  <c r="G399" i="8"/>
  <c r="N399" i="8"/>
  <c r="G400" i="8"/>
  <c r="N400" i="8"/>
  <c r="G401" i="8"/>
  <c r="N401" i="8"/>
  <c r="G402" i="8"/>
  <c r="N402" i="8"/>
  <c r="G403" i="8"/>
  <c r="N403" i="8"/>
  <c r="G404" i="8"/>
  <c r="N404" i="8"/>
  <c r="G405" i="8"/>
  <c r="N405" i="8"/>
  <c r="G406" i="8"/>
  <c r="N406" i="8"/>
  <c r="G407" i="8"/>
  <c r="N407" i="8"/>
  <c r="G408" i="8"/>
  <c r="N408" i="8"/>
  <c r="G409" i="8"/>
  <c r="N409" i="8"/>
  <c r="G410" i="8"/>
  <c r="N410" i="8"/>
  <c r="G411" i="8"/>
  <c r="N411" i="8"/>
  <c r="G412" i="8"/>
  <c r="N412" i="8"/>
  <c r="G413" i="8"/>
  <c r="N413" i="8"/>
  <c r="G414" i="8"/>
  <c r="N414" i="8"/>
  <c r="G415" i="8"/>
  <c r="N415" i="8"/>
  <c r="G416" i="8"/>
  <c r="N416" i="8"/>
  <c r="G417" i="8"/>
  <c r="N417" i="8"/>
  <c r="G418" i="8"/>
  <c r="N418" i="8"/>
  <c r="G419" i="8"/>
  <c r="N419" i="8"/>
  <c r="G420" i="8"/>
  <c r="N420" i="8"/>
  <c r="G421" i="8"/>
  <c r="N421" i="8"/>
  <c r="G422" i="8"/>
  <c r="N422" i="8"/>
  <c r="G423" i="8"/>
  <c r="N423" i="8"/>
  <c r="G424" i="8"/>
  <c r="N424" i="8"/>
  <c r="G425" i="8"/>
  <c r="N425" i="8"/>
  <c r="G426" i="8"/>
  <c r="N426" i="8"/>
  <c r="G427" i="8"/>
  <c r="N427" i="8"/>
  <c r="G428" i="8"/>
  <c r="N428" i="8"/>
  <c r="G429" i="8"/>
  <c r="N429" i="8"/>
  <c r="G430" i="8"/>
  <c r="N430" i="8"/>
  <c r="G431" i="8"/>
  <c r="N431" i="8"/>
  <c r="G432" i="8"/>
  <c r="N432" i="8"/>
  <c r="G433" i="8"/>
  <c r="N433" i="8"/>
  <c r="G434" i="8"/>
  <c r="N434" i="8"/>
  <c r="G435" i="8"/>
  <c r="N435" i="8"/>
  <c r="G436" i="8"/>
  <c r="N436" i="8"/>
  <c r="G437" i="8"/>
  <c r="N437" i="8"/>
  <c r="G438" i="8"/>
  <c r="N438" i="8"/>
  <c r="G439" i="8"/>
  <c r="N439" i="8"/>
  <c r="G440" i="8"/>
  <c r="N440" i="8"/>
  <c r="G441" i="8"/>
  <c r="N441" i="8"/>
  <c r="G442" i="8"/>
  <c r="N442" i="8"/>
  <c r="G443" i="8"/>
  <c r="N443" i="8"/>
  <c r="G444" i="8"/>
  <c r="N444" i="8"/>
  <c r="G445" i="8"/>
  <c r="N445" i="8"/>
  <c r="G446" i="8"/>
  <c r="N446" i="8"/>
  <c r="G447" i="8"/>
  <c r="N447" i="8"/>
  <c r="G448" i="8"/>
  <c r="N448" i="8"/>
  <c r="G449" i="8"/>
  <c r="N449" i="8"/>
  <c r="G450" i="8"/>
  <c r="N450" i="8"/>
  <c r="G451" i="8"/>
  <c r="N451" i="8"/>
  <c r="G452" i="8"/>
  <c r="N452" i="8"/>
  <c r="G453" i="8"/>
  <c r="N453" i="8"/>
  <c r="G454" i="8"/>
  <c r="N454" i="8"/>
  <c r="G455" i="8"/>
  <c r="N455" i="8"/>
  <c r="G456" i="8"/>
  <c r="N456" i="8"/>
  <c r="G457" i="8"/>
  <c r="N457" i="8"/>
  <c r="G458" i="8"/>
  <c r="N458" i="8"/>
  <c r="G459" i="8"/>
  <c r="N459" i="8"/>
  <c r="G460" i="8"/>
  <c r="N460" i="8"/>
  <c r="G461" i="8"/>
  <c r="N461" i="8"/>
  <c r="G462" i="8"/>
  <c r="N462" i="8"/>
  <c r="G463" i="8"/>
  <c r="N463" i="8"/>
  <c r="G464" i="8"/>
  <c r="N464" i="8"/>
  <c r="G465" i="8"/>
  <c r="N465" i="8"/>
  <c r="G466" i="8"/>
  <c r="N466" i="8"/>
  <c r="G467" i="8"/>
  <c r="N467" i="8"/>
  <c r="G468" i="8"/>
  <c r="N468" i="8"/>
  <c r="G469" i="8"/>
  <c r="N469" i="8"/>
  <c r="G470" i="8"/>
  <c r="N470" i="8"/>
  <c r="G471" i="8"/>
  <c r="N471" i="8"/>
  <c r="G472" i="8"/>
  <c r="N472" i="8"/>
  <c r="G473" i="8"/>
  <c r="N473" i="8"/>
  <c r="G474" i="8"/>
  <c r="N474" i="8"/>
  <c r="G475" i="8"/>
  <c r="N475" i="8"/>
  <c r="G476" i="8"/>
  <c r="N476" i="8"/>
  <c r="G477" i="8"/>
  <c r="N477" i="8"/>
  <c r="G478" i="8"/>
  <c r="N478" i="8"/>
  <c r="G479" i="8"/>
  <c r="N479" i="8"/>
  <c r="G480" i="8"/>
  <c r="N480" i="8"/>
  <c r="G481" i="8"/>
  <c r="N481" i="8"/>
  <c r="G482" i="8"/>
  <c r="N482" i="8"/>
  <c r="G483" i="8"/>
  <c r="N483" i="8"/>
  <c r="G484" i="8"/>
  <c r="N484" i="8"/>
  <c r="G485" i="8"/>
  <c r="N485" i="8"/>
  <c r="G486" i="8"/>
  <c r="N486" i="8"/>
  <c r="G487" i="8"/>
  <c r="N487" i="8"/>
  <c r="G488" i="8"/>
  <c r="N488" i="8"/>
  <c r="G489" i="8"/>
  <c r="N489" i="8"/>
  <c r="G490" i="8"/>
  <c r="N490" i="8"/>
  <c r="G491" i="8"/>
  <c r="N491" i="8"/>
  <c r="G492" i="8"/>
  <c r="N492" i="8"/>
  <c r="G493" i="8"/>
  <c r="N493" i="8"/>
  <c r="G494" i="8"/>
  <c r="N494" i="8"/>
  <c r="G495" i="8"/>
  <c r="N495" i="8"/>
  <c r="G496" i="8"/>
  <c r="N496" i="8"/>
  <c r="G497" i="8"/>
  <c r="N497" i="8"/>
  <c r="G498" i="8"/>
  <c r="N498" i="8"/>
  <c r="G499" i="8"/>
  <c r="N499" i="8"/>
  <c r="G500" i="8"/>
  <c r="N500" i="8"/>
  <c r="G501" i="8"/>
  <c r="N501" i="8"/>
  <c r="G502" i="8"/>
  <c r="N502" i="8"/>
  <c r="G503" i="8"/>
  <c r="N503" i="8"/>
  <c r="G504" i="8"/>
  <c r="N504" i="8"/>
  <c r="G505" i="8"/>
  <c r="N505" i="8"/>
  <c r="G506" i="8"/>
  <c r="N506" i="8"/>
  <c r="G507" i="8"/>
  <c r="N507" i="8"/>
  <c r="G508" i="8"/>
  <c r="N508" i="8"/>
  <c r="G509" i="8"/>
  <c r="N509" i="8"/>
  <c r="G510" i="8"/>
  <c r="N510" i="8"/>
  <c r="G511" i="8"/>
  <c r="N511" i="8"/>
  <c r="G512" i="8"/>
  <c r="N512" i="8"/>
  <c r="G513" i="8"/>
  <c r="N513" i="8"/>
  <c r="G514" i="8"/>
  <c r="N514" i="8"/>
  <c r="G515" i="8"/>
  <c r="N515" i="8"/>
  <c r="G516" i="8"/>
  <c r="N516" i="8"/>
  <c r="G517" i="8"/>
  <c r="N517" i="8"/>
  <c r="G518" i="8"/>
  <c r="N518" i="8"/>
  <c r="G519" i="8"/>
  <c r="N519" i="8"/>
  <c r="G520" i="8"/>
  <c r="N520" i="8"/>
  <c r="G521" i="8"/>
  <c r="N521" i="8"/>
  <c r="G522" i="8"/>
  <c r="N522" i="8"/>
  <c r="G523" i="8"/>
  <c r="N523" i="8"/>
  <c r="G524" i="8"/>
  <c r="N524" i="8"/>
  <c r="G525" i="8"/>
  <c r="N525" i="8"/>
  <c r="G526" i="8"/>
  <c r="N526" i="8"/>
  <c r="G527" i="8"/>
  <c r="N527" i="8"/>
  <c r="G528" i="8"/>
  <c r="N528" i="8"/>
  <c r="G529" i="8"/>
  <c r="N529" i="8"/>
  <c r="G530" i="8"/>
  <c r="N530" i="8"/>
  <c r="G531" i="8"/>
  <c r="N531" i="8"/>
  <c r="G532" i="8"/>
  <c r="N532" i="8"/>
  <c r="G533" i="8"/>
  <c r="N533" i="8"/>
  <c r="G534" i="8"/>
  <c r="N534" i="8"/>
  <c r="G535" i="8"/>
  <c r="N535" i="8"/>
  <c r="G536" i="8"/>
  <c r="N536" i="8"/>
  <c r="G537" i="8"/>
  <c r="N537" i="8"/>
  <c r="G538" i="8"/>
  <c r="N538" i="8"/>
  <c r="G539" i="8"/>
  <c r="N539" i="8"/>
  <c r="G540" i="8"/>
  <c r="N540" i="8"/>
  <c r="G541" i="8"/>
  <c r="N541" i="8"/>
  <c r="G542" i="8"/>
  <c r="N542" i="8"/>
  <c r="G543" i="8"/>
  <c r="N543" i="8"/>
  <c r="G544" i="8"/>
  <c r="N544" i="8"/>
  <c r="G545" i="8"/>
  <c r="N545" i="8"/>
  <c r="G546" i="8"/>
  <c r="N546" i="8"/>
  <c r="G547" i="8"/>
  <c r="N547" i="8"/>
  <c r="G548" i="8"/>
  <c r="N548" i="8"/>
  <c r="G549" i="8"/>
  <c r="N549" i="8"/>
  <c r="G550" i="8"/>
  <c r="N550" i="8"/>
  <c r="G551" i="8"/>
  <c r="N551" i="8"/>
  <c r="G552" i="8"/>
  <c r="N552" i="8"/>
  <c r="G553" i="8"/>
  <c r="N553" i="8"/>
  <c r="G554" i="8"/>
  <c r="N554" i="8"/>
  <c r="G555" i="8"/>
  <c r="N555" i="8"/>
  <c r="G556" i="8"/>
  <c r="N556" i="8"/>
  <c r="G557" i="8"/>
  <c r="N557" i="8"/>
  <c r="G558" i="8"/>
  <c r="N558" i="8"/>
  <c r="G559" i="8"/>
  <c r="N559" i="8"/>
  <c r="G560" i="8"/>
  <c r="N560" i="8"/>
  <c r="G561" i="8"/>
  <c r="N561" i="8"/>
  <c r="G562" i="8"/>
  <c r="N562" i="8"/>
  <c r="G563" i="8"/>
  <c r="N563" i="8"/>
  <c r="G564" i="8"/>
  <c r="N564" i="8"/>
  <c r="G565" i="8"/>
  <c r="N565" i="8"/>
  <c r="G566" i="8"/>
  <c r="N566" i="8"/>
  <c r="G567" i="8"/>
  <c r="N567" i="8"/>
  <c r="G568" i="8"/>
  <c r="N568" i="8"/>
  <c r="G569" i="8"/>
  <c r="N569" i="8"/>
  <c r="G570" i="8"/>
  <c r="N570" i="8"/>
  <c r="G571" i="8"/>
  <c r="N571" i="8"/>
  <c r="G572" i="8"/>
  <c r="N572" i="8"/>
  <c r="G573" i="8"/>
  <c r="N573" i="8"/>
  <c r="G574" i="8"/>
  <c r="N574" i="8"/>
  <c r="G575" i="8"/>
  <c r="N575" i="8"/>
  <c r="G576" i="8"/>
  <c r="N576" i="8"/>
  <c r="G577" i="8"/>
  <c r="N577" i="8"/>
  <c r="G578" i="8"/>
  <c r="N578" i="8"/>
  <c r="G579" i="8"/>
  <c r="N579" i="8"/>
  <c r="G580" i="8"/>
  <c r="N580" i="8"/>
  <c r="G581" i="8"/>
  <c r="N581" i="8"/>
  <c r="G582" i="8"/>
  <c r="N582" i="8"/>
  <c r="G583" i="8"/>
  <c r="N583" i="8"/>
  <c r="G584" i="8"/>
  <c r="N584" i="8"/>
  <c r="G585" i="8"/>
  <c r="N585" i="8"/>
  <c r="G586" i="8"/>
  <c r="N586" i="8"/>
  <c r="G587" i="8"/>
  <c r="N587" i="8"/>
  <c r="G588" i="8"/>
  <c r="N588" i="8"/>
  <c r="G589" i="8"/>
  <c r="N589" i="8"/>
  <c r="G590" i="8"/>
  <c r="N590" i="8"/>
  <c r="G591" i="8"/>
  <c r="N591" i="8"/>
  <c r="G592" i="8"/>
  <c r="N592" i="8"/>
  <c r="G593" i="8"/>
  <c r="N593" i="8"/>
  <c r="G594" i="8"/>
  <c r="N594" i="8"/>
  <c r="G595" i="8"/>
  <c r="N595" i="8"/>
  <c r="G596" i="8"/>
  <c r="N596" i="8"/>
  <c r="G597" i="8"/>
  <c r="N597" i="8"/>
  <c r="G598" i="8"/>
  <c r="N598" i="8"/>
  <c r="G599" i="8"/>
  <c r="N599" i="8"/>
  <c r="G600" i="8"/>
  <c r="N600" i="8"/>
  <c r="G601" i="8"/>
  <c r="N601" i="8"/>
  <c r="G602" i="8"/>
  <c r="N602" i="8"/>
  <c r="G603" i="8"/>
  <c r="N603" i="8"/>
  <c r="G604" i="8"/>
  <c r="N604" i="8"/>
  <c r="G605" i="8"/>
  <c r="N605" i="8"/>
  <c r="G606" i="8"/>
  <c r="N606" i="8"/>
  <c r="G607" i="8"/>
  <c r="N607" i="8"/>
  <c r="G608" i="8"/>
  <c r="N608" i="8"/>
  <c r="G609" i="8"/>
  <c r="N609" i="8"/>
  <c r="G610" i="8"/>
  <c r="N610" i="8"/>
  <c r="G611" i="8"/>
  <c r="N611" i="8"/>
  <c r="G612" i="8"/>
  <c r="N612" i="8"/>
  <c r="G613" i="8"/>
  <c r="N613" i="8"/>
  <c r="G614" i="8"/>
  <c r="N614" i="8"/>
  <c r="G615" i="8"/>
  <c r="N615" i="8"/>
  <c r="G616" i="8"/>
  <c r="N616" i="8"/>
  <c r="G617" i="8"/>
  <c r="N617" i="8"/>
  <c r="G618" i="8"/>
  <c r="N618" i="8"/>
  <c r="G619" i="8"/>
  <c r="N619" i="8"/>
  <c r="G620" i="8"/>
  <c r="N620" i="8"/>
  <c r="G621" i="8"/>
  <c r="N621" i="8"/>
  <c r="G622" i="8"/>
  <c r="N622" i="8"/>
  <c r="G623" i="8"/>
  <c r="N623" i="8"/>
  <c r="G624" i="8"/>
  <c r="N624" i="8"/>
  <c r="G625" i="8"/>
  <c r="N625" i="8"/>
  <c r="G626" i="8"/>
  <c r="N626" i="8"/>
  <c r="G627" i="8"/>
  <c r="N627" i="8"/>
  <c r="G628" i="8"/>
  <c r="N628" i="8"/>
  <c r="G629" i="8"/>
  <c r="N629" i="8"/>
  <c r="G630" i="8"/>
  <c r="N630" i="8"/>
  <c r="G631" i="8"/>
  <c r="N631" i="8"/>
  <c r="G632" i="8"/>
  <c r="N632" i="8"/>
  <c r="G633" i="8"/>
  <c r="N633" i="8"/>
  <c r="G634" i="8"/>
  <c r="N634" i="8"/>
  <c r="G635" i="8"/>
  <c r="N635" i="8"/>
  <c r="G636" i="8"/>
  <c r="N636" i="8"/>
  <c r="G637" i="8"/>
  <c r="N637" i="8"/>
  <c r="G638" i="8"/>
  <c r="N638" i="8"/>
  <c r="G639" i="8"/>
  <c r="N639" i="8"/>
  <c r="G640" i="8"/>
  <c r="N640" i="8"/>
  <c r="G641" i="8"/>
  <c r="N641" i="8"/>
  <c r="G642" i="8"/>
  <c r="N642" i="8"/>
  <c r="G643" i="8"/>
  <c r="N643" i="8"/>
  <c r="G644" i="8"/>
  <c r="N644" i="8"/>
  <c r="G645" i="8"/>
  <c r="N645" i="8"/>
  <c r="G646" i="8"/>
  <c r="N646" i="8"/>
  <c r="G647" i="8"/>
  <c r="N647" i="8"/>
  <c r="G648" i="8"/>
  <c r="N648" i="8"/>
  <c r="G649" i="8"/>
  <c r="N649" i="8"/>
  <c r="G650" i="8"/>
  <c r="N650" i="8"/>
  <c r="G651" i="8"/>
  <c r="N651" i="8"/>
  <c r="G652" i="8"/>
  <c r="N652" i="8"/>
  <c r="G653" i="8"/>
  <c r="N653" i="8"/>
  <c r="G654" i="8"/>
  <c r="N654" i="8"/>
  <c r="G655" i="8"/>
  <c r="N655" i="8"/>
  <c r="G656" i="8"/>
  <c r="N656" i="8"/>
  <c r="G657" i="8"/>
  <c r="N657" i="8"/>
  <c r="G658" i="8"/>
  <c r="N658" i="8"/>
  <c r="G659" i="8"/>
  <c r="N659" i="8"/>
  <c r="G660" i="8"/>
  <c r="N660" i="8"/>
  <c r="G661" i="8"/>
  <c r="N661" i="8"/>
  <c r="G662" i="8"/>
  <c r="N662" i="8"/>
  <c r="G663" i="8"/>
  <c r="N663" i="8"/>
  <c r="G664" i="8"/>
  <c r="N664" i="8"/>
  <c r="G665" i="8"/>
  <c r="N665" i="8"/>
  <c r="G666" i="8"/>
  <c r="N666" i="8"/>
  <c r="G667" i="8"/>
  <c r="N667" i="8"/>
  <c r="G668" i="8"/>
  <c r="N668" i="8"/>
  <c r="G669" i="8"/>
  <c r="N669" i="8"/>
  <c r="G670" i="8"/>
  <c r="N670" i="8"/>
  <c r="G671" i="8"/>
  <c r="N671" i="8"/>
  <c r="G672" i="8"/>
  <c r="N672" i="8"/>
  <c r="G673" i="8"/>
  <c r="N673" i="8"/>
  <c r="G674" i="8"/>
  <c r="N674" i="8"/>
  <c r="G675" i="8"/>
  <c r="N675" i="8"/>
  <c r="G676" i="8"/>
  <c r="N676" i="8"/>
  <c r="G677" i="8"/>
  <c r="N677" i="8"/>
  <c r="G678" i="8"/>
  <c r="N678" i="8"/>
  <c r="G679" i="8"/>
  <c r="N679" i="8"/>
  <c r="G680" i="8"/>
  <c r="N680" i="8"/>
  <c r="G681" i="8"/>
  <c r="N681" i="8"/>
  <c r="G682" i="8"/>
  <c r="N682" i="8"/>
  <c r="G683" i="8"/>
  <c r="N683" i="8"/>
  <c r="G684" i="8"/>
  <c r="N684" i="8"/>
  <c r="G685" i="8"/>
  <c r="N685" i="8"/>
  <c r="G686" i="8"/>
  <c r="N686" i="8"/>
  <c r="G687" i="8"/>
  <c r="N687" i="8"/>
  <c r="G688" i="8"/>
  <c r="N688" i="8"/>
  <c r="G689" i="8"/>
  <c r="N689" i="8"/>
  <c r="G690" i="8"/>
  <c r="N690" i="8"/>
  <c r="G691" i="8"/>
  <c r="N691" i="8"/>
  <c r="G692" i="8"/>
  <c r="N692" i="8"/>
  <c r="G693" i="8"/>
  <c r="N693" i="8"/>
  <c r="G694" i="8"/>
  <c r="N694" i="8"/>
  <c r="G695" i="8"/>
  <c r="N695" i="8"/>
  <c r="G696" i="8"/>
  <c r="N696" i="8"/>
  <c r="G697" i="8"/>
  <c r="N697" i="8"/>
  <c r="G698" i="8"/>
  <c r="N698" i="8"/>
  <c r="G699" i="8"/>
  <c r="N699" i="8"/>
  <c r="G700" i="8"/>
  <c r="N700" i="8"/>
  <c r="G701" i="8"/>
  <c r="N701" i="8"/>
  <c r="G702" i="8"/>
  <c r="N702" i="8"/>
  <c r="G703" i="8"/>
  <c r="N703" i="8"/>
  <c r="G704" i="8"/>
  <c r="N704" i="8"/>
  <c r="G705" i="8"/>
  <c r="N705" i="8"/>
  <c r="G706" i="8"/>
  <c r="N706" i="8"/>
  <c r="G707" i="8"/>
  <c r="N707" i="8"/>
  <c r="G708" i="8"/>
  <c r="N708" i="8"/>
  <c r="G709" i="8"/>
  <c r="N709" i="8"/>
  <c r="G710" i="8"/>
  <c r="N710" i="8"/>
  <c r="G711" i="8"/>
  <c r="N711" i="8"/>
  <c r="G712" i="8"/>
  <c r="N712" i="8"/>
  <c r="G713" i="8"/>
  <c r="N713" i="8"/>
  <c r="G714" i="8"/>
  <c r="N714" i="8"/>
  <c r="G715" i="8"/>
  <c r="N715" i="8"/>
  <c r="G716" i="8"/>
  <c r="N716" i="8"/>
  <c r="G717" i="8"/>
  <c r="N717" i="8"/>
  <c r="G718" i="8"/>
  <c r="N718" i="8"/>
  <c r="G719" i="8"/>
  <c r="N719" i="8"/>
  <c r="G720" i="8"/>
  <c r="N720" i="8"/>
  <c r="G721" i="8"/>
  <c r="N721" i="8"/>
  <c r="G722" i="8"/>
  <c r="N722" i="8"/>
  <c r="G723" i="8"/>
  <c r="N723" i="8"/>
  <c r="G724" i="8"/>
  <c r="N724" i="8"/>
  <c r="G725" i="8"/>
  <c r="N725" i="8"/>
  <c r="G726" i="8"/>
  <c r="N726" i="8"/>
  <c r="G727" i="8"/>
  <c r="N727" i="8"/>
  <c r="G728" i="8"/>
  <c r="N728" i="8"/>
  <c r="G729" i="8"/>
  <c r="N729" i="8"/>
  <c r="G730" i="8"/>
  <c r="N730" i="8"/>
  <c r="G731" i="8"/>
  <c r="N731" i="8"/>
  <c r="G732" i="8"/>
  <c r="N732" i="8"/>
  <c r="G733" i="8"/>
  <c r="N733" i="8"/>
  <c r="G734" i="8"/>
  <c r="N734" i="8"/>
  <c r="G735" i="8"/>
  <c r="N735" i="8"/>
  <c r="G736" i="8"/>
  <c r="N736" i="8"/>
  <c r="G737" i="8"/>
  <c r="N737" i="8"/>
  <c r="G738" i="8"/>
  <c r="N738" i="8"/>
  <c r="G739" i="8"/>
  <c r="N739" i="8"/>
  <c r="G740" i="8"/>
  <c r="N740" i="8"/>
  <c r="G741" i="8"/>
  <c r="N741" i="8"/>
  <c r="G742" i="8"/>
  <c r="N742" i="8"/>
  <c r="G743" i="8"/>
  <c r="N743" i="8"/>
  <c r="G744" i="8"/>
  <c r="N744" i="8"/>
  <c r="G745" i="8"/>
  <c r="N745" i="8"/>
  <c r="G746" i="8"/>
  <c r="N746" i="8"/>
  <c r="G747" i="8"/>
  <c r="N747" i="8"/>
  <c r="G748" i="8"/>
  <c r="N748" i="8"/>
  <c r="G749" i="8"/>
  <c r="N749" i="8"/>
  <c r="G750" i="8"/>
  <c r="N750" i="8"/>
  <c r="G751" i="8"/>
  <c r="N751" i="8"/>
  <c r="G752" i="8"/>
  <c r="N752" i="8"/>
  <c r="G753" i="8"/>
  <c r="N753" i="8"/>
  <c r="G754" i="8"/>
  <c r="N754" i="8"/>
  <c r="G755" i="8"/>
  <c r="N755" i="8"/>
  <c r="G756" i="8"/>
  <c r="N756" i="8"/>
  <c r="G757" i="8"/>
  <c r="N757" i="8"/>
  <c r="G758" i="8"/>
  <c r="N758" i="8"/>
  <c r="G759" i="8"/>
  <c r="N759" i="8"/>
  <c r="G760" i="8"/>
  <c r="N760" i="8"/>
  <c r="G761" i="8"/>
  <c r="N761" i="8"/>
  <c r="G762" i="8"/>
  <c r="N762" i="8"/>
  <c r="G763" i="8"/>
  <c r="N763" i="8"/>
  <c r="G764" i="8"/>
  <c r="N764" i="8"/>
  <c r="G765" i="8"/>
  <c r="N765" i="8"/>
  <c r="G766" i="8"/>
  <c r="N766" i="8"/>
  <c r="G767" i="8"/>
  <c r="N767" i="8"/>
  <c r="G768" i="8"/>
  <c r="N768" i="8"/>
  <c r="G769" i="8"/>
  <c r="N769" i="8"/>
  <c r="G770" i="8"/>
  <c r="N770" i="8"/>
  <c r="G771" i="8"/>
  <c r="N771" i="8"/>
  <c r="G772" i="8"/>
  <c r="N772" i="8"/>
  <c r="G773" i="8"/>
  <c r="N773" i="8"/>
  <c r="G774" i="8"/>
  <c r="N774" i="8"/>
  <c r="G775" i="8"/>
  <c r="N775" i="8"/>
  <c r="G776" i="8"/>
  <c r="N776" i="8"/>
  <c r="G777" i="8"/>
  <c r="N777" i="8"/>
  <c r="G778" i="8"/>
  <c r="N778" i="8"/>
  <c r="G779" i="8"/>
  <c r="N779" i="8"/>
  <c r="G780" i="8"/>
  <c r="N780" i="8"/>
  <c r="G781" i="8"/>
  <c r="N781" i="8"/>
  <c r="G782" i="8"/>
  <c r="N782" i="8"/>
  <c r="G783" i="8"/>
  <c r="N783" i="8"/>
  <c r="G784" i="8"/>
  <c r="N784" i="8"/>
  <c r="G785" i="8"/>
  <c r="N785" i="8"/>
  <c r="G786" i="8"/>
  <c r="N786" i="8"/>
  <c r="G787" i="8"/>
  <c r="N787" i="8"/>
  <c r="G788" i="8"/>
  <c r="N788" i="8"/>
  <c r="G789" i="8"/>
  <c r="N789" i="8"/>
  <c r="G790" i="8"/>
  <c r="N790" i="8"/>
  <c r="G791" i="8"/>
  <c r="N791" i="8"/>
  <c r="G792" i="8"/>
  <c r="N792" i="8"/>
  <c r="G793" i="8"/>
  <c r="N793" i="8"/>
  <c r="G794" i="8"/>
  <c r="N794" i="8"/>
  <c r="G795" i="8"/>
  <c r="N795" i="8"/>
  <c r="G796" i="8"/>
  <c r="N796" i="8"/>
  <c r="G797" i="8"/>
  <c r="N797" i="8"/>
  <c r="G798" i="8"/>
  <c r="N798" i="8"/>
  <c r="G799" i="8"/>
  <c r="N799" i="8"/>
  <c r="G800" i="8"/>
  <c r="N800" i="8"/>
  <c r="G801" i="8"/>
  <c r="N801" i="8"/>
  <c r="G802" i="8"/>
  <c r="N802" i="8"/>
  <c r="G803" i="8"/>
  <c r="N803" i="8"/>
  <c r="G804" i="8"/>
  <c r="N804" i="8"/>
  <c r="G805" i="8"/>
  <c r="N805" i="8"/>
  <c r="G806" i="8"/>
  <c r="N806" i="8"/>
  <c r="G807" i="8"/>
  <c r="N807" i="8"/>
  <c r="G808" i="8"/>
  <c r="N808" i="8"/>
  <c r="G809" i="8"/>
  <c r="N809" i="8"/>
  <c r="G810" i="8"/>
  <c r="N810" i="8"/>
  <c r="G811" i="8"/>
  <c r="N811" i="8"/>
  <c r="G812" i="8"/>
  <c r="N812" i="8"/>
  <c r="G813" i="8"/>
  <c r="N813" i="8"/>
  <c r="G814" i="8"/>
  <c r="N814" i="8"/>
  <c r="G815" i="8"/>
  <c r="N815" i="8"/>
  <c r="G816" i="8"/>
  <c r="N816" i="8"/>
  <c r="G817" i="8"/>
  <c r="N817" i="8"/>
  <c r="G818" i="8"/>
  <c r="N818" i="8"/>
  <c r="G819" i="8"/>
  <c r="N819" i="8"/>
  <c r="G820" i="8"/>
  <c r="N820" i="8"/>
  <c r="G821" i="8"/>
  <c r="N821" i="8"/>
  <c r="G822" i="8"/>
  <c r="N822" i="8"/>
  <c r="G823" i="8"/>
  <c r="N823" i="8"/>
  <c r="G824" i="8"/>
  <c r="N824" i="8"/>
  <c r="G825" i="8"/>
  <c r="N825" i="8"/>
  <c r="G826" i="8"/>
  <c r="N826" i="8"/>
  <c r="G827" i="8"/>
  <c r="N827" i="8"/>
  <c r="G828" i="8"/>
  <c r="N828" i="8"/>
  <c r="G829" i="8"/>
  <c r="N829" i="8"/>
  <c r="G830" i="8"/>
  <c r="N830" i="8"/>
  <c r="G831" i="8"/>
  <c r="N831" i="8"/>
  <c r="G832" i="8"/>
  <c r="N832" i="8"/>
  <c r="G833" i="8"/>
  <c r="N833" i="8"/>
  <c r="G834" i="8"/>
  <c r="N834" i="8"/>
  <c r="G835" i="8"/>
  <c r="N835" i="8"/>
  <c r="G836" i="8"/>
  <c r="N836" i="8"/>
  <c r="G837" i="8"/>
  <c r="N837" i="8"/>
  <c r="G838" i="8"/>
  <c r="N838" i="8"/>
  <c r="G839" i="8"/>
  <c r="N839" i="8"/>
  <c r="G840" i="8"/>
  <c r="N840" i="8"/>
  <c r="G841" i="8"/>
  <c r="N841" i="8"/>
  <c r="G842" i="8"/>
  <c r="N842" i="8"/>
  <c r="G843" i="8"/>
  <c r="N843" i="8"/>
  <c r="G844" i="8"/>
  <c r="N844" i="8"/>
  <c r="G845" i="8"/>
  <c r="N845" i="8"/>
  <c r="G846" i="8"/>
  <c r="N846" i="8"/>
  <c r="G847" i="8"/>
  <c r="N847" i="8"/>
  <c r="G848" i="8"/>
  <c r="N848" i="8"/>
  <c r="G849" i="8"/>
  <c r="N849" i="8"/>
  <c r="G850" i="8"/>
  <c r="N850" i="8"/>
  <c r="G851" i="8"/>
  <c r="N851" i="8"/>
  <c r="G852" i="8"/>
  <c r="N852" i="8"/>
  <c r="G853" i="8"/>
  <c r="N853" i="8"/>
  <c r="G854" i="8"/>
  <c r="N854" i="8"/>
  <c r="G855" i="8"/>
  <c r="N855" i="8"/>
  <c r="G856" i="8"/>
  <c r="N856" i="8"/>
  <c r="G857" i="8"/>
  <c r="N857" i="8"/>
  <c r="G858" i="8"/>
  <c r="N858" i="8"/>
  <c r="G859" i="8"/>
  <c r="N859" i="8"/>
  <c r="G860" i="8"/>
  <c r="N860" i="8"/>
  <c r="G861" i="8"/>
  <c r="N861" i="8"/>
  <c r="G862" i="8"/>
  <c r="N862" i="8"/>
  <c r="G863" i="8"/>
  <c r="N863" i="8"/>
  <c r="G864" i="8"/>
  <c r="N864" i="8"/>
  <c r="G865" i="8"/>
  <c r="N865" i="8"/>
  <c r="G866" i="8"/>
  <c r="N866" i="8"/>
  <c r="G867" i="8"/>
  <c r="N867" i="8"/>
  <c r="G868" i="8"/>
  <c r="N868" i="8"/>
  <c r="G869" i="8"/>
  <c r="N869" i="8"/>
  <c r="G870" i="8"/>
  <c r="N870" i="8"/>
  <c r="G871" i="8"/>
  <c r="N871" i="8"/>
  <c r="G872" i="8"/>
  <c r="N872" i="8"/>
  <c r="G873" i="8"/>
  <c r="N873" i="8"/>
  <c r="G874" i="8"/>
  <c r="N874" i="8"/>
  <c r="G875" i="8"/>
  <c r="N875" i="8"/>
  <c r="G876" i="8"/>
  <c r="N876" i="8"/>
  <c r="G877" i="8"/>
  <c r="N877" i="8"/>
  <c r="G878" i="8"/>
  <c r="N878" i="8"/>
  <c r="G879" i="8"/>
  <c r="N879" i="8"/>
  <c r="G880" i="8"/>
  <c r="N880" i="8"/>
  <c r="G881" i="8"/>
  <c r="N881" i="8"/>
  <c r="G882" i="8"/>
  <c r="N882" i="8"/>
  <c r="G883" i="8"/>
  <c r="N883" i="8"/>
  <c r="G884" i="8"/>
  <c r="N884" i="8"/>
  <c r="G885" i="8"/>
  <c r="N885" i="8"/>
  <c r="G886" i="8"/>
  <c r="N886" i="8"/>
  <c r="G887" i="8"/>
  <c r="N887" i="8"/>
  <c r="G888" i="8"/>
  <c r="N888" i="8"/>
  <c r="G889" i="8"/>
  <c r="N889" i="8"/>
  <c r="G890" i="8"/>
  <c r="N890" i="8"/>
  <c r="G891" i="8"/>
  <c r="N891" i="8"/>
  <c r="G892" i="8"/>
  <c r="N892" i="8"/>
  <c r="G893" i="8"/>
  <c r="N893" i="8"/>
  <c r="G894" i="8"/>
  <c r="N894" i="8"/>
  <c r="G895" i="8"/>
  <c r="N895" i="8"/>
  <c r="G896" i="8"/>
  <c r="N896" i="8"/>
  <c r="G897" i="8"/>
  <c r="N897" i="8"/>
  <c r="G898" i="8"/>
  <c r="N898" i="8"/>
  <c r="G899" i="8"/>
  <c r="N899" i="8"/>
  <c r="G900" i="8"/>
  <c r="N900" i="8"/>
  <c r="G901" i="8"/>
  <c r="N901" i="8"/>
  <c r="G902" i="8"/>
  <c r="N902" i="8"/>
  <c r="G903" i="8"/>
  <c r="N903" i="8"/>
  <c r="G904" i="8"/>
  <c r="N904" i="8"/>
  <c r="G905" i="8"/>
  <c r="N905" i="8"/>
  <c r="G906" i="8"/>
  <c r="N906" i="8"/>
  <c r="G907" i="8"/>
  <c r="N907" i="8"/>
  <c r="G908" i="8"/>
  <c r="N908" i="8"/>
  <c r="G909" i="8"/>
  <c r="N909" i="8"/>
  <c r="G910" i="8"/>
  <c r="N910" i="8"/>
  <c r="G911" i="8"/>
  <c r="N911" i="8"/>
  <c r="G912" i="8"/>
  <c r="N912" i="8"/>
  <c r="G913" i="8"/>
  <c r="N913" i="8"/>
  <c r="G914" i="8"/>
  <c r="N914" i="8"/>
  <c r="G915" i="8"/>
  <c r="N915" i="8"/>
  <c r="G916" i="8"/>
  <c r="N916" i="8"/>
  <c r="G917" i="8"/>
  <c r="N917" i="8"/>
  <c r="G918" i="8"/>
  <c r="N918" i="8"/>
  <c r="G919" i="8"/>
  <c r="N919" i="8"/>
  <c r="G920" i="8"/>
  <c r="N920" i="8"/>
  <c r="G921" i="8"/>
  <c r="N921" i="8"/>
  <c r="G922" i="8"/>
  <c r="N922" i="8"/>
  <c r="G923" i="8"/>
  <c r="N923" i="8"/>
  <c r="G924" i="8"/>
  <c r="N924" i="8"/>
  <c r="G925" i="8"/>
  <c r="N925" i="8"/>
  <c r="G926" i="8"/>
  <c r="N926" i="8"/>
  <c r="G927" i="8"/>
  <c r="N927" i="8"/>
  <c r="G928" i="8"/>
  <c r="N928" i="8"/>
  <c r="G929" i="8"/>
  <c r="N929" i="8"/>
  <c r="G930" i="8"/>
  <c r="N930" i="8"/>
  <c r="G931" i="8"/>
  <c r="N931" i="8"/>
  <c r="G932" i="8"/>
  <c r="N932" i="8"/>
  <c r="G933" i="8"/>
  <c r="N933" i="8"/>
  <c r="G934" i="8"/>
  <c r="N934" i="8"/>
  <c r="G935" i="8"/>
  <c r="N935" i="8"/>
  <c r="G936" i="8"/>
  <c r="N936" i="8"/>
  <c r="G937" i="8"/>
  <c r="N937" i="8"/>
  <c r="G938" i="8"/>
  <c r="N938" i="8"/>
  <c r="G939" i="8"/>
  <c r="N939" i="8"/>
  <c r="G940" i="8"/>
  <c r="N940" i="8"/>
  <c r="G941" i="8"/>
  <c r="N941" i="8"/>
  <c r="G942" i="8"/>
  <c r="N942" i="8"/>
  <c r="G943" i="8"/>
  <c r="N943" i="8"/>
  <c r="G944" i="8"/>
  <c r="N944" i="8"/>
  <c r="G945" i="8"/>
  <c r="N945" i="8"/>
  <c r="G946" i="8"/>
  <c r="N946" i="8"/>
  <c r="G947" i="8"/>
  <c r="N947" i="8"/>
  <c r="G948" i="8"/>
  <c r="N948" i="8"/>
  <c r="G949" i="8"/>
  <c r="N949" i="8"/>
  <c r="G950" i="8"/>
  <c r="N950" i="8"/>
  <c r="G951" i="8"/>
  <c r="N951" i="8"/>
  <c r="G952" i="8"/>
  <c r="N952" i="8"/>
  <c r="G953" i="8"/>
  <c r="N953" i="8"/>
  <c r="G954" i="8"/>
  <c r="N954" i="8"/>
  <c r="G955" i="8"/>
  <c r="N955" i="8"/>
  <c r="G956" i="8"/>
  <c r="N956" i="8"/>
  <c r="G957" i="8"/>
  <c r="N957" i="8"/>
  <c r="G958" i="8"/>
  <c r="N958" i="8"/>
  <c r="G959" i="8"/>
  <c r="N959" i="8"/>
  <c r="G960" i="8"/>
  <c r="N960" i="8"/>
  <c r="G961" i="8"/>
  <c r="N961" i="8"/>
  <c r="G962" i="8"/>
  <c r="N962" i="8"/>
  <c r="G963" i="8"/>
  <c r="N963" i="8"/>
  <c r="G964" i="8"/>
  <c r="N964" i="8"/>
  <c r="G965" i="8"/>
  <c r="N965" i="8"/>
  <c r="G966" i="8"/>
  <c r="N966" i="8"/>
  <c r="G967" i="8"/>
  <c r="N967" i="8"/>
  <c r="G968" i="8"/>
  <c r="N968" i="8"/>
  <c r="G969" i="8"/>
  <c r="N969" i="8"/>
  <c r="G970" i="8"/>
  <c r="N970" i="8"/>
  <c r="G971" i="8"/>
  <c r="N971" i="8"/>
  <c r="G972" i="8"/>
  <c r="N972" i="8"/>
  <c r="G973" i="8"/>
  <c r="N973" i="8"/>
  <c r="G974" i="8"/>
  <c r="N974" i="8"/>
  <c r="G975" i="8"/>
  <c r="N975" i="8"/>
  <c r="G976" i="8"/>
  <c r="N976" i="8"/>
  <c r="G977" i="8"/>
  <c r="N977" i="8"/>
  <c r="G978" i="8"/>
  <c r="N978" i="8"/>
  <c r="G979" i="8"/>
  <c r="N979" i="8"/>
  <c r="G980" i="8"/>
  <c r="N980" i="8"/>
  <c r="G981" i="8"/>
  <c r="N981" i="8"/>
  <c r="G982" i="8"/>
  <c r="N982" i="8"/>
  <c r="G983" i="8"/>
  <c r="N983" i="8"/>
  <c r="G984" i="8"/>
  <c r="N984" i="8"/>
  <c r="G985" i="8"/>
  <c r="N985" i="8"/>
  <c r="G986" i="8"/>
  <c r="N986" i="8"/>
  <c r="G987" i="8"/>
  <c r="N987" i="8"/>
  <c r="G988" i="8"/>
  <c r="N988" i="8"/>
  <c r="G989" i="8"/>
  <c r="N989" i="8"/>
  <c r="G990" i="8"/>
  <c r="N990" i="8"/>
  <c r="G991" i="8"/>
  <c r="N991" i="8"/>
  <c r="G992" i="8"/>
  <c r="N992" i="8"/>
  <c r="G993" i="8"/>
  <c r="N993" i="8"/>
  <c r="G994" i="8"/>
  <c r="N994" i="8"/>
  <c r="G995" i="8"/>
  <c r="N995" i="8"/>
  <c r="G996" i="8"/>
  <c r="N996" i="8"/>
  <c r="G997" i="8"/>
  <c r="N997" i="8"/>
  <c r="G998" i="8"/>
  <c r="N998" i="8"/>
  <c r="G999" i="8"/>
  <c r="N999" i="8"/>
  <c r="G1000" i="8"/>
  <c r="N1000" i="8"/>
  <c r="G1001" i="8"/>
  <c r="N1001" i="8"/>
  <c r="G1002" i="8"/>
  <c r="N1002" i="8"/>
  <c r="G1003" i="8"/>
  <c r="N1003" i="8"/>
  <c r="G1004" i="8"/>
  <c r="N1004" i="8"/>
  <c r="G1005" i="8"/>
  <c r="N1005" i="8"/>
  <c r="G1006" i="8"/>
  <c r="N1006" i="8"/>
  <c r="G1007" i="8"/>
  <c r="N1007" i="8"/>
  <c r="G1008" i="8"/>
  <c r="N1008" i="8"/>
  <c r="G1009" i="8"/>
  <c r="N1009" i="8"/>
  <c r="G1010" i="8"/>
  <c r="N1010" i="8"/>
  <c r="G1011" i="8"/>
  <c r="N1011" i="8"/>
  <c r="G1012" i="8"/>
  <c r="N1012" i="8"/>
  <c r="G1013" i="8"/>
  <c r="N1013" i="8"/>
  <c r="G1014" i="8"/>
  <c r="N1014" i="8"/>
  <c r="G1015" i="8"/>
  <c r="N1015" i="8"/>
  <c r="G1016" i="8"/>
  <c r="N1016" i="8"/>
  <c r="G1017" i="8"/>
  <c r="N1017" i="8"/>
  <c r="G1018" i="8"/>
  <c r="N1018" i="8"/>
  <c r="G1019" i="8"/>
  <c r="N1019" i="8"/>
  <c r="G1020" i="8"/>
  <c r="N1020" i="8"/>
  <c r="G1021" i="8"/>
  <c r="N1021" i="8"/>
  <c r="G1022" i="8"/>
  <c r="N1022" i="8"/>
  <c r="G1023" i="8"/>
  <c r="N1023" i="8"/>
  <c r="G1024" i="8"/>
  <c r="N1024" i="8"/>
  <c r="G1025" i="8"/>
  <c r="N1025" i="8"/>
  <c r="G1026" i="8"/>
  <c r="N1026" i="8"/>
  <c r="G1027" i="8"/>
  <c r="N1027" i="8"/>
  <c r="G1028" i="8"/>
  <c r="N1028" i="8"/>
  <c r="G1029" i="8"/>
  <c r="N1029" i="8"/>
  <c r="G1030" i="8"/>
  <c r="N1030" i="8"/>
  <c r="G1031" i="8"/>
  <c r="N1031" i="8"/>
  <c r="G1032" i="8"/>
  <c r="N1032" i="8"/>
  <c r="G1033" i="8"/>
  <c r="N1033" i="8"/>
  <c r="G1034" i="8"/>
  <c r="N1034" i="8"/>
  <c r="G1035" i="8"/>
  <c r="N1035" i="8"/>
  <c r="G1036" i="8"/>
  <c r="N1036" i="8"/>
  <c r="G1037" i="8"/>
  <c r="N1037" i="8"/>
  <c r="G1038" i="8"/>
  <c r="N1038" i="8"/>
  <c r="G1039" i="8"/>
  <c r="N1039" i="8"/>
  <c r="G1040" i="8"/>
  <c r="N1040" i="8"/>
  <c r="G1041" i="8"/>
  <c r="N1041" i="8"/>
  <c r="G1042" i="8"/>
  <c r="N1042" i="8"/>
  <c r="G1043" i="8"/>
  <c r="N1043" i="8"/>
  <c r="G1044" i="8"/>
  <c r="N1044" i="8"/>
  <c r="G1045" i="8"/>
  <c r="N1045" i="8"/>
  <c r="G1046" i="8"/>
  <c r="N1046" i="8"/>
  <c r="G1047" i="8"/>
  <c r="N1047" i="8"/>
  <c r="G1048" i="8"/>
  <c r="N1048" i="8"/>
  <c r="G1049" i="8"/>
  <c r="N1049" i="8"/>
  <c r="G1050" i="8"/>
  <c r="N1050" i="8"/>
  <c r="G1051" i="8"/>
  <c r="N1051" i="8"/>
  <c r="G1052" i="8"/>
  <c r="N1052" i="8"/>
  <c r="G1053" i="8"/>
  <c r="N1053" i="8"/>
  <c r="G1054" i="8"/>
  <c r="N1054" i="8"/>
  <c r="G1055" i="8"/>
  <c r="N1055" i="8"/>
  <c r="G1056" i="8"/>
  <c r="N1056" i="8"/>
  <c r="G1057" i="8"/>
  <c r="N1057" i="8"/>
  <c r="G1058" i="8"/>
  <c r="N1058" i="8"/>
  <c r="G1059" i="8"/>
  <c r="N1059" i="8"/>
  <c r="G1060" i="8"/>
  <c r="N1060" i="8"/>
  <c r="G1061" i="8"/>
  <c r="N1061" i="8"/>
  <c r="G1062" i="8"/>
  <c r="N1062" i="8"/>
  <c r="G1063" i="8"/>
  <c r="N1063" i="8"/>
  <c r="G1064" i="8"/>
  <c r="N1064" i="8"/>
  <c r="G1065" i="8"/>
  <c r="N1065" i="8"/>
  <c r="G1066" i="8"/>
  <c r="N1066" i="8"/>
  <c r="G1067" i="8"/>
  <c r="N1067" i="8"/>
  <c r="G1068" i="8"/>
  <c r="N1068" i="8"/>
  <c r="G1069" i="8"/>
  <c r="N1069" i="8"/>
  <c r="G1070" i="8"/>
  <c r="N1070" i="8"/>
  <c r="G1071" i="8"/>
  <c r="N1071" i="8"/>
  <c r="G1072" i="8"/>
  <c r="N1072" i="8"/>
  <c r="G1073" i="8"/>
  <c r="N1073" i="8"/>
  <c r="G1074" i="8"/>
  <c r="N1074" i="8"/>
  <c r="G1075" i="8"/>
  <c r="N1075" i="8"/>
  <c r="G1076" i="8"/>
  <c r="N1076" i="8"/>
  <c r="G1077" i="8"/>
  <c r="N1077" i="8"/>
  <c r="G1078" i="8"/>
  <c r="N1078" i="8"/>
  <c r="G1079" i="8"/>
  <c r="N1079" i="8"/>
  <c r="G1080" i="8"/>
  <c r="N1080" i="8"/>
  <c r="G1081" i="8"/>
  <c r="N1081" i="8"/>
  <c r="G1082" i="8"/>
  <c r="N1082" i="8"/>
  <c r="G1083" i="8"/>
  <c r="N1083" i="8"/>
  <c r="G1084" i="8"/>
  <c r="N1084" i="8"/>
  <c r="G1085" i="8"/>
  <c r="N1085" i="8"/>
  <c r="G1086" i="8"/>
  <c r="N1086" i="8"/>
  <c r="G1087" i="8"/>
  <c r="N1087" i="8"/>
  <c r="G1088" i="8"/>
  <c r="N1088" i="8"/>
  <c r="G1089" i="8"/>
  <c r="N1089" i="8"/>
  <c r="G1090" i="8"/>
  <c r="N1090" i="8"/>
  <c r="G1091" i="8"/>
  <c r="N1091" i="8"/>
  <c r="G1092" i="8"/>
  <c r="N1092" i="8"/>
  <c r="G1093" i="8"/>
  <c r="N1093" i="8"/>
  <c r="G1094" i="8"/>
  <c r="N1094" i="8"/>
  <c r="G1095" i="8"/>
  <c r="N1095" i="8"/>
  <c r="G1096" i="8"/>
  <c r="N1096" i="8"/>
  <c r="G1097" i="8"/>
  <c r="N1097" i="8"/>
  <c r="G1098" i="8"/>
  <c r="N1098" i="8"/>
  <c r="G1099" i="8"/>
  <c r="N1099" i="8"/>
  <c r="G1100" i="8"/>
  <c r="N1100" i="8"/>
  <c r="G1101" i="8"/>
  <c r="N1101" i="8"/>
  <c r="G1102" i="8"/>
  <c r="N1102" i="8"/>
  <c r="G1103" i="8"/>
  <c r="N1103" i="8"/>
  <c r="G1104" i="8"/>
  <c r="N1104" i="8"/>
  <c r="G1105" i="8"/>
  <c r="N1105" i="8"/>
  <c r="G1106" i="8"/>
  <c r="N1106" i="8"/>
  <c r="G1107" i="8"/>
  <c r="N1107" i="8"/>
  <c r="G1108" i="8"/>
  <c r="N1108" i="8"/>
  <c r="G1109" i="8"/>
  <c r="N1109" i="8"/>
  <c r="G1110" i="8"/>
  <c r="N1110" i="8"/>
  <c r="G1111" i="8"/>
  <c r="N1111" i="8"/>
  <c r="G1112" i="8"/>
  <c r="N1112" i="8"/>
  <c r="G1113" i="8"/>
  <c r="N1113" i="8"/>
  <c r="G1114" i="8"/>
  <c r="N1114" i="8"/>
  <c r="G1115" i="8"/>
  <c r="N1115" i="8"/>
  <c r="G1116" i="8"/>
  <c r="N1116" i="8"/>
  <c r="G1117" i="8"/>
  <c r="N1117" i="8"/>
  <c r="G1118" i="8"/>
  <c r="N1118" i="8"/>
  <c r="G1119" i="8"/>
  <c r="N1119" i="8"/>
  <c r="G1120" i="8"/>
  <c r="N1120" i="8"/>
  <c r="G1121" i="8"/>
  <c r="N1121" i="8"/>
  <c r="G1122" i="8"/>
  <c r="N1122" i="8"/>
  <c r="G1123" i="8"/>
  <c r="N1123" i="8"/>
  <c r="G1124" i="8"/>
  <c r="N1124" i="8"/>
  <c r="G1125" i="8"/>
  <c r="N1125" i="8"/>
  <c r="G1126" i="8"/>
  <c r="N1126" i="8"/>
  <c r="G1127" i="8"/>
  <c r="N1127" i="8"/>
  <c r="G1128" i="8"/>
  <c r="N1128" i="8"/>
  <c r="G1129" i="8"/>
  <c r="N1129" i="8"/>
  <c r="G1130" i="8"/>
  <c r="N1130" i="8"/>
  <c r="G1131" i="8"/>
  <c r="N1131" i="8"/>
  <c r="G1132" i="8"/>
  <c r="N1132" i="8"/>
  <c r="G1133" i="8"/>
  <c r="N1133" i="8"/>
  <c r="G1134" i="8"/>
  <c r="N1134" i="8"/>
  <c r="G1135" i="8"/>
  <c r="N1135" i="8"/>
  <c r="G1136" i="8"/>
  <c r="N1136" i="8"/>
  <c r="G1137" i="8"/>
  <c r="N1137" i="8"/>
  <c r="G1138" i="8"/>
  <c r="N1138" i="8"/>
  <c r="G1139" i="8"/>
  <c r="N1139" i="8"/>
  <c r="G1140" i="8"/>
  <c r="N1140" i="8"/>
  <c r="G1141" i="8"/>
  <c r="N1141" i="8"/>
  <c r="G1142" i="8"/>
  <c r="N1142" i="8"/>
  <c r="G1143" i="8"/>
  <c r="N1143" i="8"/>
  <c r="G1144" i="8"/>
  <c r="N1144" i="8"/>
  <c r="G1145" i="8"/>
  <c r="N1145" i="8"/>
  <c r="G1146" i="8"/>
  <c r="N1146" i="8"/>
  <c r="G1147" i="8"/>
  <c r="N1147" i="8"/>
  <c r="G1148" i="8"/>
  <c r="N1148" i="8"/>
  <c r="G1149" i="8"/>
  <c r="N1149" i="8"/>
  <c r="G1150" i="8"/>
  <c r="N1150" i="8"/>
  <c r="G1151" i="8"/>
  <c r="N1151" i="8"/>
  <c r="G1152" i="8"/>
  <c r="N1152" i="8"/>
  <c r="G1153" i="8"/>
  <c r="N1153" i="8"/>
  <c r="G1154" i="8"/>
  <c r="N1154" i="8"/>
  <c r="G1155" i="8"/>
  <c r="N1155" i="8"/>
  <c r="G1156" i="8"/>
  <c r="N1156" i="8"/>
  <c r="G1157" i="8"/>
  <c r="N1157" i="8"/>
  <c r="G1158" i="8"/>
  <c r="N1158" i="8"/>
  <c r="G1159" i="8"/>
  <c r="N1159" i="8"/>
  <c r="G1160" i="8"/>
  <c r="N1160" i="8"/>
  <c r="G1161" i="8"/>
  <c r="N1161" i="8"/>
  <c r="G1162" i="8"/>
  <c r="N1162" i="8"/>
  <c r="G1163" i="8"/>
  <c r="N1163" i="8"/>
  <c r="G1164" i="8"/>
  <c r="N1164" i="8"/>
  <c r="G1165" i="8"/>
  <c r="N1165" i="8"/>
  <c r="G1166" i="8"/>
  <c r="N1166" i="8"/>
  <c r="G1167" i="8"/>
  <c r="N1167" i="8"/>
  <c r="G1168" i="8"/>
  <c r="N1168" i="8"/>
  <c r="G1169" i="8"/>
  <c r="N1169" i="8"/>
  <c r="G1170" i="8"/>
  <c r="N1170" i="8"/>
  <c r="G1171" i="8"/>
  <c r="N1171" i="8"/>
  <c r="G1172" i="8"/>
  <c r="N1172" i="8"/>
  <c r="G1173" i="8"/>
  <c r="N1173" i="8"/>
  <c r="G1174" i="8"/>
  <c r="N1174" i="8"/>
  <c r="G1175" i="8"/>
  <c r="N1175" i="8"/>
  <c r="G1176" i="8"/>
  <c r="N1176" i="8"/>
  <c r="G1177" i="8"/>
  <c r="N1177" i="8"/>
  <c r="G1178" i="8"/>
  <c r="N1178" i="8"/>
  <c r="G1179" i="8"/>
  <c r="N1179" i="8"/>
  <c r="G1180" i="8"/>
  <c r="N1180" i="8"/>
  <c r="G1181" i="8"/>
  <c r="N1181" i="8"/>
  <c r="G1182" i="8"/>
  <c r="N1182" i="8"/>
  <c r="G1183" i="8"/>
  <c r="N1183" i="8"/>
  <c r="G1184" i="8"/>
  <c r="N1184" i="8"/>
  <c r="G1185" i="8"/>
  <c r="N1185" i="8"/>
  <c r="G1186" i="8"/>
  <c r="N1186" i="8"/>
  <c r="G1187" i="8"/>
  <c r="N1187" i="8"/>
  <c r="G1188" i="8"/>
  <c r="N1188" i="8"/>
  <c r="G1189" i="8"/>
  <c r="N1189" i="8"/>
  <c r="G1190" i="8"/>
  <c r="N1190" i="8"/>
  <c r="G1191" i="8"/>
  <c r="N1191" i="8"/>
  <c r="G1192" i="8"/>
  <c r="N1192" i="8"/>
  <c r="G1193" i="8"/>
  <c r="N1193" i="8"/>
  <c r="G1194" i="8"/>
  <c r="N1194" i="8"/>
  <c r="G1195" i="8"/>
  <c r="N1195" i="8"/>
  <c r="G1196" i="8"/>
  <c r="N1196" i="8"/>
  <c r="G1197" i="8"/>
  <c r="N1197" i="8"/>
  <c r="G1198" i="8"/>
  <c r="N1198" i="8"/>
  <c r="G1199" i="8"/>
  <c r="N1199" i="8"/>
  <c r="G1200" i="8"/>
  <c r="N1200" i="8"/>
  <c r="G1201" i="8"/>
  <c r="N1201" i="8"/>
  <c r="G1202" i="8"/>
  <c r="N1202" i="8"/>
  <c r="G1203" i="8"/>
  <c r="N1203" i="8"/>
  <c r="G1204" i="8"/>
  <c r="N1204" i="8"/>
  <c r="G1205" i="8"/>
  <c r="N1205" i="8"/>
  <c r="G1206" i="8"/>
  <c r="N1206" i="8"/>
  <c r="G1207" i="8"/>
  <c r="N1207" i="8"/>
  <c r="G1208" i="8"/>
  <c r="N1208" i="8"/>
  <c r="G1209" i="8"/>
  <c r="N1209" i="8"/>
  <c r="G1210" i="8"/>
  <c r="N1210" i="8"/>
  <c r="G1211" i="8"/>
  <c r="N1211" i="8"/>
  <c r="G1212" i="8"/>
  <c r="N1212" i="8"/>
  <c r="G1213" i="8"/>
  <c r="N1213" i="8"/>
  <c r="G1214" i="8"/>
  <c r="N1214" i="8"/>
  <c r="G1215" i="8"/>
  <c r="N1215" i="8"/>
  <c r="G1216" i="8"/>
  <c r="N1216" i="8"/>
  <c r="G1217" i="8"/>
  <c r="N1217" i="8"/>
  <c r="G1218" i="8"/>
  <c r="N1218" i="8"/>
  <c r="G1219" i="8"/>
  <c r="N1219" i="8"/>
  <c r="G1220" i="8"/>
  <c r="N1220" i="8"/>
  <c r="G1221" i="8"/>
  <c r="N1221" i="8"/>
  <c r="G1222" i="8"/>
  <c r="N1222" i="8"/>
  <c r="G1223" i="8"/>
  <c r="N1223" i="8"/>
  <c r="G1224" i="8"/>
  <c r="N1224" i="8"/>
  <c r="G1225" i="8"/>
  <c r="N1225" i="8"/>
  <c r="G1226" i="8"/>
  <c r="N1226" i="8"/>
  <c r="G1227" i="8"/>
  <c r="N1227" i="8"/>
  <c r="G1228" i="8"/>
  <c r="N1228" i="8"/>
  <c r="G1229" i="8"/>
  <c r="N1229" i="8"/>
  <c r="G1230" i="8"/>
  <c r="N1230" i="8"/>
  <c r="G1231" i="8"/>
  <c r="N1231" i="8"/>
  <c r="G1232" i="8"/>
  <c r="N1232" i="8"/>
  <c r="G1233" i="8"/>
  <c r="N1233" i="8"/>
  <c r="G1234" i="8"/>
  <c r="N1234" i="8"/>
  <c r="G1235" i="8"/>
  <c r="N1235" i="8"/>
  <c r="G1236" i="8"/>
  <c r="N1236" i="8"/>
  <c r="G1237" i="8"/>
  <c r="N1237" i="8"/>
  <c r="G1238" i="8"/>
  <c r="N1238" i="8"/>
  <c r="G1239" i="8"/>
  <c r="N1239" i="8"/>
  <c r="G1240" i="8"/>
  <c r="N1240" i="8"/>
  <c r="G1241" i="8"/>
  <c r="N1241" i="8"/>
  <c r="G1242" i="8"/>
  <c r="N1242" i="8"/>
  <c r="G1243" i="8"/>
  <c r="N1243" i="8"/>
  <c r="G1244" i="8"/>
  <c r="N1244" i="8"/>
  <c r="G1245" i="8"/>
  <c r="N1245" i="8"/>
  <c r="G1246" i="8"/>
  <c r="N1246" i="8"/>
  <c r="G1247" i="8"/>
  <c r="N1247" i="8"/>
  <c r="G1248" i="8"/>
  <c r="N1248" i="8"/>
  <c r="G1249" i="8"/>
  <c r="N1249" i="8"/>
  <c r="G1250" i="8"/>
  <c r="N1250" i="8"/>
  <c r="G1251" i="8"/>
  <c r="N1251" i="8"/>
  <c r="G1252" i="8"/>
  <c r="N1252" i="8"/>
  <c r="G1253" i="8"/>
  <c r="N1253" i="8"/>
  <c r="G1254" i="8"/>
  <c r="N1254" i="8"/>
  <c r="G1255" i="8"/>
  <c r="N1255" i="8"/>
  <c r="G1256" i="8"/>
  <c r="N1256" i="8"/>
  <c r="G1257" i="8"/>
  <c r="N1257" i="8"/>
  <c r="G1258" i="8"/>
  <c r="N1258" i="8"/>
  <c r="G1259" i="8"/>
  <c r="N1259" i="8"/>
  <c r="G1260" i="8"/>
  <c r="N1260" i="8"/>
  <c r="G1261" i="8"/>
  <c r="N1261" i="8"/>
  <c r="G1262" i="8"/>
  <c r="N1262" i="8"/>
  <c r="G1263" i="8"/>
  <c r="N1263" i="8"/>
  <c r="G1264" i="8"/>
  <c r="N1264" i="8"/>
  <c r="G1265" i="8"/>
  <c r="N1265" i="8"/>
  <c r="G1266" i="8"/>
  <c r="N1266" i="8"/>
  <c r="G1267" i="8"/>
  <c r="N1267" i="8"/>
  <c r="G1268" i="8"/>
  <c r="N1268" i="8"/>
  <c r="G1269" i="8"/>
  <c r="N1269" i="8"/>
  <c r="G1270" i="8"/>
  <c r="N1270" i="8"/>
  <c r="G1271" i="8"/>
  <c r="N1271" i="8"/>
  <c r="G1272" i="8"/>
  <c r="N1272" i="8"/>
  <c r="G1273" i="8"/>
  <c r="N1273" i="8"/>
  <c r="G1274" i="8"/>
  <c r="N1274" i="8"/>
  <c r="G1275" i="8"/>
  <c r="N1275" i="8"/>
  <c r="G1276" i="8"/>
  <c r="N1276" i="8"/>
  <c r="G1277" i="8"/>
  <c r="N1277" i="8"/>
  <c r="G1278" i="8"/>
  <c r="N1278" i="8"/>
  <c r="G1279" i="8"/>
  <c r="N1279" i="8"/>
  <c r="G1280" i="8"/>
  <c r="N1280" i="8"/>
  <c r="G1281" i="8"/>
  <c r="N1281" i="8"/>
  <c r="G1282" i="8"/>
  <c r="N1282" i="8"/>
  <c r="G1283" i="8"/>
  <c r="N1283" i="8"/>
  <c r="G1284" i="8"/>
  <c r="N1284" i="8"/>
  <c r="G1285" i="8"/>
  <c r="N1285" i="8"/>
  <c r="G1286" i="8"/>
  <c r="N1286" i="8"/>
  <c r="G1287" i="8"/>
  <c r="N1287" i="8"/>
  <c r="G1288" i="8"/>
  <c r="N1288" i="8"/>
  <c r="G1289" i="8"/>
  <c r="N1289" i="8"/>
  <c r="G1290" i="8"/>
  <c r="N1290" i="8"/>
  <c r="G1291" i="8"/>
  <c r="N1291" i="8"/>
  <c r="G1292" i="8"/>
  <c r="N1292" i="8"/>
  <c r="G1293" i="8"/>
  <c r="N1293" i="8"/>
  <c r="G1294" i="8"/>
  <c r="N1294" i="8"/>
  <c r="G1295" i="8"/>
  <c r="N1295" i="8"/>
  <c r="G1296" i="8"/>
  <c r="N1296" i="8"/>
  <c r="G1297" i="8"/>
  <c r="N1297" i="8"/>
  <c r="G1298" i="8"/>
  <c r="N1298" i="8"/>
  <c r="G1299" i="8"/>
  <c r="N1299" i="8"/>
  <c r="G1300" i="8"/>
  <c r="N1300" i="8"/>
  <c r="G1301" i="8"/>
  <c r="N1301" i="8"/>
  <c r="G1302" i="8"/>
  <c r="N1302" i="8"/>
  <c r="G1303" i="8"/>
  <c r="N1303" i="8"/>
  <c r="G1304" i="8"/>
  <c r="N1304" i="8"/>
  <c r="G1305" i="8"/>
  <c r="N1305" i="8"/>
  <c r="G1306" i="8"/>
  <c r="N1306" i="8"/>
  <c r="G1307" i="8"/>
  <c r="N1307" i="8"/>
  <c r="G1308" i="8"/>
  <c r="N1308" i="8"/>
  <c r="G1309" i="8"/>
  <c r="N1309" i="8"/>
  <c r="G1310" i="8"/>
  <c r="N1310" i="8"/>
  <c r="G1311" i="8"/>
  <c r="N1311" i="8"/>
  <c r="G1312" i="8"/>
  <c r="N1312" i="8"/>
  <c r="G1313" i="8"/>
  <c r="N1313" i="8"/>
  <c r="G1314" i="8"/>
  <c r="N1314" i="8"/>
  <c r="G1315" i="8"/>
  <c r="N1315" i="8"/>
  <c r="G1316" i="8"/>
  <c r="N1316" i="8"/>
  <c r="G1317" i="8"/>
  <c r="N1317" i="8"/>
  <c r="G1318" i="8"/>
  <c r="N1318" i="8"/>
  <c r="G1319" i="8"/>
  <c r="N1319" i="8"/>
  <c r="G1320" i="8"/>
  <c r="N1320" i="8"/>
  <c r="G1321" i="8"/>
  <c r="N1321" i="8"/>
  <c r="G1322" i="8"/>
  <c r="N1322" i="8"/>
  <c r="G1323" i="8"/>
  <c r="N1323" i="8"/>
  <c r="G1324" i="8"/>
  <c r="N1324" i="8"/>
  <c r="G1325" i="8"/>
  <c r="N1325" i="8"/>
  <c r="G1326" i="8"/>
  <c r="N1326" i="8"/>
  <c r="G1327" i="8"/>
  <c r="N1327" i="8"/>
  <c r="G1328" i="8"/>
  <c r="N1328" i="8"/>
  <c r="G1329" i="8"/>
  <c r="N1329" i="8"/>
  <c r="G1330" i="8"/>
  <c r="N1330" i="8"/>
  <c r="G1331" i="8"/>
  <c r="N1331" i="8"/>
  <c r="G1332" i="8"/>
  <c r="N1332" i="8"/>
  <c r="G1333" i="8"/>
  <c r="N1333" i="8"/>
  <c r="G1334" i="8"/>
  <c r="N1334" i="8"/>
  <c r="G1335" i="8"/>
  <c r="N1335" i="8"/>
  <c r="G1336" i="8"/>
  <c r="N1336" i="8"/>
  <c r="G1337" i="8"/>
  <c r="N1337" i="8"/>
  <c r="G1338" i="8"/>
  <c r="N1338" i="8"/>
  <c r="G1339" i="8"/>
  <c r="N1339" i="8"/>
  <c r="G1340" i="8"/>
  <c r="N1340" i="8"/>
  <c r="G1341" i="8"/>
  <c r="N1341" i="8"/>
  <c r="G1342" i="8"/>
  <c r="N1342" i="8"/>
  <c r="G1343" i="8"/>
  <c r="N1343" i="8"/>
  <c r="G1344" i="8"/>
  <c r="N1344" i="8"/>
  <c r="G1345" i="8"/>
  <c r="N1345" i="8"/>
  <c r="G1346" i="8"/>
  <c r="N1346" i="8"/>
  <c r="G1347" i="8"/>
  <c r="N1347" i="8"/>
  <c r="G1348" i="8"/>
  <c r="N1348" i="8"/>
  <c r="G1349" i="8"/>
  <c r="N1349" i="8"/>
  <c r="G1350" i="8"/>
  <c r="N1350" i="8"/>
  <c r="G1351" i="8"/>
  <c r="N1351" i="8"/>
  <c r="G1352" i="8"/>
  <c r="N1352" i="8"/>
  <c r="G1353" i="8"/>
  <c r="N1353" i="8"/>
  <c r="G1354" i="8"/>
  <c r="N1354" i="8"/>
  <c r="G1355" i="8"/>
  <c r="N1355" i="8"/>
  <c r="G1356" i="8"/>
  <c r="N1356" i="8"/>
  <c r="G1357" i="8"/>
  <c r="N1357" i="8"/>
  <c r="G1358" i="8"/>
  <c r="N1358" i="8"/>
  <c r="G1359" i="8"/>
  <c r="N1359" i="8"/>
  <c r="G1360" i="8"/>
  <c r="N1360" i="8"/>
  <c r="G1361" i="8"/>
  <c r="N1361" i="8"/>
  <c r="G1362" i="8"/>
  <c r="N1362" i="8"/>
  <c r="G1363" i="8"/>
  <c r="N1363" i="8"/>
  <c r="G1364" i="8"/>
  <c r="N1364" i="8"/>
  <c r="G1365" i="8"/>
  <c r="N1365" i="8"/>
  <c r="G1366" i="8"/>
  <c r="N1366" i="8"/>
  <c r="G1367" i="8"/>
  <c r="N1367" i="8"/>
  <c r="G1368" i="8"/>
  <c r="N1368" i="8"/>
  <c r="G1369" i="8"/>
  <c r="N1369" i="8"/>
  <c r="G1370" i="8"/>
  <c r="N1370" i="8"/>
  <c r="G1371" i="8"/>
  <c r="N1371" i="8"/>
  <c r="G1372" i="8"/>
  <c r="N1372" i="8"/>
  <c r="G1373" i="8"/>
  <c r="N1373" i="8"/>
  <c r="G1374" i="8"/>
  <c r="N1374" i="8"/>
  <c r="G1375" i="8"/>
  <c r="N1375" i="8"/>
  <c r="G1376" i="8"/>
  <c r="N1376" i="8"/>
  <c r="G1377" i="8"/>
  <c r="N1377" i="8"/>
  <c r="G1378" i="8"/>
  <c r="N1378" i="8"/>
  <c r="G1379" i="8"/>
  <c r="N1379" i="8"/>
  <c r="G1380" i="8"/>
  <c r="N1380" i="8"/>
  <c r="G1381" i="8"/>
  <c r="N1381" i="8"/>
  <c r="G1382" i="8"/>
  <c r="N1382" i="8"/>
  <c r="G1383" i="8"/>
  <c r="N1383" i="8"/>
  <c r="G1384" i="8"/>
  <c r="N1384" i="8"/>
  <c r="G1385" i="8"/>
  <c r="N1385" i="8"/>
  <c r="G1386" i="8"/>
  <c r="N1386" i="8"/>
  <c r="G1387" i="8"/>
  <c r="N1387" i="8"/>
  <c r="G1388" i="8"/>
  <c r="N1388" i="8"/>
  <c r="G1389" i="8"/>
  <c r="N1389" i="8"/>
  <c r="G1390" i="8"/>
  <c r="N1390" i="8"/>
  <c r="G1391" i="8"/>
  <c r="N1391" i="8"/>
  <c r="G1392" i="8"/>
  <c r="N1392" i="8"/>
  <c r="G1393" i="8"/>
  <c r="N1393" i="8"/>
  <c r="G1394" i="8"/>
  <c r="N1394" i="8"/>
  <c r="G1395" i="8"/>
  <c r="N1395" i="8"/>
  <c r="G1396" i="8"/>
  <c r="N1396" i="8"/>
  <c r="G1397" i="8"/>
  <c r="N1397" i="8"/>
  <c r="G1398" i="8"/>
  <c r="N1398" i="8"/>
  <c r="G1399" i="8"/>
  <c r="N1399" i="8"/>
  <c r="G1400" i="8"/>
  <c r="N1400" i="8"/>
  <c r="G1401" i="8"/>
  <c r="N1401" i="8"/>
  <c r="G1402" i="8"/>
  <c r="N1402" i="8"/>
  <c r="G1403" i="8"/>
  <c r="N1403" i="8"/>
  <c r="G1404" i="8"/>
  <c r="N1404" i="8"/>
  <c r="G1405" i="8"/>
  <c r="N1405" i="8"/>
  <c r="G1406" i="8"/>
  <c r="N1406" i="8"/>
  <c r="G1407" i="8"/>
  <c r="N1407" i="8"/>
  <c r="G1408" i="8"/>
  <c r="N1408" i="8"/>
  <c r="G1409" i="8"/>
  <c r="N1409" i="8"/>
  <c r="G1410" i="8"/>
  <c r="N1410" i="8"/>
  <c r="G1411" i="8"/>
  <c r="N1411" i="8"/>
  <c r="G1412" i="8"/>
  <c r="N1412" i="8"/>
  <c r="G1413" i="8"/>
  <c r="N1413" i="8"/>
  <c r="G1414" i="8"/>
  <c r="N1414" i="8"/>
  <c r="G1415" i="8"/>
  <c r="N1415" i="8"/>
  <c r="G1416" i="8"/>
  <c r="N1416" i="8"/>
  <c r="G1417" i="8"/>
  <c r="N1417" i="8"/>
  <c r="G1418" i="8"/>
  <c r="N1418" i="8"/>
  <c r="G1419" i="8"/>
  <c r="N1419" i="8"/>
  <c r="G1420" i="8"/>
  <c r="N1420" i="8"/>
  <c r="G1421" i="8"/>
  <c r="N1421" i="8"/>
  <c r="G1422" i="8"/>
  <c r="N1422" i="8"/>
  <c r="G1423" i="8"/>
  <c r="N1423" i="8"/>
  <c r="G1424" i="8"/>
  <c r="N1424" i="8"/>
  <c r="G1425" i="8"/>
  <c r="N1425" i="8"/>
  <c r="G1426" i="8"/>
  <c r="N1426" i="8"/>
  <c r="G1427" i="8"/>
  <c r="N1427" i="8"/>
  <c r="G1428" i="8"/>
  <c r="N1428" i="8"/>
  <c r="G1429" i="8"/>
  <c r="N1429" i="8"/>
  <c r="G1430" i="8"/>
  <c r="N1430" i="8"/>
  <c r="G1431" i="8"/>
  <c r="N1431" i="8"/>
  <c r="G1432" i="8"/>
  <c r="N1432" i="8"/>
  <c r="G1433" i="8"/>
  <c r="N1433" i="8"/>
  <c r="G1434" i="8"/>
  <c r="N1434" i="8"/>
  <c r="G1435" i="8"/>
  <c r="N1435" i="8"/>
  <c r="G1436" i="8"/>
  <c r="N1436" i="8"/>
  <c r="G1437" i="8"/>
  <c r="N1437" i="8"/>
  <c r="G1438" i="8"/>
  <c r="N1438" i="8"/>
  <c r="G1439" i="8"/>
  <c r="N1439" i="8"/>
  <c r="G1440" i="8"/>
  <c r="N1440" i="8"/>
  <c r="G1441" i="8"/>
  <c r="N1441" i="8"/>
  <c r="G1442" i="8"/>
  <c r="N1442" i="8"/>
  <c r="G1443" i="8"/>
  <c r="N1443" i="8"/>
  <c r="G1444" i="8"/>
  <c r="N1444" i="8"/>
  <c r="G1445" i="8"/>
  <c r="N1445" i="8"/>
  <c r="G1446" i="8"/>
  <c r="N1446" i="8"/>
  <c r="G1447" i="8"/>
  <c r="N1447" i="8"/>
  <c r="G1448" i="8"/>
  <c r="N1448" i="8"/>
  <c r="G1449" i="8"/>
  <c r="N1449" i="8"/>
  <c r="G1450" i="8"/>
  <c r="N1450" i="8"/>
  <c r="G1451" i="8"/>
  <c r="N1451" i="8"/>
  <c r="G1452" i="8"/>
  <c r="N1452" i="8"/>
  <c r="G1453" i="8"/>
  <c r="N1453" i="8"/>
  <c r="G1454" i="8"/>
  <c r="N1454" i="8"/>
  <c r="G1455" i="8"/>
  <c r="N1455" i="8"/>
  <c r="G1456" i="8"/>
  <c r="N1456" i="8"/>
  <c r="G1457" i="8"/>
  <c r="N1457" i="8"/>
  <c r="G1458" i="8"/>
  <c r="N1458" i="8"/>
  <c r="G1459" i="8"/>
  <c r="N1459" i="8"/>
  <c r="G1460" i="8"/>
  <c r="N1460" i="8"/>
  <c r="G1461" i="8"/>
  <c r="N1461" i="8"/>
  <c r="G1462" i="8"/>
  <c r="N1462" i="8"/>
  <c r="G1463" i="8"/>
  <c r="N1463" i="8"/>
  <c r="G1464" i="8"/>
  <c r="N1464" i="8"/>
  <c r="G1465" i="8"/>
  <c r="N1465" i="8"/>
  <c r="G1466" i="8"/>
  <c r="N1466" i="8"/>
  <c r="G1467" i="8"/>
  <c r="N1467" i="8"/>
  <c r="G1468" i="8"/>
  <c r="N1468" i="8"/>
  <c r="G1469" i="8"/>
  <c r="N1469" i="8"/>
  <c r="G1470" i="8"/>
  <c r="N1470" i="8"/>
  <c r="G1471" i="8"/>
  <c r="N1471" i="8"/>
  <c r="G1472" i="8"/>
  <c r="N1472" i="8"/>
  <c r="G1473" i="8"/>
  <c r="N1473" i="8"/>
  <c r="G1474" i="8"/>
  <c r="N1474" i="8"/>
  <c r="G1475" i="8"/>
  <c r="N1475" i="8"/>
  <c r="G1476" i="8"/>
  <c r="N1476" i="8"/>
  <c r="G1477" i="8"/>
  <c r="N1477" i="8"/>
  <c r="G1478" i="8"/>
  <c r="N1478" i="8"/>
  <c r="G1479" i="8"/>
  <c r="N1479" i="8"/>
  <c r="G1480" i="8"/>
  <c r="N1480" i="8"/>
  <c r="G1481" i="8"/>
  <c r="N1481" i="8"/>
  <c r="G1482" i="8"/>
  <c r="N1482" i="8"/>
  <c r="G1483" i="8"/>
  <c r="N1483" i="8"/>
  <c r="G1484" i="8"/>
  <c r="N1484" i="8"/>
  <c r="G1485" i="8"/>
  <c r="N1485" i="8"/>
  <c r="G1486" i="8"/>
  <c r="N1486" i="8"/>
  <c r="G1487" i="8"/>
  <c r="N1487" i="8"/>
  <c r="G1488" i="8"/>
  <c r="N1488" i="8"/>
  <c r="G1489" i="8"/>
  <c r="N1489" i="8"/>
  <c r="G1490" i="8"/>
  <c r="N1490" i="8"/>
  <c r="G1491" i="8"/>
  <c r="N1491" i="8"/>
  <c r="G1492" i="8"/>
  <c r="N1492" i="8"/>
  <c r="G1493" i="8"/>
  <c r="N1493" i="8"/>
  <c r="G1494" i="8"/>
  <c r="N1494" i="8"/>
  <c r="G1495" i="8"/>
  <c r="N1495" i="8"/>
  <c r="G1496" i="8"/>
  <c r="N1496" i="8"/>
  <c r="G1497" i="8"/>
  <c r="N1497" i="8"/>
  <c r="G1498" i="8"/>
  <c r="N1498" i="8"/>
  <c r="G1499" i="8"/>
  <c r="N1499" i="8"/>
  <c r="G1500" i="8"/>
  <c r="N1500" i="8"/>
  <c r="G1501" i="8"/>
  <c r="N1501" i="8"/>
  <c r="G1502" i="8"/>
  <c r="N1502" i="8"/>
  <c r="G1503" i="8"/>
  <c r="N1503" i="8"/>
  <c r="G1504" i="8"/>
  <c r="N1504" i="8"/>
  <c r="G1505" i="8"/>
  <c r="N1505" i="8"/>
  <c r="G1506" i="8"/>
  <c r="N1506" i="8"/>
  <c r="G1507" i="8"/>
  <c r="N1507" i="8"/>
  <c r="G1508" i="8"/>
  <c r="N1508" i="8"/>
  <c r="G1509" i="8"/>
  <c r="N1509" i="8"/>
  <c r="G1510" i="8"/>
  <c r="N1510" i="8"/>
  <c r="G1511" i="8"/>
  <c r="N1511" i="8"/>
  <c r="G1512" i="8"/>
  <c r="N1512" i="8"/>
  <c r="G1513" i="8"/>
  <c r="N1513" i="8"/>
  <c r="G1514" i="8"/>
  <c r="N1514" i="8"/>
  <c r="G1515" i="8"/>
  <c r="N1515" i="8"/>
  <c r="G1516" i="8"/>
  <c r="N1516" i="8"/>
  <c r="G1517" i="8"/>
  <c r="N1517" i="8"/>
  <c r="G1518" i="8"/>
  <c r="N1518" i="8"/>
  <c r="G1519" i="8"/>
  <c r="N1519" i="8"/>
  <c r="G1520" i="8"/>
  <c r="N1520" i="8"/>
  <c r="G1521" i="8"/>
  <c r="N1521" i="8"/>
  <c r="G1522" i="8"/>
  <c r="N1522" i="8"/>
  <c r="G1523" i="8"/>
  <c r="N1523" i="8"/>
  <c r="G1524" i="8"/>
  <c r="N1524" i="8"/>
  <c r="G1525" i="8"/>
  <c r="N1525" i="8"/>
  <c r="G1526" i="8"/>
  <c r="N1526" i="8"/>
  <c r="G1527" i="8"/>
  <c r="N1527" i="8"/>
  <c r="G1528" i="8"/>
  <c r="N1528" i="8"/>
  <c r="G1529" i="8"/>
  <c r="N1529" i="8"/>
  <c r="G1530" i="8"/>
  <c r="N1530" i="8"/>
  <c r="G1531" i="8"/>
  <c r="N1531" i="8"/>
  <c r="G1532" i="8"/>
  <c r="N1532" i="8"/>
  <c r="G1533" i="8"/>
  <c r="N1533" i="8"/>
  <c r="G1534" i="8"/>
  <c r="N1534" i="8"/>
  <c r="G1535" i="8"/>
  <c r="N1535" i="8"/>
  <c r="G1536" i="8"/>
  <c r="N1536" i="8"/>
  <c r="G1537" i="8"/>
  <c r="N1537" i="8"/>
  <c r="G1538" i="8"/>
  <c r="N1538" i="8"/>
  <c r="G1539" i="8"/>
  <c r="N1539" i="8"/>
  <c r="G1540" i="8"/>
  <c r="N1540" i="8"/>
  <c r="G1541" i="8"/>
  <c r="N1541" i="8"/>
  <c r="G1542" i="8"/>
  <c r="N1542" i="8"/>
  <c r="G1543" i="8"/>
  <c r="N1543" i="8"/>
  <c r="G1544" i="8"/>
  <c r="N1544" i="8"/>
  <c r="G1545" i="8"/>
  <c r="N1545" i="8"/>
  <c r="G1546" i="8"/>
  <c r="N1546" i="8"/>
  <c r="G1547" i="8"/>
  <c r="N1547" i="8"/>
  <c r="G1548" i="8"/>
  <c r="N1548" i="8"/>
  <c r="G1549" i="8"/>
  <c r="N1549" i="8"/>
  <c r="G1550" i="8"/>
  <c r="N1550" i="8"/>
  <c r="G1551" i="8"/>
  <c r="N1551" i="8"/>
  <c r="G1552" i="8"/>
  <c r="N1552" i="8"/>
  <c r="G1553" i="8"/>
  <c r="N1553" i="8"/>
  <c r="G1554" i="8"/>
  <c r="N1554" i="8"/>
  <c r="G1555" i="8"/>
  <c r="N1555" i="8"/>
  <c r="G1556" i="8"/>
  <c r="N1556" i="8"/>
  <c r="G1557" i="8"/>
  <c r="N1557" i="8"/>
  <c r="G1558" i="8"/>
  <c r="N1558" i="8"/>
  <c r="G1559" i="8"/>
  <c r="N1559" i="8"/>
  <c r="G1560" i="8"/>
  <c r="N1560" i="8"/>
  <c r="G1561" i="8"/>
  <c r="N1561" i="8"/>
  <c r="G1562" i="8"/>
  <c r="N1562" i="8"/>
  <c r="G1563" i="8"/>
  <c r="N1563" i="8"/>
  <c r="G1564" i="8"/>
  <c r="N1564" i="8"/>
  <c r="G1565" i="8"/>
  <c r="N1565" i="8"/>
  <c r="G1566" i="8"/>
  <c r="N1566" i="8"/>
  <c r="G1567" i="8"/>
  <c r="N1567" i="8"/>
  <c r="G1568" i="8"/>
  <c r="N1568" i="8"/>
  <c r="G1569" i="8"/>
  <c r="N1569" i="8"/>
  <c r="G1570" i="8"/>
  <c r="N1570" i="8"/>
  <c r="G1571" i="8"/>
  <c r="N1571" i="8"/>
  <c r="G1572" i="8"/>
  <c r="N1572" i="8"/>
  <c r="G1573" i="8"/>
  <c r="N1573" i="8"/>
  <c r="G1574" i="8"/>
  <c r="N1574" i="8"/>
  <c r="G1575" i="8"/>
  <c r="N1575" i="8"/>
  <c r="G1576" i="8"/>
  <c r="N1576" i="8"/>
  <c r="G1577" i="8"/>
  <c r="N1577" i="8"/>
  <c r="G1578" i="8"/>
  <c r="N1578" i="8"/>
  <c r="G1579" i="8"/>
  <c r="N1579" i="8"/>
  <c r="G1580" i="8"/>
  <c r="N1580" i="8"/>
  <c r="G1581" i="8"/>
  <c r="N1581" i="8"/>
  <c r="G1582" i="8"/>
  <c r="N1582" i="8"/>
  <c r="G1583" i="8"/>
  <c r="N1583" i="8"/>
  <c r="G1584" i="8"/>
  <c r="N1584" i="8"/>
  <c r="G1585" i="8"/>
  <c r="N1585" i="8"/>
  <c r="G1586" i="8"/>
  <c r="N1586" i="8"/>
  <c r="G1587" i="8"/>
  <c r="N1587" i="8"/>
  <c r="G1588" i="8"/>
  <c r="N1588" i="8"/>
  <c r="G1589" i="8"/>
  <c r="N1589" i="8"/>
  <c r="G1590" i="8"/>
  <c r="N1590" i="8"/>
  <c r="G1591" i="8"/>
  <c r="N1591" i="8"/>
  <c r="G1592" i="8"/>
  <c r="N1592" i="8"/>
  <c r="G1593" i="8"/>
  <c r="N1593" i="8"/>
  <c r="G1594" i="8"/>
  <c r="N1594" i="8"/>
  <c r="G1595" i="8"/>
  <c r="N1595" i="8"/>
  <c r="G1596" i="8"/>
  <c r="N1596" i="8"/>
  <c r="G1597" i="8"/>
  <c r="N1597" i="8"/>
  <c r="G1598" i="8"/>
  <c r="N1598" i="8"/>
  <c r="G1599" i="8"/>
  <c r="N1599" i="8"/>
  <c r="G1600" i="8"/>
  <c r="N1600" i="8"/>
  <c r="G1601" i="8"/>
  <c r="N1601" i="8"/>
  <c r="G1602" i="8"/>
  <c r="N1602" i="8"/>
  <c r="G1603" i="8"/>
  <c r="N1603" i="8"/>
  <c r="G1604" i="8"/>
  <c r="N1604" i="8"/>
  <c r="G1605" i="8"/>
  <c r="N1605" i="8"/>
  <c r="G1606" i="8"/>
  <c r="N1606" i="8"/>
  <c r="G1607" i="8"/>
  <c r="N1607" i="8"/>
  <c r="G1608" i="8"/>
  <c r="N1608" i="8"/>
  <c r="G1609" i="8"/>
  <c r="N1609" i="8"/>
  <c r="G1610" i="8"/>
  <c r="N1610" i="8"/>
  <c r="G1611" i="8"/>
  <c r="N1611" i="8"/>
  <c r="G1612" i="8"/>
  <c r="N1612" i="8"/>
  <c r="G1613" i="8"/>
  <c r="N1613" i="8"/>
  <c r="G1614" i="8"/>
  <c r="N1614" i="8"/>
  <c r="G1615" i="8"/>
  <c r="N1615" i="8"/>
  <c r="G1616" i="8"/>
  <c r="N1616" i="8"/>
  <c r="G1617" i="8"/>
  <c r="N1617" i="8"/>
  <c r="G1618" i="8"/>
  <c r="N1618" i="8"/>
  <c r="G1619" i="8"/>
  <c r="N1619" i="8"/>
  <c r="G1620" i="8"/>
  <c r="N1620" i="8"/>
  <c r="G1621" i="8"/>
  <c r="N1621" i="8"/>
  <c r="G1622" i="8"/>
  <c r="N1622" i="8"/>
  <c r="G1623" i="8"/>
  <c r="N1623" i="8"/>
  <c r="G1624" i="8"/>
  <c r="N1624" i="8"/>
  <c r="G1625" i="8"/>
  <c r="N1625" i="8"/>
  <c r="G1626" i="8"/>
  <c r="N1626" i="8"/>
  <c r="G1627" i="8"/>
  <c r="N1627" i="8"/>
  <c r="G1628" i="8"/>
  <c r="N1628" i="8"/>
  <c r="G1629" i="8"/>
  <c r="N1629" i="8"/>
  <c r="G1630" i="8"/>
  <c r="N1630" i="8"/>
  <c r="G1631" i="8"/>
  <c r="N1631" i="8"/>
  <c r="G1632" i="8"/>
  <c r="N1632" i="8"/>
  <c r="G1633" i="8"/>
  <c r="N1633" i="8"/>
  <c r="G1634" i="8"/>
  <c r="N1634" i="8"/>
  <c r="G1635" i="8"/>
  <c r="N1635" i="8"/>
  <c r="G1636" i="8"/>
  <c r="N1636" i="8"/>
  <c r="G1637" i="8"/>
  <c r="N1637" i="8"/>
  <c r="G1638" i="8"/>
  <c r="N1638" i="8"/>
  <c r="G1639" i="8"/>
  <c r="N1639" i="8"/>
  <c r="G1640" i="8"/>
  <c r="N1640" i="8"/>
  <c r="G1641" i="8"/>
  <c r="N1641" i="8"/>
  <c r="G1642" i="8"/>
  <c r="N1642" i="8"/>
  <c r="G1643" i="8"/>
  <c r="N1643" i="8"/>
  <c r="G1644" i="8"/>
  <c r="N1644" i="8"/>
  <c r="G1645" i="8"/>
  <c r="N1645" i="8"/>
  <c r="G1646" i="8"/>
  <c r="N1646" i="8"/>
  <c r="G1647" i="8"/>
  <c r="N1647" i="8"/>
  <c r="G1648" i="8"/>
  <c r="N1648" i="8"/>
  <c r="G1649" i="8"/>
  <c r="N1649" i="8"/>
  <c r="G1650" i="8"/>
  <c r="N1650" i="8"/>
  <c r="G1651" i="8"/>
  <c r="N1651" i="8"/>
  <c r="G1652" i="8"/>
  <c r="N1652" i="8"/>
  <c r="G1653" i="8"/>
  <c r="N1653" i="8"/>
  <c r="G1654" i="8"/>
  <c r="N1654" i="8"/>
  <c r="G1655" i="8"/>
  <c r="N1655" i="8"/>
  <c r="G1656" i="8"/>
  <c r="N1656" i="8"/>
  <c r="G1657" i="8"/>
  <c r="N1657" i="8"/>
  <c r="G1658" i="8"/>
  <c r="N1658" i="8"/>
  <c r="G1659" i="8"/>
  <c r="N1659" i="8"/>
  <c r="G1660" i="8"/>
  <c r="N1660" i="8"/>
  <c r="G1661" i="8"/>
  <c r="N1661" i="8"/>
  <c r="G1662" i="8"/>
  <c r="N1662" i="8"/>
  <c r="G1663" i="8"/>
  <c r="N1663" i="8"/>
  <c r="G1664" i="8"/>
  <c r="N1664" i="8"/>
  <c r="G1665" i="8"/>
  <c r="N1665" i="8"/>
  <c r="G1666" i="8"/>
  <c r="N1666" i="8"/>
  <c r="G1667" i="8"/>
  <c r="N1667" i="8"/>
  <c r="G1668" i="8"/>
  <c r="N1668" i="8"/>
  <c r="G1669" i="8"/>
  <c r="N1669" i="8"/>
  <c r="G1670" i="8"/>
  <c r="N1670" i="8"/>
  <c r="G1671" i="8"/>
  <c r="N1671" i="8"/>
  <c r="G1672" i="8"/>
  <c r="N1672" i="8"/>
  <c r="G1673" i="8"/>
  <c r="N1673" i="8"/>
  <c r="G1674" i="8"/>
  <c r="N1674" i="8"/>
  <c r="G1675" i="8"/>
  <c r="N1675" i="8"/>
  <c r="G1676" i="8"/>
  <c r="N1676" i="8"/>
  <c r="G1677" i="8"/>
  <c r="N1677" i="8"/>
  <c r="G1678" i="8"/>
  <c r="N1678" i="8"/>
  <c r="G1679" i="8"/>
  <c r="N1679" i="8"/>
  <c r="G1680" i="8"/>
  <c r="N1680" i="8"/>
  <c r="G1681" i="8"/>
  <c r="N1681" i="8"/>
  <c r="G1682" i="8"/>
  <c r="N1682" i="8"/>
  <c r="G1683" i="8"/>
  <c r="N1683" i="8"/>
  <c r="G1684" i="8"/>
  <c r="N1684" i="8"/>
  <c r="G1685" i="8"/>
  <c r="N1685" i="8"/>
  <c r="G1686" i="8"/>
  <c r="N1686" i="8"/>
  <c r="G1687" i="8"/>
  <c r="N1687" i="8"/>
  <c r="G1688" i="8"/>
  <c r="N1688" i="8"/>
  <c r="G1689" i="8"/>
  <c r="N1689" i="8"/>
  <c r="G1690" i="8"/>
  <c r="N1690" i="8"/>
  <c r="G1691" i="8"/>
  <c r="N1691" i="8"/>
  <c r="G1692" i="8"/>
  <c r="N1692" i="8"/>
  <c r="G1693" i="8"/>
  <c r="N1693" i="8"/>
  <c r="G1694" i="8"/>
  <c r="N1694" i="8"/>
  <c r="G1695" i="8"/>
  <c r="N1695" i="8"/>
  <c r="G1696" i="8"/>
  <c r="N1696" i="8"/>
  <c r="G1697" i="8"/>
  <c r="N1697" i="8"/>
  <c r="G1698" i="8"/>
  <c r="N1698" i="8"/>
  <c r="G1699" i="8"/>
  <c r="N1699" i="8"/>
  <c r="G1700" i="8"/>
  <c r="N1700" i="8"/>
  <c r="G1701" i="8"/>
  <c r="N1701" i="8"/>
  <c r="G1702" i="8"/>
  <c r="N1702" i="8"/>
  <c r="G1703" i="8"/>
  <c r="N1703" i="8"/>
  <c r="G1704" i="8"/>
  <c r="N1704" i="8"/>
  <c r="G1705" i="8"/>
  <c r="N1705" i="8"/>
  <c r="G1706" i="8"/>
  <c r="N1706" i="8"/>
  <c r="G1707" i="8"/>
  <c r="N1707" i="8"/>
  <c r="G1708" i="8"/>
  <c r="N1708" i="8"/>
  <c r="G1709" i="8"/>
  <c r="N1709" i="8"/>
  <c r="G1710" i="8"/>
  <c r="N1710" i="8"/>
  <c r="G1711" i="8"/>
  <c r="N1711" i="8"/>
  <c r="G1712" i="8"/>
  <c r="N1712" i="8"/>
  <c r="G1713" i="8"/>
  <c r="N1713" i="8"/>
  <c r="G1714" i="8"/>
  <c r="N1714" i="8"/>
  <c r="G1715" i="8"/>
  <c r="N1715" i="8"/>
  <c r="G1716" i="8"/>
  <c r="N1716" i="8"/>
  <c r="G1717" i="8"/>
  <c r="N1717" i="8"/>
  <c r="G1718" i="8"/>
  <c r="N1718" i="8"/>
  <c r="G1719" i="8"/>
  <c r="N1719" i="8"/>
  <c r="G1720" i="8"/>
  <c r="N1720" i="8"/>
  <c r="G1721" i="8"/>
  <c r="N1721" i="8"/>
  <c r="G1722" i="8"/>
  <c r="N1722" i="8"/>
  <c r="G1723" i="8"/>
  <c r="N1723" i="8"/>
  <c r="G1724" i="8"/>
  <c r="N1724" i="8"/>
  <c r="G1725" i="8"/>
  <c r="N1725" i="8"/>
  <c r="G1726" i="8"/>
  <c r="N1726" i="8"/>
  <c r="G1727" i="8"/>
  <c r="N1727" i="8"/>
  <c r="G1728" i="8"/>
  <c r="N1728" i="8"/>
  <c r="G1729" i="8"/>
  <c r="N1729" i="8"/>
  <c r="G1730" i="8"/>
  <c r="N1730" i="8"/>
  <c r="G1731" i="8"/>
  <c r="N1731" i="8"/>
  <c r="G1732" i="8"/>
  <c r="N1732" i="8"/>
  <c r="G1733" i="8"/>
  <c r="N1733" i="8"/>
  <c r="G1734" i="8"/>
  <c r="N1734" i="8"/>
  <c r="G1735" i="8"/>
  <c r="N1735" i="8"/>
  <c r="G1736" i="8"/>
  <c r="N1736" i="8"/>
  <c r="G1737" i="8"/>
  <c r="N1737" i="8"/>
  <c r="G1738" i="8"/>
  <c r="N1738" i="8"/>
  <c r="G1739" i="8"/>
  <c r="N1739" i="8"/>
  <c r="G1740" i="8"/>
  <c r="N1740" i="8"/>
  <c r="G1741" i="8"/>
  <c r="N1741" i="8"/>
  <c r="G1742" i="8"/>
  <c r="N1742" i="8"/>
  <c r="G1743" i="8"/>
  <c r="N1743" i="8"/>
  <c r="G1744" i="8"/>
  <c r="N1744" i="8"/>
  <c r="G1745" i="8"/>
  <c r="N1745" i="8"/>
  <c r="G1746" i="8"/>
  <c r="N1746" i="8"/>
  <c r="G1747" i="8"/>
  <c r="N1747" i="8"/>
  <c r="G1748" i="8"/>
  <c r="N1748" i="8"/>
  <c r="G1749" i="8"/>
  <c r="N1749" i="8"/>
  <c r="G1750" i="8"/>
  <c r="N1750" i="8"/>
  <c r="G1751" i="8"/>
  <c r="N1751" i="8"/>
  <c r="G1752" i="8"/>
  <c r="N1752" i="8"/>
  <c r="G1753" i="8"/>
  <c r="N1753" i="8"/>
  <c r="G1754" i="8"/>
  <c r="N1754" i="8"/>
  <c r="G1755" i="8"/>
  <c r="N1755" i="8"/>
  <c r="G1756" i="8"/>
  <c r="N1756" i="8"/>
  <c r="G1757" i="8"/>
  <c r="N1757" i="8"/>
  <c r="G1758" i="8"/>
  <c r="N1758" i="8"/>
  <c r="G1759" i="8"/>
  <c r="N1759" i="8"/>
  <c r="G1760" i="8"/>
  <c r="N1760" i="8"/>
  <c r="G1761" i="8"/>
  <c r="N1761" i="8"/>
  <c r="G1762" i="8"/>
  <c r="N1762" i="8"/>
  <c r="G1763" i="8"/>
  <c r="N1763" i="8"/>
  <c r="G1764" i="8"/>
  <c r="N1764" i="8"/>
  <c r="G1765" i="8"/>
  <c r="N1765" i="8"/>
  <c r="G1766" i="8"/>
  <c r="N1766" i="8"/>
  <c r="G1767" i="8"/>
  <c r="N1767" i="8"/>
  <c r="G1768" i="8"/>
  <c r="N1768" i="8"/>
  <c r="G1769" i="8"/>
  <c r="N1769" i="8"/>
  <c r="G1770" i="8"/>
  <c r="N1770" i="8"/>
  <c r="G1771" i="8"/>
  <c r="N1771" i="8"/>
  <c r="G1772" i="8"/>
  <c r="N1772" i="8"/>
  <c r="G1773" i="8"/>
  <c r="N1773" i="8"/>
  <c r="G1774" i="8"/>
  <c r="N1774" i="8"/>
  <c r="G1775" i="8"/>
  <c r="N1775" i="8"/>
  <c r="G1776" i="8"/>
  <c r="N1776" i="8"/>
  <c r="G1777" i="8"/>
  <c r="N1777" i="8"/>
  <c r="G1778" i="8"/>
  <c r="N1778" i="8"/>
  <c r="G1779" i="8"/>
  <c r="N1779" i="8"/>
  <c r="G1780" i="8"/>
  <c r="N1780" i="8"/>
  <c r="G1781" i="8"/>
  <c r="N1781" i="8"/>
  <c r="G1782" i="8"/>
  <c r="N1782" i="8"/>
  <c r="G1783" i="8"/>
  <c r="N1783" i="8"/>
  <c r="G1784" i="8"/>
  <c r="N1784" i="8"/>
  <c r="G1785" i="8"/>
  <c r="N1785" i="8"/>
  <c r="G1786" i="8"/>
  <c r="N1786" i="8"/>
  <c r="G1787" i="8"/>
  <c r="N1787" i="8"/>
  <c r="G1788" i="8"/>
  <c r="N1788" i="8"/>
  <c r="G1789" i="8"/>
  <c r="N1789" i="8"/>
  <c r="G1790" i="8"/>
  <c r="N1790" i="8"/>
  <c r="G1791" i="8"/>
  <c r="N1791" i="8"/>
  <c r="G1792" i="8"/>
  <c r="N1792" i="8"/>
  <c r="G1793" i="8"/>
  <c r="N1793" i="8"/>
  <c r="G1794" i="8"/>
  <c r="N1794" i="8"/>
  <c r="G1795" i="8"/>
  <c r="N1795" i="8"/>
  <c r="G1796" i="8"/>
  <c r="N1796" i="8"/>
  <c r="G1797" i="8"/>
  <c r="N1797" i="8"/>
  <c r="G1798" i="8"/>
  <c r="N1798" i="8"/>
  <c r="G1799" i="8"/>
  <c r="N1799" i="8"/>
  <c r="G1800" i="8"/>
  <c r="N1800" i="8"/>
  <c r="G1801" i="8"/>
  <c r="N1801" i="8"/>
  <c r="G1802" i="8"/>
  <c r="N1802" i="8"/>
  <c r="G1803" i="8"/>
  <c r="N1803" i="8"/>
  <c r="G1804" i="8"/>
  <c r="N1804" i="8"/>
  <c r="G1805" i="8"/>
  <c r="N1805" i="8"/>
  <c r="G1806" i="8"/>
  <c r="N1806" i="8"/>
  <c r="G1807" i="8"/>
  <c r="N1807" i="8"/>
  <c r="G1808" i="8"/>
  <c r="N1808" i="8"/>
  <c r="G1809" i="8"/>
  <c r="N1809" i="8"/>
  <c r="G1810" i="8"/>
  <c r="N1810" i="8"/>
  <c r="G1811" i="8"/>
  <c r="N1811" i="8"/>
  <c r="G1812" i="8"/>
  <c r="N1812" i="8"/>
  <c r="G1813" i="8"/>
  <c r="N1813" i="8"/>
  <c r="G1814" i="8"/>
  <c r="N1814" i="8"/>
  <c r="G1815" i="8"/>
  <c r="N1815" i="8"/>
  <c r="G1816" i="8"/>
  <c r="N1816" i="8"/>
  <c r="G1817" i="8"/>
  <c r="N1817" i="8"/>
  <c r="G1818" i="8"/>
  <c r="N1818" i="8"/>
  <c r="G1819" i="8"/>
  <c r="N1819" i="8"/>
  <c r="G1820" i="8"/>
  <c r="N1820" i="8"/>
  <c r="G1821" i="8"/>
  <c r="N1821" i="8"/>
  <c r="G1822" i="8"/>
  <c r="N1822" i="8"/>
  <c r="G1823" i="8"/>
  <c r="N1823" i="8"/>
  <c r="G1824" i="8"/>
  <c r="N1824" i="8"/>
  <c r="G1825" i="8"/>
  <c r="N1825" i="8"/>
  <c r="G1826" i="8"/>
  <c r="N1826" i="8"/>
  <c r="G1827" i="8"/>
  <c r="N1827" i="8"/>
  <c r="G1828" i="8"/>
  <c r="N1828" i="8"/>
  <c r="G1829" i="8"/>
  <c r="N1829" i="8"/>
  <c r="G1830" i="8"/>
  <c r="N1830" i="8"/>
  <c r="G1831" i="8"/>
  <c r="N1831" i="8"/>
  <c r="G1832" i="8"/>
  <c r="N1832" i="8"/>
  <c r="G1833" i="8"/>
  <c r="N1833" i="8"/>
  <c r="G1834" i="8"/>
  <c r="N1834" i="8"/>
  <c r="G1835" i="8"/>
  <c r="N1835" i="8"/>
  <c r="G1836" i="8"/>
  <c r="N1836" i="8"/>
  <c r="G1837" i="8"/>
  <c r="N1837" i="8"/>
  <c r="G1838" i="8"/>
  <c r="N1838" i="8"/>
  <c r="G1839" i="8"/>
  <c r="N1839" i="8"/>
  <c r="G1840" i="8"/>
  <c r="N1840" i="8"/>
  <c r="G1841" i="8"/>
  <c r="N1841" i="8"/>
  <c r="G1842" i="8"/>
  <c r="N1842" i="8"/>
  <c r="G1843" i="8"/>
  <c r="N1843" i="8"/>
  <c r="G1844" i="8"/>
  <c r="N1844" i="8"/>
  <c r="G1845" i="8"/>
  <c r="N1845" i="8"/>
  <c r="G1846" i="8"/>
  <c r="N1846" i="8"/>
  <c r="G1847" i="8"/>
  <c r="N1847" i="8"/>
  <c r="G1848" i="8"/>
  <c r="N1848" i="8"/>
  <c r="G1849" i="8"/>
  <c r="N1849" i="8"/>
  <c r="G1850" i="8"/>
  <c r="N1850" i="8"/>
  <c r="G1851" i="8"/>
  <c r="N1851" i="8"/>
  <c r="G1852" i="8"/>
  <c r="N1852" i="8"/>
  <c r="G1853" i="8"/>
  <c r="N1853" i="8"/>
  <c r="G1854" i="8"/>
  <c r="N1854" i="8"/>
  <c r="G1855" i="8"/>
  <c r="N1855" i="8"/>
  <c r="G1856" i="8"/>
  <c r="N1856" i="8"/>
  <c r="G1857" i="8"/>
  <c r="N1857" i="8"/>
  <c r="G1858" i="8"/>
  <c r="N1858" i="8"/>
  <c r="G1859" i="8"/>
  <c r="N1859" i="8"/>
  <c r="G1860" i="8"/>
  <c r="N1860" i="8"/>
  <c r="G1861" i="8"/>
  <c r="N1861" i="8"/>
  <c r="G1862" i="8"/>
  <c r="N1862" i="8"/>
  <c r="G1863" i="8"/>
  <c r="N1863" i="8"/>
  <c r="G1864" i="8"/>
  <c r="N1864" i="8"/>
  <c r="G1865" i="8"/>
  <c r="N1865" i="8"/>
  <c r="G1866" i="8"/>
  <c r="N1866" i="8"/>
  <c r="G1867" i="8"/>
  <c r="N1867" i="8"/>
  <c r="G1868" i="8"/>
  <c r="N1868" i="8"/>
  <c r="G1869" i="8"/>
  <c r="N1869" i="8"/>
  <c r="G1870" i="8"/>
  <c r="N1870" i="8"/>
  <c r="G1871" i="8"/>
  <c r="N1871" i="8"/>
  <c r="G1872" i="8"/>
  <c r="N1872" i="8"/>
  <c r="G1873" i="8"/>
  <c r="N1873" i="8"/>
  <c r="G1874" i="8"/>
  <c r="N1874" i="8"/>
  <c r="G1875" i="8"/>
  <c r="N1875" i="8"/>
  <c r="G1876" i="8"/>
  <c r="N1876" i="8"/>
  <c r="G1877" i="8"/>
  <c r="N1877" i="8"/>
  <c r="G1878" i="8"/>
  <c r="N1878" i="8"/>
  <c r="G1879" i="8"/>
  <c r="N1879" i="8"/>
  <c r="G1880" i="8"/>
  <c r="N1880" i="8"/>
  <c r="G1881" i="8"/>
  <c r="N1881" i="8"/>
  <c r="G1882" i="8"/>
  <c r="N1882" i="8"/>
  <c r="G1883" i="8"/>
  <c r="N1883" i="8"/>
  <c r="G1884" i="8"/>
  <c r="N1884" i="8"/>
  <c r="G1885" i="8"/>
  <c r="N1885" i="8"/>
  <c r="G1886" i="8"/>
  <c r="N1886" i="8"/>
  <c r="G1887" i="8"/>
  <c r="N1887" i="8"/>
  <c r="G1888" i="8"/>
  <c r="N1888" i="8"/>
  <c r="G1889" i="8"/>
  <c r="N1889" i="8"/>
  <c r="G1890" i="8"/>
  <c r="N1890" i="8"/>
  <c r="G1891" i="8"/>
  <c r="N1891" i="8"/>
  <c r="G1892" i="8"/>
  <c r="N1892" i="8"/>
  <c r="G1893" i="8"/>
  <c r="N1893" i="8"/>
  <c r="G1894" i="8"/>
  <c r="N1894" i="8"/>
  <c r="G1895" i="8"/>
  <c r="N1895" i="8"/>
  <c r="G1896" i="8"/>
  <c r="N1896" i="8"/>
  <c r="G1897" i="8"/>
  <c r="N1897" i="8"/>
  <c r="G1898" i="8"/>
  <c r="N1898" i="8"/>
  <c r="G1899" i="8"/>
  <c r="N1899" i="8"/>
  <c r="G1900" i="8"/>
  <c r="N1900" i="8"/>
  <c r="G1901" i="8"/>
  <c r="N1901" i="8"/>
  <c r="G1902" i="8"/>
  <c r="N1902" i="8"/>
  <c r="G1903" i="8"/>
  <c r="N1903" i="8"/>
  <c r="G1904" i="8"/>
  <c r="N1904" i="8"/>
  <c r="G1905" i="8"/>
  <c r="N1905" i="8"/>
  <c r="G1906" i="8"/>
  <c r="N1906" i="8"/>
  <c r="G1907" i="8"/>
  <c r="N1907" i="8"/>
  <c r="G1908" i="8"/>
  <c r="N1908" i="8"/>
  <c r="G1909" i="8"/>
  <c r="N1909" i="8"/>
  <c r="G1910" i="8"/>
  <c r="N1910" i="8"/>
  <c r="G1911" i="8"/>
  <c r="N1911" i="8"/>
  <c r="G1912" i="8"/>
  <c r="N1912" i="8"/>
  <c r="G1913" i="8"/>
  <c r="N1913" i="8"/>
  <c r="G1914" i="8"/>
  <c r="N1914" i="8"/>
  <c r="G1915" i="8"/>
  <c r="N1915" i="8"/>
  <c r="G1916" i="8"/>
  <c r="N1916" i="8"/>
  <c r="G1917" i="8"/>
  <c r="N1917" i="8"/>
  <c r="G1918" i="8"/>
  <c r="N1918" i="8"/>
  <c r="G1919" i="8"/>
  <c r="N1919" i="8"/>
  <c r="G1920" i="8"/>
  <c r="N1920" i="8"/>
  <c r="G1921" i="8"/>
  <c r="N1921" i="8"/>
  <c r="G1922" i="8"/>
  <c r="N1922" i="8"/>
  <c r="G1923" i="8"/>
  <c r="N1923" i="8"/>
  <c r="G1924" i="8"/>
  <c r="N1924" i="8"/>
  <c r="G1925" i="8"/>
  <c r="N1925" i="8"/>
  <c r="G1926" i="8"/>
  <c r="N1926" i="8"/>
  <c r="G1927" i="8"/>
  <c r="N1927" i="8"/>
  <c r="G1928" i="8"/>
  <c r="N1928" i="8"/>
  <c r="G1929" i="8"/>
  <c r="N1929" i="8"/>
  <c r="G1930" i="8"/>
  <c r="N1930" i="8"/>
  <c r="G1931" i="8"/>
  <c r="N1931" i="8"/>
  <c r="G1932" i="8"/>
  <c r="N1932" i="8"/>
  <c r="G1933" i="8"/>
  <c r="N1933" i="8"/>
  <c r="G1934" i="8"/>
  <c r="N1934" i="8"/>
  <c r="G1935" i="8"/>
  <c r="N1935" i="8"/>
  <c r="G1936" i="8"/>
  <c r="N1936" i="8"/>
  <c r="G1937" i="8"/>
  <c r="N1937" i="8"/>
  <c r="G1938" i="8"/>
  <c r="N1938" i="8"/>
  <c r="G1939" i="8"/>
  <c r="N1939" i="8"/>
  <c r="G1940" i="8"/>
  <c r="N1940" i="8"/>
  <c r="G1941" i="8"/>
  <c r="N1941" i="8"/>
  <c r="G1942" i="8"/>
  <c r="N1942" i="8"/>
  <c r="G1943" i="8"/>
  <c r="N1943" i="8"/>
  <c r="G1944" i="8"/>
  <c r="N1944" i="8"/>
  <c r="G1945" i="8"/>
  <c r="N1945" i="8"/>
  <c r="G1946" i="8"/>
  <c r="N1946" i="8"/>
  <c r="G1947" i="8"/>
  <c r="N1947" i="8"/>
  <c r="G1948" i="8"/>
  <c r="N1948" i="8"/>
  <c r="G1949" i="8"/>
  <c r="N1949" i="8"/>
  <c r="G1950" i="8"/>
  <c r="N1950" i="8"/>
  <c r="G1951" i="8"/>
  <c r="N1951" i="8"/>
  <c r="G1952" i="8"/>
  <c r="N1952" i="8"/>
  <c r="G1953" i="8"/>
  <c r="N1953" i="8"/>
  <c r="G1954" i="8"/>
  <c r="N1954" i="8"/>
  <c r="G1955" i="8"/>
  <c r="N1955" i="8"/>
  <c r="G1956" i="8"/>
  <c r="N1956" i="8"/>
  <c r="G1957" i="8"/>
  <c r="N1957" i="8"/>
  <c r="G1958" i="8"/>
  <c r="N1958" i="8"/>
  <c r="G1959" i="8"/>
  <c r="N1959" i="8"/>
  <c r="G1960" i="8"/>
  <c r="N1960" i="8"/>
  <c r="G1961" i="8"/>
  <c r="N1961" i="8"/>
  <c r="G1962" i="8"/>
  <c r="N1962" i="8"/>
  <c r="G1963" i="8"/>
  <c r="N1963" i="8"/>
  <c r="G1964" i="8"/>
  <c r="N1964" i="8"/>
  <c r="G1965" i="8"/>
  <c r="N1965" i="8"/>
  <c r="G1966" i="8"/>
  <c r="N1966" i="8"/>
  <c r="G1967" i="8"/>
  <c r="N1967" i="8"/>
  <c r="G1968" i="8"/>
  <c r="N1968" i="8"/>
  <c r="G1969" i="8"/>
  <c r="N1969" i="8"/>
  <c r="G1970" i="8"/>
  <c r="N1970" i="8"/>
  <c r="G1971" i="8"/>
  <c r="N1971" i="8"/>
  <c r="G1972" i="8"/>
  <c r="N1972" i="8"/>
  <c r="G1973" i="8"/>
  <c r="N1973" i="8"/>
  <c r="G1974" i="8"/>
  <c r="N1974" i="8"/>
  <c r="G1975" i="8"/>
  <c r="N1975" i="8"/>
  <c r="G1976" i="8"/>
  <c r="N1976" i="8"/>
  <c r="G1977" i="8"/>
  <c r="N1977" i="8"/>
  <c r="G1978" i="8"/>
  <c r="N1978" i="8"/>
  <c r="G1979" i="8"/>
  <c r="N1979" i="8"/>
  <c r="G1980" i="8"/>
  <c r="N1980" i="8"/>
  <c r="G1981" i="8"/>
  <c r="N1981" i="8"/>
  <c r="G1982" i="8"/>
  <c r="N1982" i="8"/>
  <c r="G1983" i="8"/>
  <c r="N1983" i="8"/>
  <c r="G1984" i="8"/>
  <c r="N1984" i="8"/>
  <c r="G1985" i="8"/>
  <c r="N1985" i="8"/>
  <c r="G1986" i="8"/>
  <c r="N1986" i="8"/>
  <c r="G1987" i="8"/>
  <c r="N1987" i="8"/>
  <c r="G1988" i="8"/>
  <c r="N1988" i="8"/>
  <c r="G1989" i="8"/>
  <c r="N1989" i="8"/>
  <c r="G1990" i="8"/>
  <c r="N1990" i="8"/>
  <c r="G1991" i="8"/>
  <c r="N1991" i="8"/>
  <c r="G1992" i="8"/>
  <c r="N1992" i="8"/>
  <c r="G1993" i="8"/>
  <c r="N1993" i="8"/>
  <c r="G1994" i="8"/>
  <c r="N1994" i="8"/>
  <c r="G1995" i="8"/>
  <c r="N1995" i="8"/>
  <c r="G1996" i="8"/>
  <c r="N1996" i="8"/>
  <c r="G1997" i="8"/>
  <c r="N1997" i="8"/>
  <c r="G1998" i="8"/>
  <c r="N1998" i="8"/>
  <c r="G1999" i="8"/>
  <c r="N1999" i="8"/>
  <c r="G2000" i="8"/>
  <c r="N2000" i="8"/>
  <c r="G2001" i="8"/>
  <c r="N2001" i="8"/>
  <c r="G2002" i="8"/>
  <c r="N2002" i="8"/>
  <c r="G2003" i="8"/>
  <c r="N2003" i="8"/>
  <c r="G2004" i="8"/>
  <c r="N2004" i="8"/>
  <c r="G2005" i="8"/>
  <c r="N2005" i="8"/>
  <c r="G2006" i="8"/>
  <c r="N2006" i="8"/>
  <c r="G2007" i="8"/>
  <c r="N2007" i="8"/>
  <c r="G2008" i="8"/>
  <c r="N2008" i="8"/>
  <c r="G2009" i="8"/>
  <c r="N2009" i="8"/>
  <c r="G2010" i="8"/>
  <c r="N2010" i="8"/>
  <c r="G2011" i="8"/>
  <c r="N2011" i="8"/>
  <c r="G2012" i="8"/>
  <c r="N2012" i="8"/>
  <c r="G2013" i="8"/>
  <c r="N2013" i="8"/>
  <c r="G2014" i="8"/>
  <c r="N2014" i="8"/>
  <c r="G2015" i="8"/>
  <c r="N2015" i="8"/>
  <c r="G2016" i="8"/>
  <c r="N2016" i="8"/>
  <c r="G2017" i="8"/>
  <c r="N2017" i="8"/>
  <c r="G2018" i="8"/>
  <c r="N2018" i="8"/>
  <c r="G2019" i="8"/>
  <c r="N2019" i="8"/>
  <c r="G2020" i="8"/>
  <c r="N2020" i="8"/>
  <c r="G2021" i="8"/>
  <c r="N2021" i="8"/>
  <c r="G2022" i="8"/>
  <c r="N2022" i="8"/>
  <c r="G2023" i="8"/>
  <c r="N2023" i="8"/>
  <c r="G2024" i="8"/>
  <c r="N2024" i="8"/>
  <c r="G2025" i="8"/>
  <c r="N2025" i="8"/>
  <c r="G2026" i="8"/>
  <c r="N2026" i="8"/>
  <c r="G2027" i="8"/>
  <c r="N2027" i="8"/>
  <c r="G2028" i="8"/>
  <c r="N2028" i="8"/>
  <c r="G2029" i="8"/>
  <c r="N2029" i="8"/>
  <c r="G2030" i="8"/>
  <c r="N2030" i="8"/>
  <c r="G2031" i="8"/>
  <c r="N2031" i="8"/>
  <c r="G2032" i="8"/>
  <c r="N2032" i="8"/>
  <c r="G2033" i="8"/>
  <c r="N2033" i="8"/>
  <c r="G2034" i="8"/>
  <c r="N2034" i="8"/>
  <c r="G2035" i="8"/>
  <c r="N2035" i="8"/>
  <c r="G2036" i="8"/>
  <c r="N2036" i="8"/>
  <c r="G2037" i="8"/>
  <c r="N2037" i="8"/>
  <c r="G2038" i="8"/>
  <c r="N2038" i="8"/>
  <c r="G2039" i="8"/>
  <c r="N2039" i="8"/>
  <c r="G2040" i="8"/>
  <c r="N2040" i="8"/>
  <c r="G2041" i="8"/>
  <c r="N2041" i="8"/>
  <c r="G2042" i="8"/>
  <c r="N2042" i="8"/>
  <c r="G2043" i="8"/>
  <c r="N2043" i="8"/>
  <c r="G2044" i="8"/>
  <c r="N2044" i="8"/>
  <c r="G2045" i="8"/>
  <c r="N2045" i="8"/>
  <c r="G2046" i="8"/>
  <c r="N2046" i="8"/>
  <c r="G2047" i="8"/>
  <c r="N2047" i="8"/>
  <c r="G2048" i="8"/>
  <c r="N2048" i="8"/>
  <c r="G2049" i="8"/>
  <c r="N2049" i="8"/>
  <c r="G2050" i="8"/>
  <c r="N2050" i="8"/>
  <c r="G2051" i="8"/>
  <c r="N2051" i="8"/>
  <c r="G2052" i="8"/>
  <c r="N2052" i="8"/>
  <c r="G2053" i="8"/>
  <c r="N2053" i="8"/>
  <c r="G2054" i="8"/>
  <c r="N2054" i="8"/>
  <c r="G2055" i="8"/>
  <c r="N2055" i="8"/>
  <c r="G2056" i="8"/>
  <c r="N2056" i="8"/>
  <c r="G2057" i="8"/>
  <c r="N2057" i="8"/>
  <c r="G2058" i="8"/>
  <c r="N2058" i="8"/>
  <c r="G2059" i="8"/>
  <c r="N2059" i="8"/>
  <c r="G2060" i="8"/>
  <c r="N2060" i="8"/>
  <c r="G2061" i="8"/>
  <c r="N2061" i="8"/>
  <c r="G2062" i="8"/>
  <c r="N2062" i="8"/>
  <c r="G2063" i="8"/>
  <c r="N2063" i="8"/>
  <c r="G2064" i="8"/>
  <c r="N2064" i="8"/>
  <c r="G2065" i="8"/>
  <c r="N2065" i="8"/>
  <c r="G2066" i="8"/>
  <c r="N2066" i="8"/>
  <c r="G2067" i="8"/>
  <c r="N2067" i="8"/>
  <c r="G2068" i="8"/>
  <c r="N2068" i="8"/>
  <c r="G2069" i="8"/>
  <c r="N2069" i="8"/>
  <c r="G2070" i="8"/>
  <c r="N2070" i="8"/>
  <c r="G2071" i="8"/>
  <c r="N2071" i="8"/>
  <c r="G2072" i="8"/>
  <c r="N2072" i="8"/>
  <c r="G2073" i="8"/>
  <c r="N2073" i="8"/>
  <c r="G2074" i="8"/>
  <c r="N2074" i="8"/>
  <c r="G2075" i="8"/>
  <c r="N2075" i="8"/>
  <c r="G2076" i="8"/>
  <c r="N2076" i="8"/>
  <c r="G2077" i="8"/>
  <c r="N2077" i="8"/>
  <c r="G2078" i="8"/>
  <c r="N2078" i="8"/>
  <c r="G2079" i="8"/>
  <c r="N2079" i="8"/>
  <c r="G2080" i="8"/>
  <c r="N2080" i="8"/>
  <c r="G2081" i="8"/>
  <c r="N2081" i="8"/>
  <c r="G2082" i="8"/>
  <c r="N2082" i="8"/>
  <c r="G2083" i="8"/>
  <c r="N2083" i="8"/>
  <c r="G2084" i="8"/>
  <c r="N2084" i="8"/>
  <c r="G2085" i="8"/>
  <c r="N2085" i="8"/>
  <c r="G2086" i="8"/>
  <c r="N2086" i="8"/>
  <c r="G2087" i="8"/>
  <c r="N2087" i="8"/>
  <c r="G2088" i="8"/>
  <c r="N2088" i="8"/>
  <c r="G2089" i="8"/>
  <c r="N2089" i="8"/>
  <c r="G2090" i="8"/>
  <c r="N2090" i="8"/>
  <c r="G2091" i="8"/>
  <c r="N2091" i="8"/>
  <c r="G2092" i="8"/>
  <c r="N2092" i="8"/>
  <c r="G2093" i="8"/>
  <c r="N2093" i="8"/>
  <c r="G2094" i="8"/>
  <c r="N2094" i="8"/>
  <c r="G2095" i="8"/>
  <c r="N2095" i="8"/>
  <c r="G2096" i="8"/>
  <c r="N2096" i="8"/>
  <c r="G2097" i="8"/>
  <c r="N2097" i="8"/>
  <c r="G2098" i="8"/>
  <c r="N2098" i="8"/>
  <c r="G2099" i="8"/>
  <c r="N2099" i="8"/>
  <c r="G2100" i="8"/>
  <c r="N2100" i="8"/>
  <c r="G2101" i="8"/>
  <c r="N2101" i="8"/>
  <c r="G2102" i="8"/>
  <c r="N2102" i="8"/>
  <c r="G2103" i="8"/>
  <c r="N2103" i="8"/>
  <c r="G2104" i="8"/>
  <c r="N2104" i="8"/>
  <c r="G2105" i="8"/>
  <c r="N2105" i="8"/>
  <c r="G2106" i="8"/>
  <c r="N2106" i="8"/>
  <c r="G2107" i="8"/>
  <c r="N2107" i="8"/>
  <c r="G2108" i="8"/>
  <c r="N2108" i="8"/>
  <c r="G2109" i="8"/>
  <c r="N2109" i="8"/>
  <c r="G2110" i="8"/>
  <c r="N2110" i="8"/>
  <c r="G2111" i="8"/>
  <c r="N2111" i="8"/>
  <c r="G2112" i="8"/>
  <c r="N2112" i="8"/>
  <c r="G2113" i="8"/>
  <c r="N2113" i="8"/>
  <c r="G2114" i="8"/>
  <c r="N2114" i="8"/>
  <c r="G2115" i="8"/>
  <c r="N2115" i="8"/>
  <c r="G2116" i="8"/>
  <c r="N2116" i="8"/>
  <c r="G2117" i="8"/>
  <c r="N2117" i="8"/>
  <c r="G2118" i="8"/>
  <c r="N2118" i="8"/>
  <c r="G2119" i="8"/>
  <c r="N2119" i="8"/>
  <c r="G2120" i="8"/>
  <c r="N2120" i="8"/>
  <c r="G2121" i="8"/>
  <c r="N2121" i="8"/>
  <c r="G2122" i="8"/>
  <c r="N2122" i="8"/>
  <c r="G2123" i="8"/>
  <c r="N2123" i="8"/>
  <c r="G2124" i="8"/>
  <c r="N2124" i="8"/>
  <c r="G2125" i="8"/>
  <c r="N2125" i="8"/>
  <c r="G2126" i="8"/>
  <c r="N2126" i="8"/>
  <c r="G2127" i="8"/>
  <c r="N2127" i="8"/>
  <c r="G2128" i="8"/>
  <c r="N2128" i="8"/>
  <c r="G2129" i="8"/>
  <c r="N2129" i="8"/>
  <c r="G2130" i="8"/>
  <c r="N2130" i="8"/>
  <c r="G2131" i="8"/>
  <c r="N2131" i="8"/>
  <c r="G2132" i="8"/>
  <c r="N2132" i="8"/>
  <c r="G2133" i="8"/>
  <c r="N2133" i="8"/>
  <c r="G2134" i="8"/>
  <c r="N2134" i="8"/>
  <c r="G2135" i="8"/>
  <c r="N2135" i="8"/>
  <c r="G2136" i="8"/>
  <c r="N2136" i="8"/>
  <c r="G2137" i="8"/>
  <c r="N2137" i="8"/>
  <c r="G2138" i="8"/>
  <c r="N2138" i="8"/>
  <c r="G2139" i="8"/>
  <c r="N2139" i="8"/>
  <c r="G2140" i="8"/>
  <c r="N2140" i="8"/>
  <c r="G2141" i="8"/>
  <c r="N2141" i="8"/>
  <c r="G2142" i="8"/>
  <c r="N2142" i="8"/>
  <c r="G2143" i="8"/>
  <c r="N2143" i="8"/>
  <c r="G2144" i="8"/>
  <c r="N2144" i="8"/>
  <c r="G2145" i="8"/>
  <c r="N2145" i="8"/>
  <c r="G2146" i="8"/>
  <c r="N2146" i="8"/>
  <c r="G2147" i="8"/>
  <c r="N2147" i="8"/>
  <c r="G2148" i="8"/>
  <c r="N2148" i="8"/>
  <c r="G2149" i="8"/>
  <c r="N2149" i="8"/>
  <c r="G2150" i="8"/>
  <c r="N2150" i="8"/>
  <c r="G2151" i="8"/>
  <c r="N2151" i="8"/>
  <c r="G2152" i="8"/>
  <c r="N2152" i="8"/>
  <c r="G2153" i="8"/>
  <c r="N2153" i="8"/>
  <c r="G2154" i="8"/>
  <c r="N2154" i="8"/>
  <c r="G2155" i="8"/>
  <c r="N2155" i="8"/>
  <c r="G2156" i="8"/>
  <c r="N2156" i="8"/>
  <c r="G2157" i="8"/>
  <c r="N2157" i="8"/>
  <c r="G2158" i="8"/>
  <c r="N2158" i="8"/>
  <c r="G2159" i="8"/>
  <c r="N2159" i="8"/>
  <c r="G2160" i="8"/>
  <c r="N2160" i="8"/>
  <c r="G2161" i="8"/>
  <c r="N2161" i="8"/>
  <c r="G2162" i="8"/>
  <c r="N2162" i="8"/>
  <c r="G2163" i="8"/>
  <c r="N2163" i="8"/>
  <c r="G2164" i="8"/>
  <c r="N2164" i="8"/>
  <c r="G2165" i="8"/>
  <c r="N2165" i="8"/>
  <c r="G2166" i="8"/>
  <c r="N2166" i="8"/>
  <c r="G2167" i="8"/>
  <c r="N2167" i="8"/>
  <c r="G2168" i="8"/>
  <c r="N2168" i="8"/>
  <c r="G2169" i="8"/>
  <c r="N2169" i="8"/>
  <c r="G2170" i="8"/>
  <c r="N2170" i="8"/>
  <c r="G2171" i="8"/>
  <c r="N2171" i="8"/>
  <c r="G2172" i="8"/>
  <c r="N2172" i="8"/>
  <c r="G2173" i="8"/>
  <c r="N2173" i="8"/>
  <c r="G2174" i="8"/>
  <c r="N2174" i="8"/>
  <c r="G2175" i="8"/>
  <c r="N2175" i="8"/>
  <c r="G2176" i="8"/>
  <c r="N2176" i="8"/>
  <c r="G2177" i="8"/>
  <c r="N2177" i="8"/>
  <c r="G2178" i="8"/>
  <c r="N2178" i="8"/>
  <c r="G2179" i="8"/>
  <c r="N2179" i="8"/>
  <c r="G2180" i="8"/>
  <c r="N2180" i="8"/>
  <c r="G2181" i="8"/>
  <c r="N2181" i="8"/>
  <c r="G2182" i="8"/>
  <c r="N2182" i="8"/>
  <c r="G2183" i="8"/>
  <c r="N2183" i="8"/>
  <c r="G2184" i="8"/>
  <c r="N2184" i="8"/>
  <c r="G2185" i="8"/>
  <c r="N2185" i="8"/>
  <c r="G2186" i="8"/>
  <c r="N2186" i="8"/>
  <c r="G2187" i="8"/>
  <c r="N2187" i="8"/>
  <c r="G2188" i="8"/>
  <c r="N2188" i="8"/>
  <c r="G2189" i="8"/>
  <c r="N2189" i="8"/>
  <c r="G2190" i="8"/>
  <c r="N2190" i="8"/>
  <c r="G2191" i="8"/>
  <c r="N2191" i="8"/>
  <c r="G2192" i="8"/>
  <c r="N2192" i="8"/>
  <c r="G2193" i="8"/>
  <c r="N2193" i="8"/>
  <c r="G2194" i="8"/>
  <c r="N2194" i="8"/>
  <c r="G2195" i="8"/>
  <c r="N2195" i="8"/>
  <c r="G2196" i="8"/>
  <c r="N2196" i="8"/>
  <c r="G2197" i="8"/>
  <c r="N2197" i="8"/>
  <c r="G2198" i="8"/>
  <c r="N2198" i="8"/>
  <c r="G2199" i="8"/>
  <c r="N2199" i="8"/>
  <c r="G2200" i="8"/>
  <c r="N2200" i="8"/>
  <c r="G2201" i="8"/>
  <c r="N2201" i="8"/>
  <c r="G2202" i="8"/>
  <c r="N2202" i="8"/>
  <c r="G2203" i="8"/>
  <c r="N2203" i="8"/>
  <c r="G2204" i="8"/>
  <c r="N2204" i="8"/>
  <c r="G2205" i="8"/>
  <c r="N2205" i="8"/>
  <c r="G2206" i="8"/>
  <c r="N2206" i="8"/>
  <c r="G2207" i="8"/>
  <c r="N2207" i="8"/>
  <c r="G2208" i="8"/>
  <c r="N2208" i="8"/>
  <c r="G2209" i="8"/>
  <c r="N2209" i="8"/>
  <c r="G2210" i="8"/>
  <c r="N2210" i="8"/>
  <c r="G2211" i="8"/>
  <c r="N2211" i="8"/>
  <c r="G2212" i="8"/>
  <c r="N2212" i="8"/>
  <c r="G2213" i="8"/>
  <c r="N2213" i="8"/>
  <c r="G2214" i="8"/>
  <c r="N2214" i="8"/>
  <c r="G2215" i="8"/>
  <c r="N2215" i="8"/>
  <c r="G2216" i="8"/>
  <c r="N2216" i="8"/>
  <c r="G2217" i="8"/>
  <c r="N2217" i="8"/>
  <c r="G2218" i="8"/>
  <c r="N2218" i="8"/>
  <c r="G2219" i="8"/>
  <c r="N2219" i="8"/>
  <c r="G2220" i="8"/>
  <c r="N2220" i="8"/>
  <c r="G2221" i="8"/>
  <c r="N2221" i="8"/>
  <c r="G2222" i="8"/>
  <c r="N2222" i="8"/>
  <c r="G2223" i="8"/>
  <c r="N2223" i="8"/>
  <c r="G2224" i="8"/>
  <c r="N2224" i="8"/>
  <c r="G2225" i="8"/>
  <c r="N2225" i="8"/>
  <c r="G2226" i="8"/>
  <c r="N2226" i="8"/>
  <c r="G2227" i="8"/>
  <c r="N2227" i="8"/>
  <c r="G2228" i="8"/>
  <c r="N2228" i="8"/>
  <c r="G2229" i="8"/>
  <c r="N2229" i="8"/>
  <c r="G2230" i="8"/>
  <c r="N2230" i="8"/>
  <c r="G2231" i="8"/>
  <c r="N2231" i="8"/>
  <c r="G2232" i="8"/>
  <c r="N2232" i="8"/>
  <c r="G2233" i="8"/>
  <c r="N2233" i="8"/>
  <c r="G2234" i="8"/>
  <c r="N2234" i="8"/>
  <c r="G2235" i="8"/>
  <c r="N2235" i="8"/>
  <c r="G2236" i="8"/>
  <c r="N2236" i="8"/>
  <c r="G2237" i="8"/>
  <c r="N2237" i="8"/>
  <c r="G2238" i="8"/>
  <c r="N2238" i="8"/>
  <c r="G2239" i="8"/>
  <c r="N2239" i="8"/>
  <c r="G2240" i="8"/>
  <c r="N2240" i="8"/>
  <c r="G2241" i="8"/>
  <c r="N2241" i="8"/>
  <c r="G2242" i="8"/>
  <c r="N2242" i="8"/>
  <c r="G2243" i="8"/>
  <c r="N2243" i="8"/>
  <c r="G2244" i="8"/>
  <c r="N2244" i="8"/>
  <c r="G2245" i="8"/>
  <c r="N2245" i="8"/>
  <c r="G2246" i="8"/>
  <c r="N2246" i="8"/>
  <c r="G2247" i="8"/>
  <c r="N2247" i="8"/>
  <c r="G2248" i="8"/>
  <c r="N2248" i="8"/>
  <c r="G2249" i="8"/>
  <c r="N2249" i="8"/>
  <c r="G2250" i="8"/>
  <c r="N2250" i="8"/>
  <c r="G2251" i="8"/>
  <c r="N2251" i="8"/>
  <c r="G2252" i="8"/>
  <c r="N2252" i="8"/>
  <c r="G2253" i="8"/>
  <c r="N2253" i="8"/>
  <c r="G2254" i="8"/>
  <c r="N2254" i="8"/>
  <c r="G2255" i="8"/>
  <c r="N2255" i="8"/>
  <c r="G2256" i="8"/>
  <c r="N2256" i="8"/>
  <c r="G2257" i="8"/>
  <c r="N2257" i="8"/>
  <c r="G2258" i="8"/>
  <c r="N2258" i="8"/>
  <c r="G2259" i="8"/>
  <c r="N2259" i="8"/>
  <c r="G2260" i="8"/>
  <c r="N2260" i="8"/>
  <c r="G2261" i="8"/>
  <c r="N2261" i="8"/>
  <c r="G2262" i="8"/>
  <c r="N2262" i="8"/>
  <c r="G2263" i="8"/>
  <c r="N2263" i="8"/>
  <c r="G2264" i="8"/>
  <c r="N2264" i="8"/>
  <c r="G2265" i="8"/>
  <c r="N2265" i="8"/>
  <c r="G2266" i="8"/>
  <c r="N2266" i="8"/>
  <c r="G2267" i="8"/>
  <c r="N2267" i="8"/>
  <c r="G2268" i="8"/>
  <c r="N2268" i="8"/>
  <c r="G2269" i="8"/>
  <c r="N2269" i="8"/>
  <c r="G2270" i="8"/>
  <c r="N2270" i="8"/>
  <c r="G2271" i="8"/>
  <c r="N2271" i="8"/>
  <c r="G2272" i="8"/>
  <c r="N2272" i="8"/>
  <c r="G2273" i="8"/>
  <c r="N2273" i="8"/>
  <c r="G2274" i="8"/>
  <c r="N2274" i="8"/>
  <c r="G2275" i="8"/>
  <c r="N2275" i="8"/>
  <c r="G2276" i="8"/>
  <c r="N2276" i="8"/>
  <c r="G2277" i="8"/>
  <c r="N2277" i="8"/>
  <c r="G2278" i="8"/>
  <c r="N2278" i="8"/>
  <c r="G2279" i="8"/>
  <c r="N2279" i="8"/>
  <c r="G2280" i="8"/>
  <c r="N2280" i="8"/>
  <c r="G2281" i="8"/>
  <c r="N2281" i="8"/>
  <c r="G2282" i="8"/>
  <c r="N2282" i="8"/>
  <c r="G2283" i="8"/>
  <c r="N2283" i="8"/>
  <c r="G2284" i="8"/>
  <c r="N2284" i="8"/>
  <c r="G2285" i="8"/>
  <c r="N2285" i="8"/>
  <c r="G2286" i="8"/>
  <c r="N2286" i="8"/>
  <c r="G2287" i="8"/>
  <c r="N2287" i="8"/>
  <c r="G2288" i="8"/>
  <c r="N2288" i="8"/>
  <c r="G2289" i="8"/>
  <c r="N2289" i="8"/>
  <c r="G2290" i="8"/>
  <c r="N2290" i="8"/>
  <c r="G2291" i="8"/>
  <c r="N2291" i="8"/>
  <c r="G2292" i="8"/>
  <c r="N2292" i="8"/>
  <c r="G2293" i="8"/>
  <c r="N2293" i="8"/>
  <c r="G2294" i="8"/>
  <c r="N2294" i="8"/>
  <c r="G2295" i="8"/>
  <c r="N2295" i="8"/>
  <c r="G2296" i="8"/>
  <c r="N2296" i="8"/>
  <c r="G2297" i="8"/>
  <c r="N2297" i="8"/>
  <c r="G2298" i="8"/>
  <c r="N2298" i="8"/>
  <c r="G2299" i="8"/>
  <c r="N2299" i="8"/>
  <c r="G2300" i="8"/>
  <c r="N2300" i="8"/>
  <c r="G2301" i="8"/>
  <c r="N2301" i="8"/>
  <c r="G2302" i="8"/>
  <c r="N2302" i="8"/>
  <c r="G2303" i="8"/>
  <c r="N2303" i="8"/>
  <c r="G2304" i="8"/>
  <c r="N2304" i="8"/>
  <c r="G2305" i="8"/>
  <c r="N2305" i="8"/>
  <c r="G2306" i="8"/>
  <c r="N2306" i="8"/>
  <c r="G2307" i="8"/>
  <c r="N2307" i="8"/>
  <c r="G2308" i="8"/>
  <c r="N2308" i="8"/>
  <c r="G2309" i="8"/>
  <c r="N2309" i="8"/>
  <c r="G2310" i="8"/>
  <c r="N2310" i="8"/>
  <c r="G2311" i="8"/>
  <c r="N2311" i="8"/>
  <c r="G2312" i="8"/>
  <c r="N2312" i="8"/>
  <c r="G2313" i="8"/>
  <c r="N2313" i="8"/>
  <c r="G2314" i="8"/>
  <c r="N2314" i="8"/>
  <c r="G2315" i="8"/>
  <c r="N2315" i="8"/>
  <c r="G2316" i="8"/>
  <c r="N2316" i="8"/>
  <c r="G2317" i="8"/>
  <c r="N2317" i="8"/>
  <c r="G2318" i="8"/>
  <c r="N2318" i="8"/>
  <c r="G2319" i="8"/>
  <c r="N2319" i="8"/>
  <c r="G2320" i="8"/>
  <c r="N2320" i="8"/>
  <c r="G2321" i="8"/>
  <c r="N2321" i="8"/>
  <c r="G2322" i="8"/>
  <c r="N2322" i="8"/>
  <c r="G2323" i="8"/>
  <c r="N2323" i="8"/>
  <c r="G2324" i="8"/>
  <c r="N2324" i="8"/>
  <c r="G2325" i="8"/>
  <c r="N2325" i="8"/>
  <c r="G2326" i="8"/>
  <c r="N2326" i="8"/>
  <c r="G2327" i="8"/>
  <c r="N2327" i="8"/>
  <c r="G2328" i="8"/>
  <c r="N2328" i="8"/>
  <c r="G2329" i="8"/>
  <c r="N2329" i="8"/>
  <c r="G2330" i="8"/>
  <c r="N2330" i="8"/>
  <c r="G2331" i="8"/>
  <c r="N2331" i="8"/>
  <c r="G2332" i="8"/>
  <c r="N2332" i="8"/>
  <c r="G2333" i="8"/>
  <c r="N2333" i="8"/>
  <c r="G2334" i="8"/>
  <c r="N2334" i="8"/>
  <c r="G2335" i="8"/>
  <c r="N2335" i="8"/>
  <c r="G2336" i="8"/>
  <c r="N2336" i="8"/>
  <c r="G2337" i="8"/>
  <c r="N2337" i="8"/>
  <c r="G2338" i="8"/>
  <c r="N2338" i="8"/>
  <c r="G2339" i="8"/>
  <c r="N2339" i="8"/>
  <c r="G2340" i="8"/>
  <c r="N2340" i="8"/>
  <c r="G2341" i="8"/>
  <c r="N2341" i="8"/>
  <c r="G2342" i="8"/>
  <c r="N2342" i="8"/>
  <c r="G2343" i="8"/>
  <c r="N2343" i="8"/>
  <c r="G2344" i="8"/>
  <c r="N2344" i="8"/>
  <c r="G2345" i="8"/>
  <c r="N2345" i="8"/>
  <c r="G2346" i="8"/>
  <c r="N2346" i="8"/>
  <c r="G2347" i="8"/>
  <c r="N2347" i="8"/>
  <c r="G2348" i="8"/>
  <c r="N2348" i="8"/>
  <c r="G2349" i="8"/>
  <c r="N2349" i="8"/>
  <c r="G2350" i="8"/>
  <c r="N2350" i="8"/>
  <c r="G2351" i="8"/>
  <c r="N2351" i="8"/>
  <c r="G2352" i="8"/>
  <c r="N2352" i="8"/>
  <c r="G2353" i="8"/>
  <c r="N2353" i="8"/>
  <c r="G2354" i="8"/>
  <c r="N2354" i="8"/>
  <c r="G2355" i="8"/>
  <c r="N2355" i="8"/>
  <c r="G2356" i="8"/>
  <c r="N2356" i="8"/>
  <c r="G2357" i="8"/>
  <c r="N2357" i="8"/>
  <c r="G2358" i="8"/>
  <c r="N2358" i="8"/>
  <c r="G2359" i="8"/>
  <c r="N2359" i="8"/>
  <c r="G2360" i="8"/>
  <c r="N2360" i="8"/>
  <c r="G2361" i="8"/>
  <c r="N2361" i="8"/>
  <c r="G2362" i="8"/>
  <c r="N2362" i="8"/>
  <c r="G2363" i="8"/>
  <c r="N2363" i="8"/>
  <c r="G2364" i="8"/>
  <c r="N2364" i="8"/>
  <c r="G2365" i="8"/>
  <c r="N2365" i="8"/>
  <c r="G2366" i="8"/>
  <c r="N2366" i="8"/>
  <c r="G2367" i="8"/>
  <c r="N2367" i="8"/>
  <c r="G2368" i="8"/>
  <c r="N2368" i="8"/>
  <c r="G2369" i="8"/>
  <c r="N2369" i="8"/>
  <c r="G2370" i="8"/>
  <c r="N2370" i="8"/>
  <c r="G2371" i="8"/>
  <c r="N2371" i="8"/>
  <c r="G2372" i="8"/>
  <c r="N2372" i="8"/>
  <c r="G2373" i="8"/>
  <c r="N2373" i="8"/>
  <c r="G2374" i="8"/>
  <c r="N2374" i="8"/>
  <c r="G2375" i="8"/>
  <c r="N2375" i="8"/>
  <c r="G2376" i="8"/>
  <c r="N2376" i="8"/>
  <c r="G2377" i="8"/>
  <c r="N2377" i="8"/>
  <c r="G2378" i="8"/>
  <c r="N2378" i="8"/>
  <c r="G2379" i="8"/>
  <c r="N2379" i="8"/>
  <c r="G2380" i="8"/>
  <c r="N2380" i="8"/>
  <c r="G2381" i="8"/>
  <c r="N2381" i="8"/>
  <c r="G2382" i="8"/>
  <c r="N2382" i="8"/>
  <c r="G2383" i="8"/>
  <c r="N2383" i="8"/>
  <c r="G2384" i="8"/>
  <c r="N2384" i="8"/>
  <c r="G2385" i="8"/>
  <c r="N2385" i="8"/>
  <c r="G2386" i="8"/>
  <c r="N2386" i="8"/>
  <c r="G2387" i="8"/>
  <c r="N2387" i="8"/>
  <c r="G2388" i="8"/>
  <c r="N2388" i="8"/>
  <c r="G2389" i="8"/>
  <c r="N2389" i="8"/>
  <c r="G2390" i="8"/>
  <c r="N2390" i="8"/>
  <c r="G2391" i="8"/>
  <c r="N2391" i="8"/>
  <c r="G2392" i="8"/>
  <c r="N2392" i="8"/>
  <c r="G2393" i="8"/>
  <c r="N2393" i="8"/>
  <c r="G2394" i="8"/>
  <c r="N2394" i="8"/>
  <c r="G2395" i="8"/>
  <c r="N2395" i="8"/>
  <c r="G2396" i="8"/>
  <c r="N2396" i="8"/>
  <c r="G2397" i="8"/>
  <c r="N2397" i="8"/>
  <c r="G2398" i="8"/>
  <c r="N2398" i="8"/>
  <c r="G2399" i="8"/>
  <c r="N2399" i="8"/>
  <c r="G2400" i="8"/>
  <c r="N2400" i="8"/>
  <c r="G2401" i="8"/>
  <c r="N2401" i="8"/>
  <c r="G2402" i="8"/>
  <c r="N2402" i="8"/>
  <c r="G2403" i="8"/>
  <c r="N2403" i="8"/>
  <c r="G2404" i="8"/>
  <c r="N2404" i="8"/>
  <c r="G2405" i="8"/>
  <c r="N2405" i="8"/>
  <c r="G2406" i="8"/>
  <c r="N2406" i="8"/>
  <c r="G2407" i="8"/>
  <c r="N2407" i="8"/>
  <c r="G2408" i="8"/>
  <c r="N2408" i="8"/>
  <c r="G2409" i="8"/>
  <c r="N2409" i="8"/>
  <c r="G2410" i="8"/>
  <c r="N2410" i="8"/>
  <c r="G2411" i="8"/>
  <c r="N2411" i="8"/>
  <c r="G2412" i="8"/>
  <c r="N2412" i="8"/>
  <c r="G2413" i="8"/>
  <c r="N2413" i="8"/>
  <c r="G2414" i="8"/>
  <c r="N2414" i="8"/>
  <c r="G2415" i="8"/>
  <c r="N2415" i="8"/>
  <c r="G2416" i="8"/>
  <c r="N2416" i="8"/>
  <c r="G2417" i="8"/>
  <c r="N2417" i="8"/>
  <c r="G2418" i="8"/>
  <c r="N2418" i="8"/>
  <c r="G2419" i="8"/>
  <c r="N2419" i="8"/>
  <c r="G2420" i="8"/>
  <c r="N2420" i="8"/>
  <c r="G2421" i="8"/>
  <c r="N2421" i="8"/>
  <c r="G2422" i="8"/>
  <c r="N2422" i="8"/>
  <c r="G2423" i="8"/>
  <c r="N2423" i="8"/>
  <c r="G2424" i="8"/>
  <c r="N2424" i="8"/>
  <c r="G2425" i="8"/>
  <c r="N2425" i="8"/>
  <c r="G2426" i="8"/>
  <c r="N2426" i="8"/>
  <c r="G2427" i="8"/>
  <c r="N2427" i="8"/>
  <c r="G2428" i="8"/>
  <c r="N2428" i="8"/>
  <c r="G2429" i="8"/>
  <c r="N2429" i="8"/>
  <c r="G2430" i="8"/>
  <c r="N2430" i="8"/>
  <c r="G2431" i="8"/>
  <c r="N2431" i="8"/>
  <c r="G2432" i="8"/>
  <c r="N2432" i="8"/>
  <c r="G2433" i="8"/>
  <c r="N2433" i="8"/>
  <c r="G2434" i="8"/>
  <c r="N2434" i="8"/>
  <c r="G2435" i="8"/>
  <c r="N2435" i="8"/>
  <c r="G2436" i="8"/>
  <c r="N2436" i="8"/>
  <c r="G2437" i="8"/>
  <c r="N2437" i="8"/>
  <c r="G2438" i="8"/>
  <c r="N2438" i="8"/>
  <c r="G2439" i="8"/>
  <c r="N2439" i="8"/>
  <c r="G2440" i="8"/>
  <c r="N2440" i="8"/>
  <c r="G2441" i="8"/>
  <c r="N2441" i="8"/>
  <c r="G2442" i="8"/>
  <c r="N2442" i="8"/>
  <c r="G2443" i="8"/>
  <c r="N2443" i="8"/>
  <c r="G2444" i="8"/>
  <c r="N2444" i="8"/>
  <c r="G2445" i="8"/>
  <c r="N2445" i="8"/>
  <c r="G2446" i="8"/>
  <c r="N2446" i="8"/>
  <c r="G2447" i="8"/>
  <c r="N2447" i="8"/>
  <c r="G2448" i="8"/>
  <c r="N2448" i="8"/>
  <c r="G2449" i="8"/>
  <c r="N2449" i="8"/>
  <c r="G2450" i="8"/>
  <c r="N2450" i="8"/>
  <c r="G2451" i="8"/>
  <c r="N2451" i="8"/>
  <c r="G2452" i="8"/>
  <c r="N2452" i="8"/>
  <c r="G2453" i="8"/>
  <c r="N2453" i="8"/>
  <c r="G2454" i="8"/>
  <c r="N2454" i="8"/>
  <c r="G2455" i="8"/>
  <c r="N2455" i="8"/>
  <c r="G2456" i="8"/>
  <c r="N2456" i="8"/>
  <c r="G2457" i="8"/>
  <c r="N2457" i="8"/>
  <c r="G2458" i="8"/>
  <c r="N2458" i="8"/>
  <c r="G2459" i="8"/>
  <c r="N2459" i="8"/>
  <c r="G2460" i="8"/>
  <c r="N2460" i="8"/>
  <c r="G2461" i="8"/>
  <c r="N2461" i="8"/>
  <c r="G2462" i="8"/>
  <c r="N2462" i="8"/>
  <c r="G2463" i="8"/>
  <c r="N2463" i="8"/>
  <c r="G2464" i="8"/>
  <c r="N2464" i="8"/>
  <c r="G2465" i="8"/>
  <c r="N2465" i="8"/>
  <c r="G2466" i="8"/>
  <c r="N2466" i="8"/>
  <c r="G2467" i="8"/>
  <c r="N2467" i="8"/>
  <c r="G2468" i="8"/>
  <c r="N2468" i="8"/>
  <c r="G2469" i="8"/>
  <c r="N2469" i="8"/>
  <c r="G2470" i="8"/>
  <c r="N2470" i="8"/>
  <c r="G2471" i="8"/>
  <c r="N2471" i="8"/>
  <c r="G2472" i="8"/>
  <c r="N2472" i="8"/>
  <c r="G2473" i="8"/>
  <c r="N2473" i="8"/>
  <c r="G2474" i="8"/>
  <c r="N2474" i="8"/>
  <c r="G2475" i="8"/>
  <c r="N2475" i="8"/>
  <c r="G2476" i="8"/>
  <c r="N2476" i="8"/>
  <c r="G2477" i="8"/>
  <c r="N2477" i="8"/>
  <c r="G2478" i="8"/>
  <c r="N2478" i="8"/>
  <c r="G2479" i="8"/>
  <c r="N2479" i="8"/>
  <c r="G2480" i="8"/>
  <c r="N2480" i="8"/>
  <c r="G2481" i="8"/>
  <c r="N2481" i="8"/>
  <c r="G2482" i="8"/>
  <c r="N2482" i="8"/>
  <c r="G2483" i="8"/>
  <c r="N2483" i="8"/>
  <c r="G2484" i="8"/>
  <c r="N2484" i="8"/>
  <c r="G2485" i="8"/>
  <c r="N2485" i="8"/>
  <c r="G2486" i="8"/>
  <c r="N2486" i="8"/>
  <c r="G2487" i="8"/>
  <c r="N2487" i="8"/>
  <c r="G2488" i="8"/>
  <c r="N2488" i="8"/>
  <c r="G2489" i="8"/>
  <c r="N2489" i="8"/>
  <c r="G2490" i="8"/>
  <c r="N2490" i="8"/>
  <c r="G2491" i="8"/>
  <c r="N2491" i="8"/>
  <c r="G2492" i="8"/>
  <c r="N2492" i="8"/>
  <c r="G2493" i="8"/>
  <c r="N2493" i="8"/>
  <c r="G2494" i="8"/>
  <c r="N2494" i="8"/>
  <c r="G2495" i="8"/>
  <c r="N2495" i="8"/>
  <c r="G2496" i="8"/>
  <c r="N2496" i="8"/>
  <c r="G2497" i="8"/>
  <c r="N2497" i="8"/>
  <c r="G2498" i="8"/>
  <c r="N2498" i="8"/>
  <c r="G2499" i="8"/>
  <c r="N2499" i="8"/>
  <c r="G2500" i="8"/>
  <c r="N2500" i="8"/>
  <c r="G2501" i="8"/>
  <c r="N2501" i="8"/>
  <c r="G2502" i="8"/>
  <c r="N2502" i="8"/>
  <c r="G2503" i="8"/>
  <c r="N2503" i="8"/>
  <c r="G2504" i="8"/>
  <c r="N2504" i="8"/>
  <c r="G2505" i="8"/>
  <c r="N2505" i="8"/>
  <c r="G2506" i="8"/>
  <c r="N2506" i="8"/>
  <c r="G2507" i="8"/>
  <c r="N2507" i="8"/>
  <c r="G2508" i="8"/>
  <c r="N2508" i="8"/>
  <c r="G2509" i="8"/>
  <c r="N2509" i="8"/>
  <c r="G2510" i="8"/>
  <c r="N2510" i="8"/>
  <c r="G2511" i="8"/>
  <c r="N2511" i="8"/>
  <c r="G2512" i="8"/>
  <c r="N2512" i="8"/>
  <c r="G2513" i="8"/>
  <c r="N2513" i="8"/>
  <c r="G2514" i="8"/>
  <c r="N2514" i="8"/>
  <c r="G2515" i="8"/>
  <c r="N2515" i="8"/>
  <c r="G2516" i="8"/>
  <c r="N2516" i="8"/>
  <c r="G2517" i="8"/>
  <c r="N2517" i="8"/>
  <c r="G2518" i="8"/>
  <c r="N2518" i="8"/>
  <c r="G2519" i="8"/>
  <c r="N2519" i="8"/>
  <c r="G2520" i="8"/>
  <c r="N2520" i="8"/>
  <c r="G2521" i="8"/>
  <c r="N2521" i="8"/>
  <c r="G2522" i="8"/>
  <c r="N2522" i="8"/>
  <c r="G2523" i="8"/>
  <c r="N2523" i="8"/>
  <c r="G2524" i="8"/>
  <c r="N2524" i="8"/>
  <c r="G2525" i="8"/>
  <c r="N2525" i="8"/>
  <c r="G2526" i="8"/>
  <c r="N2526" i="8"/>
  <c r="G2527" i="8"/>
  <c r="N2527" i="8"/>
  <c r="G2528" i="8"/>
  <c r="N2528" i="8"/>
  <c r="G2529" i="8"/>
  <c r="N2529" i="8"/>
  <c r="G2530" i="8"/>
  <c r="N2530" i="8"/>
  <c r="G2531" i="8"/>
  <c r="N2531" i="8"/>
  <c r="G2532" i="8"/>
  <c r="N2532" i="8"/>
  <c r="G2533" i="8"/>
  <c r="N2533" i="8"/>
  <c r="G2534" i="8"/>
  <c r="N2534" i="8"/>
  <c r="G2535" i="8"/>
  <c r="N2535" i="8"/>
  <c r="G2536" i="8"/>
  <c r="N2536" i="8"/>
  <c r="G2537" i="8"/>
  <c r="N2537" i="8"/>
  <c r="G2538" i="8"/>
  <c r="N2538" i="8"/>
  <c r="G2539" i="8"/>
  <c r="N2539" i="8"/>
  <c r="G2540" i="8"/>
  <c r="N2540" i="8"/>
  <c r="G2541" i="8"/>
  <c r="N2541" i="8"/>
  <c r="G2542" i="8"/>
  <c r="N2542" i="8"/>
  <c r="G2543" i="8"/>
  <c r="N2543" i="8"/>
  <c r="G2544" i="8"/>
  <c r="N2544" i="8"/>
  <c r="G2545" i="8"/>
  <c r="N2545" i="8"/>
  <c r="G2546" i="8"/>
  <c r="N2546" i="8"/>
  <c r="G2547" i="8"/>
  <c r="N2547" i="8"/>
  <c r="G2548" i="8"/>
  <c r="N2548" i="8"/>
  <c r="G2549" i="8"/>
  <c r="N2549" i="8"/>
  <c r="G2550" i="8"/>
  <c r="N2550" i="8"/>
  <c r="G2551" i="8"/>
  <c r="N2551" i="8"/>
  <c r="G2552" i="8"/>
  <c r="N2552" i="8"/>
  <c r="G2553" i="8"/>
  <c r="N2553" i="8"/>
  <c r="G2554" i="8"/>
  <c r="N2554" i="8"/>
  <c r="G2555" i="8"/>
  <c r="N2555" i="8"/>
  <c r="G2556" i="8"/>
  <c r="N2556" i="8"/>
  <c r="G2557" i="8"/>
  <c r="N2557" i="8"/>
  <c r="G2558" i="8"/>
  <c r="N2558" i="8"/>
  <c r="G2559" i="8"/>
  <c r="N2559" i="8"/>
  <c r="G2560" i="8"/>
  <c r="N2560" i="8"/>
  <c r="G2561" i="8"/>
  <c r="N2561" i="8"/>
  <c r="G2562" i="8"/>
  <c r="N2562" i="8"/>
  <c r="G2563" i="8"/>
  <c r="N2563" i="8"/>
  <c r="G2564" i="8"/>
  <c r="N2564" i="8"/>
  <c r="G2565" i="8"/>
  <c r="N2565" i="8"/>
  <c r="G2566" i="8"/>
  <c r="N2566" i="8"/>
  <c r="G2567" i="8"/>
  <c r="N2567" i="8"/>
  <c r="G2568" i="8"/>
  <c r="N2568" i="8"/>
  <c r="G2569" i="8"/>
  <c r="N2569" i="8"/>
  <c r="G2570" i="8"/>
  <c r="N2570" i="8"/>
  <c r="G2571" i="8"/>
  <c r="N2571" i="8"/>
  <c r="G2572" i="8"/>
  <c r="N2572" i="8"/>
  <c r="G2573" i="8"/>
  <c r="N2573" i="8"/>
  <c r="G2574" i="8"/>
  <c r="N2574" i="8"/>
  <c r="G2575" i="8"/>
  <c r="N2575" i="8"/>
  <c r="G2576" i="8"/>
  <c r="N2576" i="8"/>
  <c r="G2577" i="8"/>
  <c r="N2577" i="8"/>
  <c r="G2578" i="8"/>
  <c r="N2578" i="8"/>
  <c r="G2579" i="8"/>
  <c r="N2579" i="8"/>
  <c r="G2580" i="8"/>
  <c r="N2580" i="8"/>
  <c r="G2581" i="8"/>
  <c r="N2581" i="8"/>
  <c r="G2582" i="8"/>
  <c r="N2582" i="8"/>
  <c r="G2583" i="8"/>
  <c r="N2583" i="8"/>
  <c r="G2584" i="8"/>
  <c r="N2584" i="8"/>
  <c r="G2585" i="8"/>
  <c r="N2585" i="8"/>
  <c r="G2586" i="8"/>
  <c r="N2586" i="8"/>
  <c r="G2587" i="8"/>
  <c r="N2587" i="8"/>
  <c r="G2588" i="8"/>
  <c r="N2588" i="8"/>
  <c r="G2589" i="8"/>
  <c r="N2589" i="8"/>
  <c r="G2590" i="8"/>
  <c r="N2590" i="8"/>
  <c r="G2591" i="8"/>
  <c r="N2591" i="8"/>
  <c r="G2592" i="8"/>
  <c r="N2592" i="8"/>
  <c r="G2593" i="8"/>
  <c r="N2593" i="8"/>
  <c r="G2594" i="8"/>
  <c r="N2594" i="8"/>
  <c r="G2595" i="8"/>
  <c r="N2595" i="8"/>
  <c r="G2596" i="8"/>
  <c r="N2596" i="8"/>
  <c r="G2597" i="8"/>
  <c r="N2597" i="8"/>
  <c r="G2598" i="8"/>
  <c r="N2598" i="8"/>
  <c r="G2599" i="8"/>
  <c r="N2599" i="8"/>
  <c r="G2600" i="8"/>
  <c r="N2600" i="8"/>
  <c r="G2601" i="8"/>
  <c r="N2601" i="8"/>
  <c r="G2602" i="8"/>
  <c r="N2602" i="8"/>
  <c r="G2603" i="8"/>
  <c r="N2603" i="8"/>
  <c r="G2604" i="8"/>
  <c r="N2604" i="8"/>
  <c r="G2605" i="8"/>
  <c r="N2605" i="8"/>
  <c r="G2606" i="8"/>
  <c r="N2606" i="8"/>
  <c r="G2607" i="8"/>
  <c r="N2607" i="8"/>
  <c r="G2608" i="8"/>
  <c r="N2608" i="8"/>
  <c r="G2609" i="8"/>
  <c r="N2609" i="8"/>
  <c r="G2610" i="8"/>
  <c r="N2610" i="8"/>
  <c r="G2611" i="8"/>
  <c r="N2611" i="8"/>
  <c r="G2612" i="8"/>
  <c r="N2612" i="8"/>
  <c r="G2613" i="8"/>
  <c r="N2613" i="8"/>
  <c r="G2614" i="8"/>
  <c r="N2614" i="8"/>
  <c r="G2615" i="8"/>
  <c r="N2615" i="8"/>
  <c r="G2616" i="8"/>
  <c r="N2616" i="8"/>
  <c r="G2617" i="8"/>
  <c r="N2617" i="8"/>
  <c r="G2618" i="8"/>
  <c r="N2618" i="8"/>
  <c r="G2619" i="8"/>
  <c r="N2619" i="8"/>
  <c r="G2620" i="8"/>
  <c r="N2620" i="8"/>
  <c r="G2621" i="8"/>
  <c r="N2621" i="8"/>
  <c r="G2622" i="8"/>
  <c r="N2622" i="8"/>
  <c r="G2623" i="8"/>
  <c r="N2623" i="8"/>
  <c r="G2624" i="8"/>
  <c r="N2624" i="8"/>
  <c r="G2625" i="8"/>
  <c r="N2625" i="8"/>
  <c r="G2626" i="8"/>
  <c r="N2626" i="8"/>
  <c r="G2627" i="8"/>
  <c r="N2627" i="8"/>
  <c r="G2628" i="8"/>
  <c r="N2628" i="8"/>
  <c r="G2629" i="8"/>
  <c r="N2629" i="8"/>
  <c r="G2630" i="8"/>
  <c r="N2630" i="8"/>
  <c r="G2631" i="8"/>
  <c r="N2631" i="8"/>
  <c r="G2632" i="8"/>
  <c r="N2632" i="8"/>
  <c r="G2633" i="8"/>
  <c r="N2633" i="8"/>
  <c r="G2634" i="8"/>
  <c r="N2634" i="8"/>
  <c r="G2635" i="8"/>
  <c r="N2635" i="8"/>
  <c r="G2636" i="8"/>
  <c r="N2636" i="8"/>
  <c r="G2637" i="8"/>
  <c r="N2637" i="8"/>
  <c r="G2638" i="8"/>
  <c r="N2638" i="8"/>
  <c r="G2639" i="8"/>
  <c r="N2639" i="8"/>
  <c r="G2640" i="8"/>
  <c r="N2640" i="8"/>
  <c r="G2641" i="8"/>
  <c r="N2641" i="8"/>
  <c r="G2642" i="8"/>
  <c r="N2642" i="8"/>
  <c r="G2643" i="8"/>
  <c r="N2643" i="8"/>
  <c r="G2644" i="8"/>
  <c r="N2644" i="8"/>
  <c r="G2645" i="8"/>
  <c r="N2645" i="8"/>
  <c r="G2646" i="8"/>
  <c r="N2646" i="8"/>
  <c r="G2647" i="8"/>
  <c r="N2647" i="8"/>
  <c r="G2648" i="8"/>
  <c r="N2648" i="8"/>
  <c r="G2649" i="8"/>
  <c r="N2649" i="8"/>
  <c r="G2650" i="8"/>
  <c r="N2650" i="8"/>
  <c r="G2651" i="8"/>
  <c r="N2651" i="8"/>
  <c r="G2652" i="8"/>
  <c r="N2652" i="8"/>
  <c r="G2653" i="8"/>
  <c r="N2653" i="8"/>
  <c r="G2654" i="8"/>
  <c r="N2654" i="8"/>
  <c r="G2655" i="8"/>
  <c r="N2655" i="8"/>
  <c r="G2656" i="8"/>
  <c r="N2656" i="8"/>
  <c r="G2657" i="8"/>
  <c r="N2657" i="8"/>
  <c r="G2658" i="8"/>
  <c r="N2658" i="8"/>
  <c r="G2659" i="8"/>
  <c r="N2659" i="8"/>
  <c r="G2660" i="8"/>
  <c r="N2660" i="8"/>
  <c r="G2661" i="8"/>
  <c r="N2661" i="8"/>
  <c r="G2662" i="8"/>
  <c r="N2662" i="8"/>
  <c r="G2663" i="8"/>
  <c r="N2663" i="8"/>
  <c r="G2664" i="8"/>
  <c r="N2664" i="8"/>
  <c r="G2665" i="8"/>
  <c r="N2665" i="8"/>
  <c r="G2666" i="8"/>
  <c r="N2666" i="8"/>
  <c r="G2667" i="8"/>
  <c r="N2667" i="8"/>
  <c r="G2668" i="8"/>
  <c r="N2668" i="8"/>
  <c r="G2669" i="8"/>
  <c r="N2669" i="8"/>
  <c r="G2670" i="8"/>
  <c r="N2670" i="8"/>
  <c r="G2671" i="8"/>
  <c r="N2671" i="8"/>
  <c r="G2672" i="8"/>
  <c r="N2672" i="8"/>
  <c r="G2673" i="8"/>
  <c r="N2673" i="8"/>
  <c r="G2674" i="8"/>
  <c r="N2674" i="8"/>
  <c r="G2675" i="8"/>
  <c r="N2675" i="8"/>
  <c r="G2676" i="8"/>
  <c r="N2676" i="8"/>
  <c r="G2677" i="8"/>
  <c r="N2677" i="8"/>
  <c r="G2678" i="8"/>
  <c r="N2678" i="8"/>
  <c r="G2679" i="8"/>
  <c r="N2679" i="8"/>
  <c r="G2680" i="8"/>
  <c r="N2680" i="8"/>
  <c r="G2681" i="8"/>
  <c r="N2681" i="8"/>
  <c r="G2682" i="8"/>
  <c r="N2682" i="8"/>
  <c r="G2683" i="8"/>
  <c r="N2683" i="8"/>
  <c r="G2684" i="8"/>
  <c r="N2684" i="8"/>
  <c r="G2685" i="8"/>
  <c r="N2685" i="8"/>
  <c r="G2686" i="8"/>
  <c r="N2686" i="8"/>
  <c r="G2687" i="8"/>
  <c r="N2687" i="8"/>
  <c r="G2688" i="8"/>
  <c r="N2688" i="8"/>
  <c r="G2689" i="8"/>
  <c r="N2689" i="8"/>
  <c r="G2690" i="8"/>
  <c r="N2690" i="8"/>
  <c r="G2691" i="8"/>
  <c r="N2691" i="8"/>
  <c r="G2692" i="8"/>
  <c r="N2692" i="8"/>
  <c r="G2693" i="8"/>
  <c r="N2693" i="8"/>
  <c r="G2694" i="8"/>
  <c r="N2694" i="8"/>
  <c r="G2695" i="8"/>
  <c r="N2695" i="8"/>
  <c r="G2696" i="8"/>
  <c r="N2696" i="8"/>
  <c r="G2697" i="8"/>
  <c r="N2697" i="8"/>
  <c r="G2698" i="8"/>
  <c r="N2698" i="8"/>
  <c r="G2699" i="8"/>
  <c r="N2699" i="8"/>
  <c r="G2700" i="8"/>
  <c r="N2700" i="8"/>
  <c r="G2701" i="8"/>
  <c r="N2701" i="8"/>
  <c r="G2702" i="8"/>
  <c r="N2702" i="8"/>
  <c r="G2703" i="8"/>
  <c r="N2703" i="8"/>
  <c r="G2704" i="8"/>
  <c r="N2704" i="8"/>
  <c r="G2705" i="8"/>
  <c r="N2705" i="8"/>
  <c r="G2706" i="8"/>
  <c r="N2706" i="8"/>
  <c r="G2707" i="8"/>
  <c r="N2707" i="8"/>
  <c r="G2708" i="8"/>
  <c r="N2708" i="8"/>
  <c r="G2709" i="8"/>
  <c r="N2709" i="8"/>
  <c r="G2710" i="8"/>
  <c r="N2710" i="8"/>
  <c r="G2711" i="8"/>
  <c r="N2711" i="8"/>
  <c r="G2712" i="8"/>
  <c r="N2712" i="8"/>
  <c r="G2713" i="8"/>
  <c r="N2713" i="8"/>
  <c r="G2714" i="8"/>
  <c r="N2714" i="8"/>
  <c r="G2715" i="8"/>
  <c r="N2715" i="8"/>
  <c r="G2716" i="8"/>
  <c r="N2716" i="8"/>
  <c r="G2717" i="8"/>
  <c r="N2717" i="8"/>
  <c r="G2718" i="8"/>
  <c r="N2718" i="8"/>
  <c r="G2719" i="8"/>
  <c r="N2719" i="8"/>
  <c r="G2720" i="8"/>
  <c r="N2720" i="8"/>
  <c r="G2721" i="8"/>
  <c r="N2721" i="8"/>
  <c r="G2722" i="8"/>
  <c r="N2722" i="8"/>
  <c r="G2723" i="8"/>
  <c r="N2723" i="8"/>
  <c r="G2724" i="8"/>
  <c r="N2724" i="8"/>
  <c r="G2725" i="8"/>
  <c r="N2725" i="8"/>
  <c r="G2726" i="8"/>
  <c r="N2726" i="8"/>
  <c r="G2727" i="8"/>
  <c r="N2727" i="8"/>
  <c r="G2728" i="8"/>
  <c r="N2728" i="8"/>
  <c r="G2729" i="8"/>
  <c r="N2729" i="8"/>
  <c r="G2730" i="8"/>
  <c r="N2730" i="8"/>
  <c r="G2731" i="8"/>
  <c r="N2731" i="8"/>
  <c r="G2732" i="8"/>
  <c r="N2732" i="8"/>
  <c r="G2733" i="8"/>
  <c r="N2733" i="8"/>
  <c r="G2734" i="8"/>
  <c r="N2734" i="8"/>
  <c r="G2735" i="8"/>
  <c r="N2735" i="8"/>
  <c r="G2736" i="8"/>
  <c r="N2736" i="8"/>
  <c r="G2737" i="8"/>
  <c r="N2737" i="8"/>
  <c r="G2738" i="8"/>
  <c r="N2738" i="8"/>
  <c r="G2739" i="8"/>
  <c r="N2739" i="8"/>
  <c r="G2740" i="8"/>
  <c r="N2740" i="8"/>
  <c r="G2741" i="8"/>
  <c r="N2741" i="8"/>
  <c r="G2742" i="8"/>
  <c r="N2742" i="8"/>
  <c r="G2743" i="8"/>
  <c r="N2743" i="8"/>
  <c r="G2744" i="8"/>
  <c r="N2744" i="8"/>
  <c r="G2745" i="8"/>
  <c r="N2745" i="8"/>
  <c r="G2746" i="8"/>
  <c r="N2746" i="8"/>
  <c r="G2747" i="8"/>
  <c r="N2747" i="8"/>
  <c r="G2748" i="8"/>
  <c r="N2748" i="8"/>
  <c r="G2749" i="8"/>
  <c r="N2749" i="8"/>
  <c r="G2750" i="8"/>
  <c r="N2750" i="8"/>
  <c r="G2751" i="8"/>
  <c r="N2751" i="8"/>
  <c r="G2752" i="8"/>
  <c r="N2752" i="8"/>
  <c r="G2753" i="8"/>
  <c r="N2753" i="8"/>
  <c r="G2754" i="8"/>
  <c r="N2754" i="8"/>
  <c r="G2755" i="8"/>
  <c r="N2755" i="8"/>
  <c r="G2756" i="8"/>
  <c r="N2756" i="8"/>
  <c r="G2757" i="8"/>
  <c r="N2757" i="8"/>
  <c r="G2758" i="8"/>
  <c r="N2758" i="8"/>
  <c r="G2759" i="8"/>
  <c r="N2759" i="8"/>
  <c r="G2760" i="8"/>
  <c r="N2760" i="8"/>
  <c r="G2761" i="8"/>
  <c r="N2761" i="8"/>
  <c r="G2762" i="8"/>
  <c r="N2762" i="8"/>
  <c r="G2763" i="8"/>
  <c r="N2763" i="8"/>
  <c r="G2764" i="8"/>
  <c r="N2764" i="8"/>
  <c r="G2765" i="8"/>
  <c r="N2765" i="8"/>
  <c r="G2766" i="8"/>
  <c r="N2766" i="8"/>
  <c r="G2767" i="8"/>
  <c r="N2767" i="8"/>
  <c r="G2768" i="8"/>
  <c r="N2768" i="8"/>
  <c r="G2769" i="8"/>
  <c r="N2769" i="8"/>
  <c r="G2770" i="8"/>
  <c r="N2770" i="8"/>
  <c r="G2771" i="8"/>
  <c r="N2771" i="8"/>
  <c r="G2772" i="8"/>
  <c r="N2772" i="8"/>
  <c r="G2773" i="8"/>
  <c r="N2773" i="8"/>
  <c r="G2774" i="8"/>
  <c r="N2774" i="8"/>
  <c r="G2775" i="8"/>
  <c r="N2775" i="8"/>
  <c r="G2776" i="8"/>
  <c r="N2776" i="8"/>
  <c r="G2777" i="8"/>
  <c r="N2777" i="8"/>
  <c r="G2778" i="8"/>
  <c r="N2778" i="8"/>
  <c r="G2779" i="8"/>
  <c r="N2779" i="8"/>
  <c r="G2780" i="8"/>
  <c r="N2780" i="8"/>
  <c r="G2781" i="8"/>
  <c r="N2781" i="8"/>
  <c r="G2782" i="8"/>
  <c r="N2782" i="8"/>
  <c r="G2783" i="8"/>
  <c r="N2783" i="8"/>
  <c r="G2784" i="8"/>
  <c r="N2784" i="8"/>
  <c r="G2785" i="8"/>
  <c r="N2785" i="8"/>
  <c r="G2786" i="8"/>
  <c r="N2786" i="8"/>
  <c r="G2787" i="8"/>
  <c r="N2787" i="8"/>
  <c r="G2788" i="8"/>
  <c r="N2788" i="8"/>
  <c r="G2789" i="8"/>
  <c r="N2789" i="8"/>
  <c r="G2790" i="8"/>
  <c r="N2790" i="8"/>
  <c r="G2791" i="8"/>
  <c r="N2791" i="8"/>
  <c r="G2792" i="8"/>
  <c r="N2792" i="8"/>
  <c r="G2793" i="8"/>
  <c r="N2793" i="8"/>
  <c r="G2794" i="8"/>
  <c r="N2794" i="8"/>
  <c r="G2795" i="8"/>
  <c r="N2795" i="8"/>
  <c r="G2796" i="8"/>
  <c r="N2796" i="8"/>
  <c r="G2797" i="8"/>
  <c r="N2797" i="8"/>
  <c r="G2798" i="8"/>
  <c r="N2798" i="8"/>
  <c r="G2799" i="8"/>
  <c r="N2799" i="8"/>
  <c r="G2800" i="8"/>
  <c r="N2800" i="8"/>
  <c r="G2801" i="8"/>
  <c r="N2801" i="8"/>
  <c r="G2802" i="8"/>
  <c r="N2802" i="8"/>
  <c r="G2803" i="8"/>
  <c r="N2803" i="8"/>
  <c r="G2804" i="8"/>
  <c r="N2804" i="8"/>
  <c r="G2805" i="8"/>
  <c r="N2805" i="8"/>
  <c r="G2806" i="8"/>
  <c r="N2806" i="8"/>
  <c r="G2807" i="8"/>
  <c r="N2807" i="8"/>
  <c r="G2808" i="8"/>
  <c r="N2808" i="8"/>
  <c r="G2809" i="8"/>
  <c r="N2809" i="8"/>
  <c r="G2810" i="8"/>
  <c r="N2810" i="8"/>
  <c r="G2811" i="8"/>
  <c r="N2811" i="8"/>
  <c r="G2812" i="8"/>
  <c r="N2812" i="8"/>
  <c r="G2813" i="8"/>
  <c r="N2813" i="8"/>
  <c r="G2814" i="8"/>
  <c r="N2814" i="8"/>
  <c r="G2815" i="8"/>
  <c r="N2815" i="8"/>
  <c r="G2816" i="8"/>
  <c r="N2816" i="8"/>
  <c r="G2817" i="8"/>
  <c r="N2817" i="8"/>
  <c r="G2818" i="8"/>
  <c r="N2818" i="8"/>
  <c r="G2819" i="8"/>
  <c r="N2819" i="8"/>
  <c r="G2820" i="8"/>
  <c r="N2820" i="8"/>
  <c r="G2821" i="8"/>
  <c r="N2821" i="8"/>
  <c r="G2822" i="8"/>
  <c r="N2822" i="8"/>
  <c r="G2823" i="8"/>
  <c r="N2823" i="8"/>
  <c r="G2824" i="8"/>
  <c r="N2824" i="8"/>
  <c r="G2825" i="8"/>
  <c r="N2825" i="8"/>
  <c r="G2826" i="8"/>
  <c r="N2826" i="8"/>
  <c r="G2827" i="8"/>
  <c r="N2827" i="8"/>
  <c r="G2828" i="8"/>
  <c r="N2828" i="8"/>
  <c r="G2829" i="8"/>
  <c r="N2829" i="8"/>
  <c r="G2830" i="8"/>
  <c r="N2830" i="8"/>
  <c r="G2831" i="8"/>
  <c r="N2831" i="8"/>
  <c r="G2832" i="8"/>
  <c r="N2832" i="8"/>
  <c r="G2833" i="8"/>
  <c r="N2833" i="8"/>
  <c r="G2834" i="8"/>
  <c r="N2834" i="8"/>
  <c r="G2835" i="8"/>
  <c r="N2835" i="8"/>
  <c r="G2836" i="8"/>
  <c r="N2836" i="8"/>
  <c r="G2837" i="8"/>
  <c r="N2837" i="8"/>
  <c r="G2838" i="8"/>
  <c r="N2838" i="8"/>
  <c r="G2839" i="8"/>
  <c r="N2839" i="8"/>
  <c r="G2840" i="8"/>
  <c r="N2840" i="8"/>
  <c r="G2841" i="8"/>
  <c r="N2841" i="8"/>
  <c r="G2842" i="8"/>
  <c r="N2842" i="8"/>
  <c r="G2843" i="8"/>
  <c r="N2843" i="8"/>
  <c r="G2844" i="8"/>
  <c r="N2844" i="8"/>
  <c r="G2845" i="8"/>
  <c r="N2845" i="8"/>
  <c r="G2846" i="8"/>
  <c r="N2846" i="8"/>
  <c r="G2847" i="8"/>
  <c r="N2847" i="8"/>
  <c r="G2848" i="8"/>
  <c r="N2848" i="8"/>
  <c r="G2849" i="8"/>
  <c r="N2849" i="8"/>
  <c r="G2850" i="8"/>
  <c r="N2850" i="8"/>
  <c r="G2851" i="8"/>
  <c r="N2851" i="8"/>
  <c r="G2852" i="8"/>
  <c r="N2852" i="8"/>
  <c r="G2853" i="8"/>
  <c r="N2853" i="8"/>
  <c r="G2854" i="8"/>
  <c r="N2854" i="8"/>
  <c r="G2855" i="8"/>
  <c r="N2855" i="8"/>
  <c r="G2856" i="8"/>
  <c r="N2856" i="8"/>
  <c r="G2857" i="8"/>
  <c r="N2857" i="8"/>
  <c r="G2858" i="8"/>
  <c r="N2858" i="8"/>
  <c r="G2859" i="8"/>
  <c r="N2859" i="8"/>
  <c r="G2860" i="8"/>
  <c r="N2860" i="8"/>
  <c r="G2861" i="8"/>
  <c r="N2861" i="8"/>
  <c r="G2862" i="8"/>
  <c r="N2862" i="8"/>
  <c r="G2863" i="8"/>
  <c r="N2863" i="8"/>
  <c r="G2864" i="8"/>
  <c r="N2864" i="8"/>
  <c r="G2865" i="8"/>
  <c r="N2865" i="8"/>
  <c r="G2866" i="8"/>
  <c r="N2866" i="8"/>
  <c r="G2867" i="8"/>
  <c r="N2867" i="8"/>
  <c r="G2868" i="8"/>
  <c r="N2868" i="8"/>
  <c r="G2869" i="8"/>
  <c r="N2869" i="8"/>
  <c r="G2870" i="8"/>
  <c r="N2870" i="8"/>
  <c r="G2871" i="8"/>
  <c r="N2871" i="8"/>
  <c r="G2872" i="8"/>
  <c r="N2872" i="8"/>
  <c r="G2873" i="8"/>
  <c r="N2873" i="8"/>
  <c r="G2874" i="8"/>
  <c r="N2874" i="8"/>
  <c r="G2875" i="8"/>
  <c r="N2875" i="8"/>
  <c r="G2876" i="8"/>
  <c r="N2876" i="8"/>
  <c r="G2877" i="8"/>
  <c r="N2877" i="8"/>
  <c r="G2878" i="8"/>
  <c r="N2878" i="8"/>
  <c r="G2879" i="8"/>
  <c r="N2879" i="8"/>
  <c r="G2880" i="8"/>
  <c r="N2880" i="8"/>
  <c r="G2881" i="8"/>
  <c r="N2881" i="8"/>
  <c r="G2882" i="8"/>
  <c r="N2882" i="8"/>
  <c r="G2883" i="8"/>
  <c r="N2883" i="8"/>
  <c r="G2884" i="8"/>
  <c r="N2884" i="8"/>
  <c r="G2885" i="8"/>
  <c r="N2885" i="8"/>
  <c r="G2886" i="8"/>
  <c r="N2886" i="8"/>
  <c r="G2887" i="8"/>
  <c r="N2887" i="8"/>
  <c r="G2888" i="8"/>
  <c r="N2888" i="8"/>
  <c r="G2889" i="8"/>
  <c r="N2889" i="8"/>
  <c r="G2890" i="8"/>
  <c r="N2890" i="8"/>
  <c r="G2891" i="8"/>
  <c r="N2891" i="8"/>
  <c r="G2892" i="8"/>
  <c r="N2892" i="8"/>
  <c r="G2893" i="8"/>
  <c r="N2893" i="8"/>
  <c r="G2894" i="8"/>
  <c r="N2894" i="8"/>
  <c r="G2895" i="8"/>
  <c r="N2895" i="8"/>
  <c r="G2896" i="8"/>
  <c r="N2896" i="8"/>
  <c r="G2897" i="8"/>
  <c r="N2897" i="8"/>
  <c r="G2898" i="8"/>
  <c r="N2898" i="8"/>
  <c r="G2899" i="8"/>
  <c r="N2899" i="8"/>
  <c r="G2900" i="8"/>
  <c r="N2900" i="8"/>
  <c r="G2901" i="8"/>
  <c r="N2901" i="8"/>
  <c r="G2902" i="8"/>
  <c r="N2902" i="8"/>
  <c r="G2903" i="8"/>
  <c r="N2903" i="8"/>
  <c r="G2904" i="8"/>
  <c r="N2904" i="8"/>
  <c r="G2905" i="8"/>
  <c r="N2905" i="8"/>
  <c r="G2906" i="8"/>
  <c r="N2906" i="8"/>
  <c r="G2907" i="8"/>
  <c r="N2907" i="8"/>
  <c r="G2908" i="8"/>
  <c r="N2908" i="8"/>
  <c r="G2909" i="8"/>
  <c r="N2909" i="8"/>
  <c r="G2910" i="8"/>
  <c r="N2910" i="8"/>
  <c r="G2911" i="8"/>
  <c r="N2911" i="8"/>
  <c r="G2912" i="8"/>
  <c r="N2912" i="8"/>
  <c r="G2913" i="8"/>
  <c r="N2913" i="8"/>
  <c r="G2914" i="8"/>
  <c r="N2914" i="8"/>
  <c r="G2915" i="8"/>
  <c r="N2915" i="8"/>
  <c r="G2916" i="8"/>
  <c r="N2916" i="8"/>
  <c r="G2917" i="8"/>
  <c r="N2917" i="8"/>
  <c r="G2918" i="8"/>
  <c r="N2918" i="8"/>
  <c r="G2919" i="8"/>
  <c r="N2919" i="8"/>
  <c r="G2920" i="8"/>
  <c r="N2920" i="8"/>
  <c r="G2921" i="8"/>
  <c r="N2921" i="8"/>
  <c r="G2922" i="8"/>
  <c r="N2922" i="8"/>
  <c r="G2923" i="8"/>
  <c r="N2923" i="8"/>
  <c r="G2924" i="8"/>
  <c r="N2924" i="8"/>
  <c r="G2925" i="8"/>
  <c r="N2925" i="8"/>
  <c r="G2926" i="8"/>
  <c r="N2926" i="8"/>
  <c r="G2927" i="8"/>
  <c r="N2927" i="8"/>
  <c r="G2928" i="8"/>
  <c r="N2928" i="8"/>
  <c r="G2929" i="8"/>
  <c r="N2929" i="8"/>
  <c r="G2930" i="8"/>
  <c r="N2930" i="8"/>
  <c r="G2931" i="8"/>
  <c r="N2931" i="8"/>
  <c r="G2932" i="8"/>
  <c r="N2932" i="8"/>
  <c r="G2933" i="8"/>
  <c r="N2933" i="8"/>
  <c r="G2934" i="8"/>
  <c r="N2934" i="8"/>
  <c r="G2935" i="8"/>
  <c r="N2935" i="8"/>
  <c r="G2936" i="8"/>
  <c r="N2936" i="8"/>
  <c r="G2937" i="8"/>
  <c r="N2937" i="8"/>
  <c r="G2938" i="8"/>
  <c r="N2938" i="8"/>
  <c r="G2939" i="8"/>
  <c r="N2939" i="8"/>
  <c r="G2940" i="8"/>
  <c r="N2940" i="8"/>
  <c r="G2941" i="8"/>
  <c r="N2941" i="8"/>
  <c r="G2942" i="8"/>
  <c r="N2942" i="8"/>
  <c r="G2943" i="8"/>
  <c r="N2943" i="8"/>
  <c r="G2944" i="8"/>
  <c r="N2944" i="8"/>
  <c r="G2945" i="8"/>
  <c r="N2945" i="8"/>
  <c r="G2946" i="8"/>
  <c r="N2946" i="8"/>
  <c r="G2947" i="8"/>
  <c r="N2947" i="8"/>
  <c r="G2948" i="8"/>
  <c r="N2948" i="8"/>
  <c r="G2949" i="8"/>
  <c r="N2949" i="8"/>
  <c r="G2950" i="8"/>
  <c r="N2950" i="8"/>
  <c r="G2951" i="8"/>
  <c r="N2951" i="8"/>
  <c r="G2952" i="8"/>
  <c r="N2952" i="8"/>
  <c r="G2953" i="8"/>
  <c r="N2953" i="8"/>
  <c r="G2954" i="8"/>
  <c r="N2954" i="8"/>
  <c r="G2955" i="8"/>
  <c r="N2955" i="8"/>
  <c r="G2956" i="8"/>
  <c r="N2956" i="8"/>
  <c r="G2957" i="8"/>
  <c r="N2957" i="8"/>
  <c r="G2958" i="8"/>
  <c r="N2958" i="8"/>
  <c r="G2959" i="8"/>
  <c r="N2959" i="8"/>
  <c r="G2960" i="8"/>
  <c r="N2960" i="8"/>
  <c r="G2961" i="8"/>
  <c r="N2961" i="8"/>
  <c r="G2962" i="8"/>
  <c r="N2962" i="8"/>
  <c r="G2963" i="8"/>
  <c r="N2963" i="8"/>
  <c r="G2964" i="8"/>
  <c r="N2964" i="8"/>
  <c r="G2965" i="8"/>
  <c r="N2965" i="8"/>
  <c r="G2966" i="8"/>
  <c r="N2966" i="8"/>
  <c r="G2967" i="8"/>
  <c r="N2967" i="8"/>
  <c r="G2968" i="8"/>
  <c r="N2968" i="8"/>
  <c r="G2969" i="8"/>
  <c r="N2969" i="8"/>
  <c r="G2970" i="8"/>
  <c r="N2970" i="8"/>
  <c r="G2971" i="8"/>
  <c r="N2971" i="8"/>
  <c r="G2972" i="8"/>
  <c r="N2972" i="8"/>
  <c r="G2973" i="8"/>
  <c r="N2973" i="8"/>
  <c r="G2974" i="8"/>
  <c r="N2974" i="8"/>
  <c r="G2975" i="8"/>
  <c r="N2975" i="8"/>
  <c r="G2976" i="8"/>
  <c r="N2976" i="8"/>
  <c r="G2977" i="8"/>
  <c r="N2977" i="8"/>
  <c r="G2978" i="8"/>
  <c r="N2978" i="8"/>
  <c r="G2979" i="8"/>
  <c r="N2979" i="8"/>
  <c r="G2980" i="8"/>
  <c r="N2980" i="8"/>
  <c r="G2981" i="8"/>
  <c r="N2981" i="8"/>
  <c r="G2982" i="8"/>
  <c r="N2982" i="8"/>
  <c r="G2983" i="8"/>
  <c r="N2983" i="8"/>
  <c r="G2984" i="8"/>
  <c r="N2984" i="8"/>
  <c r="G2985" i="8"/>
  <c r="N2985" i="8"/>
  <c r="G2986" i="8"/>
  <c r="N2986" i="8"/>
  <c r="G2987" i="8"/>
  <c r="N2987" i="8"/>
  <c r="G2988" i="8"/>
  <c r="N2988" i="8"/>
  <c r="G2989" i="8"/>
  <c r="N2989" i="8"/>
  <c r="G2990" i="8"/>
  <c r="N2990" i="8"/>
  <c r="G2991" i="8"/>
  <c r="N2991" i="8"/>
  <c r="G2992" i="8"/>
  <c r="N2992" i="8"/>
  <c r="G2993" i="8"/>
  <c r="N2993" i="8"/>
  <c r="G2994" i="8"/>
  <c r="N2994" i="8"/>
  <c r="G2995" i="8"/>
  <c r="N2995" i="8"/>
  <c r="G2996" i="8"/>
  <c r="N2996" i="8"/>
  <c r="G2997" i="8"/>
  <c r="N2997" i="8"/>
  <c r="G2998" i="8"/>
  <c r="N2998" i="8"/>
  <c r="G2999" i="8"/>
  <c r="N2999" i="8"/>
  <c r="G3000" i="8"/>
  <c r="N3000" i="8"/>
  <c r="G3001" i="8"/>
  <c r="N3001" i="8"/>
  <c r="G3002" i="8"/>
  <c r="N3002" i="8"/>
  <c r="G3003" i="8"/>
  <c r="N3003" i="8"/>
  <c r="G3004" i="8"/>
  <c r="N3004" i="8"/>
  <c r="G3005" i="8"/>
  <c r="N3005" i="8"/>
  <c r="G3006" i="8"/>
  <c r="N3006" i="8"/>
  <c r="G3007" i="8"/>
  <c r="N3007" i="8"/>
  <c r="G3008" i="8"/>
  <c r="N3008" i="8"/>
  <c r="G3009" i="8"/>
  <c r="N3009" i="8"/>
  <c r="G3010" i="8"/>
  <c r="N3010" i="8"/>
  <c r="G3011" i="8"/>
  <c r="N3011" i="8"/>
  <c r="G3012" i="8"/>
  <c r="N3012" i="8"/>
  <c r="G3013" i="8"/>
  <c r="N3013" i="8"/>
  <c r="G3014" i="8"/>
  <c r="N3014" i="8"/>
  <c r="G3015" i="8"/>
  <c r="N3015" i="8"/>
  <c r="G3016" i="8"/>
  <c r="N3016" i="8"/>
  <c r="G3017" i="8"/>
  <c r="N3017" i="8"/>
  <c r="G3018" i="8"/>
  <c r="N3018" i="8"/>
  <c r="G3019" i="8"/>
  <c r="N3019" i="8"/>
  <c r="G3020" i="8"/>
  <c r="N3020" i="8"/>
  <c r="G3021" i="8"/>
  <c r="N3021" i="8"/>
  <c r="G3022" i="8"/>
  <c r="N3022" i="8"/>
  <c r="G3023" i="8"/>
  <c r="N3023" i="8"/>
  <c r="G3024" i="8"/>
  <c r="N3024" i="8"/>
  <c r="G3025" i="8"/>
  <c r="N3025" i="8"/>
  <c r="G3026" i="8"/>
  <c r="N3026" i="8"/>
  <c r="G3027" i="8"/>
  <c r="N3027" i="8"/>
  <c r="G3028" i="8"/>
  <c r="N3028" i="8"/>
  <c r="G3029" i="8"/>
  <c r="N3029" i="8"/>
  <c r="G3030" i="8"/>
  <c r="N3030" i="8"/>
  <c r="G3031" i="8"/>
  <c r="N3031" i="8"/>
  <c r="G3032" i="8"/>
  <c r="N3032" i="8"/>
  <c r="G3033" i="8"/>
  <c r="N3033" i="8"/>
  <c r="G3034" i="8"/>
  <c r="N3034" i="8"/>
  <c r="G3035" i="8"/>
  <c r="N3035" i="8"/>
  <c r="G3036" i="8"/>
  <c r="N3036" i="8"/>
  <c r="G3037" i="8"/>
  <c r="N3037" i="8"/>
  <c r="G3038" i="8"/>
  <c r="N3038" i="8"/>
  <c r="G3039" i="8"/>
  <c r="N3039" i="8"/>
  <c r="G3040" i="8"/>
  <c r="N3040" i="8"/>
  <c r="G3041" i="8"/>
  <c r="N3041" i="8"/>
  <c r="G3042" i="8"/>
  <c r="N3042" i="8"/>
  <c r="G3043" i="8"/>
  <c r="N3043" i="8"/>
  <c r="G3044" i="8"/>
  <c r="N3044" i="8"/>
  <c r="G3045" i="8"/>
  <c r="N3045" i="8"/>
  <c r="G3046" i="8"/>
  <c r="N3046" i="8"/>
  <c r="G3047" i="8"/>
  <c r="N3047" i="8"/>
  <c r="G3048" i="8"/>
  <c r="N3048" i="8"/>
  <c r="G3049" i="8"/>
  <c r="N3049" i="8"/>
  <c r="G3050" i="8"/>
  <c r="N3050" i="8"/>
  <c r="G3051" i="8"/>
  <c r="N3051" i="8"/>
  <c r="G3052" i="8"/>
  <c r="N3052" i="8"/>
  <c r="G3053" i="8"/>
  <c r="N3053" i="8"/>
  <c r="G3054" i="8"/>
  <c r="N3054" i="8"/>
  <c r="G3055" i="8"/>
  <c r="N3055" i="8"/>
  <c r="G3056" i="8"/>
  <c r="N3056" i="8"/>
  <c r="G3057" i="8"/>
  <c r="N3057" i="8"/>
  <c r="G3058" i="8"/>
  <c r="N3058" i="8"/>
  <c r="G3059" i="8"/>
  <c r="N3059" i="8"/>
  <c r="G3060" i="8"/>
  <c r="N3060" i="8"/>
  <c r="G3061" i="8"/>
  <c r="N3061" i="8"/>
  <c r="G3062" i="8"/>
  <c r="N3062" i="8"/>
  <c r="G3063" i="8"/>
  <c r="N3063" i="8"/>
  <c r="G3064" i="8"/>
  <c r="N3064" i="8"/>
  <c r="G3065" i="8"/>
  <c r="N3065" i="8"/>
  <c r="G3066" i="8"/>
  <c r="N3066" i="8"/>
  <c r="G3067" i="8"/>
  <c r="N3067" i="8"/>
  <c r="G3068" i="8"/>
  <c r="N3068" i="8"/>
  <c r="G3069" i="8"/>
  <c r="N3069" i="8"/>
  <c r="G3070" i="8"/>
  <c r="N3070" i="8"/>
  <c r="G3071" i="8"/>
  <c r="N3071" i="8"/>
  <c r="G3072" i="8"/>
  <c r="N3072" i="8"/>
  <c r="G3073" i="8"/>
  <c r="N3073" i="8"/>
  <c r="G3074" i="8"/>
  <c r="N3074" i="8"/>
  <c r="G3075" i="8"/>
  <c r="N3075" i="8"/>
  <c r="G3076" i="8"/>
  <c r="N3076" i="8"/>
  <c r="G3077" i="8"/>
  <c r="N3077" i="8"/>
  <c r="G3078" i="8"/>
  <c r="N3078" i="8"/>
  <c r="G3079" i="8"/>
  <c r="N3079" i="8"/>
  <c r="G3080" i="8"/>
  <c r="N3080" i="8"/>
  <c r="G3081" i="8"/>
  <c r="N3081" i="8"/>
  <c r="G3082" i="8"/>
  <c r="N3082" i="8"/>
  <c r="G3083" i="8"/>
  <c r="N3083" i="8"/>
  <c r="G3084" i="8"/>
  <c r="N3084" i="8"/>
  <c r="G3085" i="8"/>
  <c r="N3085" i="8"/>
  <c r="G3086" i="8"/>
  <c r="N3086" i="8"/>
  <c r="G3087" i="8"/>
  <c r="N3087" i="8"/>
  <c r="G3088" i="8"/>
  <c r="N3088" i="8"/>
  <c r="G3089" i="8"/>
  <c r="N3089" i="8"/>
  <c r="G3090" i="8"/>
  <c r="N3090" i="8"/>
  <c r="G3091" i="8"/>
  <c r="N3091" i="8"/>
  <c r="G3092" i="8"/>
  <c r="N3092" i="8"/>
  <c r="G3093" i="8"/>
  <c r="N3093" i="8"/>
  <c r="G3094" i="8"/>
  <c r="N3094" i="8"/>
  <c r="G3095" i="8"/>
  <c r="N3095" i="8"/>
  <c r="G3096" i="8"/>
  <c r="N3096" i="8"/>
  <c r="G3097" i="8"/>
  <c r="N3097" i="8"/>
  <c r="G3098" i="8"/>
  <c r="N3098" i="8"/>
  <c r="G3099" i="8"/>
  <c r="N3099" i="8"/>
  <c r="G3100" i="8"/>
  <c r="N3100" i="8"/>
  <c r="G3101" i="8"/>
  <c r="N3101" i="8"/>
  <c r="G3102" i="8"/>
  <c r="N3102" i="8"/>
  <c r="G3103" i="8"/>
  <c r="N3103" i="8"/>
  <c r="G3104" i="8"/>
  <c r="N3104" i="8"/>
  <c r="G3105" i="8"/>
  <c r="N3105" i="8"/>
  <c r="G3106" i="8"/>
  <c r="N3106" i="8"/>
  <c r="G3107" i="8"/>
  <c r="N3107" i="8"/>
  <c r="G3108" i="8"/>
  <c r="N3108" i="8"/>
  <c r="G3109" i="8"/>
  <c r="N3109" i="8"/>
  <c r="G3110" i="8"/>
  <c r="N3110" i="8"/>
  <c r="G3111" i="8"/>
  <c r="N3111" i="8"/>
  <c r="G3112" i="8"/>
  <c r="N3112" i="8"/>
  <c r="G3113" i="8"/>
  <c r="N3113" i="8"/>
  <c r="G3114" i="8"/>
  <c r="N3114" i="8"/>
  <c r="G3115" i="8"/>
  <c r="N3115" i="8"/>
  <c r="G3116" i="8"/>
  <c r="N3116" i="8"/>
  <c r="G3117" i="8"/>
  <c r="N3117" i="8"/>
  <c r="G3118" i="8"/>
  <c r="N3118" i="8"/>
  <c r="G3119" i="8"/>
  <c r="N3119" i="8"/>
  <c r="G3120" i="8"/>
  <c r="N3120" i="8"/>
  <c r="G3121" i="8"/>
  <c r="N3121" i="8"/>
  <c r="G3122" i="8"/>
  <c r="N3122" i="8"/>
  <c r="G3123" i="8"/>
  <c r="N3123" i="8"/>
  <c r="G3124" i="8"/>
  <c r="N3124" i="8"/>
  <c r="G3125" i="8"/>
  <c r="N3125" i="8"/>
  <c r="G3126" i="8"/>
  <c r="N3126" i="8"/>
  <c r="G3127" i="8"/>
  <c r="N3127" i="8"/>
  <c r="G3128" i="8"/>
  <c r="N3128" i="8"/>
  <c r="G3129" i="8"/>
  <c r="N3129" i="8"/>
  <c r="G3130" i="8"/>
  <c r="N3130" i="8"/>
  <c r="G3131" i="8"/>
  <c r="N3131" i="8"/>
  <c r="G3132" i="8"/>
  <c r="N3132" i="8"/>
  <c r="G3133" i="8"/>
  <c r="N3133" i="8"/>
  <c r="G3134" i="8"/>
  <c r="N3134" i="8"/>
  <c r="G3135" i="8"/>
  <c r="N3135" i="8"/>
  <c r="G3136" i="8"/>
  <c r="N3136" i="8"/>
  <c r="G3137" i="8"/>
  <c r="N3137" i="8"/>
  <c r="G3138" i="8"/>
  <c r="N3138" i="8"/>
  <c r="G3139" i="8"/>
  <c r="N3139" i="8"/>
  <c r="G3140" i="8"/>
  <c r="N3140" i="8"/>
  <c r="G3141" i="8"/>
  <c r="N3141" i="8"/>
  <c r="G3142" i="8"/>
  <c r="N3142" i="8"/>
  <c r="G3143" i="8"/>
  <c r="N3143" i="8"/>
  <c r="G3144" i="8"/>
  <c r="N3144" i="8"/>
  <c r="G3145" i="8"/>
  <c r="N3145" i="8"/>
  <c r="G3146" i="8"/>
  <c r="N3146" i="8"/>
  <c r="G3147" i="8"/>
  <c r="N3147" i="8"/>
  <c r="G3148" i="8"/>
  <c r="N3148" i="8"/>
  <c r="G3149" i="8"/>
  <c r="N3149" i="8"/>
  <c r="G3150" i="8"/>
  <c r="N3150" i="8"/>
  <c r="G3151" i="8"/>
  <c r="N3151" i="8"/>
  <c r="G3152" i="8"/>
  <c r="N3152" i="8"/>
  <c r="G3153" i="8"/>
  <c r="N3153" i="8"/>
  <c r="G3154" i="8"/>
  <c r="N3154" i="8"/>
  <c r="G3155" i="8"/>
  <c r="N3155" i="8"/>
  <c r="G3156" i="8"/>
  <c r="N3156" i="8"/>
  <c r="G3157" i="8"/>
  <c r="N3157" i="8"/>
  <c r="G3158" i="8"/>
  <c r="N3158" i="8"/>
  <c r="G3159" i="8"/>
  <c r="N3159" i="8"/>
  <c r="G3160" i="8"/>
  <c r="N3160" i="8"/>
  <c r="G3161" i="8"/>
  <c r="N3161" i="8"/>
  <c r="G3162" i="8"/>
  <c r="N3162" i="8"/>
  <c r="G3163" i="8"/>
  <c r="N3163" i="8"/>
  <c r="G3164" i="8"/>
  <c r="N3164" i="8"/>
  <c r="G3165" i="8"/>
  <c r="N3165" i="8"/>
  <c r="G3166" i="8"/>
  <c r="N3166" i="8"/>
  <c r="G3167" i="8"/>
  <c r="N3167" i="8"/>
  <c r="G3168" i="8"/>
  <c r="N3168" i="8"/>
  <c r="G3169" i="8"/>
  <c r="N3169" i="8"/>
  <c r="G3170" i="8"/>
  <c r="N3170" i="8"/>
  <c r="G3171" i="8"/>
  <c r="N3171" i="8"/>
  <c r="G3172" i="8"/>
  <c r="N3172" i="8"/>
  <c r="G3173" i="8"/>
  <c r="N3173" i="8"/>
  <c r="G3174" i="8"/>
  <c r="N3174" i="8"/>
  <c r="G3175" i="8"/>
  <c r="N3175" i="8"/>
  <c r="G3176" i="8"/>
  <c r="N3176" i="8"/>
  <c r="G3177" i="8"/>
  <c r="N3177" i="8"/>
  <c r="G3178" i="8"/>
  <c r="N3178" i="8"/>
  <c r="G3179" i="8"/>
  <c r="N3179" i="8"/>
  <c r="G3180" i="8"/>
  <c r="N3180" i="8"/>
  <c r="G3181" i="8"/>
  <c r="N3181" i="8"/>
  <c r="G3182" i="8"/>
  <c r="N3182" i="8"/>
  <c r="G3183" i="8"/>
  <c r="N3183" i="8"/>
  <c r="G3184" i="8"/>
  <c r="N3184" i="8"/>
  <c r="G3185" i="8"/>
  <c r="N3185" i="8"/>
  <c r="G3186" i="8"/>
  <c r="N3186" i="8"/>
  <c r="G3187" i="8"/>
  <c r="N3187" i="8"/>
  <c r="G3188" i="8"/>
  <c r="N3188" i="8"/>
  <c r="G3189" i="8"/>
  <c r="N3189" i="8"/>
  <c r="G3190" i="8"/>
  <c r="N3190" i="8"/>
  <c r="G3191" i="8"/>
  <c r="N3191" i="8"/>
  <c r="G3192" i="8"/>
  <c r="N3192" i="8"/>
  <c r="G3193" i="8"/>
  <c r="N3193" i="8"/>
  <c r="G3194" i="8"/>
  <c r="N3194" i="8"/>
  <c r="G3195" i="8"/>
  <c r="N3195" i="8"/>
  <c r="G3196" i="8"/>
  <c r="N3196" i="8"/>
  <c r="G3197" i="8"/>
  <c r="N3197" i="8"/>
  <c r="G3198" i="8"/>
  <c r="N3198" i="8"/>
  <c r="G3199" i="8"/>
  <c r="N3199" i="8"/>
  <c r="G3200" i="8"/>
  <c r="N3200" i="8"/>
  <c r="G3201" i="8"/>
  <c r="N3201" i="8"/>
  <c r="G3202" i="8"/>
  <c r="N3202" i="8"/>
  <c r="G3203" i="8"/>
  <c r="N3203" i="8"/>
  <c r="G3204" i="8"/>
  <c r="N3204" i="8"/>
  <c r="G3205" i="8"/>
  <c r="N3205" i="8"/>
  <c r="G3206" i="8"/>
  <c r="N3206" i="8"/>
  <c r="G3207" i="8"/>
  <c r="N3207" i="8"/>
  <c r="G3208" i="8"/>
  <c r="N3208" i="8"/>
  <c r="G3209" i="8"/>
  <c r="N3209" i="8"/>
  <c r="G3210" i="8"/>
  <c r="N3210" i="8"/>
  <c r="G3211" i="8"/>
  <c r="N3211" i="8"/>
  <c r="G3212" i="8"/>
  <c r="N3212" i="8"/>
  <c r="G3213" i="8"/>
  <c r="N3213" i="8"/>
  <c r="G3214" i="8"/>
  <c r="N3214" i="8"/>
  <c r="G3215" i="8"/>
  <c r="N3215" i="8"/>
  <c r="G3216" i="8"/>
  <c r="N3216" i="8"/>
  <c r="G3217" i="8"/>
  <c r="N3217" i="8"/>
  <c r="G3218" i="8"/>
  <c r="N3218" i="8"/>
  <c r="G3219" i="8"/>
  <c r="N3219" i="8"/>
  <c r="G3220" i="8"/>
  <c r="N3220" i="8"/>
  <c r="G3221" i="8"/>
  <c r="N3221" i="8"/>
  <c r="G3222" i="8"/>
  <c r="N3222" i="8"/>
  <c r="G3223" i="8"/>
  <c r="N3223" i="8"/>
  <c r="G3224" i="8"/>
  <c r="N3224" i="8"/>
  <c r="G3225" i="8"/>
  <c r="N3225" i="8"/>
  <c r="G3226" i="8"/>
  <c r="N3226" i="8"/>
  <c r="G3227" i="8"/>
  <c r="N3227" i="8"/>
  <c r="G3228" i="8"/>
  <c r="N3228" i="8"/>
  <c r="G3229" i="8"/>
  <c r="N3229" i="8"/>
  <c r="G3230" i="8"/>
  <c r="N3230" i="8"/>
  <c r="G3231" i="8"/>
  <c r="N3231" i="8"/>
  <c r="G3232" i="8"/>
  <c r="N3232" i="8"/>
  <c r="G3233" i="8"/>
  <c r="N3233" i="8"/>
  <c r="G3234" i="8"/>
  <c r="N3234" i="8"/>
  <c r="G3235" i="8"/>
  <c r="N3235" i="8"/>
  <c r="G3236" i="8"/>
  <c r="N3236" i="8"/>
  <c r="G3237" i="8"/>
  <c r="N3237" i="8"/>
  <c r="G3238" i="8"/>
  <c r="N3238" i="8"/>
  <c r="G3239" i="8"/>
  <c r="N3239" i="8"/>
  <c r="G3240" i="8"/>
  <c r="N3240" i="8"/>
  <c r="G3241" i="8"/>
  <c r="N3241" i="8"/>
  <c r="G3242" i="8"/>
  <c r="N3242" i="8"/>
  <c r="G3243" i="8"/>
  <c r="N3243" i="8"/>
  <c r="G3244" i="8"/>
  <c r="N3244" i="8"/>
  <c r="G3245" i="8"/>
  <c r="N3245" i="8"/>
  <c r="G3246" i="8"/>
  <c r="N3246" i="8"/>
  <c r="G3247" i="8"/>
  <c r="N3247" i="8"/>
  <c r="G3248" i="8"/>
  <c r="N3248" i="8"/>
  <c r="G3249" i="8"/>
  <c r="N3249" i="8"/>
  <c r="G3250" i="8"/>
  <c r="N3250" i="8"/>
  <c r="G3251" i="8"/>
  <c r="N3251" i="8"/>
  <c r="G3252" i="8"/>
  <c r="N3252" i="8"/>
  <c r="G3253" i="8"/>
  <c r="N3253" i="8"/>
  <c r="G3254" i="8"/>
  <c r="N3254" i="8"/>
  <c r="G3255" i="8"/>
  <c r="N3255" i="8"/>
  <c r="G3256" i="8"/>
  <c r="N3256" i="8"/>
  <c r="G3257" i="8"/>
  <c r="N3257" i="8"/>
  <c r="G3258" i="8"/>
  <c r="N3258" i="8"/>
  <c r="G3259" i="8"/>
  <c r="N3259" i="8"/>
  <c r="G3260" i="8"/>
  <c r="N3260" i="8"/>
  <c r="G3261" i="8"/>
  <c r="N3261" i="8"/>
  <c r="G3262" i="8"/>
  <c r="N3262" i="8"/>
  <c r="G3263" i="8"/>
  <c r="N3263" i="8"/>
  <c r="G3264" i="8"/>
  <c r="N3264" i="8"/>
  <c r="G3265" i="8"/>
  <c r="N3265" i="8"/>
  <c r="G3266" i="8"/>
  <c r="N3266" i="8"/>
  <c r="G3267" i="8"/>
  <c r="N3267" i="8"/>
  <c r="G3268" i="8"/>
  <c r="N3268" i="8"/>
  <c r="G3269" i="8"/>
  <c r="N3269" i="8"/>
  <c r="G3270" i="8"/>
  <c r="N3270" i="8"/>
  <c r="G3271" i="8"/>
  <c r="N3271" i="8"/>
  <c r="G3272" i="8"/>
  <c r="N3272" i="8"/>
  <c r="G3273" i="8"/>
  <c r="N3273" i="8"/>
  <c r="G3274" i="8"/>
  <c r="N3274" i="8"/>
  <c r="G3275" i="8"/>
  <c r="N3275" i="8"/>
  <c r="G3276" i="8"/>
  <c r="N3276" i="8"/>
  <c r="G3277" i="8"/>
  <c r="N3277" i="8"/>
  <c r="G3278" i="8"/>
  <c r="N3278" i="8"/>
  <c r="G3279" i="8"/>
  <c r="N3279" i="8"/>
  <c r="G3280" i="8"/>
  <c r="N3280" i="8"/>
  <c r="G3281" i="8"/>
  <c r="N3281" i="8"/>
  <c r="G3282" i="8"/>
  <c r="N3282" i="8"/>
  <c r="G3283" i="8"/>
  <c r="N3283" i="8"/>
  <c r="G3284" i="8"/>
  <c r="N3284" i="8"/>
  <c r="G3285" i="8"/>
  <c r="N3285" i="8"/>
  <c r="G3286" i="8"/>
  <c r="N3286" i="8"/>
  <c r="G3287" i="8"/>
  <c r="N3287" i="8"/>
  <c r="G3288" i="8"/>
  <c r="N3288" i="8"/>
  <c r="G3289" i="8"/>
  <c r="N3289" i="8"/>
  <c r="G3290" i="8"/>
  <c r="N3290" i="8"/>
  <c r="G3291" i="8"/>
  <c r="N3291" i="8"/>
  <c r="G3292" i="8"/>
  <c r="N3292" i="8"/>
  <c r="G3293" i="8"/>
  <c r="N3293" i="8"/>
  <c r="G3294" i="8"/>
  <c r="N3294" i="8"/>
  <c r="G3295" i="8"/>
  <c r="N3295" i="8"/>
  <c r="G3296" i="8"/>
  <c r="N3296" i="8"/>
  <c r="G3297" i="8"/>
  <c r="N3297" i="8"/>
  <c r="G3298" i="8"/>
  <c r="N3298" i="8"/>
  <c r="G3299" i="8"/>
  <c r="N3299" i="8"/>
  <c r="G3300" i="8"/>
  <c r="N3300" i="8"/>
  <c r="G3301" i="8"/>
  <c r="N3301" i="8"/>
  <c r="G3302" i="8"/>
  <c r="N3302" i="8"/>
  <c r="G3303" i="8"/>
  <c r="N3303" i="8"/>
  <c r="G3304" i="8"/>
  <c r="N3304" i="8"/>
  <c r="G3305" i="8"/>
  <c r="N3305" i="8"/>
  <c r="G3306" i="8"/>
  <c r="N3306" i="8"/>
  <c r="G3307" i="8"/>
  <c r="N3307" i="8"/>
  <c r="G3308" i="8"/>
  <c r="N3308" i="8"/>
  <c r="G3309" i="8"/>
  <c r="N3309" i="8"/>
  <c r="G3310" i="8"/>
  <c r="N3310" i="8"/>
  <c r="G3311" i="8"/>
  <c r="N3311" i="8"/>
  <c r="G3312" i="8"/>
  <c r="N3312" i="8"/>
  <c r="G3313" i="8"/>
  <c r="N3313" i="8"/>
  <c r="G3314" i="8"/>
  <c r="N3314" i="8"/>
  <c r="G3315" i="8"/>
  <c r="N3315" i="8"/>
  <c r="G3316" i="8"/>
  <c r="N3316" i="8"/>
  <c r="G3317" i="8"/>
  <c r="N3317" i="8"/>
  <c r="G3318" i="8"/>
  <c r="N3318" i="8"/>
  <c r="G3319" i="8"/>
  <c r="N3319" i="8"/>
  <c r="G3320" i="8"/>
  <c r="N3320" i="8"/>
  <c r="G3321" i="8"/>
  <c r="N3321" i="8"/>
  <c r="G3322" i="8"/>
  <c r="N3322" i="8"/>
  <c r="G3323" i="8"/>
  <c r="N3323" i="8"/>
  <c r="G3324" i="8"/>
  <c r="N3324" i="8"/>
  <c r="G3325" i="8"/>
  <c r="N3325" i="8"/>
  <c r="G3326" i="8"/>
  <c r="N3326" i="8"/>
  <c r="G3327" i="8"/>
  <c r="N3327" i="8"/>
  <c r="G3328" i="8"/>
  <c r="N3328" i="8"/>
  <c r="G3329" i="8"/>
  <c r="N3329" i="8"/>
  <c r="G3330" i="8"/>
  <c r="N3330" i="8"/>
  <c r="G3331" i="8"/>
  <c r="N3331" i="8"/>
  <c r="G3332" i="8"/>
  <c r="N3332" i="8"/>
  <c r="G3333" i="8"/>
  <c r="N3333" i="8"/>
  <c r="G3334" i="8"/>
  <c r="N3334" i="8"/>
  <c r="G3335" i="8"/>
  <c r="N3335" i="8"/>
  <c r="G3336" i="8"/>
  <c r="N3336" i="8"/>
  <c r="G3337" i="8"/>
  <c r="N3337" i="8"/>
  <c r="G3338" i="8"/>
  <c r="N3338" i="8"/>
  <c r="G3339" i="8"/>
  <c r="N3339" i="8"/>
  <c r="G3340" i="8"/>
  <c r="N3340" i="8"/>
  <c r="G3341" i="8"/>
  <c r="N3341" i="8"/>
  <c r="G3342" i="8"/>
  <c r="N3342" i="8"/>
  <c r="G3343" i="8"/>
  <c r="N3343" i="8"/>
  <c r="G3344" i="8"/>
  <c r="N3344" i="8"/>
  <c r="G3345" i="8"/>
  <c r="N3345" i="8"/>
  <c r="G3346" i="8"/>
  <c r="N3346" i="8"/>
  <c r="G3347" i="8"/>
  <c r="N3347" i="8"/>
  <c r="G3348" i="8"/>
  <c r="N3348" i="8"/>
  <c r="G3349" i="8"/>
  <c r="N3349" i="8"/>
  <c r="G3350" i="8"/>
  <c r="N3350" i="8"/>
  <c r="G3351" i="8"/>
  <c r="N3351" i="8"/>
  <c r="G3352" i="8"/>
  <c r="N3352" i="8"/>
  <c r="G3353" i="8"/>
  <c r="N3353" i="8"/>
  <c r="G3354" i="8"/>
  <c r="N3354" i="8"/>
  <c r="G3355" i="8"/>
  <c r="N3355" i="8"/>
  <c r="G3356" i="8"/>
  <c r="N3356" i="8"/>
  <c r="G3357" i="8"/>
  <c r="N3357" i="8"/>
  <c r="G3358" i="8"/>
  <c r="N3358" i="8"/>
  <c r="G3359" i="8"/>
  <c r="N3359" i="8"/>
  <c r="G3360" i="8"/>
  <c r="N3360" i="8"/>
  <c r="G3361" i="8"/>
  <c r="N3361" i="8"/>
  <c r="G3362" i="8"/>
  <c r="N3362" i="8"/>
  <c r="G3363" i="8"/>
  <c r="N3363" i="8"/>
  <c r="G3364" i="8"/>
  <c r="N3364" i="8"/>
  <c r="G3365" i="8"/>
  <c r="N3365" i="8"/>
  <c r="G3366" i="8"/>
  <c r="N3366" i="8"/>
  <c r="G3367" i="8"/>
  <c r="N3367" i="8"/>
  <c r="G3368" i="8"/>
  <c r="N3368" i="8"/>
  <c r="G3369" i="8"/>
  <c r="N3369" i="8"/>
  <c r="G3370" i="8"/>
  <c r="N3370" i="8"/>
  <c r="G3371" i="8"/>
  <c r="N3371" i="8"/>
  <c r="G3372" i="8"/>
  <c r="N3372" i="8"/>
  <c r="G3373" i="8"/>
  <c r="N3373" i="8"/>
  <c r="G3374" i="8"/>
  <c r="N3374" i="8"/>
  <c r="G3375" i="8"/>
  <c r="N3375" i="8"/>
  <c r="G3376" i="8"/>
  <c r="N3376" i="8"/>
  <c r="G3377" i="8"/>
  <c r="N3377" i="8"/>
  <c r="G3378" i="8"/>
  <c r="N3378" i="8"/>
  <c r="G3379" i="8"/>
  <c r="N3379" i="8"/>
  <c r="G3380" i="8"/>
  <c r="N3380" i="8"/>
  <c r="G3381" i="8"/>
  <c r="N3381" i="8"/>
  <c r="G3382" i="8"/>
  <c r="N3382" i="8"/>
  <c r="G3383" i="8"/>
  <c r="N3383" i="8"/>
  <c r="G3384" i="8"/>
  <c r="N3384" i="8"/>
  <c r="G3385" i="8"/>
  <c r="N3385" i="8"/>
  <c r="G3386" i="8"/>
  <c r="N3386" i="8"/>
  <c r="G3387" i="8"/>
  <c r="N3387" i="8"/>
  <c r="G3388" i="8"/>
  <c r="N3388" i="8"/>
  <c r="G3389" i="8"/>
  <c r="N3389" i="8"/>
  <c r="G3390" i="8"/>
  <c r="N3390" i="8"/>
  <c r="G3391" i="8"/>
  <c r="N3391" i="8"/>
  <c r="G3392" i="8"/>
  <c r="N3392" i="8"/>
  <c r="G3393" i="8"/>
  <c r="N3393" i="8"/>
  <c r="G3394" i="8"/>
  <c r="N3394" i="8"/>
  <c r="G3395" i="8"/>
  <c r="N3395" i="8"/>
  <c r="G3396" i="8"/>
  <c r="N3396" i="8"/>
  <c r="G3397" i="8"/>
  <c r="N3397" i="8"/>
  <c r="G3398" i="8"/>
  <c r="N3398" i="8"/>
  <c r="G3399" i="8"/>
  <c r="N3399" i="8"/>
  <c r="G3400" i="8"/>
  <c r="N3400" i="8"/>
  <c r="G3401" i="8"/>
  <c r="N3401" i="8"/>
  <c r="G3402" i="8"/>
  <c r="N3402" i="8"/>
  <c r="G3403" i="8"/>
  <c r="N3403" i="8"/>
  <c r="G3404" i="8"/>
  <c r="N3404" i="8"/>
  <c r="G3405" i="8"/>
  <c r="N3405" i="8"/>
  <c r="G3406" i="8"/>
  <c r="N3406" i="8"/>
  <c r="G3407" i="8"/>
  <c r="N3407" i="8"/>
  <c r="G3408" i="8"/>
  <c r="N3408" i="8"/>
  <c r="G3409" i="8"/>
  <c r="N3409" i="8"/>
  <c r="G3410" i="8"/>
  <c r="N3410" i="8"/>
  <c r="G3411" i="8"/>
  <c r="N3411" i="8"/>
  <c r="G3412" i="8"/>
  <c r="N3412" i="8"/>
  <c r="G3413" i="8"/>
  <c r="N3413" i="8"/>
  <c r="G3414" i="8"/>
  <c r="N3414" i="8"/>
  <c r="G3415" i="8"/>
  <c r="N3415" i="8"/>
  <c r="G3416" i="8"/>
  <c r="N3416" i="8"/>
  <c r="G3417" i="8"/>
  <c r="N3417" i="8"/>
  <c r="G3418" i="8"/>
  <c r="N3418" i="8"/>
  <c r="G3419" i="8"/>
  <c r="N3419" i="8"/>
  <c r="G3420" i="8"/>
  <c r="N3420" i="8"/>
  <c r="G3421" i="8"/>
  <c r="N3421" i="8"/>
  <c r="G3422" i="8"/>
  <c r="N3422" i="8"/>
  <c r="G3423" i="8"/>
  <c r="N3423" i="8"/>
  <c r="G3424" i="8"/>
  <c r="N3424" i="8"/>
  <c r="G3425" i="8"/>
  <c r="N3425" i="8"/>
  <c r="G3426" i="8"/>
  <c r="N3426" i="8"/>
  <c r="G3427" i="8"/>
  <c r="N3427" i="8"/>
  <c r="G3428" i="8"/>
  <c r="N3428" i="8"/>
  <c r="G3429" i="8"/>
  <c r="N3429" i="8"/>
  <c r="G3430" i="8"/>
  <c r="N3430" i="8"/>
  <c r="G3431" i="8"/>
  <c r="N3431" i="8"/>
  <c r="G3432" i="8"/>
  <c r="N3432" i="8"/>
  <c r="G3433" i="8"/>
  <c r="N3433" i="8"/>
  <c r="G3434" i="8"/>
  <c r="N3434" i="8"/>
  <c r="G3435" i="8"/>
  <c r="N3435" i="8"/>
  <c r="G3436" i="8"/>
  <c r="N3436" i="8"/>
  <c r="G3437" i="8"/>
  <c r="N3437" i="8"/>
  <c r="G3438" i="8"/>
  <c r="N3438" i="8"/>
  <c r="G3439" i="8"/>
  <c r="N3439" i="8"/>
  <c r="G3440" i="8"/>
  <c r="N3440" i="8"/>
  <c r="G3441" i="8"/>
  <c r="N3441" i="8"/>
  <c r="G3442" i="8"/>
  <c r="N3442" i="8"/>
  <c r="G3443" i="8"/>
  <c r="N3443" i="8"/>
  <c r="G3444" i="8"/>
  <c r="N3444" i="8"/>
  <c r="G3445" i="8"/>
  <c r="N3445" i="8"/>
  <c r="G3446" i="8"/>
  <c r="N3446" i="8"/>
  <c r="G3447" i="8"/>
  <c r="N3447" i="8"/>
  <c r="G3448" i="8"/>
  <c r="N3448" i="8"/>
  <c r="G3449" i="8"/>
  <c r="N3449" i="8"/>
  <c r="G3450" i="8"/>
  <c r="N3450" i="8"/>
  <c r="G3451" i="8"/>
  <c r="N3451" i="8"/>
  <c r="G3452" i="8"/>
  <c r="N3452" i="8"/>
  <c r="G3453" i="8"/>
  <c r="N3453" i="8"/>
  <c r="G3454" i="8"/>
  <c r="N3454" i="8"/>
  <c r="G3455" i="8"/>
  <c r="N3455" i="8"/>
  <c r="G3456" i="8"/>
  <c r="N3456" i="8"/>
  <c r="G3457" i="8"/>
  <c r="N3457" i="8"/>
  <c r="G3458" i="8"/>
  <c r="N3458" i="8"/>
  <c r="G3459" i="8"/>
  <c r="N3459" i="8"/>
  <c r="G3460" i="8"/>
  <c r="N3460" i="8"/>
  <c r="G3461" i="8"/>
  <c r="N3461" i="8"/>
  <c r="G3462" i="8"/>
  <c r="N3462" i="8"/>
  <c r="G3463" i="8"/>
  <c r="N3463" i="8"/>
  <c r="G3464" i="8"/>
  <c r="N3464" i="8"/>
  <c r="G3465" i="8"/>
  <c r="N3465" i="8"/>
  <c r="G3466" i="8"/>
  <c r="N3466" i="8"/>
  <c r="G3467" i="8"/>
  <c r="N3467" i="8"/>
  <c r="G3468" i="8"/>
  <c r="N3468" i="8"/>
  <c r="G3469" i="8"/>
  <c r="N3469" i="8"/>
  <c r="G3470" i="8"/>
  <c r="N3470" i="8"/>
  <c r="G3471" i="8"/>
  <c r="N3471" i="8"/>
  <c r="G3472" i="8"/>
  <c r="N3472" i="8"/>
  <c r="G3473" i="8"/>
  <c r="N3473" i="8"/>
  <c r="G3474" i="8"/>
  <c r="N3474" i="8"/>
  <c r="G3475" i="8"/>
  <c r="N3475" i="8"/>
  <c r="G3476" i="8"/>
  <c r="N3476" i="8"/>
  <c r="G3477" i="8"/>
  <c r="N3477" i="8"/>
  <c r="G3478" i="8"/>
  <c r="N3478" i="8"/>
  <c r="G3479" i="8"/>
  <c r="N3479" i="8"/>
  <c r="G3480" i="8"/>
  <c r="N3480" i="8"/>
  <c r="G3481" i="8"/>
  <c r="N3481" i="8"/>
  <c r="G3482" i="8"/>
  <c r="N3482" i="8"/>
  <c r="G3483" i="8"/>
  <c r="N3483" i="8"/>
  <c r="G3484" i="8"/>
  <c r="N3484" i="8"/>
  <c r="G3485" i="8"/>
  <c r="N3485" i="8"/>
  <c r="G3486" i="8"/>
  <c r="N3486" i="8"/>
  <c r="G3487" i="8"/>
  <c r="N3487" i="8"/>
  <c r="G3488" i="8"/>
  <c r="N3488" i="8"/>
  <c r="G3489" i="8"/>
  <c r="N3489" i="8"/>
  <c r="G3490" i="8"/>
  <c r="N3490" i="8"/>
  <c r="G3491" i="8"/>
  <c r="N3491" i="8"/>
  <c r="G3492" i="8"/>
  <c r="N3492" i="8"/>
  <c r="G3493" i="8"/>
  <c r="N3493" i="8"/>
  <c r="G3494" i="8"/>
  <c r="N3494" i="8"/>
  <c r="G3495" i="8"/>
  <c r="N3495" i="8"/>
  <c r="G3496" i="8"/>
  <c r="N3496" i="8"/>
  <c r="G3497" i="8"/>
  <c r="N3497" i="8"/>
  <c r="G3498" i="8"/>
  <c r="N3498" i="8"/>
  <c r="G3499" i="8"/>
  <c r="N3499" i="8"/>
  <c r="G3500" i="8"/>
  <c r="N3500" i="8"/>
  <c r="G3501" i="8"/>
  <c r="N3501" i="8"/>
  <c r="G3502" i="8"/>
  <c r="N3502" i="8"/>
  <c r="G3503" i="8"/>
  <c r="N3503" i="8"/>
  <c r="G3504" i="8"/>
  <c r="N3504" i="8"/>
  <c r="G3505" i="8"/>
  <c r="N3505" i="8"/>
  <c r="G3506" i="8"/>
  <c r="N3506" i="8"/>
  <c r="G3507" i="8"/>
  <c r="N3507" i="8"/>
  <c r="G3508" i="8"/>
  <c r="N3508" i="8"/>
  <c r="G3509" i="8"/>
  <c r="N3509" i="8"/>
  <c r="G3510" i="8"/>
  <c r="N3510" i="8"/>
  <c r="G3511" i="8"/>
  <c r="N3511" i="8"/>
  <c r="G3512" i="8"/>
  <c r="N3512" i="8"/>
  <c r="G3513" i="8"/>
  <c r="N3513" i="8"/>
  <c r="G3514" i="8"/>
  <c r="N3514" i="8"/>
  <c r="G3515" i="8"/>
  <c r="N3515" i="8"/>
  <c r="G3516" i="8"/>
  <c r="N3516" i="8"/>
  <c r="G3517" i="8"/>
  <c r="N3517" i="8"/>
  <c r="G3518" i="8"/>
  <c r="N3518" i="8"/>
  <c r="G3519" i="8"/>
  <c r="N3519" i="8"/>
  <c r="G3520" i="8"/>
  <c r="N3520" i="8"/>
  <c r="G3521" i="8"/>
  <c r="N3521" i="8"/>
  <c r="G3522" i="8"/>
  <c r="N3522" i="8"/>
  <c r="G3523" i="8"/>
  <c r="N3523" i="8"/>
  <c r="G3524" i="8"/>
  <c r="N3524" i="8"/>
  <c r="G3525" i="8"/>
  <c r="N3525" i="8"/>
  <c r="G3526" i="8"/>
  <c r="N3526" i="8"/>
  <c r="G3527" i="8"/>
  <c r="N3527" i="8"/>
  <c r="G3528" i="8"/>
  <c r="N3528" i="8"/>
  <c r="G3529" i="8"/>
  <c r="N3529" i="8"/>
  <c r="G3530" i="8"/>
  <c r="N3530" i="8"/>
  <c r="G3531" i="8"/>
  <c r="N3531" i="8"/>
  <c r="G3532" i="8"/>
  <c r="N3532" i="8"/>
  <c r="G3533" i="8"/>
  <c r="N3533" i="8"/>
  <c r="G3534" i="8"/>
  <c r="N3534" i="8"/>
  <c r="G3535" i="8"/>
  <c r="N3535" i="8"/>
  <c r="G3536" i="8"/>
  <c r="N3536" i="8"/>
  <c r="G3537" i="8"/>
  <c r="N3537" i="8"/>
  <c r="G3538" i="8"/>
  <c r="N3538" i="8"/>
  <c r="G3539" i="8"/>
  <c r="N3539" i="8"/>
  <c r="G3540" i="8"/>
  <c r="N3540" i="8"/>
  <c r="G3541" i="8"/>
  <c r="N3541" i="8"/>
  <c r="G3542" i="8"/>
  <c r="N3542" i="8"/>
  <c r="G3543" i="8"/>
  <c r="N3543" i="8"/>
  <c r="G3544" i="8"/>
  <c r="N3544" i="8"/>
  <c r="G3545" i="8"/>
  <c r="N3545" i="8"/>
  <c r="G3546" i="8"/>
  <c r="N3546" i="8"/>
  <c r="G3547" i="8"/>
  <c r="N3547" i="8"/>
  <c r="G3548" i="8"/>
  <c r="N3548" i="8"/>
  <c r="G3549" i="8"/>
  <c r="N3549" i="8"/>
  <c r="G3550" i="8"/>
  <c r="N3550" i="8"/>
  <c r="G3551" i="8"/>
  <c r="N3551" i="8"/>
  <c r="G3552" i="8"/>
  <c r="N3552" i="8"/>
  <c r="G3553" i="8"/>
  <c r="N3553" i="8"/>
  <c r="G3554" i="8"/>
  <c r="N3554" i="8"/>
  <c r="G3555" i="8"/>
  <c r="N3555" i="8"/>
  <c r="G3556" i="8"/>
  <c r="N3556" i="8"/>
  <c r="G3557" i="8"/>
  <c r="N3557" i="8"/>
  <c r="G3558" i="8"/>
  <c r="N3558" i="8"/>
  <c r="G3559" i="8"/>
  <c r="N3559" i="8"/>
  <c r="G3560" i="8"/>
  <c r="N3560" i="8"/>
  <c r="G3561" i="8"/>
  <c r="N3561" i="8"/>
  <c r="G3562" i="8"/>
  <c r="N3562" i="8"/>
  <c r="G3563" i="8"/>
  <c r="N3563" i="8"/>
  <c r="G3564" i="8"/>
  <c r="N3564" i="8"/>
  <c r="G3565" i="8"/>
  <c r="N3565" i="8"/>
  <c r="G3566" i="8"/>
  <c r="N3566" i="8"/>
  <c r="G3567" i="8"/>
  <c r="N3567" i="8"/>
  <c r="G3568" i="8"/>
  <c r="N3568" i="8"/>
  <c r="G3569" i="8"/>
  <c r="N3569" i="8"/>
  <c r="G3570" i="8"/>
  <c r="N3570" i="8"/>
  <c r="G3571" i="8"/>
  <c r="N3571" i="8"/>
  <c r="G3572" i="8"/>
  <c r="N3572" i="8"/>
  <c r="G3573" i="8"/>
  <c r="N3573" i="8"/>
  <c r="G3574" i="8"/>
  <c r="N3574" i="8"/>
  <c r="G3575" i="8"/>
  <c r="N3575" i="8"/>
  <c r="G3576" i="8"/>
  <c r="N3576" i="8"/>
  <c r="G3577" i="8"/>
  <c r="N3577" i="8"/>
  <c r="G3578" i="8"/>
  <c r="N3578" i="8"/>
  <c r="G3579" i="8"/>
  <c r="N3579" i="8"/>
  <c r="G3580" i="8"/>
  <c r="N3580" i="8"/>
  <c r="G3581" i="8"/>
  <c r="N3581" i="8"/>
  <c r="G3582" i="8"/>
  <c r="N3582" i="8"/>
  <c r="G3583" i="8"/>
  <c r="N3583" i="8"/>
  <c r="G3584" i="8"/>
  <c r="N3584" i="8"/>
  <c r="G3585" i="8"/>
  <c r="N3585" i="8"/>
  <c r="G3586" i="8"/>
  <c r="N3586" i="8"/>
  <c r="G3587" i="8"/>
  <c r="N3587" i="8"/>
  <c r="G3588" i="8"/>
  <c r="N3588" i="8"/>
  <c r="G3589" i="8"/>
  <c r="N3589" i="8"/>
  <c r="G3590" i="8"/>
  <c r="N3590" i="8"/>
  <c r="G3591" i="8"/>
  <c r="N3591" i="8"/>
  <c r="G3592" i="8"/>
  <c r="N3592" i="8"/>
  <c r="G3593" i="8"/>
  <c r="N3593" i="8"/>
  <c r="G3594" i="8"/>
  <c r="N3594" i="8"/>
  <c r="G3595" i="8"/>
  <c r="N3595" i="8"/>
  <c r="G3596" i="8"/>
  <c r="N3596" i="8"/>
  <c r="G3597" i="8"/>
  <c r="N3597" i="8"/>
  <c r="G3598" i="8"/>
  <c r="N3598" i="8"/>
  <c r="G3599" i="8"/>
  <c r="N3599" i="8"/>
  <c r="G3600" i="8"/>
  <c r="N3600" i="8"/>
  <c r="G3601" i="8"/>
  <c r="N3601" i="8"/>
  <c r="G3602" i="8"/>
  <c r="N3602" i="8"/>
  <c r="G3603" i="8"/>
  <c r="N3603" i="8"/>
  <c r="G3604" i="8"/>
  <c r="N3604" i="8"/>
  <c r="G3605" i="8"/>
  <c r="N3605" i="8"/>
  <c r="G3606" i="8"/>
  <c r="N3606" i="8"/>
  <c r="G3607" i="8"/>
  <c r="N3607" i="8"/>
  <c r="G3608" i="8"/>
  <c r="N3608" i="8"/>
  <c r="G3609" i="8"/>
  <c r="N3609" i="8"/>
  <c r="G3610" i="8"/>
  <c r="N3610" i="8"/>
  <c r="G3611" i="8"/>
  <c r="N3611" i="8"/>
  <c r="G3612" i="8"/>
  <c r="N3612" i="8"/>
  <c r="G3613" i="8"/>
  <c r="N3613" i="8"/>
  <c r="G3614" i="8"/>
  <c r="N3614" i="8"/>
  <c r="G3615" i="8"/>
  <c r="N3615" i="8"/>
  <c r="G3616" i="8"/>
  <c r="N3616" i="8"/>
  <c r="G3617" i="8"/>
  <c r="N3617" i="8"/>
  <c r="G3618" i="8"/>
  <c r="N3618" i="8"/>
  <c r="G3619" i="8"/>
  <c r="N3619" i="8"/>
  <c r="G3620" i="8"/>
  <c r="N3620" i="8"/>
  <c r="G3621" i="8"/>
  <c r="N3621" i="8"/>
  <c r="G3622" i="8"/>
  <c r="N3622" i="8"/>
  <c r="G3623" i="8"/>
  <c r="N3623" i="8"/>
  <c r="G3624" i="8"/>
  <c r="N3624" i="8"/>
  <c r="G3625" i="8"/>
  <c r="N3625" i="8"/>
  <c r="G3626" i="8"/>
  <c r="N3626" i="8"/>
  <c r="G3627" i="8"/>
  <c r="N3627" i="8"/>
  <c r="G3628" i="8"/>
  <c r="N3628" i="8"/>
  <c r="G3629" i="8"/>
  <c r="N3629" i="8"/>
  <c r="G3630" i="8"/>
  <c r="N3630" i="8"/>
  <c r="G3631" i="8"/>
  <c r="N3631" i="8"/>
  <c r="G3632" i="8"/>
  <c r="N3632" i="8"/>
  <c r="G3633" i="8"/>
  <c r="N3633" i="8"/>
  <c r="G3634" i="8"/>
  <c r="N3634" i="8"/>
  <c r="G3635" i="8"/>
  <c r="N3635" i="8"/>
  <c r="G3636" i="8"/>
  <c r="N3636" i="8"/>
  <c r="G3637" i="8"/>
  <c r="N3637" i="8"/>
  <c r="G3638" i="8"/>
  <c r="N3638" i="8"/>
  <c r="G3639" i="8"/>
  <c r="N3639" i="8"/>
  <c r="G3640" i="8"/>
  <c r="N3640" i="8"/>
  <c r="G3641" i="8"/>
  <c r="N3641" i="8"/>
  <c r="G3642" i="8"/>
  <c r="N3642" i="8"/>
  <c r="G3643" i="8"/>
  <c r="N3643" i="8"/>
  <c r="G3644" i="8"/>
  <c r="N3644" i="8"/>
  <c r="G3645" i="8"/>
  <c r="N3645" i="8"/>
  <c r="G3646" i="8"/>
  <c r="N3646" i="8"/>
  <c r="G3647" i="8"/>
  <c r="N3647" i="8"/>
  <c r="G3648" i="8"/>
  <c r="N3648" i="8"/>
  <c r="G3649" i="8"/>
  <c r="N3649" i="8"/>
  <c r="G3650" i="8"/>
  <c r="N3650" i="8"/>
  <c r="G3651" i="8"/>
  <c r="N3651" i="8"/>
  <c r="G3652" i="8"/>
  <c r="N3652" i="8"/>
  <c r="G3653" i="8"/>
  <c r="N3653" i="8"/>
  <c r="G3654" i="8"/>
  <c r="N3654" i="8"/>
  <c r="G3655" i="8"/>
  <c r="N3655" i="8"/>
  <c r="G3656" i="8"/>
  <c r="N3656" i="8"/>
  <c r="G3657" i="8"/>
  <c r="N3657" i="8"/>
  <c r="G3658" i="8"/>
  <c r="N3658" i="8"/>
  <c r="G3659" i="8"/>
  <c r="N3659" i="8"/>
  <c r="G3660" i="8"/>
  <c r="N3660" i="8"/>
  <c r="G3661" i="8"/>
  <c r="N3661" i="8"/>
  <c r="G3662" i="8"/>
  <c r="N3662" i="8"/>
  <c r="G3663" i="8"/>
  <c r="N3663" i="8"/>
  <c r="G3664" i="8"/>
  <c r="N3664" i="8"/>
  <c r="G3665" i="8"/>
  <c r="N3665" i="8"/>
  <c r="G3666" i="8"/>
  <c r="N3666" i="8"/>
  <c r="G3667" i="8"/>
  <c r="N3667" i="8"/>
  <c r="G3668" i="8"/>
  <c r="N3668" i="8"/>
  <c r="G3669" i="8"/>
  <c r="N3669" i="8"/>
  <c r="G3670" i="8"/>
  <c r="N3670" i="8"/>
  <c r="G3671" i="8"/>
  <c r="N3671" i="8"/>
  <c r="G3672" i="8"/>
  <c r="N3672" i="8"/>
  <c r="G3673" i="8"/>
  <c r="N3673" i="8"/>
  <c r="G3674" i="8"/>
  <c r="N3674" i="8"/>
  <c r="G3675" i="8"/>
  <c r="N3675" i="8"/>
  <c r="G3676" i="8"/>
  <c r="N3676" i="8"/>
  <c r="G3677" i="8"/>
  <c r="N3677" i="8"/>
  <c r="G3678" i="8"/>
  <c r="N3678" i="8"/>
  <c r="G3679" i="8"/>
  <c r="N3679" i="8"/>
  <c r="G3680" i="8"/>
  <c r="N3680" i="8"/>
  <c r="G3681" i="8"/>
  <c r="N3681" i="8"/>
  <c r="G3682" i="8"/>
  <c r="N3682" i="8"/>
  <c r="G3683" i="8"/>
  <c r="N3683" i="8"/>
  <c r="G3684" i="8"/>
  <c r="N3684" i="8"/>
  <c r="G3685" i="8"/>
  <c r="N3685" i="8"/>
  <c r="G3686" i="8"/>
  <c r="N3686" i="8"/>
  <c r="G3687" i="8"/>
  <c r="N3687" i="8"/>
  <c r="G3688" i="8"/>
  <c r="N3688" i="8"/>
  <c r="G3689" i="8"/>
  <c r="N3689" i="8"/>
  <c r="G3690" i="8"/>
  <c r="N3690" i="8"/>
  <c r="G3691" i="8"/>
  <c r="N3691" i="8"/>
  <c r="G3692" i="8"/>
  <c r="N3692" i="8"/>
  <c r="G3693" i="8"/>
  <c r="N3693" i="8"/>
  <c r="G3694" i="8"/>
  <c r="N3694" i="8"/>
  <c r="G3695" i="8"/>
  <c r="N3695" i="8"/>
  <c r="G3696" i="8"/>
  <c r="N3696" i="8"/>
  <c r="G3697" i="8"/>
  <c r="N3697" i="8"/>
  <c r="G3698" i="8"/>
  <c r="N3698" i="8"/>
  <c r="G3699" i="8"/>
  <c r="N3699" i="8"/>
  <c r="G3700" i="8"/>
  <c r="N3700" i="8"/>
  <c r="G3701" i="8"/>
  <c r="N3701" i="8"/>
  <c r="G3702" i="8"/>
  <c r="N3702" i="8"/>
  <c r="G3703" i="8"/>
  <c r="N3703" i="8"/>
  <c r="G3704" i="8"/>
  <c r="N3704" i="8"/>
  <c r="G3705" i="8"/>
  <c r="N3705" i="8"/>
  <c r="G3706" i="8"/>
  <c r="N3706" i="8"/>
  <c r="G3707" i="8"/>
  <c r="N3707" i="8"/>
  <c r="G3708" i="8"/>
  <c r="N3708" i="8"/>
  <c r="G3709" i="8"/>
  <c r="N3709" i="8"/>
  <c r="G3710" i="8"/>
  <c r="N3710" i="8"/>
  <c r="G3711" i="8"/>
  <c r="N3711" i="8"/>
  <c r="G3712" i="8"/>
  <c r="N3712" i="8"/>
  <c r="G3713" i="8"/>
  <c r="N3713" i="8"/>
  <c r="G3714" i="8"/>
  <c r="N3714" i="8"/>
  <c r="G3715" i="8"/>
  <c r="N3715" i="8"/>
  <c r="G3716" i="8"/>
  <c r="N3716" i="8"/>
  <c r="G3717" i="8"/>
  <c r="N3717" i="8"/>
  <c r="G3718" i="8"/>
  <c r="N3718" i="8"/>
  <c r="G3719" i="8"/>
  <c r="N3719" i="8"/>
  <c r="G3720" i="8"/>
  <c r="N3720" i="8"/>
  <c r="G3721" i="8"/>
  <c r="N3721" i="8"/>
  <c r="G3722" i="8"/>
  <c r="N3722" i="8"/>
  <c r="G3723" i="8"/>
  <c r="N3723" i="8"/>
  <c r="G3724" i="8"/>
  <c r="N3724" i="8"/>
  <c r="G3725" i="8"/>
  <c r="N3725" i="8"/>
  <c r="G3726" i="8"/>
  <c r="N3726" i="8"/>
  <c r="G3727" i="8"/>
  <c r="N3727" i="8"/>
  <c r="G3728" i="8"/>
  <c r="N3728" i="8"/>
  <c r="G3729" i="8"/>
  <c r="N3729" i="8"/>
  <c r="G3730" i="8"/>
  <c r="N3730" i="8"/>
  <c r="G3731" i="8"/>
  <c r="N3731" i="8"/>
  <c r="G3732" i="8"/>
  <c r="N3732" i="8"/>
  <c r="G3733" i="8"/>
  <c r="N3733" i="8"/>
  <c r="G3734" i="8"/>
  <c r="N3734" i="8"/>
  <c r="G3735" i="8"/>
  <c r="N3735" i="8"/>
  <c r="G3736" i="8"/>
  <c r="N3736" i="8"/>
  <c r="G3737" i="8"/>
  <c r="N3737" i="8"/>
  <c r="G3738" i="8"/>
  <c r="N3738" i="8"/>
  <c r="G3739" i="8"/>
  <c r="N3739" i="8"/>
  <c r="G3740" i="8"/>
  <c r="N3740" i="8"/>
  <c r="G3741" i="8"/>
  <c r="N3741" i="8"/>
  <c r="G3742" i="8"/>
  <c r="N3742" i="8"/>
  <c r="G3743" i="8"/>
  <c r="N3743" i="8"/>
  <c r="G3744" i="8"/>
  <c r="N3744" i="8"/>
  <c r="G3745" i="8"/>
  <c r="N3745" i="8"/>
  <c r="G3746" i="8"/>
  <c r="N3746" i="8"/>
  <c r="G3747" i="8"/>
  <c r="N3747" i="8"/>
  <c r="G3748" i="8"/>
  <c r="N3748" i="8"/>
  <c r="G3749" i="8"/>
  <c r="N3749" i="8"/>
  <c r="G3750" i="8"/>
  <c r="N3750" i="8"/>
  <c r="G3751" i="8"/>
  <c r="N3751" i="8"/>
  <c r="G3752" i="8"/>
  <c r="N3752" i="8"/>
  <c r="G3753" i="8"/>
  <c r="N3753" i="8"/>
  <c r="G3754" i="8"/>
  <c r="N3754" i="8"/>
  <c r="G3755" i="8"/>
  <c r="N3755" i="8"/>
  <c r="G3756" i="8"/>
  <c r="N3756" i="8"/>
  <c r="G3757" i="8"/>
  <c r="N3757" i="8"/>
  <c r="G3758" i="8"/>
  <c r="N3758" i="8"/>
  <c r="G3759" i="8"/>
  <c r="N3759" i="8"/>
  <c r="G3760" i="8"/>
  <c r="N3760" i="8"/>
  <c r="G3761" i="8"/>
  <c r="N3761" i="8"/>
  <c r="G3762" i="8"/>
  <c r="N3762" i="8"/>
  <c r="G3763" i="8"/>
  <c r="N3763" i="8"/>
  <c r="G3764" i="8"/>
  <c r="N3764" i="8"/>
  <c r="G3765" i="8"/>
  <c r="N3765" i="8"/>
  <c r="G3766" i="8"/>
  <c r="N3766" i="8"/>
  <c r="G3767" i="8"/>
  <c r="N3767" i="8"/>
  <c r="G3768" i="8"/>
  <c r="N3768" i="8"/>
  <c r="G3769" i="8"/>
  <c r="N3769" i="8"/>
  <c r="G3770" i="8"/>
  <c r="N3770" i="8"/>
  <c r="G3771" i="8"/>
  <c r="N3771" i="8"/>
  <c r="G3772" i="8"/>
  <c r="N3772" i="8"/>
  <c r="G3773" i="8"/>
  <c r="N3773" i="8"/>
  <c r="G3774" i="8"/>
  <c r="N3774" i="8"/>
  <c r="G3775" i="8"/>
  <c r="N3775" i="8"/>
  <c r="G3776" i="8"/>
  <c r="N3776" i="8"/>
  <c r="G3777" i="8"/>
  <c r="N3777" i="8"/>
  <c r="G3778" i="8"/>
  <c r="N3778" i="8"/>
  <c r="G3779" i="8"/>
  <c r="N3779" i="8"/>
  <c r="G3780" i="8"/>
  <c r="N3780" i="8"/>
  <c r="G3781" i="8"/>
  <c r="N3781" i="8"/>
  <c r="G3782" i="8"/>
  <c r="N3782" i="8"/>
  <c r="G3783" i="8"/>
  <c r="N3783" i="8"/>
  <c r="G3784" i="8"/>
  <c r="N3784" i="8"/>
  <c r="G3785" i="8"/>
  <c r="N3785" i="8"/>
  <c r="G3786" i="8"/>
  <c r="N3786" i="8"/>
  <c r="G3787" i="8"/>
  <c r="N3787" i="8"/>
  <c r="G3788" i="8"/>
  <c r="N3788" i="8"/>
  <c r="G3789" i="8"/>
  <c r="N3789" i="8"/>
  <c r="G3790" i="8"/>
  <c r="N3790" i="8"/>
  <c r="G3791" i="8"/>
  <c r="N3791" i="8"/>
  <c r="G3792" i="8"/>
  <c r="N3792" i="8"/>
  <c r="G3793" i="8"/>
  <c r="N3793" i="8"/>
  <c r="G3794" i="8"/>
  <c r="N3794" i="8"/>
  <c r="G3795" i="8"/>
  <c r="N3795" i="8"/>
  <c r="G3796" i="8"/>
  <c r="N3796" i="8"/>
  <c r="G3797" i="8"/>
  <c r="N3797" i="8"/>
  <c r="G3798" i="8"/>
  <c r="N3798" i="8"/>
  <c r="G3799" i="8"/>
  <c r="N3799" i="8"/>
  <c r="G3800" i="8"/>
  <c r="N3800" i="8"/>
  <c r="G3801" i="8"/>
  <c r="N3801" i="8"/>
  <c r="G3802" i="8"/>
  <c r="N3802" i="8"/>
  <c r="G3803" i="8"/>
  <c r="N3803" i="8"/>
  <c r="G3804" i="8"/>
  <c r="N3804" i="8"/>
  <c r="G3805" i="8"/>
  <c r="N3805" i="8"/>
  <c r="G3806" i="8"/>
  <c r="N3806" i="8"/>
  <c r="G3807" i="8"/>
  <c r="N3807" i="8"/>
  <c r="G3808" i="8"/>
  <c r="N3808" i="8"/>
  <c r="G3809" i="8"/>
  <c r="N3809" i="8"/>
  <c r="G3810" i="8"/>
  <c r="N3810" i="8"/>
  <c r="G3811" i="8"/>
  <c r="N3811" i="8"/>
  <c r="G3812" i="8"/>
  <c r="N3812" i="8"/>
  <c r="G3813" i="8"/>
  <c r="N3813" i="8"/>
  <c r="G3814" i="8"/>
  <c r="N3814" i="8"/>
  <c r="G3815" i="8"/>
  <c r="N3815" i="8"/>
  <c r="G3816" i="8"/>
  <c r="N3816" i="8"/>
  <c r="G3817" i="8"/>
  <c r="N3817" i="8"/>
  <c r="G3818" i="8"/>
  <c r="N3818" i="8"/>
  <c r="G3819" i="8"/>
  <c r="N3819" i="8"/>
  <c r="G3820" i="8"/>
  <c r="N3820" i="8"/>
  <c r="G3821" i="8"/>
  <c r="N3821" i="8"/>
  <c r="G3822" i="8"/>
  <c r="N3822" i="8"/>
  <c r="G3823" i="8"/>
  <c r="N3823" i="8"/>
  <c r="G3824" i="8"/>
  <c r="N3824" i="8"/>
  <c r="G3825" i="8"/>
  <c r="N3825" i="8"/>
  <c r="G3826" i="8"/>
  <c r="N3826" i="8"/>
  <c r="G3827" i="8"/>
  <c r="N3827" i="8"/>
  <c r="G3828" i="8"/>
  <c r="N3828" i="8"/>
  <c r="G3829" i="8"/>
  <c r="N3829" i="8"/>
  <c r="G3830" i="8"/>
  <c r="N3830" i="8"/>
  <c r="G3831" i="8"/>
  <c r="N3831" i="8"/>
  <c r="G3832" i="8"/>
  <c r="N3832" i="8"/>
  <c r="G3833" i="8"/>
  <c r="N3833" i="8"/>
  <c r="G3834" i="8"/>
  <c r="N3834" i="8"/>
  <c r="G3835" i="8"/>
  <c r="N3835" i="8"/>
  <c r="G3836" i="8"/>
  <c r="N3836" i="8"/>
  <c r="G3837" i="8"/>
  <c r="N3837" i="8"/>
  <c r="G3838" i="8"/>
  <c r="N3838" i="8"/>
  <c r="G3839" i="8"/>
  <c r="N3839" i="8"/>
  <c r="G3840" i="8"/>
  <c r="N3840" i="8"/>
  <c r="G3841" i="8"/>
  <c r="N3841" i="8"/>
  <c r="G3842" i="8"/>
  <c r="N3842" i="8"/>
  <c r="G3843" i="8"/>
  <c r="N3843" i="8"/>
  <c r="G3844" i="8"/>
  <c r="N3844" i="8"/>
  <c r="G3845" i="8"/>
  <c r="N3845" i="8"/>
  <c r="G3846" i="8"/>
  <c r="N3846" i="8"/>
  <c r="G3847" i="8"/>
  <c r="N3847" i="8"/>
  <c r="G3848" i="8"/>
  <c r="N3848" i="8"/>
  <c r="G3849" i="8"/>
  <c r="N3849" i="8"/>
  <c r="G3850" i="8"/>
  <c r="N3850" i="8"/>
  <c r="G3851" i="8"/>
  <c r="N3851" i="8"/>
  <c r="G3852" i="8"/>
  <c r="N3852" i="8"/>
  <c r="G3853" i="8"/>
  <c r="N3853" i="8"/>
  <c r="G3854" i="8"/>
  <c r="N3854" i="8"/>
  <c r="G3855" i="8"/>
  <c r="N3855" i="8"/>
  <c r="G3856" i="8"/>
  <c r="N3856" i="8"/>
  <c r="G3857" i="8"/>
  <c r="N3857" i="8"/>
  <c r="G3858" i="8"/>
  <c r="N3858" i="8"/>
  <c r="G3859" i="8"/>
  <c r="N3859" i="8"/>
  <c r="G3860" i="8"/>
  <c r="N3860" i="8"/>
  <c r="G3861" i="8"/>
  <c r="N3861" i="8"/>
  <c r="G3862" i="8"/>
  <c r="N3862" i="8"/>
  <c r="G3863" i="8"/>
  <c r="N3863" i="8"/>
  <c r="G3864" i="8"/>
  <c r="N3864" i="8"/>
  <c r="G3865" i="8"/>
  <c r="N3865" i="8"/>
  <c r="G3866" i="8"/>
  <c r="N3866" i="8"/>
  <c r="G3867" i="8"/>
  <c r="N3867" i="8"/>
  <c r="G3868" i="8"/>
  <c r="N3868" i="8"/>
  <c r="G3869" i="8"/>
  <c r="N3869" i="8"/>
  <c r="G3870" i="8"/>
  <c r="N3870" i="8"/>
  <c r="G3871" i="8"/>
  <c r="N3871" i="8"/>
  <c r="G3872" i="8"/>
  <c r="N3872" i="8"/>
  <c r="G3873" i="8"/>
  <c r="N3873" i="8"/>
  <c r="G3874" i="8"/>
  <c r="N3874" i="8"/>
  <c r="G3875" i="8"/>
  <c r="N3875" i="8"/>
  <c r="G3876" i="8"/>
  <c r="N3876" i="8"/>
  <c r="G3877" i="8"/>
  <c r="N3877" i="8"/>
  <c r="G3878" i="8"/>
  <c r="N3878" i="8"/>
  <c r="G3879" i="8"/>
  <c r="N3879" i="8"/>
  <c r="G3880" i="8"/>
  <c r="N3880" i="8"/>
  <c r="G3881" i="8"/>
  <c r="N3881" i="8"/>
  <c r="G3882" i="8"/>
  <c r="N3882" i="8"/>
  <c r="G3883" i="8"/>
  <c r="N3883" i="8"/>
  <c r="G3884" i="8"/>
  <c r="N3884" i="8"/>
  <c r="G3885" i="8"/>
  <c r="N3885" i="8"/>
  <c r="G3886" i="8"/>
  <c r="N3886" i="8"/>
  <c r="G3887" i="8"/>
  <c r="N3887" i="8"/>
  <c r="G3888" i="8"/>
  <c r="N3888" i="8"/>
  <c r="G3889" i="8"/>
  <c r="N3889" i="8"/>
  <c r="G3890" i="8"/>
  <c r="N3890" i="8"/>
  <c r="G3891" i="8"/>
  <c r="N3891" i="8"/>
  <c r="G3892" i="8"/>
  <c r="N3892" i="8"/>
  <c r="G3893" i="8"/>
  <c r="N3893" i="8"/>
  <c r="G3894" i="8"/>
  <c r="N3894" i="8"/>
  <c r="G3895" i="8"/>
  <c r="N3895" i="8"/>
  <c r="G3896" i="8"/>
  <c r="N3896" i="8"/>
  <c r="G3897" i="8"/>
  <c r="N3897" i="8"/>
  <c r="G3898" i="8"/>
  <c r="N3898" i="8"/>
  <c r="G3899" i="8"/>
  <c r="N3899" i="8"/>
  <c r="G3900" i="8"/>
  <c r="N3900" i="8"/>
  <c r="G3901" i="8"/>
  <c r="N3901" i="8"/>
  <c r="G3902" i="8"/>
  <c r="N3902" i="8"/>
  <c r="G3903" i="8"/>
  <c r="N3903" i="8"/>
  <c r="G3904" i="8"/>
  <c r="N3904" i="8"/>
  <c r="G3905" i="8"/>
  <c r="N3905" i="8"/>
  <c r="G3906" i="8"/>
  <c r="N3906" i="8"/>
  <c r="G3907" i="8"/>
  <c r="N3907" i="8"/>
  <c r="G3908" i="8"/>
  <c r="N3908" i="8"/>
  <c r="G3909" i="8"/>
  <c r="N3909" i="8"/>
  <c r="G3910" i="8"/>
  <c r="N3910" i="8"/>
  <c r="G3911" i="8"/>
  <c r="N3911" i="8"/>
  <c r="G3912" i="8"/>
  <c r="N3912" i="8"/>
  <c r="G3913" i="8"/>
  <c r="N3913" i="8"/>
  <c r="G3914" i="8"/>
  <c r="N3914" i="8"/>
  <c r="G3915" i="8"/>
  <c r="N3915" i="8"/>
  <c r="G3916" i="8"/>
  <c r="N3916" i="8"/>
  <c r="G3917" i="8"/>
  <c r="N3917" i="8"/>
  <c r="G3918" i="8"/>
  <c r="N3918" i="8"/>
  <c r="G3919" i="8"/>
  <c r="N3919" i="8"/>
  <c r="G3920" i="8"/>
  <c r="N3920" i="8"/>
  <c r="G3921" i="8"/>
  <c r="N3921" i="8"/>
  <c r="G3922" i="8"/>
  <c r="N3922" i="8"/>
  <c r="G3923" i="8"/>
  <c r="N3923" i="8"/>
  <c r="G3924" i="8"/>
  <c r="N3924" i="8"/>
  <c r="G3925" i="8"/>
  <c r="N3925" i="8"/>
  <c r="G3926" i="8"/>
  <c r="N3926" i="8"/>
  <c r="G3927" i="8"/>
  <c r="N3927" i="8"/>
  <c r="G3928" i="8"/>
  <c r="N3928" i="8"/>
  <c r="G3929" i="8"/>
  <c r="N3929" i="8"/>
  <c r="G3930" i="8"/>
  <c r="N3930" i="8"/>
  <c r="G3931" i="8"/>
  <c r="N3931" i="8"/>
  <c r="G3932" i="8"/>
  <c r="N3932" i="8"/>
  <c r="G3933" i="8"/>
  <c r="N3933" i="8"/>
  <c r="G3934" i="8"/>
  <c r="N3934" i="8"/>
  <c r="G3935" i="8"/>
  <c r="N3935" i="8"/>
  <c r="G3936" i="8"/>
  <c r="N3936" i="8"/>
  <c r="G3937" i="8"/>
  <c r="N3937" i="8"/>
  <c r="G3938" i="8"/>
  <c r="N3938" i="8"/>
  <c r="G3939" i="8"/>
  <c r="N3939" i="8"/>
  <c r="G3940" i="8"/>
  <c r="N3940" i="8"/>
  <c r="G3941" i="8"/>
  <c r="N3941" i="8"/>
  <c r="G3942" i="8"/>
  <c r="N3942" i="8"/>
  <c r="G3943" i="8"/>
  <c r="N3943" i="8"/>
  <c r="G3944" i="8"/>
  <c r="N3944" i="8"/>
  <c r="G3945" i="8"/>
  <c r="N3945" i="8"/>
  <c r="G3946" i="8"/>
  <c r="N3946" i="8"/>
  <c r="G3947" i="8"/>
  <c r="N3947" i="8"/>
  <c r="G3948" i="8"/>
  <c r="N3948" i="8"/>
  <c r="G3949" i="8"/>
  <c r="N3949" i="8"/>
  <c r="G3950" i="8"/>
  <c r="N3950" i="8"/>
  <c r="G3951" i="8"/>
  <c r="N3951" i="8"/>
  <c r="G3952" i="8"/>
  <c r="N3952" i="8"/>
  <c r="G3953" i="8"/>
  <c r="N3953" i="8"/>
  <c r="G3954" i="8"/>
  <c r="N3954" i="8"/>
  <c r="G3955" i="8"/>
  <c r="N3955" i="8"/>
  <c r="G3956" i="8"/>
  <c r="N3956" i="8"/>
  <c r="G3957" i="8"/>
  <c r="N3957" i="8"/>
  <c r="G3958" i="8"/>
  <c r="N3958" i="8"/>
  <c r="G3959" i="8"/>
  <c r="N3959" i="8"/>
  <c r="G3960" i="8"/>
  <c r="N3960" i="8"/>
  <c r="G3961" i="8"/>
  <c r="N3961" i="8"/>
  <c r="G3962" i="8"/>
  <c r="N3962" i="8"/>
  <c r="G3963" i="8"/>
  <c r="N3963" i="8"/>
  <c r="G3964" i="8"/>
  <c r="N3964" i="8"/>
  <c r="G3965" i="8"/>
  <c r="N3965" i="8"/>
  <c r="G3966" i="8"/>
  <c r="N3966" i="8"/>
  <c r="G3967" i="8"/>
  <c r="N3967" i="8"/>
  <c r="G3968" i="8"/>
  <c r="N3968" i="8"/>
  <c r="G3969" i="8"/>
  <c r="N3969" i="8"/>
  <c r="G3970" i="8"/>
  <c r="N3970" i="8"/>
  <c r="G3971" i="8"/>
  <c r="N3971" i="8"/>
  <c r="G3972" i="8"/>
  <c r="N3972" i="8"/>
  <c r="G3973" i="8"/>
  <c r="N3973" i="8"/>
  <c r="G3974" i="8"/>
  <c r="N3974" i="8"/>
  <c r="G3975" i="8"/>
  <c r="N3975" i="8"/>
  <c r="G3976" i="8"/>
  <c r="N3976" i="8"/>
  <c r="G3977" i="8"/>
  <c r="N3977" i="8"/>
  <c r="G3978" i="8"/>
  <c r="N3978" i="8"/>
  <c r="G3979" i="8"/>
  <c r="N3979" i="8"/>
  <c r="G3980" i="8"/>
  <c r="N3980" i="8"/>
  <c r="G3981" i="8"/>
  <c r="N3981" i="8"/>
  <c r="G3982" i="8"/>
  <c r="N3982" i="8"/>
  <c r="G3983" i="8"/>
  <c r="N3983" i="8"/>
  <c r="G3984" i="8"/>
  <c r="N3984" i="8"/>
  <c r="G3985" i="8"/>
  <c r="N3985" i="8"/>
  <c r="G3986" i="8"/>
  <c r="N3986" i="8"/>
  <c r="G3987" i="8"/>
  <c r="N3987" i="8"/>
  <c r="G3988" i="8"/>
  <c r="N3988" i="8"/>
  <c r="G3989" i="8"/>
  <c r="N3989" i="8"/>
  <c r="G3990" i="8"/>
  <c r="N3990" i="8"/>
  <c r="G3991" i="8"/>
  <c r="N3991" i="8"/>
  <c r="G3992" i="8"/>
  <c r="N3992" i="8"/>
  <c r="G3993" i="8"/>
  <c r="N3993" i="8"/>
  <c r="G3994" i="8"/>
  <c r="N3994" i="8"/>
  <c r="G3995" i="8"/>
  <c r="N3995" i="8"/>
  <c r="G3996" i="8"/>
  <c r="N3996" i="8"/>
  <c r="G3997" i="8"/>
  <c r="N3997" i="8"/>
  <c r="G3998" i="8"/>
  <c r="N3998" i="8"/>
  <c r="G3999" i="8"/>
  <c r="N3999" i="8"/>
  <c r="G4000" i="8"/>
  <c r="N4000" i="8"/>
  <c r="G4001" i="8"/>
  <c r="N4001" i="8"/>
  <c r="G4002" i="8"/>
  <c r="N4002" i="8"/>
  <c r="G4003" i="8"/>
  <c r="N4003" i="8"/>
  <c r="G4004" i="8"/>
  <c r="N4004" i="8"/>
  <c r="G4005" i="8"/>
  <c r="N4005" i="8"/>
  <c r="G4006" i="8"/>
  <c r="N4006" i="8"/>
  <c r="G4007" i="8"/>
  <c r="N4007" i="8"/>
  <c r="G4008" i="8"/>
  <c r="N4008" i="8"/>
  <c r="G4009" i="8"/>
  <c r="N4009" i="8"/>
  <c r="G4010" i="8"/>
  <c r="N4010" i="8"/>
  <c r="G4011" i="8"/>
  <c r="N4011" i="8"/>
  <c r="G4012" i="8"/>
  <c r="N4012" i="8"/>
  <c r="G4013" i="8"/>
  <c r="N4013" i="8"/>
  <c r="G4014" i="8"/>
  <c r="N4014" i="8"/>
  <c r="G4015" i="8"/>
  <c r="N4015" i="8"/>
  <c r="G4016" i="8"/>
  <c r="N4016" i="8"/>
  <c r="G4017" i="8"/>
  <c r="N4017" i="8"/>
  <c r="G4018" i="8"/>
  <c r="N4018" i="8"/>
  <c r="G4019" i="8"/>
  <c r="N4019" i="8"/>
  <c r="G4020" i="8"/>
  <c r="N4020" i="8"/>
  <c r="G4021" i="8"/>
  <c r="N4021" i="8"/>
  <c r="G4022" i="8"/>
  <c r="N4022" i="8"/>
  <c r="G4023" i="8"/>
  <c r="N4023" i="8"/>
  <c r="G4024" i="8"/>
  <c r="N4024" i="8"/>
  <c r="G4025" i="8"/>
  <c r="N4025" i="8"/>
  <c r="G4026" i="8"/>
  <c r="N4026" i="8"/>
  <c r="G4027" i="8"/>
  <c r="N4027" i="8"/>
  <c r="G4028" i="8"/>
  <c r="N4028" i="8"/>
  <c r="G4029" i="8"/>
  <c r="N4029" i="8"/>
  <c r="G4030" i="8"/>
  <c r="N4030" i="8"/>
  <c r="G4031" i="8"/>
  <c r="N4031" i="8"/>
  <c r="G4032" i="8"/>
  <c r="N4032" i="8"/>
  <c r="G4033" i="8"/>
  <c r="N4033" i="8"/>
  <c r="G4034" i="8"/>
  <c r="N4034" i="8"/>
  <c r="G4035" i="8"/>
  <c r="N4035" i="8"/>
  <c r="G4036" i="8"/>
  <c r="N4036" i="8"/>
  <c r="G4037" i="8"/>
  <c r="N4037" i="8"/>
  <c r="G4038" i="8"/>
  <c r="N4038" i="8"/>
  <c r="G4039" i="8"/>
  <c r="N4039" i="8"/>
  <c r="G4040" i="8"/>
  <c r="N4040" i="8"/>
  <c r="G4041" i="8"/>
  <c r="N4041" i="8"/>
  <c r="G4042" i="8"/>
  <c r="N4042" i="8"/>
  <c r="G4043" i="8"/>
  <c r="N4043" i="8"/>
  <c r="G4044" i="8"/>
  <c r="N4044" i="8"/>
  <c r="G4045" i="8"/>
  <c r="N4045" i="8"/>
  <c r="G4046" i="8"/>
  <c r="N4046" i="8"/>
  <c r="G4047" i="8"/>
  <c r="N4047" i="8"/>
  <c r="G4048" i="8"/>
  <c r="N4048" i="8"/>
  <c r="G4049" i="8"/>
  <c r="N4049" i="8"/>
  <c r="G4050" i="8"/>
  <c r="N4050" i="8"/>
  <c r="G4051" i="8"/>
  <c r="N4051" i="8"/>
  <c r="G4052" i="8"/>
  <c r="N4052" i="8"/>
  <c r="G4053" i="8"/>
  <c r="N4053" i="8"/>
  <c r="G4054" i="8"/>
  <c r="N4054" i="8"/>
  <c r="G4055" i="8"/>
  <c r="N4055" i="8"/>
  <c r="G4056" i="8"/>
  <c r="N4056" i="8"/>
  <c r="G4057" i="8"/>
  <c r="N4057" i="8"/>
  <c r="G4058" i="8"/>
  <c r="N4058" i="8"/>
  <c r="G4059" i="8"/>
  <c r="N4059" i="8"/>
  <c r="G4060" i="8"/>
  <c r="N4060" i="8"/>
  <c r="G4061" i="8"/>
  <c r="N4061" i="8"/>
  <c r="G4062" i="8"/>
  <c r="N4062" i="8"/>
  <c r="G4063" i="8"/>
  <c r="N4063" i="8"/>
  <c r="G4064" i="8"/>
  <c r="N4064" i="8"/>
  <c r="G4065" i="8"/>
  <c r="N4065" i="8"/>
  <c r="G4066" i="8"/>
  <c r="N4066" i="8"/>
  <c r="G4067" i="8"/>
  <c r="N4067" i="8"/>
  <c r="G4068" i="8"/>
  <c r="N4068" i="8"/>
  <c r="G4069" i="8"/>
  <c r="N4069" i="8"/>
  <c r="G4070" i="8"/>
  <c r="N4070" i="8"/>
  <c r="G4071" i="8"/>
  <c r="N4071" i="8"/>
  <c r="G4072" i="8"/>
  <c r="N4072" i="8"/>
  <c r="G4073" i="8"/>
  <c r="N4073" i="8"/>
  <c r="G4074" i="8"/>
  <c r="N4074" i="8"/>
  <c r="G4075" i="8"/>
  <c r="N4075" i="8"/>
  <c r="G4076" i="8"/>
  <c r="N4076" i="8"/>
  <c r="G4077" i="8"/>
  <c r="N4077" i="8"/>
  <c r="G4078" i="8"/>
  <c r="N4078" i="8"/>
  <c r="G4079" i="8"/>
  <c r="N4079" i="8"/>
  <c r="G4080" i="8"/>
  <c r="N4080" i="8"/>
  <c r="G4081" i="8"/>
  <c r="N4081" i="8"/>
  <c r="G4082" i="8"/>
  <c r="N4082" i="8"/>
  <c r="G4083" i="8"/>
  <c r="N4083" i="8"/>
  <c r="G4084" i="8"/>
  <c r="N4084" i="8"/>
  <c r="G4085" i="8"/>
  <c r="N4085" i="8"/>
  <c r="G4086" i="8"/>
  <c r="N4086" i="8"/>
  <c r="G4087" i="8"/>
  <c r="N4087" i="8"/>
  <c r="G4088" i="8"/>
  <c r="N4088" i="8"/>
  <c r="G4089" i="8"/>
  <c r="N4089" i="8"/>
  <c r="G4090" i="8"/>
  <c r="N4090" i="8"/>
  <c r="G4091" i="8"/>
  <c r="N4091" i="8"/>
  <c r="G4092" i="8"/>
  <c r="N4092" i="8"/>
  <c r="G4093" i="8"/>
  <c r="N4093" i="8"/>
  <c r="G4094" i="8"/>
  <c r="N4094" i="8"/>
  <c r="G4095" i="8"/>
  <c r="N4095" i="8"/>
  <c r="G4096" i="8"/>
  <c r="N4096" i="8"/>
  <c r="G4097" i="8"/>
  <c r="N4097" i="8"/>
  <c r="G4098" i="8"/>
  <c r="N4098" i="8"/>
  <c r="G4099" i="8"/>
  <c r="N4099" i="8"/>
  <c r="G4100" i="8"/>
  <c r="N4100" i="8"/>
  <c r="G4101" i="8"/>
  <c r="N4101" i="8"/>
  <c r="G4102" i="8"/>
  <c r="N4102" i="8"/>
  <c r="G4103" i="8"/>
  <c r="N4103" i="8"/>
  <c r="G4104" i="8"/>
  <c r="N4104" i="8"/>
  <c r="G4105" i="8"/>
  <c r="N4105" i="8"/>
  <c r="G4106" i="8"/>
  <c r="N4106" i="8"/>
  <c r="G4107" i="8"/>
  <c r="N4107" i="8"/>
  <c r="G4108" i="8"/>
  <c r="N4108" i="8"/>
  <c r="G4109" i="8"/>
  <c r="N4109" i="8"/>
  <c r="G4110" i="8"/>
  <c r="N4110" i="8"/>
  <c r="G4111" i="8"/>
  <c r="N4111" i="8"/>
  <c r="G4112" i="8"/>
  <c r="N4112" i="8"/>
  <c r="G4113" i="8"/>
  <c r="N4113" i="8"/>
  <c r="G4114" i="8"/>
  <c r="N4114" i="8"/>
  <c r="G4115" i="8"/>
  <c r="N4115" i="8"/>
  <c r="G4116" i="8"/>
  <c r="N4116" i="8"/>
  <c r="G4117" i="8"/>
  <c r="N4117" i="8"/>
  <c r="G4118" i="8"/>
  <c r="N4118" i="8"/>
  <c r="G4119" i="8"/>
  <c r="N4119" i="8"/>
  <c r="G4120" i="8"/>
  <c r="N4120" i="8"/>
  <c r="G4121" i="8"/>
  <c r="N4121" i="8"/>
  <c r="G4122" i="8"/>
  <c r="N4122" i="8"/>
  <c r="G4123" i="8"/>
  <c r="N4123" i="8"/>
  <c r="G4124" i="8"/>
  <c r="N4124" i="8"/>
  <c r="G4125" i="8"/>
  <c r="N4125" i="8"/>
  <c r="G4126" i="8"/>
  <c r="N4126" i="8"/>
  <c r="G4127" i="8"/>
  <c r="N4127" i="8"/>
  <c r="G4128" i="8"/>
  <c r="N4128" i="8"/>
  <c r="G4129" i="8"/>
  <c r="N4129" i="8"/>
  <c r="G4130" i="8"/>
  <c r="N4130" i="8"/>
  <c r="G4131" i="8"/>
  <c r="N4131" i="8"/>
  <c r="G4132" i="8"/>
  <c r="N4132" i="8"/>
  <c r="G4133" i="8"/>
  <c r="N4133" i="8"/>
  <c r="G4134" i="8"/>
  <c r="N4134" i="8"/>
  <c r="G4135" i="8"/>
  <c r="N4135" i="8"/>
  <c r="G4136" i="8"/>
  <c r="N4136" i="8"/>
  <c r="G4137" i="8"/>
  <c r="N4137" i="8"/>
  <c r="G4138" i="8"/>
  <c r="N4138" i="8"/>
  <c r="G4139" i="8"/>
  <c r="N4139" i="8"/>
  <c r="G4140" i="8"/>
  <c r="N4140" i="8"/>
  <c r="G4141" i="8"/>
  <c r="N4141" i="8"/>
  <c r="G4142" i="8"/>
  <c r="N4142" i="8"/>
  <c r="G4143" i="8"/>
  <c r="N4143" i="8"/>
  <c r="G4144" i="8"/>
  <c r="N4144" i="8"/>
  <c r="G4145" i="8"/>
  <c r="N4145" i="8"/>
  <c r="G4146" i="8"/>
  <c r="N4146" i="8"/>
  <c r="G4147" i="8"/>
  <c r="N4147" i="8"/>
  <c r="G4148" i="8"/>
  <c r="N4148" i="8"/>
  <c r="G4149" i="8"/>
  <c r="N4149" i="8"/>
  <c r="G4150" i="8"/>
  <c r="N4150" i="8"/>
  <c r="G4151" i="8"/>
  <c r="N4151" i="8"/>
  <c r="G4152" i="8"/>
  <c r="N4152" i="8"/>
  <c r="G4153" i="8"/>
  <c r="N4153" i="8"/>
  <c r="G4154" i="8"/>
  <c r="N4154" i="8"/>
  <c r="G4155" i="8"/>
  <c r="N4155" i="8"/>
  <c r="G4156" i="8"/>
  <c r="N4156" i="8"/>
  <c r="G4157" i="8"/>
  <c r="N4157" i="8"/>
  <c r="G4158" i="8"/>
  <c r="N4158" i="8"/>
  <c r="G4159" i="8"/>
  <c r="N4159" i="8"/>
  <c r="G4160" i="8"/>
  <c r="N4160" i="8"/>
  <c r="G4161" i="8"/>
  <c r="N4161" i="8"/>
  <c r="G4162" i="8"/>
  <c r="N4162" i="8"/>
  <c r="G4163" i="8"/>
  <c r="N4163" i="8"/>
  <c r="G4164" i="8"/>
  <c r="N4164" i="8"/>
  <c r="G4165" i="8"/>
  <c r="N4165" i="8"/>
  <c r="G4166" i="8"/>
  <c r="N4166" i="8"/>
  <c r="G4167" i="8"/>
  <c r="N4167" i="8"/>
  <c r="G4168" i="8"/>
  <c r="N4168" i="8"/>
  <c r="G4169" i="8"/>
  <c r="N4169" i="8"/>
  <c r="G4170" i="8"/>
  <c r="N4170" i="8"/>
  <c r="G4171" i="8"/>
  <c r="N4171" i="8"/>
  <c r="G4172" i="8"/>
  <c r="N4172" i="8"/>
  <c r="G4173" i="8"/>
  <c r="N4173" i="8"/>
  <c r="G4174" i="8"/>
  <c r="N4174" i="8"/>
  <c r="G4175" i="8"/>
  <c r="N4175" i="8"/>
  <c r="G4176" i="8"/>
  <c r="N4176" i="8"/>
  <c r="G4177" i="8"/>
  <c r="N4177" i="8"/>
  <c r="G4178" i="8"/>
  <c r="N4178" i="8"/>
  <c r="G4179" i="8"/>
  <c r="N4179" i="8"/>
  <c r="G4180" i="8"/>
  <c r="N4180" i="8"/>
  <c r="G4181" i="8"/>
  <c r="N4181" i="8"/>
  <c r="G4182" i="8"/>
  <c r="N4182" i="8"/>
  <c r="G4183" i="8"/>
  <c r="N4183" i="8"/>
  <c r="G4184" i="8"/>
  <c r="N4184" i="8"/>
  <c r="G4185" i="8"/>
  <c r="N4185" i="8"/>
  <c r="G4186" i="8"/>
  <c r="N4186" i="8"/>
  <c r="G4187" i="8"/>
  <c r="N4187" i="8"/>
  <c r="G4188" i="8"/>
  <c r="N4188" i="8"/>
  <c r="G4189" i="8"/>
  <c r="N4189" i="8"/>
  <c r="G4190" i="8"/>
  <c r="N4190" i="8"/>
  <c r="G4191" i="8"/>
  <c r="N4191" i="8"/>
  <c r="G4192" i="8"/>
  <c r="N4192" i="8"/>
  <c r="G4193" i="8"/>
  <c r="N4193" i="8"/>
  <c r="G4194" i="8"/>
  <c r="N4194" i="8"/>
  <c r="G4195" i="8"/>
  <c r="N4195" i="8"/>
  <c r="G4196" i="8"/>
  <c r="N4196" i="8"/>
  <c r="G4197" i="8"/>
  <c r="N4197" i="8"/>
  <c r="G4198" i="8"/>
  <c r="N4198" i="8"/>
  <c r="G4199" i="8"/>
  <c r="N4199" i="8"/>
  <c r="G4200" i="8"/>
  <c r="N4200" i="8"/>
  <c r="G4201" i="8"/>
  <c r="N4201" i="8"/>
  <c r="G4202" i="8"/>
  <c r="N4202" i="8"/>
  <c r="G4203" i="8"/>
  <c r="N4203" i="8"/>
  <c r="G4204" i="8"/>
  <c r="N4204" i="8"/>
  <c r="G4205" i="8"/>
  <c r="N4205" i="8"/>
  <c r="G4206" i="8"/>
  <c r="N4206" i="8"/>
  <c r="G4207" i="8"/>
  <c r="N4207" i="8"/>
  <c r="G4208" i="8"/>
  <c r="N4208" i="8"/>
  <c r="G4209" i="8"/>
  <c r="N4209" i="8"/>
  <c r="G4210" i="8"/>
  <c r="N4210" i="8"/>
  <c r="G4211" i="8"/>
  <c r="N4211" i="8"/>
  <c r="G4212" i="8"/>
  <c r="N4212" i="8"/>
  <c r="G4213" i="8"/>
  <c r="N4213" i="8"/>
  <c r="G4214" i="8"/>
  <c r="N4214" i="8"/>
  <c r="G4215" i="8"/>
  <c r="N4215" i="8"/>
  <c r="G4216" i="8"/>
  <c r="N4216" i="8"/>
  <c r="G4217" i="8"/>
  <c r="N4217" i="8"/>
  <c r="G4218" i="8"/>
  <c r="N4218" i="8"/>
  <c r="G4219" i="8"/>
  <c r="N4219" i="8"/>
  <c r="G4220" i="8"/>
  <c r="N4220" i="8"/>
  <c r="G4221" i="8"/>
  <c r="N4221" i="8"/>
  <c r="G4222" i="8"/>
  <c r="N4222" i="8"/>
  <c r="G4223" i="8"/>
  <c r="N4223" i="8"/>
  <c r="G4224" i="8"/>
  <c r="N4224" i="8"/>
  <c r="G4225" i="8"/>
  <c r="N4225" i="8"/>
  <c r="G4226" i="8"/>
  <c r="N4226" i="8"/>
  <c r="G4227" i="8"/>
  <c r="N4227" i="8"/>
  <c r="G4228" i="8"/>
  <c r="N4228" i="8"/>
  <c r="G4229" i="8"/>
  <c r="N4229" i="8"/>
  <c r="G4230" i="8"/>
  <c r="N4230" i="8"/>
  <c r="G4231" i="8"/>
  <c r="N4231" i="8"/>
  <c r="G4232" i="8"/>
  <c r="N4232" i="8"/>
  <c r="G4233" i="8"/>
  <c r="N4233" i="8"/>
  <c r="G4234" i="8"/>
  <c r="N4234" i="8"/>
  <c r="G4235" i="8"/>
  <c r="N4235" i="8"/>
  <c r="G4236" i="8"/>
  <c r="N4236" i="8"/>
  <c r="G4237" i="8"/>
  <c r="N4237" i="8"/>
  <c r="G4238" i="8"/>
  <c r="N4238" i="8"/>
  <c r="G4239" i="8"/>
  <c r="N4239" i="8"/>
  <c r="G4240" i="8"/>
  <c r="N4240" i="8"/>
  <c r="G4241" i="8"/>
  <c r="N4241" i="8"/>
  <c r="G4242" i="8"/>
  <c r="N4242" i="8"/>
  <c r="G4243" i="8"/>
  <c r="N4243" i="8"/>
  <c r="G4244" i="8"/>
  <c r="N4244" i="8"/>
  <c r="G4245" i="8"/>
  <c r="N4245" i="8"/>
  <c r="G4246" i="8"/>
  <c r="N4246" i="8"/>
  <c r="G4247" i="8"/>
  <c r="N4247" i="8"/>
  <c r="G4248" i="8"/>
  <c r="N4248" i="8"/>
  <c r="G4249" i="8"/>
  <c r="N4249" i="8"/>
  <c r="G4250" i="8"/>
  <c r="N4250" i="8"/>
  <c r="G4251" i="8"/>
  <c r="N4251" i="8"/>
  <c r="G4252" i="8"/>
  <c r="N4252" i="8"/>
  <c r="G4253" i="8"/>
  <c r="N4253" i="8"/>
  <c r="G4254" i="8"/>
  <c r="N4254" i="8"/>
  <c r="G4255" i="8"/>
  <c r="N4255" i="8"/>
  <c r="G4256" i="8"/>
  <c r="N4256" i="8"/>
  <c r="G4257" i="8"/>
  <c r="N4257" i="8"/>
  <c r="G4258" i="8"/>
  <c r="N4258" i="8"/>
  <c r="G4259" i="8"/>
  <c r="N4259" i="8"/>
  <c r="G4260" i="8"/>
  <c r="N4260" i="8"/>
  <c r="G4261" i="8"/>
  <c r="N4261" i="8"/>
  <c r="G4262" i="8"/>
  <c r="N4262" i="8"/>
  <c r="G4263" i="8"/>
  <c r="N4263" i="8"/>
  <c r="G4264" i="8"/>
  <c r="N4264" i="8"/>
  <c r="G4265" i="8"/>
  <c r="N4265" i="8"/>
  <c r="G4266" i="8"/>
  <c r="N4266" i="8"/>
  <c r="G4267" i="8"/>
  <c r="N4267" i="8"/>
  <c r="G4268" i="8"/>
  <c r="N4268" i="8"/>
  <c r="G4269" i="8"/>
  <c r="N4269" i="8"/>
  <c r="G4270" i="8"/>
  <c r="N4270" i="8"/>
  <c r="G4271" i="8"/>
  <c r="N4271" i="8"/>
  <c r="G4272" i="8"/>
  <c r="N4272" i="8"/>
  <c r="G4273" i="8"/>
  <c r="N4273" i="8"/>
  <c r="G4274" i="8"/>
  <c r="N4274" i="8"/>
  <c r="G4275" i="8"/>
  <c r="N4275" i="8"/>
  <c r="G4276" i="8"/>
  <c r="N4276" i="8"/>
  <c r="G4277" i="8"/>
  <c r="N4277" i="8"/>
  <c r="G4278" i="8"/>
  <c r="N4278" i="8"/>
  <c r="G4279" i="8"/>
  <c r="N4279" i="8"/>
  <c r="G4280" i="8"/>
  <c r="N4280" i="8"/>
  <c r="G4281" i="8"/>
  <c r="N4281" i="8"/>
  <c r="G4282" i="8"/>
  <c r="N4282" i="8"/>
  <c r="G4283" i="8"/>
  <c r="N4283" i="8"/>
  <c r="G4284" i="8"/>
  <c r="N4284" i="8"/>
  <c r="G4285" i="8"/>
  <c r="N4285" i="8"/>
  <c r="G4286" i="8"/>
  <c r="N4286" i="8"/>
  <c r="G4287" i="8"/>
  <c r="N4287" i="8"/>
  <c r="G4288" i="8"/>
  <c r="N4288" i="8"/>
  <c r="G4289" i="8"/>
  <c r="N4289" i="8"/>
  <c r="G4290" i="8"/>
  <c r="N4290" i="8"/>
  <c r="G4291" i="8"/>
  <c r="N4291" i="8"/>
  <c r="G4292" i="8"/>
  <c r="N4292" i="8"/>
  <c r="G4293" i="8"/>
  <c r="N4293" i="8"/>
  <c r="G4294" i="8"/>
  <c r="N4294" i="8"/>
  <c r="G4295" i="8"/>
  <c r="N4295" i="8"/>
  <c r="G4296" i="8"/>
  <c r="N4296" i="8"/>
  <c r="G4297" i="8"/>
  <c r="N4297" i="8"/>
  <c r="G4298" i="8"/>
  <c r="N4298" i="8"/>
  <c r="G4299" i="8"/>
  <c r="N4299" i="8"/>
  <c r="G4300" i="8"/>
  <c r="N4300" i="8"/>
  <c r="G4301" i="8"/>
  <c r="N4301" i="8"/>
  <c r="G4302" i="8"/>
  <c r="N4302" i="8"/>
  <c r="G4303" i="8"/>
  <c r="N4303" i="8"/>
  <c r="G4304" i="8"/>
  <c r="N4304" i="8"/>
  <c r="G4305" i="8"/>
  <c r="N4305" i="8"/>
  <c r="G4306" i="8"/>
  <c r="N4306" i="8"/>
  <c r="G4307" i="8"/>
  <c r="N4307" i="8"/>
  <c r="G4308" i="8"/>
  <c r="N4308" i="8"/>
  <c r="G4309" i="8"/>
  <c r="N4309" i="8"/>
  <c r="G4310" i="8"/>
  <c r="N4310" i="8"/>
  <c r="G4311" i="8"/>
  <c r="N4311" i="8"/>
  <c r="G4312" i="8"/>
  <c r="N4312" i="8"/>
  <c r="G4313" i="8"/>
  <c r="N4313" i="8"/>
  <c r="G4314" i="8"/>
  <c r="N4314" i="8"/>
  <c r="G4315" i="8"/>
  <c r="N4315" i="8"/>
  <c r="G4316" i="8"/>
  <c r="N4316" i="8"/>
  <c r="G4317" i="8"/>
  <c r="N4317" i="8"/>
  <c r="G4318" i="8"/>
  <c r="N4318" i="8"/>
  <c r="G4319" i="8"/>
  <c r="N4319" i="8"/>
  <c r="G4320" i="8"/>
  <c r="N4320" i="8"/>
  <c r="G4321" i="8"/>
  <c r="N4321" i="8"/>
  <c r="G4322" i="8"/>
  <c r="N4322" i="8"/>
  <c r="G4323" i="8"/>
  <c r="N4323" i="8"/>
  <c r="G4324" i="8"/>
  <c r="N4324" i="8"/>
  <c r="G4325" i="8"/>
  <c r="N4325" i="8"/>
  <c r="G4326" i="8"/>
  <c r="N4326" i="8"/>
  <c r="G4327" i="8"/>
  <c r="N4327" i="8"/>
  <c r="G4328" i="8"/>
  <c r="N4328" i="8"/>
  <c r="G4329" i="8"/>
  <c r="N4329" i="8"/>
  <c r="G4330" i="8"/>
  <c r="N4330" i="8"/>
  <c r="G4331" i="8"/>
  <c r="N4331" i="8"/>
  <c r="G4332" i="8"/>
  <c r="N4332" i="8"/>
  <c r="G4333" i="8"/>
  <c r="N4333" i="8"/>
  <c r="G4334" i="8"/>
  <c r="N4334" i="8"/>
  <c r="G4335" i="8"/>
  <c r="N4335" i="8"/>
  <c r="G4336" i="8"/>
  <c r="N4336" i="8"/>
  <c r="G4337" i="8"/>
  <c r="N4337" i="8"/>
  <c r="G4338" i="8"/>
  <c r="N4338" i="8"/>
  <c r="G4339" i="8"/>
  <c r="N4339" i="8"/>
  <c r="G4340" i="8"/>
  <c r="N4340" i="8"/>
  <c r="G4341" i="8"/>
  <c r="N4341" i="8"/>
  <c r="G4342" i="8"/>
  <c r="N4342" i="8"/>
  <c r="G4343" i="8"/>
  <c r="N4343" i="8"/>
  <c r="G4344" i="8"/>
  <c r="N4344" i="8"/>
  <c r="G4345" i="8"/>
  <c r="N4345" i="8"/>
  <c r="G4346" i="8"/>
  <c r="N4346" i="8"/>
  <c r="G4347" i="8"/>
  <c r="N4347" i="8"/>
  <c r="G4348" i="8"/>
  <c r="N4348" i="8"/>
  <c r="G4349" i="8"/>
  <c r="N4349" i="8"/>
  <c r="G4350" i="8"/>
  <c r="N4350" i="8"/>
  <c r="G4351" i="8"/>
  <c r="N4351" i="8"/>
  <c r="G4352" i="8"/>
  <c r="N4352" i="8"/>
  <c r="G4353" i="8"/>
  <c r="N4353" i="8"/>
  <c r="G4354" i="8"/>
  <c r="N4354" i="8"/>
  <c r="G4355" i="8"/>
  <c r="N4355" i="8"/>
  <c r="G4356" i="8"/>
  <c r="N4356" i="8"/>
  <c r="G4357" i="8"/>
  <c r="N4357" i="8"/>
  <c r="G4358" i="8"/>
  <c r="N4358" i="8"/>
  <c r="G4359" i="8"/>
  <c r="N4359" i="8"/>
  <c r="G4360" i="8"/>
  <c r="N4360" i="8"/>
  <c r="G4361" i="8"/>
  <c r="N4361" i="8"/>
  <c r="G4362" i="8"/>
  <c r="N4362" i="8"/>
  <c r="G4363" i="8"/>
  <c r="N4363" i="8"/>
  <c r="G4364" i="8"/>
  <c r="N4364" i="8"/>
  <c r="G4365" i="8"/>
  <c r="N4365" i="8"/>
  <c r="G4366" i="8"/>
  <c r="N4366" i="8"/>
  <c r="G4367" i="8"/>
  <c r="N4367" i="8"/>
  <c r="G4368" i="8"/>
  <c r="N4368" i="8"/>
  <c r="G4369" i="8"/>
  <c r="N4369" i="8"/>
  <c r="G4370" i="8"/>
  <c r="N4370" i="8"/>
  <c r="G4371" i="8"/>
  <c r="N4371" i="8"/>
  <c r="G4372" i="8"/>
  <c r="N4372" i="8"/>
  <c r="G4373" i="8"/>
  <c r="N4373" i="8"/>
  <c r="G4374" i="8"/>
  <c r="N4374" i="8"/>
  <c r="G4375" i="8"/>
  <c r="N4375" i="8"/>
  <c r="G4376" i="8"/>
  <c r="N4376" i="8"/>
  <c r="G4377" i="8"/>
  <c r="N4377" i="8"/>
  <c r="G4378" i="8"/>
  <c r="N4378" i="8"/>
  <c r="G4379" i="8"/>
  <c r="N4379" i="8"/>
  <c r="G4380" i="8"/>
  <c r="N4380" i="8"/>
  <c r="G4381" i="8"/>
  <c r="N4381" i="8"/>
  <c r="G4382" i="8"/>
  <c r="N4382" i="8"/>
  <c r="G4383" i="8"/>
  <c r="N4383" i="8"/>
  <c r="G4384" i="8"/>
  <c r="N4384" i="8"/>
  <c r="G4385" i="8"/>
  <c r="N4385" i="8"/>
  <c r="G4386" i="8"/>
  <c r="N4386" i="8"/>
  <c r="G4387" i="8"/>
  <c r="N4387" i="8"/>
  <c r="G4388" i="8"/>
  <c r="N4388" i="8"/>
  <c r="G4389" i="8"/>
  <c r="N4389" i="8"/>
  <c r="G4390" i="8"/>
  <c r="N4390" i="8"/>
  <c r="G4391" i="8"/>
  <c r="N4391" i="8"/>
  <c r="G4392" i="8"/>
  <c r="N4392" i="8"/>
  <c r="G4393" i="8"/>
  <c r="N4393" i="8"/>
  <c r="G4394" i="8"/>
  <c r="N4394" i="8"/>
  <c r="G4395" i="8"/>
  <c r="N4395" i="8"/>
  <c r="G4396" i="8"/>
  <c r="N4396" i="8"/>
  <c r="G4397" i="8"/>
  <c r="N4397" i="8"/>
  <c r="G4398" i="8"/>
  <c r="N4398" i="8"/>
  <c r="G4399" i="8"/>
  <c r="N4399" i="8"/>
  <c r="G4400" i="8"/>
  <c r="N4400" i="8"/>
  <c r="G4401" i="8"/>
  <c r="N4401" i="8"/>
  <c r="G4402" i="8"/>
  <c r="N4402" i="8"/>
  <c r="G4403" i="8"/>
  <c r="N4403" i="8"/>
  <c r="G4404" i="8"/>
  <c r="N4404" i="8"/>
  <c r="G4405" i="8"/>
  <c r="N4405" i="8"/>
  <c r="G4406" i="8"/>
  <c r="N4406" i="8"/>
  <c r="G4407" i="8"/>
  <c r="N4407" i="8"/>
  <c r="G4408" i="8"/>
  <c r="N4408" i="8"/>
  <c r="G4409" i="8"/>
  <c r="N4409" i="8"/>
  <c r="G4410" i="8"/>
  <c r="N4410" i="8"/>
  <c r="G4411" i="8"/>
  <c r="N4411" i="8"/>
  <c r="G4412" i="8"/>
  <c r="N4412" i="8"/>
  <c r="G4413" i="8"/>
  <c r="N4413" i="8"/>
  <c r="G4414" i="8"/>
  <c r="N4414" i="8"/>
  <c r="G4415" i="8"/>
  <c r="N4415" i="8"/>
  <c r="G4416" i="8"/>
  <c r="N4416" i="8"/>
  <c r="G4417" i="8"/>
  <c r="N4417" i="8"/>
  <c r="G4418" i="8"/>
  <c r="N4418" i="8"/>
  <c r="G4419" i="8"/>
  <c r="N4419" i="8"/>
  <c r="G4420" i="8"/>
  <c r="N4420" i="8"/>
  <c r="G4421" i="8"/>
  <c r="N4421" i="8"/>
  <c r="G4422" i="8"/>
  <c r="N4422" i="8"/>
  <c r="G4423" i="8"/>
  <c r="N4423" i="8"/>
  <c r="G4424" i="8"/>
  <c r="N4424" i="8"/>
  <c r="G4425" i="8"/>
  <c r="N4425" i="8"/>
  <c r="G4426" i="8"/>
  <c r="N4426" i="8"/>
  <c r="G4427" i="8"/>
  <c r="N4427" i="8"/>
  <c r="G4428" i="8"/>
  <c r="N4428" i="8"/>
  <c r="G4429" i="8"/>
  <c r="N4429" i="8"/>
  <c r="G4430" i="8"/>
  <c r="N4430" i="8"/>
  <c r="G4431" i="8"/>
  <c r="N4431" i="8"/>
  <c r="G4432" i="8"/>
  <c r="N4432" i="8"/>
  <c r="G4433" i="8"/>
  <c r="N4433" i="8"/>
  <c r="G4434" i="8"/>
  <c r="N4434" i="8"/>
  <c r="G4435" i="8"/>
  <c r="N4435" i="8"/>
  <c r="G4436" i="8"/>
  <c r="N4436" i="8"/>
  <c r="G4437" i="8"/>
  <c r="N4437" i="8"/>
  <c r="G4438" i="8"/>
  <c r="N4438" i="8"/>
  <c r="G4439" i="8"/>
  <c r="N4439" i="8"/>
  <c r="G4440" i="8"/>
  <c r="N4440" i="8"/>
  <c r="G4441" i="8"/>
  <c r="N4441" i="8"/>
  <c r="G4442" i="8"/>
  <c r="N4442" i="8"/>
  <c r="G4443" i="8"/>
  <c r="N4443" i="8"/>
  <c r="G4444" i="8"/>
  <c r="N4444" i="8"/>
  <c r="G4445" i="8"/>
  <c r="N4445" i="8"/>
  <c r="G4446" i="8"/>
  <c r="N4446" i="8"/>
  <c r="G4447" i="8"/>
  <c r="N4447" i="8"/>
  <c r="G4448" i="8"/>
  <c r="N4448" i="8"/>
  <c r="G4449" i="8"/>
  <c r="N4449" i="8"/>
  <c r="G4450" i="8"/>
  <c r="N4450" i="8"/>
  <c r="G4451" i="8"/>
  <c r="N4451" i="8"/>
  <c r="G4452" i="8"/>
  <c r="N4452" i="8"/>
  <c r="G4453" i="8"/>
  <c r="N4453" i="8"/>
  <c r="G4454" i="8"/>
  <c r="N4454" i="8"/>
  <c r="G4455" i="8"/>
  <c r="N4455" i="8"/>
  <c r="G4456" i="8"/>
  <c r="N4456" i="8"/>
  <c r="G4457" i="8"/>
  <c r="N4457" i="8"/>
  <c r="G4458" i="8"/>
  <c r="N4458" i="8"/>
  <c r="G4459" i="8"/>
  <c r="N4459" i="8"/>
  <c r="G4460" i="8"/>
  <c r="N4460" i="8"/>
  <c r="G4461" i="8"/>
  <c r="N4461" i="8"/>
  <c r="G4462" i="8"/>
  <c r="N4462" i="8"/>
  <c r="G4463" i="8"/>
  <c r="N4463" i="8"/>
  <c r="G4464" i="8"/>
  <c r="N4464" i="8"/>
  <c r="G4465" i="8"/>
  <c r="N4465" i="8"/>
  <c r="G4466" i="8"/>
  <c r="N4466" i="8"/>
  <c r="G4467" i="8"/>
  <c r="N4467" i="8"/>
  <c r="G4468" i="8"/>
  <c r="N4468" i="8"/>
  <c r="G4469" i="8"/>
  <c r="N4469" i="8"/>
  <c r="G4470" i="8"/>
  <c r="N4470" i="8"/>
  <c r="G4471" i="8"/>
  <c r="N4471" i="8"/>
  <c r="G4472" i="8"/>
  <c r="N4472" i="8"/>
  <c r="G4473" i="8"/>
  <c r="N4473" i="8"/>
  <c r="G4474" i="8"/>
  <c r="N4474" i="8"/>
  <c r="G4475" i="8"/>
  <c r="N4475" i="8"/>
  <c r="G4476" i="8"/>
  <c r="N4476" i="8"/>
  <c r="G4477" i="8"/>
  <c r="N4477" i="8"/>
  <c r="G4478" i="8"/>
  <c r="N4478" i="8"/>
  <c r="G4479" i="8"/>
  <c r="N4479" i="8"/>
  <c r="G4480" i="8"/>
  <c r="N4480" i="8"/>
  <c r="G4481" i="8"/>
  <c r="N4481" i="8"/>
  <c r="G4482" i="8"/>
  <c r="N4482" i="8"/>
  <c r="G4483" i="8"/>
  <c r="N4483" i="8"/>
  <c r="G4484" i="8"/>
  <c r="N4484" i="8"/>
  <c r="G4485" i="8"/>
  <c r="N4485" i="8"/>
  <c r="G4486" i="8"/>
  <c r="N4486" i="8"/>
  <c r="G4487" i="8"/>
  <c r="N4487" i="8"/>
  <c r="G4488" i="8"/>
  <c r="N4488" i="8"/>
  <c r="G4489" i="8"/>
  <c r="N4489" i="8"/>
  <c r="G4490" i="8"/>
  <c r="N4490" i="8"/>
  <c r="G4491" i="8"/>
  <c r="N4491" i="8"/>
  <c r="G4492" i="8"/>
  <c r="N4492" i="8"/>
  <c r="G4493" i="8"/>
  <c r="N4493" i="8"/>
  <c r="G4494" i="8"/>
  <c r="N4494" i="8"/>
  <c r="G4495" i="8"/>
  <c r="N4495" i="8"/>
  <c r="G4496" i="8"/>
  <c r="N4496" i="8"/>
  <c r="G4497" i="8"/>
  <c r="N4497" i="8"/>
  <c r="G4498" i="8"/>
  <c r="N4498" i="8"/>
  <c r="G4499" i="8"/>
  <c r="N4499" i="8"/>
  <c r="G4500" i="8"/>
  <c r="N4500" i="8"/>
  <c r="G4501" i="8"/>
  <c r="N4501" i="8"/>
  <c r="G4502" i="8"/>
  <c r="N4502" i="8"/>
  <c r="G4503" i="8"/>
  <c r="N4503" i="8"/>
  <c r="G4504" i="8"/>
  <c r="N4504" i="8"/>
  <c r="G4505" i="8"/>
  <c r="N4505" i="8"/>
  <c r="G4506" i="8"/>
  <c r="N4506" i="8"/>
  <c r="G4507" i="8"/>
  <c r="N4507" i="8"/>
  <c r="G4508" i="8"/>
  <c r="N4508" i="8"/>
  <c r="G4509" i="8"/>
  <c r="N4509" i="8"/>
  <c r="G4510" i="8"/>
  <c r="N4510" i="8"/>
  <c r="G4511" i="8"/>
  <c r="N4511" i="8"/>
  <c r="G4512" i="8"/>
  <c r="N4512" i="8"/>
  <c r="G4513" i="8"/>
  <c r="N4513" i="8"/>
  <c r="G4514" i="8"/>
  <c r="N4514" i="8"/>
  <c r="G4515" i="8"/>
  <c r="N4515" i="8"/>
  <c r="G4516" i="8"/>
  <c r="N4516" i="8"/>
  <c r="G4517" i="8"/>
  <c r="N4517" i="8"/>
  <c r="G4518" i="8"/>
  <c r="N4518" i="8"/>
  <c r="G4519" i="8"/>
  <c r="N4519" i="8"/>
  <c r="G4520" i="8"/>
  <c r="N4520" i="8"/>
  <c r="G4521" i="8"/>
  <c r="N4521" i="8"/>
  <c r="G4522" i="8"/>
  <c r="N4522" i="8"/>
  <c r="G4523" i="8"/>
  <c r="N4523" i="8"/>
  <c r="G4524" i="8"/>
  <c r="N4524" i="8"/>
  <c r="G4525" i="8"/>
  <c r="N4525" i="8"/>
  <c r="G4526" i="8"/>
  <c r="N4526" i="8"/>
  <c r="G4527" i="8"/>
  <c r="N4527" i="8"/>
  <c r="G4528" i="8"/>
  <c r="N4528" i="8"/>
  <c r="G4529" i="8"/>
  <c r="N4529" i="8"/>
  <c r="G4530" i="8"/>
  <c r="N4530" i="8"/>
  <c r="G4531" i="8"/>
  <c r="N4531" i="8"/>
  <c r="G4532" i="8"/>
  <c r="N4532" i="8"/>
  <c r="G4533" i="8"/>
  <c r="N4533" i="8"/>
  <c r="G4534" i="8"/>
  <c r="N4534" i="8"/>
  <c r="G4535" i="8"/>
  <c r="N4535" i="8"/>
  <c r="G4536" i="8"/>
  <c r="N4536" i="8"/>
  <c r="G4537" i="8"/>
  <c r="N4537" i="8"/>
  <c r="G4538" i="8"/>
  <c r="N4538" i="8"/>
  <c r="G4539" i="8"/>
  <c r="N4539" i="8"/>
  <c r="G4540" i="8"/>
  <c r="N4540" i="8"/>
  <c r="G4541" i="8"/>
  <c r="N4541" i="8"/>
  <c r="G4542" i="8"/>
  <c r="N4542" i="8"/>
  <c r="G4543" i="8"/>
  <c r="N4543" i="8"/>
  <c r="G4544" i="8"/>
  <c r="N4544" i="8"/>
  <c r="G4545" i="8"/>
  <c r="N4545" i="8"/>
  <c r="G4546" i="8"/>
  <c r="N4546" i="8"/>
  <c r="G4547" i="8"/>
  <c r="N4547" i="8"/>
  <c r="G4548" i="8"/>
  <c r="N4548" i="8"/>
  <c r="G4549" i="8"/>
  <c r="N4549" i="8"/>
  <c r="G4550" i="8"/>
  <c r="N4550" i="8"/>
  <c r="G4551" i="8"/>
  <c r="N4551" i="8"/>
  <c r="G4552" i="8"/>
  <c r="N4552" i="8"/>
  <c r="G4553" i="8"/>
  <c r="N4553" i="8"/>
  <c r="G4554" i="8"/>
  <c r="N4554" i="8"/>
  <c r="G4555" i="8"/>
  <c r="N4555" i="8"/>
  <c r="G4556" i="8"/>
  <c r="N4556" i="8"/>
  <c r="G4557" i="8"/>
  <c r="N4557" i="8"/>
  <c r="G4558" i="8"/>
  <c r="N4558" i="8"/>
  <c r="G4559" i="8"/>
  <c r="N4559" i="8"/>
  <c r="G4560" i="8"/>
  <c r="N4560" i="8"/>
  <c r="G4561" i="8"/>
  <c r="N4561" i="8"/>
  <c r="G4562" i="8"/>
  <c r="N4562" i="8"/>
  <c r="G4563" i="8"/>
  <c r="N4563" i="8"/>
  <c r="G4564" i="8"/>
  <c r="N4564" i="8"/>
  <c r="G4565" i="8"/>
  <c r="N4565" i="8"/>
  <c r="G4566" i="8"/>
  <c r="N4566" i="8"/>
  <c r="G4567" i="8"/>
  <c r="N4567" i="8"/>
  <c r="G4568" i="8"/>
  <c r="N4568" i="8"/>
  <c r="G4569" i="8"/>
  <c r="N4569" i="8"/>
  <c r="G4570" i="8"/>
  <c r="N4570" i="8"/>
  <c r="G4571" i="8"/>
  <c r="N4571" i="8"/>
  <c r="G4572" i="8"/>
  <c r="N4572" i="8"/>
  <c r="G4573" i="8"/>
  <c r="N4573" i="8"/>
  <c r="G4574" i="8"/>
  <c r="N4574" i="8"/>
  <c r="G4575" i="8"/>
  <c r="N4575" i="8"/>
  <c r="G4576" i="8"/>
  <c r="N4576" i="8"/>
  <c r="G4577" i="8"/>
  <c r="N4577" i="8"/>
  <c r="G4578" i="8"/>
  <c r="N4578" i="8"/>
  <c r="G4579" i="8"/>
  <c r="N4579" i="8"/>
  <c r="G4580" i="8"/>
  <c r="N4580" i="8"/>
  <c r="G4581" i="8"/>
  <c r="N4581" i="8"/>
  <c r="G4582" i="8"/>
  <c r="N4582" i="8"/>
  <c r="G4583" i="8"/>
  <c r="N4583" i="8"/>
  <c r="G4584" i="8"/>
  <c r="N4584" i="8"/>
  <c r="G4585" i="8"/>
  <c r="N4585" i="8"/>
  <c r="G4586" i="8"/>
  <c r="N4586" i="8"/>
  <c r="G4587" i="8"/>
  <c r="N4587" i="8"/>
  <c r="G4588" i="8"/>
  <c r="N4588" i="8"/>
  <c r="G4589" i="8"/>
  <c r="N4589" i="8"/>
  <c r="G4590" i="8"/>
  <c r="N4590" i="8"/>
  <c r="G4591" i="8"/>
  <c r="N4591" i="8"/>
  <c r="G4592" i="8"/>
  <c r="N4592" i="8"/>
  <c r="G4593" i="8"/>
  <c r="N4593" i="8"/>
  <c r="G4594" i="8"/>
  <c r="N4594" i="8"/>
  <c r="G4595" i="8"/>
  <c r="N4595" i="8"/>
  <c r="G4596" i="8"/>
  <c r="N4596" i="8"/>
  <c r="G4597" i="8"/>
  <c r="N4597" i="8"/>
  <c r="G4598" i="8"/>
  <c r="N4598" i="8"/>
  <c r="G4599" i="8"/>
  <c r="N4599" i="8"/>
  <c r="G4600" i="8"/>
  <c r="N4600" i="8"/>
  <c r="G4601" i="8"/>
  <c r="N4601" i="8"/>
  <c r="G4602" i="8"/>
  <c r="N4602" i="8"/>
  <c r="G4603" i="8"/>
  <c r="N4603" i="8"/>
  <c r="G4604" i="8"/>
  <c r="N4604" i="8"/>
  <c r="G4605" i="8"/>
  <c r="N4605" i="8"/>
  <c r="G4606" i="8"/>
  <c r="N4606" i="8"/>
  <c r="G4607" i="8"/>
  <c r="N4607" i="8"/>
  <c r="G4608" i="8"/>
  <c r="N4608" i="8"/>
  <c r="G4609" i="8"/>
  <c r="N4609" i="8"/>
  <c r="G4610" i="8"/>
  <c r="N4610" i="8"/>
  <c r="G4611" i="8"/>
  <c r="N4611" i="8"/>
  <c r="G4612" i="8"/>
  <c r="N4612" i="8"/>
  <c r="G4613" i="8"/>
  <c r="N4613" i="8"/>
  <c r="G4614" i="8"/>
  <c r="N4614" i="8"/>
  <c r="G4615" i="8"/>
  <c r="N4615" i="8"/>
  <c r="G4616" i="8"/>
  <c r="N4616" i="8"/>
  <c r="G4617" i="8"/>
  <c r="N4617" i="8"/>
  <c r="G4618" i="8"/>
  <c r="N4618" i="8"/>
  <c r="G4619" i="8"/>
  <c r="N4619" i="8"/>
  <c r="G4620" i="8"/>
  <c r="N4620" i="8"/>
  <c r="G4621" i="8"/>
  <c r="N4621" i="8"/>
  <c r="G4622" i="8"/>
  <c r="N4622" i="8"/>
  <c r="G4623" i="8"/>
  <c r="N4623" i="8"/>
  <c r="G4624" i="8"/>
  <c r="N4624" i="8"/>
  <c r="G4625" i="8"/>
  <c r="N4625" i="8"/>
  <c r="G4626" i="8"/>
  <c r="N4626" i="8"/>
  <c r="G4627" i="8"/>
  <c r="N4627" i="8"/>
  <c r="G4628" i="8"/>
  <c r="N4628" i="8"/>
  <c r="G4629" i="8"/>
  <c r="N4629" i="8"/>
  <c r="G4630" i="8"/>
  <c r="N4630" i="8"/>
  <c r="G4631" i="8"/>
  <c r="N4631" i="8"/>
  <c r="G4632" i="8"/>
  <c r="N4632" i="8"/>
  <c r="G4633" i="8"/>
  <c r="N4633" i="8"/>
  <c r="G4634" i="8"/>
  <c r="N4634" i="8"/>
  <c r="G4635" i="8"/>
  <c r="N4635" i="8"/>
  <c r="G4636" i="8"/>
  <c r="N4636" i="8"/>
  <c r="G4637" i="8"/>
  <c r="N4637" i="8"/>
  <c r="G4638" i="8"/>
  <c r="N4638" i="8"/>
  <c r="G4639" i="8"/>
  <c r="N4639" i="8"/>
  <c r="G4640" i="8"/>
  <c r="N4640" i="8"/>
  <c r="G4641" i="8"/>
  <c r="N4641" i="8"/>
  <c r="G4642" i="8"/>
  <c r="N4642" i="8"/>
  <c r="G4643" i="8"/>
  <c r="N4643" i="8"/>
  <c r="G4644" i="8"/>
  <c r="N4644" i="8"/>
  <c r="G4645" i="8"/>
  <c r="N4645" i="8"/>
  <c r="G4646" i="8"/>
  <c r="N4646" i="8"/>
  <c r="G4647" i="8"/>
  <c r="N4647" i="8"/>
  <c r="G4648" i="8"/>
  <c r="N4648" i="8"/>
  <c r="G4649" i="8"/>
  <c r="N4649" i="8"/>
  <c r="G4650" i="8"/>
  <c r="N4650" i="8"/>
  <c r="G4651" i="8"/>
  <c r="N4651" i="8"/>
  <c r="G4652" i="8"/>
  <c r="N4652" i="8"/>
  <c r="G4653" i="8"/>
  <c r="N4653" i="8"/>
  <c r="G4654" i="8"/>
  <c r="N4654" i="8"/>
  <c r="G4655" i="8"/>
  <c r="N4655" i="8"/>
  <c r="G4656" i="8"/>
  <c r="N4656" i="8"/>
  <c r="G4657" i="8"/>
  <c r="N4657" i="8"/>
  <c r="G4658" i="8"/>
  <c r="N4658" i="8"/>
  <c r="G4659" i="8"/>
  <c r="N4659" i="8"/>
  <c r="G4660" i="8"/>
  <c r="N4660" i="8"/>
  <c r="G4661" i="8"/>
  <c r="N4661" i="8"/>
  <c r="G4662" i="8"/>
  <c r="N4662" i="8"/>
  <c r="G4663" i="8"/>
  <c r="N4663" i="8"/>
  <c r="G4664" i="8"/>
  <c r="N4664" i="8"/>
  <c r="G4665" i="8"/>
  <c r="N4665" i="8"/>
  <c r="G4666" i="8"/>
  <c r="N4666" i="8"/>
  <c r="G4667" i="8"/>
  <c r="N4667" i="8"/>
  <c r="G4668" i="8"/>
  <c r="N4668" i="8"/>
  <c r="G4669" i="8"/>
  <c r="N4669" i="8"/>
  <c r="G4670" i="8"/>
  <c r="N4670" i="8"/>
  <c r="G4671" i="8"/>
  <c r="N4671" i="8"/>
  <c r="G4672" i="8"/>
  <c r="N4672" i="8"/>
  <c r="G4673" i="8"/>
  <c r="N4673" i="8"/>
  <c r="G4674" i="8"/>
  <c r="N4674" i="8"/>
  <c r="G4675" i="8"/>
  <c r="N4675" i="8"/>
  <c r="G4676" i="8"/>
  <c r="N4676" i="8"/>
  <c r="G4677" i="8"/>
  <c r="N4677" i="8"/>
  <c r="G4678" i="8"/>
  <c r="N4678" i="8"/>
  <c r="G4679" i="8"/>
  <c r="N4679" i="8"/>
  <c r="G4680" i="8"/>
  <c r="N4680" i="8"/>
  <c r="G4681" i="8"/>
  <c r="N4681" i="8"/>
  <c r="G4682" i="8"/>
  <c r="N4682" i="8"/>
  <c r="G4683" i="8"/>
  <c r="N4683" i="8"/>
  <c r="G4684" i="8"/>
  <c r="N4684" i="8"/>
  <c r="G4685" i="8"/>
  <c r="N4685" i="8"/>
  <c r="G4686" i="8"/>
  <c r="N4686" i="8"/>
  <c r="G4687" i="8"/>
  <c r="N4687" i="8"/>
  <c r="G4688" i="8"/>
  <c r="N4688" i="8"/>
  <c r="G4689" i="8"/>
  <c r="N4689" i="8"/>
  <c r="G4690" i="8"/>
  <c r="N4690" i="8"/>
  <c r="G4691" i="8"/>
  <c r="N4691" i="8"/>
  <c r="G4692" i="8"/>
  <c r="N4692" i="8"/>
  <c r="G4693" i="8"/>
  <c r="N4693" i="8"/>
  <c r="G4694" i="8"/>
  <c r="N4694" i="8"/>
  <c r="G4695" i="8"/>
  <c r="N4695" i="8"/>
  <c r="G4696" i="8"/>
  <c r="N4696" i="8"/>
  <c r="G4697" i="8"/>
  <c r="N4697" i="8"/>
  <c r="G4698" i="8"/>
  <c r="N4698" i="8"/>
  <c r="G4699" i="8"/>
  <c r="N4699" i="8"/>
  <c r="G4700" i="8"/>
  <c r="N4700" i="8"/>
  <c r="G4701" i="8"/>
  <c r="N4701" i="8"/>
  <c r="G4702" i="8"/>
  <c r="N4702" i="8"/>
  <c r="G4703" i="8"/>
  <c r="N4703" i="8"/>
  <c r="G4704" i="8"/>
  <c r="N4704" i="8"/>
  <c r="G4705" i="8"/>
  <c r="N4705" i="8"/>
  <c r="G4706" i="8"/>
  <c r="N4706" i="8"/>
  <c r="G4707" i="8"/>
  <c r="N4707" i="8"/>
  <c r="G4708" i="8"/>
  <c r="N4708" i="8"/>
  <c r="G4709" i="8"/>
  <c r="N4709" i="8"/>
  <c r="G4710" i="8"/>
  <c r="N4710" i="8"/>
  <c r="G4711" i="8"/>
  <c r="N4711" i="8"/>
  <c r="G4712" i="8"/>
  <c r="N4712" i="8"/>
  <c r="G4713" i="8"/>
  <c r="N4713" i="8"/>
  <c r="G4714" i="8"/>
  <c r="N4714" i="8"/>
  <c r="G4715" i="8"/>
  <c r="N4715" i="8"/>
  <c r="G4716" i="8"/>
  <c r="N4716" i="8"/>
  <c r="G4717" i="8"/>
  <c r="N4717" i="8"/>
  <c r="G4718" i="8"/>
  <c r="N4718" i="8"/>
  <c r="G4719" i="8"/>
  <c r="N4719" i="8"/>
  <c r="G4720" i="8"/>
  <c r="N4720" i="8"/>
  <c r="G4721" i="8"/>
  <c r="N4721" i="8"/>
  <c r="G4722" i="8"/>
  <c r="N4722" i="8"/>
  <c r="G4723" i="8"/>
  <c r="N4723" i="8"/>
  <c r="G4724" i="8"/>
  <c r="N4724" i="8"/>
  <c r="G4725" i="8"/>
  <c r="N4725" i="8"/>
  <c r="G4726" i="8"/>
  <c r="N4726" i="8"/>
  <c r="G4727" i="8"/>
  <c r="N4727" i="8"/>
  <c r="G4728" i="8"/>
  <c r="N4728" i="8"/>
  <c r="G4729" i="8"/>
  <c r="N4729" i="8"/>
  <c r="G4730" i="8"/>
  <c r="N4730" i="8"/>
  <c r="G4731" i="8"/>
  <c r="N4731" i="8"/>
  <c r="G4732" i="8"/>
  <c r="N4732" i="8"/>
  <c r="G4733" i="8"/>
  <c r="N4733" i="8"/>
  <c r="G4734" i="8"/>
  <c r="N4734" i="8"/>
  <c r="G4735" i="8"/>
  <c r="N4735" i="8"/>
  <c r="G4736" i="8"/>
  <c r="N4736" i="8"/>
  <c r="G4737" i="8"/>
  <c r="N4737" i="8"/>
  <c r="G4738" i="8"/>
  <c r="N4738" i="8"/>
  <c r="G4739" i="8"/>
  <c r="N4739" i="8"/>
  <c r="G4740" i="8"/>
  <c r="N4740" i="8"/>
  <c r="G4741" i="8"/>
  <c r="N4741" i="8"/>
  <c r="G4742" i="8"/>
  <c r="N4742" i="8"/>
  <c r="G4743" i="8"/>
  <c r="N4743" i="8"/>
  <c r="G4744" i="8"/>
  <c r="N4744" i="8"/>
  <c r="G4745" i="8"/>
  <c r="N4745" i="8"/>
  <c r="G4746" i="8"/>
  <c r="N4746" i="8"/>
  <c r="G4747" i="8"/>
  <c r="N4747" i="8"/>
  <c r="G4748" i="8"/>
  <c r="N4748" i="8"/>
  <c r="G4749" i="8"/>
  <c r="N4749" i="8"/>
  <c r="G4750" i="8"/>
  <c r="N4750" i="8"/>
  <c r="G4751" i="8"/>
  <c r="N4751" i="8"/>
  <c r="G4752" i="8"/>
  <c r="N4752" i="8"/>
  <c r="G4753" i="8"/>
  <c r="N4753" i="8"/>
  <c r="G4754" i="8"/>
  <c r="N4754" i="8"/>
  <c r="G4755" i="8"/>
  <c r="N4755" i="8"/>
  <c r="G4756" i="8"/>
  <c r="N4756" i="8"/>
  <c r="G4757" i="8"/>
  <c r="N4757" i="8"/>
  <c r="G4758" i="8"/>
  <c r="N4758" i="8"/>
  <c r="G4759" i="8"/>
  <c r="N4759" i="8"/>
  <c r="G4760" i="8"/>
  <c r="N4760" i="8"/>
  <c r="G4761" i="8"/>
  <c r="N4761" i="8"/>
  <c r="G4762" i="8"/>
  <c r="N4762" i="8"/>
  <c r="G4763" i="8"/>
  <c r="N4763" i="8"/>
  <c r="G4764" i="8"/>
  <c r="N4764" i="8"/>
  <c r="G4765" i="8"/>
  <c r="N4765" i="8"/>
  <c r="G4766" i="8"/>
  <c r="N4766" i="8"/>
  <c r="G4767" i="8"/>
  <c r="N4767" i="8"/>
  <c r="G4768" i="8"/>
  <c r="N4768" i="8"/>
  <c r="G4769" i="8"/>
  <c r="N4769" i="8"/>
  <c r="G4770" i="8"/>
  <c r="N4770" i="8"/>
  <c r="G4771" i="8"/>
  <c r="N4771" i="8"/>
  <c r="G4772" i="8"/>
  <c r="N4772" i="8"/>
  <c r="G4773" i="8"/>
  <c r="N4773" i="8"/>
  <c r="G4774" i="8"/>
  <c r="N4774" i="8"/>
  <c r="G4775" i="8"/>
  <c r="N4775" i="8"/>
  <c r="G4776" i="8"/>
  <c r="N4776" i="8"/>
  <c r="G4777" i="8"/>
  <c r="N4777" i="8"/>
  <c r="G4778" i="8"/>
  <c r="N4778" i="8"/>
  <c r="G4779" i="8"/>
  <c r="N4779" i="8"/>
  <c r="G4780" i="8"/>
  <c r="N4780" i="8"/>
  <c r="G4781" i="8"/>
  <c r="N4781" i="8"/>
  <c r="G4782" i="8"/>
  <c r="N4782" i="8"/>
  <c r="G4783" i="8"/>
  <c r="N4783" i="8"/>
  <c r="G4784" i="8"/>
  <c r="N4784" i="8"/>
  <c r="G4785" i="8"/>
  <c r="N4785" i="8"/>
  <c r="G4786" i="8"/>
  <c r="N4786" i="8"/>
  <c r="G4787" i="8"/>
  <c r="N4787" i="8"/>
  <c r="G4788" i="8"/>
  <c r="N4788" i="8"/>
  <c r="G4789" i="8"/>
  <c r="N4789" i="8"/>
  <c r="G4790" i="8"/>
  <c r="N4790" i="8"/>
  <c r="G4791" i="8"/>
  <c r="N4791" i="8"/>
  <c r="G4792" i="8"/>
  <c r="N4792" i="8"/>
  <c r="G4793" i="8"/>
  <c r="N4793" i="8"/>
  <c r="G4794" i="8"/>
  <c r="N4794" i="8"/>
  <c r="G4795" i="8"/>
  <c r="N4795" i="8"/>
  <c r="G4796" i="8"/>
  <c r="N4796" i="8"/>
  <c r="G4797" i="8"/>
  <c r="N4797" i="8"/>
  <c r="G4798" i="8"/>
  <c r="N4798" i="8"/>
  <c r="G4799" i="8"/>
  <c r="N4799" i="8"/>
  <c r="G4800" i="8"/>
  <c r="N4800" i="8"/>
  <c r="G4801" i="8"/>
  <c r="N4801" i="8"/>
  <c r="G4802" i="8"/>
  <c r="N4802" i="8"/>
  <c r="G4803" i="8"/>
  <c r="N4803" i="8"/>
  <c r="G4804" i="8"/>
  <c r="N4804" i="8"/>
  <c r="G4805" i="8"/>
  <c r="N4805" i="8"/>
  <c r="G4806" i="8"/>
  <c r="N4806" i="8"/>
  <c r="G4807" i="8"/>
  <c r="N4807" i="8"/>
  <c r="G4808" i="8"/>
  <c r="N4808" i="8"/>
  <c r="G4809" i="8"/>
  <c r="N4809" i="8"/>
  <c r="G4810" i="8"/>
  <c r="N4810" i="8"/>
  <c r="G4811" i="8"/>
  <c r="N4811" i="8"/>
  <c r="G4812" i="8"/>
  <c r="N4812" i="8"/>
  <c r="G4813" i="8"/>
  <c r="N4813" i="8"/>
  <c r="G4814" i="8"/>
  <c r="N4814" i="8"/>
  <c r="G4815" i="8"/>
  <c r="N4815" i="8"/>
  <c r="G4816" i="8"/>
  <c r="N4816" i="8"/>
  <c r="G4817" i="8"/>
  <c r="N4817" i="8"/>
  <c r="G4818" i="8"/>
  <c r="N4818" i="8"/>
  <c r="G4819" i="8"/>
  <c r="N4819" i="8"/>
  <c r="G4820" i="8"/>
  <c r="N4820" i="8"/>
  <c r="G4821" i="8"/>
  <c r="N4821" i="8"/>
  <c r="G4822" i="8"/>
  <c r="N4822" i="8"/>
  <c r="G4823" i="8"/>
  <c r="N4823" i="8"/>
  <c r="G4824" i="8"/>
  <c r="N4824" i="8"/>
  <c r="G4825" i="8"/>
  <c r="N4825" i="8"/>
  <c r="G4826" i="8"/>
  <c r="N4826" i="8"/>
  <c r="G4827" i="8"/>
  <c r="N4827" i="8"/>
  <c r="G4828" i="8"/>
  <c r="N4828" i="8"/>
  <c r="G4829" i="8"/>
  <c r="N4829" i="8"/>
  <c r="G4830" i="8"/>
  <c r="N4830" i="8"/>
  <c r="G4831" i="8"/>
  <c r="N4831" i="8"/>
  <c r="G4832" i="8"/>
  <c r="N4832" i="8"/>
  <c r="G4833" i="8"/>
  <c r="N4833" i="8"/>
  <c r="G4834" i="8"/>
  <c r="N4834" i="8"/>
  <c r="G4835" i="8"/>
  <c r="N4835" i="8"/>
  <c r="G4836" i="8"/>
  <c r="N4836" i="8"/>
  <c r="G4837" i="8"/>
  <c r="N4837" i="8"/>
  <c r="G4838" i="8"/>
  <c r="N4838" i="8"/>
  <c r="G4839" i="8"/>
  <c r="N4839" i="8"/>
  <c r="G4840" i="8"/>
  <c r="N4840" i="8"/>
  <c r="G4841" i="8"/>
  <c r="N4841" i="8"/>
  <c r="G4842" i="8"/>
  <c r="N4842" i="8"/>
  <c r="G4843" i="8"/>
  <c r="N4843" i="8"/>
  <c r="G4844" i="8"/>
  <c r="N4844" i="8"/>
  <c r="G4845" i="8"/>
  <c r="N4845" i="8"/>
  <c r="G4846" i="8"/>
  <c r="N4846" i="8"/>
  <c r="G4847" i="8"/>
  <c r="N4847" i="8"/>
  <c r="G4848" i="8"/>
  <c r="N4848" i="8"/>
  <c r="G4849" i="8"/>
  <c r="N4849" i="8"/>
  <c r="G4850" i="8"/>
  <c r="N4850" i="8"/>
  <c r="G4851" i="8"/>
  <c r="N4851" i="8"/>
  <c r="G4852" i="8"/>
  <c r="N4852" i="8"/>
  <c r="G4853" i="8"/>
  <c r="N4853" i="8"/>
  <c r="G4854" i="8"/>
  <c r="N4854" i="8"/>
  <c r="G4855" i="8"/>
  <c r="N4855" i="8"/>
  <c r="G4856" i="8"/>
  <c r="N4856" i="8"/>
  <c r="G4857" i="8"/>
  <c r="N4857" i="8"/>
  <c r="G4858" i="8"/>
  <c r="N4858" i="8"/>
  <c r="G4859" i="8"/>
  <c r="N4859" i="8"/>
  <c r="G4860" i="8"/>
  <c r="N4860" i="8"/>
  <c r="G4861" i="8"/>
  <c r="N4861" i="8"/>
  <c r="G4862" i="8"/>
  <c r="N4862" i="8"/>
  <c r="G4863" i="8"/>
  <c r="N4863" i="8"/>
  <c r="G4864" i="8"/>
  <c r="N4864" i="8"/>
  <c r="G4865" i="8"/>
  <c r="N4865" i="8"/>
  <c r="G4866" i="8"/>
  <c r="N4866" i="8"/>
  <c r="G4867" i="8"/>
  <c r="N4867" i="8"/>
  <c r="G4868" i="8"/>
  <c r="N4868" i="8"/>
  <c r="G4869" i="8"/>
  <c r="N4869" i="8"/>
  <c r="G4870" i="8"/>
  <c r="N4870" i="8"/>
  <c r="G4871" i="8"/>
  <c r="N4871" i="8"/>
  <c r="G4872" i="8"/>
  <c r="N4872" i="8"/>
  <c r="G4873" i="8"/>
  <c r="N4873" i="8"/>
  <c r="G4874" i="8"/>
  <c r="N4874" i="8"/>
  <c r="G4875" i="8"/>
  <c r="N4875" i="8"/>
  <c r="G4876" i="8"/>
  <c r="N4876" i="8"/>
  <c r="G4877" i="8"/>
  <c r="N4877" i="8"/>
  <c r="G4878" i="8"/>
  <c r="N4878" i="8"/>
  <c r="G4879" i="8"/>
  <c r="N4879" i="8"/>
  <c r="G4880" i="8"/>
  <c r="N4880" i="8"/>
  <c r="G4881" i="8"/>
  <c r="N4881" i="8"/>
  <c r="G4882" i="8"/>
  <c r="N4882" i="8"/>
  <c r="G4883" i="8"/>
  <c r="N4883" i="8"/>
  <c r="G4884" i="8"/>
  <c r="N4884" i="8"/>
  <c r="G4885" i="8"/>
  <c r="N4885" i="8"/>
  <c r="G4886" i="8"/>
  <c r="N4886" i="8"/>
  <c r="G4887" i="8"/>
  <c r="N4887" i="8"/>
  <c r="G4888" i="8"/>
  <c r="N4888" i="8"/>
  <c r="G4889" i="8"/>
  <c r="N4889" i="8"/>
  <c r="G4890" i="8"/>
  <c r="N4890" i="8"/>
  <c r="G4891" i="8"/>
  <c r="N4891" i="8"/>
  <c r="G4892" i="8"/>
  <c r="N4892" i="8"/>
  <c r="G4893" i="8"/>
  <c r="N4893" i="8"/>
  <c r="G4894" i="8"/>
  <c r="N4894" i="8"/>
  <c r="G4895" i="8"/>
  <c r="N4895" i="8"/>
  <c r="G4896" i="8"/>
  <c r="N4896" i="8"/>
  <c r="G4897" i="8"/>
  <c r="N4897" i="8"/>
  <c r="G4898" i="8"/>
  <c r="N4898" i="8"/>
  <c r="G4899" i="8"/>
  <c r="N4899" i="8"/>
  <c r="G4900" i="8"/>
  <c r="N4900" i="8"/>
  <c r="G4901" i="8"/>
  <c r="N4901" i="8"/>
  <c r="G4902" i="8"/>
  <c r="N4902" i="8"/>
  <c r="G4903" i="8"/>
  <c r="N4903" i="8"/>
  <c r="G4904" i="8"/>
  <c r="N4904" i="8"/>
  <c r="G4905" i="8"/>
  <c r="N4905" i="8"/>
  <c r="G4906" i="8"/>
  <c r="N4906" i="8"/>
  <c r="G4907" i="8"/>
  <c r="N4907" i="8"/>
  <c r="G4908" i="8"/>
  <c r="N4908" i="8"/>
  <c r="G4909" i="8"/>
  <c r="N4909" i="8"/>
  <c r="G4910" i="8"/>
  <c r="N4910" i="8"/>
  <c r="G4911" i="8"/>
  <c r="N4911" i="8"/>
  <c r="G4912" i="8"/>
  <c r="N4912" i="8"/>
  <c r="G4913" i="8"/>
  <c r="N4913" i="8"/>
  <c r="G4914" i="8"/>
  <c r="N4914" i="8"/>
  <c r="G4915" i="8"/>
  <c r="N4915" i="8"/>
  <c r="G4916" i="8"/>
  <c r="N4916" i="8"/>
  <c r="G4917" i="8"/>
  <c r="N4917" i="8"/>
  <c r="G4918" i="8"/>
  <c r="N4918" i="8"/>
  <c r="G4919" i="8"/>
  <c r="N4919" i="8"/>
  <c r="G4920" i="8"/>
  <c r="N4920" i="8"/>
  <c r="G4921" i="8"/>
  <c r="N4921" i="8"/>
  <c r="G4922" i="8"/>
  <c r="N4922" i="8"/>
  <c r="G4923" i="8"/>
  <c r="N4923" i="8"/>
  <c r="G4924" i="8"/>
  <c r="N4924" i="8"/>
  <c r="G4925" i="8"/>
  <c r="N4925" i="8"/>
  <c r="G4926" i="8"/>
  <c r="N4926" i="8"/>
  <c r="G4927" i="8"/>
  <c r="N4927" i="8"/>
  <c r="G4928" i="8"/>
  <c r="N4928" i="8"/>
  <c r="G4929" i="8"/>
  <c r="N4929" i="8"/>
  <c r="G4930" i="8"/>
  <c r="N4930" i="8"/>
  <c r="G4931" i="8"/>
  <c r="N4931" i="8"/>
  <c r="G4932" i="8"/>
  <c r="N4932" i="8"/>
  <c r="G4933" i="8"/>
  <c r="N4933" i="8"/>
  <c r="G4934" i="8"/>
  <c r="N4934" i="8"/>
  <c r="G4935" i="8"/>
  <c r="N4935" i="8"/>
  <c r="G4936" i="8"/>
  <c r="N4936" i="8"/>
  <c r="G4937" i="8"/>
  <c r="N4937" i="8"/>
  <c r="G4938" i="8"/>
  <c r="N4938" i="8"/>
  <c r="G4939" i="8"/>
  <c r="N4939" i="8"/>
  <c r="G4940" i="8"/>
  <c r="N4940" i="8"/>
  <c r="G4941" i="8"/>
  <c r="N4941" i="8"/>
  <c r="G4942" i="8"/>
  <c r="N4942" i="8"/>
  <c r="G4943" i="8"/>
  <c r="N4943" i="8"/>
  <c r="G4944" i="8"/>
  <c r="N4944" i="8"/>
  <c r="G4945" i="8"/>
  <c r="N4945" i="8"/>
  <c r="G4946" i="8"/>
  <c r="N4946" i="8"/>
  <c r="G4947" i="8"/>
  <c r="N4947" i="8"/>
  <c r="G4948" i="8"/>
  <c r="N4948" i="8"/>
  <c r="G4949" i="8"/>
  <c r="N4949" i="8"/>
  <c r="G4950" i="8"/>
  <c r="N4950" i="8"/>
  <c r="G4951" i="8"/>
  <c r="N4951" i="8"/>
  <c r="G4952" i="8"/>
  <c r="N4952" i="8"/>
  <c r="G4953" i="8"/>
  <c r="N4953" i="8"/>
  <c r="G4954" i="8"/>
  <c r="N4954" i="8"/>
  <c r="G4955" i="8"/>
  <c r="N4955" i="8"/>
  <c r="G4956" i="8"/>
  <c r="N4956" i="8"/>
  <c r="G4957" i="8"/>
  <c r="N4957" i="8"/>
  <c r="G4958" i="8"/>
  <c r="N4958" i="8"/>
  <c r="G4959" i="8"/>
  <c r="N4959" i="8"/>
  <c r="G4960" i="8"/>
  <c r="N4960" i="8"/>
  <c r="G4961" i="8"/>
  <c r="N4961" i="8"/>
  <c r="G4962" i="8"/>
  <c r="N4962" i="8"/>
  <c r="G4963" i="8"/>
  <c r="N4963" i="8"/>
  <c r="G4964" i="8"/>
  <c r="N4964" i="8"/>
  <c r="G4965" i="8"/>
  <c r="N4965" i="8"/>
  <c r="G4966" i="8"/>
  <c r="N4966" i="8"/>
  <c r="G4967" i="8"/>
  <c r="N4967" i="8"/>
  <c r="G4968" i="8"/>
  <c r="N4968" i="8"/>
  <c r="G4969" i="8"/>
  <c r="N4969" i="8"/>
  <c r="G4970" i="8"/>
  <c r="N4970" i="8"/>
  <c r="G4971" i="8"/>
  <c r="N4971" i="8"/>
  <c r="G4972" i="8"/>
  <c r="N4972" i="8"/>
  <c r="G4973" i="8"/>
  <c r="N4973" i="8"/>
  <c r="G4974" i="8"/>
  <c r="N4974" i="8"/>
  <c r="G4975" i="8"/>
  <c r="N4975" i="8"/>
  <c r="G4976" i="8"/>
  <c r="N4976" i="8"/>
  <c r="G4977" i="8"/>
  <c r="N4977" i="8"/>
  <c r="G4978" i="8"/>
  <c r="N4978" i="8"/>
  <c r="G4979" i="8"/>
  <c r="N4979" i="8"/>
  <c r="G4980" i="8"/>
  <c r="N4980" i="8"/>
  <c r="G4981" i="8"/>
  <c r="N4981" i="8"/>
  <c r="G4982" i="8"/>
  <c r="N4982" i="8"/>
  <c r="G4983" i="8"/>
  <c r="N4983" i="8"/>
  <c r="G4984" i="8"/>
  <c r="N4984" i="8"/>
  <c r="G4985" i="8"/>
  <c r="N4985" i="8"/>
  <c r="G4986" i="8"/>
  <c r="N4986" i="8"/>
  <c r="G4987" i="8"/>
  <c r="N4987" i="8"/>
  <c r="G4988" i="8"/>
  <c r="N4988" i="8"/>
  <c r="G4989" i="8"/>
  <c r="N4989" i="8"/>
  <c r="G4990" i="8"/>
  <c r="N4990" i="8"/>
  <c r="G4991" i="8"/>
  <c r="N4991" i="8"/>
  <c r="G4992" i="8"/>
  <c r="N4992" i="8"/>
  <c r="G4993" i="8"/>
  <c r="N4993" i="8"/>
  <c r="G4994" i="8"/>
  <c r="N4994" i="8"/>
  <c r="G4995" i="8"/>
  <c r="N4995" i="8"/>
  <c r="G4996" i="8"/>
  <c r="N4996" i="8"/>
  <c r="G4997" i="8"/>
  <c r="N4997" i="8"/>
  <c r="G4998" i="8"/>
  <c r="N4998" i="8"/>
  <c r="G4999" i="8"/>
  <c r="N4999" i="8"/>
  <c r="G5000" i="8"/>
  <c r="N5000" i="8"/>
  <c r="I4" i="8"/>
  <c r="J4" i="8"/>
  <c r="K4" i="8"/>
  <c r="I5" i="8"/>
  <c r="J5" i="8"/>
  <c r="K5" i="8"/>
  <c r="I6" i="8"/>
  <c r="J6" i="8"/>
  <c r="K6" i="8"/>
  <c r="I7" i="8"/>
  <c r="J7" i="8"/>
  <c r="K7" i="8"/>
  <c r="I8" i="8"/>
  <c r="J8" i="8"/>
  <c r="K8" i="8"/>
  <c r="I9" i="8"/>
  <c r="J9" i="8"/>
  <c r="K9" i="8"/>
  <c r="I10" i="8"/>
  <c r="J10" i="8"/>
  <c r="K10" i="8"/>
  <c r="I11" i="8"/>
  <c r="J11" i="8"/>
  <c r="K11" i="8"/>
  <c r="I12" i="8"/>
  <c r="J12" i="8"/>
  <c r="K12" i="8"/>
  <c r="I13" i="8"/>
  <c r="J13" i="8"/>
  <c r="K13" i="8"/>
  <c r="I14" i="8"/>
  <c r="J14" i="8"/>
  <c r="K14" i="8"/>
  <c r="I15" i="8"/>
  <c r="J15" i="8"/>
  <c r="K15" i="8"/>
  <c r="I16" i="8"/>
  <c r="J16" i="8"/>
  <c r="K16" i="8"/>
  <c r="I17" i="8"/>
  <c r="J17" i="8"/>
  <c r="K17" i="8"/>
  <c r="I18" i="8"/>
  <c r="J18" i="8"/>
  <c r="K18" i="8"/>
  <c r="I19" i="8"/>
  <c r="J19" i="8"/>
  <c r="K19" i="8"/>
  <c r="I20" i="8"/>
  <c r="J20" i="8"/>
  <c r="K20" i="8"/>
  <c r="I21" i="8"/>
  <c r="J21" i="8"/>
  <c r="K21" i="8"/>
  <c r="I22" i="8"/>
  <c r="J22" i="8"/>
  <c r="K22" i="8"/>
  <c r="I23" i="8"/>
  <c r="J23" i="8"/>
  <c r="K23" i="8"/>
  <c r="I24" i="8"/>
  <c r="J24" i="8"/>
  <c r="K24" i="8"/>
  <c r="I25" i="8"/>
  <c r="J25" i="8"/>
  <c r="K25" i="8"/>
  <c r="I26" i="8"/>
  <c r="J26" i="8"/>
  <c r="K26" i="8"/>
  <c r="I27" i="8"/>
  <c r="J27" i="8"/>
  <c r="K27" i="8"/>
  <c r="I28" i="8"/>
  <c r="J28" i="8"/>
  <c r="K28" i="8"/>
  <c r="I29" i="8"/>
  <c r="J29" i="8"/>
  <c r="K29" i="8"/>
  <c r="I30" i="8"/>
  <c r="J30" i="8"/>
  <c r="K30" i="8"/>
  <c r="I31" i="8"/>
  <c r="J31" i="8"/>
  <c r="K31" i="8"/>
  <c r="I32" i="8"/>
  <c r="J32" i="8"/>
  <c r="K32" i="8"/>
  <c r="I33" i="8"/>
  <c r="J33" i="8"/>
  <c r="K33" i="8"/>
  <c r="I34" i="8"/>
  <c r="J34" i="8"/>
  <c r="K34" i="8"/>
  <c r="I35" i="8"/>
  <c r="J35" i="8"/>
  <c r="K35" i="8"/>
  <c r="I36" i="8"/>
  <c r="J36" i="8"/>
  <c r="K36" i="8"/>
  <c r="I37" i="8"/>
  <c r="J37" i="8"/>
  <c r="K37" i="8"/>
  <c r="I38" i="8"/>
  <c r="J38" i="8"/>
  <c r="K38" i="8"/>
  <c r="I39" i="8"/>
  <c r="J39" i="8"/>
  <c r="K39" i="8"/>
  <c r="I40" i="8"/>
  <c r="J40" i="8"/>
  <c r="K40" i="8"/>
  <c r="I41" i="8"/>
  <c r="J41" i="8"/>
  <c r="K41" i="8"/>
  <c r="I42" i="8"/>
  <c r="J42" i="8"/>
  <c r="K42" i="8"/>
  <c r="I43" i="8"/>
  <c r="J43" i="8"/>
  <c r="K43" i="8"/>
  <c r="I44" i="8"/>
  <c r="J44" i="8"/>
  <c r="K44" i="8"/>
  <c r="I45" i="8"/>
  <c r="J45" i="8"/>
  <c r="K45" i="8"/>
  <c r="I46" i="8"/>
  <c r="J46" i="8"/>
  <c r="K46" i="8"/>
  <c r="I47" i="8"/>
  <c r="J47" i="8"/>
  <c r="K47" i="8"/>
  <c r="I48" i="8"/>
  <c r="J48" i="8"/>
  <c r="K48" i="8"/>
  <c r="I49" i="8"/>
  <c r="J49" i="8"/>
  <c r="K49" i="8"/>
  <c r="I50" i="8"/>
  <c r="J50" i="8"/>
  <c r="K50" i="8"/>
  <c r="I51" i="8"/>
  <c r="J51" i="8"/>
  <c r="K51" i="8"/>
  <c r="I52" i="8"/>
  <c r="J52" i="8"/>
  <c r="K52" i="8"/>
  <c r="I53" i="8"/>
  <c r="J53" i="8"/>
  <c r="K53" i="8"/>
  <c r="I54" i="8"/>
  <c r="J54" i="8"/>
  <c r="K54" i="8"/>
  <c r="I55" i="8"/>
  <c r="J55" i="8"/>
  <c r="K55" i="8"/>
  <c r="I56" i="8"/>
  <c r="J56" i="8"/>
  <c r="K56" i="8"/>
  <c r="I57" i="8"/>
  <c r="J57" i="8"/>
  <c r="K57" i="8"/>
  <c r="I58" i="8"/>
  <c r="J58" i="8"/>
  <c r="K58" i="8"/>
  <c r="I59" i="8"/>
  <c r="J59" i="8"/>
  <c r="K59" i="8"/>
  <c r="I60" i="8"/>
  <c r="J60" i="8"/>
  <c r="K60" i="8"/>
  <c r="I61" i="8"/>
  <c r="J61" i="8"/>
  <c r="K61" i="8"/>
  <c r="I62" i="8"/>
  <c r="J62" i="8"/>
  <c r="K62" i="8"/>
  <c r="I63" i="8"/>
  <c r="J63" i="8"/>
  <c r="K63" i="8"/>
  <c r="I64" i="8"/>
  <c r="J64" i="8"/>
  <c r="K64" i="8"/>
  <c r="I65" i="8"/>
  <c r="J65" i="8"/>
  <c r="K65" i="8"/>
  <c r="I66" i="8"/>
  <c r="J66" i="8"/>
  <c r="K66" i="8"/>
  <c r="I67" i="8"/>
  <c r="J67" i="8"/>
  <c r="K67" i="8"/>
  <c r="I68" i="8"/>
  <c r="J68" i="8"/>
  <c r="K68" i="8"/>
  <c r="I69" i="8"/>
  <c r="J69" i="8"/>
  <c r="K69" i="8"/>
  <c r="I70" i="8"/>
  <c r="J70" i="8"/>
  <c r="K70" i="8"/>
  <c r="I71" i="8"/>
  <c r="J71" i="8"/>
  <c r="K71" i="8"/>
  <c r="I72" i="8"/>
  <c r="J72" i="8"/>
  <c r="K72" i="8"/>
  <c r="I73" i="8"/>
  <c r="J73" i="8"/>
  <c r="K73" i="8"/>
  <c r="I74" i="8"/>
  <c r="J74" i="8"/>
  <c r="K74" i="8"/>
  <c r="I75" i="8"/>
  <c r="J75" i="8"/>
  <c r="K75" i="8"/>
  <c r="I76" i="8"/>
  <c r="J76" i="8"/>
  <c r="K76" i="8"/>
  <c r="I77" i="8"/>
  <c r="J77" i="8"/>
  <c r="K77" i="8"/>
  <c r="I78" i="8"/>
  <c r="J78" i="8"/>
  <c r="K78" i="8"/>
  <c r="I79" i="8"/>
  <c r="J79" i="8"/>
  <c r="K79" i="8"/>
  <c r="I80" i="8"/>
  <c r="J80" i="8"/>
  <c r="K80" i="8"/>
  <c r="I81" i="8"/>
  <c r="J81" i="8"/>
  <c r="K81" i="8"/>
  <c r="I82" i="8"/>
  <c r="J82" i="8"/>
  <c r="K82" i="8"/>
  <c r="I83" i="8"/>
  <c r="J83" i="8"/>
  <c r="K83" i="8"/>
  <c r="I84" i="8"/>
  <c r="J84" i="8"/>
  <c r="K84" i="8"/>
  <c r="I85" i="8"/>
  <c r="J85" i="8"/>
  <c r="K85" i="8"/>
  <c r="I86" i="8"/>
  <c r="J86" i="8"/>
  <c r="K86" i="8"/>
  <c r="I87" i="8"/>
  <c r="J87" i="8"/>
  <c r="K87" i="8"/>
  <c r="I88" i="8"/>
  <c r="J88" i="8"/>
  <c r="K88" i="8"/>
  <c r="I89" i="8"/>
  <c r="J89" i="8"/>
  <c r="K89" i="8"/>
  <c r="I90" i="8"/>
  <c r="J90" i="8"/>
  <c r="K90" i="8"/>
  <c r="I91" i="8"/>
  <c r="J91" i="8"/>
  <c r="K91" i="8"/>
  <c r="I92" i="8"/>
  <c r="J92" i="8"/>
  <c r="K92" i="8"/>
  <c r="I93" i="8"/>
  <c r="J93" i="8"/>
  <c r="K93" i="8"/>
  <c r="I94" i="8"/>
  <c r="J94" i="8"/>
  <c r="K94" i="8"/>
  <c r="I95" i="8"/>
  <c r="J95" i="8"/>
  <c r="K95" i="8"/>
  <c r="I96" i="8"/>
  <c r="J96" i="8"/>
  <c r="K96" i="8"/>
  <c r="I97" i="8"/>
  <c r="J97" i="8"/>
  <c r="K97" i="8"/>
  <c r="I98" i="8"/>
  <c r="J98" i="8"/>
  <c r="K98" i="8"/>
  <c r="I99" i="8"/>
  <c r="J99" i="8"/>
  <c r="K99" i="8"/>
  <c r="I100" i="8"/>
  <c r="J100" i="8"/>
  <c r="K100" i="8"/>
  <c r="I101" i="8"/>
  <c r="J101" i="8"/>
  <c r="K101" i="8"/>
  <c r="I102" i="8"/>
  <c r="J102" i="8"/>
  <c r="K102" i="8"/>
  <c r="I103" i="8"/>
  <c r="J103" i="8"/>
  <c r="K103" i="8"/>
  <c r="I104" i="8"/>
  <c r="J104" i="8"/>
  <c r="K104" i="8"/>
  <c r="I105" i="8"/>
  <c r="J105" i="8"/>
  <c r="K105" i="8"/>
  <c r="I106" i="8"/>
  <c r="J106" i="8"/>
  <c r="K106" i="8"/>
  <c r="I107" i="8"/>
  <c r="J107" i="8"/>
  <c r="K107" i="8"/>
  <c r="I108" i="8"/>
  <c r="J108" i="8"/>
  <c r="K108" i="8"/>
  <c r="I109" i="8"/>
  <c r="J109" i="8"/>
  <c r="K109" i="8"/>
  <c r="I110" i="8"/>
  <c r="J110" i="8"/>
  <c r="K110" i="8"/>
  <c r="I111" i="8"/>
  <c r="J111" i="8"/>
  <c r="K111" i="8"/>
  <c r="I112" i="8"/>
  <c r="J112" i="8"/>
  <c r="K112" i="8"/>
  <c r="I113" i="8"/>
  <c r="J113" i="8"/>
  <c r="K113" i="8"/>
  <c r="I114" i="8"/>
  <c r="J114" i="8"/>
  <c r="K114" i="8"/>
  <c r="I115" i="8"/>
  <c r="J115" i="8"/>
  <c r="K115" i="8"/>
  <c r="I116" i="8"/>
  <c r="J116" i="8"/>
  <c r="K116" i="8"/>
  <c r="I117" i="8"/>
  <c r="J117" i="8"/>
  <c r="K117" i="8"/>
  <c r="I118" i="8"/>
  <c r="J118" i="8"/>
  <c r="K118" i="8"/>
  <c r="I119" i="8"/>
  <c r="J119" i="8"/>
  <c r="K119" i="8"/>
  <c r="I120" i="8"/>
  <c r="J120" i="8"/>
  <c r="K120" i="8"/>
  <c r="I121" i="8"/>
  <c r="J121" i="8"/>
  <c r="K121" i="8"/>
  <c r="I122" i="8"/>
  <c r="J122" i="8"/>
  <c r="K122" i="8"/>
  <c r="I123" i="8"/>
  <c r="J123" i="8"/>
  <c r="K123" i="8"/>
  <c r="I124" i="8"/>
  <c r="J124" i="8"/>
  <c r="K124" i="8"/>
  <c r="I125" i="8"/>
  <c r="J125" i="8"/>
  <c r="K125" i="8"/>
  <c r="I126" i="8"/>
  <c r="J126" i="8"/>
  <c r="K126" i="8"/>
  <c r="I127" i="8"/>
  <c r="J127" i="8"/>
  <c r="K127" i="8"/>
  <c r="I128" i="8"/>
  <c r="J128" i="8"/>
  <c r="K128" i="8"/>
  <c r="I129" i="8"/>
  <c r="J129" i="8"/>
  <c r="K129" i="8"/>
  <c r="I130" i="8"/>
  <c r="J130" i="8"/>
  <c r="K130" i="8"/>
  <c r="I131" i="8"/>
  <c r="J131" i="8"/>
  <c r="K131" i="8"/>
  <c r="I132" i="8"/>
  <c r="J132" i="8"/>
  <c r="K132" i="8"/>
  <c r="I133" i="8"/>
  <c r="J133" i="8"/>
  <c r="K133" i="8"/>
  <c r="I134" i="8"/>
  <c r="J134" i="8"/>
  <c r="K134" i="8"/>
  <c r="I135" i="8"/>
  <c r="J135" i="8"/>
  <c r="K135" i="8"/>
  <c r="I136" i="8"/>
  <c r="J136" i="8"/>
  <c r="K136" i="8"/>
  <c r="I137" i="8"/>
  <c r="J137" i="8"/>
  <c r="K137" i="8"/>
  <c r="I138" i="8"/>
  <c r="J138" i="8"/>
  <c r="K138" i="8"/>
  <c r="I139" i="8"/>
  <c r="J139" i="8"/>
  <c r="K139" i="8"/>
  <c r="I140" i="8"/>
  <c r="J140" i="8"/>
  <c r="K140" i="8"/>
  <c r="I141" i="8"/>
  <c r="J141" i="8"/>
  <c r="K141" i="8"/>
  <c r="I142" i="8"/>
  <c r="J142" i="8"/>
  <c r="K142" i="8"/>
  <c r="I143" i="8"/>
  <c r="J143" i="8"/>
  <c r="K143" i="8"/>
  <c r="I144" i="8"/>
  <c r="J144" i="8"/>
  <c r="K144" i="8"/>
  <c r="I145" i="8"/>
  <c r="J145" i="8"/>
  <c r="K145" i="8"/>
  <c r="I146" i="8"/>
  <c r="J146" i="8"/>
  <c r="K146" i="8"/>
  <c r="I147" i="8"/>
  <c r="J147" i="8"/>
  <c r="K147" i="8"/>
  <c r="I148" i="8"/>
  <c r="J148" i="8"/>
  <c r="K148" i="8"/>
  <c r="I149" i="8"/>
  <c r="J149" i="8"/>
  <c r="K149" i="8"/>
  <c r="I150" i="8"/>
  <c r="J150" i="8"/>
  <c r="K150" i="8"/>
  <c r="I151" i="8"/>
  <c r="J151" i="8"/>
  <c r="K151" i="8"/>
  <c r="I152" i="8"/>
  <c r="J152" i="8"/>
  <c r="K152" i="8"/>
  <c r="I153" i="8"/>
  <c r="J153" i="8"/>
  <c r="K153" i="8"/>
  <c r="I154" i="8"/>
  <c r="J154" i="8"/>
  <c r="K154" i="8"/>
  <c r="I155" i="8"/>
  <c r="J155" i="8"/>
  <c r="K155" i="8"/>
  <c r="I156" i="8"/>
  <c r="J156" i="8"/>
  <c r="K156" i="8"/>
  <c r="I157" i="8"/>
  <c r="J157" i="8"/>
  <c r="K157" i="8"/>
  <c r="I158" i="8"/>
  <c r="J158" i="8"/>
  <c r="K158" i="8"/>
  <c r="I159" i="8"/>
  <c r="J159" i="8"/>
  <c r="K159" i="8"/>
  <c r="I160" i="8"/>
  <c r="J160" i="8"/>
  <c r="K160" i="8"/>
  <c r="I161" i="8"/>
  <c r="J161" i="8"/>
  <c r="K161" i="8"/>
  <c r="I162" i="8"/>
  <c r="J162" i="8"/>
  <c r="K162" i="8"/>
  <c r="I163" i="8"/>
  <c r="J163" i="8"/>
  <c r="K163" i="8"/>
  <c r="I164" i="8"/>
  <c r="J164" i="8"/>
  <c r="K164" i="8"/>
  <c r="I165" i="8"/>
  <c r="J165" i="8"/>
  <c r="K165" i="8"/>
  <c r="I166" i="8"/>
  <c r="J166" i="8"/>
  <c r="K166" i="8"/>
  <c r="I167" i="8"/>
  <c r="J167" i="8"/>
  <c r="K167" i="8"/>
  <c r="I168" i="8"/>
  <c r="J168" i="8"/>
  <c r="K168" i="8"/>
  <c r="I169" i="8"/>
  <c r="J169" i="8"/>
  <c r="K169" i="8"/>
  <c r="I170" i="8"/>
  <c r="J170" i="8"/>
  <c r="K170" i="8"/>
  <c r="I171" i="8"/>
  <c r="J171" i="8"/>
  <c r="K171" i="8"/>
  <c r="I172" i="8"/>
  <c r="J172" i="8"/>
  <c r="K172" i="8"/>
  <c r="I173" i="8"/>
  <c r="J173" i="8"/>
  <c r="K173" i="8"/>
  <c r="I174" i="8"/>
  <c r="J174" i="8"/>
  <c r="K174" i="8"/>
  <c r="I175" i="8"/>
  <c r="J175" i="8"/>
  <c r="K175" i="8"/>
  <c r="I176" i="8"/>
  <c r="J176" i="8"/>
  <c r="K176" i="8"/>
  <c r="I177" i="8"/>
  <c r="J177" i="8"/>
  <c r="K177" i="8"/>
  <c r="I178" i="8"/>
  <c r="J178" i="8"/>
  <c r="K178" i="8"/>
  <c r="I179" i="8"/>
  <c r="J179" i="8"/>
  <c r="K179" i="8"/>
  <c r="I180" i="8"/>
  <c r="J180" i="8"/>
  <c r="K180" i="8"/>
  <c r="I181" i="8"/>
  <c r="J181" i="8"/>
  <c r="K181" i="8"/>
  <c r="I182" i="8"/>
  <c r="J182" i="8"/>
  <c r="K182" i="8"/>
  <c r="I183" i="8"/>
  <c r="J183" i="8"/>
  <c r="K183" i="8"/>
  <c r="I184" i="8"/>
  <c r="J184" i="8"/>
  <c r="K184" i="8"/>
  <c r="I185" i="8"/>
  <c r="J185" i="8"/>
  <c r="K185" i="8"/>
  <c r="I186" i="8"/>
  <c r="J186" i="8"/>
  <c r="K186" i="8"/>
  <c r="I187" i="8"/>
  <c r="J187" i="8"/>
  <c r="K187" i="8"/>
  <c r="I188" i="8"/>
  <c r="J188" i="8"/>
  <c r="K188" i="8"/>
  <c r="I189" i="8"/>
  <c r="J189" i="8"/>
  <c r="K189" i="8"/>
  <c r="I190" i="8"/>
  <c r="J190" i="8"/>
  <c r="K190" i="8"/>
  <c r="I191" i="8"/>
  <c r="J191" i="8"/>
  <c r="K191" i="8"/>
  <c r="I192" i="8"/>
  <c r="J192" i="8"/>
  <c r="K192" i="8"/>
  <c r="I193" i="8"/>
  <c r="J193" i="8"/>
  <c r="K193" i="8"/>
  <c r="I194" i="8"/>
  <c r="J194" i="8"/>
  <c r="K194" i="8"/>
  <c r="I195" i="8"/>
  <c r="J195" i="8"/>
  <c r="K195" i="8"/>
  <c r="I196" i="8"/>
  <c r="J196" i="8"/>
  <c r="K196" i="8"/>
  <c r="I197" i="8"/>
  <c r="J197" i="8"/>
  <c r="K197" i="8"/>
  <c r="I198" i="8"/>
  <c r="J198" i="8"/>
  <c r="K198" i="8"/>
  <c r="I199" i="8"/>
  <c r="J199" i="8"/>
  <c r="K199" i="8"/>
  <c r="I200" i="8"/>
  <c r="J200" i="8"/>
  <c r="K200" i="8"/>
  <c r="I201" i="8"/>
  <c r="J201" i="8"/>
  <c r="K201" i="8"/>
  <c r="I202" i="8"/>
  <c r="J202" i="8"/>
  <c r="K202" i="8"/>
  <c r="I203" i="8"/>
  <c r="J203" i="8"/>
  <c r="K203" i="8"/>
  <c r="I204" i="8"/>
  <c r="J204" i="8"/>
  <c r="K204" i="8"/>
  <c r="I205" i="8"/>
  <c r="J205" i="8"/>
  <c r="K205" i="8"/>
  <c r="I206" i="8"/>
  <c r="J206" i="8"/>
  <c r="K206" i="8"/>
  <c r="I207" i="8"/>
  <c r="J207" i="8"/>
  <c r="K207" i="8"/>
  <c r="I208" i="8"/>
  <c r="J208" i="8"/>
  <c r="K208" i="8"/>
  <c r="I209" i="8"/>
  <c r="J209" i="8"/>
  <c r="K209" i="8"/>
  <c r="I210" i="8"/>
  <c r="J210" i="8"/>
  <c r="K210" i="8"/>
  <c r="I211" i="8"/>
  <c r="J211" i="8"/>
  <c r="K211" i="8"/>
  <c r="I212" i="8"/>
  <c r="J212" i="8"/>
  <c r="K212" i="8"/>
  <c r="I213" i="8"/>
  <c r="J213" i="8"/>
  <c r="K213" i="8"/>
  <c r="I214" i="8"/>
  <c r="J214" i="8"/>
  <c r="K214" i="8"/>
  <c r="I215" i="8"/>
  <c r="J215" i="8"/>
  <c r="K215" i="8"/>
  <c r="I216" i="8"/>
  <c r="J216" i="8"/>
  <c r="K216" i="8"/>
  <c r="I217" i="8"/>
  <c r="J217" i="8"/>
  <c r="K217" i="8"/>
  <c r="I218" i="8"/>
  <c r="J218" i="8"/>
  <c r="K218" i="8"/>
  <c r="I219" i="8"/>
  <c r="J219" i="8"/>
  <c r="K219" i="8"/>
  <c r="I220" i="8"/>
  <c r="J220" i="8"/>
  <c r="K220" i="8"/>
  <c r="I221" i="8"/>
  <c r="J221" i="8"/>
  <c r="K221" i="8"/>
  <c r="I222" i="8"/>
  <c r="J222" i="8"/>
  <c r="K222" i="8"/>
  <c r="I223" i="8"/>
  <c r="J223" i="8"/>
  <c r="K223" i="8"/>
  <c r="I224" i="8"/>
  <c r="J224" i="8"/>
  <c r="K224" i="8"/>
  <c r="I225" i="8"/>
  <c r="J225" i="8"/>
  <c r="K225" i="8"/>
  <c r="I226" i="8"/>
  <c r="J226" i="8"/>
  <c r="K226" i="8"/>
  <c r="I227" i="8"/>
  <c r="J227" i="8"/>
  <c r="K227" i="8"/>
  <c r="I228" i="8"/>
  <c r="J228" i="8"/>
  <c r="K228" i="8"/>
  <c r="I229" i="8"/>
  <c r="J229" i="8"/>
  <c r="K229" i="8"/>
  <c r="I230" i="8"/>
  <c r="J230" i="8"/>
  <c r="K230" i="8"/>
  <c r="I231" i="8"/>
  <c r="J231" i="8"/>
  <c r="K231" i="8"/>
  <c r="I232" i="8"/>
  <c r="J232" i="8"/>
  <c r="K232" i="8"/>
  <c r="I233" i="8"/>
  <c r="J233" i="8"/>
  <c r="K233" i="8"/>
  <c r="I234" i="8"/>
  <c r="J234" i="8"/>
  <c r="K234" i="8"/>
  <c r="I235" i="8"/>
  <c r="J235" i="8"/>
  <c r="K235" i="8"/>
  <c r="I236" i="8"/>
  <c r="J236" i="8"/>
  <c r="K236" i="8"/>
  <c r="I237" i="8"/>
  <c r="J237" i="8"/>
  <c r="K237" i="8"/>
  <c r="I238" i="8"/>
  <c r="J238" i="8"/>
  <c r="K238" i="8"/>
  <c r="I239" i="8"/>
  <c r="J239" i="8"/>
  <c r="K239" i="8"/>
  <c r="I240" i="8"/>
  <c r="J240" i="8"/>
  <c r="K240" i="8"/>
  <c r="I241" i="8"/>
  <c r="J241" i="8"/>
  <c r="K241" i="8"/>
  <c r="I242" i="8"/>
  <c r="J242" i="8"/>
  <c r="K242" i="8"/>
  <c r="I243" i="8"/>
  <c r="J243" i="8"/>
  <c r="K243" i="8"/>
  <c r="I244" i="8"/>
  <c r="J244" i="8"/>
  <c r="K244" i="8"/>
  <c r="I245" i="8"/>
  <c r="J245" i="8"/>
  <c r="K245" i="8"/>
  <c r="I246" i="8"/>
  <c r="J246" i="8"/>
  <c r="K246" i="8"/>
  <c r="I247" i="8"/>
  <c r="J247" i="8"/>
  <c r="K247" i="8"/>
  <c r="I248" i="8"/>
  <c r="J248" i="8"/>
  <c r="K248" i="8"/>
  <c r="I249" i="8"/>
  <c r="J249" i="8"/>
  <c r="K249" i="8"/>
  <c r="I250" i="8"/>
  <c r="J250" i="8"/>
  <c r="K250" i="8"/>
  <c r="I251" i="8"/>
  <c r="J251" i="8"/>
  <c r="K251" i="8"/>
  <c r="I252" i="8"/>
  <c r="J252" i="8"/>
  <c r="K252" i="8"/>
  <c r="I253" i="8"/>
  <c r="J253" i="8"/>
  <c r="K253" i="8"/>
  <c r="I254" i="8"/>
  <c r="J254" i="8"/>
  <c r="K254" i="8"/>
  <c r="I255" i="8"/>
  <c r="J255" i="8"/>
  <c r="K255" i="8"/>
  <c r="I256" i="8"/>
  <c r="J256" i="8"/>
  <c r="K256" i="8"/>
  <c r="I257" i="8"/>
  <c r="J257" i="8"/>
  <c r="K257" i="8"/>
  <c r="I258" i="8"/>
  <c r="J258" i="8"/>
  <c r="K258" i="8"/>
  <c r="I259" i="8"/>
  <c r="J259" i="8"/>
  <c r="K259" i="8"/>
  <c r="I260" i="8"/>
  <c r="J260" i="8"/>
  <c r="K260" i="8"/>
  <c r="I261" i="8"/>
  <c r="J261" i="8"/>
  <c r="K261" i="8"/>
  <c r="I262" i="8"/>
  <c r="J262" i="8"/>
  <c r="K262" i="8"/>
  <c r="I263" i="8"/>
  <c r="J263" i="8"/>
  <c r="K263" i="8"/>
  <c r="I264" i="8"/>
  <c r="J264" i="8"/>
  <c r="K264" i="8"/>
  <c r="I265" i="8"/>
  <c r="J265" i="8"/>
  <c r="K265" i="8"/>
  <c r="I266" i="8"/>
  <c r="J266" i="8"/>
  <c r="K266" i="8"/>
  <c r="I267" i="8"/>
  <c r="J267" i="8"/>
  <c r="K267" i="8"/>
  <c r="I268" i="8"/>
  <c r="J268" i="8"/>
  <c r="K268" i="8"/>
  <c r="I269" i="8"/>
  <c r="J269" i="8"/>
  <c r="K269" i="8"/>
  <c r="I270" i="8"/>
  <c r="J270" i="8"/>
  <c r="K270" i="8"/>
  <c r="I271" i="8"/>
  <c r="J271" i="8"/>
  <c r="K271" i="8"/>
  <c r="I272" i="8"/>
  <c r="J272" i="8"/>
  <c r="K272" i="8"/>
  <c r="I273" i="8"/>
  <c r="J273" i="8"/>
  <c r="K273" i="8"/>
  <c r="I274" i="8"/>
  <c r="J274" i="8"/>
  <c r="K274" i="8"/>
  <c r="I275" i="8"/>
  <c r="J275" i="8"/>
  <c r="K275" i="8"/>
  <c r="I276" i="8"/>
  <c r="J276" i="8"/>
  <c r="K276" i="8"/>
  <c r="I277" i="8"/>
  <c r="J277" i="8"/>
  <c r="K277" i="8"/>
  <c r="I278" i="8"/>
  <c r="J278" i="8"/>
  <c r="K278" i="8"/>
  <c r="I279" i="8"/>
  <c r="J279" i="8"/>
  <c r="K279" i="8"/>
  <c r="I280" i="8"/>
  <c r="J280" i="8"/>
  <c r="K280" i="8"/>
  <c r="I281" i="8"/>
  <c r="J281" i="8"/>
  <c r="K281" i="8"/>
  <c r="I282" i="8"/>
  <c r="J282" i="8"/>
  <c r="K282" i="8"/>
  <c r="I283" i="8"/>
  <c r="J283" i="8"/>
  <c r="K283" i="8"/>
  <c r="I284" i="8"/>
  <c r="J284" i="8"/>
  <c r="K284" i="8"/>
  <c r="I285" i="8"/>
  <c r="J285" i="8"/>
  <c r="K285" i="8"/>
  <c r="I286" i="8"/>
  <c r="J286" i="8"/>
  <c r="K286" i="8"/>
  <c r="I287" i="8"/>
  <c r="J287" i="8"/>
  <c r="K287" i="8"/>
  <c r="I288" i="8"/>
  <c r="J288" i="8"/>
  <c r="K288" i="8"/>
  <c r="I289" i="8"/>
  <c r="J289" i="8"/>
  <c r="K289" i="8"/>
  <c r="I290" i="8"/>
  <c r="J290" i="8"/>
  <c r="K290" i="8"/>
  <c r="I291" i="8"/>
  <c r="J291" i="8"/>
  <c r="K291" i="8"/>
  <c r="I292" i="8"/>
  <c r="J292" i="8"/>
  <c r="K292" i="8"/>
  <c r="I293" i="8"/>
  <c r="J293" i="8"/>
  <c r="K293" i="8"/>
  <c r="I294" i="8"/>
  <c r="J294" i="8"/>
  <c r="K294" i="8"/>
  <c r="I295" i="8"/>
  <c r="J295" i="8"/>
  <c r="K295" i="8"/>
  <c r="I296" i="8"/>
  <c r="J296" i="8"/>
  <c r="K296" i="8"/>
  <c r="I297" i="8"/>
  <c r="J297" i="8"/>
  <c r="K297" i="8"/>
  <c r="I298" i="8"/>
  <c r="J298" i="8"/>
  <c r="K298" i="8"/>
  <c r="I299" i="8"/>
  <c r="J299" i="8"/>
  <c r="K299" i="8"/>
  <c r="I300" i="8"/>
  <c r="J300" i="8"/>
  <c r="K300" i="8"/>
  <c r="I301" i="8"/>
  <c r="J301" i="8"/>
  <c r="K301" i="8"/>
  <c r="I302" i="8"/>
  <c r="J302" i="8"/>
  <c r="K302" i="8"/>
  <c r="I303" i="8"/>
  <c r="J303" i="8"/>
  <c r="K303" i="8"/>
  <c r="I304" i="8"/>
  <c r="J304" i="8"/>
  <c r="K304" i="8"/>
  <c r="I305" i="8"/>
  <c r="J305" i="8"/>
  <c r="K305" i="8"/>
  <c r="I306" i="8"/>
  <c r="J306" i="8"/>
  <c r="K306" i="8"/>
  <c r="I307" i="8"/>
  <c r="J307" i="8"/>
  <c r="K307" i="8"/>
  <c r="I308" i="8"/>
  <c r="J308" i="8"/>
  <c r="K308" i="8"/>
  <c r="I309" i="8"/>
  <c r="J309" i="8"/>
  <c r="K309" i="8"/>
  <c r="I310" i="8"/>
  <c r="J310" i="8"/>
  <c r="K310" i="8"/>
  <c r="I311" i="8"/>
  <c r="J311" i="8"/>
  <c r="K311" i="8"/>
  <c r="I312" i="8"/>
  <c r="J312" i="8"/>
  <c r="K312" i="8"/>
  <c r="I313" i="8"/>
  <c r="J313" i="8"/>
  <c r="K313" i="8"/>
  <c r="I314" i="8"/>
  <c r="J314" i="8"/>
  <c r="K314" i="8"/>
  <c r="I315" i="8"/>
  <c r="J315" i="8"/>
  <c r="K315" i="8"/>
  <c r="I316" i="8"/>
  <c r="J316" i="8"/>
  <c r="K316" i="8"/>
  <c r="I317" i="8"/>
  <c r="J317" i="8"/>
  <c r="K317" i="8"/>
  <c r="I318" i="8"/>
  <c r="J318" i="8"/>
  <c r="K318" i="8"/>
  <c r="I319" i="8"/>
  <c r="J319" i="8"/>
  <c r="K319" i="8"/>
  <c r="I320" i="8"/>
  <c r="J320" i="8"/>
  <c r="K320" i="8"/>
  <c r="I321" i="8"/>
  <c r="J321" i="8"/>
  <c r="K321" i="8"/>
  <c r="I322" i="8"/>
  <c r="J322" i="8"/>
  <c r="K322" i="8"/>
  <c r="I323" i="8"/>
  <c r="J323" i="8"/>
  <c r="K323" i="8"/>
  <c r="I324" i="8"/>
  <c r="J324" i="8"/>
  <c r="K324" i="8"/>
  <c r="I325" i="8"/>
  <c r="J325" i="8"/>
  <c r="K325" i="8"/>
  <c r="I326" i="8"/>
  <c r="J326" i="8"/>
  <c r="K326" i="8"/>
  <c r="I327" i="8"/>
  <c r="J327" i="8"/>
  <c r="K327" i="8"/>
  <c r="I328" i="8"/>
  <c r="J328" i="8"/>
  <c r="K328" i="8"/>
  <c r="I329" i="8"/>
  <c r="J329" i="8"/>
  <c r="K329" i="8"/>
  <c r="I330" i="8"/>
  <c r="J330" i="8"/>
  <c r="K330" i="8"/>
  <c r="I331" i="8"/>
  <c r="J331" i="8"/>
  <c r="K331" i="8"/>
  <c r="I332" i="8"/>
  <c r="J332" i="8"/>
  <c r="K332" i="8"/>
  <c r="I333" i="8"/>
  <c r="J333" i="8"/>
  <c r="K333" i="8"/>
  <c r="I334" i="8"/>
  <c r="J334" i="8"/>
  <c r="K334" i="8"/>
  <c r="I335" i="8"/>
  <c r="J335" i="8"/>
  <c r="K335" i="8"/>
  <c r="I336" i="8"/>
  <c r="J336" i="8"/>
  <c r="K336" i="8"/>
  <c r="I337" i="8"/>
  <c r="J337" i="8"/>
  <c r="K337" i="8"/>
  <c r="I338" i="8"/>
  <c r="J338" i="8"/>
  <c r="K338" i="8"/>
  <c r="I339" i="8"/>
  <c r="J339" i="8"/>
  <c r="K339" i="8"/>
  <c r="I340" i="8"/>
  <c r="J340" i="8"/>
  <c r="K340" i="8"/>
  <c r="I341" i="8"/>
  <c r="J341" i="8"/>
  <c r="K341" i="8"/>
  <c r="I342" i="8"/>
  <c r="J342" i="8"/>
  <c r="K342" i="8"/>
  <c r="I343" i="8"/>
  <c r="J343" i="8"/>
  <c r="K343" i="8"/>
  <c r="I344" i="8"/>
  <c r="J344" i="8"/>
  <c r="K344" i="8"/>
  <c r="I345" i="8"/>
  <c r="J345" i="8"/>
  <c r="K345" i="8"/>
  <c r="I346" i="8"/>
  <c r="J346" i="8"/>
  <c r="K346" i="8"/>
  <c r="I347" i="8"/>
  <c r="J347" i="8"/>
  <c r="K347" i="8"/>
  <c r="I348" i="8"/>
  <c r="J348" i="8"/>
  <c r="K348" i="8"/>
  <c r="I349" i="8"/>
  <c r="J349" i="8"/>
  <c r="K349" i="8"/>
  <c r="I350" i="8"/>
  <c r="J350" i="8"/>
  <c r="K350" i="8"/>
  <c r="I351" i="8"/>
  <c r="J351" i="8"/>
  <c r="K351" i="8"/>
  <c r="I352" i="8"/>
  <c r="J352" i="8"/>
  <c r="K352" i="8"/>
  <c r="I353" i="8"/>
  <c r="J353" i="8"/>
  <c r="K353" i="8"/>
  <c r="I354" i="8"/>
  <c r="J354" i="8"/>
  <c r="K354" i="8"/>
  <c r="I355" i="8"/>
  <c r="J355" i="8"/>
  <c r="K355" i="8"/>
  <c r="I356" i="8"/>
  <c r="J356" i="8"/>
  <c r="K356" i="8"/>
  <c r="I357" i="8"/>
  <c r="J357" i="8"/>
  <c r="K357" i="8"/>
  <c r="I358" i="8"/>
  <c r="J358" i="8"/>
  <c r="K358" i="8"/>
  <c r="I359" i="8"/>
  <c r="J359" i="8"/>
  <c r="K359" i="8"/>
  <c r="I360" i="8"/>
  <c r="J360" i="8"/>
  <c r="K360" i="8"/>
  <c r="I361" i="8"/>
  <c r="J361" i="8"/>
  <c r="K361" i="8"/>
  <c r="I362" i="8"/>
  <c r="J362" i="8"/>
  <c r="K362" i="8"/>
  <c r="I363" i="8"/>
  <c r="J363" i="8"/>
  <c r="K363" i="8"/>
  <c r="I364" i="8"/>
  <c r="J364" i="8"/>
  <c r="K364" i="8"/>
  <c r="I365" i="8"/>
  <c r="J365" i="8"/>
  <c r="K365" i="8"/>
  <c r="I366" i="8"/>
  <c r="J366" i="8"/>
  <c r="K366" i="8"/>
  <c r="I367" i="8"/>
  <c r="J367" i="8"/>
  <c r="K367" i="8"/>
  <c r="I368" i="8"/>
  <c r="J368" i="8"/>
  <c r="K368" i="8"/>
  <c r="I369" i="8"/>
  <c r="J369" i="8"/>
  <c r="K369" i="8"/>
  <c r="I370" i="8"/>
  <c r="J370" i="8"/>
  <c r="K370" i="8"/>
  <c r="I371" i="8"/>
  <c r="J371" i="8"/>
  <c r="K371" i="8"/>
  <c r="I372" i="8"/>
  <c r="J372" i="8"/>
  <c r="K372" i="8"/>
  <c r="I373" i="8"/>
  <c r="J373" i="8"/>
  <c r="K373" i="8"/>
  <c r="I374" i="8"/>
  <c r="J374" i="8"/>
  <c r="K374" i="8"/>
  <c r="I375" i="8"/>
  <c r="J375" i="8"/>
  <c r="K375" i="8"/>
  <c r="I376" i="8"/>
  <c r="J376" i="8"/>
  <c r="K376" i="8"/>
  <c r="I377" i="8"/>
  <c r="J377" i="8"/>
  <c r="K377" i="8"/>
  <c r="I378" i="8"/>
  <c r="J378" i="8"/>
  <c r="K378" i="8"/>
  <c r="I379" i="8"/>
  <c r="J379" i="8"/>
  <c r="K379" i="8"/>
  <c r="I380" i="8"/>
  <c r="J380" i="8"/>
  <c r="K380" i="8"/>
  <c r="I381" i="8"/>
  <c r="J381" i="8"/>
  <c r="K381" i="8"/>
  <c r="I382" i="8"/>
  <c r="J382" i="8"/>
  <c r="K382" i="8"/>
  <c r="I383" i="8"/>
  <c r="J383" i="8"/>
  <c r="K383" i="8"/>
  <c r="I384" i="8"/>
  <c r="J384" i="8"/>
  <c r="K384" i="8"/>
  <c r="I385" i="8"/>
  <c r="J385" i="8"/>
  <c r="K385" i="8"/>
  <c r="I386" i="8"/>
  <c r="J386" i="8"/>
  <c r="K386" i="8"/>
  <c r="I387" i="8"/>
  <c r="J387" i="8"/>
  <c r="K387" i="8"/>
  <c r="I388" i="8"/>
  <c r="J388" i="8"/>
  <c r="K388" i="8"/>
  <c r="I389" i="8"/>
  <c r="J389" i="8"/>
  <c r="K389" i="8"/>
  <c r="I390" i="8"/>
  <c r="J390" i="8"/>
  <c r="K390" i="8"/>
  <c r="I391" i="8"/>
  <c r="J391" i="8"/>
  <c r="K391" i="8"/>
  <c r="I392" i="8"/>
  <c r="J392" i="8"/>
  <c r="K392" i="8"/>
  <c r="I393" i="8"/>
  <c r="J393" i="8"/>
  <c r="K393" i="8"/>
  <c r="I394" i="8"/>
  <c r="J394" i="8"/>
  <c r="K394" i="8"/>
  <c r="I395" i="8"/>
  <c r="J395" i="8"/>
  <c r="K395" i="8"/>
  <c r="I396" i="8"/>
  <c r="J396" i="8"/>
  <c r="K396" i="8"/>
  <c r="I397" i="8"/>
  <c r="J397" i="8"/>
  <c r="K397" i="8"/>
  <c r="I398" i="8"/>
  <c r="J398" i="8"/>
  <c r="K398" i="8"/>
  <c r="I399" i="8"/>
  <c r="J399" i="8"/>
  <c r="K399" i="8"/>
  <c r="I400" i="8"/>
  <c r="J400" i="8"/>
  <c r="K400" i="8"/>
  <c r="I401" i="8"/>
  <c r="J401" i="8"/>
  <c r="K401" i="8"/>
  <c r="I402" i="8"/>
  <c r="J402" i="8"/>
  <c r="K402" i="8"/>
  <c r="I403" i="8"/>
  <c r="J403" i="8"/>
  <c r="K403" i="8"/>
  <c r="I404" i="8"/>
  <c r="J404" i="8"/>
  <c r="K404" i="8"/>
  <c r="I405" i="8"/>
  <c r="J405" i="8"/>
  <c r="K405" i="8"/>
  <c r="I406" i="8"/>
  <c r="J406" i="8"/>
  <c r="K406" i="8"/>
  <c r="I407" i="8"/>
  <c r="J407" i="8"/>
  <c r="K407" i="8"/>
  <c r="I408" i="8"/>
  <c r="J408" i="8"/>
  <c r="K408" i="8"/>
  <c r="I409" i="8"/>
  <c r="J409" i="8"/>
  <c r="K409" i="8"/>
  <c r="I410" i="8"/>
  <c r="J410" i="8"/>
  <c r="K410" i="8"/>
  <c r="I411" i="8"/>
  <c r="J411" i="8"/>
  <c r="K411" i="8"/>
  <c r="I412" i="8"/>
  <c r="J412" i="8"/>
  <c r="K412" i="8"/>
  <c r="I413" i="8"/>
  <c r="J413" i="8"/>
  <c r="K413" i="8"/>
  <c r="I414" i="8"/>
  <c r="J414" i="8"/>
  <c r="K414" i="8"/>
  <c r="I415" i="8"/>
  <c r="J415" i="8"/>
  <c r="K415" i="8"/>
  <c r="I416" i="8"/>
  <c r="J416" i="8"/>
  <c r="K416" i="8"/>
  <c r="I417" i="8"/>
  <c r="J417" i="8"/>
  <c r="K417" i="8"/>
  <c r="I418" i="8"/>
  <c r="J418" i="8"/>
  <c r="K418" i="8"/>
  <c r="I419" i="8"/>
  <c r="J419" i="8"/>
  <c r="K419" i="8"/>
  <c r="I420" i="8"/>
  <c r="J420" i="8"/>
  <c r="K420" i="8"/>
  <c r="I421" i="8"/>
  <c r="J421" i="8"/>
  <c r="K421" i="8"/>
  <c r="I422" i="8"/>
  <c r="J422" i="8"/>
  <c r="K422" i="8"/>
  <c r="I423" i="8"/>
  <c r="J423" i="8"/>
  <c r="K423" i="8"/>
  <c r="I424" i="8"/>
  <c r="J424" i="8"/>
  <c r="K424" i="8"/>
  <c r="I425" i="8"/>
  <c r="J425" i="8"/>
  <c r="K425" i="8"/>
  <c r="I426" i="8"/>
  <c r="J426" i="8"/>
  <c r="K426" i="8"/>
  <c r="I427" i="8"/>
  <c r="J427" i="8"/>
  <c r="K427" i="8"/>
  <c r="I428" i="8"/>
  <c r="J428" i="8"/>
  <c r="K428" i="8"/>
  <c r="I429" i="8"/>
  <c r="J429" i="8"/>
  <c r="K429" i="8"/>
  <c r="I430" i="8"/>
  <c r="J430" i="8"/>
  <c r="K430" i="8"/>
  <c r="I431" i="8"/>
  <c r="J431" i="8"/>
  <c r="K431" i="8"/>
  <c r="I432" i="8"/>
  <c r="J432" i="8"/>
  <c r="K432" i="8"/>
  <c r="I433" i="8"/>
  <c r="J433" i="8"/>
  <c r="K433" i="8"/>
  <c r="I434" i="8"/>
  <c r="J434" i="8"/>
  <c r="K434" i="8"/>
  <c r="I435" i="8"/>
  <c r="J435" i="8"/>
  <c r="K435" i="8"/>
  <c r="I436" i="8"/>
  <c r="J436" i="8"/>
  <c r="K436" i="8"/>
  <c r="I437" i="8"/>
  <c r="J437" i="8"/>
  <c r="K437" i="8"/>
  <c r="I438" i="8"/>
  <c r="J438" i="8"/>
  <c r="K438" i="8"/>
  <c r="I439" i="8"/>
  <c r="J439" i="8"/>
  <c r="K439" i="8"/>
  <c r="I440" i="8"/>
  <c r="J440" i="8"/>
  <c r="K440" i="8"/>
  <c r="I441" i="8"/>
  <c r="J441" i="8"/>
  <c r="K441" i="8"/>
  <c r="I442" i="8"/>
  <c r="J442" i="8"/>
  <c r="K442" i="8"/>
  <c r="I443" i="8"/>
  <c r="J443" i="8"/>
  <c r="K443" i="8"/>
  <c r="I444" i="8"/>
  <c r="J444" i="8"/>
  <c r="K444" i="8"/>
  <c r="I445" i="8"/>
  <c r="J445" i="8"/>
  <c r="K445" i="8"/>
  <c r="I446" i="8"/>
  <c r="J446" i="8"/>
  <c r="K446" i="8"/>
  <c r="I447" i="8"/>
  <c r="J447" i="8"/>
  <c r="K447" i="8"/>
  <c r="I448" i="8"/>
  <c r="J448" i="8"/>
  <c r="K448" i="8"/>
  <c r="I449" i="8"/>
  <c r="J449" i="8"/>
  <c r="K449" i="8"/>
  <c r="I450" i="8"/>
  <c r="J450" i="8"/>
  <c r="K450" i="8"/>
  <c r="I451" i="8"/>
  <c r="J451" i="8"/>
  <c r="K451" i="8"/>
  <c r="I452" i="8"/>
  <c r="J452" i="8"/>
  <c r="K452" i="8"/>
  <c r="I453" i="8"/>
  <c r="J453" i="8"/>
  <c r="K453" i="8"/>
  <c r="I454" i="8"/>
  <c r="J454" i="8"/>
  <c r="K454" i="8"/>
  <c r="I455" i="8"/>
  <c r="J455" i="8"/>
  <c r="K455" i="8"/>
  <c r="I456" i="8"/>
  <c r="J456" i="8"/>
  <c r="K456" i="8"/>
  <c r="I457" i="8"/>
  <c r="J457" i="8"/>
  <c r="K457" i="8"/>
  <c r="I458" i="8"/>
  <c r="J458" i="8"/>
  <c r="K458" i="8"/>
  <c r="I459" i="8"/>
  <c r="J459" i="8"/>
  <c r="K459" i="8"/>
  <c r="I460" i="8"/>
  <c r="J460" i="8"/>
  <c r="K460" i="8"/>
  <c r="I461" i="8"/>
  <c r="J461" i="8"/>
  <c r="K461" i="8"/>
  <c r="I462" i="8"/>
  <c r="J462" i="8"/>
  <c r="K462" i="8"/>
  <c r="I463" i="8"/>
  <c r="J463" i="8"/>
  <c r="K463" i="8"/>
  <c r="I464" i="8"/>
  <c r="J464" i="8"/>
  <c r="K464" i="8"/>
  <c r="I465" i="8"/>
  <c r="J465" i="8"/>
  <c r="K465" i="8"/>
  <c r="I466" i="8"/>
  <c r="J466" i="8"/>
  <c r="K466" i="8"/>
  <c r="I467" i="8"/>
  <c r="J467" i="8"/>
  <c r="K467" i="8"/>
  <c r="I468" i="8"/>
  <c r="J468" i="8"/>
  <c r="K468" i="8"/>
  <c r="I469" i="8"/>
  <c r="J469" i="8"/>
  <c r="K469" i="8"/>
  <c r="I470" i="8"/>
  <c r="J470" i="8"/>
  <c r="K470" i="8"/>
  <c r="I471" i="8"/>
  <c r="J471" i="8"/>
  <c r="K471" i="8"/>
  <c r="I472" i="8"/>
  <c r="J472" i="8"/>
  <c r="K472" i="8"/>
  <c r="I473" i="8"/>
  <c r="J473" i="8"/>
  <c r="K473" i="8"/>
  <c r="I474" i="8"/>
  <c r="J474" i="8"/>
  <c r="K474" i="8"/>
  <c r="I475" i="8"/>
  <c r="J475" i="8"/>
  <c r="K475" i="8"/>
  <c r="I476" i="8"/>
  <c r="J476" i="8"/>
  <c r="K476" i="8"/>
  <c r="I477" i="8"/>
  <c r="J477" i="8"/>
  <c r="K477" i="8"/>
  <c r="I478" i="8"/>
  <c r="J478" i="8"/>
  <c r="K478" i="8"/>
  <c r="I479" i="8"/>
  <c r="J479" i="8"/>
  <c r="K479" i="8"/>
  <c r="I480" i="8"/>
  <c r="J480" i="8"/>
  <c r="K480" i="8"/>
  <c r="I481" i="8"/>
  <c r="J481" i="8"/>
  <c r="K481" i="8"/>
  <c r="I482" i="8"/>
  <c r="J482" i="8"/>
  <c r="K482" i="8"/>
  <c r="I483" i="8"/>
  <c r="J483" i="8"/>
  <c r="K483" i="8"/>
  <c r="I484" i="8"/>
  <c r="J484" i="8"/>
  <c r="K484" i="8"/>
  <c r="I485" i="8"/>
  <c r="J485" i="8"/>
  <c r="K485" i="8"/>
  <c r="I486" i="8"/>
  <c r="J486" i="8"/>
  <c r="K486" i="8"/>
  <c r="I487" i="8"/>
  <c r="J487" i="8"/>
  <c r="K487" i="8"/>
  <c r="I488" i="8"/>
  <c r="J488" i="8"/>
  <c r="K488" i="8"/>
  <c r="I489" i="8"/>
  <c r="J489" i="8"/>
  <c r="K489" i="8"/>
  <c r="I490" i="8"/>
  <c r="J490" i="8"/>
  <c r="K490" i="8"/>
  <c r="I491" i="8"/>
  <c r="J491" i="8"/>
  <c r="K491" i="8"/>
  <c r="I492" i="8"/>
  <c r="J492" i="8"/>
  <c r="K492" i="8"/>
  <c r="I493" i="8"/>
  <c r="J493" i="8"/>
  <c r="K493" i="8"/>
  <c r="I494" i="8"/>
  <c r="J494" i="8"/>
  <c r="K494" i="8"/>
  <c r="I495" i="8"/>
  <c r="J495" i="8"/>
  <c r="K495" i="8"/>
  <c r="I496" i="8"/>
  <c r="J496" i="8"/>
  <c r="K496" i="8"/>
  <c r="I497" i="8"/>
  <c r="J497" i="8"/>
  <c r="K497" i="8"/>
  <c r="I498" i="8"/>
  <c r="J498" i="8"/>
  <c r="K498" i="8"/>
  <c r="I499" i="8"/>
  <c r="J499" i="8"/>
  <c r="K499" i="8"/>
  <c r="I500" i="8"/>
  <c r="J500" i="8"/>
  <c r="K500" i="8"/>
  <c r="I501" i="8"/>
  <c r="J501" i="8"/>
  <c r="K501" i="8"/>
  <c r="I502" i="8"/>
  <c r="J502" i="8"/>
  <c r="K502" i="8"/>
  <c r="I503" i="8"/>
  <c r="J503" i="8"/>
  <c r="K503" i="8"/>
  <c r="I504" i="8"/>
  <c r="J504" i="8"/>
  <c r="K504" i="8"/>
  <c r="I505" i="8"/>
  <c r="J505" i="8"/>
  <c r="K505" i="8"/>
  <c r="I506" i="8"/>
  <c r="J506" i="8"/>
  <c r="K506" i="8"/>
  <c r="I507" i="8"/>
  <c r="J507" i="8"/>
  <c r="K507" i="8"/>
  <c r="I508" i="8"/>
  <c r="J508" i="8"/>
  <c r="K508" i="8"/>
  <c r="I509" i="8"/>
  <c r="J509" i="8"/>
  <c r="K509" i="8"/>
  <c r="I510" i="8"/>
  <c r="J510" i="8"/>
  <c r="K510" i="8"/>
  <c r="I511" i="8"/>
  <c r="J511" i="8"/>
  <c r="K511" i="8"/>
  <c r="I512" i="8"/>
  <c r="J512" i="8"/>
  <c r="K512" i="8"/>
  <c r="I513" i="8"/>
  <c r="J513" i="8"/>
  <c r="K513" i="8"/>
  <c r="I514" i="8"/>
  <c r="J514" i="8"/>
  <c r="K514" i="8"/>
  <c r="I515" i="8"/>
  <c r="J515" i="8"/>
  <c r="K515" i="8"/>
  <c r="I516" i="8"/>
  <c r="J516" i="8"/>
  <c r="K516" i="8"/>
  <c r="I517" i="8"/>
  <c r="J517" i="8"/>
  <c r="K517" i="8"/>
  <c r="I518" i="8"/>
  <c r="J518" i="8"/>
  <c r="K518" i="8"/>
  <c r="I519" i="8"/>
  <c r="J519" i="8"/>
  <c r="K519" i="8"/>
  <c r="I520" i="8"/>
  <c r="J520" i="8"/>
  <c r="K520" i="8"/>
  <c r="I521" i="8"/>
  <c r="J521" i="8"/>
  <c r="K521" i="8"/>
  <c r="I522" i="8"/>
  <c r="J522" i="8"/>
  <c r="K522" i="8"/>
  <c r="I523" i="8"/>
  <c r="J523" i="8"/>
  <c r="K523" i="8"/>
  <c r="I524" i="8"/>
  <c r="J524" i="8"/>
  <c r="K524" i="8"/>
  <c r="I525" i="8"/>
  <c r="J525" i="8"/>
  <c r="K525" i="8"/>
  <c r="I526" i="8"/>
  <c r="J526" i="8"/>
  <c r="K526" i="8"/>
  <c r="I527" i="8"/>
  <c r="J527" i="8"/>
  <c r="K527" i="8"/>
  <c r="I528" i="8"/>
  <c r="J528" i="8"/>
  <c r="K528" i="8"/>
  <c r="I529" i="8"/>
  <c r="J529" i="8"/>
  <c r="K529" i="8"/>
  <c r="I530" i="8"/>
  <c r="J530" i="8"/>
  <c r="K530" i="8"/>
  <c r="I531" i="8"/>
  <c r="J531" i="8"/>
  <c r="K531" i="8"/>
  <c r="I532" i="8"/>
  <c r="J532" i="8"/>
  <c r="K532" i="8"/>
  <c r="I533" i="8"/>
  <c r="J533" i="8"/>
  <c r="K533" i="8"/>
  <c r="I534" i="8"/>
  <c r="J534" i="8"/>
  <c r="K534" i="8"/>
  <c r="I535" i="8"/>
  <c r="J535" i="8"/>
  <c r="K535" i="8"/>
  <c r="I536" i="8"/>
  <c r="J536" i="8"/>
  <c r="K536" i="8"/>
  <c r="I537" i="8"/>
  <c r="J537" i="8"/>
  <c r="K537" i="8"/>
  <c r="I538" i="8"/>
  <c r="J538" i="8"/>
  <c r="K538" i="8"/>
  <c r="I539" i="8"/>
  <c r="J539" i="8"/>
  <c r="K539" i="8"/>
  <c r="I540" i="8"/>
  <c r="J540" i="8"/>
  <c r="K540" i="8"/>
  <c r="I541" i="8"/>
  <c r="J541" i="8"/>
  <c r="K541" i="8"/>
  <c r="I542" i="8"/>
  <c r="J542" i="8"/>
  <c r="K542" i="8"/>
  <c r="I543" i="8"/>
  <c r="J543" i="8"/>
  <c r="K543" i="8"/>
  <c r="I544" i="8"/>
  <c r="J544" i="8"/>
  <c r="K544" i="8"/>
  <c r="I545" i="8"/>
  <c r="J545" i="8"/>
  <c r="K545" i="8"/>
  <c r="I546" i="8"/>
  <c r="J546" i="8"/>
  <c r="K546" i="8"/>
  <c r="I547" i="8"/>
  <c r="J547" i="8"/>
  <c r="K547" i="8"/>
  <c r="I548" i="8"/>
  <c r="J548" i="8"/>
  <c r="K548" i="8"/>
  <c r="I549" i="8"/>
  <c r="J549" i="8"/>
  <c r="K549" i="8"/>
  <c r="I550" i="8"/>
  <c r="J550" i="8"/>
  <c r="K550" i="8"/>
  <c r="I551" i="8"/>
  <c r="J551" i="8"/>
  <c r="K551" i="8"/>
  <c r="I552" i="8"/>
  <c r="J552" i="8"/>
  <c r="K552" i="8"/>
  <c r="I553" i="8"/>
  <c r="J553" i="8"/>
  <c r="K553" i="8"/>
  <c r="I554" i="8"/>
  <c r="J554" i="8"/>
  <c r="K554" i="8"/>
  <c r="I555" i="8"/>
  <c r="J555" i="8"/>
  <c r="K555" i="8"/>
  <c r="I556" i="8"/>
  <c r="J556" i="8"/>
  <c r="K556" i="8"/>
  <c r="I557" i="8"/>
  <c r="J557" i="8"/>
  <c r="K557" i="8"/>
  <c r="I558" i="8"/>
  <c r="J558" i="8"/>
  <c r="K558" i="8"/>
  <c r="I559" i="8"/>
  <c r="J559" i="8"/>
  <c r="K559" i="8"/>
  <c r="I560" i="8"/>
  <c r="J560" i="8"/>
  <c r="K560" i="8"/>
  <c r="I561" i="8"/>
  <c r="J561" i="8"/>
  <c r="K561" i="8"/>
  <c r="I562" i="8"/>
  <c r="J562" i="8"/>
  <c r="K562" i="8"/>
  <c r="I563" i="8"/>
  <c r="J563" i="8"/>
  <c r="K563" i="8"/>
  <c r="I564" i="8"/>
  <c r="J564" i="8"/>
  <c r="K564" i="8"/>
  <c r="I565" i="8"/>
  <c r="J565" i="8"/>
  <c r="K565" i="8"/>
  <c r="I566" i="8"/>
  <c r="J566" i="8"/>
  <c r="K566" i="8"/>
  <c r="I567" i="8"/>
  <c r="J567" i="8"/>
  <c r="K567" i="8"/>
  <c r="I568" i="8"/>
  <c r="J568" i="8"/>
  <c r="K568" i="8"/>
  <c r="I569" i="8"/>
  <c r="J569" i="8"/>
  <c r="K569" i="8"/>
  <c r="I570" i="8"/>
  <c r="J570" i="8"/>
  <c r="K570" i="8"/>
  <c r="I571" i="8"/>
  <c r="J571" i="8"/>
  <c r="K571" i="8"/>
  <c r="I572" i="8"/>
  <c r="J572" i="8"/>
  <c r="K572" i="8"/>
  <c r="I573" i="8"/>
  <c r="J573" i="8"/>
  <c r="K573" i="8"/>
  <c r="I574" i="8"/>
  <c r="J574" i="8"/>
  <c r="K574" i="8"/>
  <c r="I575" i="8"/>
  <c r="J575" i="8"/>
  <c r="K575" i="8"/>
  <c r="I576" i="8"/>
  <c r="J576" i="8"/>
  <c r="K576" i="8"/>
  <c r="I577" i="8"/>
  <c r="J577" i="8"/>
  <c r="K577" i="8"/>
  <c r="I578" i="8"/>
  <c r="J578" i="8"/>
  <c r="K578" i="8"/>
  <c r="I579" i="8"/>
  <c r="J579" i="8"/>
  <c r="K579" i="8"/>
  <c r="I580" i="8"/>
  <c r="J580" i="8"/>
  <c r="K580" i="8"/>
  <c r="I581" i="8"/>
  <c r="J581" i="8"/>
  <c r="K581" i="8"/>
  <c r="I582" i="8"/>
  <c r="J582" i="8"/>
  <c r="K582" i="8"/>
  <c r="I583" i="8"/>
  <c r="J583" i="8"/>
  <c r="K583" i="8"/>
  <c r="I584" i="8"/>
  <c r="J584" i="8"/>
  <c r="K584" i="8"/>
  <c r="I585" i="8"/>
  <c r="J585" i="8"/>
  <c r="K585" i="8"/>
  <c r="I586" i="8"/>
  <c r="J586" i="8"/>
  <c r="K586" i="8"/>
  <c r="I587" i="8"/>
  <c r="J587" i="8"/>
  <c r="K587" i="8"/>
  <c r="I588" i="8"/>
  <c r="J588" i="8"/>
  <c r="K588" i="8"/>
  <c r="I589" i="8"/>
  <c r="J589" i="8"/>
  <c r="K589" i="8"/>
  <c r="I590" i="8"/>
  <c r="J590" i="8"/>
  <c r="K590" i="8"/>
  <c r="I591" i="8"/>
  <c r="J591" i="8"/>
  <c r="K591" i="8"/>
  <c r="I592" i="8"/>
  <c r="J592" i="8"/>
  <c r="K592" i="8"/>
  <c r="I593" i="8"/>
  <c r="J593" i="8"/>
  <c r="K593" i="8"/>
  <c r="I594" i="8"/>
  <c r="J594" i="8"/>
  <c r="K594" i="8"/>
  <c r="I595" i="8"/>
  <c r="J595" i="8"/>
  <c r="K595" i="8"/>
  <c r="I596" i="8"/>
  <c r="J596" i="8"/>
  <c r="K596" i="8"/>
  <c r="I597" i="8"/>
  <c r="J597" i="8"/>
  <c r="K597" i="8"/>
  <c r="I598" i="8"/>
  <c r="J598" i="8"/>
  <c r="K598" i="8"/>
  <c r="I599" i="8"/>
  <c r="J599" i="8"/>
  <c r="K599" i="8"/>
  <c r="I600" i="8"/>
  <c r="J600" i="8"/>
  <c r="K600" i="8"/>
  <c r="I601" i="8"/>
  <c r="J601" i="8"/>
  <c r="K601" i="8"/>
  <c r="I602" i="8"/>
  <c r="J602" i="8"/>
  <c r="K602" i="8"/>
  <c r="I603" i="8"/>
  <c r="J603" i="8"/>
  <c r="K603" i="8"/>
  <c r="I604" i="8"/>
  <c r="J604" i="8"/>
  <c r="K604" i="8"/>
  <c r="I605" i="8"/>
  <c r="J605" i="8"/>
  <c r="K605" i="8"/>
  <c r="I606" i="8"/>
  <c r="J606" i="8"/>
  <c r="K606" i="8"/>
  <c r="I607" i="8"/>
  <c r="J607" i="8"/>
  <c r="K607" i="8"/>
  <c r="I608" i="8"/>
  <c r="J608" i="8"/>
  <c r="K608" i="8"/>
  <c r="I609" i="8"/>
  <c r="J609" i="8"/>
  <c r="K609" i="8"/>
  <c r="I610" i="8"/>
  <c r="J610" i="8"/>
  <c r="K610" i="8"/>
  <c r="I611" i="8"/>
  <c r="J611" i="8"/>
  <c r="K611" i="8"/>
  <c r="I612" i="8"/>
  <c r="J612" i="8"/>
  <c r="K612" i="8"/>
  <c r="I613" i="8"/>
  <c r="J613" i="8"/>
  <c r="K613" i="8"/>
  <c r="I614" i="8"/>
  <c r="J614" i="8"/>
  <c r="K614" i="8"/>
  <c r="I615" i="8"/>
  <c r="J615" i="8"/>
  <c r="K615" i="8"/>
  <c r="I616" i="8"/>
  <c r="J616" i="8"/>
  <c r="K616" i="8"/>
  <c r="I617" i="8"/>
  <c r="J617" i="8"/>
  <c r="K617" i="8"/>
  <c r="I618" i="8"/>
  <c r="J618" i="8"/>
  <c r="K618" i="8"/>
  <c r="I619" i="8"/>
  <c r="J619" i="8"/>
  <c r="K619" i="8"/>
  <c r="I620" i="8"/>
  <c r="J620" i="8"/>
  <c r="K620" i="8"/>
  <c r="I621" i="8"/>
  <c r="J621" i="8"/>
  <c r="K621" i="8"/>
  <c r="I622" i="8"/>
  <c r="J622" i="8"/>
  <c r="K622" i="8"/>
  <c r="I623" i="8"/>
  <c r="J623" i="8"/>
  <c r="K623" i="8"/>
  <c r="I624" i="8"/>
  <c r="J624" i="8"/>
  <c r="K624" i="8"/>
  <c r="I625" i="8"/>
  <c r="J625" i="8"/>
  <c r="K625" i="8"/>
  <c r="I626" i="8"/>
  <c r="J626" i="8"/>
  <c r="K626" i="8"/>
  <c r="I627" i="8"/>
  <c r="J627" i="8"/>
  <c r="K627" i="8"/>
  <c r="I628" i="8"/>
  <c r="J628" i="8"/>
  <c r="K628" i="8"/>
  <c r="I629" i="8"/>
  <c r="J629" i="8"/>
  <c r="K629" i="8"/>
  <c r="I630" i="8"/>
  <c r="J630" i="8"/>
  <c r="K630" i="8"/>
  <c r="I631" i="8"/>
  <c r="J631" i="8"/>
  <c r="K631" i="8"/>
  <c r="I632" i="8"/>
  <c r="J632" i="8"/>
  <c r="K632" i="8"/>
  <c r="I633" i="8"/>
  <c r="J633" i="8"/>
  <c r="K633" i="8"/>
  <c r="I634" i="8"/>
  <c r="J634" i="8"/>
  <c r="K634" i="8"/>
  <c r="I635" i="8"/>
  <c r="J635" i="8"/>
  <c r="K635" i="8"/>
  <c r="I636" i="8"/>
  <c r="J636" i="8"/>
  <c r="K636" i="8"/>
  <c r="I637" i="8"/>
  <c r="J637" i="8"/>
  <c r="K637" i="8"/>
  <c r="I638" i="8"/>
  <c r="J638" i="8"/>
  <c r="K638" i="8"/>
  <c r="I639" i="8"/>
  <c r="J639" i="8"/>
  <c r="K639" i="8"/>
  <c r="I640" i="8"/>
  <c r="J640" i="8"/>
  <c r="K640" i="8"/>
  <c r="I641" i="8"/>
  <c r="J641" i="8"/>
  <c r="K641" i="8"/>
  <c r="I642" i="8"/>
  <c r="J642" i="8"/>
  <c r="K642" i="8"/>
  <c r="I643" i="8"/>
  <c r="J643" i="8"/>
  <c r="K643" i="8"/>
  <c r="I644" i="8"/>
  <c r="J644" i="8"/>
  <c r="K644" i="8"/>
  <c r="I645" i="8"/>
  <c r="J645" i="8"/>
  <c r="K645" i="8"/>
  <c r="I646" i="8"/>
  <c r="J646" i="8"/>
  <c r="K646" i="8"/>
  <c r="I647" i="8"/>
  <c r="J647" i="8"/>
  <c r="K647" i="8"/>
  <c r="I648" i="8"/>
  <c r="J648" i="8"/>
  <c r="K648" i="8"/>
  <c r="I649" i="8"/>
  <c r="J649" i="8"/>
  <c r="K649" i="8"/>
  <c r="I650" i="8"/>
  <c r="J650" i="8"/>
  <c r="K650" i="8"/>
  <c r="I651" i="8"/>
  <c r="J651" i="8"/>
  <c r="K651" i="8"/>
  <c r="I652" i="8"/>
  <c r="J652" i="8"/>
  <c r="K652" i="8"/>
  <c r="I653" i="8"/>
  <c r="J653" i="8"/>
  <c r="K653" i="8"/>
  <c r="I654" i="8"/>
  <c r="J654" i="8"/>
  <c r="K654" i="8"/>
  <c r="I655" i="8"/>
  <c r="J655" i="8"/>
  <c r="K655" i="8"/>
  <c r="I656" i="8"/>
  <c r="J656" i="8"/>
  <c r="K656" i="8"/>
  <c r="I657" i="8"/>
  <c r="J657" i="8"/>
  <c r="K657" i="8"/>
  <c r="I658" i="8"/>
  <c r="J658" i="8"/>
  <c r="K658" i="8"/>
  <c r="I659" i="8"/>
  <c r="J659" i="8"/>
  <c r="K659" i="8"/>
  <c r="I660" i="8"/>
  <c r="J660" i="8"/>
  <c r="K660" i="8"/>
  <c r="I661" i="8"/>
  <c r="J661" i="8"/>
  <c r="K661" i="8"/>
  <c r="I662" i="8"/>
  <c r="J662" i="8"/>
  <c r="K662" i="8"/>
  <c r="I663" i="8"/>
  <c r="J663" i="8"/>
  <c r="K663" i="8"/>
  <c r="I664" i="8"/>
  <c r="J664" i="8"/>
  <c r="K664" i="8"/>
  <c r="I665" i="8"/>
  <c r="J665" i="8"/>
  <c r="K665" i="8"/>
  <c r="I666" i="8"/>
  <c r="J666" i="8"/>
  <c r="K666" i="8"/>
  <c r="I667" i="8"/>
  <c r="J667" i="8"/>
  <c r="K667" i="8"/>
  <c r="I668" i="8"/>
  <c r="J668" i="8"/>
  <c r="K668" i="8"/>
  <c r="I669" i="8"/>
  <c r="J669" i="8"/>
  <c r="K669" i="8"/>
  <c r="I670" i="8"/>
  <c r="J670" i="8"/>
  <c r="K670" i="8"/>
  <c r="I671" i="8"/>
  <c r="J671" i="8"/>
  <c r="K671" i="8"/>
  <c r="I672" i="8"/>
  <c r="J672" i="8"/>
  <c r="K672" i="8"/>
  <c r="I673" i="8"/>
  <c r="J673" i="8"/>
  <c r="K673" i="8"/>
  <c r="I674" i="8"/>
  <c r="J674" i="8"/>
  <c r="K674" i="8"/>
  <c r="I675" i="8"/>
  <c r="J675" i="8"/>
  <c r="K675" i="8"/>
  <c r="I676" i="8"/>
  <c r="J676" i="8"/>
  <c r="K676" i="8"/>
  <c r="I677" i="8"/>
  <c r="J677" i="8"/>
  <c r="K677" i="8"/>
  <c r="I678" i="8"/>
  <c r="J678" i="8"/>
  <c r="K678" i="8"/>
  <c r="I679" i="8"/>
  <c r="J679" i="8"/>
  <c r="K679" i="8"/>
  <c r="I680" i="8"/>
  <c r="J680" i="8"/>
  <c r="K680" i="8"/>
  <c r="I681" i="8"/>
  <c r="J681" i="8"/>
  <c r="K681" i="8"/>
  <c r="I682" i="8"/>
  <c r="J682" i="8"/>
  <c r="K682" i="8"/>
  <c r="I683" i="8"/>
  <c r="J683" i="8"/>
  <c r="K683" i="8"/>
  <c r="I684" i="8"/>
  <c r="J684" i="8"/>
  <c r="K684" i="8"/>
  <c r="I685" i="8"/>
  <c r="J685" i="8"/>
  <c r="K685" i="8"/>
  <c r="I686" i="8"/>
  <c r="J686" i="8"/>
  <c r="K686" i="8"/>
  <c r="I687" i="8"/>
  <c r="J687" i="8"/>
  <c r="K687" i="8"/>
  <c r="I688" i="8"/>
  <c r="J688" i="8"/>
  <c r="K688" i="8"/>
  <c r="I689" i="8"/>
  <c r="J689" i="8"/>
  <c r="K689" i="8"/>
  <c r="I690" i="8"/>
  <c r="J690" i="8"/>
  <c r="K690" i="8"/>
  <c r="I691" i="8"/>
  <c r="J691" i="8"/>
  <c r="K691" i="8"/>
  <c r="I692" i="8"/>
  <c r="J692" i="8"/>
  <c r="K692" i="8"/>
  <c r="I693" i="8"/>
  <c r="J693" i="8"/>
  <c r="K693" i="8"/>
  <c r="I694" i="8"/>
  <c r="J694" i="8"/>
  <c r="K694" i="8"/>
  <c r="I695" i="8"/>
  <c r="J695" i="8"/>
  <c r="K695" i="8"/>
  <c r="I696" i="8"/>
  <c r="J696" i="8"/>
  <c r="K696" i="8"/>
  <c r="I697" i="8"/>
  <c r="J697" i="8"/>
  <c r="K697" i="8"/>
  <c r="I698" i="8"/>
  <c r="J698" i="8"/>
  <c r="K698" i="8"/>
  <c r="I699" i="8"/>
  <c r="J699" i="8"/>
  <c r="K699" i="8"/>
  <c r="I700" i="8"/>
  <c r="J700" i="8"/>
  <c r="K700" i="8"/>
  <c r="I701" i="8"/>
  <c r="J701" i="8"/>
  <c r="K701" i="8"/>
  <c r="I702" i="8"/>
  <c r="J702" i="8"/>
  <c r="K702" i="8"/>
  <c r="I703" i="8"/>
  <c r="J703" i="8"/>
  <c r="K703" i="8"/>
  <c r="I704" i="8"/>
  <c r="J704" i="8"/>
  <c r="K704" i="8"/>
  <c r="I705" i="8"/>
  <c r="J705" i="8"/>
  <c r="K705" i="8"/>
  <c r="I706" i="8"/>
  <c r="J706" i="8"/>
  <c r="K706" i="8"/>
  <c r="I707" i="8"/>
  <c r="J707" i="8"/>
  <c r="K707" i="8"/>
  <c r="I708" i="8"/>
  <c r="J708" i="8"/>
  <c r="K708" i="8"/>
  <c r="I709" i="8"/>
  <c r="J709" i="8"/>
  <c r="K709" i="8"/>
  <c r="I710" i="8"/>
  <c r="J710" i="8"/>
  <c r="K710" i="8"/>
  <c r="I711" i="8"/>
  <c r="J711" i="8"/>
  <c r="K711" i="8"/>
  <c r="I712" i="8"/>
  <c r="J712" i="8"/>
  <c r="K712" i="8"/>
  <c r="I713" i="8"/>
  <c r="J713" i="8"/>
  <c r="K713" i="8"/>
  <c r="I714" i="8"/>
  <c r="J714" i="8"/>
  <c r="K714" i="8"/>
  <c r="I715" i="8"/>
  <c r="J715" i="8"/>
  <c r="K715" i="8"/>
  <c r="I716" i="8"/>
  <c r="J716" i="8"/>
  <c r="K716" i="8"/>
  <c r="I717" i="8"/>
  <c r="J717" i="8"/>
  <c r="K717" i="8"/>
  <c r="I718" i="8"/>
  <c r="J718" i="8"/>
  <c r="K718" i="8"/>
  <c r="I719" i="8"/>
  <c r="J719" i="8"/>
  <c r="K719" i="8"/>
  <c r="I720" i="8"/>
  <c r="J720" i="8"/>
  <c r="K720" i="8"/>
  <c r="I721" i="8"/>
  <c r="J721" i="8"/>
  <c r="K721" i="8"/>
  <c r="I722" i="8"/>
  <c r="J722" i="8"/>
  <c r="K722" i="8"/>
  <c r="I723" i="8"/>
  <c r="J723" i="8"/>
  <c r="K723" i="8"/>
  <c r="I724" i="8"/>
  <c r="J724" i="8"/>
  <c r="K724" i="8"/>
  <c r="I725" i="8"/>
  <c r="J725" i="8"/>
  <c r="K725" i="8"/>
  <c r="I726" i="8"/>
  <c r="J726" i="8"/>
  <c r="K726" i="8"/>
  <c r="I727" i="8"/>
  <c r="J727" i="8"/>
  <c r="K727" i="8"/>
  <c r="I728" i="8"/>
  <c r="J728" i="8"/>
  <c r="K728" i="8"/>
  <c r="I729" i="8"/>
  <c r="J729" i="8"/>
  <c r="K729" i="8"/>
  <c r="I730" i="8"/>
  <c r="J730" i="8"/>
  <c r="K730" i="8"/>
  <c r="I731" i="8"/>
  <c r="J731" i="8"/>
  <c r="K731" i="8"/>
  <c r="I732" i="8"/>
  <c r="J732" i="8"/>
  <c r="K732" i="8"/>
  <c r="I733" i="8"/>
  <c r="J733" i="8"/>
  <c r="K733" i="8"/>
  <c r="I734" i="8"/>
  <c r="J734" i="8"/>
  <c r="K734" i="8"/>
  <c r="I735" i="8"/>
  <c r="J735" i="8"/>
  <c r="K735" i="8"/>
  <c r="I736" i="8"/>
  <c r="J736" i="8"/>
  <c r="K736" i="8"/>
  <c r="I737" i="8"/>
  <c r="J737" i="8"/>
  <c r="K737" i="8"/>
  <c r="I738" i="8"/>
  <c r="J738" i="8"/>
  <c r="K738" i="8"/>
  <c r="I739" i="8"/>
  <c r="J739" i="8"/>
  <c r="K739" i="8"/>
  <c r="I740" i="8"/>
  <c r="J740" i="8"/>
  <c r="K740" i="8"/>
  <c r="I741" i="8"/>
  <c r="J741" i="8"/>
  <c r="K741" i="8"/>
  <c r="I742" i="8"/>
  <c r="J742" i="8"/>
  <c r="K742" i="8"/>
  <c r="I743" i="8"/>
  <c r="J743" i="8"/>
  <c r="K743" i="8"/>
  <c r="I744" i="8"/>
  <c r="J744" i="8"/>
  <c r="K744" i="8"/>
  <c r="I745" i="8"/>
  <c r="J745" i="8"/>
  <c r="K745" i="8"/>
  <c r="I746" i="8"/>
  <c r="J746" i="8"/>
  <c r="K746" i="8"/>
  <c r="I747" i="8"/>
  <c r="J747" i="8"/>
  <c r="K747" i="8"/>
  <c r="I748" i="8"/>
  <c r="J748" i="8"/>
  <c r="K748" i="8"/>
  <c r="I749" i="8"/>
  <c r="J749" i="8"/>
  <c r="K749" i="8"/>
  <c r="I750" i="8"/>
  <c r="J750" i="8"/>
  <c r="K750" i="8"/>
  <c r="I751" i="8"/>
  <c r="J751" i="8"/>
  <c r="K751" i="8"/>
  <c r="I752" i="8"/>
  <c r="J752" i="8"/>
  <c r="K752" i="8"/>
  <c r="I753" i="8"/>
  <c r="J753" i="8"/>
  <c r="K753" i="8"/>
  <c r="I754" i="8"/>
  <c r="J754" i="8"/>
  <c r="K754" i="8"/>
  <c r="I755" i="8"/>
  <c r="J755" i="8"/>
  <c r="K755" i="8"/>
  <c r="I756" i="8"/>
  <c r="J756" i="8"/>
  <c r="K756" i="8"/>
  <c r="I757" i="8"/>
  <c r="J757" i="8"/>
  <c r="K757" i="8"/>
  <c r="I758" i="8"/>
  <c r="J758" i="8"/>
  <c r="K758" i="8"/>
  <c r="I759" i="8"/>
  <c r="J759" i="8"/>
  <c r="K759" i="8"/>
  <c r="I760" i="8"/>
  <c r="J760" i="8"/>
  <c r="K760" i="8"/>
  <c r="I761" i="8"/>
  <c r="J761" i="8"/>
  <c r="K761" i="8"/>
  <c r="I762" i="8"/>
  <c r="J762" i="8"/>
  <c r="K762" i="8"/>
  <c r="I763" i="8"/>
  <c r="J763" i="8"/>
  <c r="K763" i="8"/>
  <c r="I764" i="8"/>
  <c r="J764" i="8"/>
  <c r="K764" i="8"/>
  <c r="I765" i="8"/>
  <c r="J765" i="8"/>
  <c r="K765" i="8"/>
  <c r="I766" i="8"/>
  <c r="J766" i="8"/>
  <c r="K766" i="8"/>
  <c r="I767" i="8"/>
  <c r="J767" i="8"/>
  <c r="K767" i="8"/>
  <c r="I768" i="8"/>
  <c r="J768" i="8"/>
  <c r="K768" i="8"/>
  <c r="I769" i="8"/>
  <c r="J769" i="8"/>
  <c r="K769" i="8"/>
  <c r="I770" i="8"/>
  <c r="J770" i="8"/>
  <c r="K770" i="8"/>
  <c r="I771" i="8"/>
  <c r="J771" i="8"/>
  <c r="K771" i="8"/>
  <c r="I772" i="8"/>
  <c r="J772" i="8"/>
  <c r="K772" i="8"/>
  <c r="I773" i="8"/>
  <c r="J773" i="8"/>
  <c r="K773" i="8"/>
  <c r="I774" i="8"/>
  <c r="J774" i="8"/>
  <c r="K774" i="8"/>
  <c r="I775" i="8"/>
  <c r="J775" i="8"/>
  <c r="K775" i="8"/>
  <c r="I776" i="8"/>
  <c r="J776" i="8"/>
  <c r="K776" i="8"/>
  <c r="I777" i="8"/>
  <c r="J777" i="8"/>
  <c r="K777" i="8"/>
  <c r="I778" i="8"/>
  <c r="J778" i="8"/>
  <c r="K778" i="8"/>
  <c r="I779" i="8"/>
  <c r="J779" i="8"/>
  <c r="K779" i="8"/>
  <c r="I780" i="8"/>
  <c r="J780" i="8"/>
  <c r="K780" i="8"/>
  <c r="I781" i="8"/>
  <c r="J781" i="8"/>
  <c r="K781" i="8"/>
  <c r="I782" i="8"/>
  <c r="J782" i="8"/>
  <c r="K782" i="8"/>
  <c r="I783" i="8"/>
  <c r="J783" i="8"/>
  <c r="K783" i="8"/>
  <c r="I784" i="8"/>
  <c r="J784" i="8"/>
  <c r="K784" i="8"/>
  <c r="I785" i="8"/>
  <c r="J785" i="8"/>
  <c r="K785" i="8"/>
  <c r="I786" i="8"/>
  <c r="J786" i="8"/>
  <c r="K786" i="8"/>
  <c r="I787" i="8"/>
  <c r="J787" i="8"/>
  <c r="K787" i="8"/>
  <c r="I788" i="8"/>
  <c r="J788" i="8"/>
  <c r="K788" i="8"/>
  <c r="I789" i="8"/>
  <c r="J789" i="8"/>
  <c r="K789" i="8"/>
  <c r="I790" i="8"/>
  <c r="J790" i="8"/>
  <c r="K790" i="8"/>
  <c r="I791" i="8"/>
  <c r="J791" i="8"/>
  <c r="K791" i="8"/>
  <c r="I792" i="8"/>
  <c r="J792" i="8"/>
  <c r="K792" i="8"/>
  <c r="I793" i="8"/>
  <c r="J793" i="8"/>
  <c r="K793" i="8"/>
  <c r="I794" i="8"/>
  <c r="J794" i="8"/>
  <c r="K794" i="8"/>
  <c r="I795" i="8"/>
  <c r="J795" i="8"/>
  <c r="K795" i="8"/>
  <c r="I796" i="8"/>
  <c r="J796" i="8"/>
  <c r="K796" i="8"/>
  <c r="I797" i="8"/>
  <c r="J797" i="8"/>
  <c r="K797" i="8"/>
  <c r="I798" i="8"/>
  <c r="J798" i="8"/>
  <c r="K798" i="8"/>
  <c r="I799" i="8"/>
  <c r="J799" i="8"/>
  <c r="K799" i="8"/>
  <c r="I800" i="8"/>
  <c r="J800" i="8"/>
  <c r="K800" i="8"/>
  <c r="I801" i="8"/>
  <c r="J801" i="8"/>
  <c r="K801" i="8"/>
  <c r="I802" i="8"/>
  <c r="J802" i="8"/>
  <c r="K802" i="8"/>
  <c r="I803" i="8"/>
  <c r="J803" i="8"/>
  <c r="K803" i="8"/>
  <c r="I804" i="8"/>
  <c r="J804" i="8"/>
  <c r="K804" i="8"/>
  <c r="I805" i="8"/>
  <c r="J805" i="8"/>
  <c r="K805" i="8"/>
  <c r="I806" i="8"/>
  <c r="J806" i="8"/>
  <c r="K806" i="8"/>
  <c r="I807" i="8"/>
  <c r="J807" i="8"/>
  <c r="K807" i="8"/>
  <c r="I808" i="8"/>
  <c r="J808" i="8"/>
  <c r="K808" i="8"/>
  <c r="I809" i="8"/>
  <c r="J809" i="8"/>
  <c r="K809" i="8"/>
  <c r="I810" i="8"/>
  <c r="J810" i="8"/>
  <c r="K810" i="8"/>
  <c r="I811" i="8"/>
  <c r="J811" i="8"/>
  <c r="K811" i="8"/>
  <c r="I812" i="8"/>
  <c r="J812" i="8"/>
  <c r="K812" i="8"/>
  <c r="I813" i="8"/>
  <c r="J813" i="8"/>
  <c r="K813" i="8"/>
  <c r="I814" i="8"/>
  <c r="J814" i="8"/>
  <c r="K814" i="8"/>
  <c r="I815" i="8"/>
  <c r="J815" i="8"/>
  <c r="K815" i="8"/>
  <c r="I816" i="8"/>
  <c r="J816" i="8"/>
  <c r="K816" i="8"/>
  <c r="I817" i="8"/>
  <c r="J817" i="8"/>
  <c r="K817" i="8"/>
  <c r="I818" i="8"/>
  <c r="J818" i="8"/>
  <c r="K818" i="8"/>
  <c r="I819" i="8"/>
  <c r="J819" i="8"/>
  <c r="K819" i="8"/>
  <c r="I820" i="8"/>
  <c r="J820" i="8"/>
  <c r="K820" i="8"/>
  <c r="I821" i="8"/>
  <c r="J821" i="8"/>
  <c r="K821" i="8"/>
  <c r="I822" i="8"/>
  <c r="J822" i="8"/>
  <c r="K822" i="8"/>
  <c r="I823" i="8"/>
  <c r="J823" i="8"/>
  <c r="K823" i="8"/>
  <c r="I824" i="8"/>
  <c r="J824" i="8"/>
  <c r="K824" i="8"/>
  <c r="I825" i="8"/>
  <c r="J825" i="8"/>
  <c r="K825" i="8"/>
  <c r="I826" i="8"/>
  <c r="J826" i="8"/>
  <c r="K826" i="8"/>
  <c r="I827" i="8"/>
  <c r="J827" i="8"/>
  <c r="K827" i="8"/>
  <c r="I828" i="8"/>
  <c r="J828" i="8"/>
  <c r="K828" i="8"/>
  <c r="I829" i="8"/>
  <c r="J829" i="8"/>
  <c r="K829" i="8"/>
  <c r="I830" i="8"/>
  <c r="J830" i="8"/>
  <c r="K830" i="8"/>
  <c r="I831" i="8"/>
  <c r="J831" i="8"/>
  <c r="K831" i="8"/>
  <c r="I832" i="8"/>
  <c r="J832" i="8"/>
  <c r="K832" i="8"/>
  <c r="I833" i="8"/>
  <c r="J833" i="8"/>
  <c r="K833" i="8"/>
  <c r="I834" i="8"/>
  <c r="J834" i="8"/>
  <c r="K834" i="8"/>
  <c r="I835" i="8"/>
  <c r="J835" i="8"/>
  <c r="K835" i="8"/>
  <c r="I836" i="8"/>
  <c r="J836" i="8"/>
  <c r="K836" i="8"/>
  <c r="I837" i="8"/>
  <c r="J837" i="8"/>
  <c r="K837" i="8"/>
  <c r="I838" i="8"/>
  <c r="J838" i="8"/>
  <c r="K838" i="8"/>
  <c r="I839" i="8"/>
  <c r="J839" i="8"/>
  <c r="K839" i="8"/>
  <c r="I840" i="8"/>
  <c r="J840" i="8"/>
  <c r="K840" i="8"/>
  <c r="I841" i="8"/>
  <c r="J841" i="8"/>
  <c r="K841" i="8"/>
  <c r="I842" i="8"/>
  <c r="J842" i="8"/>
  <c r="K842" i="8"/>
  <c r="I843" i="8"/>
  <c r="J843" i="8"/>
  <c r="K843" i="8"/>
  <c r="I844" i="8"/>
  <c r="J844" i="8"/>
  <c r="K844" i="8"/>
  <c r="I845" i="8"/>
  <c r="J845" i="8"/>
  <c r="K845" i="8"/>
  <c r="I846" i="8"/>
  <c r="J846" i="8"/>
  <c r="K846" i="8"/>
  <c r="I847" i="8"/>
  <c r="J847" i="8"/>
  <c r="K847" i="8"/>
  <c r="I848" i="8"/>
  <c r="J848" i="8"/>
  <c r="K848" i="8"/>
  <c r="I849" i="8"/>
  <c r="J849" i="8"/>
  <c r="K849" i="8"/>
  <c r="I850" i="8"/>
  <c r="J850" i="8"/>
  <c r="K850" i="8"/>
  <c r="I851" i="8"/>
  <c r="J851" i="8"/>
  <c r="K851" i="8"/>
  <c r="I852" i="8"/>
  <c r="J852" i="8"/>
  <c r="K852" i="8"/>
  <c r="I853" i="8"/>
  <c r="J853" i="8"/>
  <c r="K853" i="8"/>
  <c r="I854" i="8"/>
  <c r="J854" i="8"/>
  <c r="K854" i="8"/>
  <c r="I855" i="8"/>
  <c r="J855" i="8"/>
  <c r="K855" i="8"/>
  <c r="I856" i="8"/>
  <c r="J856" i="8"/>
  <c r="K856" i="8"/>
  <c r="I857" i="8"/>
  <c r="J857" i="8"/>
  <c r="K857" i="8"/>
  <c r="I858" i="8"/>
  <c r="J858" i="8"/>
  <c r="K858" i="8"/>
  <c r="I859" i="8"/>
  <c r="J859" i="8"/>
  <c r="K859" i="8"/>
  <c r="I860" i="8"/>
  <c r="J860" i="8"/>
  <c r="K860" i="8"/>
  <c r="I861" i="8"/>
  <c r="J861" i="8"/>
  <c r="K861" i="8"/>
  <c r="I862" i="8"/>
  <c r="J862" i="8"/>
  <c r="K862" i="8"/>
  <c r="I863" i="8"/>
  <c r="J863" i="8"/>
  <c r="K863" i="8"/>
  <c r="I864" i="8"/>
  <c r="J864" i="8"/>
  <c r="K864" i="8"/>
  <c r="I865" i="8"/>
  <c r="J865" i="8"/>
  <c r="K865" i="8"/>
  <c r="I866" i="8"/>
  <c r="J866" i="8"/>
  <c r="K866" i="8"/>
  <c r="I867" i="8"/>
  <c r="J867" i="8"/>
  <c r="K867" i="8"/>
  <c r="I868" i="8"/>
  <c r="J868" i="8"/>
  <c r="K868" i="8"/>
  <c r="I869" i="8"/>
  <c r="J869" i="8"/>
  <c r="K869" i="8"/>
  <c r="I870" i="8"/>
  <c r="J870" i="8"/>
  <c r="K870" i="8"/>
  <c r="I871" i="8"/>
  <c r="J871" i="8"/>
  <c r="K871" i="8"/>
  <c r="I872" i="8"/>
  <c r="J872" i="8"/>
  <c r="K872" i="8"/>
  <c r="I873" i="8"/>
  <c r="J873" i="8"/>
  <c r="K873" i="8"/>
  <c r="I874" i="8"/>
  <c r="J874" i="8"/>
  <c r="K874" i="8"/>
  <c r="I875" i="8"/>
  <c r="J875" i="8"/>
  <c r="K875" i="8"/>
  <c r="I876" i="8"/>
  <c r="J876" i="8"/>
  <c r="K876" i="8"/>
  <c r="I877" i="8"/>
  <c r="J877" i="8"/>
  <c r="K877" i="8"/>
  <c r="I878" i="8"/>
  <c r="J878" i="8"/>
  <c r="K878" i="8"/>
  <c r="I879" i="8"/>
  <c r="J879" i="8"/>
  <c r="K879" i="8"/>
  <c r="I880" i="8"/>
  <c r="J880" i="8"/>
  <c r="K880" i="8"/>
  <c r="I881" i="8"/>
  <c r="J881" i="8"/>
  <c r="K881" i="8"/>
  <c r="I882" i="8"/>
  <c r="J882" i="8"/>
  <c r="K882" i="8"/>
  <c r="I883" i="8"/>
  <c r="J883" i="8"/>
  <c r="K883" i="8"/>
  <c r="I884" i="8"/>
  <c r="J884" i="8"/>
  <c r="K884" i="8"/>
  <c r="I885" i="8"/>
  <c r="J885" i="8"/>
  <c r="K885" i="8"/>
  <c r="I886" i="8"/>
  <c r="J886" i="8"/>
  <c r="K886" i="8"/>
  <c r="I887" i="8"/>
  <c r="J887" i="8"/>
  <c r="K887" i="8"/>
  <c r="I888" i="8"/>
  <c r="J888" i="8"/>
  <c r="K888" i="8"/>
  <c r="I889" i="8"/>
  <c r="J889" i="8"/>
  <c r="K889" i="8"/>
  <c r="I890" i="8"/>
  <c r="J890" i="8"/>
  <c r="K890" i="8"/>
  <c r="I891" i="8"/>
  <c r="J891" i="8"/>
  <c r="K891" i="8"/>
  <c r="I892" i="8"/>
  <c r="J892" i="8"/>
  <c r="K892" i="8"/>
  <c r="I893" i="8"/>
  <c r="J893" i="8"/>
  <c r="K893" i="8"/>
  <c r="I894" i="8"/>
  <c r="J894" i="8"/>
  <c r="K894" i="8"/>
  <c r="I895" i="8"/>
  <c r="J895" i="8"/>
  <c r="K895" i="8"/>
  <c r="I896" i="8"/>
  <c r="J896" i="8"/>
  <c r="K896" i="8"/>
  <c r="I897" i="8"/>
  <c r="J897" i="8"/>
  <c r="K897" i="8"/>
  <c r="I898" i="8"/>
  <c r="J898" i="8"/>
  <c r="K898" i="8"/>
  <c r="I899" i="8"/>
  <c r="J899" i="8"/>
  <c r="K899" i="8"/>
  <c r="I900" i="8"/>
  <c r="J900" i="8"/>
  <c r="K900" i="8"/>
  <c r="I901" i="8"/>
  <c r="J901" i="8"/>
  <c r="K901" i="8"/>
  <c r="I902" i="8"/>
  <c r="J902" i="8"/>
  <c r="K902" i="8"/>
  <c r="I903" i="8"/>
  <c r="J903" i="8"/>
  <c r="K903" i="8"/>
  <c r="I904" i="8"/>
  <c r="J904" i="8"/>
  <c r="K904" i="8"/>
  <c r="I905" i="8"/>
  <c r="J905" i="8"/>
  <c r="K905" i="8"/>
  <c r="I906" i="8"/>
  <c r="J906" i="8"/>
  <c r="K906" i="8"/>
  <c r="I907" i="8"/>
  <c r="J907" i="8"/>
  <c r="K907" i="8"/>
  <c r="I908" i="8"/>
  <c r="J908" i="8"/>
  <c r="K908" i="8"/>
  <c r="I909" i="8"/>
  <c r="J909" i="8"/>
  <c r="K909" i="8"/>
  <c r="I910" i="8"/>
  <c r="J910" i="8"/>
  <c r="K910" i="8"/>
  <c r="I911" i="8"/>
  <c r="J911" i="8"/>
  <c r="K911" i="8"/>
  <c r="I912" i="8"/>
  <c r="J912" i="8"/>
  <c r="K912" i="8"/>
  <c r="I913" i="8"/>
  <c r="J913" i="8"/>
  <c r="K913" i="8"/>
  <c r="I914" i="8"/>
  <c r="J914" i="8"/>
  <c r="K914" i="8"/>
  <c r="I915" i="8"/>
  <c r="J915" i="8"/>
  <c r="K915" i="8"/>
  <c r="I916" i="8"/>
  <c r="J916" i="8"/>
  <c r="K916" i="8"/>
  <c r="I917" i="8"/>
  <c r="J917" i="8"/>
  <c r="K917" i="8"/>
  <c r="I918" i="8"/>
  <c r="J918" i="8"/>
  <c r="K918" i="8"/>
  <c r="I919" i="8"/>
  <c r="J919" i="8"/>
  <c r="K919" i="8"/>
  <c r="I920" i="8"/>
  <c r="J920" i="8"/>
  <c r="K920" i="8"/>
  <c r="I921" i="8"/>
  <c r="J921" i="8"/>
  <c r="K921" i="8"/>
  <c r="I922" i="8"/>
  <c r="J922" i="8"/>
  <c r="K922" i="8"/>
  <c r="I923" i="8"/>
  <c r="J923" i="8"/>
  <c r="K923" i="8"/>
  <c r="I924" i="8"/>
  <c r="J924" i="8"/>
  <c r="K924" i="8"/>
  <c r="I925" i="8"/>
  <c r="J925" i="8"/>
  <c r="K925" i="8"/>
  <c r="I926" i="8"/>
  <c r="J926" i="8"/>
  <c r="K926" i="8"/>
  <c r="I927" i="8"/>
  <c r="J927" i="8"/>
  <c r="K927" i="8"/>
  <c r="I928" i="8"/>
  <c r="J928" i="8"/>
  <c r="K928" i="8"/>
  <c r="I929" i="8"/>
  <c r="J929" i="8"/>
  <c r="K929" i="8"/>
  <c r="I930" i="8"/>
  <c r="J930" i="8"/>
  <c r="K930" i="8"/>
  <c r="I931" i="8"/>
  <c r="J931" i="8"/>
  <c r="K931" i="8"/>
  <c r="I932" i="8"/>
  <c r="J932" i="8"/>
  <c r="K932" i="8"/>
  <c r="I933" i="8"/>
  <c r="J933" i="8"/>
  <c r="K933" i="8"/>
  <c r="I934" i="8"/>
  <c r="J934" i="8"/>
  <c r="K934" i="8"/>
  <c r="I935" i="8"/>
  <c r="J935" i="8"/>
  <c r="K935" i="8"/>
  <c r="I936" i="8"/>
  <c r="J936" i="8"/>
  <c r="K936" i="8"/>
  <c r="I937" i="8"/>
  <c r="J937" i="8"/>
  <c r="K937" i="8"/>
  <c r="I938" i="8"/>
  <c r="J938" i="8"/>
  <c r="K938" i="8"/>
  <c r="I939" i="8"/>
  <c r="J939" i="8"/>
  <c r="K939" i="8"/>
  <c r="I940" i="8"/>
  <c r="J940" i="8"/>
  <c r="K940" i="8"/>
  <c r="I941" i="8"/>
  <c r="J941" i="8"/>
  <c r="K941" i="8"/>
  <c r="I942" i="8"/>
  <c r="J942" i="8"/>
  <c r="K942" i="8"/>
  <c r="I943" i="8"/>
  <c r="J943" i="8"/>
  <c r="K943" i="8"/>
  <c r="I944" i="8"/>
  <c r="J944" i="8"/>
  <c r="K944" i="8"/>
  <c r="I945" i="8"/>
  <c r="J945" i="8"/>
  <c r="K945" i="8"/>
  <c r="I946" i="8"/>
  <c r="J946" i="8"/>
  <c r="K946" i="8"/>
  <c r="I947" i="8"/>
  <c r="J947" i="8"/>
  <c r="K947" i="8"/>
  <c r="I948" i="8"/>
  <c r="J948" i="8"/>
  <c r="K948" i="8"/>
  <c r="I949" i="8"/>
  <c r="J949" i="8"/>
  <c r="K949" i="8"/>
  <c r="I950" i="8"/>
  <c r="J950" i="8"/>
  <c r="K950" i="8"/>
  <c r="I951" i="8"/>
  <c r="J951" i="8"/>
  <c r="K951" i="8"/>
  <c r="I952" i="8"/>
  <c r="J952" i="8"/>
  <c r="K952" i="8"/>
  <c r="I953" i="8"/>
  <c r="J953" i="8"/>
  <c r="K953" i="8"/>
  <c r="I954" i="8"/>
  <c r="J954" i="8"/>
  <c r="K954" i="8"/>
  <c r="I955" i="8"/>
  <c r="J955" i="8"/>
  <c r="K955" i="8"/>
  <c r="I956" i="8"/>
  <c r="J956" i="8"/>
  <c r="K956" i="8"/>
  <c r="I957" i="8"/>
  <c r="J957" i="8"/>
  <c r="K957" i="8"/>
  <c r="I958" i="8"/>
  <c r="J958" i="8"/>
  <c r="K958" i="8"/>
  <c r="I959" i="8"/>
  <c r="J959" i="8"/>
  <c r="K959" i="8"/>
  <c r="I960" i="8"/>
  <c r="J960" i="8"/>
  <c r="K960" i="8"/>
  <c r="I961" i="8"/>
  <c r="J961" i="8"/>
  <c r="K961" i="8"/>
  <c r="I962" i="8"/>
  <c r="J962" i="8"/>
  <c r="K962" i="8"/>
  <c r="I963" i="8"/>
  <c r="J963" i="8"/>
  <c r="K963" i="8"/>
  <c r="I964" i="8"/>
  <c r="J964" i="8"/>
  <c r="K964" i="8"/>
  <c r="I965" i="8"/>
  <c r="J965" i="8"/>
  <c r="K965" i="8"/>
  <c r="I966" i="8"/>
  <c r="J966" i="8"/>
  <c r="K966" i="8"/>
  <c r="I967" i="8"/>
  <c r="J967" i="8"/>
  <c r="K967" i="8"/>
  <c r="I968" i="8"/>
  <c r="J968" i="8"/>
  <c r="K968" i="8"/>
  <c r="I969" i="8"/>
  <c r="J969" i="8"/>
  <c r="K969" i="8"/>
  <c r="I970" i="8"/>
  <c r="J970" i="8"/>
  <c r="K970" i="8"/>
  <c r="I971" i="8"/>
  <c r="J971" i="8"/>
  <c r="K971" i="8"/>
  <c r="I972" i="8"/>
  <c r="J972" i="8"/>
  <c r="K972" i="8"/>
  <c r="I973" i="8"/>
  <c r="J973" i="8"/>
  <c r="K973" i="8"/>
  <c r="I974" i="8"/>
  <c r="J974" i="8"/>
  <c r="K974" i="8"/>
  <c r="I975" i="8"/>
  <c r="J975" i="8"/>
  <c r="K975" i="8"/>
  <c r="I976" i="8"/>
  <c r="J976" i="8"/>
  <c r="K976" i="8"/>
  <c r="I977" i="8"/>
  <c r="J977" i="8"/>
  <c r="K977" i="8"/>
  <c r="I978" i="8"/>
  <c r="J978" i="8"/>
  <c r="K978" i="8"/>
  <c r="I979" i="8"/>
  <c r="J979" i="8"/>
  <c r="K979" i="8"/>
  <c r="I980" i="8"/>
  <c r="J980" i="8"/>
  <c r="K980" i="8"/>
  <c r="I981" i="8"/>
  <c r="J981" i="8"/>
  <c r="K981" i="8"/>
  <c r="I982" i="8"/>
  <c r="J982" i="8"/>
  <c r="K982" i="8"/>
  <c r="I983" i="8"/>
  <c r="J983" i="8"/>
  <c r="K983" i="8"/>
  <c r="I984" i="8"/>
  <c r="J984" i="8"/>
  <c r="K984" i="8"/>
  <c r="I985" i="8"/>
  <c r="J985" i="8"/>
  <c r="K985" i="8"/>
  <c r="I986" i="8"/>
  <c r="J986" i="8"/>
  <c r="K986" i="8"/>
  <c r="I987" i="8"/>
  <c r="J987" i="8"/>
  <c r="K987" i="8"/>
  <c r="I988" i="8"/>
  <c r="J988" i="8"/>
  <c r="K988" i="8"/>
  <c r="I989" i="8"/>
  <c r="J989" i="8"/>
  <c r="K989" i="8"/>
  <c r="I990" i="8"/>
  <c r="J990" i="8"/>
  <c r="K990" i="8"/>
  <c r="I991" i="8"/>
  <c r="J991" i="8"/>
  <c r="K991" i="8"/>
  <c r="I992" i="8"/>
  <c r="J992" i="8"/>
  <c r="K992" i="8"/>
  <c r="I993" i="8"/>
  <c r="J993" i="8"/>
  <c r="K993" i="8"/>
  <c r="I994" i="8"/>
  <c r="J994" i="8"/>
  <c r="K994" i="8"/>
  <c r="I995" i="8"/>
  <c r="J995" i="8"/>
  <c r="K995" i="8"/>
  <c r="I996" i="8"/>
  <c r="J996" i="8"/>
  <c r="K996" i="8"/>
  <c r="I997" i="8"/>
  <c r="J997" i="8"/>
  <c r="K997" i="8"/>
  <c r="I998" i="8"/>
  <c r="J998" i="8"/>
  <c r="K998" i="8"/>
  <c r="I999" i="8"/>
  <c r="J999" i="8"/>
  <c r="K999" i="8"/>
  <c r="I1000" i="8"/>
  <c r="J1000" i="8"/>
  <c r="K1000" i="8"/>
  <c r="I1001" i="8"/>
  <c r="J1001" i="8"/>
  <c r="K1001" i="8"/>
  <c r="I1002" i="8"/>
  <c r="J1002" i="8"/>
  <c r="K1002" i="8"/>
  <c r="I1003" i="8"/>
  <c r="J1003" i="8"/>
  <c r="K1003" i="8"/>
  <c r="I1004" i="8"/>
  <c r="J1004" i="8"/>
  <c r="K1004" i="8"/>
  <c r="I1005" i="8"/>
  <c r="J1005" i="8"/>
  <c r="K1005" i="8"/>
  <c r="I1006" i="8"/>
  <c r="J1006" i="8"/>
  <c r="K1006" i="8"/>
  <c r="I1007" i="8"/>
  <c r="J1007" i="8"/>
  <c r="K1007" i="8"/>
  <c r="I1008" i="8"/>
  <c r="J1008" i="8"/>
  <c r="K1008" i="8"/>
  <c r="I1009" i="8"/>
  <c r="J1009" i="8"/>
  <c r="K1009" i="8"/>
  <c r="I1010" i="8"/>
  <c r="J1010" i="8"/>
  <c r="K1010" i="8"/>
  <c r="I1011" i="8"/>
  <c r="J1011" i="8"/>
  <c r="K1011" i="8"/>
  <c r="I1012" i="8"/>
  <c r="J1012" i="8"/>
  <c r="K1012" i="8"/>
  <c r="I1013" i="8"/>
  <c r="J1013" i="8"/>
  <c r="K1013" i="8"/>
  <c r="I1014" i="8"/>
  <c r="J1014" i="8"/>
  <c r="K1014" i="8"/>
  <c r="I1015" i="8"/>
  <c r="J1015" i="8"/>
  <c r="K1015" i="8"/>
  <c r="I1016" i="8"/>
  <c r="J1016" i="8"/>
  <c r="K1016" i="8"/>
  <c r="I1017" i="8"/>
  <c r="J1017" i="8"/>
  <c r="K1017" i="8"/>
  <c r="I1018" i="8"/>
  <c r="J1018" i="8"/>
  <c r="K1018" i="8"/>
  <c r="I1019" i="8"/>
  <c r="J1019" i="8"/>
  <c r="K1019" i="8"/>
  <c r="I1020" i="8"/>
  <c r="J1020" i="8"/>
  <c r="K1020" i="8"/>
  <c r="I1021" i="8"/>
  <c r="J1021" i="8"/>
  <c r="K1021" i="8"/>
  <c r="I1022" i="8"/>
  <c r="J1022" i="8"/>
  <c r="K1022" i="8"/>
  <c r="I1023" i="8"/>
  <c r="J1023" i="8"/>
  <c r="K1023" i="8"/>
  <c r="I1024" i="8"/>
  <c r="J1024" i="8"/>
  <c r="K1024" i="8"/>
  <c r="I1025" i="8"/>
  <c r="J1025" i="8"/>
  <c r="K1025" i="8"/>
  <c r="I1026" i="8"/>
  <c r="J1026" i="8"/>
  <c r="K1026" i="8"/>
  <c r="I1027" i="8"/>
  <c r="J1027" i="8"/>
  <c r="K1027" i="8"/>
  <c r="I1028" i="8"/>
  <c r="J1028" i="8"/>
  <c r="K1028" i="8"/>
  <c r="I1029" i="8"/>
  <c r="J1029" i="8"/>
  <c r="K1029" i="8"/>
  <c r="I1030" i="8"/>
  <c r="J1030" i="8"/>
  <c r="K1030" i="8"/>
  <c r="I1031" i="8"/>
  <c r="J1031" i="8"/>
  <c r="K1031" i="8"/>
  <c r="I1032" i="8"/>
  <c r="J1032" i="8"/>
  <c r="K1032" i="8"/>
  <c r="I1033" i="8"/>
  <c r="J1033" i="8"/>
  <c r="K1033" i="8"/>
  <c r="I1034" i="8"/>
  <c r="J1034" i="8"/>
  <c r="K1034" i="8"/>
  <c r="I1035" i="8"/>
  <c r="J1035" i="8"/>
  <c r="K1035" i="8"/>
  <c r="I1036" i="8"/>
  <c r="J1036" i="8"/>
  <c r="K1036" i="8"/>
  <c r="I1037" i="8"/>
  <c r="J1037" i="8"/>
  <c r="K1037" i="8"/>
  <c r="I1038" i="8"/>
  <c r="J1038" i="8"/>
  <c r="K1038" i="8"/>
  <c r="I1039" i="8"/>
  <c r="J1039" i="8"/>
  <c r="K1039" i="8"/>
  <c r="I1040" i="8"/>
  <c r="J1040" i="8"/>
  <c r="K1040" i="8"/>
  <c r="I1041" i="8"/>
  <c r="J1041" i="8"/>
  <c r="K1041" i="8"/>
  <c r="I1042" i="8"/>
  <c r="J1042" i="8"/>
  <c r="K1042" i="8"/>
  <c r="I1043" i="8"/>
  <c r="J1043" i="8"/>
  <c r="K1043" i="8"/>
  <c r="I1044" i="8"/>
  <c r="J1044" i="8"/>
  <c r="K1044" i="8"/>
  <c r="I1045" i="8"/>
  <c r="J1045" i="8"/>
  <c r="K1045" i="8"/>
  <c r="I1046" i="8"/>
  <c r="J1046" i="8"/>
  <c r="K1046" i="8"/>
  <c r="I1047" i="8"/>
  <c r="J1047" i="8"/>
  <c r="K1047" i="8"/>
  <c r="I1048" i="8"/>
  <c r="J1048" i="8"/>
  <c r="K1048" i="8"/>
  <c r="I1049" i="8"/>
  <c r="J1049" i="8"/>
  <c r="K1049" i="8"/>
  <c r="I1050" i="8"/>
  <c r="J1050" i="8"/>
  <c r="K1050" i="8"/>
  <c r="I1051" i="8"/>
  <c r="J1051" i="8"/>
  <c r="K1051" i="8"/>
  <c r="I1052" i="8"/>
  <c r="J1052" i="8"/>
  <c r="K1052" i="8"/>
  <c r="I1053" i="8"/>
  <c r="J1053" i="8"/>
  <c r="K1053" i="8"/>
  <c r="I1054" i="8"/>
  <c r="J1054" i="8"/>
  <c r="K1054" i="8"/>
  <c r="I1055" i="8"/>
  <c r="J1055" i="8"/>
  <c r="K1055" i="8"/>
  <c r="I1056" i="8"/>
  <c r="J1056" i="8"/>
  <c r="K1056" i="8"/>
  <c r="I1057" i="8"/>
  <c r="J1057" i="8"/>
  <c r="K1057" i="8"/>
  <c r="I1058" i="8"/>
  <c r="J1058" i="8"/>
  <c r="K1058" i="8"/>
  <c r="I1059" i="8"/>
  <c r="J1059" i="8"/>
  <c r="K1059" i="8"/>
  <c r="I1060" i="8"/>
  <c r="J1060" i="8"/>
  <c r="K1060" i="8"/>
  <c r="I1061" i="8"/>
  <c r="J1061" i="8"/>
  <c r="K1061" i="8"/>
  <c r="I1062" i="8"/>
  <c r="J1062" i="8"/>
  <c r="K1062" i="8"/>
  <c r="I1063" i="8"/>
  <c r="J1063" i="8"/>
  <c r="K1063" i="8"/>
  <c r="I1064" i="8"/>
  <c r="J1064" i="8"/>
  <c r="K1064" i="8"/>
  <c r="I1065" i="8"/>
  <c r="J1065" i="8"/>
  <c r="K1065" i="8"/>
  <c r="I1066" i="8"/>
  <c r="J1066" i="8"/>
  <c r="K1066" i="8"/>
  <c r="I1067" i="8"/>
  <c r="J1067" i="8"/>
  <c r="K1067" i="8"/>
  <c r="I1068" i="8"/>
  <c r="J1068" i="8"/>
  <c r="K1068" i="8"/>
  <c r="I1069" i="8"/>
  <c r="J1069" i="8"/>
  <c r="K1069" i="8"/>
  <c r="I1070" i="8"/>
  <c r="J1070" i="8"/>
  <c r="K1070" i="8"/>
  <c r="I1071" i="8"/>
  <c r="J1071" i="8"/>
  <c r="K1071" i="8"/>
  <c r="I1072" i="8"/>
  <c r="J1072" i="8"/>
  <c r="K1072" i="8"/>
  <c r="I1073" i="8"/>
  <c r="J1073" i="8"/>
  <c r="K1073" i="8"/>
  <c r="I1074" i="8"/>
  <c r="J1074" i="8"/>
  <c r="K1074" i="8"/>
  <c r="I1075" i="8"/>
  <c r="J1075" i="8"/>
  <c r="K1075" i="8"/>
  <c r="I1076" i="8"/>
  <c r="J1076" i="8"/>
  <c r="K1076" i="8"/>
  <c r="I1077" i="8"/>
  <c r="J1077" i="8"/>
  <c r="K1077" i="8"/>
  <c r="I1078" i="8"/>
  <c r="J1078" i="8"/>
  <c r="K1078" i="8"/>
  <c r="I1079" i="8"/>
  <c r="J1079" i="8"/>
  <c r="K1079" i="8"/>
  <c r="I1080" i="8"/>
  <c r="J1080" i="8"/>
  <c r="K1080" i="8"/>
  <c r="I1081" i="8"/>
  <c r="J1081" i="8"/>
  <c r="K1081" i="8"/>
  <c r="I1082" i="8"/>
  <c r="J1082" i="8"/>
  <c r="K1082" i="8"/>
  <c r="I1083" i="8"/>
  <c r="J1083" i="8"/>
  <c r="K1083" i="8"/>
  <c r="I1084" i="8"/>
  <c r="J1084" i="8"/>
  <c r="K1084" i="8"/>
  <c r="I1085" i="8"/>
  <c r="J1085" i="8"/>
  <c r="K1085" i="8"/>
  <c r="I1086" i="8"/>
  <c r="J1086" i="8"/>
  <c r="K1086" i="8"/>
  <c r="I1087" i="8"/>
  <c r="J1087" i="8"/>
  <c r="K1087" i="8"/>
  <c r="I1088" i="8"/>
  <c r="J1088" i="8"/>
  <c r="K1088" i="8"/>
  <c r="I1089" i="8"/>
  <c r="J1089" i="8"/>
  <c r="K1089" i="8"/>
  <c r="I1090" i="8"/>
  <c r="J1090" i="8"/>
  <c r="K1090" i="8"/>
  <c r="I1091" i="8"/>
  <c r="J1091" i="8"/>
  <c r="K1091" i="8"/>
  <c r="I1092" i="8"/>
  <c r="J1092" i="8"/>
  <c r="K1092" i="8"/>
  <c r="I1093" i="8"/>
  <c r="J1093" i="8"/>
  <c r="K1093" i="8"/>
  <c r="I1094" i="8"/>
  <c r="J1094" i="8"/>
  <c r="K1094" i="8"/>
  <c r="I1095" i="8"/>
  <c r="J1095" i="8"/>
  <c r="K1095" i="8"/>
  <c r="I1096" i="8"/>
  <c r="J1096" i="8"/>
  <c r="K1096" i="8"/>
  <c r="I1097" i="8"/>
  <c r="J1097" i="8"/>
  <c r="K1097" i="8"/>
  <c r="I1098" i="8"/>
  <c r="J1098" i="8"/>
  <c r="K1098" i="8"/>
  <c r="I1099" i="8"/>
  <c r="J1099" i="8"/>
  <c r="K1099" i="8"/>
  <c r="I1100" i="8"/>
  <c r="J1100" i="8"/>
  <c r="K1100" i="8"/>
  <c r="I1101" i="8"/>
  <c r="J1101" i="8"/>
  <c r="K1101" i="8"/>
  <c r="I1102" i="8"/>
  <c r="J1102" i="8"/>
  <c r="K1102" i="8"/>
  <c r="I1103" i="8"/>
  <c r="J1103" i="8"/>
  <c r="K1103" i="8"/>
  <c r="I1104" i="8"/>
  <c r="J1104" i="8"/>
  <c r="K1104" i="8"/>
  <c r="I1105" i="8"/>
  <c r="J1105" i="8"/>
  <c r="K1105" i="8"/>
  <c r="I1106" i="8"/>
  <c r="J1106" i="8"/>
  <c r="K1106" i="8"/>
  <c r="I1107" i="8"/>
  <c r="J1107" i="8"/>
  <c r="K1107" i="8"/>
  <c r="I1108" i="8"/>
  <c r="J1108" i="8"/>
  <c r="K1108" i="8"/>
  <c r="I1109" i="8"/>
  <c r="J1109" i="8"/>
  <c r="K1109" i="8"/>
  <c r="I1110" i="8"/>
  <c r="J1110" i="8"/>
  <c r="K1110" i="8"/>
  <c r="I1111" i="8"/>
  <c r="J1111" i="8"/>
  <c r="K1111" i="8"/>
  <c r="I1112" i="8"/>
  <c r="J1112" i="8"/>
  <c r="K1112" i="8"/>
  <c r="I1113" i="8"/>
  <c r="J1113" i="8"/>
  <c r="K1113" i="8"/>
  <c r="I1114" i="8"/>
  <c r="J1114" i="8"/>
  <c r="K1114" i="8"/>
  <c r="I1115" i="8"/>
  <c r="J1115" i="8"/>
  <c r="K1115" i="8"/>
  <c r="I1116" i="8"/>
  <c r="J1116" i="8"/>
  <c r="K1116" i="8"/>
  <c r="I1117" i="8"/>
  <c r="J1117" i="8"/>
  <c r="K1117" i="8"/>
  <c r="I1118" i="8"/>
  <c r="J1118" i="8"/>
  <c r="K1118" i="8"/>
  <c r="I1119" i="8"/>
  <c r="J1119" i="8"/>
  <c r="K1119" i="8"/>
  <c r="I1120" i="8"/>
  <c r="J1120" i="8"/>
  <c r="K1120" i="8"/>
  <c r="I1121" i="8"/>
  <c r="J1121" i="8"/>
  <c r="K1121" i="8"/>
  <c r="I1122" i="8"/>
  <c r="J1122" i="8"/>
  <c r="K1122" i="8"/>
  <c r="I1123" i="8"/>
  <c r="J1123" i="8"/>
  <c r="K1123" i="8"/>
  <c r="I1124" i="8"/>
  <c r="J1124" i="8"/>
  <c r="K1124" i="8"/>
  <c r="I1125" i="8"/>
  <c r="J1125" i="8"/>
  <c r="K1125" i="8"/>
  <c r="I1126" i="8"/>
  <c r="J1126" i="8"/>
  <c r="K1126" i="8"/>
  <c r="I1127" i="8"/>
  <c r="J1127" i="8"/>
  <c r="K1127" i="8"/>
  <c r="I1128" i="8"/>
  <c r="J1128" i="8"/>
  <c r="K1128" i="8"/>
  <c r="I1129" i="8"/>
  <c r="J1129" i="8"/>
  <c r="K1129" i="8"/>
  <c r="I1130" i="8"/>
  <c r="J1130" i="8"/>
  <c r="K1130" i="8"/>
  <c r="I1131" i="8"/>
  <c r="J1131" i="8"/>
  <c r="K1131" i="8"/>
  <c r="I1132" i="8"/>
  <c r="J1132" i="8"/>
  <c r="K1132" i="8"/>
  <c r="I1133" i="8"/>
  <c r="J1133" i="8"/>
  <c r="K1133" i="8"/>
  <c r="I1134" i="8"/>
  <c r="J1134" i="8"/>
  <c r="K1134" i="8"/>
  <c r="I1135" i="8"/>
  <c r="J1135" i="8"/>
  <c r="K1135" i="8"/>
  <c r="I1136" i="8"/>
  <c r="J1136" i="8"/>
  <c r="K1136" i="8"/>
  <c r="I1137" i="8"/>
  <c r="J1137" i="8"/>
  <c r="K1137" i="8"/>
  <c r="I1138" i="8"/>
  <c r="J1138" i="8"/>
  <c r="K1138" i="8"/>
  <c r="I1139" i="8"/>
  <c r="J1139" i="8"/>
  <c r="K1139" i="8"/>
  <c r="I1140" i="8"/>
  <c r="J1140" i="8"/>
  <c r="K1140" i="8"/>
  <c r="I1141" i="8"/>
  <c r="J1141" i="8"/>
  <c r="K1141" i="8"/>
  <c r="I1142" i="8"/>
  <c r="J1142" i="8"/>
  <c r="K1142" i="8"/>
  <c r="I1143" i="8"/>
  <c r="J1143" i="8"/>
  <c r="K1143" i="8"/>
  <c r="I1144" i="8"/>
  <c r="J1144" i="8"/>
  <c r="K1144" i="8"/>
  <c r="I1145" i="8"/>
  <c r="J1145" i="8"/>
  <c r="K1145" i="8"/>
  <c r="I1146" i="8"/>
  <c r="J1146" i="8"/>
  <c r="K1146" i="8"/>
  <c r="I1147" i="8"/>
  <c r="J1147" i="8"/>
  <c r="K1147" i="8"/>
  <c r="I1148" i="8"/>
  <c r="J1148" i="8"/>
  <c r="K1148" i="8"/>
  <c r="I1149" i="8"/>
  <c r="J1149" i="8"/>
  <c r="K1149" i="8"/>
  <c r="I1150" i="8"/>
  <c r="J1150" i="8"/>
  <c r="K1150" i="8"/>
  <c r="I1151" i="8"/>
  <c r="J1151" i="8"/>
  <c r="K1151" i="8"/>
  <c r="I1152" i="8"/>
  <c r="J1152" i="8"/>
  <c r="K1152" i="8"/>
  <c r="I1153" i="8"/>
  <c r="J1153" i="8"/>
  <c r="K1153" i="8"/>
  <c r="I1154" i="8"/>
  <c r="J1154" i="8"/>
  <c r="K1154" i="8"/>
  <c r="I1155" i="8"/>
  <c r="J1155" i="8"/>
  <c r="K1155" i="8"/>
  <c r="I1156" i="8"/>
  <c r="J1156" i="8"/>
  <c r="K1156" i="8"/>
  <c r="I1157" i="8"/>
  <c r="J1157" i="8"/>
  <c r="K1157" i="8"/>
  <c r="I1158" i="8"/>
  <c r="J1158" i="8"/>
  <c r="K1158" i="8"/>
  <c r="I1159" i="8"/>
  <c r="J1159" i="8"/>
  <c r="K1159" i="8"/>
  <c r="I1160" i="8"/>
  <c r="J1160" i="8"/>
  <c r="K1160" i="8"/>
  <c r="I1161" i="8"/>
  <c r="J1161" i="8"/>
  <c r="K1161" i="8"/>
  <c r="I1162" i="8"/>
  <c r="J1162" i="8"/>
  <c r="K1162" i="8"/>
  <c r="I1163" i="8"/>
  <c r="J1163" i="8"/>
  <c r="K1163" i="8"/>
  <c r="I1164" i="8"/>
  <c r="J1164" i="8"/>
  <c r="K1164" i="8"/>
  <c r="I1165" i="8"/>
  <c r="J1165" i="8"/>
  <c r="K1165" i="8"/>
  <c r="I1166" i="8"/>
  <c r="J1166" i="8"/>
  <c r="K1166" i="8"/>
  <c r="I1167" i="8"/>
  <c r="J1167" i="8"/>
  <c r="K1167" i="8"/>
  <c r="I1168" i="8"/>
  <c r="J1168" i="8"/>
  <c r="K1168" i="8"/>
  <c r="I1169" i="8"/>
  <c r="J1169" i="8"/>
  <c r="K1169" i="8"/>
  <c r="I1170" i="8"/>
  <c r="J1170" i="8"/>
  <c r="K1170" i="8"/>
  <c r="I1171" i="8"/>
  <c r="J1171" i="8"/>
  <c r="K1171" i="8"/>
  <c r="I1172" i="8"/>
  <c r="J1172" i="8"/>
  <c r="K1172" i="8"/>
  <c r="I1173" i="8"/>
  <c r="J1173" i="8"/>
  <c r="K1173" i="8"/>
  <c r="I1174" i="8"/>
  <c r="J1174" i="8"/>
  <c r="K1174" i="8"/>
  <c r="I1175" i="8"/>
  <c r="J1175" i="8"/>
  <c r="K1175" i="8"/>
  <c r="I1176" i="8"/>
  <c r="J1176" i="8"/>
  <c r="K1176" i="8"/>
  <c r="I1177" i="8"/>
  <c r="J1177" i="8"/>
  <c r="K1177" i="8"/>
  <c r="I1178" i="8"/>
  <c r="J1178" i="8"/>
  <c r="K1178" i="8"/>
  <c r="I1179" i="8"/>
  <c r="J1179" i="8"/>
  <c r="K1179" i="8"/>
  <c r="I1180" i="8"/>
  <c r="J1180" i="8"/>
  <c r="K1180" i="8"/>
  <c r="I1181" i="8"/>
  <c r="J1181" i="8"/>
  <c r="K1181" i="8"/>
  <c r="I1182" i="8"/>
  <c r="J1182" i="8"/>
  <c r="K1182" i="8"/>
  <c r="I1183" i="8"/>
  <c r="J1183" i="8"/>
  <c r="K1183" i="8"/>
  <c r="I1184" i="8"/>
  <c r="J1184" i="8"/>
  <c r="K1184" i="8"/>
  <c r="I1185" i="8"/>
  <c r="J1185" i="8"/>
  <c r="K1185" i="8"/>
  <c r="I1186" i="8"/>
  <c r="J1186" i="8"/>
  <c r="K1186" i="8"/>
  <c r="I1187" i="8"/>
  <c r="J1187" i="8"/>
  <c r="K1187" i="8"/>
  <c r="I1188" i="8"/>
  <c r="J1188" i="8"/>
  <c r="K1188" i="8"/>
  <c r="I1189" i="8"/>
  <c r="J1189" i="8"/>
  <c r="K1189" i="8"/>
  <c r="I1190" i="8"/>
  <c r="J1190" i="8"/>
  <c r="K1190" i="8"/>
  <c r="I1191" i="8"/>
  <c r="J1191" i="8"/>
  <c r="K1191" i="8"/>
  <c r="I1192" i="8"/>
  <c r="J1192" i="8"/>
  <c r="K1192" i="8"/>
  <c r="I1193" i="8"/>
  <c r="J1193" i="8"/>
  <c r="K1193" i="8"/>
  <c r="I1194" i="8"/>
  <c r="J1194" i="8"/>
  <c r="K1194" i="8"/>
  <c r="I1195" i="8"/>
  <c r="J1195" i="8"/>
  <c r="K1195" i="8"/>
  <c r="I1196" i="8"/>
  <c r="J1196" i="8"/>
  <c r="K1196" i="8"/>
  <c r="I1197" i="8"/>
  <c r="J1197" i="8"/>
  <c r="K1197" i="8"/>
  <c r="I1198" i="8"/>
  <c r="J1198" i="8"/>
  <c r="K1198" i="8"/>
  <c r="I1199" i="8"/>
  <c r="J1199" i="8"/>
  <c r="K1199" i="8"/>
  <c r="I1200" i="8"/>
  <c r="J1200" i="8"/>
  <c r="K1200" i="8"/>
  <c r="I1201" i="8"/>
  <c r="J1201" i="8"/>
  <c r="K1201" i="8"/>
  <c r="I1202" i="8"/>
  <c r="J1202" i="8"/>
  <c r="K1202" i="8"/>
  <c r="I1203" i="8"/>
  <c r="J1203" i="8"/>
  <c r="K1203" i="8"/>
  <c r="I1204" i="8"/>
  <c r="J1204" i="8"/>
  <c r="K1204" i="8"/>
  <c r="I1205" i="8"/>
  <c r="J1205" i="8"/>
  <c r="K1205" i="8"/>
  <c r="I1206" i="8"/>
  <c r="J1206" i="8"/>
  <c r="K1206" i="8"/>
  <c r="I1207" i="8"/>
  <c r="J1207" i="8"/>
  <c r="K1207" i="8"/>
  <c r="I1208" i="8"/>
  <c r="J1208" i="8"/>
  <c r="K1208" i="8"/>
  <c r="I1209" i="8"/>
  <c r="J1209" i="8"/>
  <c r="K1209" i="8"/>
  <c r="I1210" i="8"/>
  <c r="J1210" i="8"/>
  <c r="K1210" i="8"/>
  <c r="I1211" i="8"/>
  <c r="J1211" i="8"/>
  <c r="K1211" i="8"/>
  <c r="I1212" i="8"/>
  <c r="J1212" i="8"/>
  <c r="K1212" i="8"/>
  <c r="I1213" i="8"/>
  <c r="J1213" i="8"/>
  <c r="K1213" i="8"/>
  <c r="I1214" i="8"/>
  <c r="J1214" i="8"/>
  <c r="K1214" i="8"/>
  <c r="I1215" i="8"/>
  <c r="J1215" i="8"/>
  <c r="K1215" i="8"/>
  <c r="I1216" i="8"/>
  <c r="J1216" i="8"/>
  <c r="K1216" i="8"/>
  <c r="I1217" i="8"/>
  <c r="J1217" i="8"/>
  <c r="K1217" i="8"/>
  <c r="I1218" i="8"/>
  <c r="J1218" i="8"/>
  <c r="K1218" i="8"/>
  <c r="I1219" i="8"/>
  <c r="J1219" i="8"/>
  <c r="K1219" i="8"/>
  <c r="I1220" i="8"/>
  <c r="J1220" i="8"/>
  <c r="K1220" i="8"/>
  <c r="I1221" i="8"/>
  <c r="J1221" i="8"/>
  <c r="K1221" i="8"/>
  <c r="I1222" i="8"/>
  <c r="J1222" i="8"/>
  <c r="K1222" i="8"/>
  <c r="I1223" i="8"/>
  <c r="J1223" i="8"/>
  <c r="K1223" i="8"/>
  <c r="I1224" i="8"/>
  <c r="J1224" i="8"/>
  <c r="K1224" i="8"/>
  <c r="I1225" i="8"/>
  <c r="J1225" i="8"/>
  <c r="K1225" i="8"/>
  <c r="I1226" i="8"/>
  <c r="J1226" i="8"/>
  <c r="K1226" i="8"/>
  <c r="I1227" i="8"/>
  <c r="J1227" i="8"/>
  <c r="K1227" i="8"/>
  <c r="I1228" i="8"/>
  <c r="J1228" i="8"/>
  <c r="K1228" i="8"/>
  <c r="I1229" i="8"/>
  <c r="J1229" i="8"/>
  <c r="K1229" i="8"/>
  <c r="I1230" i="8"/>
  <c r="J1230" i="8"/>
  <c r="K1230" i="8"/>
  <c r="I1231" i="8"/>
  <c r="J1231" i="8"/>
  <c r="K1231" i="8"/>
  <c r="I1232" i="8"/>
  <c r="J1232" i="8"/>
  <c r="K1232" i="8"/>
  <c r="I1233" i="8"/>
  <c r="J1233" i="8"/>
  <c r="K1233" i="8"/>
  <c r="I1234" i="8"/>
  <c r="J1234" i="8"/>
  <c r="K1234" i="8"/>
  <c r="I1235" i="8"/>
  <c r="J1235" i="8"/>
  <c r="K1235" i="8"/>
  <c r="I1236" i="8"/>
  <c r="J1236" i="8"/>
  <c r="K1236" i="8"/>
  <c r="I1237" i="8"/>
  <c r="J1237" i="8"/>
  <c r="K1237" i="8"/>
  <c r="I1238" i="8"/>
  <c r="J1238" i="8"/>
  <c r="K1238" i="8"/>
  <c r="I1239" i="8"/>
  <c r="J1239" i="8"/>
  <c r="K1239" i="8"/>
  <c r="I1240" i="8"/>
  <c r="J1240" i="8"/>
  <c r="K1240" i="8"/>
  <c r="I1241" i="8"/>
  <c r="J1241" i="8"/>
  <c r="K1241" i="8"/>
  <c r="I1242" i="8"/>
  <c r="J1242" i="8"/>
  <c r="K1242" i="8"/>
  <c r="I1243" i="8"/>
  <c r="J1243" i="8"/>
  <c r="K1243" i="8"/>
  <c r="I1244" i="8"/>
  <c r="J1244" i="8"/>
  <c r="K1244" i="8"/>
  <c r="I1245" i="8"/>
  <c r="J1245" i="8"/>
  <c r="K1245" i="8"/>
  <c r="I1246" i="8"/>
  <c r="J1246" i="8"/>
  <c r="K1246" i="8"/>
  <c r="I1247" i="8"/>
  <c r="J1247" i="8"/>
  <c r="K1247" i="8"/>
  <c r="I1248" i="8"/>
  <c r="J1248" i="8"/>
  <c r="K1248" i="8"/>
  <c r="I1249" i="8"/>
  <c r="J1249" i="8"/>
  <c r="K1249" i="8"/>
  <c r="I1250" i="8"/>
  <c r="J1250" i="8"/>
  <c r="K1250" i="8"/>
  <c r="I1251" i="8"/>
  <c r="J1251" i="8"/>
  <c r="K1251" i="8"/>
  <c r="I1252" i="8"/>
  <c r="J1252" i="8"/>
  <c r="K1252" i="8"/>
  <c r="I1253" i="8"/>
  <c r="J1253" i="8"/>
  <c r="K1253" i="8"/>
  <c r="I1254" i="8"/>
  <c r="J1254" i="8"/>
  <c r="K1254" i="8"/>
  <c r="I1255" i="8"/>
  <c r="J1255" i="8"/>
  <c r="K1255" i="8"/>
  <c r="I1256" i="8"/>
  <c r="J1256" i="8"/>
  <c r="K1256" i="8"/>
  <c r="I1257" i="8"/>
  <c r="J1257" i="8"/>
  <c r="K1257" i="8"/>
  <c r="I1258" i="8"/>
  <c r="J1258" i="8"/>
  <c r="K1258" i="8"/>
  <c r="I1259" i="8"/>
  <c r="J1259" i="8"/>
  <c r="K1259" i="8"/>
  <c r="I1260" i="8"/>
  <c r="J1260" i="8"/>
  <c r="K1260" i="8"/>
  <c r="I1261" i="8"/>
  <c r="J1261" i="8"/>
  <c r="K1261" i="8"/>
  <c r="I1262" i="8"/>
  <c r="J1262" i="8"/>
  <c r="K1262" i="8"/>
  <c r="I1263" i="8"/>
  <c r="J1263" i="8"/>
  <c r="K1263" i="8"/>
  <c r="I1264" i="8"/>
  <c r="J1264" i="8"/>
  <c r="K1264" i="8"/>
  <c r="I1265" i="8"/>
  <c r="J1265" i="8"/>
  <c r="K1265" i="8"/>
  <c r="I1266" i="8"/>
  <c r="J1266" i="8"/>
  <c r="K1266" i="8"/>
  <c r="I1267" i="8"/>
  <c r="J1267" i="8"/>
  <c r="K1267" i="8"/>
  <c r="I1268" i="8"/>
  <c r="J1268" i="8"/>
  <c r="K1268" i="8"/>
  <c r="I1269" i="8"/>
  <c r="J1269" i="8"/>
  <c r="K1269" i="8"/>
  <c r="I1270" i="8"/>
  <c r="J1270" i="8"/>
  <c r="K1270" i="8"/>
  <c r="I1271" i="8"/>
  <c r="J1271" i="8"/>
  <c r="K1271" i="8"/>
  <c r="I1272" i="8"/>
  <c r="J1272" i="8"/>
  <c r="K1272" i="8"/>
  <c r="I1273" i="8"/>
  <c r="J1273" i="8"/>
  <c r="K1273" i="8"/>
  <c r="I1274" i="8"/>
  <c r="J1274" i="8"/>
  <c r="K1274" i="8"/>
  <c r="I1275" i="8"/>
  <c r="J1275" i="8"/>
  <c r="K1275" i="8"/>
  <c r="I1276" i="8"/>
  <c r="J1276" i="8"/>
  <c r="K1276" i="8"/>
  <c r="I1277" i="8"/>
  <c r="J1277" i="8"/>
  <c r="K1277" i="8"/>
  <c r="I1278" i="8"/>
  <c r="J1278" i="8"/>
  <c r="K1278" i="8"/>
  <c r="I1279" i="8"/>
  <c r="J1279" i="8"/>
  <c r="K1279" i="8"/>
  <c r="I1280" i="8"/>
  <c r="J1280" i="8"/>
  <c r="K1280" i="8"/>
  <c r="I1281" i="8"/>
  <c r="J1281" i="8"/>
  <c r="K1281" i="8"/>
  <c r="I1282" i="8"/>
  <c r="J1282" i="8"/>
  <c r="K1282" i="8"/>
  <c r="I1283" i="8"/>
  <c r="J1283" i="8"/>
  <c r="K1283" i="8"/>
  <c r="I1284" i="8"/>
  <c r="J1284" i="8"/>
  <c r="K1284" i="8"/>
  <c r="I1285" i="8"/>
  <c r="J1285" i="8"/>
  <c r="K1285" i="8"/>
  <c r="I1286" i="8"/>
  <c r="J1286" i="8"/>
  <c r="K1286" i="8"/>
  <c r="I1287" i="8"/>
  <c r="J1287" i="8"/>
  <c r="K1287" i="8"/>
  <c r="I1288" i="8"/>
  <c r="J1288" i="8"/>
  <c r="K1288" i="8"/>
  <c r="I1289" i="8"/>
  <c r="J1289" i="8"/>
  <c r="K1289" i="8"/>
  <c r="I1290" i="8"/>
  <c r="J1290" i="8"/>
  <c r="K1290" i="8"/>
  <c r="I1291" i="8"/>
  <c r="J1291" i="8"/>
  <c r="K1291" i="8"/>
  <c r="I1292" i="8"/>
  <c r="J1292" i="8"/>
  <c r="K1292" i="8"/>
  <c r="I1293" i="8"/>
  <c r="J1293" i="8"/>
  <c r="K1293" i="8"/>
  <c r="I1294" i="8"/>
  <c r="J1294" i="8"/>
  <c r="K1294" i="8"/>
  <c r="I1295" i="8"/>
  <c r="J1295" i="8"/>
  <c r="K1295" i="8"/>
  <c r="I1296" i="8"/>
  <c r="J1296" i="8"/>
  <c r="K1296" i="8"/>
  <c r="I1297" i="8"/>
  <c r="J1297" i="8"/>
  <c r="K1297" i="8"/>
  <c r="I1298" i="8"/>
  <c r="J1298" i="8"/>
  <c r="K1298" i="8"/>
  <c r="I1299" i="8"/>
  <c r="J1299" i="8"/>
  <c r="K1299" i="8"/>
  <c r="I1300" i="8"/>
  <c r="J1300" i="8"/>
  <c r="K1300" i="8"/>
  <c r="I1301" i="8"/>
  <c r="J1301" i="8"/>
  <c r="K1301" i="8"/>
  <c r="I1302" i="8"/>
  <c r="J1302" i="8"/>
  <c r="K1302" i="8"/>
  <c r="I1303" i="8"/>
  <c r="J1303" i="8"/>
  <c r="K1303" i="8"/>
  <c r="I1304" i="8"/>
  <c r="J1304" i="8"/>
  <c r="K1304" i="8"/>
  <c r="I1305" i="8"/>
  <c r="J1305" i="8"/>
  <c r="K1305" i="8"/>
  <c r="I1306" i="8"/>
  <c r="J1306" i="8"/>
  <c r="K1306" i="8"/>
  <c r="I1307" i="8"/>
  <c r="J1307" i="8"/>
  <c r="K1307" i="8"/>
  <c r="I1308" i="8"/>
  <c r="J1308" i="8"/>
  <c r="K1308" i="8"/>
  <c r="I1309" i="8"/>
  <c r="J1309" i="8"/>
  <c r="K1309" i="8"/>
  <c r="I1310" i="8"/>
  <c r="J1310" i="8"/>
  <c r="K1310" i="8"/>
  <c r="I1311" i="8"/>
  <c r="J1311" i="8"/>
  <c r="K1311" i="8"/>
  <c r="I1312" i="8"/>
  <c r="J1312" i="8"/>
  <c r="K1312" i="8"/>
  <c r="I1313" i="8"/>
  <c r="J1313" i="8"/>
  <c r="K1313" i="8"/>
  <c r="I1314" i="8"/>
  <c r="J1314" i="8"/>
  <c r="K1314" i="8"/>
  <c r="I1315" i="8"/>
  <c r="J1315" i="8"/>
  <c r="K1315" i="8"/>
  <c r="I1316" i="8"/>
  <c r="J1316" i="8"/>
  <c r="K1316" i="8"/>
  <c r="I1317" i="8"/>
  <c r="J1317" i="8"/>
  <c r="K1317" i="8"/>
  <c r="I1318" i="8"/>
  <c r="J1318" i="8"/>
  <c r="K1318" i="8"/>
  <c r="I1319" i="8"/>
  <c r="J1319" i="8"/>
  <c r="K1319" i="8"/>
  <c r="I1320" i="8"/>
  <c r="J1320" i="8"/>
  <c r="K1320" i="8"/>
  <c r="I1321" i="8"/>
  <c r="J1321" i="8"/>
  <c r="K1321" i="8"/>
  <c r="I1322" i="8"/>
  <c r="J1322" i="8"/>
  <c r="K1322" i="8"/>
  <c r="I1323" i="8"/>
  <c r="J1323" i="8"/>
  <c r="K1323" i="8"/>
  <c r="I1324" i="8"/>
  <c r="J1324" i="8"/>
  <c r="K1324" i="8"/>
  <c r="I1325" i="8"/>
  <c r="J1325" i="8"/>
  <c r="K1325" i="8"/>
  <c r="I1326" i="8"/>
  <c r="J1326" i="8"/>
  <c r="K1326" i="8"/>
  <c r="I1327" i="8"/>
  <c r="J1327" i="8"/>
  <c r="K1327" i="8"/>
  <c r="I1328" i="8"/>
  <c r="J1328" i="8"/>
  <c r="K1328" i="8"/>
  <c r="I1329" i="8"/>
  <c r="J1329" i="8"/>
  <c r="K1329" i="8"/>
  <c r="I1330" i="8"/>
  <c r="J1330" i="8"/>
  <c r="K1330" i="8"/>
  <c r="I1331" i="8"/>
  <c r="J1331" i="8"/>
  <c r="K1331" i="8"/>
  <c r="I1332" i="8"/>
  <c r="J1332" i="8"/>
  <c r="K1332" i="8"/>
  <c r="I1333" i="8"/>
  <c r="J1333" i="8"/>
  <c r="K1333" i="8"/>
  <c r="I1334" i="8"/>
  <c r="J1334" i="8"/>
  <c r="K1334" i="8"/>
  <c r="I1335" i="8"/>
  <c r="J1335" i="8"/>
  <c r="K1335" i="8"/>
  <c r="I1336" i="8"/>
  <c r="J1336" i="8"/>
  <c r="K1336" i="8"/>
  <c r="I1337" i="8"/>
  <c r="J1337" i="8"/>
  <c r="K1337" i="8"/>
  <c r="I1338" i="8"/>
  <c r="J1338" i="8"/>
  <c r="K1338" i="8"/>
  <c r="I1339" i="8"/>
  <c r="J1339" i="8"/>
  <c r="K1339" i="8"/>
  <c r="I1340" i="8"/>
  <c r="J1340" i="8"/>
  <c r="K1340" i="8"/>
  <c r="I1341" i="8"/>
  <c r="J1341" i="8"/>
  <c r="K1341" i="8"/>
  <c r="I1342" i="8"/>
  <c r="J1342" i="8"/>
  <c r="K1342" i="8"/>
  <c r="I1343" i="8"/>
  <c r="J1343" i="8"/>
  <c r="K1343" i="8"/>
  <c r="I1344" i="8"/>
  <c r="J1344" i="8"/>
  <c r="K1344" i="8"/>
  <c r="I1345" i="8"/>
  <c r="J1345" i="8"/>
  <c r="K1345" i="8"/>
  <c r="I1346" i="8"/>
  <c r="J1346" i="8"/>
  <c r="K1346" i="8"/>
  <c r="I1347" i="8"/>
  <c r="J1347" i="8"/>
  <c r="K1347" i="8"/>
  <c r="I1348" i="8"/>
  <c r="J1348" i="8"/>
  <c r="K1348" i="8"/>
  <c r="I1349" i="8"/>
  <c r="J1349" i="8"/>
  <c r="K1349" i="8"/>
  <c r="I1350" i="8"/>
  <c r="J1350" i="8"/>
  <c r="K1350" i="8"/>
  <c r="I1351" i="8"/>
  <c r="J1351" i="8"/>
  <c r="K1351" i="8"/>
  <c r="I1352" i="8"/>
  <c r="J1352" i="8"/>
  <c r="K1352" i="8"/>
  <c r="I1353" i="8"/>
  <c r="J1353" i="8"/>
  <c r="K1353" i="8"/>
  <c r="I1354" i="8"/>
  <c r="J1354" i="8"/>
  <c r="K1354" i="8"/>
  <c r="I1355" i="8"/>
  <c r="J1355" i="8"/>
  <c r="K1355" i="8"/>
  <c r="I1356" i="8"/>
  <c r="J1356" i="8"/>
  <c r="K1356" i="8"/>
  <c r="I1357" i="8"/>
  <c r="J1357" i="8"/>
  <c r="K1357" i="8"/>
  <c r="I1358" i="8"/>
  <c r="J1358" i="8"/>
  <c r="K1358" i="8"/>
  <c r="I1359" i="8"/>
  <c r="J1359" i="8"/>
  <c r="K1359" i="8"/>
  <c r="I1360" i="8"/>
  <c r="J1360" i="8"/>
  <c r="K1360" i="8"/>
  <c r="I1361" i="8"/>
  <c r="J1361" i="8"/>
  <c r="K1361" i="8"/>
  <c r="I1362" i="8"/>
  <c r="J1362" i="8"/>
  <c r="K1362" i="8"/>
  <c r="I1363" i="8"/>
  <c r="J1363" i="8"/>
  <c r="K1363" i="8"/>
  <c r="I1364" i="8"/>
  <c r="J1364" i="8"/>
  <c r="K1364" i="8"/>
  <c r="I1365" i="8"/>
  <c r="J1365" i="8"/>
  <c r="K1365" i="8"/>
  <c r="I1366" i="8"/>
  <c r="J1366" i="8"/>
  <c r="K1366" i="8"/>
  <c r="I1367" i="8"/>
  <c r="J1367" i="8"/>
  <c r="K1367" i="8"/>
  <c r="I1368" i="8"/>
  <c r="J1368" i="8"/>
  <c r="K1368" i="8"/>
  <c r="I1369" i="8"/>
  <c r="J1369" i="8"/>
  <c r="K1369" i="8"/>
  <c r="I1370" i="8"/>
  <c r="J1370" i="8"/>
  <c r="K1370" i="8"/>
  <c r="I1371" i="8"/>
  <c r="J1371" i="8"/>
  <c r="K1371" i="8"/>
  <c r="I1372" i="8"/>
  <c r="J1372" i="8"/>
  <c r="K1372" i="8"/>
  <c r="I1373" i="8"/>
  <c r="J1373" i="8"/>
  <c r="K1373" i="8"/>
  <c r="I1374" i="8"/>
  <c r="J1374" i="8"/>
  <c r="K1374" i="8"/>
  <c r="I1375" i="8"/>
  <c r="J1375" i="8"/>
  <c r="K1375" i="8"/>
  <c r="I1376" i="8"/>
  <c r="J1376" i="8"/>
  <c r="K1376" i="8"/>
  <c r="I1377" i="8"/>
  <c r="J1377" i="8"/>
  <c r="K1377" i="8"/>
  <c r="I1378" i="8"/>
  <c r="J1378" i="8"/>
  <c r="K1378" i="8"/>
  <c r="I1379" i="8"/>
  <c r="J1379" i="8"/>
  <c r="K1379" i="8"/>
  <c r="I1380" i="8"/>
  <c r="J1380" i="8"/>
  <c r="K1380" i="8"/>
  <c r="I1381" i="8"/>
  <c r="J1381" i="8"/>
  <c r="K1381" i="8"/>
  <c r="I1382" i="8"/>
  <c r="J1382" i="8"/>
  <c r="K1382" i="8"/>
  <c r="I1383" i="8"/>
  <c r="J1383" i="8"/>
  <c r="K1383" i="8"/>
  <c r="I1384" i="8"/>
  <c r="J1384" i="8"/>
  <c r="K1384" i="8"/>
  <c r="I1385" i="8"/>
  <c r="J1385" i="8"/>
  <c r="K1385" i="8"/>
  <c r="I1386" i="8"/>
  <c r="J1386" i="8"/>
  <c r="K1386" i="8"/>
  <c r="I1387" i="8"/>
  <c r="J1387" i="8"/>
  <c r="K1387" i="8"/>
  <c r="I1388" i="8"/>
  <c r="J1388" i="8"/>
  <c r="K1388" i="8"/>
  <c r="I1389" i="8"/>
  <c r="J1389" i="8"/>
  <c r="K1389" i="8"/>
  <c r="I1390" i="8"/>
  <c r="J1390" i="8"/>
  <c r="K1390" i="8"/>
  <c r="I1391" i="8"/>
  <c r="J1391" i="8"/>
  <c r="K1391" i="8"/>
  <c r="I1392" i="8"/>
  <c r="J1392" i="8"/>
  <c r="K1392" i="8"/>
  <c r="I1393" i="8"/>
  <c r="J1393" i="8"/>
  <c r="K1393" i="8"/>
  <c r="I1394" i="8"/>
  <c r="J1394" i="8"/>
  <c r="K1394" i="8"/>
  <c r="I1395" i="8"/>
  <c r="J1395" i="8"/>
  <c r="K1395" i="8"/>
  <c r="I1396" i="8"/>
  <c r="J1396" i="8"/>
  <c r="K1396" i="8"/>
  <c r="I1397" i="8"/>
  <c r="J1397" i="8"/>
  <c r="K1397" i="8"/>
  <c r="I1398" i="8"/>
  <c r="J1398" i="8"/>
  <c r="K1398" i="8"/>
  <c r="I1399" i="8"/>
  <c r="J1399" i="8"/>
  <c r="K1399" i="8"/>
  <c r="I1400" i="8"/>
  <c r="J1400" i="8"/>
  <c r="K1400" i="8"/>
  <c r="I1401" i="8"/>
  <c r="J1401" i="8"/>
  <c r="K1401" i="8"/>
  <c r="I1402" i="8"/>
  <c r="J1402" i="8"/>
  <c r="K1402" i="8"/>
  <c r="I1403" i="8"/>
  <c r="J1403" i="8"/>
  <c r="K1403" i="8"/>
  <c r="I1404" i="8"/>
  <c r="J1404" i="8"/>
  <c r="K1404" i="8"/>
  <c r="I1405" i="8"/>
  <c r="J1405" i="8"/>
  <c r="K1405" i="8"/>
  <c r="I1406" i="8"/>
  <c r="J1406" i="8"/>
  <c r="K1406" i="8"/>
  <c r="I1407" i="8"/>
  <c r="J1407" i="8"/>
  <c r="K1407" i="8"/>
  <c r="I1408" i="8"/>
  <c r="J1408" i="8"/>
  <c r="K1408" i="8"/>
  <c r="I1409" i="8"/>
  <c r="J1409" i="8"/>
  <c r="K1409" i="8"/>
  <c r="I1410" i="8"/>
  <c r="J1410" i="8"/>
  <c r="K1410" i="8"/>
  <c r="I1411" i="8"/>
  <c r="J1411" i="8"/>
  <c r="K1411" i="8"/>
  <c r="I1412" i="8"/>
  <c r="J1412" i="8"/>
  <c r="K1412" i="8"/>
  <c r="I1413" i="8"/>
  <c r="J1413" i="8"/>
  <c r="K1413" i="8"/>
  <c r="I1414" i="8"/>
  <c r="J1414" i="8"/>
  <c r="K1414" i="8"/>
  <c r="I1415" i="8"/>
  <c r="J1415" i="8"/>
  <c r="K1415" i="8"/>
  <c r="I1416" i="8"/>
  <c r="J1416" i="8"/>
  <c r="K1416" i="8"/>
  <c r="I1417" i="8"/>
  <c r="J1417" i="8"/>
  <c r="K1417" i="8"/>
  <c r="I1418" i="8"/>
  <c r="J1418" i="8"/>
  <c r="K1418" i="8"/>
  <c r="I1419" i="8"/>
  <c r="J1419" i="8"/>
  <c r="K1419" i="8"/>
  <c r="I1420" i="8"/>
  <c r="J1420" i="8"/>
  <c r="K1420" i="8"/>
  <c r="I1421" i="8"/>
  <c r="J1421" i="8"/>
  <c r="K1421" i="8"/>
  <c r="I1422" i="8"/>
  <c r="J1422" i="8"/>
  <c r="K1422" i="8"/>
  <c r="I1423" i="8"/>
  <c r="J1423" i="8"/>
  <c r="K1423" i="8"/>
  <c r="I1424" i="8"/>
  <c r="J1424" i="8"/>
  <c r="K1424" i="8"/>
  <c r="I1425" i="8"/>
  <c r="J1425" i="8"/>
  <c r="K1425" i="8"/>
  <c r="I1426" i="8"/>
  <c r="J1426" i="8"/>
  <c r="K1426" i="8"/>
  <c r="I1427" i="8"/>
  <c r="J1427" i="8"/>
  <c r="K1427" i="8"/>
  <c r="I1428" i="8"/>
  <c r="J1428" i="8"/>
  <c r="K1428" i="8"/>
  <c r="I1429" i="8"/>
  <c r="J1429" i="8"/>
  <c r="K1429" i="8"/>
  <c r="I1430" i="8"/>
  <c r="J1430" i="8"/>
  <c r="K1430" i="8"/>
  <c r="I1431" i="8"/>
  <c r="J1431" i="8"/>
  <c r="K1431" i="8"/>
  <c r="I1432" i="8"/>
  <c r="J1432" i="8"/>
  <c r="K1432" i="8"/>
  <c r="I1433" i="8"/>
  <c r="J1433" i="8"/>
  <c r="K1433" i="8"/>
  <c r="I1434" i="8"/>
  <c r="J1434" i="8"/>
  <c r="K1434" i="8"/>
  <c r="I1435" i="8"/>
  <c r="J1435" i="8"/>
  <c r="K1435" i="8"/>
  <c r="I1436" i="8"/>
  <c r="J1436" i="8"/>
  <c r="K1436" i="8"/>
  <c r="I1437" i="8"/>
  <c r="J1437" i="8"/>
  <c r="K1437" i="8"/>
  <c r="I1438" i="8"/>
  <c r="J1438" i="8"/>
  <c r="K1438" i="8"/>
  <c r="I1439" i="8"/>
  <c r="J1439" i="8"/>
  <c r="K1439" i="8"/>
  <c r="I1440" i="8"/>
  <c r="J1440" i="8"/>
  <c r="K1440" i="8"/>
  <c r="I1441" i="8"/>
  <c r="J1441" i="8"/>
  <c r="K1441" i="8"/>
  <c r="I1442" i="8"/>
  <c r="J1442" i="8"/>
  <c r="K1442" i="8"/>
  <c r="I1443" i="8"/>
  <c r="J1443" i="8"/>
  <c r="K1443" i="8"/>
  <c r="I1444" i="8"/>
  <c r="J1444" i="8"/>
  <c r="K1444" i="8"/>
  <c r="I1445" i="8"/>
  <c r="J1445" i="8"/>
  <c r="K1445" i="8"/>
  <c r="I1446" i="8"/>
  <c r="J1446" i="8"/>
  <c r="K1446" i="8"/>
  <c r="I1447" i="8"/>
  <c r="J1447" i="8"/>
  <c r="K1447" i="8"/>
  <c r="I1448" i="8"/>
  <c r="J1448" i="8"/>
  <c r="K1448" i="8"/>
  <c r="I1449" i="8"/>
  <c r="J1449" i="8"/>
  <c r="K1449" i="8"/>
  <c r="I1450" i="8"/>
  <c r="J1450" i="8"/>
  <c r="K1450" i="8"/>
  <c r="I1451" i="8"/>
  <c r="J1451" i="8"/>
  <c r="K1451" i="8"/>
  <c r="I1452" i="8"/>
  <c r="J1452" i="8"/>
  <c r="K1452" i="8"/>
  <c r="I1453" i="8"/>
  <c r="J1453" i="8"/>
  <c r="K1453" i="8"/>
  <c r="I1454" i="8"/>
  <c r="J1454" i="8"/>
  <c r="K1454" i="8"/>
  <c r="I1455" i="8"/>
  <c r="J1455" i="8"/>
  <c r="K1455" i="8"/>
  <c r="I1456" i="8"/>
  <c r="J1456" i="8"/>
  <c r="K1456" i="8"/>
  <c r="I1457" i="8"/>
  <c r="J1457" i="8"/>
  <c r="K1457" i="8"/>
  <c r="I1458" i="8"/>
  <c r="J1458" i="8"/>
  <c r="K1458" i="8"/>
  <c r="I1459" i="8"/>
  <c r="J1459" i="8"/>
  <c r="K1459" i="8"/>
  <c r="I1460" i="8"/>
  <c r="J1460" i="8"/>
  <c r="K1460" i="8"/>
  <c r="I1461" i="8"/>
  <c r="J1461" i="8"/>
  <c r="K1461" i="8"/>
  <c r="I1462" i="8"/>
  <c r="J1462" i="8"/>
  <c r="K1462" i="8"/>
  <c r="I1463" i="8"/>
  <c r="J1463" i="8"/>
  <c r="K1463" i="8"/>
  <c r="I1464" i="8"/>
  <c r="J1464" i="8"/>
  <c r="K1464" i="8"/>
  <c r="I1465" i="8"/>
  <c r="J1465" i="8"/>
  <c r="K1465" i="8"/>
  <c r="I1466" i="8"/>
  <c r="J1466" i="8"/>
  <c r="K1466" i="8"/>
  <c r="I1467" i="8"/>
  <c r="J1467" i="8"/>
  <c r="K1467" i="8"/>
  <c r="I1468" i="8"/>
  <c r="J1468" i="8"/>
  <c r="K1468" i="8"/>
  <c r="I1469" i="8"/>
  <c r="J1469" i="8"/>
  <c r="K1469" i="8"/>
  <c r="I1470" i="8"/>
  <c r="J1470" i="8"/>
  <c r="K1470" i="8"/>
  <c r="I1471" i="8"/>
  <c r="J1471" i="8"/>
  <c r="K1471" i="8"/>
  <c r="I1472" i="8"/>
  <c r="J1472" i="8"/>
  <c r="K1472" i="8"/>
  <c r="I1473" i="8"/>
  <c r="J1473" i="8"/>
  <c r="K1473" i="8"/>
  <c r="I1474" i="8"/>
  <c r="J1474" i="8"/>
  <c r="K1474" i="8"/>
  <c r="I1475" i="8"/>
  <c r="J1475" i="8"/>
  <c r="K1475" i="8"/>
  <c r="I1476" i="8"/>
  <c r="J1476" i="8"/>
  <c r="K1476" i="8"/>
  <c r="I1477" i="8"/>
  <c r="J1477" i="8"/>
  <c r="K1477" i="8"/>
  <c r="I1478" i="8"/>
  <c r="J1478" i="8"/>
  <c r="K1478" i="8"/>
  <c r="I1479" i="8"/>
  <c r="J1479" i="8"/>
  <c r="K1479" i="8"/>
  <c r="I1480" i="8"/>
  <c r="J1480" i="8"/>
  <c r="K1480" i="8"/>
  <c r="I1481" i="8"/>
  <c r="J1481" i="8"/>
  <c r="K1481" i="8"/>
  <c r="I1482" i="8"/>
  <c r="J1482" i="8"/>
  <c r="K1482" i="8"/>
  <c r="I1483" i="8"/>
  <c r="J1483" i="8"/>
  <c r="K1483" i="8"/>
  <c r="I1484" i="8"/>
  <c r="J1484" i="8"/>
  <c r="K1484" i="8"/>
  <c r="I1485" i="8"/>
  <c r="J1485" i="8"/>
  <c r="K1485" i="8"/>
  <c r="I1486" i="8"/>
  <c r="J1486" i="8"/>
  <c r="K1486" i="8"/>
  <c r="I1487" i="8"/>
  <c r="J1487" i="8"/>
  <c r="K1487" i="8"/>
  <c r="I1488" i="8"/>
  <c r="J1488" i="8"/>
  <c r="K1488" i="8"/>
  <c r="I1489" i="8"/>
  <c r="J1489" i="8"/>
  <c r="K1489" i="8"/>
  <c r="I1490" i="8"/>
  <c r="J1490" i="8"/>
  <c r="K1490" i="8"/>
  <c r="I1491" i="8"/>
  <c r="J1491" i="8"/>
  <c r="K1491" i="8"/>
  <c r="I1492" i="8"/>
  <c r="J1492" i="8"/>
  <c r="K1492" i="8"/>
  <c r="I1493" i="8"/>
  <c r="J1493" i="8"/>
  <c r="K1493" i="8"/>
  <c r="I1494" i="8"/>
  <c r="J1494" i="8"/>
  <c r="K1494" i="8"/>
  <c r="I1495" i="8"/>
  <c r="J1495" i="8"/>
  <c r="K1495" i="8"/>
  <c r="I1496" i="8"/>
  <c r="J1496" i="8"/>
  <c r="K1496" i="8"/>
  <c r="I1497" i="8"/>
  <c r="J1497" i="8"/>
  <c r="K1497" i="8"/>
  <c r="I1498" i="8"/>
  <c r="J1498" i="8"/>
  <c r="K1498" i="8"/>
  <c r="I1499" i="8"/>
  <c r="J1499" i="8"/>
  <c r="K1499" i="8"/>
  <c r="I1500" i="8"/>
  <c r="J1500" i="8"/>
  <c r="K1500" i="8"/>
  <c r="I1501" i="8"/>
  <c r="J1501" i="8"/>
  <c r="K1501" i="8"/>
  <c r="I1502" i="8"/>
  <c r="J1502" i="8"/>
  <c r="K1502" i="8"/>
  <c r="I1503" i="8"/>
  <c r="J1503" i="8"/>
  <c r="K1503" i="8"/>
  <c r="I1504" i="8"/>
  <c r="J1504" i="8"/>
  <c r="K1504" i="8"/>
  <c r="I1505" i="8"/>
  <c r="J1505" i="8"/>
  <c r="K1505" i="8"/>
  <c r="I1506" i="8"/>
  <c r="J1506" i="8"/>
  <c r="K1506" i="8"/>
  <c r="I1507" i="8"/>
  <c r="J1507" i="8"/>
  <c r="K1507" i="8"/>
  <c r="I1508" i="8"/>
  <c r="J1508" i="8"/>
  <c r="K1508" i="8"/>
  <c r="I1509" i="8"/>
  <c r="J1509" i="8"/>
  <c r="K1509" i="8"/>
  <c r="I1510" i="8"/>
  <c r="J1510" i="8"/>
  <c r="K1510" i="8"/>
  <c r="I1511" i="8"/>
  <c r="J1511" i="8"/>
  <c r="K1511" i="8"/>
  <c r="I1512" i="8"/>
  <c r="J1512" i="8"/>
  <c r="K1512" i="8"/>
  <c r="I1513" i="8"/>
  <c r="J1513" i="8"/>
  <c r="K1513" i="8"/>
  <c r="I1514" i="8"/>
  <c r="J1514" i="8"/>
  <c r="K1514" i="8"/>
  <c r="I1515" i="8"/>
  <c r="J1515" i="8"/>
  <c r="K1515" i="8"/>
  <c r="I1516" i="8"/>
  <c r="J1516" i="8"/>
  <c r="K1516" i="8"/>
  <c r="I1517" i="8"/>
  <c r="J1517" i="8"/>
  <c r="K1517" i="8"/>
  <c r="I1518" i="8"/>
  <c r="J1518" i="8"/>
  <c r="K1518" i="8"/>
  <c r="I1519" i="8"/>
  <c r="J1519" i="8"/>
  <c r="K1519" i="8"/>
  <c r="I1520" i="8"/>
  <c r="J1520" i="8"/>
  <c r="K1520" i="8"/>
  <c r="I1521" i="8"/>
  <c r="J1521" i="8"/>
  <c r="K1521" i="8"/>
  <c r="I1522" i="8"/>
  <c r="J1522" i="8"/>
  <c r="K1522" i="8"/>
  <c r="I1523" i="8"/>
  <c r="J1523" i="8"/>
  <c r="K1523" i="8"/>
  <c r="I1524" i="8"/>
  <c r="J1524" i="8"/>
  <c r="K1524" i="8"/>
  <c r="I1525" i="8"/>
  <c r="J1525" i="8"/>
  <c r="K1525" i="8"/>
  <c r="I1526" i="8"/>
  <c r="J1526" i="8"/>
  <c r="K1526" i="8"/>
  <c r="I1527" i="8"/>
  <c r="J1527" i="8"/>
  <c r="K1527" i="8"/>
  <c r="I1528" i="8"/>
  <c r="J1528" i="8"/>
  <c r="K1528" i="8"/>
  <c r="I1529" i="8"/>
  <c r="J1529" i="8"/>
  <c r="K1529" i="8"/>
  <c r="I1530" i="8"/>
  <c r="J1530" i="8"/>
  <c r="K1530" i="8"/>
  <c r="I1531" i="8"/>
  <c r="J1531" i="8"/>
  <c r="K1531" i="8"/>
  <c r="I1532" i="8"/>
  <c r="J1532" i="8"/>
  <c r="K1532" i="8"/>
  <c r="I1533" i="8"/>
  <c r="J1533" i="8"/>
  <c r="K1533" i="8"/>
  <c r="I1534" i="8"/>
  <c r="J1534" i="8"/>
  <c r="K1534" i="8"/>
  <c r="I1535" i="8"/>
  <c r="J1535" i="8"/>
  <c r="K1535" i="8"/>
  <c r="I1536" i="8"/>
  <c r="J1536" i="8"/>
  <c r="K1536" i="8"/>
  <c r="I1537" i="8"/>
  <c r="J1537" i="8"/>
  <c r="K1537" i="8"/>
  <c r="I1538" i="8"/>
  <c r="J1538" i="8"/>
  <c r="K1538" i="8"/>
  <c r="I1539" i="8"/>
  <c r="J1539" i="8"/>
  <c r="K1539" i="8"/>
  <c r="I1540" i="8"/>
  <c r="J1540" i="8"/>
  <c r="K1540" i="8"/>
  <c r="I1541" i="8"/>
  <c r="J1541" i="8"/>
  <c r="K1541" i="8"/>
  <c r="I1542" i="8"/>
  <c r="J1542" i="8"/>
  <c r="K1542" i="8"/>
  <c r="I1543" i="8"/>
  <c r="J1543" i="8"/>
  <c r="K1543" i="8"/>
  <c r="I1544" i="8"/>
  <c r="J1544" i="8"/>
  <c r="K1544" i="8"/>
  <c r="I1545" i="8"/>
  <c r="J1545" i="8"/>
  <c r="K1545" i="8"/>
  <c r="I1546" i="8"/>
  <c r="J1546" i="8"/>
  <c r="K1546" i="8"/>
  <c r="I1547" i="8"/>
  <c r="J1547" i="8"/>
  <c r="K1547" i="8"/>
  <c r="I1548" i="8"/>
  <c r="J1548" i="8"/>
  <c r="K1548" i="8"/>
  <c r="I1549" i="8"/>
  <c r="J1549" i="8"/>
  <c r="K1549" i="8"/>
  <c r="I1550" i="8"/>
  <c r="J1550" i="8"/>
  <c r="K1550" i="8"/>
  <c r="I1551" i="8"/>
  <c r="J1551" i="8"/>
  <c r="K1551" i="8"/>
  <c r="I1552" i="8"/>
  <c r="J1552" i="8"/>
  <c r="K1552" i="8"/>
  <c r="I1553" i="8"/>
  <c r="J1553" i="8"/>
  <c r="K1553" i="8"/>
  <c r="I1554" i="8"/>
  <c r="J1554" i="8"/>
  <c r="K1554" i="8"/>
  <c r="I1555" i="8"/>
  <c r="J1555" i="8"/>
  <c r="K1555" i="8"/>
  <c r="I1556" i="8"/>
  <c r="J1556" i="8"/>
  <c r="K1556" i="8"/>
  <c r="I1557" i="8"/>
  <c r="J1557" i="8"/>
  <c r="K1557" i="8"/>
  <c r="I1558" i="8"/>
  <c r="J1558" i="8"/>
  <c r="K1558" i="8"/>
  <c r="I1559" i="8"/>
  <c r="J1559" i="8"/>
  <c r="K1559" i="8"/>
  <c r="I1560" i="8"/>
  <c r="J1560" i="8"/>
  <c r="K1560" i="8"/>
  <c r="I1561" i="8"/>
  <c r="J1561" i="8"/>
  <c r="K1561" i="8"/>
  <c r="I1562" i="8"/>
  <c r="J1562" i="8"/>
  <c r="K1562" i="8"/>
  <c r="I1563" i="8"/>
  <c r="J1563" i="8"/>
  <c r="K1563" i="8"/>
  <c r="I1564" i="8"/>
  <c r="J1564" i="8"/>
  <c r="K1564" i="8"/>
  <c r="I1565" i="8"/>
  <c r="J1565" i="8"/>
  <c r="K1565" i="8"/>
  <c r="I1566" i="8"/>
  <c r="J1566" i="8"/>
  <c r="K1566" i="8"/>
  <c r="I1567" i="8"/>
  <c r="J1567" i="8"/>
  <c r="K1567" i="8"/>
  <c r="I1568" i="8"/>
  <c r="J1568" i="8"/>
  <c r="K1568" i="8"/>
  <c r="I1569" i="8"/>
  <c r="J1569" i="8"/>
  <c r="K1569" i="8"/>
  <c r="I1570" i="8"/>
  <c r="J1570" i="8"/>
  <c r="K1570" i="8"/>
  <c r="I1571" i="8"/>
  <c r="J1571" i="8"/>
  <c r="K1571" i="8"/>
  <c r="I1572" i="8"/>
  <c r="J1572" i="8"/>
  <c r="K1572" i="8"/>
  <c r="I1573" i="8"/>
  <c r="J1573" i="8"/>
  <c r="K1573" i="8"/>
  <c r="I1574" i="8"/>
  <c r="J1574" i="8"/>
  <c r="K1574" i="8"/>
  <c r="I1575" i="8"/>
  <c r="J1575" i="8"/>
  <c r="K1575" i="8"/>
  <c r="I1576" i="8"/>
  <c r="J1576" i="8"/>
  <c r="K1576" i="8"/>
  <c r="I1577" i="8"/>
  <c r="J1577" i="8"/>
  <c r="K1577" i="8"/>
  <c r="I1578" i="8"/>
  <c r="J1578" i="8"/>
  <c r="K1578" i="8"/>
  <c r="I1579" i="8"/>
  <c r="J1579" i="8"/>
  <c r="K1579" i="8"/>
  <c r="I1580" i="8"/>
  <c r="J1580" i="8"/>
  <c r="K1580" i="8"/>
  <c r="I1581" i="8"/>
  <c r="J1581" i="8"/>
  <c r="K1581" i="8"/>
  <c r="I1582" i="8"/>
  <c r="J1582" i="8"/>
  <c r="K1582" i="8"/>
  <c r="I1583" i="8"/>
  <c r="J1583" i="8"/>
  <c r="K1583" i="8"/>
  <c r="I1584" i="8"/>
  <c r="J1584" i="8"/>
  <c r="K1584" i="8"/>
  <c r="I1585" i="8"/>
  <c r="J1585" i="8"/>
  <c r="K1585" i="8"/>
  <c r="I1586" i="8"/>
  <c r="J1586" i="8"/>
  <c r="K1586" i="8"/>
  <c r="I1587" i="8"/>
  <c r="J1587" i="8"/>
  <c r="K1587" i="8"/>
  <c r="I1588" i="8"/>
  <c r="J1588" i="8"/>
  <c r="K1588" i="8"/>
  <c r="I1589" i="8"/>
  <c r="J1589" i="8"/>
  <c r="K1589" i="8"/>
  <c r="I1590" i="8"/>
  <c r="J1590" i="8"/>
  <c r="K1590" i="8"/>
  <c r="I1591" i="8"/>
  <c r="J1591" i="8"/>
  <c r="K1591" i="8"/>
  <c r="I1592" i="8"/>
  <c r="J1592" i="8"/>
  <c r="K1592" i="8"/>
  <c r="I1593" i="8"/>
  <c r="J1593" i="8"/>
  <c r="K1593" i="8"/>
  <c r="I1594" i="8"/>
  <c r="J1594" i="8"/>
  <c r="K1594" i="8"/>
  <c r="I1595" i="8"/>
  <c r="J1595" i="8"/>
  <c r="K1595" i="8"/>
  <c r="I1596" i="8"/>
  <c r="J1596" i="8"/>
  <c r="K1596" i="8"/>
  <c r="I1597" i="8"/>
  <c r="J1597" i="8"/>
  <c r="K1597" i="8"/>
  <c r="I1598" i="8"/>
  <c r="J1598" i="8"/>
  <c r="K1598" i="8"/>
  <c r="I1599" i="8"/>
  <c r="J1599" i="8"/>
  <c r="K1599" i="8"/>
  <c r="I1600" i="8"/>
  <c r="J1600" i="8"/>
  <c r="K1600" i="8"/>
  <c r="I1601" i="8"/>
  <c r="J1601" i="8"/>
  <c r="K1601" i="8"/>
  <c r="I1602" i="8"/>
  <c r="J1602" i="8"/>
  <c r="K1602" i="8"/>
  <c r="I1603" i="8"/>
  <c r="J1603" i="8"/>
  <c r="K1603" i="8"/>
  <c r="I1604" i="8"/>
  <c r="J1604" i="8"/>
  <c r="K1604" i="8"/>
  <c r="I1605" i="8"/>
  <c r="J1605" i="8"/>
  <c r="K1605" i="8"/>
  <c r="I1606" i="8"/>
  <c r="J1606" i="8"/>
  <c r="K1606" i="8"/>
  <c r="I1607" i="8"/>
  <c r="J1607" i="8"/>
  <c r="K1607" i="8"/>
  <c r="I1608" i="8"/>
  <c r="J1608" i="8"/>
  <c r="K1608" i="8"/>
  <c r="I1609" i="8"/>
  <c r="J1609" i="8"/>
  <c r="K1609" i="8"/>
  <c r="I1610" i="8"/>
  <c r="J1610" i="8"/>
  <c r="K1610" i="8"/>
  <c r="I1611" i="8"/>
  <c r="J1611" i="8"/>
  <c r="K1611" i="8"/>
  <c r="I1612" i="8"/>
  <c r="J1612" i="8"/>
  <c r="K1612" i="8"/>
  <c r="I1613" i="8"/>
  <c r="J1613" i="8"/>
  <c r="K1613" i="8"/>
  <c r="I1614" i="8"/>
  <c r="J1614" i="8"/>
  <c r="K1614" i="8"/>
  <c r="I1615" i="8"/>
  <c r="J1615" i="8"/>
  <c r="K1615" i="8"/>
  <c r="I1616" i="8"/>
  <c r="J1616" i="8"/>
  <c r="K1616" i="8"/>
  <c r="I1617" i="8"/>
  <c r="J1617" i="8"/>
  <c r="K1617" i="8"/>
  <c r="I1618" i="8"/>
  <c r="J1618" i="8"/>
  <c r="K1618" i="8"/>
  <c r="I1619" i="8"/>
  <c r="J1619" i="8"/>
  <c r="K1619" i="8"/>
  <c r="I1620" i="8"/>
  <c r="J1620" i="8"/>
  <c r="K1620" i="8"/>
  <c r="I1621" i="8"/>
  <c r="J1621" i="8"/>
  <c r="K1621" i="8"/>
  <c r="I1622" i="8"/>
  <c r="J1622" i="8"/>
  <c r="K1622" i="8"/>
  <c r="I1623" i="8"/>
  <c r="J1623" i="8"/>
  <c r="K1623" i="8"/>
  <c r="I1624" i="8"/>
  <c r="J1624" i="8"/>
  <c r="K1624" i="8"/>
  <c r="I1625" i="8"/>
  <c r="J1625" i="8"/>
  <c r="K1625" i="8"/>
  <c r="I1626" i="8"/>
  <c r="J1626" i="8"/>
  <c r="K1626" i="8"/>
  <c r="I1627" i="8"/>
  <c r="J1627" i="8"/>
  <c r="K1627" i="8"/>
  <c r="I1628" i="8"/>
  <c r="J1628" i="8"/>
  <c r="K1628" i="8"/>
  <c r="I1629" i="8"/>
  <c r="J1629" i="8"/>
  <c r="K1629" i="8"/>
  <c r="I1630" i="8"/>
  <c r="J1630" i="8"/>
  <c r="K1630" i="8"/>
  <c r="I1631" i="8"/>
  <c r="J1631" i="8"/>
  <c r="K1631" i="8"/>
  <c r="I1632" i="8"/>
  <c r="J1632" i="8"/>
  <c r="K1632" i="8"/>
  <c r="I1633" i="8"/>
  <c r="J1633" i="8"/>
  <c r="K1633" i="8"/>
  <c r="I1634" i="8"/>
  <c r="J1634" i="8"/>
  <c r="K1634" i="8"/>
  <c r="I1635" i="8"/>
  <c r="J1635" i="8"/>
  <c r="K1635" i="8"/>
  <c r="I1636" i="8"/>
  <c r="J1636" i="8"/>
  <c r="K1636" i="8"/>
  <c r="I1637" i="8"/>
  <c r="J1637" i="8"/>
  <c r="K1637" i="8"/>
  <c r="I1638" i="8"/>
  <c r="J1638" i="8"/>
  <c r="K1638" i="8"/>
  <c r="I1639" i="8"/>
  <c r="J1639" i="8"/>
  <c r="K1639" i="8"/>
  <c r="I1640" i="8"/>
  <c r="J1640" i="8"/>
  <c r="K1640" i="8"/>
  <c r="I1641" i="8"/>
  <c r="J1641" i="8"/>
  <c r="K1641" i="8"/>
  <c r="I1642" i="8"/>
  <c r="J1642" i="8"/>
  <c r="K1642" i="8"/>
  <c r="I1643" i="8"/>
  <c r="J1643" i="8"/>
  <c r="K1643" i="8"/>
  <c r="I1644" i="8"/>
  <c r="J1644" i="8"/>
  <c r="K1644" i="8"/>
  <c r="I1645" i="8"/>
  <c r="J1645" i="8"/>
  <c r="K1645" i="8"/>
  <c r="I1646" i="8"/>
  <c r="J1646" i="8"/>
  <c r="K1646" i="8"/>
  <c r="I1647" i="8"/>
  <c r="J1647" i="8"/>
  <c r="K1647" i="8"/>
  <c r="I1648" i="8"/>
  <c r="J1648" i="8"/>
  <c r="K1648" i="8"/>
  <c r="I1649" i="8"/>
  <c r="J1649" i="8"/>
  <c r="K1649" i="8"/>
  <c r="I1650" i="8"/>
  <c r="J1650" i="8"/>
  <c r="K1650" i="8"/>
  <c r="I1651" i="8"/>
  <c r="J1651" i="8"/>
  <c r="K1651" i="8"/>
  <c r="I1652" i="8"/>
  <c r="J1652" i="8"/>
  <c r="K1652" i="8"/>
  <c r="I1653" i="8"/>
  <c r="J1653" i="8"/>
  <c r="K1653" i="8"/>
  <c r="I1654" i="8"/>
  <c r="J1654" i="8"/>
  <c r="K1654" i="8"/>
  <c r="I1655" i="8"/>
  <c r="J1655" i="8"/>
  <c r="K1655" i="8"/>
  <c r="I1656" i="8"/>
  <c r="J1656" i="8"/>
  <c r="K1656" i="8"/>
  <c r="I1657" i="8"/>
  <c r="J1657" i="8"/>
  <c r="K1657" i="8"/>
  <c r="I1658" i="8"/>
  <c r="J1658" i="8"/>
  <c r="K1658" i="8"/>
  <c r="I1659" i="8"/>
  <c r="J1659" i="8"/>
  <c r="K1659" i="8"/>
  <c r="I1660" i="8"/>
  <c r="J1660" i="8"/>
  <c r="K1660" i="8"/>
  <c r="I1661" i="8"/>
  <c r="J1661" i="8"/>
  <c r="K1661" i="8"/>
  <c r="I1662" i="8"/>
  <c r="J1662" i="8"/>
  <c r="K1662" i="8"/>
  <c r="I1663" i="8"/>
  <c r="J1663" i="8"/>
  <c r="K1663" i="8"/>
  <c r="I1664" i="8"/>
  <c r="J1664" i="8"/>
  <c r="K1664" i="8"/>
  <c r="I1665" i="8"/>
  <c r="J1665" i="8"/>
  <c r="K1665" i="8"/>
  <c r="I1666" i="8"/>
  <c r="J1666" i="8"/>
  <c r="K1666" i="8"/>
  <c r="I1667" i="8"/>
  <c r="J1667" i="8"/>
  <c r="K1667" i="8"/>
  <c r="I1668" i="8"/>
  <c r="J1668" i="8"/>
  <c r="K1668" i="8"/>
  <c r="I1669" i="8"/>
  <c r="J1669" i="8"/>
  <c r="K1669" i="8"/>
  <c r="I1670" i="8"/>
  <c r="J1670" i="8"/>
  <c r="K1670" i="8"/>
  <c r="I1671" i="8"/>
  <c r="J1671" i="8"/>
  <c r="K1671" i="8"/>
  <c r="I1672" i="8"/>
  <c r="J1672" i="8"/>
  <c r="K1672" i="8"/>
  <c r="I1673" i="8"/>
  <c r="J1673" i="8"/>
  <c r="K1673" i="8"/>
  <c r="I1674" i="8"/>
  <c r="J1674" i="8"/>
  <c r="K1674" i="8"/>
  <c r="I1675" i="8"/>
  <c r="J1675" i="8"/>
  <c r="K1675" i="8"/>
  <c r="I1676" i="8"/>
  <c r="J1676" i="8"/>
  <c r="K1676" i="8"/>
  <c r="I1677" i="8"/>
  <c r="J1677" i="8"/>
  <c r="K1677" i="8"/>
  <c r="I1678" i="8"/>
  <c r="J1678" i="8"/>
  <c r="K1678" i="8"/>
  <c r="I1679" i="8"/>
  <c r="J1679" i="8"/>
  <c r="K1679" i="8"/>
  <c r="I1680" i="8"/>
  <c r="J1680" i="8"/>
  <c r="K1680" i="8"/>
  <c r="I1681" i="8"/>
  <c r="J1681" i="8"/>
  <c r="K1681" i="8"/>
  <c r="I1682" i="8"/>
  <c r="J1682" i="8"/>
  <c r="K1682" i="8"/>
  <c r="I1683" i="8"/>
  <c r="J1683" i="8"/>
  <c r="K1683" i="8"/>
  <c r="I1684" i="8"/>
  <c r="J1684" i="8"/>
  <c r="K1684" i="8"/>
  <c r="I1685" i="8"/>
  <c r="J1685" i="8"/>
  <c r="K1685" i="8"/>
  <c r="I1686" i="8"/>
  <c r="J1686" i="8"/>
  <c r="K1686" i="8"/>
  <c r="I1687" i="8"/>
  <c r="J1687" i="8"/>
  <c r="K1687" i="8"/>
  <c r="I1688" i="8"/>
  <c r="J1688" i="8"/>
  <c r="K1688" i="8"/>
  <c r="I1689" i="8"/>
  <c r="J1689" i="8"/>
  <c r="K1689" i="8"/>
  <c r="I1690" i="8"/>
  <c r="J1690" i="8"/>
  <c r="K1690" i="8"/>
  <c r="I1691" i="8"/>
  <c r="J1691" i="8"/>
  <c r="K1691" i="8"/>
  <c r="I1692" i="8"/>
  <c r="J1692" i="8"/>
  <c r="K1692" i="8"/>
  <c r="I1693" i="8"/>
  <c r="J1693" i="8"/>
  <c r="K1693" i="8"/>
  <c r="I1694" i="8"/>
  <c r="J1694" i="8"/>
  <c r="K1694" i="8"/>
  <c r="I1695" i="8"/>
  <c r="J1695" i="8"/>
  <c r="K1695" i="8"/>
  <c r="I1696" i="8"/>
  <c r="J1696" i="8"/>
  <c r="K1696" i="8"/>
  <c r="I1697" i="8"/>
  <c r="J1697" i="8"/>
  <c r="K1697" i="8"/>
  <c r="I1698" i="8"/>
  <c r="J1698" i="8"/>
  <c r="K1698" i="8"/>
  <c r="I1699" i="8"/>
  <c r="J1699" i="8"/>
  <c r="K1699" i="8"/>
  <c r="I1700" i="8"/>
  <c r="J1700" i="8"/>
  <c r="K1700" i="8"/>
  <c r="I1701" i="8"/>
  <c r="J1701" i="8"/>
  <c r="K1701" i="8"/>
  <c r="I1702" i="8"/>
  <c r="J1702" i="8"/>
  <c r="K1702" i="8"/>
  <c r="I1703" i="8"/>
  <c r="J1703" i="8"/>
  <c r="K1703" i="8"/>
  <c r="I1704" i="8"/>
  <c r="J1704" i="8"/>
  <c r="K1704" i="8"/>
  <c r="I1705" i="8"/>
  <c r="J1705" i="8"/>
  <c r="K1705" i="8"/>
  <c r="I1706" i="8"/>
  <c r="J1706" i="8"/>
  <c r="K1706" i="8"/>
  <c r="I1707" i="8"/>
  <c r="J1707" i="8"/>
  <c r="K1707" i="8"/>
  <c r="I1708" i="8"/>
  <c r="J1708" i="8"/>
  <c r="K1708" i="8"/>
  <c r="I1709" i="8"/>
  <c r="J1709" i="8"/>
  <c r="K1709" i="8"/>
  <c r="I1710" i="8"/>
  <c r="J1710" i="8"/>
  <c r="K1710" i="8"/>
  <c r="I1711" i="8"/>
  <c r="J1711" i="8"/>
  <c r="K1711" i="8"/>
  <c r="I1712" i="8"/>
  <c r="J1712" i="8"/>
  <c r="K1712" i="8"/>
  <c r="I1713" i="8"/>
  <c r="J1713" i="8"/>
  <c r="K1713" i="8"/>
  <c r="I1714" i="8"/>
  <c r="J1714" i="8"/>
  <c r="K1714" i="8"/>
  <c r="I1715" i="8"/>
  <c r="J1715" i="8"/>
  <c r="K1715" i="8"/>
  <c r="I1716" i="8"/>
  <c r="J1716" i="8"/>
  <c r="K1716" i="8"/>
  <c r="I1717" i="8"/>
  <c r="J1717" i="8"/>
  <c r="K1717" i="8"/>
  <c r="I1718" i="8"/>
  <c r="J1718" i="8"/>
  <c r="K1718" i="8"/>
  <c r="I1719" i="8"/>
  <c r="J1719" i="8"/>
  <c r="K1719" i="8"/>
  <c r="I1720" i="8"/>
  <c r="J1720" i="8"/>
  <c r="K1720" i="8"/>
  <c r="I1721" i="8"/>
  <c r="J1721" i="8"/>
  <c r="K1721" i="8"/>
  <c r="I1722" i="8"/>
  <c r="J1722" i="8"/>
  <c r="K1722" i="8"/>
  <c r="I1723" i="8"/>
  <c r="J1723" i="8"/>
  <c r="K1723" i="8"/>
  <c r="I1724" i="8"/>
  <c r="J1724" i="8"/>
  <c r="K1724" i="8"/>
  <c r="I1725" i="8"/>
  <c r="J1725" i="8"/>
  <c r="K1725" i="8"/>
  <c r="I1726" i="8"/>
  <c r="J1726" i="8"/>
  <c r="K1726" i="8"/>
  <c r="I1727" i="8"/>
  <c r="J1727" i="8"/>
  <c r="K1727" i="8"/>
  <c r="I1728" i="8"/>
  <c r="J1728" i="8"/>
  <c r="K1728" i="8"/>
  <c r="I1729" i="8"/>
  <c r="J1729" i="8"/>
  <c r="K1729" i="8"/>
  <c r="I1730" i="8"/>
  <c r="J1730" i="8"/>
  <c r="K1730" i="8"/>
  <c r="I1731" i="8"/>
  <c r="J1731" i="8"/>
  <c r="K1731" i="8"/>
  <c r="I1732" i="8"/>
  <c r="J1732" i="8"/>
  <c r="K1732" i="8"/>
  <c r="I1733" i="8"/>
  <c r="J1733" i="8"/>
  <c r="K1733" i="8"/>
  <c r="I1734" i="8"/>
  <c r="J1734" i="8"/>
  <c r="K1734" i="8"/>
  <c r="I1735" i="8"/>
  <c r="J1735" i="8"/>
  <c r="K1735" i="8"/>
  <c r="I1736" i="8"/>
  <c r="J1736" i="8"/>
  <c r="K1736" i="8"/>
  <c r="I1737" i="8"/>
  <c r="J1737" i="8"/>
  <c r="K1737" i="8"/>
  <c r="I1738" i="8"/>
  <c r="J1738" i="8"/>
  <c r="K1738" i="8"/>
  <c r="I1739" i="8"/>
  <c r="J1739" i="8"/>
  <c r="K1739" i="8"/>
  <c r="I1740" i="8"/>
  <c r="J1740" i="8"/>
  <c r="K1740" i="8"/>
  <c r="I1741" i="8"/>
  <c r="J1741" i="8"/>
  <c r="K1741" i="8"/>
  <c r="I1742" i="8"/>
  <c r="J1742" i="8"/>
  <c r="K1742" i="8"/>
  <c r="I1743" i="8"/>
  <c r="J1743" i="8"/>
  <c r="K1743" i="8"/>
  <c r="I1744" i="8"/>
  <c r="J1744" i="8"/>
  <c r="K1744" i="8"/>
  <c r="I1745" i="8"/>
  <c r="J1745" i="8"/>
  <c r="K1745" i="8"/>
  <c r="I1746" i="8"/>
  <c r="J1746" i="8"/>
  <c r="K1746" i="8"/>
  <c r="I1747" i="8"/>
  <c r="J1747" i="8"/>
  <c r="K1747" i="8"/>
  <c r="I1748" i="8"/>
  <c r="J1748" i="8"/>
  <c r="K1748" i="8"/>
  <c r="I1749" i="8"/>
  <c r="J1749" i="8"/>
  <c r="K1749" i="8"/>
  <c r="I1750" i="8"/>
  <c r="J1750" i="8"/>
  <c r="K1750" i="8"/>
  <c r="I1751" i="8"/>
  <c r="J1751" i="8"/>
  <c r="K1751" i="8"/>
  <c r="I1752" i="8"/>
  <c r="J1752" i="8"/>
  <c r="K1752" i="8"/>
  <c r="I1753" i="8"/>
  <c r="J1753" i="8"/>
  <c r="K1753" i="8"/>
  <c r="I1754" i="8"/>
  <c r="J1754" i="8"/>
  <c r="K1754" i="8"/>
  <c r="I1755" i="8"/>
  <c r="J1755" i="8"/>
  <c r="K1755" i="8"/>
  <c r="I1756" i="8"/>
  <c r="J1756" i="8"/>
  <c r="K1756" i="8"/>
  <c r="I1757" i="8"/>
  <c r="J1757" i="8"/>
  <c r="K1757" i="8"/>
  <c r="I1758" i="8"/>
  <c r="J1758" i="8"/>
  <c r="K1758" i="8"/>
  <c r="I1759" i="8"/>
  <c r="J1759" i="8"/>
  <c r="K1759" i="8"/>
  <c r="I1760" i="8"/>
  <c r="J1760" i="8"/>
  <c r="K1760" i="8"/>
  <c r="I1761" i="8"/>
  <c r="J1761" i="8"/>
  <c r="K1761" i="8"/>
  <c r="I1762" i="8"/>
  <c r="J1762" i="8"/>
  <c r="K1762" i="8"/>
  <c r="I1763" i="8"/>
  <c r="J1763" i="8"/>
  <c r="K1763" i="8"/>
  <c r="I1764" i="8"/>
  <c r="J1764" i="8"/>
  <c r="K1764" i="8"/>
  <c r="I1765" i="8"/>
  <c r="J1765" i="8"/>
  <c r="K1765" i="8"/>
  <c r="I1766" i="8"/>
  <c r="J1766" i="8"/>
  <c r="K1766" i="8"/>
  <c r="I1767" i="8"/>
  <c r="J1767" i="8"/>
  <c r="K1767" i="8"/>
  <c r="I1768" i="8"/>
  <c r="J1768" i="8"/>
  <c r="K1768" i="8"/>
  <c r="I1769" i="8"/>
  <c r="J1769" i="8"/>
  <c r="K1769" i="8"/>
  <c r="I1770" i="8"/>
  <c r="J1770" i="8"/>
  <c r="K1770" i="8"/>
  <c r="I1771" i="8"/>
  <c r="J1771" i="8"/>
  <c r="K1771" i="8"/>
  <c r="I1772" i="8"/>
  <c r="J1772" i="8"/>
  <c r="K1772" i="8"/>
  <c r="I1773" i="8"/>
  <c r="J1773" i="8"/>
  <c r="K1773" i="8"/>
  <c r="I1774" i="8"/>
  <c r="J1774" i="8"/>
  <c r="K1774" i="8"/>
  <c r="I1775" i="8"/>
  <c r="J1775" i="8"/>
  <c r="K1775" i="8"/>
  <c r="I1776" i="8"/>
  <c r="J1776" i="8"/>
  <c r="K1776" i="8"/>
  <c r="I1777" i="8"/>
  <c r="J1777" i="8"/>
  <c r="K1777" i="8"/>
  <c r="I1778" i="8"/>
  <c r="J1778" i="8"/>
  <c r="K1778" i="8"/>
  <c r="I1779" i="8"/>
  <c r="J1779" i="8"/>
  <c r="K1779" i="8"/>
  <c r="I1780" i="8"/>
  <c r="J1780" i="8"/>
  <c r="K1780" i="8"/>
  <c r="I1781" i="8"/>
  <c r="J1781" i="8"/>
  <c r="K1781" i="8"/>
  <c r="I1782" i="8"/>
  <c r="J1782" i="8"/>
  <c r="K1782" i="8"/>
  <c r="I1783" i="8"/>
  <c r="J1783" i="8"/>
  <c r="K1783" i="8"/>
  <c r="I1784" i="8"/>
  <c r="J1784" i="8"/>
  <c r="K1784" i="8"/>
  <c r="I1785" i="8"/>
  <c r="J1785" i="8"/>
  <c r="K1785" i="8"/>
  <c r="I1786" i="8"/>
  <c r="J1786" i="8"/>
  <c r="K1786" i="8"/>
  <c r="I1787" i="8"/>
  <c r="J1787" i="8"/>
  <c r="K1787" i="8"/>
  <c r="I1788" i="8"/>
  <c r="J1788" i="8"/>
  <c r="K1788" i="8"/>
  <c r="I1789" i="8"/>
  <c r="J1789" i="8"/>
  <c r="K1789" i="8"/>
  <c r="I1790" i="8"/>
  <c r="J1790" i="8"/>
  <c r="K1790" i="8"/>
  <c r="I1791" i="8"/>
  <c r="J1791" i="8"/>
  <c r="K1791" i="8"/>
  <c r="I1792" i="8"/>
  <c r="J1792" i="8"/>
  <c r="K1792" i="8"/>
  <c r="I1793" i="8"/>
  <c r="J1793" i="8"/>
  <c r="K1793" i="8"/>
  <c r="I1794" i="8"/>
  <c r="J1794" i="8"/>
  <c r="K1794" i="8"/>
  <c r="I1795" i="8"/>
  <c r="J1795" i="8"/>
  <c r="K1795" i="8"/>
  <c r="I1796" i="8"/>
  <c r="J1796" i="8"/>
  <c r="K1796" i="8"/>
  <c r="I1797" i="8"/>
  <c r="J1797" i="8"/>
  <c r="K1797" i="8"/>
  <c r="I1798" i="8"/>
  <c r="J1798" i="8"/>
  <c r="K1798" i="8"/>
  <c r="I1799" i="8"/>
  <c r="J1799" i="8"/>
  <c r="K1799" i="8"/>
  <c r="I1800" i="8"/>
  <c r="J1800" i="8"/>
  <c r="K1800" i="8"/>
  <c r="I1801" i="8"/>
  <c r="J1801" i="8"/>
  <c r="K1801" i="8"/>
  <c r="I1802" i="8"/>
  <c r="J1802" i="8"/>
  <c r="K1802" i="8"/>
  <c r="I1803" i="8"/>
  <c r="J1803" i="8"/>
  <c r="K1803" i="8"/>
  <c r="I1804" i="8"/>
  <c r="J1804" i="8"/>
  <c r="K1804" i="8"/>
  <c r="I1805" i="8"/>
  <c r="J1805" i="8"/>
  <c r="K1805" i="8"/>
  <c r="I1806" i="8"/>
  <c r="J1806" i="8"/>
  <c r="K1806" i="8"/>
  <c r="I1807" i="8"/>
  <c r="J1807" i="8"/>
  <c r="K1807" i="8"/>
  <c r="I1808" i="8"/>
  <c r="J1808" i="8"/>
  <c r="K1808" i="8"/>
  <c r="I1809" i="8"/>
  <c r="J1809" i="8"/>
  <c r="K1809" i="8"/>
  <c r="I1810" i="8"/>
  <c r="J1810" i="8"/>
  <c r="K1810" i="8"/>
  <c r="I1811" i="8"/>
  <c r="J1811" i="8"/>
  <c r="K1811" i="8"/>
  <c r="I1812" i="8"/>
  <c r="J1812" i="8"/>
  <c r="K1812" i="8"/>
  <c r="I1813" i="8"/>
  <c r="J1813" i="8"/>
  <c r="K1813" i="8"/>
  <c r="I1814" i="8"/>
  <c r="J1814" i="8"/>
  <c r="K1814" i="8"/>
  <c r="I1815" i="8"/>
  <c r="J1815" i="8"/>
  <c r="K1815" i="8"/>
  <c r="I1816" i="8"/>
  <c r="J1816" i="8"/>
  <c r="K1816" i="8"/>
  <c r="I1817" i="8"/>
  <c r="J1817" i="8"/>
  <c r="K1817" i="8"/>
  <c r="I1818" i="8"/>
  <c r="J1818" i="8"/>
  <c r="K1818" i="8"/>
  <c r="I1819" i="8"/>
  <c r="J1819" i="8"/>
  <c r="K1819" i="8"/>
  <c r="I1820" i="8"/>
  <c r="J1820" i="8"/>
  <c r="K1820" i="8"/>
  <c r="I1821" i="8"/>
  <c r="J1821" i="8"/>
  <c r="K1821" i="8"/>
  <c r="I1822" i="8"/>
  <c r="J1822" i="8"/>
  <c r="K1822" i="8"/>
  <c r="I1823" i="8"/>
  <c r="J1823" i="8"/>
  <c r="K1823" i="8"/>
  <c r="I1824" i="8"/>
  <c r="J1824" i="8"/>
  <c r="K1824" i="8"/>
  <c r="I1825" i="8"/>
  <c r="J1825" i="8"/>
  <c r="K1825" i="8"/>
  <c r="I1826" i="8"/>
  <c r="J1826" i="8"/>
  <c r="K1826" i="8"/>
  <c r="I1827" i="8"/>
  <c r="J1827" i="8"/>
  <c r="K1827" i="8"/>
  <c r="I1828" i="8"/>
  <c r="J1828" i="8"/>
  <c r="K1828" i="8"/>
  <c r="I1829" i="8"/>
  <c r="J1829" i="8"/>
  <c r="K1829" i="8"/>
  <c r="I1830" i="8"/>
  <c r="J1830" i="8"/>
  <c r="K1830" i="8"/>
  <c r="I1831" i="8"/>
  <c r="J1831" i="8"/>
  <c r="K1831" i="8"/>
  <c r="I1832" i="8"/>
  <c r="J1832" i="8"/>
  <c r="K1832" i="8"/>
  <c r="I1833" i="8"/>
  <c r="J1833" i="8"/>
  <c r="K1833" i="8"/>
  <c r="I1834" i="8"/>
  <c r="J1834" i="8"/>
  <c r="K1834" i="8"/>
  <c r="I1835" i="8"/>
  <c r="J1835" i="8"/>
  <c r="K1835" i="8"/>
  <c r="I1836" i="8"/>
  <c r="J1836" i="8"/>
  <c r="K1836" i="8"/>
  <c r="I1837" i="8"/>
  <c r="J1837" i="8"/>
  <c r="K1837" i="8"/>
  <c r="I1838" i="8"/>
  <c r="J1838" i="8"/>
  <c r="K1838" i="8"/>
  <c r="I1839" i="8"/>
  <c r="J1839" i="8"/>
  <c r="K1839" i="8"/>
  <c r="I1840" i="8"/>
  <c r="J1840" i="8"/>
  <c r="K1840" i="8"/>
  <c r="I1841" i="8"/>
  <c r="J1841" i="8"/>
  <c r="K1841" i="8"/>
  <c r="I1842" i="8"/>
  <c r="J1842" i="8"/>
  <c r="K1842" i="8"/>
  <c r="I1843" i="8"/>
  <c r="J1843" i="8"/>
  <c r="K1843" i="8"/>
  <c r="I1844" i="8"/>
  <c r="J1844" i="8"/>
  <c r="K1844" i="8"/>
  <c r="I1845" i="8"/>
  <c r="J1845" i="8"/>
  <c r="K1845" i="8"/>
  <c r="I1846" i="8"/>
  <c r="J1846" i="8"/>
  <c r="K1846" i="8"/>
  <c r="I1847" i="8"/>
  <c r="J1847" i="8"/>
  <c r="K1847" i="8"/>
  <c r="I1848" i="8"/>
  <c r="J1848" i="8"/>
  <c r="K1848" i="8"/>
  <c r="I1849" i="8"/>
  <c r="J1849" i="8"/>
  <c r="K1849" i="8"/>
  <c r="I1850" i="8"/>
  <c r="J1850" i="8"/>
  <c r="K1850" i="8"/>
  <c r="I1851" i="8"/>
  <c r="J1851" i="8"/>
  <c r="K1851" i="8"/>
  <c r="I1852" i="8"/>
  <c r="J1852" i="8"/>
  <c r="K1852" i="8"/>
  <c r="I1853" i="8"/>
  <c r="J1853" i="8"/>
  <c r="K1853" i="8"/>
  <c r="I1854" i="8"/>
  <c r="J1854" i="8"/>
  <c r="K1854" i="8"/>
  <c r="I1855" i="8"/>
  <c r="J1855" i="8"/>
  <c r="K1855" i="8"/>
  <c r="I1856" i="8"/>
  <c r="J1856" i="8"/>
  <c r="K1856" i="8"/>
  <c r="I1857" i="8"/>
  <c r="J1857" i="8"/>
  <c r="K1857" i="8"/>
  <c r="I1858" i="8"/>
  <c r="J1858" i="8"/>
  <c r="K1858" i="8"/>
  <c r="I1859" i="8"/>
  <c r="J1859" i="8"/>
  <c r="K1859" i="8"/>
  <c r="I1860" i="8"/>
  <c r="J1860" i="8"/>
  <c r="K1860" i="8"/>
  <c r="I1861" i="8"/>
  <c r="J1861" i="8"/>
  <c r="K1861" i="8"/>
  <c r="I1862" i="8"/>
  <c r="J1862" i="8"/>
  <c r="K1862" i="8"/>
  <c r="I1863" i="8"/>
  <c r="J1863" i="8"/>
  <c r="K1863" i="8"/>
  <c r="I1864" i="8"/>
  <c r="J1864" i="8"/>
  <c r="K1864" i="8"/>
  <c r="I1865" i="8"/>
  <c r="J1865" i="8"/>
  <c r="K1865" i="8"/>
  <c r="I1866" i="8"/>
  <c r="J1866" i="8"/>
  <c r="K1866" i="8"/>
  <c r="I1867" i="8"/>
  <c r="J1867" i="8"/>
  <c r="K1867" i="8"/>
  <c r="I1868" i="8"/>
  <c r="J1868" i="8"/>
  <c r="K1868" i="8"/>
  <c r="I1869" i="8"/>
  <c r="J1869" i="8"/>
  <c r="K1869" i="8"/>
  <c r="I1870" i="8"/>
  <c r="J1870" i="8"/>
  <c r="K1870" i="8"/>
  <c r="I1871" i="8"/>
  <c r="J1871" i="8"/>
  <c r="K1871" i="8"/>
  <c r="I1872" i="8"/>
  <c r="J1872" i="8"/>
  <c r="K1872" i="8"/>
  <c r="I1873" i="8"/>
  <c r="J1873" i="8"/>
  <c r="K1873" i="8"/>
  <c r="I1874" i="8"/>
  <c r="J1874" i="8"/>
  <c r="K1874" i="8"/>
  <c r="I1875" i="8"/>
  <c r="J1875" i="8"/>
  <c r="K1875" i="8"/>
  <c r="I1876" i="8"/>
  <c r="J1876" i="8"/>
  <c r="K1876" i="8"/>
  <c r="I1877" i="8"/>
  <c r="J1877" i="8"/>
  <c r="K1877" i="8"/>
  <c r="I1878" i="8"/>
  <c r="J1878" i="8"/>
  <c r="K1878" i="8"/>
  <c r="I1879" i="8"/>
  <c r="J1879" i="8"/>
  <c r="K1879" i="8"/>
  <c r="I1880" i="8"/>
  <c r="J1880" i="8"/>
  <c r="K1880" i="8"/>
  <c r="I1881" i="8"/>
  <c r="J1881" i="8"/>
  <c r="K1881" i="8"/>
  <c r="I1882" i="8"/>
  <c r="J1882" i="8"/>
  <c r="K1882" i="8"/>
  <c r="I1883" i="8"/>
  <c r="J1883" i="8"/>
  <c r="K1883" i="8"/>
  <c r="I1884" i="8"/>
  <c r="J1884" i="8"/>
  <c r="K1884" i="8"/>
  <c r="I1885" i="8"/>
  <c r="J1885" i="8"/>
  <c r="K1885" i="8"/>
  <c r="I1886" i="8"/>
  <c r="J1886" i="8"/>
  <c r="K1886" i="8"/>
  <c r="I1887" i="8"/>
  <c r="J1887" i="8"/>
  <c r="K1887" i="8"/>
  <c r="I1888" i="8"/>
  <c r="J1888" i="8"/>
  <c r="K1888" i="8"/>
  <c r="I1889" i="8"/>
  <c r="J1889" i="8"/>
  <c r="K1889" i="8"/>
  <c r="I1890" i="8"/>
  <c r="J1890" i="8"/>
  <c r="K1890" i="8"/>
  <c r="I1891" i="8"/>
  <c r="J1891" i="8"/>
  <c r="K1891" i="8"/>
  <c r="I1892" i="8"/>
  <c r="J1892" i="8"/>
  <c r="K1892" i="8"/>
  <c r="I1893" i="8"/>
  <c r="J1893" i="8"/>
  <c r="K1893" i="8"/>
  <c r="I1894" i="8"/>
  <c r="J1894" i="8"/>
  <c r="K1894" i="8"/>
  <c r="I1895" i="8"/>
  <c r="J1895" i="8"/>
  <c r="K1895" i="8"/>
  <c r="I1896" i="8"/>
  <c r="J1896" i="8"/>
  <c r="K1896" i="8"/>
  <c r="I1897" i="8"/>
  <c r="J1897" i="8"/>
  <c r="K1897" i="8"/>
  <c r="I1898" i="8"/>
  <c r="J1898" i="8"/>
  <c r="K1898" i="8"/>
  <c r="I1899" i="8"/>
  <c r="J1899" i="8"/>
  <c r="K1899" i="8"/>
  <c r="I1900" i="8"/>
  <c r="J1900" i="8"/>
  <c r="K1900" i="8"/>
  <c r="I1901" i="8"/>
  <c r="J1901" i="8"/>
  <c r="K1901" i="8"/>
  <c r="I1902" i="8"/>
  <c r="J1902" i="8"/>
  <c r="K1902" i="8"/>
  <c r="I1903" i="8"/>
  <c r="J1903" i="8"/>
  <c r="K1903" i="8"/>
  <c r="I1904" i="8"/>
  <c r="J1904" i="8"/>
  <c r="K1904" i="8"/>
  <c r="I1905" i="8"/>
  <c r="J1905" i="8"/>
  <c r="K1905" i="8"/>
  <c r="I1906" i="8"/>
  <c r="J1906" i="8"/>
  <c r="K1906" i="8"/>
  <c r="I1907" i="8"/>
  <c r="J1907" i="8"/>
  <c r="K1907" i="8"/>
  <c r="I1908" i="8"/>
  <c r="J1908" i="8"/>
  <c r="K1908" i="8"/>
  <c r="I1909" i="8"/>
  <c r="J1909" i="8"/>
  <c r="K1909" i="8"/>
  <c r="I1910" i="8"/>
  <c r="J1910" i="8"/>
  <c r="K1910" i="8"/>
  <c r="I1911" i="8"/>
  <c r="J1911" i="8"/>
  <c r="K1911" i="8"/>
  <c r="I1912" i="8"/>
  <c r="J1912" i="8"/>
  <c r="K1912" i="8"/>
  <c r="I1913" i="8"/>
  <c r="J1913" i="8"/>
  <c r="K1913" i="8"/>
  <c r="I1914" i="8"/>
  <c r="J1914" i="8"/>
  <c r="K1914" i="8"/>
  <c r="I1915" i="8"/>
  <c r="J1915" i="8"/>
  <c r="K1915" i="8"/>
  <c r="I1916" i="8"/>
  <c r="J1916" i="8"/>
  <c r="K1916" i="8"/>
  <c r="I1917" i="8"/>
  <c r="J1917" i="8"/>
  <c r="K1917" i="8"/>
  <c r="I1918" i="8"/>
  <c r="J1918" i="8"/>
  <c r="K1918" i="8"/>
  <c r="I1919" i="8"/>
  <c r="J1919" i="8"/>
  <c r="K1919" i="8"/>
  <c r="I1920" i="8"/>
  <c r="J1920" i="8"/>
  <c r="K1920" i="8"/>
  <c r="I1921" i="8"/>
  <c r="J1921" i="8"/>
  <c r="K1921" i="8"/>
  <c r="I1922" i="8"/>
  <c r="J1922" i="8"/>
  <c r="K1922" i="8"/>
  <c r="I1923" i="8"/>
  <c r="J1923" i="8"/>
  <c r="K1923" i="8"/>
  <c r="I1924" i="8"/>
  <c r="J1924" i="8"/>
  <c r="K1924" i="8"/>
  <c r="I1925" i="8"/>
  <c r="J1925" i="8"/>
  <c r="K1925" i="8"/>
  <c r="I1926" i="8"/>
  <c r="J1926" i="8"/>
  <c r="K1926" i="8"/>
  <c r="I1927" i="8"/>
  <c r="J1927" i="8"/>
  <c r="K1927" i="8"/>
  <c r="I1928" i="8"/>
  <c r="J1928" i="8"/>
  <c r="K1928" i="8"/>
  <c r="I1929" i="8"/>
  <c r="J1929" i="8"/>
  <c r="K1929" i="8"/>
  <c r="I1930" i="8"/>
  <c r="J1930" i="8"/>
  <c r="K1930" i="8"/>
  <c r="I1931" i="8"/>
  <c r="J1931" i="8"/>
  <c r="K1931" i="8"/>
  <c r="I1932" i="8"/>
  <c r="J1932" i="8"/>
  <c r="K1932" i="8"/>
  <c r="I1933" i="8"/>
  <c r="J1933" i="8"/>
  <c r="K1933" i="8"/>
  <c r="I1934" i="8"/>
  <c r="J1934" i="8"/>
  <c r="K1934" i="8"/>
  <c r="I1935" i="8"/>
  <c r="J1935" i="8"/>
  <c r="K1935" i="8"/>
  <c r="I1936" i="8"/>
  <c r="J1936" i="8"/>
  <c r="K1936" i="8"/>
  <c r="I1937" i="8"/>
  <c r="J1937" i="8"/>
  <c r="K1937" i="8"/>
  <c r="I1938" i="8"/>
  <c r="J1938" i="8"/>
  <c r="K1938" i="8"/>
  <c r="I1939" i="8"/>
  <c r="J1939" i="8"/>
  <c r="K1939" i="8"/>
  <c r="I1940" i="8"/>
  <c r="J1940" i="8"/>
  <c r="K1940" i="8"/>
  <c r="I1941" i="8"/>
  <c r="J1941" i="8"/>
  <c r="K1941" i="8"/>
  <c r="I1942" i="8"/>
  <c r="J1942" i="8"/>
  <c r="K1942" i="8"/>
  <c r="I1943" i="8"/>
  <c r="J1943" i="8"/>
  <c r="K1943" i="8"/>
  <c r="I1944" i="8"/>
  <c r="J1944" i="8"/>
  <c r="K1944" i="8"/>
  <c r="I1945" i="8"/>
  <c r="J1945" i="8"/>
  <c r="K1945" i="8"/>
  <c r="I1946" i="8"/>
  <c r="J1946" i="8"/>
  <c r="K1946" i="8"/>
  <c r="I1947" i="8"/>
  <c r="J1947" i="8"/>
  <c r="K1947" i="8"/>
  <c r="I1948" i="8"/>
  <c r="J1948" i="8"/>
  <c r="K1948" i="8"/>
  <c r="I1949" i="8"/>
  <c r="J1949" i="8"/>
  <c r="K1949" i="8"/>
  <c r="I1950" i="8"/>
  <c r="J1950" i="8"/>
  <c r="K1950" i="8"/>
  <c r="I1951" i="8"/>
  <c r="J1951" i="8"/>
  <c r="K1951" i="8"/>
  <c r="I1952" i="8"/>
  <c r="J1952" i="8"/>
  <c r="K1952" i="8"/>
  <c r="I1953" i="8"/>
  <c r="J1953" i="8"/>
  <c r="K1953" i="8"/>
  <c r="I1954" i="8"/>
  <c r="J1954" i="8"/>
  <c r="K1954" i="8"/>
  <c r="I1955" i="8"/>
  <c r="J1955" i="8"/>
  <c r="K1955" i="8"/>
  <c r="I1956" i="8"/>
  <c r="J1956" i="8"/>
  <c r="K1956" i="8"/>
  <c r="I1957" i="8"/>
  <c r="J1957" i="8"/>
  <c r="K1957" i="8"/>
  <c r="I1958" i="8"/>
  <c r="J1958" i="8"/>
  <c r="K1958" i="8"/>
  <c r="I1959" i="8"/>
  <c r="J1959" i="8"/>
  <c r="K1959" i="8"/>
  <c r="I1960" i="8"/>
  <c r="J1960" i="8"/>
  <c r="K1960" i="8"/>
  <c r="I1961" i="8"/>
  <c r="J1961" i="8"/>
  <c r="K1961" i="8"/>
  <c r="I1962" i="8"/>
  <c r="J1962" i="8"/>
  <c r="K1962" i="8"/>
  <c r="I1963" i="8"/>
  <c r="J1963" i="8"/>
  <c r="K1963" i="8"/>
  <c r="I1964" i="8"/>
  <c r="J1964" i="8"/>
  <c r="K1964" i="8"/>
  <c r="I1965" i="8"/>
  <c r="J1965" i="8"/>
  <c r="K1965" i="8"/>
  <c r="I1966" i="8"/>
  <c r="J1966" i="8"/>
  <c r="K1966" i="8"/>
  <c r="I1967" i="8"/>
  <c r="J1967" i="8"/>
  <c r="K1967" i="8"/>
  <c r="I1968" i="8"/>
  <c r="J1968" i="8"/>
  <c r="K1968" i="8"/>
  <c r="I1969" i="8"/>
  <c r="J1969" i="8"/>
  <c r="K1969" i="8"/>
  <c r="I1970" i="8"/>
  <c r="J1970" i="8"/>
  <c r="K1970" i="8"/>
  <c r="I1971" i="8"/>
  <c r="J1971" i="8"/>
  <c r="K1971" i="8"/>
  <c r="I1972" i="8"/>
  <c r="J1972" i="8"/>
  <c r="K1972" i="8"/>
  <c r="I1973" i="8"/>
  <c r="J1973" i="8"/>
  <c r="K1973" i="8"/>
  <c r="I1974" i="8"/>
  <c r="J1974" i="8"/>
  <c r="K1974" i="8"/>
  <c r="I1975" i="8"/>
  <c r="J1975" i="8"/>
  <c r="K1975" i="8"/>
  <c r="I1976" i="8"/>
  <c r="J1976" i="8"/>
  <c r="K1976" i="8"/>
  <c r="I1977" i="8"/>
  <c r="J1977" i="8"/>
  <c r="K1977" i="8"/>
  <c r="I1978" i="8"/>
  <c r="J1978" i="8"/>
  <c r="K1978" i="8"/>
  <c r="I1979" i="8"/>
  <c r="J1979" i="8"/>
  <c r="K1979" i="8"/>
  <c r="I1980" i="8"/>
  <c r="J1980" i="8"/>
  <c r="K1980" i="8"/>
  <c r="I1981" i="8"/>
  <c r="J1981" i="8"/>
  <c r="K1981" i="8"/>
  <c r="I1982" i="8"/>
  <c r="J1982" i="8"/>
  <c r="K1982" i="8"/>
  <c r="I1983" i="8"/>
  <c r="J1983" i="8"/>
  <c r="K1983" i="8"/>
  <c r="I1984" i="8"/>
  <c r="J1984" i="8"/>
  <c r="K1984" i="8"/>
  <c r="I1985" i="8"/>
  <c r="J1985" i="8"/>
  <c r="K1985" i="8"/>
  <c r="I1986" i="8"/>
  <c r="J1986" i="8"/>
  <c r="K1986" i="8"/>
  <c r="I1987" i="8"/>
  <c r="J1987" i="8"/>
  <c r="K1987" i="8"/>
  <c r="I1988" i="8"/>
  <c r="J1988" i="8"/>
  <c r="K1988" i="8"/>
  <c r="I1989" i="8"/>
  <c r="J1989" i="8"/>
  <c r="K1989" i="8"/>
  <c r="I1990" i="8"/>
  <c r="J1990" i="8"/>
  <c r="K1990" i="8"/>
  <c r="I1991" i="8"/>
  <c r="J1991" i="8"/>
  <c r="K1991" i="8"/>
  <c r="I1992" i="8"/>
  <c r="J1992" i="8"/>
  <c r="K1992" i="8"/>
  <c r="I1993" i="8"/>
  <c r="J1993" i="8"/>
  <c r="K1993" i="8"/>
  <c r="I1994" i="8"/>
  <c r="J1994" i="8"/>
  <c r="K1994" i="8"/>
  <c r="I1995" i="8"/>
  <c r="J1995" i="8"/>
  <c r="K1995" i="8"/>
  <c r="I1996" i="8"/>
  <c r="J1996" i="8"/>
  <c r="K1996" i="8"/>
  <c r="I1997" i="8"/>
  <c r="J1997" i="8"/>
  <c r="K1997" i="8"/>
  <c r="I1998" i="8"/>
  <c r="J1998" i="8"/>
  <c r="K1998" i="8"/>
  <c r="I1999" i="8"/>
  <c r="J1999" i="8"/>
  <c r="K1999" i="8"/>
  <c r="I2000" i="8"/>
  <c r="J2000" i="8"/>
  <c r="K2000" i="8"/>
  <c r="I2001" i="8"/>
  <c r="J2001" i="8"/>
  <c r="K2001" i="8"/>
  <c r="I2002" i="8"/>
  <c r="J2002" i="8"/>
  <c r="K2002" i="8"/>
  <c r="I2003" i="8"/>
  <c r="J2003" i="8"/>
  <c r="K2003" i="8"/>
  <c r="I2004" i="8"/>
  <c r="J2004" i="8"/>
  <c r="K2004" i="8"/>
  <c r="I2005" i="8"/>
  <c r="J2005" i="8"/>
  <c r="K2005" i="8"/>
  <c r="I2006" i="8"/>
  <c r="J2006" i="8"/>
  <c r="K2006" i="8"/>
  <c r="I2007" i="8"/>
  <c r="J2007" i="8"/>
  <c r="K2007" i="8"/>
  <c r="I2008" i="8"/>
  <c r="J2008" i="8"/>
  <c r="K2008" i="8"/>
  <c r="I2009" i="8"/>
  <c r="J2009" i="8"/>
  <c r="K2009" i="8"/>
  <c r="I2010" i="8"/>
  <c r="J2010" i="8"/>
  <c r="K2010" i="8"/>
  <c r="I2011" i="8"/>
  <c r="J2011" i="8"/>
  <c r="K2011" i="8"/>
  <c r="I2012" i="8"/>
  <c r="J2012" i="8"/>
  <c r="K2012" i="8"/>
  <c r="I2013" i="8"/>
  <c r="J2013" i="8"/>
  <c r="K2013" i="8"/>
  <c r="I2014" i="8"/>
  <c r="J2014" i="8"/>
  <c r="K2014" i="8"/>
  <c r="I2015" i="8"/>
  <c r="J2015" i="8"/>
  <c r="K2015" i="8"/>
  <c r="I2016" i="8"/>
  <c r="J2016" i="8"/>
  <c r="K2016" i="8"/>
  <c r="I2017" i="8"/>
  <c r="J2017" i="8"/>
  <c r="K2017" i="8"/>
  <c r="I2018" i="8"/>
  <c r="J2018" i="8"/>
  <c r="K2018" i="8"/>
  <c r="I2019" i="8"/>
  <c r="J2019" i="8"/>
  <c r="K2019" i="8"/>
  <c r="I2020" i="8"/>
  <c r="J2020" i="8"/>
  <c r="K2020" i="8"/>
  <c r="I2021" i="8"/>
  <c r="J2021" i="8"/>
  <c r="K2021" i="8"/>
  <c r="I2022" i="8"/>
  <c r="J2022" i="8"/>
  <c r="K2022" i="8"/>
  <c r="I2023" i="8"/>
  <c r="J2023" i="8"/>
  <c r="K2023" i="8"/>
  <c r="I2024" i="8"/>
  <c r="J2024" i="8"/>
  <c r="K2024" i="8"/>
  <c r="I2025" i="8"/>
  <c r="J2025" i="8"/>
  <c r="K2025" i="8"/>
  <c r="I2026" i="8"/>
  <c r="J2026" i="8"/>
  <c r="K2026" i="8"/>
  <c r="I2027" i="8"/>
  <c r="J2027" i="8"/>
  <c r="K2027" i="8"/>
  <c r="I2028" i="8"/>
  <c r="J2028" i="8"/>
  <c r="K2028" i="8"/>
  <c r="I2029" i="8"/>
  <c r="J2029" i="8"/>
  <c r="K2029" i="8"/>
  <c r="I2030" i="8"/>
  <c r="J2030" i="8"/>
  <c r="K2030" i="8"/>
  <c r="I2031" i="8"/>
  <c r="J2031" i="8"/>
  <c r="K2031" i="8"/>
  <c r="I2032" i="8"/>
  <c r="J2032" i="8"/>
  <c r="K2032" i="8"/>
  <c r="I2033" i="8"/>
  <c r="J2033" i="8"/>
  <c r="K2033" i="8"/>
  <c r="I2034" i="8"/>
  <c r="J2034" i="8"/>
  <c r="K2034" i="8"/>
  <c r="I2035" i="8"/>
  <c r="J2035" i="8"/>
  <c r="K2035" i="8"/>
  <c r="I2036" i="8"/>
  <c r="J2036" i="8"/>
  <c r="K2036" i="8"/>
  <c r="I2037" i="8"/>
  <c r="J2037" i="8"/>
  <c r="K2037" i="8"/>
  <c r="I2038" i="8"/>
  <c r="J2038" i="8"/>
  <c r="K2038" i="8"/>
  <c r="I2039" i="8"/>
  <c r="J2039" i="8"/>
  <c r="K2039" i="8"/>
  <c r="I2040" i="8"/>
  <c r="J2040" i="8"/>
  <c r="K2040" i="8"/>
  <c r="I2041" i="8"/>
  <c r="J2041" i="8"/>
  <c r="K2041" i="8"/>
  <c r="I2042" i="8"/>
  <c r="J2042" i="8"/>
  <c r="K2042" i="8"/>
  <c r="I2043" i="8"/>
  <c r="J2043" i="8"/>
  <c r="K2043" i="8"/>
  <c r="I2044" i="8"/>
  <c r="J2044" i="8"/>
  <c r="K2044" i="8"/>
  <c r="I2045" i="8"/>
  <c r="J2045" i="8"/>
  <c r="K2045" i="8"/>
  <c r="I2046" i="8"/>
  <c r="J2046" i="8"/>
  <c r="K2046" i="8"/>
  <c r="I2047" i="8"/>
  <c r="J2047" i="8"/>
  <c r="K2047" i="8"/>
  <c r="I2048" i="8"/>
  <c r="J2048" i="8"/>
  <c r="K2048" i="8"/>
  <c r="I2049" i="8"/>
  <c r="J2049" i="8"/>
  <c r="K2049" i="8"/>
  <c r="I2050" i="8"/>
  <c r="J2050" i="8"/>
  <c r="K2050" i="8"/>
  <c r="I2051" i="8"/>
  <c r="J2051" i="8"/>
  <c r="K2051" i="8"/>
  <c r="I2052" i="8"/>
  <c r="J2052" i="8"/>
  <c r="K2052" i="8"/>
  <c r="I2053" i="8"/>
  <c r="J2053" i="8"/>
  <c r="K2053" i="8"/>
  <c r="I2054" i="8"/>
  <c r="J2054" i="8"/>
  <c r="K2054" i="8"/>
  <c r="I2055" i="8"/>
  <c r="J2055" i="8"/>
  <c r="K2055" i="8"/>
  <c r="I2056" i="8"/>
  <c r="J2056" i="8"/>
  <c r="K2056" i="8"/>
  <c r="I2057" i="8"/>
  <c r="J2057" i="8"/>
  <c r="K2057" i="8"/>
  <c r="I2058" i="8"/>
  <c r="J2058" i="8"/>
  <c r="K2058" i="8"/>
  <c r="I2059" i="8"/>
  <c r="J2059" i="8"/>
  <c r="K2059" i="8"/>
  <c r="I2060" i="8"/>
  <c r="J2060" i="8"/>
  <c r="K2060" i="8"/>
  <c r="I2061" i="8"/>
  <c r="J2061" i="8"/>
  <c r="K2061" i="8"/>
  <c r="I2062" i="8"/>
  <c r="J2062" i="8"/>
  <c r="K2062" i="8"/>
  <c r="I2063" i="8"/>
  <c r="J2063" i="8"/>
  <c r="K2063" i="8"/>
  <c r="I2064" i="8"/>
  <c r="J2064" i="8"/>
  <c r="K2064" i="8"/>
  <c r="I2065" i="8"/>
  <c r="J2065" i="8"/>
  <c r="K2065" i="8"/>
  <c r="I2066" i="8"/>
  <c r="J2066" i="8"/>
  <c r="K2066" i="8"/>
  <c r="I2067" i="8"/>
  <c r="J2067" i="8"/>
  <c r="K2067" i="8"/>
  <c r="I2068" i="8"/>
  <c r="J2068" i="8"/>
  <c r="K2068" i="8"/>
  <c r="I2069" i="8"/>
  <c r="J2069" i="8"/>
  <c r="K2069" i="8"/>
  <c r="I2070" i="8"/>
  <c r="J2070" i="8"/>
  <c r="K2070" i="8"/>
  <c r="I2071" i="8"/>
  <c r="J2071" i="8"/>
  <c r="K2071" i="8"/>
  <c r="I2072" i="8"/>
  <c r="J2072" i="8"/>
  <c r="K2072" i="8"/>
  <c r="I2073" i="8"/>
  <c r="J2073" i="8"/>
  <c r="K2073" i="8"/>
  <c r="I2074" i="8"/>
  <c r="J2074" i="8"/>
  <c r="K2074" i="8"/>
  <c r="I2075" i="8"/>
  <c r="J2075" i="8"/>
  <c r="K2075" i="8"/>
  <c r="I2076" i="8"/>
  <c r="J2076" i="8"/>
  <c r="K2076" i="8"/>
  <c r="I2077" i="8"/>
  <c r="J2077" i="8"/>
  <c r="K2077" i="8"/>
  <c r="I2078" i="8"/>
  <c r="J2078" i="8"/>
  <c r="K2078" i="8"/>
  <c r="I2079" i="8"/>
  <c r="J2079" i="8"/>
  <c r="K2079" i="8"/>
  <c r="I2080" i="8"/>
  <c r="J2080" i="8"/>
  <c r="K2080" i="8"/>
  <c r="I2081" i="8"/>
  <c r="J2081" i="8"/>
  <c r="K2081" i="8"/>
  <c r="I2082" i="8"/>
  <c r="J2082" i="8"/>
  <c r="K2082" i="8"/>
  <c r="I2083" i="8"/>
  <c r="J2083" i="8"/>
  <c r="K2083" i="8"/>
  <c r="I2084" i="8"/>
  <c r="J2084" i="8"/>
  <c r="K2084" i="8"/>
  <c r="I2085" i="8"/>
  <c r="J2085" i="8"/>
  <c r="K2085" i="8"/>
  <c r="I2086" i="8"/>
  <c r="J2086" i="8"/>
  <c r="K2086" i="8"/>
  <c r="I2087" i="8"/>
  <c r="J2087" i="8"/>
  <c r="K2087" i="8"/>
  <c r="I2088" i="8"/>
  <c r="J2088" i="8"/>
  <c r="K2088" i="8"/>
  <c r="I2089" i="8"/>
  <c r="J2089" i="8"/>
  <c r="K2089" i="8"/>
  <c r="I2090" i="8"/>
  <c r="J2090" i="8"/>
  <c r="K2090" i="8"/>
  <c r="I2091" i="8"/>
  <c r="J2091" i="8"/>
  <c r="K2091" i="8"/>
  <c r="I2092" i="8"/>
  <c r="J2092" i="8"/>
  <c r="K2092" i="8"/>
  <c r="I2093" i="8"/>
  <c r="J2093" i="8"/>
  <c r="K2093" i="8"/>
  <c r="I2094" i="8"/>
  <c r="J2094" i="8"/>
  <c r="K2094" i="8"/>
  <c r="I2095" i="8"/>
  <c r="J2095" i="8"/>
  <c r="K2095" i="8"/>
  <c r="I2096" i="8"/>
  <c r="J2096" i="8"/>
  <c r="K2096" i="8"/>
  <c r="I2097" i="8"/>
  <c r="J2097" i="8"/>
  <c r="K2097" i="8"/>
  <c r="I2098" i="8"/>
  <c r="J2098" i="8"/>
  <c r="K2098" i="8"/>
  <c r="I2099" i="8"/>
  <c r="J2099" i="8"/>
  <c r="K2099" i="8"/>
  <c r="I2100" i="8"/>
  <c r="J2100" i="8"/>
  <c r="K2100" i="8"/>
  <c r="I2101" i="8"/>
  <c r="J2101" i="8"/>
  <c r="K2101" i="8"/>
  <c r="I2102" i="8"/>
  <c r="J2102" i="8"/>
  <c r="K2102" i="8"/>
  <c r="I2103" i="8"/>
  <c r="J2103" i="8"/>
  <c r="K2103" i="8"/>
  <c r="I2104" i="8"/>
  <c r="J2104" i="8"/>
  <c r="K2104" i="8"/>
  <c r="I2105" i="8"/>
  <c r="J2105" i="8"/>
  <c r="K2105" i="8"/>
  <c r="I2106" i="8"/>
  <c r="J2106" i="8"/>
  <c r="K2106" i="8"/>
  <c r="I2107" i="8"/>
  <c r="J2107" i="8"/>
  <c r="K2107" i="8"/>
  <c r="I2108" i="8"/>
  <c r="J2108" i="8"/>
  <c r="K2108" i="8"/>
  <c r="I2109" i="8"/>
  <c r="J2109" i="8"/>
  <c r="K2109" i="8"/>
  <c r="I2110" i="8"/>
  <c r="J2110" i="8"/>
  <c r="K2110" i="8"/>
  <c r="I2111" i="8"/>
  <c r="J2111" i="8"/>
  <c r="K2111" i="8"/>
  <c r="I2112" i="8"/>
  <c r="J2112" i="8"/>
  <c r="K2112" i="8"/>
  <c r="I2113" i="8"/>
  <c r="J2113" i="8"/>
  <c r="K2113" i="8"/>
  <c r="I2114" i="8"/>
  <c r="J2114" i="8"/>
  <c r="K2114" i="8"/>
  <c r="I2115" i="8"/>
  <c r="J2115" i="8"/>
  <c r="K2115" i="8"/>
  <c r="I2116" i="8"/>
  <c r="J2116" i="8"/>
  <c r="K2116" i="8"/>
  <c r="I2117" i="8"/>
  <c r="J2117" i="8"/>
  <c r="K2117" i="8"/>
  <c r="I2118" i="8"/>
  <c r="J2118" i="8"/>
  <c r="K2118" i="8"/>
  <c r="I2119" i="8"/>
  <c r="J2119" i="8"/>
  <c r="K2119" i="8"/>
  <c r="I2120" i="8"/>
  <c r="J2120" i="8"/>
  <c r="K2120" i="8"/>
  <c r="I2121" i="8"/>
  <c r="J2121" i="8"/>
  <c r="K2121" i="8"/>
  <c r="I2122" i="8"/>
  <c r="J2122" i="8"/>
  <c r="K2122" i="8"/>
  <c r="I2123" i="8"/>
  <c r="J2123" i="8"/>
  <c r="K2123" i="8"/>
  <c r="I2124" i="8"/>
  <c r="J2124" i="8"/>
  <c r="K2124" i="8"/>
  <c r="I2125" i="8"/>
  <c r="J2125" i="8"/>
  <c r="K2125" i="8"/>
  <c r="I2126" i="8"/>
  <c r="J2126" i="8"/>
  <c r="K2126" i="8"/>
  <c r="I2127" i="8"/>
  <c r="J2127" i="8"/>
  <c r="K2127" i="8"/>
  <c r="I2128" i="8"/>
  <c r="J2128" i="8"/>
  <c r="K2128" i="8"/>
  <c r="I2129" i="8"/>
  <c r="J2129" i="8"/>
  <c r="K2129" i="8"/>
  <c r="I2130" i="8"/>
  <c r="J2130" i="8"/>
  <c r="K2130" i="8"/>
  <c r="I2131" i="8"/>
  <c r="J2131" i="8"/>
  <c r="K2131" i="8"/>
  <c r="I2132" i="8"/>
  <c r="J2132" i="8"/>
  <c r="K2132" i="8"/>
  <c r="I2133" i="8"/>
  <c r="J2133" i="8"/>
  <c r="K2133" i="8"/>
  <c r="I2134" i="8"/>
  <c r="J2134" i="8"/>
  <c r="K2134" i="8"/>
  <c r="I2135" i="8"/>
  <c r="J2135" i="8"/>
  <c r="K2135" i="8"/>
  <c r="I2136" i="8"/>
  <c r="J2136" i="8"/>
  <c r="K2136" i="8"/>
  <c r="I2137" i="8"/>
  <c r="J2137" i="8"/>
  <c r="K2137" i="8"/>
  <c r="I2138" i="8"/>
  <c r="J2138" i="8"/>
  <c r="K2138" i="8"/>
  <c r="I2139" i="8"/>
  <c r="J2139" i="8"/>
  <c r="K2139" i="8"/>
  <c r="I2140" i="8"/>
  <c r="J2140" i="8"/>
  <c r="K2140" i="8"/>
  <c r="I2141" i="8"/>
  <c r="J2141" i="8"/>
  <c r="K2141" i="8"/>
  <c r="I2142" i="8"/>
  <c r="J2142" i="8"/>
  <c r="K2142" i="8"/>
  <c r="I2143" i="8"/>
  <c r="J2143" i="8"/>
  <c r="K2143" i="8"/>
  <c r="I2144" i="8"/>
  <c r="J2144" i="8"/>
  <c r="K2144" i="8"/>
  <c r="I2145" i="8"/>
  <c r="J2145" i="8"/>
  <c r="K2145" i="8"/>
  <c r="I2146" i="8"/>
  <c r="J2146" i="8"/>
  <c r="K2146" i="8"/>
  <c r="I2147" i="8"/>
  <c r="J2147" i="8"/>
  <c r="K2147" i="8"/>
  <c r="I2148" i="8"/>
  <c r="J2148" i="8"/>
  <c r="K2148" i="8"/>
  <c r="I2149" i="8"/>
  <c r="J2149" i="8"/>
  <c r="K2149" i="8"/>
  <c r="I2150" i="8"/>
  <c r="J2150" i="8"/>
  <c r="K2150" i="8"/>
  <c r="I2151" i="8"/>
  <c r="J2151" i="8"/>
  <c r="K2151" i="8"/>
  <c r="I2152" i="8"/>
  <c r="J2152" i="8"/>
  <c r="K2152" i="8"/>
  <c r="I2153" i="8"/>
  <c r="J2153" i="8"/>
  <c r="K2153" i="8"/>
  <c r="I2154" i="8"/>
  <c r="J2154" i="8"/>
  <c r="K2154" i="8"/>
  <c r="I2155" i="8"/>
  <c r="J2155" i="8"/>
  <c r="K2155" i="8"/>
  <c r="I2156" i="8"/>
  <c r="J2156" i="8"/>
  <c r="K2156" i="8"/>
  <c r="I2157" i="8"/>
  <c r="J2157" i="8"/>
  <c r="K2157" i="8"/>
  <c r="I2158" i="8"/>
  <c r="J2158" i="8"/>
  <c r="K2158" i="8"/>
  <c r="I2159" i="8"/>
  <c r="J2159" i="8"/>
  <c r="K2159" i="8"/>
  <c r="I2160" i="8"/>
  <c r="J2160" i="8"/>
  <c r="K2160" i="8"/>
  <c r="I2161" i="8"/>
  <c r="J2161" i="8"/>
  <c r="K2161" i="8"/>
  <c r="I2162" i="8"/>
  <c r="J2162" i="8"/>
  <c r="K2162" i="8"/>
  <c r="I2163" i="8"/>
  <c r="J2163" i="8"/>
  <c r="K2163" i="8"/>
  <c r="I2164" i="8"/>
  <c r="J2164" i="8"/>
  <c r="K2164" i="8"/>
  <c r="I2165" i="8"/>
  <c r="J2165" i="8"/>
  <c r="K2165" i="8"/>
  <c r="I2166" i="8"/>
  <c r="J2166" i="8"/>
  <c r="K2166" i="8"/>
  <c r="I2167" i="8"/>
  <c r="J2167" i="8"/>
  <c r="K2167" i="8"/>
  <c r="I2168" i="8"/>
  <c r="J2168" i="8"/>
  <c r="K2168" i="8"/>
  <c r="I2169" i="8"/>
  <c r="J2169" i="8"/>
  <c r="K2169" i="8"/>
  <c r="I2170" i="8"/>
  <c r="J2170" i="8"/>
  <c r="K2170" i="8"/>
  <c r="I2171" i="8"/>
  <c r="J2171" i="8"/>
  <c r="K2171" i="8"/>
  <c r="I2172" i="8"/>
  <c r="J2172" i="8"/>
  <c r="K2172" i="8"/>
  <c r="I2173" i="8"/>
  <c r="J2173" i="8"/>
  <c r="K2173" i="8"/>
  <c r="I2174" i="8"/>
  <c r="J2174" i="8"/>
  <c r="K2174" i="8"/>
  <c r="I2175" i="8"/>
  <c r="J2175" i="8"/>
  <c r="K2175" i="8"/>
  <c r="I2176" i="8"/>
  <c r="J2176" i="8"/>
  <c r="K2176" i="8"/>
  <c r="I2177" i="8"/>
  <c r="J2177" i="8"/>
  <c r="K2177" i="8"/>
  <c r="I2178" i="8"/>
  <c r="J2178" i="8"/>
  <c r="K2178" i="8"/>
  <c r="I2179" i="8"/>
  <c r="J2179" i="8"/>
  <c r="K2179" i="8"/>
  <c r="I2180" i="8"/>
  <c r="J2180" i="8"/>
  <c r="K2180" i="8"/>
  <c r="I2181" i="8"/>
  <c r="J2181" i="8"/>
  <c r="K2181" i="8"/>
  <c r="I2182" i="8"/>
  <c r="J2182" i="8"/>
  <c r="K2182" i="8"/>
  <c r="I2183" i="8"/>
  <c r="J2183" i="8"/>
  <c r="K2183" i="8"/>
  <c r="I2184" i="8"/>
  <c r="J2184" i="8"/>
  <c r="K2184" i="8"/>
  <c r="I2185" i="8"/>
  <c r="J2185" i="8"/>
  <c r="K2185" i="8"/>
  <c r="I2186" i="8"/>
  <c r="J2186" i="8"/>
  <c r="K2186" i="8"/>
  <c r="I2187" i="8"/>
  <c r="J2187" i="8"/>
  <c r="K2187" i="8"/>
  <c r="I2188" i="8"/>
  <c r="J2188" i="8"/>
  <c r="K2188" i="8"/>
  <c r="I2189" i="8"/>
  <c r="J2189" i="8"/>
  <c r="K2189" i="8"/>
  <c r="I2190" i="8"/>
  <c r="J2190" i="8"/>
  <c r="K2190" i="8"/>
  <c r="I2191" i="8"/>
  <c r="J2191" i="8"/>
  <c r="K2191" i="8"/>
  <c r="I2192" i="8"/>
  <c r="J2192" i="8"/>
  <c r="K2192" i="8"/>
  <c r="I2193" i="8"/>
  <c r="J2193" i="8"/>
  <c r="K2193" i="8"/>
  <c r="I2194" i="8"/>
  <c r="J2194" i="8"/>
  <c r="K2194" i="8"/>
  <c r="I2195" i="8"/>
  <c r="J2195" i="8"/>
  <c r="K2195" i="8"/>
  <c r="I2196" i="8"/>
  <c r="J2196" i="8"/>
  <c r="K2196" i="8"/>
  <c r="I2197" i="8"/>
  <c r="J2197" i="8"/>
  <c r="K2197" i="8"/>
  <c r="I2198" i="8"/>
  <c r="J2198" i="8"/>
  <c r="K2198" i="8"/>
  <c r="I2199" i="8"/>
  <c r="J2199" i="8"/>
  <c r="K2199" i="8"/>
  <c r="I2200" i="8"/>
  <c r="J2200" i="8"/>
  <c r="K2200" i="8"/>
  <c r="I2201" i="8"/>
  <c r="J2201" i="8"/>
  <c r="K2201" i="8"/>
  <c r="I2202" i="8"/>
  <c r="J2202" i="8"/>
  <c r="K2202" i="8"/>
  <c r="I2203" i="8"/>
  <c r="J2203" i="8"/>
  <c r="K2203" i="8"/>
  <c r="I2204" i="8"/>
  <c r="J2204" i="8"/>
  <c r="K2204" i="8"/>
  <c r="I2205" i="8"/>
  <c r="J2205" i="8"/>
  <c r="K2205" i="8"/>
  <c r="I2206" i="8"/>
  <c r="J2206" i="8"/>
  <c r="K2206" i="8"/>
  <c r="I2207" i="8"/>
  <c r="J2207" i="8"/>
  <c r="K2207" i="8"/>
  <c r="I2208" i="8"/>
  <c r="J2208" i="8"/>
  <c r="K2208" i="8"/>
  <c r="I2209" i="8"/>
  <c r="J2209" i="8"/>
  <c r="K2209" i="8"/>
  <c r="I2210" i="8"/>
  <c r="J2210" i="8"/>
  <c r="K2210" i="8"/>
  <c r="I2211" i="8"/>
  <c r="J2211" i="8"/>
  <c r="K2211" i="8"/>
  <c r="I2212" i="8"/>
  <c r="J2212" i="8"/>
  <c r="K2212" i="8"/>
  <c r="I2213" i="8"/>
  <c r="J2213" i="8"/>
  <c r="K2213" i="8"/>
  <c r="I2214" i="8"/>
  <c r="J2214" i="8"/>
  <c r="K2214" i="8"/>
  <c r="I2215" i="8"/>
  <c r="J2215" i="8"/>
  <c r="K2215" i="8"/>
  <c r="I2216" i="8"/>
  <c r="J2216" i="8"/>
  <c r="K2216" i="8"/>
  <c r="I2217" i="8"/>
  <c r="J2217" i="8"/>
  <c r="K2217" i="8"/>
  <c r="I2218" i="8"/>
  <c r="J2218" i="8"/>
  <c r="K2218" i="8"/>
  <c r="I2219" i="8"/>
  <c r="J2219" i="8"/>
  <c r="K2219" i="8"/>
  <c r="I2220" i="8"/>
  <c r="J2220" i="8"/>
  <c r="K2220" i="8"/>
  <c r="I2221" i="8"/>
  <c r="J2221" i="8"/>
  <c r="K2221" i="8"/>
  <c r="I2222" i="8"/>
  <c r="J2222" i="8"/>
  <c r="K2222" i="8"/>
  <c r="I2223" i="8"/>
  <c r="J2223" i="8"/>
  <c r="K2223" i="8"/>
  <c r="I2224" i="8"/>
  <c r="J2224" i="8"/>
  <c r="K2224" i="8"/>
  <c r="I2225" i="8"/>
  <c r="J2225" i="8"/>
  <c r="K2225" i="8"/>
  <c r="I2226" i="8"/>
  <c r="J2226" i="8"/>
  <c r="K2226" i="8"/>
  <c r="I2227" i="8"/>
  <c r="J2227" i="8"/>
  <c r="K2227" i="8"/>
  <c r="I2228" i="8"/>
  <c r="J2228" i="8"/>
  <c r="K2228" i="8"/>
  <c r="I2229" i="8"/>
  <c r="J2229" i="8"/>
  <c r="K2229" i="8"/>
  <c r="I2230" i="8"/>
  <c r="J2230" i="8"/>
  <c r="K2230" i="8"/>
  <c r="I2231" i="8"/>
  <c r="J2231" i="8"/>
  <c r="K2231" i="8"/>
  <c r="I2232" i="8"/>
  <c r="J2232" i="8"/>
  <c r="K2232" i="8"/>
  <c r="I2233" i="8"/>
  <c r="J2233" i="8"/>
  <c r="K2233" i="8"/>
  <c r="I2234" i="8"/>
  <c r="J2234" i="8"/>
  <c r="K2234" i="8"/>
  <c r="I2235" i="8"/>
  <c r="J2235" i="8"/>
  <c r="K2235" i="8"/>
  <c r="I2236" i="8"/>
  <c r="J2236" i="8"/>
  <c r="K2236" i="8"/>
  <c r="I2237" i="8"/>
  <c r="J2237" i="8"/>
  <c r="K2237" i="8"/>
  <c r="I2238" i="8"/>
  <c r="J2238" i="8"/>
  <c r="K2238" i="8"/>
  <c r="I2239" i="8"/>
  <c r="J2239" i="8"/>
  <c r="K2239" i="8"/>
  <c r="I2240" i="8"/>
  <c r="J2240" i="8"/>
  <c r="K2240" i="8"/>
  <c r="I2241" i="8"/>
  <c r="J2241" i="8"/>
  <c r="K2241" i="8"/>
  <c r="I2242" i="8"/>
  <c r="J2242" i="8"/>
  <c r="K2242" i="8"/>
  <c r="I2243" i="8"/>
  <c r="J2243" i="8"/>
  <c r="K2243" i="8"/>
  <c r="I2244" i="8"/>
  <c r="J2244" i="8"/>
  <c r="K2244" i="8"/>
  <c r="I2245" i="8"/>
  <c r="J2245" i="8"/>
  <c r="K2245" i="8"/>
  <c r="I2246" i="8"/>
  <c r="J2246" i="8"/>
  <c r="K2246" i="8"/>
  <c r="I2247" i="8"/>
  <c r="J2247" i="8"/>
  <c r="K2247" i="8"/>
  <c r="I2248" i="8"/>
  <c r="J2248" i="8"/>
  <c r="K2248" i="8"/>
  <c r="I2249" i="8"/>
  <c r="J2249" i="8"/>
  <c r="K2249" i="8"/>
  <c r="I2250" i="8"/>
  <c r="J2250" i="8"/>
  <c r="K2250" i="8"/>
  <c r="I2251" i="8"/>
  <c r="J2251" i="8"/>
  <c r="K2251" i="8"/>
  <c r="I2252" i="8"/>
  <c r="J2252" i="8"/>
  <c r="K2252" i="8"/>
  <c r="I2253" i="8"/>
  <c r="J2253" i="8"/>
  <c r="K2253" i="8"/>
  <c r="I2254" i="8"/>
  <c r="J2254" i="8"/>
  <c r="K2254" i="8"/>
  <c r="I2255" i="8"/>
  <c r="J2255" i="8"/>
  <c r="K2255" i="8"/>
  <c r="I2256" i="8"/>
  <c r="J2256" i="8"/>
  <c r="K2256" i="8"/>
  <c r="I2257" i="8"/>
  <c r="J2257" i="8"/>
  <c r="K2257" i="8"/>
  <c r="I2258" i="8"/>
  <c r="J2258" i="8"/>
  <c r="K2258" i="8"/>
  <c r="I2259" i="8"/>
  <c r="J2259" i="8"/>
  <c r="K2259" i="8"/>
  <c r="I2260" i="8"/>
  <c r="J2260" i="8"/>
  <c r="K2260" i="8"/>
  <c r="I2261" i="8"/>
  <c r="J2261" i="8"/>
  <c r="K2261" i="8"/>
  <c r="I2262" i="8"/>
  <c r="J2262" i="8"/>
  <c r="K2262" i="8"/>
  <c r="I2263" i="8"/>
  <c r="J2263" i="8"/>
  <c r="K2263" i="8"/>
  <c r="I2264" i="8"/>
  <c r="J2264" i="8"/>
  <c r="K2264" i="8"/>
  <c r="I2265" i="8"/>
  <c r="J2265" i="8"/>
  <c r="K2265" i="8"/>
  <c r="I2266" i="8"/>
  <c r="J2266" i="8"/>
  <c r="K2266" i="8"/>
  <c r="I2267" i="8"/>
  <c r="J2267" i="8"/>
  <c r="K2267" i="8"/>
  <c r="I2268" i="8"/>
  <c r="J2268" i="8"/>
  <c r="K2268" i="8"/>
  <c r="I2269" i="8"/>
  <c r="J2269" i="8"/>
  <c r="K2269" i="8"/>
  <c r="I2270" i="8"/>
  <c r="J2270" i="8"/>
  <c r="K2270" i="8"/>
  <c r="I2271" i="8"/>
  <c r="J2271" i="8"/>
  <c r="K2271" i="8"/>
  <c r="I2272" i="8"/>
  <c r="J2272" i="8"/>
  <c r="K2272" i="8"/>
  <c r="I2273" i="8"/>
  <c r="J2273" i="8"/>
  <c r="K2273" i="8"/>
  <c r="I2274" i="8"/>
  <c r="J2274" i="8"/>
  <c r="K2274" i="8"/>
  <c r="I2275" i="8"/>
  <c r="J2275" i="8"/>
  <c r="K2275" i="8"/>
  <c r="I2276" i="8"/>
  <c r="J2276" i="8"/>
  <c r="K2276" i="8"/>
  <c r="I2277" i="8"/>
  <c r="J2277" i="8"/>
  <c r="K2277" i="8"/>
  <c r="I2278" i="8"/>
  <c r="J2278" i="8"/>
  <c r="K2278" i="8"/>
  <c r="I2279" i="8"/>
  <c r="J2279" i="8"/>
  <c r="K2279" i="8"/>
  <c r="I2280" i="8"/>
  <c r="J2280" i="8"/>
  <c r="K2280" i="8"/>
  <c r="I2281" i="8"/>
  <c r="J2281" i="8"/>
  <c r="K2281" i="8"/>
  <c r="I2282" i="8"/>
  <c r="J2282" i="8"/>
  <c r="K2282" i="8"/>
  <c r="I2283" i="8"/>
  <c r="J2283" i="8"/>
  <c r="K2283" i="8"/>
  <c r="I2284" i="8"/>
  <c r="J2284" i="8"/>
  <c r="K2284" i="8"/>
  <c r="I2285" i="8"/>
  <c r="J2285" i="8"/>
  <c r="K2285" i="8"/>
  <c r="I2286" i="8"/>
  <c r="J2286" i="8"/>
  <c r="K2286" i="8"/>
  <c r="I2287" i="8"/>
  <c r="J2287" i="8"/>
  <c r="K2287" i="8"/>
  <c r="I2288" i="8"/>
  <c r="J2288" i="8"/>
  <c r="K2288" i="8"/>
  <c r="I2289" i="8"/>
  <c r="J2289" i="8"/>
  <c r="K2289" i="8"/>
  <c r="I2290" i="8"/>
  <c r="J2290" i="8"/>
  <c r="K2290" i="8"/>
  <c r="I2291" i="8"/>
  <c r="J2291" i="8"/>
  <c r="K2291" i="8"/>
  <c r="I2292" i="8"/>
  <c r="J2292" i="8"/>
  <c r="K2292" i="8"/>
  <c r="I2293" i="8"/>
  <c r="J2293" i="8"/>
  <c r="K2293" i="8"/>
  <c r="I2294" i="8"/>
  <c r="J2294" i="8"/>
  <c r="K2294" i="8"/>
  <c r="I2295" i="8"/>
  <c r="J2295" i="8"/>
  <c r="K2295" i="8"/>
  <c r="I2296" i="8"/>
  <c r="J2296" i="8"/>
  <c r="K2296" i="8"/>
  <c r="I2297" i="8"/>
  <c r="J2297" i="8"/>
  <c r="K2297" i="8"/>
  <c r="I2298" i="8"/>
  <c r="J2298" i="8"/>
  <c r="K2298" i="8"/>
  <c r="I2299" i="8"/>
  <c r="J2299" i="8"/>
  <c r="K2299" i="8"/>
  <c r="I2300" i="8"/>
  <c r="J2300" i="8"/>
  <c r="K2300" i="8"/>
  <c r="I2301" i="8"/>
  <c r="J2301" i="8"/>
  <c r="K2301" i="8"/>
  <c r="I2302" i="8"/>
  <c r="J2302" i="8"/>
  <c r="K2302" i="8"/>
  <c r="I2303" i="8"/>
  <c r="J2303" i="8"/>
  <c r="K2303" i="8"/>
  <c r="I2304" i="8"/>
  <c r="J2304" i="8"/>
  <c r="K2304" i="8"/>
  <c r="I2305" i="8"/>
  <c r="J2305" i="8"/>
  <c r="K2305" i="8"/>
  <c r="I2306" i="8"/>
  <c r="J2306" i="8"/>
  <c r="K2306" i="8"/>
  <c r="I2307" i="8"/>
  <c r="J2307" i="8"/>
  <c r="K2307" i="8"/>
  <c r="I2308" i="8"/>
  <c r="J2308" i="8"/>
  <c r="K2308" i="8"/>
  <c r="I2309" i="8"/>
  <c r="J2309" i="8"/>
  <c r="K2309" i="8"/>
  <c r="I2310" i="8"/>
  <c r="J2310" i="8"/>
  <c r="K2310" i="8"/>
  <c r="I2311" i="8"/>
  <c r="J2311" i="8"/>
  <c r="K2311" i="8"/>
  <c r="I2312" i="8"/>
  <c r="J2312" i="8"/>
  <c r="K2312" i="8"/>
  <c r="I2313" i="8"/>
  <c r="J2313" i="8"/>
  <c r="K2313" i="8"/>
  <c r="I2314" i="8"/>
  <c r="J2314" i="8"/>
  <c r="K2314" i="8"/>
  <c r="I2315" i="8"/>
  <c r="J2315" i="8"/>
  <c r="K2315" i="8"/>
  <c r="I2316" i="8"/>
  <c r="J2316" i="8"/>
  <c r="K2316" i="8"/>
  <c r="I2317" i="8"/>
  <c r="J2317" i="8"/>
  <c r="K2317" i="8"/>
  <c r="I2318" i="8"/>
  <c r="J2318" i="8"/>
  <c r="K2318" i="8"/>
  <c r="I2319" i="8"/>
  <c r="J2319" i="8"/>
  <c r="K2319" i="8"/>
  <c r="I2320" i="8"/>
  <c r="J2320" i="8"/>
  <c r="K2320" i="8"/>
  <c r="I2321" i="8"/>
  <c r="J2321" i="8"/>
  <c r="K2321" i="8"/>
  <c r="I2322" i="8"/>
  <c r="J2322" i="8"/>
  <c r="K2322" i="8"/>
  <c r="I2323" i="8"/>
  <c r="J2323" i="8"/>
  <c r="K2323" i="8"/>
  <c r="I2324" i="8"/>
  <c r="J2324" i="8"/>
  <c r="K2324" i="8"/>
  <c r="I2325" i="8"/>
  <c r="J2325" i="8"/>
  <c r="K2325" i="8"/>
  <c r="I2326" i="8"/>
  <c r="J2326" i="8"/>
  <c r="K2326" i="8"/>
  <c r="I2327" i="8"/>
  <c r="J2327" i="8"/>
  <c r="K2327" i="8"/>
  <c r="I2328" i="8"/>
  <c r="J2328" i="8"/>
  <c r="K2328" i="8"/>
  <c r="I2329" i="8"/>
  <c r="J2329" i="8"/>
  <c r="K2329" i="8"/>
  <c r="I2330" i="8"/>
  <c r="J2330" i="8"/>
  <c r="K2330" i="8"/>
  <c r="I2331" i="8"/>
  <c r="J2331" i="8"/>
  <c r="K2331" i="8"/>
  <c r="I2332" i="8"/>
  <c r="J2332" i="8"/>
  <c r="K2332" i="8"/>
  <c r="I2333" i="8"/>
  <c r="J2333" i="8"/>
  <c r="K2333" i="8"/>
  <c r="I2334" i="8"/>
  <c r="J2334" i="8"/>
  <c r="K2334" i="8"/>
  <c r="I2335" i="8"/>
  <c r="J2335" i="8"/>
  <c r="K2335" i="8"/>
  <c r="I2336" i="8"/>
  <c r="J2336" i="8"/>
  <c r="K2336" i="8"/>
  <c r="I2337" i="8"/>
  <c r="J2337" i="8"/>
  <c r="K2337" i="8"/>
  <c r="I2338" i="8"/>
  <c r="J2338" i="8"/>
  <c r="K2338" i="8"/>
  <c r="I2339" i="8"/>
  <c r="J2339" i="8"/>
  <c r="K2339" i="8"/>
  <c r="I2340" i="8"/>
  <c r="J2340" i="8"/>
  <c r="K2340" i="8"/>
  <c r="I2341" i="8"/>
  <c r="J2341" i="8"/>
  <c r="K2341" i="8"/>
  <c r="I2342" i="8"/>
  <c r="J2342" i="8"/>
  <c r="K2342" i="8"/>
  <c r="I2343" i="8"/>
  <c r="J2343" i="8"/>
  <c r="K2343" i="8"/>
  <c r="I2344" i="8"/>
  <c r="J2344" i="8"/>
  <c r="K2344" i="8"/>
  <c r="I2345" i="8"/>
  <c r="J2345" i="8"/>
  <c r="K2345" i="8"/>
  <c r="I2346" i="8"/>
  <c r="J2346" i="8"/>
  <c r="K2346" i="8"/>
  <c r="I2347" i="8"/>
  <c r="J2347" i="8"/>
  <c r="K2347" i="8"/>
  <c r="I2348" i="8"/>
  <c r="J2348" i="8"/>
  <c r="K2348" i="8"/>
  <c r="I2349" i="8"/>
  <c r="J2349" i="8"/>
  <c r="K2349" i="8"/>
  <c r="I2350" i="8"/>
  <c r="J2350" i="8"/>
  <c r="K2350" i="8"/>
  <c r="I2351" i="8"/>
  <c r="J2351" i="8"/>
  <c r="K2351" i="8"/>
  <c r="I2352" i="8"/>
  <c r="J2352" i="8"/>
  <c r="K2352" i="8"/>
  <c r="I2353" i="8"/>
  <c r="J2353" i="8"/>
  <c r="K2353" i="8"/>
  <c r="I2354" i="8"/>
  <c r="J2354" i="8"/>
  <c r="K2354" i="8"/>
  <c r="I2355" i="8"/>
  <c r="J2355" i="8"/>
  <c r="K2355" i="8"/>
  <c r="I2356" i="8"/>
  <c r="J2356" i="8"/>
  <c r="K2356" i="8"/>
  <c r="I2357" i="8"/>
  <c r="J2357" i="8"/>
  <c r="K2357" i="8"/>
  <c r="I2358" i="8"/>
  <c r="J2358" i="8"/>
  <c r="K2358" i="8"/>
  <c r="I2359" i="8"/>
  <c r="J2359" i="8"/>
  <c r="K2359" i="8"/>
  <c r="I2360" i="8"/>
  <c r="J2360" i="8"/>
  <c r="K2360" i="8"/>
  <c r="I2361" i="8"/>
  <c r="J2361" i="8"/>
  <c r="K2361" i="8"/>
  <c r="I2362" i="8"/>
  <c r="J2362" i="8"/>
  <c r="K2362" i="8"/>
  <c r="I2363" i="8"/>
  <c r="J2363" i="8"/>
  <c r="K2363" i="8"/>
  <c r="I2364" i="8"/>
  <c r="J2364" i="8"/>
  <c r="K2364" i="8"/>
  <c r="I2365" i="8"/>
  <c r="J2365" i="8"/>
  <c r="K2365" i="8"/>
  <c r="I2366" i="8"/>
  <c r="J2366" i="8"/>
  <c r="K2366" i="8"/>
  <c r="I2367" i="8"/>
  <c r="J2367" i="8"/>
  <c r="K2367" i="8"/>
  <c r="I2368" i="8"/>
  <c r="J2368" i="8"/>
  <c r="K2368" i="8"/>
  <c r="I2369" i="8"/>
  <c r="J2369" i="8"/>
  <c r="K2369" i="8"/>
  <c r="I2370" i="8"/>
  <c r="J2370" i="8"/>
  <c r="K2370" i="8"/>
  <c r="I2371" i="8"/>
  <c r="J2371" i="8"/>
  <c r="K2371" i="8"/>
  <c r="I2372" i="8"/>
  <c r="J2372" i="8"/>
  <c r="K2372" i="8"/>
  <c r="I2373" i="8"/>
  <c r="J2373" i="8"/>
  <c r="K2373" i="8"/>
  <c r="I2374" i="8"/>
  <c r="J2374" i="8"/>
  <c r="K2374" i="8"/>
  <c r="I2375" i="8"/>
  <c r="J2375" i="8"/>
  <c r="K2375" i="8"/>
  <c r="I2376" i="8"/>
  <c r="J2376" i="8"/>
  <c r="K2376" i="8"/>
  <c r="I2377" i="8"/>
  <c r="J2377" i="8"/>
  <c r="K2377" i="8"/>
  <c r="I2378" i="8"/>
  <c r="J2378" i="8"/>
  <c r="K2378" i="8"/>
  <c r="I2379" i="8"/>
  <c r="J2379" i="8"/>
  <c r="K2379" i="8"/>
  <c r="I2380" i="8"/>
  <c r="J2380" i="8"/>
  <c r="K2380" i="8"/>
  <c r="I2381" i="8"/>
  <c r="J2381" i="8"/>
  <c r="K2381" i="8"/>
  <c r="I2382" i="8"/>
  <c r="J2382" i="8"/>
  <c r="K2382" i="8"/>
  <c r="I2383" i="8"/>
  <c r="J2383" i="8"/>
  <c r="K2383" i="8"/>
  <c r="I2384" i="8"/>
  <c r="J2384" i="8"/>
  <c r="K2384" i="8"/>
  <c r="I2385" i="8"/>
  <c r="J2385" i="8"/>
  <c r="K2385" i="8"/>
  <c r="I2386" i="8"/>
  <c r="J2386" i="8"/>
  <c r="K2386" i="8"/>
  <c r="I2387" i="8"/>
  <c r="J2387" i="8"/>
  <c r="K2387" i="8"/>
  <c r="I2388" i="8"/>
  <c r="J2388" i="8"/>
  <c r="K2388" i="8"/>
  <c r="I2389" i="8"/>
  <c r="J2389" i="8"/>
  <c r="K2389" i="8"/>
  <c r="I2390" i="8"/>
  <c r="J2390" i="8"/>
  <c r="K2390" i="8"/>
  <c r="I2391" i="8"/>
  <c r="J2391" i="8"/>
  <c r="K2391" i="8"/>
  <c r="I2392" i="8"/>
  <c r="J2392" i="8"/>
  <c r="K2392" i="8"/>
  <c r="I2393" i="8"/>
  <c r="J2393" i="8"/>
  <c r="K2393" i="8"/>
  <c r="I2394" i="8"/>
  <c r="J2394" i="8"/>
  <c r="K2394" i="8"/>
  <c r="I2395" i="8"/>
  <c r="J2395" i="8"/>
  <c r="K2395" i="8"/>
  <c r="I2396" i="8"/>
  <c r="J2396" i="8"/>
  <c r="K2396" i="8"/>
  <c r="I2397" i="8"/>
  <c r="J2397" i="8"/>
  <c r="K2397" i="8"/>
  <c r="I2398" i="8"/>
  <c r="J2398" i="8"/>
  <c r="K2398" i="8"/>
  <c r="I2399" i="8"/>
  <c r="J2399" i="8"/>
  <c r="K2399" i="8"/>
  <c r="I2400" i="8"/>
  <c r="J2400" i="8"/>
  <c r="K2400" i="8"/>
  <c r="I2401" i="8"/>
  <c r="J2401" i="8"/>
  <c r="K2401" i="8"/>
  <c r="I2402" i="8"/>
  <c r="J2402" i="8"/>
  <c r="K2402" i="8"/>
  <c r="I2403" i="8"/>
  <c r="J2403" i="8"/>
  <c r="K2403" i="8"/>
  <c r="I2404" i="8"/>
  <c r="J2404" i="8"/>
  <c r="K2404" i="8"/>
  <c r="I2405" i="8"/>
  <c r="J2405" i="8"/>
  <c r="K2405" i="8"/>
  <c r="I2406" i="8"/>
  <c r="J2406" i="8"/>
  <c r="K2406" i="8"/>
  <c r="I2407" i="8"/>
  <c r="J2407" i="8"/>
  <c r="K2407" i="8"/>
  <c r="I2408" i="8"/>
  <c r="J2408" i="8"/>
  <c r="K2408" i="8"/>
  <c r="I2409" i="8"/>
  <c r="J2409" i="8"/>
  <c r="K2409" i="8"/>
  <c r="I2410" i="8"/>
  <c r="J2410" i="8"/>
  <c r="K2410" i="8"/>
  <c r="I2411" i="8"/>
  <c r="J2411" i="8"/>
  <c r="K2411" i="8"/>
  <c r="I2412" i="8"/>
  <c r="J2412" i="8"/>
  <c r="K2412" i="8"/>
  <c r="I2413" i="8"/>
  <c r="J2413" i="8"/>
  <c r="K2413" i="8"/>
  <c r="I2414" i="8"/>
  <c r="J2414" i="8"/>
  <c r="K2414" i="8"/>
  <c r="I2415" i="8"/>
  <c r="J2415" i="8"/>
  <c r="K2415" i="8"/>
  <c r="I2416" i="8"/>
  <c r="J2416" i="8"/>
  <c r="K2416" i="8"/>
  <c r="I2417" i="8"/>
  <c r="J2417" i="8"/>
  <c r="K2417" i="8"/>
  <c r="I2418" i="8"/>
  <c r="J2418" i="8"/>
  <c r="K2418" i="8"/>
  <c r="I2419" i="8"/>
  <c r="J2419" i="8"/>
  <c r="K2419" i="8"/>
  <c r="I2420" i="8"/>
  <c r="J2420" i="8"/>
  <c r="K2420" i="8"/>
  <c r="I2421" i="8"/>
  <c r="J2421" i="8"/>
  <c r="K2421" i="8"/>
  <c r="I2422" i="8"/>
  <c r="J2422" i="8"/>
  <c r="K2422" i="8"/>
  <c r="I2423" i="8"/>
  <c r="J2423" i="8"/>
  <c r="K2423" i="8"/>
  <c r="I2424" i="8"/>
  <c r="J2424" i="8"/>
  <c r="K2424" i="8"/>
  <c r="I2425" i="8"/>
  <c r="J2425" i="8"/>
  <c r="K2425" i="8"/>
  <c r="I2426" i="8"/>
  <c r="J2426" i="8"/>
  <c r="K2426" i="8"/>
  <c r="I2427" i="8"/>
  <c r="J2427" i="8"/>
  <c r="K2427" i="8"/>
  <c r="I2428" i="8"/>
  <c r="J2428" i="8"/>
  <c r="K2428" i="8"/>
  <c r="I2429" i="8"/>
  <c r="J2429" i="8"/>
  <c r="K2429" i="8"/>
  <c r="I2430" i="8"/>
  <c r="J2430" i="8"/>
  <c r="K2430" i="8"/>
  <c r="I2431" i="8"/>
  <c r="J2431" i="8"/>
  <c r="K2431" i="8"/>
  <c r="I2432" i="8"/>
  <c r="J2432" i="8"/>
  <c r="K2432" i="8"/>
  <c r="I2433" i="8"/>
  <c r="J2433" i="8"/>
  <c r="K2433" i="8"/>
  <c r="I2434" i="8"/>
  <c r="J2434" i="8"/>
  <c r="K2434" i="8"/>
  <c r="I2435" i="8"/>
  <c r="J2435" i="8"/>
  <c r="K2435" i="8"/>
  <c r="I2436" i="8"/>
  <c r="J2436" i="8"/>
  <c r="K2436" i="8"/>
  <c r="I2437" i="8"/>
  <c r="J2437" i="8"/>
  <c r="K2437" i="8"/>
  <c r="I2438" i="8"/>
  <c r="J2438" i="8"/>
  <c r="K2438" i="8"/>
  <c r="I2439" i="8"/>
  <c r="J2439" i="8"/>
  <c r="K2439" i="8"/>
  <c r="I2440" i="8"/>
  <c r="J2440" i="8"/>
  <c r="K2440" i="8"/>
  <c r="I2441" i="8"/>
  <c r="J2441" i="8"/>
  <c r="K2441" i="8"/>
  <c r="I2442" i="8"/>
  <c r="J2442" i="8"/>
  <c r="K2442" i="8"/>
  <c r="I2443" i="8"/>
  <c r="J2443" i="8"/>
  <c r="K2443" i="8"/>
  <c r="I2444" i="8"/>
  <c r="J2444" i="8"/>
  <c r="K2444" i="8"/>
  <c r="I2445" i="8"/>
  <c r="J2445" i="8"/>
  <c r="K2445" i="8"/>
  <c r="I2446" i="8"/>
  <c r="J2446" i="8"/>
  <c r="K2446" i="8"/>
  <c r="I2447" i="8"/>
  <c r="J2447" i="8"/>
  <c r="K2447" i="8"/>
  <c r="I2448" i="8"/>
  <c r="J2448" i="8"/>
  <c r="K2448" i="8"/>
  <c r="I2449" i="8"/>
  <c r="J2449" i="8"/>
  <c r="K2449" i="8"/>
  <c r="I2450" i="8"/>
  <c r="J2450" i="8"/>
  <c r="K2450" i="8"/>
  <c r="I2451" i="8"/>
  <c r="J2451" i="8"/>
  <c r="K2451" i="8"/>
  <c r="I2452" i="8"/>
  <c r="J2452" i="8"/>
  <c r="K2452" i="8"/>
  <c r="I2453" i="8"/>
  <c r="J2453" i="8"/>
  <c r="K2453" i="8"/>
  <c r="I2454" i="8"/>
  <c r="J2454" i="8"/>
  <c r="K2454" i="8"/>
  <c r="I2455" i="8"/>
  <c r="J2455" i="8"/>
  <c r="K2455" i="8"/>
  <c r="I2456" i="8"/>
  <c r="J2456" i="8"/>
  <c r="K2456" i="8"/>
  <c r="I2457" i="8"/>
  <c r="J2457" i="8"/>
  <c r="K2457" i="8"/>
  <c r="I2458" i="8"/>
  <c r="J2458" i="8"/>
  <c r="K2458" i="8"/>
  <c r="I2459" i="8"/>
  <c r="J2459" i="8"/>
  <c r="K2459" i="8"/>
  <c r="I2460" i="8"/>
  <c r="J2460" i="8"/>
  <c r="K2460" i="8"/>
  <c r="I2461" i="8"/>
  <c r="J2461" i="8"/>
  <c r="K2461" i="8"/>
  <c r="I2462" i="8"/>
  <c r="J2462" i="8"/>
  <c r="K2462" i="8"/>
  <c r="I2463" i="8"/>
  <c r="J2463" i="8"/>
  <c r="K2463" i="8"/>
  <c r="I2464" i="8"/>
  <c r="J2464" i="8"/>
  <c r="K2464" i="8"/>
  <c r="I2465" i="8"/>
  <c r="J2465" i="8"/>
  <c r="K2465" i="8"/>
  <c r="I2466" i="8"/>
  <c r="J2466" i="8"/>
  <c r="K2466" i="8"/>
  <c r="I2467" i="8"/>
  <c r="J2467" i="8"/>
  <c r="K2467" i="8"/>
  <c r="I2468" i="8"/>
  <c r="J2468" i="8"/>
  <c r="K2468" i="8"/>
  <c r="I2469" i="8"/>
  <c r="J2469" i="8"/>
  <c r="K2469" i="8"/>
  <c r="I2470" i="8"/>
  <c r="J2470" i="8"/>
  <c r="K2470" i="8"/>
  <c r="I2471" i="8"/>
  <c r="J2471" i="8"/>
  <c r="K2471" i="8"/>
  <c r="I2472" i="8"/>
  <c r="J2472" i="8"/>
  <c r="K2472" i="8"/>
  <c r="I2473" i="8"/>
  <c r="J2473" i="8"/>
  <c r="K2473" i="8"/>
  <c r="I2474" i="8"/>
  <c r="J2474" i="8"/>
  <c r="K2474" i="8"/>
  <c r="I2475" i="8"/>
  <c r="J2475" i="8"/>
  <c r="K2475" i="8"/>
  <c r="I2476" i="8"/>
  <c r="J2476" i="8"/>
  <c r="K2476" i="8"/>
  <c r="I2477" i="8"/>
  <c r="J2477" i="8"/>
  <c r="K2477" i="8"/>
  <c r="I2478" i="8"/>
  <c r="J2478" i="8"/>
  <c r="K2478" i="8"/>
  <c r="I2479" i="8"/>
  <c r="J2479" i="8"/>
  <c r="K2479" i="8"/>
  <c r="I2480" i="8"/>
  <c r="J2480" i="8"/>
  <c r="K2480" i="8"/>
  <c r="I2481" i="8"/>
  <c r="J2481" i="8"/>
  <c r="K2481" i="8"/>
  <c r="I2482" i="8"/>
  <c r="J2482" i="8"/>
  <c r="K2482" i="8"/>
  <c r="I2483" i="8"/>
  <c r="J2483" i="8"/>
  <c r="K2483" i="8"/>
  <c r="I2484" i="8"/>
  <c r="J2484" i="8"/>
  <c r="K2484" i="8"/>
  <c r="I2485" i="8"/>
  <c r="J2485" i="8"/>
  <c r="K2485" i="8"/>
  <c r="I2486" i="8"/>
  <c r="J2486" i="8"/>
  <c r="K2486" i="8"/>
  <c r="I2487" i="8"/>
  <c r="J2487" i="8"/>
  <c r="K2487" i="8"/>
  <c r="I2488" i="8"/>
  <c r="J2488" i="8"/>
  <c r="K2488" i="8"/>
  <c r="I2489" i="8"/>
  <c r="J2489" i="8"/>
  <c r="K2489" i="8"/>
  <c r="I2490" i="8"/>
  <c r="J2490" i="8"/>
  <c r="K2490" i="8"/>
  <c r="I2491" i="8"/>
  <c r="J2491" i="8"/>
  <c r="K2491" i="8"/>
  <c r="I2492" i="8"/>
  <c r="J2492" i="8"/>
  <c r="K2492" i="8"/>
  <c r="I2493" i="8"/>
  <c r="J2493" i="8"/>
  <c r="K2493" i="8"/>
  <c r="I2494" i="8"/>
  <c r="J2494" i="8"/>
  <c r="K2494" i="8"/>
  <c r="I2495" i="8"/>
  <c r="J2495" i="8"/>
  <c r="K2495" i="8"/>
  <c r="I2496" i="8"/>
  <c r="J2496" i="8"/>
  <c r="K2496" i="8"/>
  <c r="I2497" i="8"/>
  <c r="J2497" i="8"/>
  <c r="K2497" i="8"/>
  <c r="I2498" i="8"/>
  <c r="J2498" i="8"/>
  <c r="K2498" i="8"/>
  <c r="I2499" i="8"/>
  <c r="J2499" i="8"/>
  <c r="K2499" i="8"/>
  <c r="I2500" i="8"/>
  <c r="J2500" i="8"/>
  <c r="K2500" i="8"/>
</calcChain>
</file>

<file path=xl/sharedStrings.xml><?xml version="1.0" encoding="utf-8"?>
<sst xmlns="http://schemas.openxmlformats.org/spreadsheetml/2006/main" count="300" uniqueCount="146">
  <si>
    <t>Produits</t>
  </si>
  <si>
    <t>CLIENTS</t>
  </si>
  <si>
    <t>Référence</t>
  </si>
  <si>
    <t>Catégorie</t>
  </si>
  <si>
    <t>Nom</t>
  </si>
  <si>
    <t>Colori</t>
  </si>
  <si>
    <t>Stock initial</t>
  </si>
  <si>
    <t>Alerte stock</t>
  </si>
  <si>
    <t>PVG</t>
  </si>
  <si>
    <t>PVP</t>
  </si>
  <si>
    <t>PA Moyen</t>
  </si>
  <si>
    <t>Catégories produits</t>
  </si>
  <si>
    <t>Adresse de facturation</t>
  </si>
  <si>
    <t>Adresse de livraison</t>
  </si>
  <si>
    <t>BT/1199</t>
  </si>
  <si>
    <t>Pâtes</t>
  </si>
  <si>
    <t>Home Made</t>
  </si>
  <si>
    <t>Penne</t>
  </si>
  <si>
    <t/>
  </si>
  <si>
    <t>N° client</t>
  </si>
  <si>
    <t>Adresse 1</t>
  </si>
  <si>
    <t>Adresse 2</t>
  </si>
  <si>
    <t>Code postal</t>
  </si>
  <si>
    <t>Localité</t>
  </si>
  <si>
    <t>TVA</t>
  </si>
  <si>
    <t>LI_Adresse1</t>
  </si>
  <si>
    <t>LI_Adresse2</t>
  </si>
  <si>
    <t>LI_Codepostal</t>
  </si>
  <si>
    <t>LI_Localité</t>
  </si>
  <si>
    <t>BT/2454</t>
  </si>
  <si>
    <t>Tortelli</t>
  </si>
  <si>
    <t>Huile d'olive</t>
  </si>
  <si>
    <t>MC17101</t>
  </si>
  <si>
    <t>JP OLIVE</t>
  </si>
  <si>
    <t>"Olive &amp; Co"</t>
  </si>
  <si>
    <t>Allée de l'Italie, 23</t>
  </si>
  <si>
    <t>Bruxelles</t>
  </si>
  <si>
    <t>BE0000.000.000</t>
  </si>
  <si>
    <t>CF/81190</t>
  </si>
  <si>
    <t>Giorgio Oil</t>
  </si>
  <si>
    <t>Extra virgin olive oil</t>
  </si>
  <si>
    <t>Fromage</t>
  </si>
  <si>
    <t>MC17102</t>
  </si>
  <si>
    <t>FINEST ITALY</t>
  </si>
  <si>
    <t>Boulevard Marco Polo</t>
  </si>
  <si>
    <t>Liège</t>
  </si>
  <si>
    <t>BE1111.111.111</t>
  </si>
  <si>
    <t>Finest Italy</t>
  </si>
  <si>
    <t>Cc. MediaCité - 562/2</t>
  </si>
  <si>
    <t>LP/80489</t>
  </si>
  <si>
    <t>La Casa di Mama</t>
  </si>
  <si>
    <t>Pecorino</t>
  </si>
  <si>
    <t>Conserve</t>
  </si>
  <si>
    <t>PS/2458</t>
  </si>
  <si>
    <t>La Casa di Mamma</t>
  </si>
  <si>
    <t>Tomates pelées basilic</t>
  </si>
  <si>
    <t>Vin</t>
  </si>
  <si>
    <t>TC/81390</t>
  </si>
  <si>
    <t>Divers</t>
  </si>
  <si>
    <t>Décoration</t>
  </si>
  <si>
    <t>Bougies</t>
  </si>
  <si>
    <t>TI/1175</t>
  </si>
  <si>
    <t>Antonino</t>
  </si>
  <si>
    <t>Antonino 2010</t>
  </si>
  <si>
    <t>TI/2456</t>
  </si>
  <si>
    <t>Antonino 2013</t>
  </si>
  <si>
    <t>ZT/120</t>
  </si>
  <si>
    <t>zt/250</t>
  </si>
  <si>
    <t>ENCODAGE DES MOUVEMENTS DE STOCK (Entées et sorties)</t>
  </si>
  <si>
    <t>Date</t>
  </si>
  <si>
    <t>Pc Justif</t>
  </si>
  <si>
    <t>Type mvt</t>
  </si>
  <si>
    <t>Quantité</t>
  </si>
  <si>
    <t>PA</t>
  </si>
  <si>
    <t>Type</t>
  </si>
  <si>
    <t>Stock</t>
  </si>
  <si>
    <t>Stock Alerte</t>
  </si>
  <si>
    <t>Calcul PA Moyen</t>
  </si>
  <si>
    <t>170615-2</t>
  </si>
  <si>
    <t>IN</t>
  </si>
  <si>
    <t>in</t>
  </si>
  <si>
    <t>ti/2456</t>
  </si>
  <si>
    <t>bt/2454</t>
  </si>
  <si>
    <t>out</t>
  </si>
  <si>
    <t>OUT</t>
  </si>
  <si>
    <t>zt/120</t>
  </si>
  <si>
    <t>170703-1</t>
  </si>
  <si>
    <t>170703-2</t>
  </si>
  <si>
    <t>170705_6</t>
  </si>
  <si>
    <t>177810_4</t>
  </si>
  <si>
    <t>INVENTAIRE</t>
  </si>
  <si>
    <t>Coloris</t>
  </si>
  <si>
    <t>Entrées</t>
  </si>
  <si>
    <t>Sorties</t>
  </si>
  <si>
    <t>Stock Final</t>
  </si>
  <si>
    <t>Valeur stock</t>
  </si>
  <si>
    <t>EDITION NOUVELLE FACTURE</t>
  </si>
  <si>
    <t>Type de document</t>
  </si>
  <si>
    <t>1 = Facture  //  2 = Note de crédit</t>
  </si>
  <si>
    <t>N° Client</t>
  </si>
  <si>
    <t>N° Facture</t>
  </si>
  <si>
    <t>Date de facturation</t>
  </si>
  <si>
    <t>Laisser vide si aujourd'hui</t>
  </si>
  <si>
    <t>Date de facture</t>
  </si>
  <si>
    <t>N° de client</t>
  </si>
  <si>
    <t>N° de facture</t>
  </si>
  <si>
    <t>Code</t>
  </si>
  <si>
    <t>PVG U.</t>
  </si>
  <si>
    <t>Total</t>
  </si>
  <si>
    <t>Notes:</t>
  </si>
  <si>
    <t>formule matricielle en G H I J K L</t>
  </si>
  <si>
    <t>ces formules doivent être entrées aves la touche enter</t>
  </si>
  <si>
    <t>en maintenant les touches ctrl et shift enfoncées</t>
  </si>
  <si>
    <t>(elles s'affichent automatiquement enre accolades dans la barre de formule)</t>
  </si>
  <si>
    <t>pour ces formules:bien débuter les champs en ligne 1 pour éviter les recalages de lignes</t>
  </si>
  <si>
    <t>limiter à la hauteur utile( ici ligne 1 à 1000) pour ne pas alourdir le fichier</t>
  </si>
  <si>
    <t>la colonne G renvoie le code produit pour ressortir le PU en M</t>
  </si>
  <si>
    <t>elle peut être masquée, ou décalée, mais les valeurs restent de préférence sur la mêe ligne de facture</t>
  </si>
  <si>
    <t>la formule en M est entrée normalement</t>
  </si>
  <si>
    <t>N LOT</t>
  </si>
  <si>
    <t>REF</t>
  </si>
  <si>
    <t>ARTICLE</t>
  </si>
  <si>
    <t>COLORIS</t>
  </si>
  <si>
    <t>PRIX</t>
  </si>
  <si>
    <t>barcode</t>
  </si>
  <si>
    <t>Editer les étiquettes pour les entrées stock du</t>
  </si>
  <si>
    <t>706152</t>
  </si>
  <si>
    <t>au</t>
  </si>
  <si>
    <t>1. On indique la date ou la tranche de date des entrées pour lesquelles on veut faire les étiquettes</t>
  </si>
  <si>
    <t>2. Excel recherche les entrées qui ont eut lieu à cette date ou dans cette tranche</t>
  </si>
  <si>
    <t>3. Excel crée autant de lignes de la référence que la quantité d'entrées indiquée</t>
  </si>
  <si>
    <t>4. Le numéro de LOT correspond au numéro de l'entrée en supprimant le "1" et le "-"</t>
  </si>
  <si>
    <t>5. Excel recherche le reste des informaitons pour complèter les étiquettes sur base de Tproduits dans LISTES</t>
  </si>
  <si>
    <t>liste des codes inclus dans la période</t>
  </si>
  <si>
    <t>groupage</t>
  </si>
  <si>
    <t>quantité</t>
  </si>
  <si>
    <t>vérif édition</t>
  </si>
  <si>
    <t>date début</t>
  </si>
  <si>
    <t>date fin</t>
  </si>
  <si>
    <t>N° CDE ENTREE</t>
  </si>
  <si>
    <t>N° LOT -  AUTO</t>
  </si>
  <si>
    <t>Dat</t>
  </si>
  <si>
    <t>Ref</t>
  </si>
  <si>
    <t>Stoc</t>
  </si>
  <si>
    <t>15342-6</t>
  </si>
  <si>
    <t>14324_8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</si>
</sst>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#,##0.00\ &quot;€&quot;;[Red]#,##0.00\ &quot;€&quot;"/>
    <numFmt numFmtId="165" formatCode="#,##0.00\ &quot;€&quot;"/>
    <numFmt numFmtId="166" formatCode="dd/mm/yyyy;@"/>
    <numFmt numFmtId="169" formatCode="dd/mm/yy;@"/>
  </numFmts>
  <fonts count="20">
    <font>
      <sz val="11"/>
      <color theme="1"/>
      <name val="Tw Cen MT"/>
      <family val="2"/>
      <scheme val="minor"/>
    </font>
    <font>
      <sz val="12"/>
      <color theme="1"/>
      <name val="Tw Cen MT"/>
      <family val="2"/>
      <scheme val="minor"/>
    </font>
    <font>
      <sz val="12"/>
      <name val="Tw Cen MT"/>
      <family val="2"/>
      <scheme val="minor"/>
    </font>
    <font>
      <sz val="12"/>
      <color indexed="72"/>
      <name val="Calibri"/>
      <family val="2"/>
    </font>
    <font>
      <b/>
      <sz val="12"/>
      <color theme="1"/>
      <name val="Tw Cen MT"/>
      <family val="2"/>
      <scheme val="minor"/>
    </font>
    <font>
      <sz val="12"/>
      <color rgb="FFFF0000"/>
      <name val="Tw Cen MT"/>
      <family val="2"/>
      <scheme val="minor"/>
    </font>
    <font>
      <b/>
      <sz val="12"/>
      <color rgb="FFFF0000"/>
      <name val="Tw Cen MT"/>
      <family val="2"/>
      <scheme val="minor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Tw Cen MT"/>
      <family val="2"/>
      <scheme val="minor"/>
    </font>
    <font>
      <b/>
      <i/>
      <sz val="10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2"/>
      <color rgb="FF000000"/>
      <name val="Tw Cen MT"/>
      <family val="2"/>
      <scheme val="minor"/>
    </font>
    <font>
      <sz val="14"/>
      <name val="Code 3 de 9"/>
    </font>
    <font>
      <sz val="8"/>
      <name val="Code 3 de 9"/>
    </font>
    <font>
      <sz val="12"/>
      <color rgb="FF000000"/>
      <name val="Calibri"/>
      <family val="2"/>
    </font>
    <font>
      <sz val="8"/>
      <name val="Arial"/>
      <family val="2"/>
    </font>
    <font>
      <b/>
      <sz val="11"/>
      <color rgb="FFFF0000"/>
      <name val="Tw Cen MT"/>
      <family val="2"/>
      <scheme val="minor"/>
    </font>
    <font>
      <b/>
      <sz val="11"/>
      <color theme="1"/>
      <name val="Tw Cen MT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ck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1" fillId="0" borderId="0" xfId="1"/>
    <xf numFmtId="0" fontId="1" fillId="0" borderId="0" xfId="1" applyAlignment="1"/>
    <xf numFmtId="164" fontId="1" fillId="0" borderId="0" xfId="1" applyNumberFormat="1"/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0" fontId="1" fillId="0" borderId="0" xfId="1" applyNumberFormat="1" applyAlignment="1"/>
    <xf numFmtId="165" fontId="1" fillId="0" borderId="0" xfId="1" applyNumberFormat="1"/>
    <xf numFmtId="2" fontId="1" fillId="0" borderId="0" xfId="1" applyNumberFormat="1"/>
    <xf numFmtId="0" fontId="2" fillId="0" borderId="0" xfId="1" applyFont="1"/>
    <xf numFmtId="0" fontId="2" fillId="0" borderId="0" xfId="1" applyFont="1" applyAlignment="1">
      <alignment horizontal="center"/>
    </xf>
    <xf numFmtId="165" fontId="2" fillId="0" borderId="0" xfId="1" applyNumberFormat="1" applyFont="1"/>
    <xf numFmtId="2" fontId="2" fillId="0" borderId="0" xfId="1" applyNumberFormat="1" applyFont="1"/>
    <xf numFmtId="0" fontId="2" fillId="0" borderId="0" xfId="1" applyNumberFormat="1" applyFont="1" applyAlignment="1"/>
    <xf numFmtId="0" fontId="0" fillId="0" borderId="0" xfId="1" applyNumberFormat="1" applyFont="1" applyAlignment="1"/>
    <xf numFmtId="0" fontId="1" fillId="0" borderId="0" xfId="1" applyNumberFormat="1"/>
    <xf numFmtId="44" fontId="1" fillId="0" borderId="0" xfId="1" applyNumberFormat="1"/>
    <xf numFmtId="0" fontId="1" fillId="0" borderId="0" xfId="1" applyBorder="1"/>
    <xf numFmtId="44" fontId="1" fillId="0" borderId="0" xfId="1" applyNumberFormat="1" applyBorder="1"/>
    <xf numFmtId="0" fontId="1" fillId="0" borderId="0" xfId="1" applyBorder="1" applyAlignment="1">
      <alignment horizontal="center"/>
    </xf>
    <xf numFmtId="0" fontId="1" fillId="0" borderId="0" xfId="1" applyFill="1"/>
    <xf numFmtId="0" fontId="3" fillId="0" borderId="0" xfId="1" applyFont="1"/>
    <xf numFmtId="166" fontId="1" fillId="0" borderId="0" xfId="1" applyNumberFormat="1"/>
    <xf numFmtId="0" fontId="4" fillId="2" borderId="0" xfId="1" applyFont="1" applyFill="1"/>
    <xf numFmtId="0" fontId="4" fillId="3" borderId="0" xfId="1" applyFont="1" applyFill="1"/>
    <xf numFmtId="0" fontId="1" fillId="2" borderId="0" xfId="1" quotePrefix="1" applyFill="1"/>
    <xf numFmtId="0" fontId="1" fillId="4" borderId="0" xfId="1" quotePrefix="1" applyFill="1"/>
    <xf numFmtId="0" fontId="1" fillId="4" borderId="0" xfId="1" applyFill="1"/>
    <xf numFmtId="0" fontId="5" fillId="0" borderId="0" xfId="1" applyFont="1"/>
    <xf numFmtId="0" fontId="6" fillId="5" borderId="0" xfId="1" applyFont="1" applyFill="1"/>
    <xf numFmtId="0" fontId="7" fillId="6" borderId="0" xfId="0" applyFont="1" applyFill="1" applyAlignment="1">
      <alignment horizontal="center"/>
    </xf>
    <xf numFmtId="49" fontId="8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2" fontId="8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12" fillId="0" borderId="0" xfId="0" applyFont="1" applyAlignment="1">
      <alignment horizontal="right"/>
    </xf>
    <xf numFmtId="14" fontId="12" fillId="0" borderId="0" xfId="0" applyNumberFormat="1" applyFont="1"/>
    <xf numFmtId="49" fontId="0" fillId="0" borderId="0" xfId="0" applyNumberFormat="1" applyAlignment="1">
      <alignment horizontal="center"/>
    </xf>
    <xf numFmtId="2" fontId="0" fillId="0" borderId="0" xfId="0" applyNumberFormat="1"/>
    <xf numFmtId="49" fontId="13" fillId="0" borderId="0" xfId="0" applyNumberFormat="1" applyFont="1"/>
    <xf numFmtId="0" fontId="0" fillId="7" borderId="0" xfId="0" applyFill="1"/>
    <xf numFmtId="0" fontId="14" fillId="7" borderId="0" xfId="0" applyFont="1" applyFill="1"/>
    <xf numFmtId="0" fontId="13" fillId="0" borderId="0" xfId="0" applyFont="1"/>
    <xf numFmtId="0" fontId="15" fillId="7" borderId="0" xfId="0" applyFont="1" applyFill="1"/>
    <xf numFmtId="49" fontId="0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/>
    <xf numFmtId="49" fontId="0" fillId="0" borderId="0" xfId="0" applyNumberFormat="1" applyFont="1" applyAlignment="1">
      <alignment horizontal="left"/>
    </xf>
    <xf numFmtId="2" fontId="0" fillId="0" borderId="0" xfId="0" applyNumberFormat="1" applyFont="1"/>
    <xf numFmtId="49" fontId="12" fillId="0" borderId="0" xfId="0" applyNumberFormat="1" applyFont="1" applyAlignment="1">
      <alignment horizontal="left"/>
    </xf>
    <xf numFmtId="49" fontId="16" fillId="0" borderId="0" xfId="0" applyNumberFormat="1" applyFont="1"/>
    <xf numFmtId="49" fontId="0" fillId="0" borderId="0" xfId="0" applyNumberFormat="1" applyFont="1"/>
    <xf numFmtId="0" fontId="17" fillId="7" borderId="0" xfId="0" applyFont="1" applyFill="1"/>
    <xf numFmtId="0" fontId="18" fillId="3" borderId="0" xfId="0" applyFont="1" applyFill="1"/>
    <xf numFmtId="0" fontId="19" fillId="3" borderId="0" xfId="0" applyFont="1" applyFill="1"/>
    <xf numFmtId="14" fontId="19" fillId="3" borderId="0" xfId="0" applyNumberFormat="1" applyFont="1" applyFill="1"/>
    <xf numFmtId="0" fontId="1" fillId="0" borderId="0" xfId="1" applyAlignment="1">
      <alignment horizontal="left"/>
    </xf>
    <xf numFmtId="169" fontId="1" fillId="0" borderId="0" xfId="1" applyNumberFormat="1" applyAlignment="1">
      <alignment horizontal="left"/>
    </xf>
    <xf numFmtId="169" fontId="2" fillId="0" borderId="0" xfId="1" applyNumberFormat="1" applyFont="1" applyAlignment="1">
      <alignment horizontal="left"/>
    </xf>
    <xf numFmtId="0" fontId="0" fillId="6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0" borderId="0" xfId="0" applyFill="1" applyBorder="1"/>
    <xf numFmtId="0" fontId="0" fillId="10" borderId="1" xfId="0" applyFill="1" applyBorder="1"/>
    <xf numFmtId="0" fontId="18" fillId="3" borderId="1" xfId="0" applyFont="1" applyFill="1" applyBorder="1"/>
    <xf numFmtId="0" fontId="19" fillId="3" borderId="1" xfId="0" applyFont="1" applyFill="1" applyBorder="1"/>
  </cellXfs>
  <cellStyles count="2">
    <cellStyle name="Normal" xfId="0" builtinId="0"/>
    <cellStyle name="Normal 3" xfId="1"/>
  </cellStyles>
  <dxfs count="9">
    <dxf>
      <font>
        <color rgb="FFFF0000"/>
      </font>
    </dxf>
    <dxf>
      <font>
        <color rgb="FFFF0000"/>
      </font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rcuit">
  <a:themeElements>
    <a:clrScheme name="Circuit">
      <a:dk1>
        <a:sysClr val="windowText" lastClr="000000"/>
      </a:dk1>
      <a:lt1>
        <a:sysClr val="window" lastClr="FFFFFF"/>
      </a:lt1>
      <a:dk2>
        <a:srgbClr val="134770"/>
      </a:dk2>
      <a:lt2>
        <a:srgbClr val="82FFFF"/>
      </a:lt2>
      <a:accent1>
        <a:srgbClr val="9ACD4C"/>
      </a:accent1>
      <a:accent2>
        <a:srgbClr val="FAA93A"/>
      </a:accent2>
      <a:accent3>
        <a:srgbClr val="D35940"/>
      </a:accent3>
      <a:accent4>
        <a:srgbClr val="B258D3"/>
      </a:accent4>
      <a:accent5>
        <a:srgbClr val="63A0CC"/>
      </a:accent5>
      <a:accent6>
        <a:srgbClr val="8AC4A7"/>
      </a:accent6>
      <a:hlink>
        <a:srgbClr val="B8FA56"/>
      </a:hlink>
      <a:folHlink>
        <a:srgbClr val="7AF8CC"/>
      </a:folHlink>
    </a:clrScheme>
    <a:fontScheme name="Circuit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ircuit">
      <a:fillStyleLst>
        <a:solidFill>
          <a:schemeClr val="phClr"/>
        </a:solidFill>
        <a:gradFill rotWithShape="1">
          <a:gsLst>
            <a:gs pos="0">
              <a:schemeClr val="phClr">
                <a:tint val="58000"/>
                <a:satMod val="108000"/>
                <a:lumMod val="110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040000" scaled="0"/>
        </a:gradFill>
        <a:gradFill rotWithShape="1">
          <a:gsLst>
            <a:gs pos="0">
              <a:schemeClr val="phClr">
                <a:tint val="94000"/>
                <a:satMod val="105000"/>
                <a:lumMod val="102000"/>
              </a:schemeClr>
            </a:gs>
            <a:gs pos="100000">
              <a:schemeClr val="phClr">
                <a:shade val="74000"/>
                <a:satMod val="128000"/>
                <a:lumMod val="100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94000"/>
                <a:satMod val="148000"/>
                <a:lumMod val="150000"/>
              </a:schemeClr>
            </a:gs>
            <a:gs pos="100000">
              <a:schemeClr val="phClr">
                <a:shade val="92000"/>
                <a:hueMod val="104000"/>
                <a:satMod val="140000"/>
                <a:lumMod val="68000"/>
              </a:schemeClr>
            </a:gs>
          </a:gsLst>
          <a:lin ang="5040000" scaled="0"/>
        </a:gradFill>
        <a:blipFill>
          <a:blip xmlns:r="http://schemas.openxmlformats.org/officeDocument/2006/relationships" r:embed="rId1">
            <a:duotone>
              <a:schemeClr val="phClr">
                <a:shade val="88000"/>
                <a:hueMod val="106000"/>
                <a:satMod val="140000"/>
                <a:lumMod val="54000"/>
              </a:schemeClr>
              <a:schemeClr val="phClr">
                <a:tint val="98000"/>
                <a:hueMod val="90000"/>
                <a:satMod val="150000"/>
                <a:lumMod val="160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ircuit" id="{0AC2F7E7-15F5-431C-B2A2-456FE929F56C}" vid="{0911B802-464C-4241-8DD9-B60FF88E379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selection activeCell="B15" sqref="B15"/>
    </sheetView>
  </sheetViews>
  <sheetFormatPr baseColWidth="10" defaultColWidth="9.5" defaultRowHeight="21" customHeight="1"/>
  <cols>
    <col min="1" max="1" width="9.875" style="1" customWidth="1"/>
    <col min="2" max="2" width="14" style="1" bestFit="1" customWidth="1"/>
    <col min="3" max="3" width="14.625" style="1" bestFit="1" customWidth="1"/>
    <col min="4" max="4" width="17.75" style="1" bestFit="1" customWidth="1"/>
    <col min="5" max="5" width="10.75" style="1" customWidth="1"/>
    <col min="6" max="6" width="11.125" style="1" customWidth="1"/>
    <col min="7" max="8" width="9.5" style="1"/>
    <col min="9" max="9" width="9.875" style="1" customWidth="1"/>
    <col min="10" max="10" width="9.5" style="1"/>
    <col min="11" max="11" width="23.875" style="1" customWidth="1"/>
    <col min="12" max="12" width="6.75" style="1" customWidth="1"/>
    <col min="13" max="13" width="9.5" style="1"/>
    <col min="14" max="14" width="20.875" style="1" bestFit="1" customWidth="1"/>
    <col min="15" max="15" width="15.125" style="1" bestFit="1" customWidth="1"/>
    <col min="16" max="16" width="14.875" style="1" bestFit="1" customWidth="1"/>
    <col min="17" max="17" width="10.875" style="1" customWidth="1"/>
    <col min="18" max="18" width="9.5" style="1"/>
    <col min="19" max="19" width="15.875" style="1" customWidth="1"/>
    <col min="20" max="20" width="13.875" style="1" bestFit="1" customWidth="1"/>
    <col min="21" max="21" width="35.875" style="1" bestFit="1" customWidth="1"/>
    <col min="22" max="22" width="12" style="1" customWidth="1"/>
    <col min="23" max="23" width="11.125" style="1" bestFit="1" customWidth="1"/>
    <col min="24" max="256" width="9.5" style="1"/>
    <col min="257" max="257" width="9.875" style="1" customWidth="1"/>
    <col min="258" max="258" width="14" style="1" bestFit="1" customWidth="1"/>
    <col min="259" max="259" width="14.625" style="1" bestFit="1" customWidth="1"/>
    <col min="260" max="260" width="17.75" style="1" bestFit="1" customWidth="1"/>
    <col min="261" max="261" width="10.75" style="1" customWidth="1"/>
    <col min="262" max="262" width="11.125" style="1" customWidth="1"/>
    <col min="263" max="264" width="9.5" style="1"/>
    <col min="265" max="265" width="9.875" style="1" customWidth="1"/>
    <col min="266" max="266" width="9.5" style="1"/>
    <col min="267" max="267" width="23.875" style="1" customWidth="1"/>
    <col min="268" max="268" width="6.75" style="1" customWidth="1"/>
    <col min="269" max="269" width="9.5" style="1"/>
    <col min="270" max="270" width="20.875" style="1" bestFit="1" customWidth="1"/>
    <col min="271" max="271" width="15.125" style="1" bestFit="1" customWidth="1"/>
    <col min="272" max="272" width="14.875" style="1" bestFit="1" customWidth="1"/>
    <col min="273" max="273" width="10.875" style="1" customWidth="1"/>
    <col min="274" max="274" width="9.5" style="1"/>
    <col min="275" max="275" width="15.875" style="1" customWidth="1"/>
    <col min="276" max="276" width="13.875" style="1" bestFit="1" customWidth="1"/>
    <col min="277" max="277" width="35.875" style="1" bestFit="1" customWidth="1"/>
    <col min="278" max="278" width="12" style="1" customWidth="1"/>
    <col min="279" max="279" width="11.125" style="1" bestFit="1" customWidth="1"/>
    <col min="280" max="512" width="9.5" style="1"/>
    <col min="513" max="513" width="9.875" style="1" customWidth="1"/>
    <col min="514" max="514" width="14" style="1" bestFit="1" customWidth="1"/>
    <col min="515" max="515" width="14.625" style="1" bestFit="1" customWidth="1"/>
    <col min="516" max="516" width="17.75" style="1" bestFit="1" customWidth="1"/>
    <col min="517" max="517" width="10.75" style="1" customWidth="1"/>
    <col min="518" max="518" width="11.125" style="1" customWidth="1"/>
    <col min="519" max="520" width="9.5" style="1"/>
    <col min="521" max="521" width="9.875" style="1" customWidth="1"/>
    <col min="522" max="522" width="9.5" style="1"/>
    <col min="523" max="523" width="23.875" style="1" customWidth="1"/>
    <col min="524" max="524" width="6.75" style="1" customWidth="1"/>
    <col min="525" max="525" width="9.5" style="1"/>
    <col min="526" max="526" width="20.875" style="1" bestFit="1" customWidth="1"/>
    <col min="527" max="527" width="15.125" style="1" bestFit="1" customWidth="1"/>
    <col min="528" max="528" width="14.875" style="1" bestFit="1" customWidth="1"/>
    <col min="529" max="529" width="10.875" style="1" customWidth="1"/>
    <col min="530" max="530" width="9.5" style="1"/>
    <col min="531" max="531" width="15.875" style="1" customWidth="1"/>
    <col min="532" max="532" width="13.875" style="1" bestFit="1" customWidth="1"/>
    <col min="533" max="533" width="35.875" style="1" bestFit="1" customWidth="1"/>
    <col min="534" max="534" width="12" style="1" customWidth="1"/>
    <col min="535" max="535" width="11.125" style="1" bestFit="1" customWidth="1"/>
    <col min="536" max="768" width="9.5" style="1"/>
    <col min="769" max="769" width="9.875" style="1" customWidth="1"/>
    <col min="770" max="770" width="14" style="1" bestFit="1" customWidth="1"/>
    <col min="771" max="771" width="14.625" style="1" bestFit="1" customWidth="1"/>
    <col min="772" max="772" width="17.75" style="1" bestFit="1" customWidth="1"/>
    <col min="773" max="773" width="10.75" style="1" customWidth="1"/>
    <col min="774" max="774" width="11.125" style="1" customWidth="1"/>
    <col min="775" max="776" width="9.5" style="1"/>
    <col min="777" max="777" width="9.875" style="1" customWidth="1"/>
    <col min="778" max="778" width="9.5" style="1"/>
    <col min="779" max="779" width="23.875" style="1" customWidth="1"/>
    <col min="780" max="780" width="6.75" style="1" customWidth="1"/>
    <col min="781" max="781" width="9.5" style="1"/>
    <col min="782" max="782" width="20.875" style="1" bestFit="1" customWidth="1"/>
    <col min="783" max="783" width="15.125" style="1" bestFit="1" customWidth="1"/>
    <col min="784" max="784" width="14.875" style="1" bestFit="1" customWidth="1"/>
    <col min="785" max="785" width="10.875" style="1" customWidth="1"/>
    <col min="786" max="786" width="9.5" style="1"/>
    <col min="787" max="787" width="15.875" style="1" customWidth="1"/>
    <col min="788" max="788" width="13.875" style="1" bestFit="1" customWidth="1"/>
    <col min="789" max="789" width="35.875" style="1" bestFit="1" customWidth="1"/>
    <col min="790" max="790" width="12" style="1" customWidth="1"/>
    <col min="791" max="791" width="11.125" style="1" bestFit="1" customWidth="1"/>
    <col min="792" max="1024" width="9.5" style="1"/>
    <col min="1025" max="1025" width="9.875" style="1" customWidth="1"/>
    <col min="1026" max="1026" width="14" style="1" bestFit="1" customWidth="1"/>
    <col min="1027" max="1027" width="14.625" style="1" bestFit="1" customWidth="1"/>
    <col min="1028" max="1028" width="17.75" style="1" bestFit="1" customWidth="1"/>
    <col min="1029" max="1029" width="10.75" style="1" customWidth="1"/>
    <col min="1030" max="1030" width="11.125" style="1" customWidth="1"/>
    <col min="1031" max="1032" width="9.5" style="1"/>
    <col min="1033" max="1033" width="9.875" style="1" customWidth="1"/>
    <col min="1034" max="1034" width="9.5" style="1"/>
    <col min="1035" max="1035" width="23.875" style="1" customWidth="1"/>
    <col min="1036" max="1036" width="6.75" style="1" customWidth="1"/>
    <col min="1037" max="1037" width="9.5" style="1"/>
    <col min="1038" max="1038" width="20.875" style="1" bestFit="1" customWidth="1"/>
    <col min="1039" max="1039" width="15.125" style="1" bestFit="1" customWidth="1"/>
    <col min="1040" max="1040" width="14.875" style="1" bestFit="1" customWidth="1"/>
    <col min="1041" max="1041" width="10.875" style="1" customWidth="1"/>
    <col min="1042" max="1042" width="9.5" style="1"/>
    <col min="1043" max="1043" width="15.875" style="1" customWidth="1"/>
    <col min="1044" max="1044" width="13.875" style="1" bestFit="1" customWidth="1"/>
    <col min="1045" max="1045" width="35.875" style="1" bestFit="1" customWidth="1"/>
    <col min="1046" max="1046" width="12" style="1" customWidth="1"/>
    <col min="1047" max="1047" width="11.125" style="1" bestFit="1" customWidth="1"/>
    <col min="1048" max="1280" width="9.5" style="1"/>
    <col min="1281" max="1281" width="9.875" style="1" customWidth="1"/>
    <col min="1282" max="1282" width="14" style="1" bestFit="1" customWidth="1"/>
    <col min="1283" max="1283" width="14.625" style="1" bestFit="1" customWidth="1"/>
    <col min="1284" max="1284" width="17.75" style="1" bestFit="1" customWidth="1"/>
    <col min="1285" max="1285" width="10.75" style="1" customWidth="1"/>
    <col min="1286" max="1286" width="11.125" style="1" customWidth="1"/>
    <col min="1287" max="1288" width="9.5" style="1"/>
    <col min="1289" max="1289" width="9.875" style="1" customWidth="1"/>
    <col min="1290" max="1290" width="9.5" style="1"/>
    <col min="1291" max="1291" width="23.875" style="1" customWidth="1"/>
    <col min="1292" max="1292" width="6.75" style="1" customWidth="1"/>
    <col min="1293" max="1293" width="9.5" style="1"/>
    <col min="1294" max="1294" width="20.875" style="1" bestFit="1" customWidth="1"/>
    <col min="1295" max="1295" width="15.125" style="1" bestFit="1" customWidth="1"/>
    <col min="1296" max="1296" width="14.875" style="1" bestFit="1" customWidth="1"/>
    <col min="1297" max="1297" width="10.875" style="1" customWidth="1"/>
    <col min="1298" max="1298" width="9.5" style="1"/>
    <col min="1299" max="1299" width="15.875" style="1" customWidth="1"/>
    <col min="1300" max="1300" width="13.875" style="1" bestFit="1" customWidth="1"/>
    <col min="1301" max="1301" width="35.875" style="1" bestFit="1" customWidth="1"/>
    <col min="1302" max="1302" width="12" style="1" customWidth="1"/>
    <col min="1303" max="1303" width="11.125" style="1" bestFit="1" customWidth="1"/>
    <col min="1304" max="1536" width="9.5" style="1"/>
    <col min="1537" max="1537" width="9.875" style="1" customWidth="1"/>
    <col min="1538" max="1538" width="14" style="1" bestFit="1" customWidth="1"/>
    <col min="1539" max="1539" width="14.625" style="1" bestFit="1" customWidth="1"/>
    <col min="1540" max="1540" width="17.75" style="1" bestFit="1" customWidth="1"/>
    <col min="1541" max="1541" width="10.75" style="1" customWidth="1"/>
    <col min="1542" max="1542" width="11.125" style="1" customWidth="1"/>
    <col min="1543" max="1544" width="9.5" style="1"/>
    <col min="1545" max="1545" width="9.875" style="1" customWidth="1"/>
    <col min="1546" max="1546" width="9.5" style="1"/>
    <col min="1547" max="1547" width="23.875" style="1" customWidth="1"/>
    <col min="1548" max="1548" width="6.75" style="1" customWidth="1"/>
    <col min="1549" max="1549" width="9.5" style="1"/>
    <col min="1550" max="1550" width="20.875" style="1" bestFit="1" customWidth="1"/>
    <col min="1551" max="1551" width="15.125" style="1" bestFit="1" customWidth="1"/>
    <col min="1552" max="1552" width="14.875" style="1" bestFit="1" customWidth="1"/>
    <col min="1553" max="1553" width="10.875" style="1" customWidth="1"/>
    <col min="1554" max="1554" width="9.5" style="1"/>
    <col min="1555" max="1555" width="15.875" style="1" customWidth="1"/>
    <col min="1556" max="1556" width="13.875" style="1" bestFit="1" customWidth="1"/>
    <col min="1557" max="1557" width="35.875" style="1" bestFit="1" customWidth="1"/>
    <col min="1558" max="1558" width="12" style="1" customWidth="1"/>
    <col min="1559" max="1559" width="11.125" style="1" bestFit="1" customWidth="1"/>
    <col min="1560" max="1792" width="9.5" style="1"/>
    <col min="1793" max="1793" width="9.875" style="1" customWidth="1"/>
    <col min="1794" max="1794" width="14" style="1" bestFit="1" customWidth="1"/>
    <col min="1795" max="1795" width="14.625" style="1" bestFit="1" customWidth="1"/>
    <col min="1796" max="1796" width="17.75" style="1" bestFit="1" customWidth="1"/>
    <col min="1797" max="1797" width="10.75" style="1" customWidth="1"/>
    <col min="1798" max="1798" width="11.125" style="1" customWidth="1"/>
    <col min="1799" max="1800" width="9.5" style="1"/>
    <col min="1801" max="1801" width="9.875" style="1" customWidth="1"/>
    <col min="1802" max="1802" width="9.5" style="1"/>
    <col min="1803" max="1803" width="23.875" style="1" customWidth="1"/>
    <col min="1804" max="1804" width="6.75" style="1" customWidth="1"/>
    <col min="1805" max="1805" width="9.5" style="1"/>
    <col min="1806" max="1806" width="20.875" style="1" bestFit="1" customWidth="1"/>
    <col min="1807" max="1807" width="15.125" style="1" bestFit="1" customWidth="1"/>
    <col min="1808" max="1808" width="14.875" style="1" bestFit="1" customWidth="1"/>
    <col min="1809" max="1809" width="10.875" style="1" customWidth="1"/>
    <col min="1810" max="1810" width="9.5" style="1"/>
    <col min="1811" max="1811" width="15.875" style="1" customWidth="1"/>
    <col min="1812" max="1812" width="13.875" style="1" bestFit="1" customWidth="1"/>
    <col min="1813" max="1813" width="35.875" style="1" bestFit="1" customWidth="1"/>
    <col min="1814" max="1814" width="12" style="1" customWidth="1"/>
    <col min="1815" max="1815" width="11.125" style="1" bestFit="1" customWidth="1"/>
    <col min="1816" max="2048" width="9.5" style="1"/>
    <col min="2049" max="2049" width="9.875" style="1" customWidth="1"/>
    <col min="2050" max="2050" width="14" style="1" bestFit="1" customWidth="1"/>
    <col min="2051" max="2051" width="14.625" style="1" bestFit="1" customWidth="1"/>
    <col min="2052" max="2052" width="17.75" style="1" bestFit="1" customWidth="1"/>
    <col min="2053" max="2053" width="10.75" style="1" customWidth="1"/>
    <col min="2054" max="2054" width="11.125" style="1" customWidth="1"/>
    <col min="2055" max="2056" width="9.5" style="1"/>
    <col min="2057" max="2057" width="9.875" style="1" customWidth="1"/>
    <col min="2058" max="2058" width="9.5" style="1"/>
    <col min="2059" max="2059" width="23.875" style="1" customWidth="1"/>
    <col min="2060" max="2060" width="6.75" style="1" customWidth="1"/>
    <col min="2061" max="2061" width="9.5" style="1"/>
    <col min="2062" max="2062" width="20.875" style="1" bestFit="1" customWidth="1"/>
    <col min="2063" max="2063" width="15.125" style="1" bestFit="1" customWidth="1"/>
    <col min="2064" max="2064" width="14.875" style="1" bestFit="1" customWidth="1"/>
    <col min="2065" max="2065" width="10.875" style="1" customWidth="1"/>
    <col min="2066" max="2066" width="9.5" style="1"/>
    <col min="2067" max="2067" width="15.875" style="1" customWidth="1"/>
    <col min="2068" max="2068" width="13.875" style="1" bestFit="1" customWidth="1"/>
    <col min="2069" max="2069" width="35.875" style="1" bestFit="1" customWidth="1"/>
    <col min="2070" max="2070" width="12" style="1" customWidth="1"/>
    <col min="2071" max="2071" width="11.125" style="1" bestFit="1" customWidth="1"/>
    <col min="2072" max="2304" width="9.5" style="1"/>
    <col min="2305" max="2305" width="9.875" style="1" customWidth="1"/>
    <col min="2306" max="2306" width="14" style="1" bestFit="1" customWidth="1"/>
    <col min="2307" max="2307" width="14.625" style="1" bestFit="1" customWidth="1"/>
    <col min="2308" max="2308" width="17.75" style="1" bestFit="1" customWidth="1"/>
    <col min="2309" max="2309" width="10.75" style="1" customWidth="1"/>
    <col min="2310" max="2310" width="11.125" style="1" customWidth="1"/>
    <col min="2311" max="2312" width="9.5" style="1"/>
    <col min="2313" max="2313" width="9.875" style="1" customWidth="1"/>
    <col min="2314" max="2314" width="9.5" style="1"/>
    <col min="2315" max="2315" width="23.875" style="1" customWidth="1"/>
    <col min="2316" max="2316" width="6.75" style="1" customWidth="1"/>
    <col min="2317" max="2317" width="9.5" style="1"/>
    <col min="2318" max="2318" width="20.875" style="1" bestFit="1" customWidth="1"/>
    <col min="2319" max="2319" width="15.125" style="1" bestFit="1" customWidth="1"/>
    <col min="2320" max="2320" width="14.875" style="1" bestFit="1" customWidth="1"/>
    <col min="2321" max="2321" width="10.875" style="1" customWidth="1"/>
    <col min="2322" max="2322" width="9.5" style="1"/>
    <col min="2323" max="2323" width="15.875" style="1" customWidth="1"/>
    <col min="2324" max="2324" width="13.875" style="1" bestFit="1" customWidth="1"/>
    <col min="2325" max="2325" width="35.875" style="1" bestFit="1" customWidth="1"/>
    <col min="2326" max="2326" width="12" style="1" customWidth="1"/>
    <col min="2327" max="2327" width="11.125" style="1" bestFit="1" customWidth="1"/>
    <col min="2328" max="2560" width="9.5" style="1"/>
    <col min="2561" max="2561" width="9.875" style="1" customWidth="1"/>
    <col min="2562" max="2562" width="14" style="1" bestFit="1" customWidth="1"/>
    <col min="2563" max="2563" width="14.625" style="1" bestFit="1" customWidth="1"/>
    <col min="2564" max="2564" width="17.75" style="1" bestFit="1" customWidth="1"/>
    <col min="2565" max="2565" width="10.75" style="1" customWidth="1"/>
    <col min="2566" max="2566" width="11.125" style="1" customWidth="1"/>
    <col min="2567" max="2568" width="9.5" style="1"/>
    <col min="2569" max="2569" width="9.875" style="1" customWidth="1"/>
    <col min="2570" max="2570" width="9.5" style="1"/>
    <col min="2571" max="2571" width="23.875" style="1" customWidth="1"/>
    <col min="2572" max="2572" width="6.75" style="1" customWidth="1"/>
    <col min="2573" max="2573" width="9.5" style="1"/>
    <col min="2574" max="2574" width="20.875" style="1" bestFit="1" customWidth="1"/>
    <col min="2575" max="2575" width="15.125" style="1" bestFit="1" customWidth="1"/>
    <col min="2576" max="2576" width="14.875" style="1" bestFit="1" customWidth="1"/>
    <col min="2577" max="2577" width="10.875" style="1" customWidth="1"/>
    <col min="2578" max="2578" width="9.5" style="1"/>
    <col min="2579" max="2579" width="15.875" style="1" customWidth="1"/>
    <col min="2580" max="2580" width="13.875" style="1" bestFit="1" customWidth="1"/>
    <col min="2581" max="2581" width="35.875" style="1" bestFit="1" customWidth="1"/>
    <col min="2582" max="2582" width="12" style="1" customWidth="1"/>
    <col min="2583" max="2583" width="11.125" style="1" bestFit="1" customWidth="1"/>
    <col min="2584" max="2816" width="9.5" style="1"/>
    <col min="2817" max="2817" width="9.875" style="1" customWidth="1"/>
    <col min="2818" max="2818" width="14" style="1" bestFit="1" customWidth="1"/>
    <col min="2819" max="2819" width="14.625" style="1" bestFit="1" customWidth="1"/>
    <col min="2820" max="2820" width="17.75" style="1" bestFit="1" customWidth="1"/>
    <col min="2821" max="2821" width="10.75" style="1" customWidth="1"/>
    <col min="2822" max="2822" width="11.125" style="1" customWidth="1"/>
    <col min="2823" max="2824" width="9.5" style="1"/>
    <col min="2825" max="2825" width="9.875" style="1" customWidth="1"/>
    <col min="2826" max="2826" width="9.5" style="1"/>
    <col min="2827" max="2827" width="23.875" style="1" customWidth="1"/>
    <col min="2828" max="2828" width="6.75" style="1" customWidth="1"/>
    <col min="2829" max="2829" width="9.5" style="1"/>
    <col min="2830" max="2830" width="20.875" style="1" bestFit="1" customWidth="1"/>
    <col min="2831" max="2831" width="15.125" style="1" bestFit="1" customWidth="1"/>
    <col min="2832" max="2832" width="14.875" style="1" bestFit="1" customWidth="1"/>
    <col min="2833" max="2833" width="10.875" style="1" customWidth="1"/>
    <col min="2834" max="2834" width="9.5" style="1"/>
    <col min="2835" max="2835" width="15.875" style="1" customWidth="1"/>
    <col min="2836" max="2836" width="13.875" style="1" bestFit="1" customWidth="1"/>
    <col min="2837" max="2837" width="35.875" style="1" bestFit="1" customWidth="1"/>
    <col min="2838" max="2838" width="12" style="1" customWidth="1"/>
    <col min="2839" max="2839" width="11.125" style="1" bestFit="1" customWidth="1"/>
    <col min="2840" max="3072" width="9.5" style="1"/>
    <col min="3073" max="3073" width="9.875" style="1" customWidth="1"/>
    <col min="3074" max="3074" width="14" style="1" bestFit="1" customWidth="1"/>
    <col min="3075" max="3075" width="14.625" style="1" bestFit="1" customWidth="1"/>
    <col min="3076" max="3076" width="17.75" style="1" bestFit="1" customWidth="1"/>
    <col min="3077" max="3077" width="10.75" style="1" customWidth="1"/>
    <col min="3078" max="3078" width="11.125" style="1" customWidth="1"/>
    <col min="3079" max="3080" width="9.5" style="1"/>
    <col min="3081" max="3081" width="9.875" style="1" customWidth="1"/>
    <col min="3082" max="3082" width="9.5" style="1"/>
    <col min="3083" max="3083" width="23.875" style="1" customWidth="1"/>
    <col min="3084" max="3084" width="6.75" style="1" customWidth="1"/>
    <col min="3085" max="3085" width="9.5" style="1"/>
    <col min="3086" max="3086" width="20.875" style="1" bestFit="1" customWidth="1"/>
    <col min="3087" max="3087" width="15.125" style="1" bestFit="1" customWidth="1"/>
    <col min="3088" max="3088" width="14.875" style="1" bestFit="1" customWidth="1"/>
    <col min="3089" max="3089" width="10.875" style="1" customWidth="1"/>
    <col min="3090" max="3090" width="9.5" style="1"/>
    <col min="3091" max="3091" width="15.875" style="1" customWidth="1"/>
    <col min="3092" max="3092" width="13.875" style="1" bestFit="1" customWidth="1"/>
    <col min="3093" max="3093" width="35.875" style="1" bestFit="1" customWidth="1"/>
    <col min="3094" max="3094" width="12" style="1" customWidth="1"/>
    <col min="3095" max="3095" width="11.125" style="1" bestFit="1" customWidth="1"/>
    <col min="3096" max="3328" width="9.5" style="1"/>
    <col min="3329" max="3329" width="9.875" style="1" customWidth="1"/>
    <col min="3330" max="3330" width="14" style="1" bestFit="1" customWidth="1"/>
    <col min="3331" max="3331" width="14.625" style="1" bestFit="1" customWidth="1"/>
    <col min="3332" max="3332" width="17.75" style="1" bestFit="1" customWidth="1"/>
    <col min="3333" max="3333" width="10.75" style="1" customWidth="1"/>
    <col min="3334" max="3334" width="11.125" style="1" customWidth="1"/>
    <col min="3335" max="3336" width="9.5" style="1"/>
    <col min="3337" max="3337" width="9.875" style="1" customWidth="1"/>
    <col min="3338" max="3338" width="9.5" style="1"/>
    <col min="3339" max="3339" width="23.875" style="1" customWidth="1"/>
    <col min="3340" max="3340" width="6.75" style="1" customWidth="1"/>
    <col min="3341" max="3341" width="9.5" style="1"/>
    <col min="3342" max="3342" width="20.875" style="1" bestFit="1" customWidth="1"/>
    <col min="3343" max="3343" width="15.125" style="1" bestFit="1" customWidth="1"/>
    <col min="3344" max="3344" width="14.875" style="1" bestFit="1" customWidth="1"/>
    <col min="3345" max="3345" width="10.875" style="1" customWidth="1"/>
    <col min="3346" max="3346" width="9.5" style="1"/>
    <col min="3347" max="3347" width="15.875" style="1" customWidth="1"/>
    <col min="3348" max="3348" width="13.875" style="1" bestFit="1" customWidth="1"/>
    <col min="3349" max="3349" width="35.875" style="1" bestFit="1" customWidth="1"/>
    <col min="3350" max="3350" width="12" style="1" customWidth="1"/>
    <col min="3351" max="3351" width="11.125" style="1" bestFit="1" customWidth="1"/>
    <col min="3352" max="3584" width="9.5" style="1"/>
    <col min="3585" max="3585" width="9.875" style="1" customWidth="1"/>
    <col min="3586" max="3586" width="14" style="1" bestFit="1" customWidth="1"/>
    <col min="3587" max="3587" width="14.625" style="1" bestFit="1" customWidth="1"/>
    <col min="3588" max="3588" width="17.75" style="1" bestFit="1" customWidth="1"/>
    <col min="3589" max="3589" width="10.75" style="1" customWidth="1"/>
    <col min="3590" max="3590" width="11.125" style="1" customWidth="1"/>
    <col min="3591" max="3592" width="9.5" style="1"/>
    <col min="3593" max="3593" width="9.875" style="1" customWidth="1"/>
    <col min="3594" max="3594" width="9.5" style="1"/>
    <col min="3595" max="3595" width="23.875" style="1" customWidth="1"/>
    <col min="3596" max="3596" width="6.75" style="1" customWidth="1"/>
    <col min="3597" max="3597" width="9.5" style="1"/>
    <col min="3598" max="3598" width="20.875" style="1" bestFit="1" customWidth="1"/>
    <col min="3599" max="3599" width="15.125" style="1" bestFit="1" customWidth="1"/>
    <col min="3600" max="3600" width="14.875" style="1" bestFit="1" customWidth="1"/>
    <col min="3601" max="3601" width="10.875" style="1" customWidth="1"/>
    <col min="3602" max="3602" width="9.5" style="1"/>
    <col min="3603" max="3603" width="15.875" style="1" customWidth="1"/>
    <col min="3604" max="3604" width="13.875" style="1" bestFit="1" customWidth="1"/>
    <col min="3605" max="3605" width="35.875" style="1" bestFit="1" customWidth="1"/>
    <col min="3606" max="3606" width="12" style="1" customWidth="1"/>
    <col min="3607" max="3607" width="11.125" style="1" bestFit="1" customWidth="1"/>
    <col min="3608" max="3840" width="9.5" style="1"/>
    <col min="3841" max="3841" width="9.875" style="1" customWidth="1"/>
    <col min="3842" max="3842" width="14" style="1" bestFit="1" customWidth="1"/>
    <col min="3843" max="3843" width="14.625" style="1" bestFit="1" customWidth="1"/>
    <col min="3844" max="3844" width="17.75" style="1" bestFit="1" customWidth="1"/>
    <col min="3845" max="3845" width="10.75" style="1" customWidth="1"/>
    <col min="3846" max="3846" width="11.125" style="1" customWidth="1"/>
    <col min="3847" max="3848" width="9.5" style="1"/>
    <col min="3849" max="3849" width="9.875" style="1" customWidth="1"/>
    <col min="3850" max="3850" width="9.5" style="1"/>
    <col min="3851" max="3851" width="23.875" style="1" customWidth="1"/>
    <col min="3852" max="3852" width="6.75" style="1" customWidth="1"/>
    <col min="3853" max="3853" width="9.5" style="1"/>
    <col min="3854" max="3854" width="20.875" style="1" bestFit="1" customWidth="1"/>
    <col min="3855" max="3855" width="15.125" style="1" bestFit="1" customWidth="1"/>
    <col min="3856" max="3856" width="14.875" style="1" bestFit="1" customWidth="1"/>
    <col min="3857" max="3857" width="10.875" style="1" customWidth="1"/>
    <col min="3858" max="3858" width="9.5" style="1"/>
    <col min="3859" max="3859" width="15.875" style="1" customWidth="1"/>
    <col min="3860" max="3860" width="13.875" style="1" bestFit="1" customWidth="1"/>
    <col min="3861" max="3861" width="35.875" style="1" bestFit="1" customWidth="1"/>
    <col min="3862" max="3862" width="12" style="1" customWidth="1"/>
    <col min="3863" max="3863" width="11.125" style="1" bestFit="1" customWidth="1"/>
    <col min="3864" max="4096" width="9.5" style="1"/>
    <col min="4097" max="4097" width="9.875" style="1" customWidth="1"/>
    <col min="4098" max="4098" width="14" style="1" bestFit="1" customWidth="1"/>
    <col min="4099" max="4099" width="14.625" style="1" bestFit="1" customWidth="1"/>
    <col min="4100" max="4100" width="17.75" style="1" bestFit="1" customWidth="1"/>
    <col min="4101" max="4101" width="10.75" style="1" customWidth="1"/>
    <col min="4102" max="4102" width="11.125" style="1" customWidth="1"/>
    <col min="4103" max="4104" width="9.5" style="1"/>
    <col min="4105" max="4105" width="9.875" style="1" customWidth="1"/>
    <col min="4106" max="4106" width="9.5" style="1"/>
    <col min="4107" max="4107" width="23.875" style="1" customWidth="1"/>
    <col min="4108" max="4108" width="6.75" style="1" customWidth="1"/>
    <col min="4109" max="4109" width="9.5" style="1"/>
    <col min="4110" max="4110" width="20.875" style="1" bestFit="1" customWidth="1"/>
    <col min="4111" max="4111" width="15.125" style="1" bestFit="1" customWidth="1"/>
    <col min="4112" max="4112" width="14.875" style="1" bestFit="1" customWidth="1"/>
    <col min="4113" max="4113" width="10.875" style="1" customWidth="1"/>
    <col min="4114" max="4114" width="9.5" style="1"/>
    <col min="4115" max="4115" width="15.875" style="1" customWidth="1"/>
    <col min="4116" max="4116" width="13.875" style="1" bestFit="1" customWidth="1"/>
    <col min="4117" max="4117" width="35.875" style="1" bestFit="1" customWidth="1"/>
    <col min="4118" max="4118" width="12" style="1" customWidth="1"/>
    <col min="4119" max="4119" width="11.125" style="1" bestFit="1" customWidth="1"/>
    <col min="4120" max="4352" width="9.5" style="1"/>
    <col min="4353" max="4353" width="9.875" style="1" customWidth="1"/>
    <col min="4354" max="4354" width="14" style="1" bestFit="1" customWidth="1"/>
    <col min="4355" max="4355" width="14.625" style="1" bestFit="1" customWidth="1"/>
    <col min="4356" max="4356" width="17.75" style="1" bestFit="1" customWidth="1"/>
    <col min="4357" max="4357" width="10.75" style="1" customWidth="1"/>
    <col min="4358" max="4358" width="11.125" style="1" customWidth="1"/>
    <col min="4359" max="4360" width="9.5" style="1"/>
    <col min="4361" max="4361" width="9.875" style="1" customWidth="1"/>
    <col min="4362" max="4362" width="9.5" style="1"/>
    <col min="4363" max="4363" width="23.875" style="1" customWidth="1"/>
    <col min="4364" max="4364" width="6.75" style="1" customWidth="1"/>
    <col min="4365" max="4365" width="9.5" style="1"/>
    <col min="4366" max="4366" width="20.875" style="1" bestFit="1" customWidth="1"/>
    <col min="4367" max="4367" width="15.125" style="1" bestFit="1" customWidth="1"/>
    <col min="4368" max="4368" width="14.875" style="1" bestFit="1" customWidth="1"/>
    <col min="4369" max="4369" width="10.875" style="1" customWidth="1"/>
    <col min="4370" max="4370" width="9.5" style="1"/>
    <col min="4371" max="4371" width="15.875" style="1" customWidth="1"/>
    <col min="4372" max="4372" width="13.875" style="1" bestFit="1" customWidth="1"/>
    <col min="4373" max="4373" width="35.875" style="1" bestFit="1" customWidth="1"/>
    <col min="4374" max="4374" width="12" style="1" customWidth="1"/>
    <col min="4375" max="4375" width="11.125" style="1" bestFit="1" customWidth="1"/>
    <col min="4376" max="4608" width="9.5" style="1"/>
    <col min="4609" max="4609" width="9.875" style="1" customWidth="1"/>
    <col min="4610" max="4610" width="14" style="1" bestFit="1" customWidth="1"/>
    <col min="4611" max="4611" width="14.625" style="1" bestFit="1" customWidth="1"/>
    <col min="4612" max="4612" width="17.75" style="1" bestFit="1" customWidth="1"/>
    <col min="4613" max="4613" width="10.75" style="1" customWidth="1"/>
    <col min="4614" max="4614" width="11.125" style="1" customWidth="1"/>
    <col min="4615" max="4616" width="9.5" style="1"/>
    <col min="4617" max="4617" width="9.875" style="1" customWidth="1"/>
    <col min="4618" max="4618" width="9.5" style="1"/>
    <col min="4619" max="4619" width="23.875" style="1" customWidth="1"/>
    <col min="4620" max="4620" width="6.75" style="1" customWidth="1"/>
    <col min="4621" max="4621" width="9.5" style="1"/>
    <col min="4622" max="4622" width="20.875" style="1" bestFit="1" customWidth="1"/>
    <col min="4623" max="4623" width="15.125" style="1" bestFit="1" customWidth="1"/>
    <col min="4624" max="4624" width="14.875" style="1" bestFit="1" customWidth="1"/>
    <col min="4625" max="4625" width="10.875" style="1" customWidth="1"/>
    <col min="4626" max="4626" width="9.5" style="1"/>
    <col min="4627" max="4627" width="15.875" style="1" customWidth="1"/>
    <col min="4628" max="4628" width="13.875" style="1" bestFit="1" customWidth="1"/>
    <col min="4629" max="4629" width="35.875" style="1" bestFit="1" customWidth="1"/>
    <col min="4630" max="4630" width="12" style="1" customWidth="1"/>
    <col min="4631" max="4631" width="11.125" style="1" bestFit="1" customWidth="1"/>
    <col min="4632" max="4864" width="9.5" style="1"/>
    <col min="4865" max="4865" width="9.875" style="1" customWidth="1"/>
    <col min="4866" max="4866" width="14" style="1" bestFit="1" customWidth="1"/>
    <col min="4867" max="4867" width="14.625" style="1" bestFit="1" customWidth="1"/>
    <col min="4868" max="4868" width="17.75" style="1" bestFit="1" customWidth="1"/>
    <col min="4869" max="4869" width="10.75" style="1" customWidth="1"/>
    <col min="4870" max="4870" width="11.125" style="1" customWidth="1"/>
    <col min="4871" max="4872" width="9.5" style="1"/>
    <col min="4873" max="4873" width="9.875" style="1" customWidth="1"/>
    <col min="4874" max="4874" width="9.5" style="1"/>
    <col min="4875" max="4875" width="23.875" style="1" customWidth="1"/>
    <col min="4876" max="4876" width="6.75" style="1" customWidth="1"/>
    <col min="4877" max="4877" width="9.5" style="1"/>
    <col min="4878" max="4878" width="20.875" style="1" bestFit="1" customWidth="1"/>
    <col min="4879" max="4879" width="15.125" style="1" bestFit="1" customWidth="1"/>
    <col min="4880" max="4880" width="14.875" style="1" bestFit="1" customWidth="1"/>
    <col min="4881" max="4881" width="10.875" style="1" customWidth="1"/>
    <col min="4882" max="4882" width="9.5" style="1"/>
    <col min="4883" max="4883" width="15.875" style="1" customWidth="1"/>
    <col min="4884" max="4884" width="13.875" style="1" bestFit="1" customWidth="1"/>
    <col min="4885" max="4885" width="35.875" style="1" bestFit="1" customWidth="1"/>
    <col min="4886" max="4886" width="12" style="1" customWidth="1"/>
    <col min="4887" max="4887" width="11.125" style="1" bestFit="1" customWidth="1"/>
    <col min="4888" max="5120" width="9.5" style="1"/>
    <col min="5121" max="5121" width="9.875" style="1" customWidth="1"/>
    <col min="5122" max="5122" width="14" style="1" bestFit="1" customWidth="1"/>
    <col min="5123" max="5123" width="14.625" style="1" bestFit="1" customWidth="1"/>
    <col min="5124" max="5124" width="17.75" style="1" bestFit="1" customWidth="1"/>
    <col min="5125" max="5125" width="10.75" style="1" customWidth="1"/>
    <col min="5126" max="5126" width="11.125" style="1" customWidth="1"/>
    <col min="5127" max="5128" width="9.5" style="1"/>
    <col min="5129" max="5129" width="9.875" style="1" customWidth="1"/>
    <col min="5130" max="5130" width="9.5" style="1"/>
    <col min="5131" max="5131" width="23.875" style="1" customWidth="1"/>
    <col min="5132" max="5132" width="6.75" style="1" customWidth="1"/>
    <col min="5133" max="5133" width="9.5" style="1"/>
    <col min="5134" max="5134" width="20.875" style="1" bestFit="1" customWidth="1"/>
    <col min="5135" max="5135" width="15.125" style="1" bestFit="1" customWidth="1"/>
    <col min="5136" max="5136" width="14.875" style="1" bestFit="1" customWidth="1"/>
    <col min="5137" max="5137" width="10.875" style="1" customWidth="1"/>
    <col min="5138" max="5138" width="9.5" style="1"/>
    <col min="5139" max="5139" width="15.875" style="1" customWidth="1"/>
    <col min="5140" max="5140" width="13.875" style="1" bestFit="1" customWidth="1"/>
    <col min="5141" max="5141" width="35.875" style="1" bestFit="1" customWidth="1"/>
    <col min="5142" max="5142" width="12" style="1" customWidth="1"/>
    <col min="5143" max="5143" width="11.125" style="1" bestFit="1" customWidth="1"/>
    <col min="5144" max="5376" width="9.5" style="1"/>
    <col min="5377" max="5377" width="9.875" style="1" customWidth="1"/>
    <col min="5378" max="5378" width="14" style="1" bestFit="1" customWidth="1"/>
    <col min="5379" max="5379" width="14.625" style="1" bestFit="1" customWidth="1"/>
    <col min="5380" max="5380" width="17.75" style="1" bestFit="1" customWidth="1"/>
    <col min="5381" max="5381" width="10.75" style="1" customWidth="1"/>
    <col min="5382" max="5382" width="11.125" style="1" customWidth="1"/>
    <col min="5383" max="5384" width="9.5" style="1"/>
    <col min="5385" max="5385" width="9.875" style="1" customWidth="1"/>
    <col min="5386" max="5386" width="9.5" style="1"/>
    <col min="5387" max="5387" width="23.875" style="1" customWidth="1"/>
    <col min="5388" max="5388" width="6.75" style="1" customWidth="1"/>
    <col min="5389" max="5389" width="9.5" style="1"/>
    <col min="5390" max="5390" width="20.875" style="1" bestFit="1" customWidth="1"/>
    <col min="5391" max="5391" width="15.125" style="1" bestFit="1" customWidth="1"/>
    <col min="5392" max="5392" width="14.875" style="1" bestFit="1" customWidth="1"/>
    <col min="5393" max="5393" width="10.875" style="1" customWidth="1"/>
    <col min="5394" max="5394" width="9.5" style="1"/>
    <col min="5395" max="5395" width="15.875" style="1" customWidth="1"/>
    <col min="5396" max="5396" width="13.875" style="1" bestFit="1" customWidth="1"/>
    <col min="5397" max="5397" width="35.875" style="1" bestFit="1" customWidth="1"/>
    <col min="5398" max="5398" width="12" style="1" customWidth="1"/>
    <col min="5399" max="5399" width="11.125" style="1" bestFit="1" customWidth="1"/>
    <col min="5400" max="5632" width="9.5" style="1"/>
    <col min="5633" max="5633" width="9.875" style="1" customWidth="1"/>
    <col min="5634" max="5634" width="14" style="1" bestFit="1" customWidth="1"/>
    <col min="5635" max="5635" width="14.625" style="1" bestFit="1" customWidth="1"/>
    <col min="5636" max="5636" width="17.75" style="1" bestFit="1" customWidth="1"/>
    <col min="5637" max="5637" width="10.75" style="1" customWidth="1"/>
    <col min="5638" max="5638" width="11.125" style="1" customWidth="1"/>
    <col min="5639" max="5640" width="9.5" style="1"/>
    <col min="5641" max="5641" width="9.875" style="1" customWidth="1"/>
    <col min="5642" max="5642" width="9.5" style="1"/>
    <col min="5643" max="5643" width="23.875" style="1" customWidth="1"/>
    <col min="5644" max="5644" width="6.75" style="1" customWidth="1"/>
    <col min="5645" max="5645" width="9.5" style="1"/>
    <col min="5646" max="5646" width="20.875" style="1" bestFit="1" customWidth="1"/>
    <col min="5647" max="5647" width="15.125" style="1" bestFit="1" customWidth="1"/>
    <col min="5648" max="5648" width="14.875" style="1" bestFit="1" customWidth="1"/>
    <col min="5649" max="5649" width="10.875" style="1" customWidth="1"/>
    <col min="5650" max="5650" width="9.5" style="1"/>
    <col min="5651" max="5651" width="15.875" style="1" customWidth="1"/>
    <col min="5652" max="5652" width="13.875" style="1" bestFit="1" customWidth="1"/>
    <col min="5653" max="5653" width="35.875" style="1" bestFit="1" customWidth="1"/>
    <col min="5654" max="5654" width="12" style="1" customWidth="1"/>
    <col min="5655" max="5655" width="11.125" style="1" bestFit="1" customWidth="1"/>
    <col min="5656" max="5888" width="9.5" style="1"/>
    <col min="5889" max="5889" width="9.875" style="1" customWidth="1"/>
    <col min="5890" max="5890" width="14" style="1" bestFit="1" customWidth="1"/>
    <col min="5891" max="5891" width="14.625" style="1" bestFit="1" customWidth="1"/>
    <col min="5892" max="5892" width="17.75" style="1" bestFit="1" customWidth="1"/>
    <col min="5893" max="5893" width="10.75" style="1" customWidth="1"/>
    <col min="5894" max="5894" width="11.125" style="1" customWidth="1"/>
    <col min="5895" max="5896" width="9.5" style="1"/>
    <col min="5897" max="5897" width="9.875" style="1" customWidth="1"/>
    <col min="5898" max="5898" width="9.5" style="1"/>
    <col min="5899" max="5899" width="23.875" style="1" customWidth="1"/>
    <col min="5900" max="5900" width="6.75" style="1" customWidth="1"/>
    <col min="5901" max="5901" width="9.5" style="1"/>
    <col min="5902" max="5902" width="20.875" style="1" bestFit="1" customWidth="1"/>
    <col min="5903" max="5903" width="15.125" style="1" bestFit="1" customWidth="1"/>
    <col min="5904" max="5904" width="14.875" style="1" bestFit="1" customWidth="1"/>
    <col min="5905" max="5905" width="10.875" style="1" customWidth="1"/>
    <col min="5906" max="5906" width="9.5" style="1"/>
    <col min="5907" max="5907" width="15.875" style="1" customWidth="1"/>
    <col min="5908" max="5908" width="13.875" style="1" bestFit="1" customWidth="1"/>
    <col min="5909" max="5909" width="35.875" style="1" bestFit="1" customWidth="1"/>
    <col min="5910" max="5910" width="12" style="1" customWidth="1"/>
    <col min="5911" max="5911" width="11.125" style="1" bestFit="1" customWidth="1"/>
    <col min="5912" max="6144" width="9.5" style="1"/>
    <col min="6145" max="6145" width="9.875" style="1" customWidth="1"/>
    <col min="6146" max="6146" width="14" style="1" bestFit="1" customWidth="1"/>
    <col min="6147" max="6147" width="14.625" style="1" bestFit="1" customWidth="1"/>
    <col min="6148" max="6148" width="17.75" style="1" bestFit="1" customWidth="1"/>
    <col min="6149" max="6149" width="10.75" style="1" customWidth="1"/>
    <col min="6150" max="6150" width="11.125" style="1" customWidth="1"/>
    <col min="6151" max="6152" width="9.5" style="1"/>
    <col min="6153" max="6153" width="9.875" style="1" customWidth="1"/>
    <col min="6154" max="6154" width="9.5" style="1"/>
    <col min="6155" max="6155" width="23.875" style="1" customWidth="1"/>
    <col min="6156" max="6156" width="6.75" style="1" customWidth="1"/>
    <col min="6157" max="6157" width="9.5" style="1"/>
    <col min="6158" max="6158" width="20.875" style="1" bestFit="1" customWidth="1"/>
    <col min="6159" max="6159" width="15.125" style="1" bestFit="1" customWidth="1"/>
    <col min="6160" max="6160" width="14.875" style="1" bestFit="1" customWidth="1"/>
    <col min="6161" max="6161" width="10.875" style="1" customWidth="1"/>
    <col min="6162" max="6162" width="9.5" style="1"/>
    <col min="6163" max="6163" width="15.875" style="1" customWidth="1"/>
    <col min="6164" max="6164" width="13.875" style="1" bestFit="1" customWidth="1"/>
    <col min="6165" max="6165" width="35.875" style="1" bestFit="1" customWidth="1"/>
    <col min="6166" max="6166" width="12" style="1" customWidth="1"/>
    <col min="6167" max="6167" width="11.125" style="1" bestFit="1" customWidth="1"/>
    <col min="6168" max="6400" width="9.5" style="1"/>
    <col min="6401" max="6401" width="9.875" style="1" customWidth="1"/>
    <col min="6402" max="6402" width="14" style="1" bestFit="1" customWidth="1"/>
    <col min="6403" max="6403" width="14.625" style="1" bestFit="1" customWidth="1"/>
    <col min="6404" max="6404" width="17.75" style="1" bestFit="1" customWidth="1"/>
    <col min="6405" max="6405" width="10.75" style="1" customWidth="1"/>
    <col min="6406" max="6406" width="11.125" style="1" customWidth="1"/>
    <col min="6407" max="6408" width="9.5" style="1"/>
    <col min="6409" max="6409" width="9.875" style="1" customWidth="1"/>
    <col min="6410" max="6410" width="9.5" style="1"/>
    <col min="6411" max="6411" width="23.875" style="1" customWidth="1"/>
    <col min="6412" max="6412" width="6.75" style="1" customWidth="1"/>
    <col min="6413" max="6413" width="9.5" style="1"/>
    <col min="6414" max="6414" width="20.875" style="1" bestFit="1" customWidth="1"/>
    <col min="6415" max="6415" width="15.125" style="1" bestFit="1" customWidth="1"/>
    <col min="6416" max="6416" width="14.875" style="1" bestFit="1" customWidth="1"/>
    <col min="6417" max="6417" width="10.875" style="1" customWidth="1"/>
    <col min="6418" max="6418" width="9.5" style="1"/>
    <col min="6419" max="6419" width="15.875" style="1" customWidth="1"/>
    <col min="6420" max="6420" width="13.875" style="1" bestFit="1" customWidth="1"/>
    <col min="6421" max="6421" width="35.875" style="1" bestFit="1" customWidth="1"/>
    <col min="6422" max="6422" width="12" style="1" customWidth="1"/>
    <col min="6423" max="6423" width="11.125" style="1" bestFit="1" customWidth="1"/>
    <col min="6424" max="6656" width="9.5" style="1"/>
    <col min="6657" max="6657" width="9.875" style="1" customWidth="1"/>
    <col min="6658" max="6658" width="14" style="1" bestFit="1" customWidth="1"/>
    <col min="6659" max="6659" width="14.625" style="1" bestFit="1" customWidth="1"/>
    <col min="6660" max="6660" width="17.75" style="1" bestFit="1" customWidth="1"/>
    <col min="6661" max="6661" width="10.75" style="1" customWidth="1"/>
    <col min="6662" max="6662" width="11.125" style="1" customWidth="1"/>
    <col min="6663" max="6664" width="9.5" style="1"/>
    <col min="6665" max="6665" width="9.875" style="1" customWidth="1"/>
    <col min="6666" max="6666" width="9.5" style="1"/>
    <col min="6667" max="6667" width="23.875" style="1" customWidth="1"/>
    <col min="6668" max="6668" width="6.75" style="1" customWidth="1"/>
    <col min="6669" max="6669" width="9.5" style="1"/>
    <col min="6670" max="6670" width="20.875" style="1" bestFit="1" customWidth="1"/>
    <col min="6671" max="6671" width="15.125" style="1" bestFit="1" customWidth="1"/>
    <col min="6672" max="6672" width="14.875" style="1" bestFit="1" customWidth="1"/>
    <col min="6673" max="6673" width="10.875" style="1" customWidth="1"/>
    <col min="6674" max="6674" width="9.5" style="1"/>
    <col min="6675" max="6675" width="15.875" style="1" customWidth="1"/>
    <col min="6676" max="6676" width="13.875" style="1" bestFit="1" customWidth="1"/>
    <col min="6677" max="6677" width="35.875" style="1" bestFit="1" customWidth="1"/>
    <col min="6678" max="6678" width="12" style="1" customWidth="1"/>
    <col min="6679" max="6679" width="11.125" style="1" bestFit="1" customWidth="1"/>
    <col min="6680" max="6912" width="9.5" style="1"/>
    <col min="6913" max="6913" width="9.875" style="1" customWidth="1"/>
    <col min="6914" max="6914" width="14" style="1" bestFit="1" customWidth="1"/>
    <col min="6915" max="6915" width="14.625" style="1" bestFit="1" customWidth="1"/>
    <col min="6916" max="6916" width="17.75" style="1" bestFit="1" customWidth="1"/>
    <col min="6917" max="6917" width="10.75" style="1" customWidth="1"/>
    <col min="6918" max="6918" width="11.125" style="1" customWidth="1"/>
    <col min="6919" max="6920" width="9.5" style="1"/>
    <col min="6921" max="6921" width="9.875" style="1" customWidth="1"/>
    <col min="6922" max="6922" width="9.5" style="1"/>
    <col min="6923" max="6923" width="23.875" style="1" customWidth="1"/>
    <col min="6924" max="6924" width="6.75" style="1" customWidth="1"/>
    <col min="6925" max="6925" width="9.5" style="1"/>
    <col min="6926" max="6926" width="20.875" style="1" bestFit="1" customWidth="1"/>
    <col min="6927" max="6927" width="15.125" style="1" bestFit="1" customWidth="1"/>
    <col min="6928" max="6928" width="14.875" style="1" bestFit="1" customWidth="1"/>
    <col min="6929" max="6929" width="10.875" style="1" customWidth="1"/>
    <col min="6930" max="6930" width="9.5" style="1"/>
    <col min="6931" max="6931" width="15.875" style="1" customWidth="1"/>
    <col min="6932" max="6932" width="13.875" style="1" bestFit="1" customWidth="1"/>
    <col min="6933" max="6933" width="35.875" style="1" bestFit="1" customWidth="1"/>
    <col min="6934" max="6934" width="12" style="1" customWidth="1"/>
    <col min="6935" max="6935" width="11.125" style="1" bestFit="1" customWidth="1"/>
    <col min="6936" max="7168" width="9.5" style="1"/>
    <col min="7169" max="7169" width="9.875" style="1" customWidth="1"/>
    <col min="7170" max="7170" width="14" style="1" bestFit="1" customWidth="1"/>
    <col min="7171" max="7171" width="14.625" style="1" bestFit="1" customWidth="1"/>
    <col min="7172" max="7172" width="17.75" style="1" bestFit="1" customWidth="1"/>
    <col min="7173" max="7173" width="10.75" style="1" customWidth="1"/>
    <col min="7174" max="7174" width="11.125" style="1" customWidth="1"/>
    <col min="7175" max="7176" width="9.5" style="1"/>
    <col min="7177" max="7177" width="9.875" style="1" customWidth="1"/>
    <col min="7178" max="7178" width="9.5" style="1"/>
    <col min="7179" max="7179" width="23.875" style="1" customWidth="1"/>
    <col min="7180" max="7180" width="6.75" style="1" customWidth="1"/>
    <col min="7181" max="7181" width="9.5" style="1"/>
    <col min="7182" max="7182" width="20.875" style="1" bestFit="1" customWidth="1"/>
    <col min="7183" max="7183" width="15.125" style="1" bestFit="1" customWidth="1"/>
    <col min="7184" max="7184" width="14.875" style="1" bestFit="1" customWidth="1"/>
    <col min="7185" max="7185" width="10.875" style="1" customWidth="1"/>
    <col min="7186" max="7186" width="9.5" style="1"/>
    <col min="7187" max="7187" width="15.875" style="1" customWidth="1"/>
    <col min="7188" max="7188" width="13.875" style="1" bestFit="1" customWidth="1"/>
    <col min="7189" max="7189" width="35.875" style="1" bestFit="1" customWidth="1"/>
    <col min="7190" max="7190" width="12" style="1" customWidth="1"/>
    <col min="7191" max="7191" width="11.125" style="1" bestFit="1" customWidth="1"/>
    <col min="7192" max="7424" width="9.5" style="1"/>
    <col min="7425" max="7425" width="9.875" style="1" customWidth="1"/>
    <col min="7426" max="7426" width="14" style="1" bestFit="1" customWidth="1"/>
    <col min="7427" max="7427" width="14.625" style="1" bestFit="1" customWidth="1"/>
    <col min="7428" max="7428" width="17.75" style="1" bestFit="1" customWidth="1"/>
    <col min="7429" max="7429" width="10.75" style="1" customWidth="1"/>
    <col min="7430" max="7430" width="11.125" style="1" customWidth="1"/>
    <col min="7431" max="7432" width="9.5" style="1"/>
    <col min="7433" max="7433" width="9.875" style="1" customWidth="1"/>
    <col min="7434" max="7434" width="9.5" style="1"/>
    <col min="7435" max="7435" width="23.875" style="1" customWidth="1"/>
    <col min="7436" max="7436" width="6.75" style="1" customWidth="1"/>
    <col min="7437" max="7437" width="9.5" style="1"/>
    <col min="7438" max="7438" width="20.875" style="1" bestFit="1" customWidth="1"/>
    <col min="7439" max="7439" width="15.125" style="1" bestFit="1" customWidth="1"/>
    <col min="7440" max="7440" width="14.875" style="1" bestFit="1" customWidth="1"/>
    <col min="7441" max="7441" width="10.875" style="1" customWidth="1"/>
    <col min="7442" max="7442" width="9.5" style="1"/>
    <col min="7443" max="7443" width="15.875" style="1" customWidth="1"/>
    <col min="7444" max="7444" width="13.875" style="1" bestFit="1" customWidth="1"/>
    <col min="7445" max="7445" width="35.875" style="1" bestFit="1" customWidth="1"/>
    <col min="7446" max="7446" width="12" style="1" customWidth="1"/>
    <col min="7447" max="7447" width="11.125" style="1" bestFit="1" customWidth="1"/>
    <col min="7448" max="7680" width="9.5" style="1"/>
    <col min="7681" max="7681" width="9.875" style="1" customWidth="1"/>
    <col min="7682" max="7682" width="14" style="1" bestFit="1" customWidth="1"/>
    <col min="7683" max="7683" width="14.625" style="1" bestFit="1" customWidth="1"/>
    <col min="7684" max="7684" width="17.75" style="1" bestFit="1" customWidth="1"/>
    <col min="7685" max="7685" width="10.75" style="1" customWidth="1"/>
    <col min="7686" max="7686" width="11.125" style="1" customWidth="1"/>
    <col min="7687" max="7688" width="9.5" style="1"/>
    <col min="7689" max="7689" width="9.875" style="1" customWidth="1"/>
    <col min="7690" max="7690" width="9.5" style="1"/>
    <col min="7691" max="7691" width="23.875" style="1" customWidth="1"/>
    <col min="7692" max="7692" width="6.75" style="1" customWidth="1"/>
    <col min="7693" max="7693" width="9.5" style="1"/>
    <col min="7694" max="7694" width="20.875" style="1" bestFit="1" customWidth="1"/>
    <col min="7695" max="7695" width="15.125" style="1" bestFit="1" customWidth="1"/>
    <col min="7696" max="7696" width="14.875" style="1" bestFit="1" customWidth="1"/>
    <col min="7697" max="7697" width="10.875" style="1" customWidth="1"/>
    <col min="7698" max="7698" width="9.5" style="1"/>
    <col min="7699" max="7699" width="15.875" style="1" customWidth="1"/>
    <col min="7700" max="7700" width="13.875" style="1" bestFit="1" customWidth="1"/>
    <col min="7701" max="7701" width="35.875" style="1" bestFit="1" customWidth="1"/>
    <col min="7702" max="7702" width="12" style="1" customWidth="1"/>
    <col min="7703" max="7703" width="11.125" style="1" bestFit="1" customWidth="1"/>
    <col min="7704" max="7936" width="9.5" style="1"/>
    <col min="7937" max="7937" width="9.875" style="1" customWidth="1"/>
    <col min="7938" max="7938" width="14" style="1" bestFit="1" customWidth="1"/>
    <col min="7939" max="7939" width="14.625" style="1" bestFit="1" customWidth="1"/>
    <col min="7940" max="7940" width="17.75" style="1" bestFit="1" customWidth="1"/>
    <col min="7941" max="7941" width="10.75" style="1" customWidth="1"/>
    <col min="7942" max="7942" width="11.125" style="1" customWidth="1"/>
    <col min="7943" max="7944" width="9.5" style="1"/>
    <col min="7945" max="7945" width="9.875" style="1" customWidth="1"/>
    <col min="7946" max="7946" width="9.5" style="1"/>
    <col min="7947" max="7947" width="23.875" style="1" customWidth="1"/>
    <col min="7948" max="7948" width="6.75" style="1" customWidth="1"/>
    <col min="7949" max="7949" width="9.5" style="1"/>
    <col min="7950" max="7950" width="20.875" style="1" bestFit="1" customWidth="1"/>
    <col min="7951" max="7951" width="15.125" style="1" bestFit="1" customWidth="1"/>
    <col min="7952" max="7952" width="14.875" style="1" bestFit="1" customWidth="1"/>
    <col min="7953" max="7953" width="10.875" style="1" customWidth="1"/>
    <col min="7954" max="7954" width="9.5" style="1"/>
    <col min="7955" max="7955" width="15.875" style="1" customWidth="1"/>
    <col min="7956" max="7956" width="13.875" style="1" bestFit="1" customWidth="1"/>
    <col min="7957" max="7957" width="35.875" style="1" bestFit="1" customWidth="1"/>
    <col min="7958" max="7958" width="12" style="1" customWidth="1"/>
    <col min="7959" max="7959" width="11.125" style="1" bestFit="1" customWidth="1"/>
    <col min="7960" max="8192" width="9.5" style="1"/>
    <col min="8193" max="8193" width="9.875" style="1" customWidth="1"/>
    <col min="8194" max="8194" width="14" style="1" bestFit="1" customWidth="1"/>
    <col min="8195" max="8195" width="14.625" style="1" bestFit="1" customWidth="1"/>
    <col min="8196" max="8196" width="17.75" style="1" bestFit="1" customWidth="1"/>
    <col min="8197" max="8197" width="10.75" style="1" customWidth="1"/>
    <col min="8198" max="8198" width="11.125" style="1" customWidth="1"/>
    <col min="8199" max="8200" width="9.5" style="1"/>
    <col min="8201" max="8201" width="9.875" style="1" customWidth="1"/>
    <col min="8202" max="8202" width="9.5" style="1"/>
    <col min="8203" max="8203" width="23.875" style="1" customWidth="1"/>
    <col min="8204" max="8204" width="6.75" style="1" customWidth="1"/>
    <col min="8205" max="8205" width="9.5" style="1"/>
    <col min="8206" max="8206" width="20.875" style="1" bestFit="1" customWidth="1"/>
    <col min="8207" max="8207" width="15.125" style="1" bestFit="1" customWidth="1"/>
    <col min="8208" max="8208" width="14.875" style="1" bestFit="1" customWidth="1"/>
    <col min="8209" max="8209" width="10.875" style="1" customWidth="1"/>
    <col min="8210" max="8210" width="9.5" style="1"/>
    <col min="8211" max="8211" width="15.875" style="1" customWidth="1"/>
    <col min="8212" max="8212" width="13.875" style="1" bestFit="1" customWidth="1"/>
    <col min="8213" max="8213" width="35.875" style="1" bestFit="1" customWidth="1"/>
    <col min="8214" max="8214" width="12" style="1" customWidth="1"/>
    <col min="8215" max="8215" width="11.125" style="1" bestFit="1" customWidth="1"/>
    <col min="8216" max="8448" width="9.5" style="1"/>
    <col min="8449" max="8449" width="9.875" style="1" customWidth="1"/>
    <col min="8450" max="8450" width="14" style="1" bestFit="1" customWidth="1"/>
    <col min="8451" max="8451" width="14.625" style="1" bestFit="1" customWidth="1"/>
    <col min="8452" max="8452" width="17.75" style="1" bestFit="1" customWidth="1"/>
    <col min="8453" max="8453" width="10.75" style="1" customWidth="1"/>
    <col min="8454" max="8454" width="11.125" style="1" customWidth="1"/>
    <col min="8455" max="8456" width="9.5" style="1"/>
    <col min="8457" max="8457" width="9.875" style="1" customWidth="1"/>
    <col min="8458" max="8458" width="9.5" style="1"/>
    <col min="8459" max="8459" width="23.875" style="1" customWidth="1"/>
    <col min="8460" max="8460" width="6.75" style="1" customWidth="1"/>
    <col min="8461" max="8461" width="9.5" style="1"/>
    <col min="8462" max="8462" width="20.875" style="1" bestFit="1" customWidth="1"/>
    <col min="8463" max="8463" width="15.125" style="1" bestFit="1" customWidth="1"/>
    <col min="8464" max="8464" width="14.875" style="1" bestFit="1" customWidth="1"/>
    <col min="8465" max="8465" width="10.875" style="1" customWidth="1"/>
    <col min="8466" max="8466" width="9.5" style="1"/>
    <col min="8467" max="8467" width="15.875" style="1" customWidth="1"/>
    <col min="8468" max="8468" width="13.875" style="1" bestFit="1" customWidth="1"/>
    <col min="8469" max="8469" width="35.875" style="1" bestFit="1" customWidth="1"/>
    <col min="8470" max="8470" width="12" style="1" customWidth="1"/>
    <col min="8471" max="8471" width="11.125" style="1" bestFit="1" customWidth="1"/>
    <col min="8472" max="8704" width="9.5" style="1"/>
    <col min="8705" max="8705" width="9.875" style="1" customWidth="1"/>
    <col min="8706" max="8706" width="14" style="1" bestFit="1" customWidth="1"/>
    <col min="8707" max="8707" width="14.625" style="1" bestFit="1" customWidth="1"/>
    <col min="8708" max="8708" width="17.75" style="1" bestFit="1" customWidth="1"/>
    <col min="8709" max="8709" width="10.75" style="1" customWidth="1"/>
    <col min="8710" max="8710" width="11.125" style="1" customWidth="1"/>
    <col min="8711" max="8712" width="9.5" style="1"/>
    <col min="8713" max="8713" width="9.875" style="1" customWidth="1"/>
    <col min="8714" max="8714" width="9.5" style="1"/>
    <col min="8715" max="8715" width="23.875" style="1" customWidth="1"/>
    <col min="8716" max="8716" width="6.75" style="1" customWidth="1"/>
    <col min="8717" max="8717" width="9.5" style="1"/>
    <col min="8718" max="8718" width="20.875" style="1" bestFit="1" customWidth="1"/>
    <col min="8719" max="8719" width="15.125" style="1" bestFit="1" customWidth="1"/>
    <col min="8720" max="8720" width="14.875" style="1" bestFit="1" customWidth="1"/>
    <col min="8721" max="8721" width="10.875" style="1" customWidth="1"/>
    <col min="8722" max="8722" width="9.5" style="1"/>
    <col min="8723" max="8723" width="15.875" style="1" customWidth="1"/>
    <col min="8724" max="8724" width="13.875" style="1" bestFit="1" customWidth="1"/>
    <col min="8725" max="8725" width="35.875" style="1" bestFit="1" customWidth="1"/>
    <col min="8726" max="8726" width="12" style="1" customWidth="1"/>
    <col min="8727" max="8727" width="11.125" style="1" bestFit="1" customWidth="1"/>
    <col min="8728" max="8960" width="9.5" style="1"/>
    <col min="8961" max="8961" width="9.875" style="1" customWidth="1"/>
    <col min="8962" max="8962" width="14" style="1" bestFit="1" customWidth="1"/>
    <col min="8963" max="8963" width="14.625" style="1" bestFit="1" customWidth="1"/>
    <col min="8964" max="8964" width="17.75" style="1" bestFit="1" customWidth="1"/>
    <col min="8965" max="8965" width="10.75" style="1" customWidth="1"/>
    <col min="8966" max="8966" width="11.125" style="1" customWidth="1"/>
    <col min="8967" max="8968" width="9.5" style="1"/>
    <col min="8969" max="8969" width="9.875" style="1" customWidth="1"/>
    <col min="8970" max="8970" width="9.5" style="1"/>
    <col min="8971" max="8971" width="23.875" style="1" customWidth="1"/>
    <col min="8972" max="8972" width="6.75" style="1" customWidth="1"/>
    <col min="8973" max="8973" width="9.5" style="1"/>
    <col min="8974" max="8974" width="20.875" style="1" bestFit="1" customWidth="1"/>
    <col min="8975" max="8975" width="15.125" style="1" bestFit="1" customWidth="1"/>
    <col min="8976" max="8976" width="14.875" style="1" bestFit="1" customWidth="1"/>
    <col min="8977" max="8977" width="10.875" style="1" customWidth="1"/>
    <col min="8978" max="8978" width="9.5" style="1"/>
    <col min="8979" max="8979" width="15.875" style="1" customWidth="1"/>
    <col min="8980" max="8980" width="13.875" style="1" bestFit="1" customWidth="1"/>
    <col min="8981" max="8981" width="35.875" style="1" bestFit="1" customWidth="1"/>
    <col min="8982" max="8982" width="12" style="1" customWidth="1"/>
    <col min="8983" max="8983" width="11.125" style="1" bestFit="1" customWidth="1"/>
    <col min="8984" max="9216" width="9.5" style="1"/>
    <col min="9217" max="9217" width="9.875" style="1" customWidth="1"/>
    <col min="9218" max="9218" width="14" style="1" bestFit="1" customWidth="1"/>
    <col min="9219" max="9219" width="14.625" style="1" bestFit="1" customWidth="1"/>
    <col min="9220" max="9220" width="17.75" style="1" bestFit="1" customWidth="1"/>
    <col min="9221" max="9221" width="10.75" style="1" customWidth="1"/>
    <col min="9222" max="9222" width="11.125" style="1" customWidth="1"/>
    <col min="9223" max="9224" width="9.5" style="1"/>
    <col min="9225" max="9225" width="9.875" style="1" customWidth="1"/>
    <col min="9226" max="9226" width="9.5" style="1"/>
    <col min="9227" max="9227" width="23.875" style="1" customWidth="1"/>
    <col min="9228" max="9228" width="6.75" style="1" customWidth="1"/>
    <col min="9229" max="9229" width="9.5" style="1"/>
    <col min="9230" max="9230" width="20.875" style="1" bestFit="1" customWidth="1"/>
    <col min="9231" max="9231" width="15.125" style="1" bestFit="1" customWidth="1"/>
    <col min="9232" max="9232" width="14.875" style="1" bestFit="1" customWidth="1"/>
    <col min="9233" max="9233" width="10.875" style="1" customWidth="1"/>
    <col min="9234" max="9234" width="9.5" style="1"/>
    <col min="9235" max="9235" width="15.875" style="1" customWidth="1"/>
    <col min="9236" max="9236" width="13.875" style="1" bestFit="1" customWidth="1"/>
    <col min="9237" max="9237" width="35.875" style="1" bestFit="1" customWidth="1"/>
    <col min="9238" max="9238" width="12" style="1" customWidth="1"/>
    <col min="9239" max="9239" width="11.125" style="1" bestFit="1" customWidth="1"/>
    <col min="9240" max="9472" width="9.5" style="1"/>
    <col min="9473" max="9473" width="9.875" style="1" customWidth="1"/>
    <col min="9474" max="9474" width="14" style="1" bestFit="1" customWidth="1"/>
    <col min="9475" max="9475" width="14.625" style="1" bestFit="1" customWidth="1"/>
    <col min="9476" max="9476" width="17.75" style="1" bestFit="1" customWidth="1"/>
    <col min="9477" max="9477" width="10.75" style="1" customWidth="1"/>
    <col min="9478" max="9478" width="11.125" style="1" customWidth="1"/>
    <col min="9479" max="9480" width="9.5" style="1"/>
    <col min="9481" max="9481" width="9.875" style="1" customWidth="1"/>
    <col min="9482" max="9482" width="9.5" style="1"/>
    <col min="9483" max="9483" width="23.875" style="1" customWidth="1"/>
    <col min="9484" max="9484" width="6.75" style="1" customWidth="1"/>
    <col min="9485" max="9485" width="9.5" style="1"/>
    <col min="9486" max="9486" width="20.875" style="1" bestFit="1" customWidth="1"/>
    <col min="9487" max="9487" width="15.125" style="1" bestFit="1" customWidth="1"/>
    <col min="9488" max="9488" width="14.875" style="1" bestFit="1" customWidth="1"/>
    <col min="9489" max="9489" width="10.875" style="1" customWidth="1"/>
    <col min="9490" max="9490" width="9.5" style="1"/>
    <col min="9491" max="9491" width="15.875" style="1" customWidth="1"/>
    <col min="9492" max="9492" width="13.875" style="1" bestFit="1" customWidth="1"/>
    <col min="9493" max="9493" width="35.875" style="1" bestFit="1" customWidth="1"/>
    <col min="9494" max="9494" width="12" style="1" customWidth="1"/>
    <col min="9495" max="9495" width="11.125" style="1" bestFit="1" customWidth="1"/>
    <col min="9496" max="9728" width="9.5" style="1"/>
    <col min="9729" max="9729" width="9.875" style="1" customWidth="1"/>
    <col min="9730" max="9730" width="14" style="1" bestFit="1" customWidth="1"/>
    <col min="9731" max="9731" width="14.625" style="1" bestFit="1" customWidth="1"/>
    <col min="9732" max="9732" width="17.75" style="1" bestFit="1" customWidth="1"/>
    <col min="9733" max="9733" width="10.75" style="1" customWidth="1"/>
    <col min="9734" max="9734" width="11.125" style="1" customWidth="1"/>
    <col min="9735" max="9736" width="9.5" style="1"/>
    <col min="9737" max="9737" width="9.875" style="1" customWidth="1"/>
    <col min="9738" max="9738" width="9.5" style="1"/>
    <col min="9739" max="9739" width="23.875" style="1" customWidth="1"/>
    <col min="9740" max="9740" width="6.75" style="1" customWidth="1"/>
    <col min="9741" max="9741" width="9.5" style="1"/>
    <col min="9742" max="9742" width="20.875" style="1" bestFit="1" customWidth="1"/>
    <col min="9743" max="9743" width="15.125" style="1" bestFit="1" customWidth="1"/>
    <col min="9744" max="9744" width="14.875" style="1" bestFit="1" customWidth="1"/>
    <col min="9745" max="9745" width="10.875" style="1" customWidth="1"/>
    <col min="9746" max="9746" width="9.5" style="1"/>
    <col min="9747" max="9747" width="15.875" style="1" customWidth="1"/>
    <col min="9748" max="9748" width="13.875" style="1" bestFit="1" customWidth="1"/>
    <col min="9749" max="9749" width="35.875" style="1" bestFit="1" customWidth="1"/>
    <col min="9750" max="9750" width="12" style="1" customWidth="1"/>
    <col min="9751" max="9751" width="11.125" style="1" bestFit="1" customWidth="1"/>
    <col min="9752" max="9984" width="9.5" style="1"/>
    <col min="9985" max="9985" width="9.875" style="1" customWidth="1"/>
    <col min="9986" max="9986" width="14" style="1" bestFit="1" customWidth="1"/>
    <col min="9987" max="9987" width="14.625" style="1" bestFit="1" customWidth="1"/>
    <col min="9988" max="9988" width="17.75" style="1" bestFit="1" customWidth="1"/>
    <col min="9989" max="9989" width="10.75" style="1" customWidth="1"/>
    <col min="9990" max="9990" width="11.125" style="1" customWidth="1"/>
    <col min="9991" max="9992" width="9.5" style="1"/>
    <col min="9993" max="9993" width="9.875" style="1" customWidth="1"/>
    <col min="9994" max="9994" width="9.5" style="1"/>
    <col min="9995" max="9995" width="23.875" style="1" customWidth="1"/>
    <col min="9996" max="9996" width="6.75" style="1" customWidth="1"/>
    <col min="9997" max="9997" width="9.5" style="1"/>
    <col min="9998" max="9998" width="20.875" style="1" bestFit="1" customWidth="1"/>
    <col min="9999" max="9999" width="15.125" style="1" bestFit="1" customWidth="1"/>
    <col min="10000" max="10000" width="14.875" style="1" bestFit="1" customWidth="1"/>
    <col min="10001" max="10001" width="10.875" style="1" customWidth="1"/>
    <col min="10002" max="10002" width="9.5" style="1"/>
    <col min="10003" max="10003" width="15.875" style="1" customWidth="1"/>
    <col min="10004" max="10004" width="13.875" style="1" bestFit="1" customWidth="1"/>
    <col min="10005" max="10005" width="35.875" style="1" bestFit="1" customWidth="1"/>
    <col min="10006" max="10006" width="12" style="1" customWidth="1"/>
    <col min="10007" max="10007" width="11.125" style="1" bestFit="1" customWidth="1"/>
    <col min="10008" max="10240" width="9.5" style="1"/>
    <col min="10241" max="10241" width="9.875" style="1" customWidth="1"/>
    <col min="10242" max="10242" width="14" style="1" bestFit="1" customWidth="1"/>
    <col min="10243" max="10243" width="14.625" style="1" bestFit="1" customWidth="1"/>
    <col min="10244" max="10244" width="17.75" style="1" bestFit="1" customWidth="1"/>
    <col min="10245" max="10245" width="10.75" style="1" customWidth="1"/>
    <col min="10246" max="10246" width="11.125" style="1" customWidth="1"/>
    <col min="10247" max="10248" width="9.5" style="1"/>
    <col min="10249" max="10249" width="9.875" style="1" customWidth="1"/>
    <col min="10250" max="10250" width="9.5" style="1"/>
    <col min="10251" max="10251" width="23.875" style="1" customWidth="1"/>
    <col min="10252" max="10252" width="6.75" style="1" customWidth="1"/>
    <col min="10253" max="10253" width="9.5" style="1"/>
    <col min="10254" max="10254" width="20.875" style="1" bestFit="1" customWidth="1"/>
    <col min="10255" max="10255" width="15.125" style="1" bestFit="1" customWidth="1"/>
    <col min="10256" max="10256" width="14.875" style="1" bestFit="1" customWidth="1"/>
    <col min="10257" max="10257" width="10.875" style="1" customWidth="1"/>
    <col min="10258" max="10258" width="9.5" style="1"/>
    <col min="10259" max="10259" width="15.875" style="1" customWidth="1"/>
    <col min="10260" max="10260" width="13.875" style="1" bestFit="1" customWidth="1"/>
    <col min="10261" max="10261" width="35.875" style="1" bestFit="1" customWidth="1"/>
    <col min="10262" max="10262" width="12" style="1" customWidth="1"/>
    <col min="10263" max="10263" width="11.125" style="1" bestFit="1" customWidth="1"/>
    <col min="10264" max="10496" width="9.5" style="1"/>
    <col min="10497" max="10497" width="9.875" style="1" customWidth="1"/>
    <col min="10498" max="10498" width="14" style="1" bestFit="1" customWidth="1"/>
    <col min="10499" max="10499" width="14.625" style="1" bestFit="1" customWidth="1"/>
    <col min="10500" max="10500" width="17.75" style="1" bestFit="1" customWidth="1"/>
    <col min="10501" max="10501" width="10.75" style="1" customWidth="1"/>
    <col min="10502" max="10502" width="11.125" style="1" customWidth="1"/>
    <col min="10503" max="10504" width="9.5" style="1"/>
    <col min="10505" max="10505" width="9.875" style="1" customWidth="1"/>
    <col min="10506" max="10506" width="9.5" style="1"/>
    <col min="10507" max="10507" width="23.875" style="1" customWidth="1"/>
    <col min="10508" max="10508" width="6.75" style="1" customWidth="1"/>
    <col min="10509" max="10509" width="9.5" style="1"/>
    <col min="10510" max="10510" width="20.875" style="1" bestFit="1" customWidth="1"/>
    <col min="10511" max="10511" width="15.125" style="1" bestFit="1" customWidth="1"/>
    <col min="10512" max="10512" width="14.875" style="1" bestFit="1" customWidth="1"/>
    <col min="10513" max="10513" width="10.875" style="1" customWidth="1"/>
    <col min="10514" max="10514" width="9.5" style="1"/>
    <col min="10515" max="10515" width="15.875" style="1" customWidth="1"/>
    <col min="10516" max="10516" width="13.875" style="1" bestFit="1" customWidth="1"/>
    <col min="10517" max="10517" width="35.875" style="1" bestFit="1" customWidth="1"/>
    <col min="10518" max="10518" width="12" style="1" customWidth="1"/>
    <col min="10519" max="10519" width="11.125" style="1" bestFit="1" customWidth="1"/>
    <col min="10520" max="10752" width="9.5" style="1"/>
    <col min="10753" max="10753" width="9.875" style="1" customWidth="1"/>
    <col min="10754" max="10754" width="14" style="1" bestFit="1" customWidth="1"/>
    <col min="10755" max="10755" width="14.625" style="1" bestFit="1" customWidth="1"/>
    <col min="10756" max="10756" width="17.75" style="1" bestFit="1" customWidth="1"/>
    <col min="10757" max="10757" width="10.75" style="1" customWidth="1"/>
    <col min="10758" max="10758" width="11.125" style="1" customWidth="1"/>
    <col min="10759" max="10760" width="9.5" style="1"/>
    <col min="10761" max="10761" width="9.875" style="1" customWidth="1"/>
    <col min="10762" max="10762" width="9.5" style="1"/>
    <col min="10763" max="10763" width="23.875" style="1" customWidth="1"/>
    <col min="10764" max="10764" width="6.75" style="1" customWidth="1"/>
    <col min="10765" max="10765" width="9.5" style="1"/>
    <col min="10766" max="10766" width="20.875" style="1" bestFit="1" customWidth="1"/>
    <col min="10767" max="10767" width="15.125" style="1" bestFit="1" customWidth="1"/>
    <col min="10768" max="10768" width="14.875" style="1" bestFit="1" customWidth="1"/>
    <col min="10769" max="10769" width="10.875" style="1" customWidth="1"/>
    <col min="10770" max="10770" width="9.5" style="1"/>
    <col min="10771" max="10771" width="15.875" style="1" customWidth="1"/>
    <col min="10772" max="10772" width="13.875" style="1" bestFit="1" customWidth="1"/>
    <col min="10773" max="10773" width="35.875" style="1" bestFit="1" customWidth="1"/>
    <col min="10774" max="10774" width="12" style="1" customWidth="1"/>
    <col min="10775" max="10775" width="11.125" style="1" bestFit="1" customWidth="1"/>
    <col min="10776" max="11008" width="9.5" style="1"/>
    <col min="11009" max="11009" width="9.875" style="1" customWidth="1"/>
    <col min="11010" max="11010" width="14" style="1" bestFit="1" customWidth="1"/>
    <col min="11011" max="11011" width="14.625" style="1" bestFit="1" customWidth="1"/>
    <col min="11012" max="11012" width="17.75" style="1" bestFit="1" customWidth="1"/>
    <col min="11013" max="11013" width="10.75" style="1" customWidth="1"/>
    <col min="11014" max="11014" width="11.125" style="1" customWidth="1"/>
    <col min="11015" max="11016" width="9.5" style="1"/>
    <col min="11017" max="11017" width="9.875" style="1" customWidth="1"/>
    <col min="11018" max="11018" width="9.5" style="1"/>
    <col min="11019" max="11019" width="23.875" style="1" customWidth="1"/>
    <col min="11020" max="11020" width="6.75" style="1" customWidth="1"/>
    <col min="11021" max="11021" width="9.5" style="1"/>
    <col min="11022" max="11022" width="20.875" style="1" bestFit="1" customWidth="1"/>
    <col min="11023" max="11023" width="15.125" style="1" bestFit="1" customWidth="1"/>
    <col min="11024" max="11024" width="14.875" style="1" bestFit="1" customWidth="1"/>
    <col min="11025" max="11025" width="10.875" style="1" customWidth="1"/>
    <col min="11026" max="11026" width="9.5" style="1"/>
    <col min="11027" max="11027" width="15.875" style="1" customWidth="1"/>
    <col min="11028" max="11028" width="13.875" style="1" bestFit="1" customWidth="1"/>
    <col min="11029" max="11029" width="35.875" style="1" bestFit="1" customWidth="1"/>
    <col min="11030" max="11030" width="12" style="1" customWidth="1"/>
    <col min="11031" max="11031" width="11.125" style="1" bestFit="1" customWidth="1"/>
    <col min="11032" max="11264" width="9.5" style="1"/>
    <col min="11265" max="11265" width="9.875" style="1" customWidth="1"/>
    <col min="11266" max="11266" width="14" style="1" bestFit="1" customWidth="1"/>
    <col min="11267" max="11267" width="14.625" style="1" bestFit="1" customWidth="1"/>
    <col min="11268" max="11268" width="17.75" style="1" bestFit="1" customWidth="1"/>
    <col min="11269" max="11269" width="10.75" style="1" customWidth="1"/>
    <col min="11270" max="11270" width="11.125" style="1" customWidth="1"/>
    <col min="11271" max="11272" width="9.5" style="1"/>
    <col min="11273" max="11273" width="9.875" style="1" customWidth="1"/>
    <col min="11274" max="11274" width="9.5" style="1"/>
    <col min="11275" max="11275" width="23.875" style="1" customWidth="1"/>
    <col min="11276" max="11276" width="6.75" style="1" customWidth="1"/>
    <col min="11277" max="11277" width="9.5" style="1"/>
    <col min="11278" max="11278" width="20.875" style="1" bestFit="1" customWidth="1"/>
    <col min="11279" max="11279" width="15.125" style="1" bestFit="1" customWidth="1"/>
    <col min="11280" max="11280" width="14.875" style="1" bestFit="1" customWidth="1"/>
    <col min="11281" max="11281" width="10.875" style="1" customWidth="1"/>
    <col min="11282" max="11282" width="9.5" style="1"/>
    <col min="11283" max="11283" width="15.875" style="1" customWidth="1"/>
    <col min="11284" max="11284" width="13.875" style="1" bestFit="1" customWidth="1"/>
    <col min="11285" max="11285" width="35.875" style="1" bestFit="1" customWidth="1"/>
    <col min="11286" max="11286" width="12" style="1" customWidth="1"/>
    <col min="11287" max="11287" width="11.125" style="1" bestFit="1" customWidth="1"/>
    <col min="11288" max="11520" width="9.5" style="1"/>
    <col min="11521" max="11521" width="9.875" style="1" customWidth="1"/>
    <col min="11522" max="11522" width="14" style="1" bestFit="1" customWidth="1"/>
    <col min="11523" max="11523" width="14.625" style="1" bestFit="1" customWidth="1"/>
    <col min="11524" max="11524" width="17.75" style="1" bestFit="1" customWidth="1"/>
    <col min="11525" max="11525" width="10.75" style="1" customWidth="1"/>
    <col min="11526" max="11526" width="11.125" style="1" customWidth="1"/>
    <col min="11527" max="11528" width="9.5" style="1"/>
    <col min="11529" max="11529" width="9.875" style="1" customWidth="1"/>
    <col min="11530" max="11530" width="9.5" style="1"/>
    <col min="11531" max="11531" width="23.875" style="1" customWidth="1"/>
    <col min="11532" max="11532" width="6.75" style="1" customWidth="1"/>
    <col min="11533" max="11533" width="9.5" style="1"/>
    <col min="11534" max="11534" width="20.875" style="1" bestFit="1" customWidth="1"/>
    <col min="11535" max="11535" width="15.125" style="1" bestFit="1" customWidth="1"/>
    <col min="11536" max="11536" width="14.875" style="1" bestFit="1" customWidth="1"/>
    <col min="11537" max="11537" width="10.875" style="1" customWidth="1"/>
    <col min="11538" max="11538" width="9.5" style="1"/>
    <col min="11539" max="11539" width="15.875" style="1" customWidth="1"/>
    <col min="11540" max="11540" width="13.875" style="1" bestFit="1" customWidth="1"/>
    <col min="11541" max="11541" width="35.875" style="1" bestFit="1" customWidth="1"/>
    <col min="11542" max="11542" width="12" style="1" customWidth="1"/>
    <col min="11543" max="11543" width="11.125" style="1" bestFit="1" customWidth="1"/>
    <col min="11544" max="11776" width="9.5" style="1"/>
    <col min="11777" max="11777" width="9.875" style="1" customWidth="1"/>
    <col min="11778" max="11778" width="14" style="1" bestFit="1" customWidth="1"/>
    <col min="11779" max="11779" width="14.625" style="1" bestFit="1" customWidth="1"/>
    <col min="11780" max="11780" width="17.75" style="1" bestFit="1" customWidth="1"/>
    <col min="11781" max="11781" width="10.75" style="1" customWidth="1"/>
    <col min="11782" max="11782" width="11.125" style="1" customWidth="1"/>
    <col min="11783" max="11784" width="9.5" style="1"/>
    <col min="11785" max="11785" width="9.875" style="1" customWidth="1"/>
    <col min="11786" max="11786" width="9.5" style="1"/>
    <col min="11787" max="11787" width="23.875" style="1" customWidth="1"/>
    <col min="11788" max="11788" width="6.75" style="1" customWidth="1"/>
    <col min="11789" max="11789" width="9.5" style="1"/>
    <col min="11790" max="11790" width="20.875" style="1" bestFit="1" customWidth="1"/>
    <col min="11791" max="11791" width="15.125" style="1" bestFit="1" customWidth="1"/>
    <col min="11792" max="11792" width="14.875" style="1" bestFit="1" customWidth="1"/>
    <col min="11793" max="11793" width="10.875" style="1" customWidth="1"/>
    <col min="11794" max="11794" width="9.5" style="1"/>
    <col min="11795" max="11795" width="15.875" style="1" customWidth="1"/>
    <col min="11796" max="11796" width="13.875" style="1" bestFit="1" customWidth="1"/>
    <col min="11797" max="11797" width="35.875" style="1" bestFit="1" customWidth="1"/>
    <col min="11798" max="11798" width="12" style="1" customWidth="1"/>
    <col min="11799" max="11799" width="11.125" style="1" bestFit="1" customWidth="1"/>
    <col min="11800" max="12032" width="9.5" style="1"/>
    <col min="12033" max="12033" width="9.875" style="1" customWidth="1"/>
    <col min="12034" max="12034" width="14" style="1" bestFit="1" customWidth="1"/>
    <col min="12035" max="12035" width="14.625" style="1" bestFit="1" customWidth="1"/>
    <col min="12036" max="12036" width="17.75" style="1" bestFit="1" customWidth="1"/>
    <col min="12037" max="12037" width="10.75" style="1" customWidth="1"/>
    <col min="12038" max="12038" width="11.125" style="1" customWidth="1"/>
    <col min="12039" max="12040" width="9.5" style="1"/>
    <col min="12041" max="12041" width="9.875" style="1" customWidth="1"/>
    <col min="12042" max="12042" width="9.5" style="1"/>
    <col min="12043" max="12043" width="23.875" style="1" customWidth="1"/>
    <col min="12044" max="12044" width="6.75" style="1" customWidth="1"/>
    <col min="12045" max="12045" width="9.5" style="1"/>
    <col min="12046" max="12046" width="20.875" style="1" bestFit="1" customWidth="1"/>
    <col min="12047" max="12047" width="15.125" style="1" bestFit="1" customWidth="1"/>
    <col min="12048" max="12048" width="14.875" style="1" bestFit="1" customWidth="1"/>
    <col min="12049" max="12049" width="10.875" style="1" customWidth="1"/>
    <col min="12050" max="12050" width="9.5" style="1"/>
    <col min="12051" max="12051" width="15.875" style="1" customWidth="1"/>
    <col min="12052" max="12052" width="13.875" style="1" bestFit="1" customWidth="1"/>
    <col min="12053" max="12053" width="35.875" style="1" bestFit="1" customWidth="1"/>
    <col min="12054" max="12054" width="12" style="1" customWidth="1"/>
    <col min="12055" max="12055" width="11.125" style="1" bestFit="1" customWidth="1"/>
    <col min="12056" max="12288" width="9.5" style="1"/>
    <col min="12289" max="12289" width="9.875" style="1" customWidth="1"/>
    <col min="12290" max="12290" width="14" style="1" bestFit="1" customWidth="1"/>
    <col min="12291" max="12291" width="14.625" style="1" bestFit="1" customWidth="1"/>
    <col min="12292" max="12292" width="17.75" style="1" bestFit="1" customWidth="1"/>
    <col min="12293" max="12293" width="10.75" style="1" customWidth="1"/>
    <col min="12294" max="12294" width="11.125" style="1" customWidth="1"/>
    <col min="12295" max="12296" width="9.5" style="1"/>
    <col min="12297" max="12297" width="9.875" style="1" customWidth="1"/>
    <col min="12298" max="12298" width="9.5" style="1"/>
    <col min="12299" max="12299" width="23.875" style="1" customWidth="1"/>
    <col min="12300" max="12300" width="6.75" style="1" customWidth="1"/>
    <col min="12301" max="12301" width="9.5" style="1"/>
    <col min="12302" max="12302" width="20.875" style="1" bestFit="1" customWidth="1"/>
    <col min="12303" max="12303" width="15.125" style="1" bestFit="1" customWidth="1"/>
    <col min="12304" max="12304" width="14.875" style="1" bestFit="1" customWidth="1"/>
    <col min="12305" max="12305" width="10.875" style="1" customWidth="1"/>
    <col min="12306" max="12306" width="9.5" style="1"/>
    <col min="12307" max="12307" width="15.875" style="1" customWidth="1"/>
    <col min="12308" max="12308" width="13.875" style="1" bestFit="1" customWidth="1"/>
    <col min="12309" max="12309" width="35.875" style="1" bestFit="1" customWidth="1"/>
    <col min="12310" max="12310" width="12" style="1" customWidth="1"/>
    <col min="12311" max="12311" width="11.125" style="1" bestFit="1" customWidth="1"/>
    <col min="12312" max="12544" width="9.5" style="1"/>
    <col min="12545" max="12545" width="9.875" style="1" customWidth="1"/>
    <col min="12546" max="12546" width="14" style="1" bestFit="1" customWidth="1"/>
    <col min="12547" max="12547" width="14.625" style="1" bestFit="1" customWidth="1"/>
    <col min="12548" max="12548" width="17.75" style="1" bestFit="1" customWidth="1"/>
    <col min="12549" max="12549" width="10.75" style="1" customWidth="1"/>
    <col min="12550" max="12550" width="11.125" style="1" customWidth="1"/>
    <col min="12551" max="12552" width="9.5" style="1"/>
    <col min="12553" max="12553" width="9.875" style="1" customWidth="1"/>
    <col min="12554" max="12554" width="9.5" style="1"/>
    <col min="12555" max="12555" width="23.875" style="1" customWidth="1"/>
    <col min="12556" max="12556" width="6.75" style="1" customWidth="1"/>
    <col min="12557" max="12557" width="9.5" style="1"/>
    <col min="12558" max="12558" width="20.875" style="1" bestFit="1" customWidth="1"/>
    <col min="12559" max="12559" width="15.125" style="1" bestFit="1" customWidth="1"/>
    <col min="12560" max="12560" width="14.875" style="1" bestFit="1" customWidth="1"/>
    <col min="12561" max="12561" width="10.875" style="1" customWidth="1"/>
    <col min="12562" max="12562" width="9.5" style="1"/>
    <col min="12563" max="12563" width="15.875" style="1" customWidth="1"/>
    <col min="12564" max="12564" width="13.875" style="1" bestFit="1" customWidth="1"/>
    <col min="12565" max="12565" width="35.875" style="1" bestFit="1" customWidth="1"/>
    <col min="12566" max="12566" width="12" style="1" customWidth="1"/>
    <col min="12567" max="12567" width="11.125" style="1" bestFit="1" customWidth="1"/>
    <col min="12568" max="12800" width="9.5" style="1"/>
    <col min="12801" max="12801" width="9.875" style="1" customWidth="1"/>
    <col min="12802" max="12802" width="14" style="1" bestFit="1" customWidth="1"/>
    <col min="12803" max="12803" width="14.625" style="1" bestFit="1" customWidth="1"/>
    <col min="12804" max="12804" width="17.75" style="1" bestFit="1" customWidth="1"/>
    <col min="12805" max="12805" width="10.75" style="1" customWidth="1"/>
    <col min="12806" max="12806" width="11.125" style="1" customWidth="1"/>
    <col min="12807" max="12808" width="9.5" style="1"/>
    <col min="12809" max="12809" width="9.875" style="1" customWidth="1"/>
    <col min="12810" max="12810" width="9.5" style="1"/>
    <col min="12811" max="12811" width="23.875" style="1" customWidth="1"/>
    <col min="12812" max="12812" width="6.75" style="1" customWidth="1"/>
    <col min="12813" max="12813" width="9.5" style="1"/>
    <col min="12814" max="12814" width="20.875" style="1" bestFit="1" customWidth="1"/>
    <col min="12815" max="12815" width="15.125" style="1" bestFit="1" customWidth="1"/>
    <col min="12816" max="12816" width="14.875" style="1" bestFit="1" customWidth="1"/>
    <col min="12817" max="12817" width="10.875" style="1" customWidth="1"/>
    <col min="12818" max="12818" width="9.5" style="1"/>
    <col min="12819" max="12819" width="15.875" style="1" customWidth="1"/>
    <col min="12820" max="12820" width="13.875" style="1" bestFit="1" customWidth="1"/>
    <col min="12821" max="12821" width="35.875" style="1" bestFit="1" customWidth="1"/>
    <col min="12822" max="12822" width="12" style="1" customWidth="1"/>
    <col min="12823" max="12823" width="11.125" style="1" bestFit="1" customWidth="1"/>
    <col min="12824" max="13056" width="9.5" style="1"/>
    <col min="13057" max="13057" width="9.875" style="1" customWidth="1"/>
    <col min="13058" max="13058" width="14" style="1" bestFit="1" customWidth="1"/>
    <col min="13059" max="13059" width="14.625" style="1" bestFit="1" customWidth="1"/>
    <col min="13060" max="13060" width="17.75" style="1" bestFit="1" customWidth="1"/>
    <col min="13061" max="13061" width="10.75" style="1" customWidth="1"/>
    <col min="13062" max="13062" width="11.125" style="1" customWidth="1"/>
    <col min="13063" max="13064" width="9.5" style="1"/>
    <col min="13065" max="13065" width="9.875" style="1" customWidth="1"/>
    <col min="13066" max="13066" width="9.5" style="1"/>
    <col min="13067" max="13067" width="23.875" style="1" customWidth="1"/>
    <col min="13068" max="13068" width="6.75" style="1" customWidth="1"/>
    <col min="13069" max="13069" width="9.5" style="1"/>
    <col min="13070" max="13070" width="20.875" style="1" bestFit="1" customWidth="1"/>
    <col min="13071" max="13071" width="15.125" style="1" bestFit="1" customWidth="1"/>
    <col min="13072" max="13072" width="14.875" style="1" bestFit="1" customWidth="1"/>
    <col min="13073" max="13073" width="10.875" style="1" customWidth="1"/>
    <col min="13074" max="13074" width="9.5" style="1"/>
    <col min="13075" max="13075" width="15.875" style="1" customWidth="1"/>
    <col min="13076" max="13076" width="13.875" style="1" bestFit="1" customWidth="1"/>
    <col min="13077" max="13077" width="35.875" style="1" bestFit="1" customWidth="1"/>
    <col min="13078" max="13078" width="12" style="1" customWidth="1"/>
    <col min="13079" max="13079" width="11.125" style="1" bestFit="1" customWidth="1"/>
    <col min="13080" max="13312" width="9.5" style="1"/>
    <col min="13313" max="13313" width="9.875" style="1" customWidth="1"/>
    <col min="13314" max="13314" width="14" style="1" bestFit="1" customWidth="1"/>
    <col min="13315" max="13315" width="14.625" style="1" bestFit="1" customWidth="1"/>
    <col min="13316" max="13316" width="17.75" style="1" bestFit="1" customWidth="1"/>
    <col min="13317" max="13317" width="10.75" style="1" customWidth="1"/>
    <col min="13318" max="13318" width="11.125" style="1" customWidth="1"/>
    <col min="13319" max="13320" width="9.5" style="1"/>
    <col min="13321" max="13321" width="9.875" style="1" customWidth="1"/>
    <col min="13322" max="13322" width="9.5" style="1"/>
    <col min="13323" max="13323" width="23.875" style="1" customWidth="1"/>
    <col min="13324" max="13324" width="6.75" style="1" customWidth="1"/>
    <col min="13325" max="13325" width="9.5" style="1"/>
    <col min="13326" max="13326" width="20.875" style="1" bestFit="1" customWidth="1"/>
    <col min="13327" max="13327" width="15.125" style="1" bestFit="1" customWidth="1"/>
    <col min="13328" max="13328" width="14.875" style="1" bestFit="1" customWidth="1"/>
    <col min="13329" max="13329" width="10.875" style="1" customWidth="1"/>
    <col min="13330" max="13330" width="9.5" style="1"/>
    <col min="13331" max="13331" width="15.875" style="1" customWidth="1"/>
    <col min="13332" max="13332" width="13.875" style="1" bestFit="1" customWidth="1"/>
    <col min="13333" max="13333" width="35.875" style="1" bestFit="1" customWidth="1"/>
    <col min="13334" max="13334" width="12" style="1" customWidth="1"/>
    <col min="13335" max="13335" width="11.125" style="1" bestFit="1" customWidth="1"/>
    <col min="13336" max="13568" width="9.5" style="1"/>
    <col min="13569" max="13569" width="9.875" style="1" customWidth="1"/>
    <col min="13570" max="13570" width="14" style="1" bestFit="1" customWidth="1"/>
    <col min="13571" max="13571" width="14.625" style="1" bestFit="1" customWidth="1"/>
    <col min="13572" max="13572" width="17.75" style="1" bestFit="1" customWidth="1"/>
    <col min="13573" max="13573" width="10.75" style="1" customWidth="1"/>
    <col min="13574" max="13574" width="11.125" style="1" customWidth="1"/>
    <col min="13575" max="13576" width="9.5" style="1"/>
    <col min="13577" max="13577" width="9.875" style="1" customWidth="1"/>
    <col min="13578" max="13578" width="9.5" style="1"/>
    <col min="13579" max="13579" width="23.875" style="1" customWidth="1"/>
    <col min="13580" max="13580" width="6.75" style="1" customWidth="1"/>
    <col min="13581" max="13581" width="9.5" style="1"/>
    <col min="13582" max="13582" width="20.875" style="1" bestFit="1" customWidth="1"/>
    <col min="13583" max="13583" width="15.125" style="1" bestFit="1" customWidth="1"/>
    <col min="13584" max="13584" width="14.875" style="1" bestFit="1" customWidth="1"/>
    <col min="13585" max="13585" width="10.875" style="1" customWidth="1"/>
    <col min="13586" max="13586" width="9.5" style="1"/>
    <col min="13587" max="13587" width="15.875" style="1" customWidth="1"/>
    <col min="13588" max="13588" width="13.875" style="1" bestFit="1" customWidth="1"/>
    <col min="13589" max="13589" width="35.875" style="1" bestFit="1" customWidth="1"/>
    <col min="13590" max="13590" width="12" style="1" customWidth="1"/>
    <col min="13591" max="13591" width="11.125" style="1" bestFit="1" customWidth="1"/>
    <col min="13592" max="13824" width="9.5" style="1"/>
    <col min="13825" max="13825" width="9.875" style="1" customWidth="1"/>
    <col min="13826" max="13826" width="14" style="1" bestFit="1" customWidth="1"/>
    <col min="13827" max="13827" width="14.625" style="1" bestFit="1" customWidth="1"/>
    <col min="13828" max="13828" width="17.75" style="1" bestFit="1" customWidth="1"/>
    <col min="13829" max="13829" width="10.75" style="1" customWidth="1"/>
    <col min="13830" max="13830" width="11.125" style="1" customWidth="1"/>
    <col min="13831" max="13832" width="9.5" style="1"/>
    <col min="13833" max="13833" width="9.875" style="1" customWidth="1"/>
    <col min="13834" max="13834" width="9.5" style="1"/>
    <col min="13835" max="13835" width="23.875" style="1" customWidth="1"/>
    <col min="13836" max="13836" width="6.75" style="1" customWidth="1"/>
    <col min="13837" max="13837" width="9.5" style="1"/>
    <col min="13838" max="13838" width="20.875" style="1" bestFit="1" customWidth="1"/>
    <col min="13839" max="13839" width="15.125" style="1" bestFit="1" customWidth="1"/>
    <col min="13840" max="13840" width="14.875" style="1" bestFit="1" customWidth="1"/>
    <col min="13841" max="13841" width="10.875" style="1" customWidth="1"/>
    <col min="13842" max="13842" width="9.5" style="1"/>
    <col min="13843" max="13843" width="15.875" style="1" customWidth="1"/>
    <col min="13844" max="13844" width="13.875" style="1" bestFit="1" customWidth="1"/>
    <col min="13845" max="13845" width="35.875" style="1" bestFit="1" customWidth="1"/>
    <col min="13846" max="13846" width="12" style="1" customWidth="1"/>
    <col min="13847" max="13847" width="11.125" style="1" bestFit="1" customWidth="1"/>
    <col min="13848" max="14080" width="9.5" style="1"/>
    <col min="14081" max="14081" width="9.875" style="1" customWidth="1"/>
    <col min="14082" max="14082" width="14" style="1" bestFit="1" customWidth="1"/>
    <col min="14083" max="14083" width="14.625" style="1" bestFit="1" customWidth="1"/>
    <col min="14084" max="14084" width="17.75" style="1" bestFit="1" customWidth="1"/>
    <col min="14085" max="14085" width="10.75" style="1" customWidth="1"/>
    <col min="14086" max="14086" width="11.125" style="1" customWidth="1"/>
    <col min="14087" max="14088" width="9.5" style="1"/>
    <col min="14089" max="14089" width="9.875" style="1" customWidth="1"/>
    <col min="14090" max="14090" width="9.5" style="1"/>
    <col min="14091" max="14091" width="23.875" style="1" customWidth="1"/>
    <col min="14092" max="14092" width="6.75" style="1" customWidth="1"/>
    <col min="14093" max="14093" width="9.5" style="1"/>
    <col min="14094" max="14094" width="20.875" style="1" bestFit="1" customWidth="1"/>
    <col min="14095" max="14095" width="15.125" style="1" bestFit="1" customWidth="1"/>
    <col min="14096" max="14096" width="14.875" style="1" bestFit="1" customWidth="1"/>
    <col min="14097" max="14097" width="10.875" style="1" customWidth="1"/>
    <col min="14098" max="14098" width="9.5" style="1"/>
    <col min="14099" max="14099" width="15.875" style="1" customWidth="1"/>
    <col min="14100" max="14100" width="13.875" style="1" bestFit="1" customWidth="1"/>
    <col min="14101" max="14101" width="35.875" style="1" bestFit="1" customWidth="1"/>
    <col min="14102" max="14102" width="12" style="1" customWidth="1"/>
    <col min="14103" max="14103" width="11.125" style="1" bestFit="1" customWidth="1"/>
    <col min="14104" max="14336" width="9.5" style="1"/>
    <col min="14337" max="14337" width="9.875" style="1" customWidth="1"/>
    <col min="14338" max="14338" width="14" style="1" bestFit="1" customWidth="1"/>
    <col min="14339" max="14339" width="14.625" style="1" bestFit="1" customWidth="1"/>
    <col min="14340" max="14340" width="17.75" style="1" bestFit="1" customWidth="1"/>
    <col min="14341" max="14341" width="10.75" style="1" customWidth="1"/>
    <col min="14342" max="14342" width="11.125" style="1" customWidth="1"/>
    <col min="14343" max="14344" width="9.5" style="1"/>
    <col min="14345" max="14345" width="9.875" style="1" customWidth="1"/>
    <col min="14346" max="14346" width="9.5" style="1"/>
    <col min="14347" max="14347" width="23.875" style="1" customWidth="1"/>
    <col min="14348" max="14348" width="6.75" style="1" customWidth="1"/>
    <col min="14349" max="14349" width="9.5" style="1"/>
    <col min="14350" max="14350" width="20.875" style="1" bestFit="1" customWidth="1"/>
    <col min="14351" max="14351" width="15.125" style="1" bestFit="1" customWidth="1"/>
    <col min="14352" max="14352" width="14.875" style="1" bestFit="1" customWidth="1"/>
    <col min="14353" max="14353" width="10.875" style="1" customWidth="1"/>
    <col min="14354" max="14354" width="9.5" style="1"/>
    <col min="14355" max="14355" width="15.875" style="1" customWidth="1"/>
    <col min="14356" max="14356" width="13.875" style="1" bestFit="1" customWidth="1"/>
    <col min="14357" max="14357" width="35.875" style="1" bestFit="1" customWidth="1"/>
    <col min="14358" max="14358" width="12" style="1" customWidth="1"/>
    <col min="14359" max="14359" width="11.125" style="1" bestFit="1" customWidth="1"/>
    <col min="14360" max="14592" width="9.5" style="1"/>
    <col min="14593" max="14593" width="9.875" style="1" customWidth="1"/>
    <col min="14594" max="14594" width="14" style="1" bestFit="1" customWidth="1"/>
    <col min="14595" max="14595" width="14.625" style="1" bestFit="1" customWidth="1"/>
    <col min="14596" max="14596" width="17.75" style="1" bestFit="1" customWidth="1"/>
    <col min="14597" max="14597" width="10.75" style="1" customWidth="1"/>
    <col min="14598" max="14598" width="11.125" style="1" customWidth="1"/>
    <col min="14599" max="14600" width="9.5" style="1"/>
    <col min="14601" max="14601" width="9.875" style="1" customWidth="1"/>
    <col min="14602" max="14602" width="9.5" style="1"/>
    <col min="14603" max="14603" width="23.875" style="1" customWidth="1"/>
    <col min="14604" max="14604" width="6.75" style="1" customWidth="1"/>
    <col min="14605" max="14605" width="9.5" style="1"/>
    <col min="14606" max="14606" width="20.875" style="1" bestFit="1" customWidth="1"/>
    <col min="14607" max="14607" width="15.125" style="1" bestFit="1" customWidth="1"/>
    <col min="14608" max="14608" width="14.875" style="1" bestFit="1" customWidth="1"/>
    <col min="14609" max="14609" width="10.875" style="1" customWidth="1"/>
    <col min="14610" max="14610" width="9.5" style="1"/>
    <col min="14611" max="14611" width="15.875" style="1" customWidth="1"/>
    <col min="14612" max="14612" width="13.875" style="1" bestFit="1" customWidth="1"/>
    <col min="14613" max="14613" width="35.875" style="1" bestFit="1" customWidth="1"/>
    <col min="14614" max="14614" width="12" style="1" customWidth="1"/>
    <col min="14615" max="14615" width="11.125" style="1" bestFit="1" customWidth="1"/>
    <col min="14616" max="14848" width="9.5" style="1"/>
    <col min="14849" max="14849" width="9.875" style="1" customWidth="1"/>
    <col min="14850" max="14850" width="14" style="1" bestFit="1" customWidth="1"/>
    <col min="14851" max="14851" width="14.625" style="1" bestFit="1" customWidth="1"/>
    <col min="14852" max="14852" width="17.75" style="1" bestFit="1" customWidth="1"/>
    <col min="14853" max="14853" width="10.75" style="1" customWidth="1"/>
    <col min="14854" max="14854" width="11.125" style="1" customWidth="1"/>
    <col min="14855" max="14856" width="9.5" style="1"/>
    <col min="14857" max="14857" width="9.875" style="1" customWidth="1"/>
    <col min="14858" max="14858" width="9.5" style="1"/>
    <col min="14859" max="14859" width="23.875" style="1" customWidth="1"/>
    <col min="14860" max="14860" width="6.75" style="1" customWidth="1"/>
    <col min="14861" max="14861" width="9.5" style="1"/>
    <col min="14862" max="14862" width="20.875" style="1" bestFit="1" customWidth="1"/>
    <col min="14863" max="14863" width="15.125" style="1" bestFit="1" customWidth="1"/>
    <col min="14864" max="14864" width="14.875" style="1" bestFit="1" customWidth="1"/>
    <col min="14865" max="14865" width="10.875" style="1" customWidth="1"/>
    <col min="14866" max="14866" width="9.5" style="1"/>
    <col min="14867" max="14867" width="15.875" style="1" customWidth="1"/>
    <col min="14868" max="14868" width="13.875" style="1" bestFit="1" customWidth="1"/>
    <col min="14869" max="14869" width="35.875" style="1" bestFit="1" customWidth="1"/>
    <col min="14870" max="14870" width="12" style="1" customWidth="1"/>
    <col min="14871" max="14871" width="11.125" style="1" bestFit="1" customWidth="1"/>
    <col min="14872" max="15104" width="9.5" style="1"/>
    <col min="15105" max="15105" width="9.875" style="1" customWidth="1"/>
    <col min="15106" max="15106" width="14" style="1" bestFit="1" customWidth="1"/>
    <col min="15107" max="15107" width="14.625" style="1" bestFit="1" customWidth="1"/>
    <col min="15108" max="15108" width="17.75" style="1" bestFit="1" customWidth="1"/>
    <col min="15109" max="15109" width="10.75" style="1" customWidth="1"/>
    <col min="15110" max="15110" width="11.125" style="1" customWidth="1"/>
    <col min="15111" max="15112" width="9.5" style="1"/>
    <col min="15113" max="15113" width="9.875" style="1" customWidth="1"/>
    <col min="15114" max="15114" width="9.5" style="1"/>
    <col min="15115" max="15115" width="23.875" style="1" customWidth="1"/>
    <col min="15116" max="15116" width="6.75" style="1" customWidth="1"/>
    <col min="15117" max="15117" width="9.5" style="1"/>
    <col min="15118" max="15118" width="20.875" style="1" bestFit="1" customWidth="1"/>
    <col min="15119" max="15119" width="15.125" style="1" bestFit="1" customWidth="1"/>
    <col min="15120" max="15120" width="14.875" style="1" bestFit="1" customWidth="1"/>
    <col min="15121" max="15121" width="10.875" style="1" customWidth="1"/>
    <col min="15122" max="15122" width="9.5" style="1"/>
    <col min="15123" max="15123" width="15.875" style="1" customWidth="1"/>
    <col min="15124" max="15124" width="13.875" style="1" bestFit="1" customWidth="1"/>
    <col min="15125" max="15125" width="35.875" style="1" bestFit="1" customWidth="1"/>
    <col min="15126" max="15126" width="12" style="1" customWidth="1"/>
    <col min="15127" max="15127" width="11.125" style="1" bestFit="1" customWidth="1"/>
    <col min="15128" max="15360" width="9.5" style="1"/>
    <col min="15361" max="15361" width="9.875" style="1" customWidth="1"/>
    <col min="15362" max="15362" width="14" style="1" bestFit="1" customWidth="1"/>
    <col min="15363" max="15363" width="14.625" style="1" bestFit="1" customWidth="1"/>
    <col min="15364" max="15364" width="17.75" style="1" bestFit="1" customWidth="1"/>
    <col min="15365" max="15365" width="10.75" style="1" customWidth="1"/>
    <col min="15366" max="15366" width="11.125" style="1" customWidth="1"/>
    <col min="15367" max="15368" width="9.5" style="1"/>
    <col min="15369" max="15369" width="9.875" style="1" customWidth="1"/>
    <col min="15370" max="15370" width="9.5" style="1"/>
    <col min="15371" max="15371" width="23.875" style="1" customWidth="1"/>
    <col min="15372" max="15372" width="6.75" style="1" customWidth="1"/>
    <col min="15373" max="15373" width="9.5" style="1"/>
    <col min="15374" max="15374" width="20.875" style="1" bestFit="1" customWidth="1"/>
    <col min="15375" max="15375" width="15.125" style="1" bestFit="1" customWidth="1"/>
    <col min="15376" max="15376" width="14.875" style="1" bestFit="1" customWidth="1"/>
    <col min="15377" max="15377" width="10.875" style="1" customWidth="1"/>
    <col min="15378" max="15378" width="9.5" style="1"/>
    <col min="15379" max="15379" width="15.875" style="1" customWidth="1"/>
    <col min="15380" max="15380" width="13.875" style="1" bestFit="1" customWidth="1"/>
    <col min="15381" max="15381" width="35.875" style="1" bestFit="1" customWidth="1"/>
    <col min="15382" max="15382" width="12" style="1" customWidth="1"/>
    <col min="15383" max="15383" width="11.125" style="1" bestFit="1" customWidth="1"/>
    <col min="15384" max="15616" width="9.5" style="1"/>
    <col min="15617" max="15617" width="9.875" style="1" customWidth="1"/>
    <col min="15618" max="15618" width="14" style="1" bestFit="1" customWidth="1"/>
    <col min="15619" max="15619" width="14.625" style="1" bestFit="1" customWidth="1"/>
    <col min="15620" max="15620" width="17.75" style="1" bestFit="1" customWidth="1"/>
    <col min="15621" max="15621" width="10.75" style="1" customWidth="1"/>
    <col min="15622" max="15622" width="11.125" style="1" customWidth="1"/>
    <col min="15623" max="15624" width="9.5" style="1"/>
    <col min="15625" max="15625" width="9.875" style="1" customWidth="1"/>
    <col min="15626" max="15626" width="9.5" style="1"/>
    <col min="15627" max="15627" width="23.875" style="1" customWidth="1"/>
    <col min="15628" max="15628" width="6.75" style="1" customWidth="1"/>
    <col min="15629" max="15629" width="9.5" style="1"/>
    <col min="15630" max="15630" width="20.875" style="1" bestFit="1" customWidth="1"/>
    <col min="15631" max="15631" width="15.125" style="1" bestFit="1" customWidth="1"/>
    <col min="15632" max="15632" width="14.875" style="1" bestFit="1" customWidth="1"/>
    <col min="15633" max="15633" width="10.875" style="1" customWidth="1"/>
    <col min="15634" max="15634" width="9.5" style="1"/>
    <col min="15635" max="15635" width="15.875" style="1" customWidth="1"/>
    <col min="15636" max="15636" width="13.875" style="1" bestFit="1" customWidth="1"/>
    <col min="15637" max="15637" width="35.875" style="1" bestFit="1" customWidth="1"/>
    <col min="15638" max="15638" width="12" style="1" customWidth="1"/>
    <col min="15639" max="15639" width="11.125" style="1" bestFit="1" customWidth="1"/>
    <col min="15640" max="15872" width="9.5" style="1"/>
    <col min="15873" max="15873" width="9.875" style="1" customWidth="1"/>
    <col min="15874" max="15874" width="14" style="1" bestFit="1" customWidth="1"/>
    <col min="15875" max="15875" width="14.625" style="1" bestFit="1" customWidth="1"/>
    <col min="15876" max="15876" width="17.75" style="1" bestFit="1" customWidth="1"/>
    <col min="15877" max="15877" width="10.75" style="1" customWidth="1"/>
    <col min="15878" max="15878" width="11.125" style="1" customWidth="1"/>
    <col min="15879" max="15880" width="9.5" style="1"/>
    <col min="15881" max="15881" width="9.875" style="1" customWidth="1"/>
    <col min="15882" max="15882" width="9.5" style="1"/>
    <col min="15883" max="15883" width="23.875" style="1" customWidth="1"/>
    <col min="15884" max="15884" width="6.75" style="1" customWidth="1"/>
    <col min="15885" max="15885" width="9.5" style="1"/>
    <col min="15886" max="15886" width="20.875" style="1" bestFit="1" customWidth="1"/>
    <col min="15887" max="15887" width="15.125" style="1" bestFit="1" customWidth="1"/>
    <col min="15888" max="15888" width="14.875" style="1" bestFit="1" customWidth="1"/>
    <col min="15889" max="15889" width="10.875" style="1" customWidth="1"/>
    <col min="15890" max="15890" width="9.5" style="1"/>
    <col min="15891" max="15891" width="15.875" style="1" customWidth="1"/>
    <col min="15892" max="15892" width="13.875" style="1" bestFit="1" customWidth="1"/>
    <col min="15893" max="15893" width="35.875" style="1" bestFit="1" customWidth="1"/>
    <col min="15894" max="15894" width="12" style="1" customWidth="1"/>
    <col min="15895" max="15895" width="11.125" style="1" bestFit="1" customWidth="1"/>
    <col min="15896" max="16128" width="9.5" style="1"/>
    <col min="16129" max="16129" width="9.875" style="1" customWidth="1"/>
    <col min="16130" max="16130" width="14" style="1" bestFit="1" customWidth="1"/>
    <col min="16131" max="16131" width="14.625" style="1" bestFit="1" customWidth="1"/>
    <col min="16132" max="16132" width="17.75" style="1" bestFit="1" customWidth="1"/>
    <col min="16133" max="16133" width="10.75" style="1" customWidth="1"/>
    <col min="16134" max="16134" width="11.125" style="1" customWidth="1"/>
    <col min="16135" max="16136" width="9.5" style="1"/>
    <col min="16137" max="16137" width="9.875" style="1" customWidth="1"/>
    <col min="16138" max="16138" width="9.5" style="1"/>
    <col min="16139" max="16139" width="23.875" style="1" customWidth="1"/>
    <col min="16140" max="16140" width="6.75" style="1" customWidth="1"/>
    <col min="16141" max="16141" width="9.5" style="1"/>
    <col min="16142" max="16142" width="20.875" style="1" bestFit="1" customWidth="1"/>
    <col min="16143" max="16143" width="15.125" style="1" bestFit="1" customWidth="1"/>
    <col min="16144" max="16144" width="14.875" style="1" bestFit="1" customWidth="1"/>
    <col min="16145" max="16145" width="10.875" style="1" customWidth="1"/>
    <col min="16146" max="16146" width="9.5" style="1"/>
    <col min="16147" max="16147" width="15.875" style="1" customWidth="1"/>
    <col min="16148" max="16148" width="13.875" style="1" bestFit="1" customWidth="1"/>
    <col min="16149" max="16149" width="35.875" style="1" bestFit="1" customWidth="1"/>
    <col min="16150" max="16150" width="12" style="1" customWidth="1"/>
    <col min="16151" max="16151" width="11.125" style="1" bestFit="1" customWidth="1"/>
    <col min="16152" max="16384" width="9.5" style="1"/>
  </cols>
  <sheetData>
    <row r="1" spans="1:24" ht="15.75">
      <c r="A1" s="1" t="s">
        <v>0</v>
      </c>
      <c r="M1" s="1" t="s">
        <v>1</v>
      </c>
    </row>
    <row r="2" spans="1:24" ht="15.75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 t="s">
        <v>10</v>
      </c>
      <c r="K2" s="1" t="s">
        <v>11</v>
      </c>
      <c r="O2" s="58" t="s">
        <v>12</v>
      </c>
      <c r="P2" s="58"/>
      <c r="Q2" s="58"/>
      <c r="R2" s="58"/>
      <c r="S2" s="58"/>
      <c r="T2" s="58" t="s">
        <v>13</v>
      </c>
      <c r="U2" s="58"/>
      <c r="V2" s="58"/>
      <c r="W2" s="58"/>
      <c r="X2" s="2"/>
    </row>
    <row r="3" spans="1:24" ht="15.75">
      <c r="A3" s="1" t="s">
        <v>14</v>
      </c>
      <c r="B3" s="1" t="s">
        <v>15</v>
      </c>
      <c r="C3" s="1" t="s">
        <v>16</v>
      </c>
      <c r="D3" s="1" t="s">
        <v>17</v>
      </c>
      <c r="E3" s="1">
        <v>120</v>
      </c>
      <c r="F3" s="1">
        <v>25</v>
      </c>
      <c r="G3" s="3">
        <v>17.75</v>
      </c>
      <c r="H3" s="3">
        <v>39.9</v>
      </c>
      <c r="I3" s="3" t="s">
        <v>18</v>
      </c>
      <c r="K3" s="1" t="s">
        <v>15</v>
      </c>
      <c r="M3" s="1" t="s">
        <v>19</v>
      </c>
      <c r="N3" s="1" t="s">
        <v>4</v>
      </c>
      <c r="O3" s="1" t="s">
        <v>20</v>
      </c>
      <c r="P3" s="1" t="s">
        <v>21</v>
      </c>
      <c r="Q3" s="1" t="s">
        <v>22</v>
      </c>
      <c r="R3" s="1" t="s">
        <v>23</v>
      </c>
      <c r="S3" s="1" t="s">
        <v>24</v>
      </c>
      <c r="T3" s="1" t="s">
        <v>25</v>
      </c>
      <c r="U3" s="1" t="s">
        <v>26</v>
      </c>
      <c r="V3" s="1" t="s">
        <v>27</v>
      </c>
      <c r="W3" s="1" t="s">
        <v>28</v>
      </c>
    </row>
    <row r="4" spans="1:24" ht="15.75">
      <c r="A4" s="1" t="s">
        <v>29</v>
      </c>
      <c r="B4" s="1" t="s">
        <v>15</v>
      </c>
      <c r="C4" s="1" t="s">
        <v>16</v>
      </c>
      <c r="D4" s="1" t="s">
        <v>30</v>
      </c>
      <c r="E4" s="1">
        <v>130</v>
      </c>
      <c r="F4" s="1">
        <v>25</v>
      </c>
      <c r="G4" s="3">
        <v>17.75</v>
      </c>
      <c r="H4" s="3">
        <v>39.9</v>
      </c>
      <c r="I4" s="3" t="s">
        <v>18</v>
      </c>
      <c r="K4" s="1" t="s">
        <v>31</v>
      </c>
      <c r="M4" s="1" t="s">
        <v>32</v>
      </c>
      <c r="N4" s="1" t="s">
        <v>33</v>
      </c>
      <c r="O4" s="1" t="s">
        <v>34</v>
      </c>
      <c r="P4" s="1" t="s">
        <v>35</v>
      </c>
      <c r="Q4" s="1">
        <v>1000</v>
      </c>
      <c r="R4" s="1" t="s">
        <v>36</v>
      </c>
      <c r="S4" s="1" t="s">
        <v>37</v>
      </c>
    </row>
    <row r="5" spans="1:24" ht="15.75">
      <c r="A5" s="1" t="s">
        <v>38</v>
      </c>
      <c r="B5" s="1" t="s">
        <v>31</v>
      </c>
      <c r="C5" s="1" t="s">
        <v>39</v>
      </c>
      <c r="D5" s="1" t="s">
        <v>40</v>
      </c>
      <c r="E5" s="1">
        <v>75</v>
      </c>
      <c r="F5" s="1">
        <v>10</v>
      </c>
      <c r="G5" s="3">
        <v>17.75</v>
      </c>
      <c r="H5" s="3">
        <v>39.9</v>
      </c>
      <c r="I5" s="3" t="s">
        <v>18</v>
      </c>
      <c r="K5" s="1" t="s">
        <v>41</v>
      </c>
      <c r="M5" s="1" t="s">
        <v>42</v>
      </c>
      <c r="N5" s="1" t="s">
        <v>43</v>
      </c>
      <c r="P5" s="1" t="s">
        <v>44</v>
      </c>
      <c r="Q5" s="1">
        <v>4000</v>
      </c>
      <c r="R5" s="1" t="s">
        <v>45</v>
      </c>
      <c r="S5" s="1" t="s">
        <v>46</v>
      </c>
      <c r="T5" s="1" t="s">
        <v>47</v>
      </c>
      <c r="U5" s="1" t="s">
        <v>48</v>
      </c>
      <c r="V5" s="1">
        <v>4000</v>
      </c>
      <c r="W5" s="1" t="s">
        <v>45</v>
      </c>
    </row>
    <row r="6" spans="1:24" ht="15.75">
      <c r="A6" s="1" t="s">
        <v>49</v>
      </c>
      <c r="B6" s="1" t="s">
        <v>41</v>
      </c>
      <c r="C6" s="1" t="s">
        <v>50</v>
      </c>
      <c r="D6" s="1" t="s">
        <v>51</v>
      </c>
      <c r="E6" s="1">
        <v>25</v>
      </c>
      <c r="F6" s="1">
        <v>7</v>
      </c>
      <c r="G6" s="3">
        <v>11.05</v>
      </c>
      <c r="H6" s="3">
        <v>24.9</v>
      </c>
      <c r="I6" s="3" t="s">
        <v>18</v>
      </c>
      <c r="K6" s="1" t="s">
        <v>52</v>
      </c>
    </row>
    <row r="7" spans="1:24" ht="15.75">
      <c r="A7" s="1" t="s">
        <v>53</v>
      </c>
      <c r="B7" s="1" t="s">
        <v>52</v>
      </c>
      <c r="C7" s="1" t="s">
        <v>54</v>
      </c>
      <c r="D7" s="1" t="s">
        <v>55</v>
      </c>
      <c r="E7" s="1">
        <v>60</v>
      </c>
      <c r="F7" s="1">
        <v>12</v>
      </c>
      <c r="G7" s="3">
        <v>11.05</v>
      </c>
      <c r="H7" s="3">
        <v>24.9</v>
      </c>
      <c r="I7" s="3" t="s">
        <v>18</v>
      </c>
      <c r="K7" s="1" t="s">
        <v>56</v>
      </c>
    </row>
    <row r="8" spans="1:24" ht="15.75">
      <c r="A8" s="1" t="s">
        <v>57</v>
      </c>
      <c r="B8" s="1" t="s">
        <v>58</v>
      </c>
      <c r="C8" s="1" t="s">
        <v>59</v>
      </c>
      <c r="D8" s="1" t="s">
        <v>60</v>
      </c>
      <c r="E8" s="1">
        <v>6</v>
      </c>
      <c r="F8" s="1">
        <v>2</v>
      </c>
      <c r="G8" s="3">
        <v>15.5</v>
      </c>
      <c r="H8" s="3">
        <v>34.9</v>
      </c>
      <c r="I8" s="3" t="s">
        <v>18</v>
      </c>
      <c r="K8" s="1" t="s">
        <v>58</v>
      </c>
    </row>
    <row r="9" spans="1:24" ht="15.75">
      <c r="A9" s="1" t="s">
        <v>61</v>
      </c>
      <c r="B9" s="1" t="s">
        <v>56</v>
      </c>
      <c r="C9" s="1" t="s">
        <v>62</v>
      </c>
      <c r="D9" s="1" t="s">
        <v>63</v>
      </c>
      <c r="E9" s="1">
        <v>8</v>
      </c>
      <c r="F9" s="1">
        <v>2</v>
      </c>
      <c r="G9" s="3">
        <v>19.95</v>
      </c>
      <c r="H9" s="3">
        <v>44.9</v>
      </c>
      <c r="I9" s="3" t="s">
        <v>18</v>
      </c>
    </row>
    <row r="10" spans="1:24" ht="15.75">
      <c r="A10" s="1" t="s">
        <v>64</v>
      </c>
      <c r="B10" s="1" t="s">
        <v>56</v>
      </c>
      <c r="C10" s="1" t="s">
        <v>62</v>
      </c>
      <c r="D10" s="1" t="s">
        <v>65</v>
      </c>
      <c r="E10" s="1">
        <v>2</v>
      </c>
      <c r="F10" s="1">
        <v>2</v>
      </c>
      <c r="G10" s="3">
        <v>19.95</v>
      </c>
      <c r="H10" s="3">
        <v>44.9</v>
      </c>
      <c r="I10" s="3" t="s">
        <v>18</v>
      </c>
    </row>
    <row r="11" spans="1:24" ht="15.75">
      <c r="A11" s="1" t="s">
        <v>66</v>
      </c>
      <c r="E11" s="1">
        <v>0</v>
      </c>
      <c r="G11" s="3"/>
      <c r="H11" s="3"/>
      <c r="I11" s="3" t="s">
        <v>18</v>
      </c>
    </row>
    <row r="12" spans="1:24" ht="15.75">
      <c r="A12" s="1" t="s">
        <v>67</v>
      </c>
      <c r="G12" s="3"/>
      <c r="H12" s="3"/>
      <c r="I12" s="3"/>
    </row>
    <row r="13" spans="1:24" ht="15.75">
      <c r="G13" s="3"/>
      <c r="H13" s="3"/>
      <c r="I13" s="3"/>
    </row>
    <row r="14" spans="1:24" ht="15.75">
      <c r="G14" s="3"/>
      <c r="H14" s="3"/>
      <c r="I14" s="3"/>
    </row>
    <row r="15" spans="1:24" ht="15.75">
      <c r="G15" s="3"/>
      <c r="H15" s="3"/>
      <c r="I15" s="3"/>
    </row>
    <row r="16" spans="1:24" ht="15.75">
      <c r="G16" s="3"/>
      <c r="H16" s="3"/>
      <c r="I16" s="3"/>
    </row>
    <row r="17" spans="7:9" ht="15.75">
      <c r="G17" s="3"/>
      <c r="H17" s="3"/>
      <c r="I17" s="3"/>
    </row>
    <row r="18" spans="7:9" ht="15.75">
      <c r="G18" s="3"/>
      <c r="H18" s="3"/>
      <c r="I18" s="3"/>
    </row>
  </sheetData>
  <mergeCells count="2">
    <mergeCell ref="O2:S2"/>
    <mergeCell ref="T2:W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workbookViewId="0">
      <selection activeCell="E19" sqref="E19"/>
    </sheetView>
  </sheetViews>
  <sheetFormatPr baseColWidth="10" defaultColWidth="9.5" defaultRowHeight="21" customHeight="1"/>
  <cols>
    <col min="1" max="1" width="13.125" style="59" customWidth="1"/>
    <col min="2" max="2" width="14" style="1" customWidth="1"/>
    <col min="3" max="3" width="14" style="5" customWidth="1"/>
    <col min="4" max="5" width="9.5" style="5"/>
    <col min="6" max="6" width="9.5" style="1"/>
    <col min="7" max="7" width="20.125" style="1" bestFit="1" customWidth="1"/>
    <col min="8" max="8" width="14.375" style="1" bestFit="1" customWidth="1"/>
    <col min="9" max="9" width="17" style="1" bestFit="1" customWidth="1"/>
    <col min="10" max="10" width="9.5" style="6"/>
    <col min="11" max="11" width="9.5" style="5" customWidth="1"/>
    <col min="12" max="13" width="9.5" style="1" customWidth="1"/>
    <col min="14" max="256" width="9.5" style="1"/>
    <col min="257" max="257" width="13.125" style="1" customWidth="1"/>
    <col min="258" max="259" width="14" style="1" customWidth="1"/>
    <col min="260" max="262" width="9.5" style="1"/>
    <col min="263" max="263" width="20.125" style="1" bestFit="1" customWidth="1"/>
    <col min="264" max="264" width="14.375" style="1" bestFit="1" customWidth="1"/>
    <col min="265" max="265" width="17" style="1" bestFit="1" customWidth="1"/>
    <col min="266" max="266" width="9.5" style="1"/>
    <col min="267" max="269" width="9.5" style="1" customWidth="1"/>
    <col min="270" max="512" width="9.5" style="1"/>
    <col min="513" max="513" width="13.125" style="1" customWidth="1"/>
    <col min="514" max="515" width="14" style="1" customWidth="1"/>
    <col min="516" max="518" width="9.5" style="1"/>
    <col min="519" max="519" width="20.125" style="1" bestFit="1" customWidth="1"/>
    <col min="520" max="520" width="14.375" style="1" bestFit="1" customWidth="1"/>
    <col min="521" max="521" width="17" style="1" bestFit="1" customWidth="1"/>
    <col min="522" max="522" width="9.5" style="1"/>
    <col min="523" max="525" width="9.5" style="1" customWidth="1"/>
    <col min="526" max="768" width="9.5" style="1"/>
    <col min="769" max="769" width="13.125" style="1" customWidth="1"/>
    <col min="770" max="771" width="14" style="1" customWidth="1"/>
    <col min="772" max="774" width="9.5" style="1"/>
    <col min="775" max="775" width="20.125" style="1" bestFit="1" customWidth="1"/>
    <col min="776" max="776" width="14.375" style="1" bestFit="1" customWidth="1"/>
    <col min="777" max="777" width="17" style="1" bestFit="1" customWidth="1"/>
    <col min="778" max="778" width="9.5" style="1"/>
    <col min="779" max="781" width="9.5" style="1" customWidth="1"/>
    <col min="782" max="1024" width="9.5" style="1"/>
    <col min="1025" max="1025" width="13.125" style="1" customWidth="1"/>
    <col min="1026" max="1027" width="14" style="1" customWidth="1"/>
    <col min="1028" max="1030" width="9.5" style="1"/>
    <col min="1031" max="1031" width="20.125" style="1" bestFit="1" customWidth="1"/>
    <col min="1032" max="1032" width="14.375" style="1" bestFit="1" customWidth="1"/>
    <col min="1033" max="1033" width="17" style="1" bestFit="1" customWidth="1"/>
    <col min="1034" max="1034" width="9.5" style="1"/>
    <col min="1035" max="1037" width="9.5" style="1" customWidth="1"/>
    <col min="1038" max="1280" width="9.5" style="1"/>
    <col min="1281" max="1281" width="13.125" style="1" customWidth="1"/>
    <col min="1282" max="1283" width="14" style="1" customWidth="1"/>
    <col min="1284" max="1286" width="9.5" style="1"/>
    <col min="1287" max="1287" width="20.125" style="1" bestFit="1" customWidth="1"/>
    <col min="1288" max="1288" width="14.375" style="1" bestFit="1" customWidth="1"/>
    <col min="1289" max="1289" width="17" style="1" bestFit="1" customWidth="1"/>
    <col min="1290" max="1290" width="9.5" style="1"/>
    <col min="1291" max="1293" width="9.5" style="1" customWidth="1"/>
    <col min="1294" max="1536" width="9.5" style="1"/>
    <col min="1537" max="1537" width="13.125" style="1" customWidth="1"/>
    <col min="1538" max="1539" width="14" style="1" customWidth="1"/>
    <col min="1540" max="1542" width="9.5" style="1"/>
    <col min="1543" max="1543" width="20.125" style="1" bestFit="1" customWidth="1"/>
    <col min="1544" max="1544" width="14.375" style="1" bestFit="1" customWidth="1"/>
    <col min="1545" max="1545" width="17" style="1" bestFit="1" customWidth="1"/>
    <col min="1546" max="1546" width="9.5" style="1"/>
    <col min="1547" max="1549" width="9.5" style="1" customWidth="1"/>
    <col min="1550" max="1792" width="9.5" style="1"/>
    <col min="1793" max="1793" width="13.125" style="1" customWidth="1"/>
    <col min="1794" max="1795" width="14" style="1" customWidth="1"/>
    <col min="1796" max="1798" width="9.5" style="1"/>
    <col min="1799" max="1799" width="20.125" style="1" bestFit="1" customWidth="1"/>
    <col min="1800" max="1800" width="14.375" style="1" bestFit="1" customWidth="1"/>
    <col min="1801" max="1801" width="17" style="1" bestFit="1" customWidth="1"/>
    <col min="1802" max="1802" width="9.5" style="1"/>
    <col min="1803" max="1805" width="9.5" style="1" customWidth="1"/>
    <col min="1806" max="2048" width="9.5" style="1"/>
    <col min="2049" max="2049" width="13.125" style="1" customWidth="1"/>
    <col min="2050" max="2051" width="14" style="1" customWidth="1"/>
    <col min="2052" max="2054" width="9.5" style="1"/>
    <col min="2055" max="2055" width="20.125" style="1" bestFit="1" customWidth="1"/>
    <col min="2056" max="2056" width="14.375" style="1" bestFit="1" customWidth="1"/>
    <col min="2057" max="2057" width="17" style="1" bestFit="1" customWidth="1"/>
    <col min="2058" max="2058" width="9.5" style="1"/>
    <col min="2059" max="2061" width="9.5" style="1" customWidth="1"/>
    <col min="2062" max="2304" width="9.5" style="1"/>
    <col min="2305" max="2305" width="13.125" style="1" customWidth="1"/>
    <col min="2306" max="2307" width="14" style="1" customWidth="1"/>
    <col min="2308" max="2310" width="9.5" style="1"/>
    <col min="2311" max="2311" width="20.125" style="1" bestFit="1" customWidth="1"/>
    <col min="2312" max="2312" width="14.375" style="1" bestFit="1" customWidth="1"/>
    <col min="2313" max="2313" width="17" style="1" bestFit="1" customWidth="1"/>
    <col min="2314" max="2314" width="9.5" style="1"/>
    <col min="2315" max="2317" width="9.5" style="1" customWidth="1"/>
    <col min="2318" max="2560" width="9.5" style="1"/>
    <col min="2561" max="2561" width="13.125" style="1" customWidth="1"/>
    <col min="2562" max="2563" width="14" style="1" customWidth="1"/>
    <col min="2564" max="2566" width="9.5" style="1"/>
    <col min="2567" max="2567" width="20.125" style="1" bestFit="1" customWidth="1"/>
    <col min="2568" max="2568" width="14.375" style="1" bestFit="1" customWidth="1"/>
    <col min="2569" max="2569" width="17" style="1" bestFit="1" customWidth="1"/>
    <col min="2570" max="2570" width="9.5" style="1"/>
    <col min="2571" max="2573" width="9.5" style="1" customWidth="1"/>
    <col min="2574" max="2816" width="9.5" style="1"/>
    <col min="2817" max="2817" width="13.125" style="1" customWidth="1"/>
    <col min="2818" max="2819" width="14" style="1" customWidth="1"/>
    <col min="2820" max="2822" width="9.5" style="1"/>
    <col min="2823" max="2823" width="20.125" style="1" bestFit="1" customWidth="1"/>
    <col min="2824" max="2824" width="14.375" style="1" bestFit="1" customWidth="1"/>
    <col min="2825" max="2825" width="17" style="1" bestFit="1" customWidth="1"/>
    <col min="2826" max="2826" width="9.5" style="1"/>
    <col min="2827" max="2829" width="9.5" style="1" customWidth="1"/>
    <col min="2830" max="3072" width="9.5" style="1"/>
    <col min="3073" max="3073" width="13.125" style="1" customWidth="1"/>
    <col min="3074" max="3075" width="14" style="1" customWidth="1"/>
    <col min="3076" max="3078" width="9.5" style="1"/>
    <col min="3079" max="3079" width="20.125" style="1" bestFit="1" customWidth="1"/>
    <col min="3080" max="3080" width="14.375" style="1" bestFit="1" customWidth="1"/>
    <col min="3081" max="3081" width="17" style="1" bestFit="1" customWidth="1"/>
    <col min="3082" max="3082" width="9.5" style="1"/>
    <col min="3083" max="3085" width="9.5" style="1" customWidth="1"/>
    <col min="3086" max="3328" width="9.5" style="1"/>
    <col min="3329" max="3329" width="13.125" style="1" customWidth="1"/>
    <col min="3330" max="3331" width="14" style="1" customWidth="1"/>
    <col min="3332" max="3334" width="9.5" style="1"/>
    <col min="3335" max="3335" width="20.125" style="1" bestFit="1" customWidth="1"/>
    <col min="3336" max="3336" width="14.375" style="1" bestFit="1" customWidth="1"/>
    <col min="3337" max="3337" width="17" style="1" bestFit="1" customWidth="1"/>
    <col min="3338" max="3338" width="9.5" style="1"/>
    <col min="3339" max="3341" width="9.5" style="1" customWidth="1"/>
    <col min="3342" max="3584" width="9.5" style="1"/>
    <col min="3585" max="3585" width="13.125" style="1" customWidth="1"/>
    <col min="3586" max="3587" width="14" style="1" customWidth="1"/>
    <col min="3588" max="3590" width="9.5" style="1"/>
    <col min="3591" max="3591" width="20.125" style="1" bestFit="1" customWidth="1"/>
    <col min="3592" max="3592" width="14.375" style="1" bestFit="1" customWidth="1"/>
    <col min="3593" max="3593" width="17" style="1" bestFit="1" customWidth="1"/>
    <col min="3594" max="3594" width="9.5" style="1"/>
    <col min="3595" max="3597" width="9.5" style="1" customWidth="1"/>
    <col min="3598" max="3840" width="9.5" style="1"/>
    <col min="3841" max="3841" width="13.125" style="1" customWidth="1"/>
    <col min="3842" max="3843" width="14" style="1" customWidth="1"/>
    <col min="3844" max="3846" width="9.5" style="1"/>
    <col min="3847" max="3847" width="20.125" style="1" bestFit="1" customWidth="1"/>
    <col min="3848" max="3848" width="14.375" style="1" bestFit="1" customWidth="1"/>
    <col min="3849" max="3849" width="17" style="1" bestFit="1" customWidth="1"/>
    <col min="3850" max="3850" width="9.5" style="1"/>
    <col min="3851" max="3853" width="9.5" style="1" customWidth="1"/>
    <col min="3854" max="4096" width="9.5" style="1"/>
    <col min="4097" max="4097" width="13.125" style="1" customWidth="1"/>
    <col min="4098" max="4099" width="14" style="1" customWidth="1"/>
    <col min="4100" max="4102" width="9.5" style="1"/>
    <col min="4103" max="4103" width="20.125" style="1" bestFit="1" customWidth="1"/>
    <col min="4104" max="4104" width="14.375" style="1" bestFit="1" customWidth="1"/>
    <col min="4105" max="4105" width="17" style="1" bestFit="1" customWidth="1"/>
    <col min="4106" max="4106" width="9.5" style="1"/>
    <col min="4107" max="4109" width="9.5" style="1" customWidth="1"/>
    <col min="4110" max="4352" width="9.5" style="1"/>
    <col min="4353" max="4353" width="13.125" style="1" customWidth="1"/>
    <col min="4354" max="4355" width="14" style="1" customWidth="1"/>
    <col min="4356" max="4358" width="9.5" style="1"/>
    <col min="4359" max="4359" width="20.125" style="1" bestFit="1" customWidth="1"/>
    <col min="4360" max="4360" width="14.375" style="1" bestFit="1" customWidth="1"/>
    <col min="4361" max="4361" width="17" style="1" bestFit="1" customWidth="1"/>
    <col min="4362" max="4362" width="9.5" style="1"/>
    <col min="4363" max="4365" width="9.5" style="1" customWidth="1"/>
    <col min="4366" max="4608" width="9.5" style="1"/>
    <col min="4609" max="4609" width="13.125" style="1" customWidth="1"/>
    <col min="4610" max="4611" width="14" style="1" customWidth="1"/>
    <col min="4612" max="4614" width="9.5" style="1"/>
    <col min="4615" max="4615" width="20.125" style="1" bestFit="1" customWidth="1"/>
    <col min="4616" max="4616" width="14.375" style="1" bestFit="1" customWidth="1"/>
    <col min="4617" max="4617" width="17" style="1" bestFit="1" customWidth="1"/>
    <col min="4618" max="4618" width="9.5" style="1"/>
    <col min="4619" max="4621" width="9.5" style="1" customWidth="1"/>
    <col min="4622" max="4864" width="9.5" style="1"/>
    <col min="4865" max="4865" width="13.125" style="1" customWidth="1"/>
    <col min="4866" max="4867" width="14" style="1" customWidth="1"/>
    <col min="4868" max="4870" width="9.5" style="1"/>
    <col min="4871" max="4871" width="20.125" style="1" bestFit="1" customWidth="1"/>
    <col min="4872" max="4872" width="14.375" style="1" bestFit="1" customWidth="1"/>
    <col min="4873" max="4873" width="17" style="1" bestFit="1" customWidth="1"/>
    <col min="4874" max="4874" width="9.5" style="1"/>
    <col min="4875" max="4877" width="9.5" style="1" customWidth="1"/>
    <col min="4878" max="5120" width="9.5" style="1"/>
    <col min="5121" max="5121" width="13.125" style="1" customWidth="1"/>
    <col min="5122" max="5123" width="14" style="1" customWidth="1"/>
    <col min="5124" max="5126" width="9.5" style="1"/>
    <col min="5127" max="5127" width="20.125" style="1" bestFit="1" customWidth="1"/>
    <col min="5128" max="5128" width="14.375" style="1" bestFit="1" customWidth="1"/>
    <col min="5129" max="5129" width="17" style="1" bestFit="1" customWidth="1"/>
    <col min="5130" max="5130" width="9.5" style="1"/>
    <col min="5131" max="5133" width="9.5" style="1" customWidth="1"/>
    <col min="5134" max="5376" width="9.5" style="1"/>
    <col min="5377" max="5377" width="13.125" style="1" customWidth="1"/>
    <col min="5378" max="5379" width="14" style="1" customWidth="1"/>
    <col min="5380" max="5382" width="9.5" style="1"/>
    <col min="5383" max="5383" width="20.125" style="1" bestFit="1" customWidth="1"/>
    <col min="5384" max="5384" width="14.375" style="1" bestFit="1" customWidth="1"/>
    <col min="5385" max="5385" width="17" style="1" bestFit="1" customWidth="1"/>
    <col min="5386" max="5386" width="9.5" style="1"/>
    <col min="5387" max="5389" width="9.5" style="1" customWidth="1"/>
    <col min="5390" max="5632" width="9.5" style="1"/>
    <col min="5633" max="5633" width="13.125" style="1" customWidth="1"/>
    <col min="5634" max="5635" width="14" style="1" customWidth="1"/>
    <col min="5636" max="5638" width="9.5" style="1"/>
    <col min="5639" max="5639" width="20.125" style="1" bestFit="1" customWidth="1"/>
    <col min="5640" max="5640" width="14.375" style="1" bestFit="1" customWidth="1"/>
    <col min="5641" max="5641" width="17" style="1" bestFit="1" customWidth="1"/>
    <col min="5642" max="5642" width="9.5" style="1"/>
    <col min="5643" max="5645" width="9.5" style="1" customWidth="1"/>
    <col min="5646" max="5888" width="9.5" style="1"/>
    <col min="5889" max="5889" width="13.125" style="1" customWidth="1"/>
    <col min="5890" max="5891" width="14" style="1" customWidth="1"/>
    <col min="5892" max="5894" width="9.5" style="1"/>
    <col min="5895" max="5895" width="20.125" style="1" bestFit="1" customWidth="1"/>
    <col min="5896" max="5896" width="14.375" style="1" bestFit="1" customWidth="1"/>
    <col min="5897" max="5897" width="17" style="1" bestFit="1" customWidth="1"/>
    <col min="5898" max="5898" width="9.5" style="1"/>
    <col min="5899" max="5901" width="9.5" style="1" customWidth="1"/>
    <col min="5902" max="6144" width="9.5" style="1"/>
    <col min="6145" max="6145" width="13.125" style="1" customWidth="1"/>
    <col min="6146" max="6147" width="14" style="1" customWidth="1"/>
    <col min="6148" max="6150" width="9.5" style="1"/>
    <col min="6151" max="6151" width="20.125" style="1" bestFit="1" customWidth="1"/>
    <col min="6152" max="6152" width="14.375" style="1" bestFit="1" customWidth="1"/>
    <col min="6153" max="6153" width="17" style="1" bestFit="1" customWidth="1"/>
    <col min="6154" max="6154" width="9.5" style="1"/>
    <col min="6155" max="6157" width="9.5" style="1" customWidth="1"/>
    <col min="6158" max="6400" width="9.5" style="1"/>
    <col min="6401" max="6401" width="13.125" style="1" customWidth="1"/>
    <col min="6402" max="6403" width="14" style="1" customWidth="1"/>
    <col min="6404" max="6406" width="9.5" style="1"/>
    <col min="6407" max="6407" width="20.125" style="1" bestFit="1" customWidth="1"/>
    <col min="6408" max="6408" width="14.375" style="1" bestFit="1" customWidth="1"/>
    <col min="6409" max="6409" width="17" style="1" bestFit="1" customWidth="1"/>
    <col min="6410" max="6410" width="9.5" style="1"/>
    <col min="6411" max="6413" width="9.5" style="1" customWidth="1"/>
    <col min="6414" max="6656" width="9.5" style="1"/>
    <col min="6657" max="6657" width="13.125" style="1" customWidth="1"/>
    <col min="6658" max="6659" width="14" style="1" customWidth="1"/>
    <col min="6660" max="6662" width="9.5" style="1"/>
    <col min="6663" max="6663" width="20.125" style="1" bestFit="1" customWidth="1"/>
    <col min="6664" max="6664" width="14.375" style="1" bestFit="1" customWidth="1"/>
    <col min="6665" max="6665" width="17" style="1" bestFit="1" customWidth="1"/>
    <col min="6666" max="6666" width="9.5" style="1"/>
    <col min="6667" max="6669" width="9.5" style="1" customWidth="1"/>
    <col min="6670" max="6912" width="9.5" style="1"/>
    <col min="6913" max="6913" width="13.125" style="1" customWidth="1"/>
    <col min="6914" max="6915" width="14" style="1" customWidth="1"/>
    <col min="6916" max="6918" width="9.5" style="1"/>
    <col min="6919" max="6919" width="20.125" style="1" bestFit="1" customWidth="1"/>
    <col min="6920" max="6920" width="14.375" style="1" bestFit="1" customWidth="1"/>
    <col min="6921" max="6921" width="17" style="1" bestFit="1" customWidth="1"/>
    <col min="6922" max="6922" width="9.5" style="1"/>
    <col min="6923" max="6925" width="9.5" style="1" customWidth="1"/>
    <col min="6926" max="7168" width="9.5" style="1"/>
    <col min="7169" max="7169" width="13.125" style="1" customWidth="1"/>
    <col min="7170" max="7171" width="14" style="1" customWidth="1"/>
    <col min="7172" max="7174" width="9.5" style="1"/>
    <col min="7175" max="7175" width="20.125" style="1" bestFit="1" customWidth="1"/>
    <col min="7176" max="7176" width="14.375" style="1" bestFit="1" customWidth="1"/>
    <col min="7177" max="7177" width="17" style="1" bestFit="1" customWidth="1"/>
    <col min="7178" max="7178" width="9.5" style="1"/>
    <col min="7179" max="7181" width="9.5" style="1" customWidth="1"/>
    <col min="7182" max="7424" width="9.5" style="1"/>
    <col min="7425" max="7425" width="13.125" style="1" customWidth="1"/>
    <col min="7426" max="7427" width="14" style="1" customWidth="1"/>
    <col min="7428" max="7430" width="9.5" style="1"/>
    <col min="7431" max="7431" width="20.125" style="1" bestFit="1" customWidth="1"/>
    <col min="7432" max="7432" width="14.375" style="1" bestFit="1" customWidth="1"/>
    <col min="7433" max="7433" width="17" style="1" bestFit="1" customWidth="1"/>
    <col min="7434" max="7434" width="9.5" style="1"/>
    <col min="7435" max="7437" width="9.5" style="1" customWidth="1"/>
    <col min="7438" max="7680" width="9.5" style="1"/>
    <col min="7681" max="7681" width="13.125" style="1" customWidth="1"/>
    <col min="7682" max="7683" width="14" style="1" customWidth="1"/>
    <col min="7684" max="7686" width="9.5" style="1"/>
    <col min="7687" max="7687" width="20.125" style="1" bestFit="1" customWidth="1"/>
    <col min="7688" max="7688" width="14.375" style="1" bestFit="1" customWidth="1"/>
    <col min="7689" max="7689" width="17" style="1" bestFit="1" customWidth="1"/>
    <col min="7690" max="7690" width="9.5" style="1"/>
    <col min="7691" max="7693" width="9.5" style="1" customWidth="1"/>
    <col min="7694" max="7936" width="9.5" style="1"/>
    <col min="7937" max="7937" width="13.125" style="1" customWidth="1"/>
    <col min="7938" max="7939" width="14" style="1" customWidth="1"/>
    <col min="7940" max="7942" width="9.5" style="1"/>
    <col min="7943" max="7943" width="20.125" style="1" bestFit="1" customWidth="1"/>
    <col min="7944" max="7944" width="14.375" style="1" bestFit="1" customWidth="1"/>
    <col min="7945" max="7945" width="17" style="1" bestFit="1" customWidth="1"/>
    <col min="7946" max="7946" width="9.5" style="1"/>
    <col min="7947" max="7949" width="9.5" style="1" customWidth="1"/>
    <col min="7950" max="8192" width="9.5" style="1"/>
    <col min="8193" max="8193" width="13.125" style="1" customWidth="1"/>
    <col min="8194" max="8195" width="14" style="1" customWidth="1"/>
    <col min="8196" max="8198" width="9.5" style="1"/>
    <col min="8199" max="8199" width="20.125" style="1" bestFit="1" customWidth="1"/>
    <col min="8200" max="8200" width="14.375" style="1" bestFit="1" customWidth="1"/>
    <col min="8201" max="8201" width="17" style="1" bestFit="1" customWidth="1"/>
    <col min="8202" max="8202" width="9.5" style="1"/>
    <col min="8203" max="8205" width="9.5" style="1" customWidth="1"/>
    <col min="8206" max="8448" width="9.5" style="1"/>
    <col min="8449" max="8449" width="13.125" style="1" customWidth="1"/>
    <col min="8450" max="8451" width="14" style="1" customWidth="1"/>
    <col min="8452" max="8454" width="9.5" style="1"/>
    <col min="8455" max="8455" width="20.125" style="1" bestFit="1" customWidth="1"/>
    <col min="8456" max="8456" width="14.375" style="1" bestFit="1" customWidth="1"/>
    <col min="8457" max="8457" width="17" style="1" bestFit="1" customWidth="1"/>
    <col min="8458" max="8458" width="9.5" style="1"/>
    <col min="8459" max="8461" width="9.5" style="1" customWidth="1"/>
    <col min="8462" max="8704" width="9.5" style="1"/>
    <col min="8705" max="8705" width="13.125" style="1" customWidth="1"/>
    <col min="8706" max="8707" width="14" style="1" customWidth="1"/>
    <col min="8708" max="8710" width="9.5" style="1"/>
    <col min="8711" max="8711" width="20.125" style="1" bestFit="1" customWidth="1"/>
    <col min="8712" max="8712" width="14.375" style="1" bestFit="1" customWidth="1"/>
    <col min="8713" max="8713" width="17" style="1" bestFit="1" customWidth="1"/>
    <col min="8714" max="8714" width="9.5" style="1"/>
    <col min="8715" max="8717" width="9.5" style="1" customWidth="1"/>
    <col min="8718" max="8960" width="9.5" style="1"/>
    <col min="8961" max="8961" width="13.125" style="1" customWidth="1"/>
    <col min="8962" max="8963" width="14" style="1" customWidth="1"/>
    <col min="8964" max="8966" width="9.5" style="1"/>
    <col min="8967" max="8967" width="20.125" style="1" bestFit="1" customWidth="1"/>
    <col min="8968" max="8968" width="14.375" style="1" bestFit="1" customWidth="1"/>
    <col min="8969" max="8969" width="17" style="1" bestFit="1" customWidth="1"/>
    <col min="8970" max="8970" width="9.5" style="1"/>
    <col min="8971" max="8973" width="9.5" style="1" customWidth="1"/>
    <col min="8974" max="9216" width="9.5" style="1"/>
    <col min="9217" max="9217" width="13.125" style="1" customWidth="1"/>
    <col min="9218" max="9219" width="14" style="1" customWidth="1"/>
    <col min="9220" max="9222" width="9.5" style="1"/>
    <col min="9223" max="9223" width="20.125" style="1" bestFit="1" customWidth="1"/>
    <col min="9224" max="9224" width="14.375" style="1" bestFit="1" customWidth="1"/>
    <col min="9225" max="9225" width="17" style="1" bestFit="1" customWidth="1"/>
    <col min="9226" max="9226" width="9.5" style="1"/>
    <col min="9227" max="9229" width="9.5" style="1" customWidth="1"/>
    <col min="9230" max="9472" width="9.5" style="1"/>
    <col min="9473" max="9473" width="13.125" style="1" customWidth="1"/>
    <col min="9474" max="9475" width="14" style="1" customWidth="1"/>
    <col min="9476" max="9478" width="9.5" style="1"/>
    <col min="9479" max="9479" width="20.125" style="1" bestFit="1" customWidth="1"/>
    <col min="9480" max="9480" width="14.375" style="1" bestFit="1" customWidth="1"/>
    <col min="9481" max="9481" width="17" style="1" bestFit="1" customWidth="1"/>
    <col min="9482" max="9482" width="9.5" style="1"/>
    <col min="9483" max="9485" width="9.5" style="1" customWidth="1"/>
    <col min="9486" max="9728" width="9.5" style="1"/>
    <col min="9729" max="9729" width="13.125" style="1" customWidth="1"/>
    <col min="9730" max="9731" width="14" style="1" customWidth="1"/>
    <col min="9732" max="9734" width="9.5" style="1"/>
    <col min="9735" max="9735" width="20.125" style="1" bestFit="1" customWidth="1"/>
    <col min="9736" max="9736" width="14.375" style="1" bestFit="1" customWidth="1"/>
    <col min="9737" max="9737" width="17" style="1" bestFit="1" customWidth="1"/>
    <col min="9738" max="9738" width="9.5" style="1"/>
    <col min="9739" max="9741" width="9.5" style="1" customWidth="1"/>
    <col min="9742" max="9984" width="9.5" style="1"/>
    <col min="9985" max="9985" width="13.125" style="1" customWidth="1"/>
    <col min="9986" max="9987" width="14" style="1" customWidth="1"/>
    <col min="9988" max="9990" width="9.5" style="1"/>
    <col min="9991" max="9991" width="20.125" style="1" bestFit="1" customWidth="1"/>
    <col min="9992" max="9992" width="14.375" style="1" bestFit="1" customWidth="1"/>
    <col min="9993" max="9993" width="17" style="1" bestFit="1" customWidth="1"/>
    <col min="9994" max="9994" width="9.5" style="1"/>
    <col min="9995" max="9997" width="9.5" style="1" customWidth="1"/>
    <col min="9998" max="10240" width="9.5" style="1"/>
    <col min="10241" max="10241" width="13.125" style="1" customWidth="1"/>
    <col min="10242" max="10243" width="14" style="1" customWidth="1"/>
    <col min="10244" max="10246" width="9.5" style="1"/>
    <col min="10247" max="10247" width="20.125" style="1" bestFit="1" customWidth="1"/>
    <col min="10248" max="10248" width="14.375" style="1" bestFit="1" customWidth="1"/>
    <col min="10249" max="10249" width="17" style="1" bestFit="1" customWidth="1"/>
    <col min="10250" max="10250" width="9.5" style="1"/>
    <col min="10251" max="10253" width="9.5" style="1" customWidth="1"/>
    <col min="10254" max="10496" width="9.5" style="1"/>
    <col min="10497" max="10497" width="13.125" style="1" customWidth="1"/>
    <col min="10498" max="10499" width="14" style="1" customWidth="1"/>
    <col min="10500" max="10502" width="9.5" style="1"/>
    <col min="10503" max="10503" width="20.125" style="1" bestFit="1" customWidth="1"/>
    <col min="10504" max="10504" width="14.375" style="1" bestFit="1" customWidth="1"/>
    <col min="10505" max="10505" width="17" style="1" bestFit="1" customWidth="1"/>
    <col min="10506" max="10506" width="9.5" style="1"/>
    <col min="10507" max="10509" width="9.5" style="1" customWidth="1"/>
    <col min="10510" max="10752" width="9.5" style="1"/>
    <col min="10753" max="10753" width="13.125" style="1" customWidth="1"/>
    <col min="10754" max="10755" width="14" style="1" customWidth="1"/>
    <col min="10756" max="10758" width="9.5" style="1"/>
    <col min="10759" max="10759" width="20.125" style="1" bestFit="1" customWidth="1"/>
    <col min="10760" max="10760" width="14.375" style="1" bestFit="1" customWidth="1"/>
    <col min="10761" max="10761" width="17" style="1" bestFit="1" customWidth="1"/>
    <col min="10762" max="10762" width="9.5" style="1"/>
    <col min="10763" max="10765" width="9.5" style="1" customWidth="1"/>
    <col min="10766" max="11008" width="9.5" style="1"/>
    <col min="11009" max="11009" width="13.125" style="1" customWidth="1"/>
    <col min="11010" max="11011" width="14" style="1" customWidth="1"/>
    <col min="11012" max="11014" width="9.5" style="1"/>
    <col min="11015" max="11015" width="20.125" style="1" bestFit="1" customWidth="1"/>
    <col min="11016" max="11016" width="14.375" style="1" bestFit="1" customWidth="1"/>
    <col min="11017" max="11017" width="17" style="1" bestFit="1" customWidth="1"/>
    <col min="11018" max="11018" width="9.5" style="1"/>
    <col min="11019" max="11021" width="9.5" style="1" customWidth="1"/>
    <col min="11022" max="11264" width="9.5" style="1"/>
    <col min="11265" max="11265" width="13.125" style="1" customWidth="1"/>
    <col min="11266" max="11267" width="14" style="1" customWidth="1"/>
    <col min="11268" max="11270" width="9.5" style="1"/>
    <col min="11271" max="11271" width="20.125" style="1" bestFit="1" customWidth="1"/>
    <col min="11272" max="11272" width="14.375" style="1" bestFit="1" customWidth="1"/>
    <col min="11273" max="11273" width="17" style="1" bestFit="1" customWidth="1"/>
    <col min="11274" max="11274" width="9.5" style="1"/>
    <col min="11275" max="11277" width="9.5" style="1" customWidth="1"/>
    <col min="11278" max="11520" width="9.5" style="1"/>
    <col min="11521" max="11521" width="13.125" style="1" customWidth="1"/>
    <col min="11522" max="11523" width="14" style="1" customWidth="1"/>
    <col min="11524" max="11526" width="9.5" style="1"/>
    <col min="11527" max="11527" width="20.125" style="1" bestFit="1" customWidth="1"/>
    <col min="11528" max="11528" width="14.375" style="1" bestFit="1" customWidth="1"/>
    <col min="11529" max="11529" width="17" style="1" bestFit="1" customWidth="1"/>
    <col min="11530" max="11530" width="9.5" style="1"/>
    <col min="11531" max="11533" width="9.5" style="1" customWidth="1"/>
    <col min="11534" max="11776" width="9.5" style="1"/>
    <col min="11777" max="11777" width="13.125" style="1" customWidth="1"/>
    <col min="11778" max="11779" width="14" style="1" customWidth="1"/>
    <col min="11780" max="11782" width="9.5" style="1"/>
    <col min="11783" max="11783" width="20.125" style="1" bestFit="1" customWidth="1"/>
    <col min="11784" max="11784" width="14.375" style="1" bestFit="1" customWidth="1"/>
    <col min="11785" max="11785" width="17" style="1" bestFit="1" customWidth="1"/>
    <col min="11786" max="11786" width="9.5" style="1"/>
    <col min="11787" max="11789" width="9.5" style="1" customWidth="1"/>
    <col min="11790" max="12032" width="9.5" style="1"/>
    <col min="12033" max="12033" width="13.125" style="1" customWidth="1"/>
    <col min="12034" max="12035" width="14" style="1" customWidth="1"/>
    <col min="12036" max="12038" width="9.5" style="1"/>
    <col min="12039" max="12039" width="20.125" style="1" bestFit="1" customWidth="1"/>
    <col min="12040" max="12040" width="14.375" style="1" bestFit="1" customWidth="1"/>
    <col min="12041" max="12041" width="17" style="1" bestFit="1" customWidth="1"/>
    <col min="12042" max="12042" width="9.5" style="1"/>
    <col min="12043" max="12045" width="9.5" style="1" customWidth="1"/>
    <col min="12046" max="12288" width="9.5" style="1"/>
    <col min="12289" max="12289" width="13.125" style="1" customWidth="1"/>
    <col min="12290" max="12291" width="14" style="1" customWidth="1"/>
    <col min="12292" max="12294" width="9.5" style="1"/>
    <col min="12295" max="12295" width="20.125" style="1" bestFit="1" customWidth="1"/>
    <col min="12296" max="12296" width="14.375" style="1" bestFit="1" customWidth="1"/>
    <col min="12297" max="12297" width="17" style="1" bestFit="1" customWidth="1"/>
    <col min="12298" max="12298" width="9.5" style="1"/>
    <col min="12299" max="12301" width="9.5" style="1" customWidth="1"/>
    <col min="12302" max="12544" width="9.5" style="1"/>
    <col min="12545" max="12545" width="13.125" style="1" customWidth="1"/>
    <col min="12546" max="12547" width="14" style="1" customWidth="1"/>
    <col min="12548" max="12550" width="9.5" style="1"/>
    <col min="12551" max="12551" width="20.125" style="1" bestFit="1" customWidth="1"/>
    <col min="12552" max="12552" width="14.375" style="1" bestFit="1" customWidth="1"/>
    <col min="12553" max="12553" width="17" style="1" bestFit="1" customWidth="1"/>
    <col min="12554" max="12554" width="9.5" style="1"/>
    <col min="12555" max="12557" width="9.5" style="1" customWidth="1"/>
    <col min="12558" max="12800" width="9.5" style="1"/>
    <col min="12801" max="12801" width="13.125" style="1" customWidth="1"/>
    <col min="12802" max="12803" width="14" style="1" customWidth="1"/>
    <col min="12804" max="12806" width="9.5" style="1"/>
    <col min="12807" max="12807" width="20.125" style="1" bestFit="1" customWidth="1"/>
    <col min="12808" max="12808" width="14.375" style="1" bestFit="1" customWidth="1"/>
    <col min="12809" max="12809" width="17" style="1" bestFit="1" customWidth="1"/>
    <col min="12810" max="12810" width="9.5" style="1"/>
    <col min="12811" max="12813" width="9.5" style="1" customWidth="1"/>
    <col min="12814" max="13056" width="9.5" style="1"/>
    <col min="13057" max="13057" width="13.125" style="1" customWidth="1"/>
    <col min="13058" max="13059" width="14" style="1" customWidth="1"/>
    <col min="13060" max="13062" width="9.5" style="1"/>
    <col min="13063" max="13063" width="20.125" style="1" bestFit="1" customWidth="1"/>
    <col min="13064" max="13064" width="14.375" style="1" bestFit="1" customWidth="1"/>
    <col min="13065" max="13065" width="17" style="1" bestFit="1" customWidth="1"/>
    <col min="13066" max="13066" width="9.5" style="1"/>
    <col min="13067" max="13069" width="9.5" style="1" customWidth="1"/>
    <col min="13070" max="13312" width="9.5" style="1"/>
    <col min="13313" max="13313" width="13.125" style="1" customWidth="1"/>
    <col min="13314" max="13315" width="14" style="1" customWidth="1"/>
    <col min="13316" max="13318" width="9.5" style="1"/>
    <col min="13319" max="13319" width="20.125" style="1" bestFit="1" customWidth="1"/>
    <col min="13320" max="13320" width="14.375" style="1" bestFit="1" customWidth="1"/>
    <col min="13321" max="13321" width="17" style="1" bestFit="1" customWidth="1"/>
    <col min="13322" max="13322" width="9.5" style="1"/>
    <col min="13323" max="13325" width="9.5" style="1" customWidth="1"/>
    <col min="13326" max="13568" width="9.5" style="1"/>
    <col min="13569" max="13569" width="13.125" style="1" customWidth="1"/>
    <col min="13570" max="13571" width="14" style="1" customWidth="1"/>
    <col min="13572" max="13574" width="9.5" style="1"/>
    <col min="13575" max="13575" width="20.125" style="1" bestFit="1" customWidth="1"/>
    <col min="13576" max="13576" width="14.375" style="1" bestFit="1" customWidth="1"/>
    <col min="13577" max="13577" width="17" style="1" bestFit="1" customWidth="1"/>
    <col min="13578" max="13578" width="9.5" style="1"/>
    <col min="13579" max="13581" width="9.5" style="1" customWidth="1"/>
    <col min="13582" max="13824" width="9.5" style="1"/>
    <col min="13825" max="13825" width="13.125" style="1" customWidth="1"/>
    <col min="13826" max="13827" width="14" style="1" customWidth="1"/>
    <col min="13828" max="13830" width="9.5" style="1"/>
    <col min="13831" max="13831" width="20.125" style="1" bestFit="1" customWidth="1"/>
    <col min="13832" max="13832" width="14.375" style="1" bestFit="1" customWidth="1"/>
    <col min="13833" max="13833" width="17" style="1" bestFit="1" customWidth="1"/>
    <col min="13834" max="13834" width="9.5" style="1"/>
    <col min="13835" max="13837" width="9.5" style="1" customWidth="1"/>
    <col min="13838" max="14080" width="9.5" style="1"/>
    <col min="14081" max="14081" width="13.125" style="1" customWidth="1"/>
    <col min="14082" max="14083" width="14" style="1" customWidth="1"/>
    <col min="14084" max="14086" width="9.5" style="1"/>
    <col min="14087" max="14087" width="20.125" style="1" bestFit="1" customWidth="1"/>
    <col min="14088" max="14088" width="14.375" style="1" bestFit="1" customWidth="1"/>
    <col min="14089" max="14089" width="17" style="1" bestFit="1" customWidth="1"/>
    <col min="14090" max="14090" width="9.5" style="1"/>
    <col min="14091" max="14093" width="9.5" style="1" customWidth="1"/>
    <col min="14094" max="14336" width="9.5" style="1"/>
    <col min="14337" max="14337" width="13.125" style="1" customWidth="1"/>
    <col min="14338" max="14339" width="14" style="1" customWidth="1"/>
    <col min="14340" max="14342" width="9.5" style="1"/>
    <col min="14343" max="14343" width="20.125" style="1" bestFit="1" customWidth="1"/>
    <col min="14344" max="14344" width="14.375" style="1" bestFit="1" customWidth="1"/>
    <col min="14345" max="14345" width="17" style="1" bestFit="1" customWidth="1"/>
    <col min="14346" max="14346" width="9.5" style="1"/>
    <col min="14347" max="14349" width="9.5" style="1" customWidth="1"/>
    <col min="14350" max="14592" width="9.5" style="1"/>
    <col min="14593" max="14593" width="13.125" style="1" customWidth="1"/>
    <col min="14594" max="14595" width="14" style="1" customWidth="1"/>
    <col min="14596" max="14598" width="9.5" style="1"/>
    <col min="14599" max="14599" width="20.125" style="1" bestFit="1" customWidth="1"/>
    <col min="14600" max="14600" width="14.375" style="1" bestFit="1" customWidth="1"/>
    <col min="14601" max="14601" width="17" style="1" bestFit="1" customWidth="1"/>
    <col min="14602" max="14602" width="9.5" style="1"/>
    <col min="14603" max="14605" width="9.5" style="1" customWidth="1"/>
    <col min="14606" max="14848" width="9.5" style="1"/>
    <col min="14849" max="14849" width="13.125" style="1" customWidth="1"/>
    <col min="14850" max="14851" width="14" style="1" customWidth="1"/>
    <col min="14852" max="14854" width="9.5" style="1"/>
    <col min="14855" max="14855" width="20.125" style="1" bestFit="1" customWidth="1"/>
    <col min="14856" max="14856" width="14.375" style="1" bestFit="1" customWidth="1"/>
    <col min="14857" max="14857" width="17" style="1" bestFit="1" customWidth="1"/>
    <col min="14858" max="14858" width="9.5" style="1"/>
    <col min="14859" max="14861" width="9.5" style="1" customWidth="1"/>
    <col min="14862" max="15104" width="9.5" style="1"/>
    <col min="15105" max="15105" width="13.125" style="1" customWidth="1"/>
    <col min="15106" max="15107" width="14" style="1" customWidth="1"/>
    <col min="15108" max="15110" width="9.5" style="1"/>
    <col min="15111" max="15111" width="20.125" style="1" bestFit="1" customWidth="1"/>
    <col min="15112" max="15112" width="14.375" style="1" bestFit="1" customWidth="1"/>
    <col min="15113" max="15113" width="17" style="1" bestFit="1" customWidth="1"/>
    <col min="15114" max="15114" width="9.5" style="1"/>
    <col min="15115" max="15117" width="9.5" style="1" customWidth="1"/>
    <col min="15118" max="15360" width="9.5" style="1"/>
    <col min="15361" max="15361" width="13.125" style="1" customWidth="1"/>
    <col min="15362" max="15363" width="14" style="1" customWidth="1"/>
    <col min="15364" max="15366" width="9.5" style="1"/>
    <col min="15367" max="15367" width="20.125" style="1" bestFit="1" customWidth="1"/>
    <col min="15368" max="15368" width="14.375" style="1" bestFit="1" customWidth="1"/>
    <col min="15369" max="15369" width="17" style="1" bestFit="1" customWidth="1"/>
    <col min="15370" max="15370" width="9.5" style="1"/>
    <col min="15371" max="15373" width="9.5" style="1" customWidth="1"/>
    <col min="15374" max="15616" width="9.5" style="1"/>
    <col min="15617" max="15617" width="13.125" style="1" customWidth="1"/>
    <col min="15618" max="15619" width="14" style="1" customWidth="1"/>
    <col min="15620" max="15622" width="9.5" style="1"/>
    <col min="15623" max="15623" width="20.125" style="1" bestFit="1" customWidth="1"/>
    <col min="15624" max="15624" width="14.375" style="1" bestFit="1" customWidth="1"/>
    <col min="15625" max="15625" width="17" style="1" bestFit="1" customWidth="1"/>
    <col min="15626" max="15626" width="9.5" style="1"/>
    <col min="15627" max="15629" width="9.5" style="1" customWidth="1"/>
    <col min="15630" max="15872" width="9.5" style="1"/>
    <col min="15873" max="15873" width="13.125" style="1" customWidth="1"/>
    <col min="15874" max="15875" width="14" style="1" customWidth="1"/>
    <col min="15876" max="15878" width="9.5" style="1"/>
    <col min="15879" max="15879" width="20.125" style="1" bestFit="1" customWidth="1"/>
    <col min="15880" max="15880" width="14.375" style="1" bestFit="1" customWidth="1"/>
    <col min="15881" max="15881" width="17" style="1" bestFit="1" customWidth="1"/>
    <col min="15882" max="15882" width="9.5" style="1"/>
    <col min="15883" max="15885" width="9.5" style="1" customWidth="1"/>
    <col min="15886" max="16128" width="9.5" style="1"/>
    <col min="16129" max="16129" width="13.125" style="1" customWidth="1"/>
    <col min="16130" max="16131" width="14" style="1" customWidth="1"/>
    <col min="16132" max="16134" width="9.5" style="1"/>
    <col min="16135" max="16135" width="20.125" style="1" bestFit="1" customWidth="1"/>
    <col min="16136" max="16136" width="14.375" style="1" bestFit="1" customWidth="1"/>
    <col min="16137" max="16137" width="17" style="1" bestFit="1" customWidth="1"/>
    <col min="16138" max="16138" width="9.5" style="1"/>
    <col min="16139" max="16141" width="9.5" style="1" customWidth="1"/>
    <col min="16142" max="16384" width="9.5" style="1"/>
  </cols>
  <sheetData>
    <row r="1" spans="1:26" ht="15.75">
      <c r="A1" s="59" t="s">
        <v>68</v>
      </c>
    </row>
    <row r="2" spans="1:26" ht="15.75">
      <c r="A2" s="59" t="s">
        <v>69</v>
      </c>
      <c r="B2" s="1" t="s">
        <v>2</v>
      </c>
      <c r="C2" s="4" t="s">
        <v>70</v>
      </c>
      <c r="D2" s="4" t="s">
        <v>71</v>
      </c>
      <c r="E2" s="5" t="s">
        <v>72</v>
      </c>
      <c r="F2" s="1" t="s">
        <v>73</v>
      </c>
      <c r="G2" s="1" t="s">
        <v>74</v>
      </c>
      <c r="H2" s="1" t="s">
        <v>4</v>
      </c>
      <c r="I2" s="1" t="s">
        <v>5</v>
      </c>
      <c r="J2" s="6" t="s">
        <v>75</v>
      </c>
      <c r="K2" s="4" t="s">
        <v>76</v>
      </c>
      <c r="L2" s="4"/>
      <c r="Y2" s="1" t="s">
        <v>77</v>
      </c>
    </row>
    <row r="3" spans="1:26" ht="15.75">
      <c r="A3" s="59">
        <v>42911</v>
      </c>
      <c r="B3" s="1" t="s">
        <v>38</v>
      </c>
      <c r="C3" s="5" t="s">
        <v>78</v>
      </c>
      <c r="D3" s="5" t="s">
        <v>79</v>
      </c>
      <c r="E3" s="5">
        <v>3</v>
      </c>
      <c r="F3" s="7">
        <v>2.6</v>
      </c>
      <c r="G3" s="1" t="str">
        <f>VLOOKUP(B3,Listes!$A$3:$I$12,2,)</f>
        <v>Huile d'olive</v>
      </c>
      <c r="H3" s="1" t="str">
        <f>VLOOKUP(B3,Listes!$A$3:$I$12,3,)</f>
        <v>Giorgio Oil</v>
      </c>
      <c r="I3" s="1" t="str">
        <f>VLOOKUP(B3,Listes!$A$3:$I$12,4,)</f>
        <v>Extra virgin olive oil</v>
      </c>
      <c r="J3" s="6">
        <f>IFERROR(VLOOKUP(B3,Listes!$A$3:$I$12,5,0)+SUMIFS($E$3:E3,$B$3:B3,B3,$D$3:D3,"IN")-SUMIFS($E$3:E3,$B$3:B3,B3,$D$3:D3,"OUT"),"")</f>
        <v>78</v>
      </c>
      <c r="K3" s="5">
        <f>VLOOKUP(B3,Listes!$A$3:$I$12,6,FALSE)</f>
        <v>10</v>
      </c>
      <c r="Y3" s="1">
        <f t="shared" ref="Y3:Y14" si="0">IF(D3="IN",E3,"")</f>
        <v>3</v>
      </c>
      <c r="Z3" s="1">
        <f t="shared" ref="Z3:Z14" si="1">IF(D3="IN",E3*F3,"")</f>
        <v>7.8000000000000007</v>
      </c>
    </row>
    <row r="4" spans="1:26" ht="15.75">
      <c r="A4" s="59">
        <v>42911</v>
      </c>
      <c r="B4" s="1" t="s">
        <v>53</v>
      </c>
      <c r="C4" s="5" t="s">
        <v>78</v>
      </c>
      <c r="D4" s="5" t="s">
        <v>79</v>
      </c>
      <c r="E4" s="5">
        <v>5</v>
      </c>
      <c r="F4" s="7">
        <v>1.6</v>
      </c>
      <c r="G4" s="1" t="str">
        <f>VLOOKUP(B4,Listes!$A$3:$I$12,2,)</f>
        <v>Conserve</v>
      </c>
      <c r="H4" s="1" t="str">
        <f>VLOOKUP(B4,Listes!$A$3:$I$12,3,)</f>
        <v>La Casa di Mamma</v>
      </c>
      <c r="I4" s="1" t="str">
        <f>VLOOKUP(B4,Listes!$A$3:$I$12,4,)</f>
        <v>Tomates pelées basilic</v>
      </c>
      <c r="J4" s="6">
        <f>IFERROR(VLOOKUP(B4,Listes!$A$3:$I$12,5,0)+SUMIFS($E$3:E4,$B$3:B4,B4,$D$3:D4,"IN")-SUMIFS($E$3:E4,$B$3:B4,B4,$D$3:D4,"OUT"),"")</f>
        <v>65</v>
      </c>
      <c r="K4" s="5">
        <f>VLOOKUP(B4,Listes!$A$3:$I$12,6,FALSE)</f>
        <v>12</v>
      </c>
      <c r="Y4" s="1">
        <f t="shared" si="0"/>
        <v>5</v>
      </c>
      <c r="Z4" s="1">
        <f t="shared" si="1"/>
        <v>8</v>
      </c>
    </row>
    <row r="5" spans="1:26" ht="15.75">
      <c r="A5" s="59">
        <v>42911</v>
      </c>
      <c r="B5" s="1" t="s">
        <v>61</v>
      </c>
      <c r="C5" s="5" t="s">
        <v>78</v>
      </c>
      <c r="D5" s="5" t="s">
        <v>80</v>
      </c>
      <c r="E5" s="5">
        <v>2</v>
      </c>
      <c r="F5" s="7">
        <v>4.25</v>
      </c>
      <c r="G5" s="1" t="str">
        <f>VLOOKUP(B5,Listes!$A$3:$I$12,2,)</f>
        <v>Vin</v>
      </c>
      <c r="H5" s="1" t="str">
        <f>VLOOKUP(B5,Listes!$A$3:$I$12,3,)</f>
        <v>Antonino</v>
      </c>
      <c r="I5" s="1" t="str">
        <f>VLOOKUP(B5,Listes!$A$3:$I$12,4,)</f>
        <v>Antonino 2010</v>
      </c>
      <c r="J5" s="6">
        <f>IFERROR(VLOOKUP(B5,Listes!$A$3:$I$12,5,0)+SUMIFS($E$3:E5,$B$3:B5,B5,$D$3:D5,"IN")-SUMIFS($E$3:E5,$B$3:B5,B5,$D$3:D5,"OUT"),"")</f>
        <v>10</v>
      </c>
      <c r="K5" s="5">
        <f>VLOOKUP(B5,Listes!$A$3:$I$12,6,FALSE)</f>
        <v>2</v>
      </c>
      <c r="Y5" s="1">
        <f t="shared" si="0"/>
        <v>2</v>
      </c>
      <c r="Z5" s="1">
        <f t="shared" si="1"/>
        <v>8.5</v>
      </c>
    </row>
    <row r="6" spans="1:26" ht="15.75">
      <c r="A6" s="59">
        <v>42915</v>
      </c>
      <c r="B6" s="1" t="s">
        <v>81</v>
      </c>
      <c r="D6" s="5" t="s">
        <v>79</v>
      </c>
      <c r="E6" s="5">
        <v>3</v>
      </c>
      <c r="F6" s="7">
        <v>0.95</v>
      </c>
      <c r="G6" s="1" t="str">
        <f>VLOOKUP(B6,Listes!$A$3:$I$12,2,)</f>
        <v>Vin</v>
      </c>
      <c r="H6" s="1" t="str">
        <f>VLOOKUP(B6,Listes!$A$3:$I$12,3,)</f>
        <v>Antonino</v>
      </c>
      <c r="I6" s="1" t="str">
        <f>VLOOKUP(B6,Listes!$A$3:$I$12,4,)</f>
        <v>Antonino 2013</v>
      </c>
      <c r="J6" s="6">
        <f>IFERROR(VLOOKUP(B6,Listes!$A$3:$I$12,5,0)+SUMIFS($E$3:E6,$B$3:B6,B6,$D$3:D6,"IN")-SUMIFS($E$3:E6,$B$3:B6,B6,$D$3:D6,"OUT"),"")</f>
        <v>5</v>
      </c>
      <c r="K6" s="5">
        <f>VLOOKUP(B6,Listes!$A$3:$I$12,6,FALSE)</f>
        <v>2</v>
      </c>
      <c r="Y6" s="1">
        <f t="shared" si="0"/>
        <v>3</v>
      </c>
      <c r="Z6" s="1">
        <f t="shared" si="1"/>
        <v>2.8499999999999996</v>
      </c>
    </row>
    <row r="7" spans="1:26" ht="15.75">
      <c r="A7" s="59">
        <v>42907</v>
      </c>
      <c r="B7" s="1" t="s">
        <v>82</v>
      </c>
      <c r="D7" s="5" t="s">
        <v>79</v>
      </c>
      <c r="E7" s="5">
        <v>9</v>
      </c>
      <c r="F7" s="7">
        <v>3.6</v>
      </c>
      <c r="G7" s="1" t="str">
        <f>VLOOKUP(B7,Listes!$A$3:$I$12,2,)</f>
        <v>Pâtes</v>
      </c>
      <c r="H7" s="1" t="str">
        <f>VLOOKUP(B7,Listes!$A$3:$I$12,3,)</f>
        <v>Home Made</v>
      </c>
      <c r="I7" s="1" t="str">
        <f>VLOOKUP(B7,Listes!$A$3:$I$12,4,)</f>
        <v>Tortelli</v>
      </c>
      <c r="J7" s="6">
        <f>IFERROR(VLOOKUP(B7,Listes!$A$3:$I$12,5,0)+SUMIFS($E$3:E7,$B$3:B7,B7,$D$3:D7,"IN")-SUMIFS($E$3:E7,$B$3:B7,B7,$D$3:D7,"OUT"),"")</f>
        <v>139</v>
      </c>
      <c r="K7" s="5">
        <f>VLOOKUP(B7,Listes!$A$3:$I$12,6,FALSE)</f>
        <v>25</v>
      </c>
      <c r="Y7" s="1">
        <f t="shared" si="0"/>
        <v>9</v>
      </c>
      <c r="Z7" s="1">
        <f t="shared" si="1"/>
        <v>32.4</v>
      </c>
    </row>
    <row r="8" spans="1:26" ht="15.75">
      <c r="A8" s="59">
        <v>42928</v>
      </c>
      <c r="B8" s="1" t="s">
        <v>53</v>
      </c>
      <c r="C8" s="5">
        <v>524</v>
      </c>
      <c r="D8" s="5" t="s">
        <v>83</v>
      </c>
      <c r="E8" s="5">
        <v>3</v>
      </c>
      <c r="F8" s="7">
        <v>1.1000000000000001</v>
      </c>
      <c r="G8" s="1" t="str">
        <f>VLOOKUP(B8,Listes!$A$3:$I$12,2,)</f>
        <v>Conserve</v>
      </c>
      <c r="H8" s="1" t="str">
        <f>VLOOKUP(B8,Listes!$A$3:$I$12,3,)</f>
        <v>La Casa di Mamma</v>
      </c>
      <c r="I8" s="1" t="str">
        <f>VLOOKUP(B8,Listes!$A$3:$I$12,4,)</f>
        <v>Tomates pelées basilic</v>
      </c>
      <c r="J8" s="6">
        <f>IFERROR(VLOOKUP(B8,Listes!$A$3:$I$12,5,0)+SUMIFS($E$3:E8,$B$3:B8,B8,$D$3:D8,"IN")-SUMIFS($E$3:E8,$B$3:B8,B8,$D$3:D8,"OUT"),"")</f>
        <v>62</v>
      </c>
      <c r="K8" s="5">
        <f>VLOOKUP(B8,Listes!$A$3:$I$12,6,FALSE)</f>
        <v>12</v>
      </c>
      <c r="Y8" s="1" t="str">
        <f t="shared" si="0"/>
        <v/>
      </c>
      <c r="Z8" s="1" t="str">
        <f t="shared" si="1"/>
        <v/>
      </c>
    </row>
    <row r="9" spans="1:26" ht="15.75">
      <c r="A9" s="59">
        <v>42859</v>
      </c>
      <c r="B9" s="1" t="s">
        <v>61</v>
      </c>
      <c r="C9" s="5">
        <v>524</v>
      </c>
      <c r="D9" s="5" t="s">
        <v>83</v>
      </c>
      <c r="E9" s="5">
        <v>5</v>
      </c>
      <c r="F9" s="7">
        <v>3</v>
      </c>
      <c r="G9" s="1" t="str">
        <f>VLOOKUP(B9,Listes!$A$3:$I$12,2,)</f>
        <v>Vin</v>
      </c>
      <c r="H9" s="1" t="str">
        <f>VLOOKUP(B9,Listes!$A$3:$I$12,3,)</f>
        <v>Antonino</v>
      </c>
      <c r="I9" s="1" t="str">
        <f>VLOOKUP(B9,Listes!$A$3:$I$12,4,)</f>
        <v>Antonino 2010</v>
      </c>
      <c r="J9" s="6">
        <f>IFERROR(VLOOKUP(B9,Listes!$A$3:$I$12,5,0)+SUMIFS($E$3:E9,$B$3:B9,B9,$D$3:D9,"IN")-SUMIFS($E$3:E9,$B$3:B9,B9,$D$3:D9,"OUT"),"")</f>
        <v>5</v>
      </c>
      <c r="K9" s="5">
        <f>VLOOKUP(B9,Listes!$A$3:$I$12,6,FALSE)</f>
        <v>2</v>
      </c>
      <c r="Y9" s="1" t="str">
        <f t="shared" si="0"/>
        <v/>
      </c>
      <c r="Z9" s="1" t="str">
        <f t="shared" si="1"/>
        <v/>
      </c>
    </row>
    <row r="10" spans="1:26" ht="15.75">
      <c r="A10" s="59">
        <v>42912</v>
      </c>
      <c r="B10" s="1" t="s">
        <v>53</v>
      </c>
      <c r="C10" s="5">
        <v>523</v>
      </c>
      <c r="D10" s="5" t="s">
        <v>83</v>
      </c>
      <c r="E10" s="5">
        <v>3</v>
      </c>
      <c r="F10" s="7"/>
      <c r="G10" s="8" t="str">
        <f>VLOOKUP(B10,Listes!$A$3:$I$12,2,)</f>
        <v>Conserve</v>
      </c>
      <c r="H10" s="1" t="str">
        <f>VLOOKUP(B10,Listes!$A$3:$I$12,3,)</f>
        <v>La Casa di Mamma</v>
      </c>
      <c r="I10" s="1" t="str">
        <f>VLOOKUP(B10,Listes!$A$3:$I$12,4,)</f>
        <v>Tomates pelées basilic</v>
      </c>
      <c r="J10" s="6">
        <f>IFERROR(VLOOKUP(B10,Listes!$A$3:$I$12,5,0)+SUMIFS($E$3:E10,$B$3:B10,B10,$D$3:D10,"IN")-SUMIFS($E$3:E10,$B$3:B10,B10,$D$3:D10,"OUT"),"")</f>
        <v>59</v>
      </c>
      <c r="K10" s="5">
        <f>VLOOKUP(B10,Listes!$A$3:$I$12,6,FALSE)</f>
        <v>12</v>
      </c>
      <c r="Y10" s="1" t="str">
        <f t="shared" si="0"/>
        <v/>
      </c>
      <c r="Z10" s="1" t="str">
        <f t="shared" si="1"/>
        <v/>
      </c>
    </row>
    <row r="11" spans="1:26" ht="15.75">
      <c r="A11" s="59">
        <v>42911</v>
      </c>
      <c r="B11" s="1" t="s">
        <v>82</v>
      </c>
      <c r="C11" s="5">
        <v>523</v>
      </c>
      <c r="D11" s="5" t="s">
        <v>83</v>
      </c>
      <c r="E11" s="5">
        <v>1</v>
      </c>
      <c r="F11" s="7"/>
      <c r="G11" s="8" t="str">
        <f>VLOOKUP(B11,Listes!$A$3:$I$12,2,)</f>
        <v>Pâtes</v>
      </c>
      <c r="H11" s="1" t="str">
        <f>VLOOKUP(B11,Listes!$A$3:$I$12,3,)</f>
        <v>Home Made</v>
      </c>
      <c r="I11" s="1" t="str">
        <f>VLOOKUP(B11,Listes!$A$3:$I$12,4,)</f>
        <v>Tortelli</v>
      </c>
      <c r="J11" s="6">
        <f>IFERROR(VLOOKUP(B11,Listes!$A$3:$I$12,5,0)+SUMIFS($E$3:E11,$B$3:B11,B11,$D$3:D11,"IN")-SUMIFS($E$3:E11,$B$3:B11,B11,$D$3:D11,"OUT"),"")</f>
        <v>138</v>
      </c>
      <c r="K11" s="5">
        <f>VLOOKUP(B11,Listes!$A$3:$I$12,6,FALSE)</f>
        <v>25</v>
      </c>
      <c r="Y11" s="1" t="str">
        <f t="shared" si="0"/>
        <v/>
      </c>
      <c r="Z11" s="1" t="str">
        <f t="shared" si="1"/>
        <v/>
      </c>
    </row>
    <row r="12" spans="1:26" s="9" customFormat="1" ht="15.75">
      <c r="A12" s="60">
        <v>42915</v>
      </c>
      <c r="B12" s="9" t="s">
        <v>57</v>
      </c>
      <c r="C12" s="10">
        <v>524</v>
      </c>
      <c r="D12" s="10" t="s">
        <v>84</v>
      </c>
      <c r="E12" s="10">
        <v>10</v>
      </c>
      <c r="F12" s="11"/>
      <c r="G12" s="12" t="str">
        <f>VLOOKUP(B12,Listes!$A$3:$I$12,2,)</f>
        <v>Divers</v>
      </c>
      <c r="H12" s="9" t="str">
        <f>VLOOKUP(B12,Listes!$A$3:$I$12,3,)</f>
        <v>Décoration</v>
      </c>
      <c r="I12" s="9" t="str">
        <f>VLOOKUP(B12,Listes!$A$3:$I$12,4,)</f>
        <v>Bougies</v>
      </c>
      <c r="J12" s="13">
        <f>IFERROR(VLOOKUP(B12,Listes!$A$3:$I$12,5,0)+SUMIFS($E$3:E12,$B$3:B12,B12,$D$3:D12,"IN")-SUMIFS($E$3:E12,$B$3:B12,B12,$D$3:D12,"OUT"),"")</f>
        <v>-4</v>
      </c>
      <c r="K12" s="10">
        <f>VLOOKUP(B12,Listes!$A$3:$I$12,6,FALSE)</f>
        <v>2</v>
      </c>
      <c r="Y12" s="9" t="str">
        <f t="shared" si="0"/>
        <v/>
      </c>
      <c r="Z12" s="9" t="str">
        <f t="shared" si="1"/>
        <v/>
      </c>
    </row>
    <row r="13" spans="1:26" ht="15.75">
      <c r="A13" s="59">
        <v>42919</v>
      </c>
      <c r="B13" s="1" t="s">
        <v>85</v>
      </c>
      <c r="C13" s="5" t="s">
        <v>86</v>
      </c>
      <c r="D13" s="5" t="s">
        <v>80</v>
      </c>
      <c r="E13" s="5">
        <v>5</v>
      </c>
      <c r="F13" s="7">
        <v>5</v>
      </c>
      <c r="G13" s="8">
        <f>VLOOKUP(B13,Listes!$A$3:$I$12,2,)</f>
        <v>0</v>
      </c>
      <c r="H13" s="1">
        <f>VLOOKUP(B13,Listes!$A$3:$I$12,3,)</f>
        <v>0</v>
      </c>
      <c r="I13" s="1">
        <f>VLOOKUP(B13,Listes!$A$3:$I$12,4,)</f>
        <v>0</v>
      </c>
      <c r="J13" s="6">
        <f>IFERROR(VLOOKUP(B13,Listes!$A$3:$I$12,5,0)+SUMIFS($E$3:E13,$B$3:B13,B13,$D$3:D13,"IN")-SUMIFS($E$3:E13,$B$3:B13,B13,$D$3:D13,"OUT"),"")</f>
        <v>5</v>
      </c>
      <c r="K13" s="5">
        <f>VLOOKUP(B13,Listes!$A$3:$I$12,6,FALSE)</f>
        <v>0</v>
      </c>
      <c r="Y13" s="1">
        <f t="shared" si="0"/>
        <v>5</v>
      </c>
      <c r="Z13" s="1">
        <f t="shared" si="1"/>
        <v>25</v>
      </c>
    </row>
    <row r="14" spans="1:26" ht="15.75">
      <c r="A14" s="59">
        <v>42919</v>
      </c>
      <c r="B14" s="1" t="s">
        <v>67</v>
      </c>
      <c r="C14" s="5" t="s">
        <v>87</v>
      </c>
      <c r="D14" s="5" t="s">
        <v>80</v>
      </c>
      <c r="E14" s="5">
        <v>2</v>
      </c>
      <c r="F14" s="7">
        <v>3.2</v>
      </c>
      <c r="G14" s="8">
        <f>VLOOKUP(B14,Listes!$A$3:$I$12,2,)</f>
        <v>0</v>
      </c>
      <c r="H14" s="1">
        <f>VLOOKUP(B14,Listes!$A$3:$I$12,3,)</f>
        <v>0</v>
      </c>
      <c r="I14" s="1">
        <f>VLOOKUP(B14,Listes!$A$3:$I$12,4,)</f>
        <v>0</v>
      </c>
      <c r="J14" s="14">
        <f>IFERROR(VLOOKUP(B14,Listes!$A$3:$I$12,5,0)+SUMIFS($E$3:E16,$B$3:B16,B14,$D$3:D16,"IN")-SUMIFS($E$3:E16,$B$3:B16,B14,$D$3:D16,"OUT"),"")</f>
        <v>2</v>
      </c>
      <c r="K14" s="5">
        <f>VLOOKUP(B14,Listes!$A$3:$I$12,6,FALSE)</f>
        <v>0</v>
      </c>
      <c r="Y14" s="1">
        <f t="shared" si="0"/>
        <v>2</v>
      </c>
      <c r="Z14" s="1">
        <f t="shared" si="1"/>
        <v>6.4</v>
      </c>
    </row>
    <row r="15" spans="1:26" ht="15.75">
      <c r="A15" s="59">
        <v>42921</v>
      </c>
      <c r="B15" s="1" t="s">
        <v>82</v>
      </c>
      <c r="C15" s="5" t="s">
        <v>88</v>
      </c>
      <c r="E15" s="5">
        <v>8</v>
      </c>
      <c r="F15" s="7"/>
      <c r="G15" s="15" t="str">
        <f>VLOOKUP(B15,Listes!$A$3:$I$12,2,)</f>
        <v>Pâtes</v>
      </c>
      <c r="H15" s="15" t="str">
        <f>VLOOKUP(B15,Listes!$A$3:$I$12,3,)</f>
        <v>Home Made</v>
      </c>
      <c r="I15" s="15" t="str">
        <f>VLOOKUP(B15,Listes!$A$3:$I$12,4,)</f>
        <v>Tortelli</v>
      </c>
      <c r="J15" s="14">
        <f>IFERROR(VLOOKUP(B15,Listes!$A$3:$I$12,5,0)+SUMIFS($E$3:E16,$B$3:B16,B15,$D$3:D16,"IN")-SUMIFS($E$3:E16,$B$3:B16,B15,$D$3:D16,"OUT"),"")</f>
        <v>138</v>
      </c>
      <c r="K15" s="5">
        <f>VLOOKUP(B15,Listes!$A$3:$I$12,6,FALSE)</f>
        <v>25</v>
      </c>
      <c r="Y15" s="1" t="str">
        <f>IF(D16="IN",E16,"")</f>
        <v/>
      </c>
      <c r="Z15" s="1" t="str">
        <f>IF(D16="IN",E16*F16,"")</f>
        <v/>
      </c>
    </row>
    <row r="16" spans="1:26" ht="15.75">
      <c r="A16" s="59">
        <v>42921</v>
      </c>
      <c r="B16" s="1" t="s">
        <v>57</v>
      </c>
      <c r="C16" s="5" t="s">
        <v>89</v>
      </c>
      <c r="E16" s="5">
        <v>7</v>
      </c>
      <c r="F16" s="7"/>
      <c r="G16" s="15" t="str">
        <f>VLOOKUP(B16,Listes!$A$3:$I$12,2,)</f>
        <v>Divers</v>
      </c>
      <c r="H16" s="15" t="str">
        <f>VLOOKUP(B16,Listes!$A$3:$I$12,3,)</f>
        <v>Décoration</v>
      </c>
      <c r="I16" s="15" t="str">
        <f>VLOOKUP(B16,Listes!$A$3:$I$12,4,)</f>
        <v>Bougies</v>
      </c>
      <c r="J16" s="6">
        <f>IFERROR(VLOOKUP(B16,Listes!$A$3:$I$12,5,0)+SUMIFS($E$3:E16,$B$3:B16,B16,$D$3:D16,"IN")-SUMIFS($E$3:E16,$B$3:B16,B16,$D$3:D16,"OUT"),"")</f>
        <v>-4</v>
      </c>
      <c r="K16" s="5">
        <f>VLOOKUP(B16,Listes!$A$3:$I$12,6,FALSE)</f>
        <v>2</v>
      </c>
      <c r="Y16" s="1" t="str">
        <f>IF(D17="IN",E17,"")</f>
        <v/>
      </c>
      <c r="Z16" s="1" t="str">
        <f>IF(D17="IN",E17*F17,"")</f>
        <v/>
      </c>
    </row>
    <row r="17" spans="1:26" ht="15.75">
      <c r="A17" s="59">
        <v>42921</v>
      </c>
      <c r="B17" s="1" t="s">
        <v>61</v>
      </c>
      <c r="C17" s="5" t="s">
        <v>144</v>
      </c>
      <c r="E17" s="5">
        <v>12</v>
      </c>
      <c r="Y17" s="1" t="str">
        <f>IF(D18="IN",E18,"")</f>
        <v/>
      </c>
      <c r="Z17" s="1" t="str">
        <f>IF(D18="IN",E18*F18,"")</f>
        <v/>
      </c>
    </row>
    <row r="18" spans="1:26" ht="15.75">
      <c r="A18" s="59">
        <v>42921</v>
      </c>
      <c r="B18" s="1" t="s">
        <v>53</v>
      </c>
      <c r="C18" s="5" t="s">
        <v>145</v>
      </c>
      <c r="E18" s="5">
        <v>8</v>
      </c>
      <c r="Y18" s="1" t="str">
        <f>IF(D19="IN",E19,"")</f>
        <v/>
      </c>
      <c r="Z18" s="1" t="str">
        <f>IF(D19="IN",E19*F19,"")</f>
        <v/>
      </c>
    </row>
  </sheetData>
  <conditionalFormatting sqref="A3:K16">
    <cfRule type="expression" dxfId="8" priority="3">
      <formula>$J3&lt;=$K3</formula>
    </cfRule>
  </conditionalFormatting>
  <conditionalFormatting sqref="B17">
    <cfRule type="expression" dxfId="7" priority="2">
      <formula>$J17&lt;=$K17</formula>
    </cfRule>
  </conditionalFormatting>
  <conditionalFormatting sqref="B18">
    <cfRule type="expression" dxfId="1" priority="1">
      <formula>$J18&lt;=$K18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sqref="A1:XFD1048576"/>
    </sheetView>
  </sheetViews>
  <sheetFormatPr baseColWidth="10" defaultColWidth="9.5" defaultRowHeight="15.75"/>
  <cols>
    <col min="1" max="1" width="10.5" style="1" customWidth="1"/>
    <col min="2" max="2" width="20.125" style="1" bestFit="1" customWidth="1"/>
    <col min="3" max="3" width="14.375" style="1" bestFit="1" customWidth="1"/>
    <col min="4" max="4" width="17.75" style="1" bestFit="1" customWidth="1"/>
    <col min="5" max="5" width="10.5" style="1" customWidth="1"/>
    <col min="6" max="6" width="11.5" style="5" customWidth="1"/>
    <col min="7" max="8" width="10.5" style="5" customWidth="1"/>
    <col min="9" max="9" width="10.875" style="5" customWidth="1"/>
    <col min="10" max="10" width="12" style="1" customWidth="1"/>
    <col min="11" max="256" width="9.5" style="1"/>
    <col min="257" max="257" width="10.5" style="1" customWidth="1"/>
    <col min="258" max="258" width="20.125" style="1" bestFit="1" customWidth="1"/>
    <col min="259" max="259" width="14.375" style="1" bestFit="1" customWidth="1"/>
    <col min="260" max="260" width="17.75" style="1" bestFit="1" customWidth="1"/>
    <col min="261" max="261" width="10.5" style="1" customWidth="1"/>
    <col min="262" max="262" width="11.5" style="1" customWidth="1"/>
    <col min="263" max="264" width="10.5" style="1" customWidth="1"/>
    <col min="265" max="265" width="10.875" style="1" customWidth="1"/>
    <col min="266" max="266" width="12" style="1" customWidth="1"/>
    <col min="267" max="512" width="9.5" style="1"/>
    <col min="513" max="513" width="10.5" style="1" customWidth="1"/>
    <col min="514" max="514" width="20.125" style="1" bestFit="1" customWidth="1"/>
    <col min="515" max="515" width="14.375" style="1" bestFit="1" customWidth="1"/>
    <col min="516" max="516" width="17.75" style="1" bestFit="1" customWidth="1"/>
    <col min="517" max="517" width="10.5" style="1" customWidth="1"/>
    <col min="518" max="518" width="11.5" style="1" customWidth="1"/>
    <col min="519" max="520" width="10.5" style="1" customWidth="1"/>
    <col min="521" max="521" width="10.875" style="1" customWidth="1"/>
    <col min="522" max="522" width="12" style="1" customWidth="1"/>
    <col min="523" max="768" width="9.5" style="1"/>
    <col min="769" max="769" width="10.5" style="1" customWidth="1"/>
    <col min="770" max="770" width="20.125" style="1" bestFit="1" customWidth="1"/>
    <col min="771" max="771" width="14.375" style="1" bestFit="1" customWidth="1"/>
    <col min="772" max="772" width="17.75" style="1" bestFit="1" customWidth="1"/>
    <col min="773" max="773" width="10.5" style="1" customWidth="1"/>
    <col min="774" max="774" width="11.5" style="1" customWidth="1"/>
    <col min="775" max="776" width="10.5" style="1" customWidth="1"/>
    <col min="777" max="777" width="10.875" style="1" customWidth="1"/>
    <col min="778" max="778" width="12" style="1" customWidth="1"/>
    <col min="779" max="1024" width="9.5" style="1"/>
    <col min="1025" max="1025" width="10.5" style="1" customWidth="1"/>
    <col min="1026" max="1026" width="20.125" style="1" bestFit="1" customWidth="1"/>
    <col min="1027" max="1027" width="14.375" style="1" bestFit="1" customWidth="1"/>
    <col min="1028" max="1028" width="17.75" style="1" bestFit="1" customWidth="1"/>
    <col min="1029" max="1029" width="10.5" style="1" customWidth="1"/>
    <col min="1030" max="1030" width="11.5" style="1" customWidth="1"/>
    <col min="1031" max="1032" width="10.5" style="1" customWidth="1"/>
    <col min="1033" max="1033" width="10.875" style="1" customWidth="1"/>
    <col min="1034" max="1034" width="12" style="1" customWidth="1"/>
    <col min="1035" max="1280" width="9.5" style="1"/>
    <col min="1281" max="1281" width="10.5" style="1" customWidth="1"/>
    <col min="1282" max="1282" width="20.125" style="1" bestFit="1" customWidth="1"/>
    <col min="1283" max="1283" width="14.375" style="1" bestFit="1" customWidth="1"/>
    <col min="1284" max="1284" width="17.75" style="1" bestFit="1" customWidth="1"/>
    <col min="1285" max="1285" width="10.5" style="1" customWidth="1"/>
    <col min="1286" max="1286" width="11.5" style="1" customWidth="1"/>
    <col min="1287" max="1288" width="10.5" style="1" customWidth="1"/>
    <col min="1289" max="1289" width="10.875" style="1" customWidth="1"/>
    <col min="1290" max="1290" width="12" style="1" customWidth="1"/>
    <col min="1291" max="1536" width="9.5" style="1"/>
    <col min="1537" max="1537" width="10.5" style="1" customWidth="1"/>
    <col min="1538" max="1538" width="20.125" style="1" bestFit="1" customWidth="1"/>
    <col min="1539" max="1539" width="14.375" style="1" bestFit="1" customWidth="1"/>
    <col min="1540" max="1540" width="17.75" style="1" bestFit="1" customWidth="1"/>
    <col min="1541" max="1541" width="10.5" style="1" customWidth="1"/>
    <col min="1542" max="1542" width="11.5" style="1" customWidth="1"/>
    <col min="1543" max="1544" width="10.5" style="1" customWidth="1"/>
    <col min="1545" max="1545" width="10.875" style="1" customWidth="1"/>
    <col min="1546" max="1546" width="12" style="1" customWidth="1"/>
    <col min="1547" max="1792" width="9.5" style="1"/>
    <col min="1793" max="1793" width="10.5" style="1" customWidth="1"/>
    <col min="1794" max="1794" width="20.125" style="1" bestFit="1" customWidth="1"/>
    <col min="1795" max="1795" width="14.375" style="1" bestFit="1" customWidth="1"/>
    <col min="1796" max="1796" width="17.75" style="1" bestFit="1" customWidth="1"/>
    <col min="1797" max="1797" width="10.5" style="1" customWidth="1"/>
    <col min="1798" max="1798" width="11.5" style="1" customWidth="1"/>
    <col min="1799" max="1800" width="10.5" style="1" customWidth="1"/>
    <col min="1801" max="1801" width="10.875" style="1" customWidth="1"/>
    <col min="1802" max="1802" width="12" style="1" customWidth="1"/>
    <col min="1803" max="2048" width="9.5" style="1"/>
    <col min="2049" max="2049" width="10.5" style="1" customWidth="1"/>
    <col min="2050" max="2050" width="20.125" style="1" bestFit="1" customWidth="1"/>
    <col min="2051" max="2051" width="14.375" style="1" bestFit="1" customWidth="1"/>
    <col min="2052" max="2052" width="17.75" style="1" bestFit="1" customWidth="1"/>
    <col min="2053" max="2053" width="10.5" style="1" customWidth="1"/>
    <col min="2054" max="2054" width="11.5" style="1" customWidth="1"/>
    <col min="2055" max="2056" width="10.5" style="1" customWidth="1"/>
    <col min="2057" max="2057" width="10.875" style="1" customWidth="1"/>
    <col min="2058" max="2058" width="12" style="1" customWidth="1"/>
    <col min="2059" max="2304" width="9.5" style="1"/>
    <col min="2305" max="2305" width="10.5" style="1" customWidth="1"/>
    <col min="2306" max="2306" width="20.125" style="1" bestFit="1" customWidth="1"/>
    <col min="2307" max="2307" width="14.375" style="1" bestFit="1" customWidth="1"/>
    <col min="2308" max="2308" width="17.75" style="1" bestFit="1" customWidth="1"/>
    <col min="2309" max="2309" width="10.5" style="1" customWidth="1"/>
    <col min="2310" max="2310" width="11.5" style="1" customWidth="1"/>
    <col min="2311" max="2312" width="10.5" style="1" customWidth="1"/>
    <col min="2313" max="2313" width="10.875" style="1" customWidth="1"/>
    <col min="2314" max="2314" width="12" style="1" customWidth="1"/>
    <col min="2315" max="2560" width="9.5" style="1"/>
    <col min="2561" max="2561" width="10.5" style="1" customWidth="1"/>
    <col min="2562" max="2562" width="20.125" style="1" bestFit="1" customWidth="1"/>
    <col min="2563" max="2563" width="14.375" style="1" bestFit="1" customWidth="1"/>
    <col min="2564" max="2564" width="17.75" style="1" bestFit="1" customWidth="1"/>
    <col min="2565" max="2565" width="10.5" style="1" customWidth="1"/>
    <col min="2566" max="2566" width="11.5" style="1" customWidth="1"/>
    <col min="2567" max="2568" width="10.5" style="1" customWidth="1"/>
    <col min="2569" max="2569" width="10.875" style="1" customWidth="1"/>
    <col min="2570" max="2570" width="12" style="1" customWidth="1"/>
    <col min="2571" max="2816" width="9.5" style="1"/>
    <col min="2817" max="2817" width="10.5" style="1" customWidth="1"/>
    <col min="2818" max="2818" width="20.125" style="1" bestFit="1" customWidth="1"/>
    <col min="2819" max="2819" width="14.375" style="1" bestFit="1" customWidth="1"/>
    <col min="2820" max="2820" width="17.75" style="1" bestFit="1" customWidth="1"/>
    <col min="2821" max="2821" width="10.5" style="1" customWidth="1"/>
    <col min="2822" max="2822" width="11.5" style="1" customWidth="1"/>
    <col min="2823" max="2824" width="10.5" style="1" customWidth="1"/>
    <col min="2825" max="2825" width="10.875" style="1" customWidth="1"/>
    <col min="2826" max="2826" width="12" style="1" customWidth="1"/>
    <col min="2827" max="3072" width="9.5" style="1"/>
    <col min="3073" max="3073" width="10.5" style="1" customWidth="1"/>
    <col min="3074" max="3074" width="20.125" style="1" bestFit="1" customWidth="1"/>
    <col min="3075" max="3075" width="14.375" style="1" bestFit="1" customWidth="1"/>
    <col min="3076" max="3076" width="17.75" style="1" bestFit="1" customWidth="1"/>
    <col min="3077" max="3077" width="10.5" style="1" customWidth="1"/>
    <col min="3078" max="3078" width="11.5" style="1" customWidth="1"/>
    <col min="3079" max="3080" width="10.5" style="1" customWidth="1"/>
    <col min="3081" max="3081" width="10.875" style="1" customWidth="1"/>
    <col min="3082" max="3082" width="12" style="1" customWidth="1"/>
    <col min="3083" max="3328" width="9.5" style="1"/>
    <col min="3329" max="3329" width="10.5" style="1" customWidth="1"/>
    <col min="3330" max="3330" width="20.125" style="1" bestFit="1" customWidth="1"/>
    <col min="3331" max="3331" width="14.375" style="1" bestFit="1" customWidth="1"/>
    <col min="3332" max="3332" width="17.75" style="1" bestFit="1" customWidth="1"/>
    <col min="3333" max="3333" width="10.5" style="1" customWidth="1"/>
    <col min="3334" max="3334" width="11.5" style="1" customWidth="1"/>
    <col min="3335" max="3336" width="10.5" style="1" customWidth="1"/>
    <col min="3337" max="3337" width="10.875" style="1" customWidth="1"/>
    <col min="3338" max="3338" width="12" style="1" customWidth="1"/>
    <col min="3339" max="3584" width="9.5" style="1"/>
    <col min="3585" max="3585" width="10.5" style="1" customWidth="1"/>
    <col min="3586" max="3586" width="20.125" style="1" bestFit="1" customWidth="1"/>
    <col min="3587" max="3587" width="14.375" style="1" bestFit="1" customWidth="1"/>
    <col min="3588" max="3588" width="17.75" style="1" bestFit="1" customWidth="1"/>
    <col min="3589" max="3589" width="10.5" style="1" customWidth="1"/>
    <col min="3590" max="3590" width="11.5" style="1" customWidth="1"/>
    <col min="3591" max="3592" width="10.5" style="1" customWidth="1"/>
    <col min="3593" max="3593" width="10.875" style="1" customWidth="1"/>
    <col min="3594" max="3594" width="12" style="1" customWidth="1"/>
    <col min="3595" max="3840" width="9.5" style="1"/>
    <col min="3841" max="3841" width="10.5" style="1" customWidth="1"/>
    <col min="3842" max="3842" width="20.125" style="1" bestFit="1" customWidth="1"/>
    <col min="3843" max="3843" width="14.375" style="1" bestFit="1" customWidth="1"/>
    <col min="3844" max="3844" width="17.75" style="1" bestFit="1" customWidth="1"/>
    <col min="3845" max="3845" width="10.5" style="1" customWidth="1"/>
    <col min="3846" max="3846" width="11.5" style="1" customWidth="1"/>
    <col min="3847" max="3848" width="10.5" style="1" customWidth="1"/>
    <col min="3849" max="3849" width="10.875" style="1" customWidth="1"/>
    <col min="3850" max="3850" width="12" style="1" customWidth="1"/>
    <col min="3851" max="4096" width="9.5" style="1"/>
    <col min="4097" max="4097" width="10.5" style="1" customWidth="1"/>
    <col min="4098" max="4098" width="20.125" style="1" bestFit="1" customWidth="1"/>
    <col min="4099" max="4099" width="14.375" style="1" bestFit="1" customWidth="1"/>
    <col min="4100" max="4100" width="17.75" style="1" bestFit="1" customWidth="1"/>
    <col min="4101" max="4101" width="10.5" style="1" customWidth="1"/>
    <col min="4102" max="4102" width="11.5" style="1" customWidth="1"/>
    <col min="4103" max="4104" width="10.5" style="1" customWidth="1"/>
    <col min="4105" max="4105" width="10.875" style="1" customWidth="1"/>
    <col min="4106" max="4106" width="12" style="1" customWidth="1"/>
    <col min="4107" max="4352" width="9.5" style="1"/>
    <col min="4353" max="4353" width="10.5" style="1" customWidth="1"/>
    <col min="4354" max="4354" width="20.125" style="1" bestFit="1" customWidth="1"/>
    <col min="4355" max="4355" width="14.375" style="1" bestFit="1" customWidth="1"/>
    <col min="4356" max="4356" width="17.75" style="1" bestFit="1" customWidth="1"/>
    <col min="4357" max="4357" width="10.5" style="1" customWidth="1"/>
    <col min="4358" max="4358" width="11.5" style="1" customWidth="1"/>
    <col min="4359" max="4360" width="10.5" style="1" customWidth="1"/>
    <col min="4361" max="4361" width="10.875" style="1" customWidth="1"/>
    <col min="4362" max="4362" width="12" style="1" customWidth="1"/>
    <col min="4363" max="4608" width="9.5" style="1"/>
    <col min="4609" max="4609" width="10.5" style="1" customWidth="1"/>
    <col min="4610" max="4610" width="20.125" style="1" bestFit="1" customWidth="1"/>
    <col min="4611" max="4611" width="14.375" style="1" bestFit="1" customWidth="1"/>
    <col min="4612" max="4612" width="17.75" style="1" bestFit="1" customWidth="1"/>
    <col min="4613" max="4613" width="10.5" style="1" customWidth="1"/>
    <col min="4614" max="4614" width="11.5" style="1" customWidth="1"/>
    <col min="4615" max="4616" width="10.5" style="1" customWidth="1"/>
    <col min="4617" max="4617" width="10.875" style="1" customWidth="1"/>
    <col min="4618" max="4618" width="12" style="1" customWidth="1"/>
    <col min="4619" max="4864" width="9.5" style="1"/>
    <col min="4865" max="4865" width="10.5" style="1" customWidth="1"/>
    <col min="4866" max="4866" width="20.125" style="1" bestFit="1" customWidth="1"/>
    <col min="4867" max="4867" width="14.375" style="1" bestFit="1" customWidth="1"/>
    <col min="4868" max="4868" width="17.75" style="1" bestFit="1" customWidth="1"/>
    <col min="4869" max="4869" width="10.5" style="1" customWidth="1"/>
    <col min="4870" max="4870" width="11.5" style="1" customWidth="1"/>
    <col min="4871" max="4872" width="10.5" style="1" customWidth="1"/>
    <col min="4873" max="4873" width="10.875" style="1" customWidth="1"/>
    <col min="4874" max="4874" width="12" style="1" customWidth="1"/>
    <col min="4875" max="5120" width="9.5" style="1"/>
    <col min="5121" max="5121" width="10.5" style="1" customWidth="1"/>
    <col min="5122" max="5122" width="20.125" style="1" bestFit="1" customWidth="1"/>
    <col min="5123" max="5123" width="14.375" style="1" bestFit="1" customWidth="1"/>
    <col min="5124" max="5124" width="17.75" style="1" bestFit="1" customWidth="1"/>
    <col min="5125" max="5125" width="10.5" style="1" customWidth="1"/>
    <col min="5126" max="5126" width="11.5" style="1" customWidth="1"/>
    <col min="5127" max="5128" width="10.5" style="1" customWidth="1"/>
    <col min="5129" max="5129" width="10.875" style="1" customWidth="1"/>
    <col min="5130" max="5130" width="12" style="1" customWidth="1"/>
    <col min="5131" max="5376" width="9.5" style="1"/>
    <col min="5377" max="5377" width="10.5" style="1" customWidth="1"/>
    <col min="5378" max="5378" width="20.125" style="1" bestFit="1" customWidth="1"/>
    <col min="5379" max="5379" width="14.375" style="1" bestFit="1" customWidth="1"/>
    <col min="5380" max="5380" width="17.75" style="1" bestFit="1" customWidth="1"/>
    <col min="5381" max="5381" width="10.5" style="1" customWidth="1"/>
    <col min="5382" max="5382" width="11.5" style="1" customWidth="1"/>
    <col min="5383" max="5384" width="10.5" style="1" customWidth="1"/>
    <col min="5385" max="5385" width="10.875" style="1" customWidth="1"/>
    <col min="5386" max="5386" width="12" style="1" customWidth="1"/>
    <col min="5387" max="5632" width="9.5" style="1"/>
    <col min="5633" max="5633" width="10.5" style="1" customWidth="1"/>
    <col min="5634" max="5634" width="20.125" style="1" bestFit="1" customWidth="1"/>
    <col min="5635" max="5635" width="14.375" style="1" bestFit="1" customWidth="1"/>
    <col min="5636" max="5636" width="17.75" style="1" bestFit="1" customWidth="1"/>
    <col min="5637" max="5637" width="10.5" style="1" customWidth="1"/>
    <col min="5638" max="5638" width="11.5" style="1" customWidth="1"/>
    <col min="5639" max="5640" width="10.5" style="1" customWidth="1"/>
    <col min="5641" max="5641" width="10.875" style="1" customWidth="1"/>
    <col min="5642" max="5642" width="12" style="1" customWidth="1"/>
    <col min="5643" max="5888" width="9.5" style="1"/>
    <col min="5889" max="5889" width="10.5" style="1" customWidth="1"/>
    <col min="5890" max="5890" width="20.125" style="1" bestFit="1" customWidth="1"/>
    <col min="5891" max="5891" width="14.375" style="1" bestFit="1" customWidth="1"/>
    <col min="5892" max="5892" width="17.75" style="1" bestFit="1" customWidth="1"/>
    <col min="5893" max="5893" width="10.5" style="1" customWidth="1"/>
    <col min="5894" max="5894" width="11.5" style="1" customWidth="1"/>
    <col min="5895" max="5896" width="10.5" style="1" customWidth="1"/>
    <col min="5897" max="5897" width="10.875" style="1" customWidth="1"/>
    <col min="5898" max="5898" width="12" style="1" customWidth="1"/>
    <col min="5899" max="6144" width="9.5" style="1"/>
    <col min="6145" max="6145" width="10.5" style="1" customWidth="1"/>
    <col min="6146" max="6146" width="20.125" style="1" bestFit="1" customWidth="1"/>
    <col min="6147" max="6147" width="14.375" style="1" bestFit="1" customWidth="1"/>
    <col min="6148" max="6148" width="17.75" style="1" bestFit="1" customWidth="1"/>
    <col min="6149" max="6149" width="10.5" style="1" customWidth="1"/>
    <col min="6150" max="6150" width="11.5" style="1" customWidth="1"/>
    <col min="6151" max="6152" width="10.5" style="1" customWidth="1"/>
    <col min="6153" max="6153" width="10.875" style="1" customWidth="1"/>
    <col min="6154" max="6154" width="12" style="1" customWidth="1"/>
    <col min="6155" max="6400" width="9.5" style="1"/>
    <col min="6401" max="6401" width="10.5" style="1" customWidth="1"/>
    <col min="6402" max="6402" width="20.125" style="1" bestFit="1" customWidth="1"/>
    <col min="6403" max="6403" width="14.375" style="1" bestFit="1" customWidth="1"/>
    <col min="6404" max="6404" width="17.75" style="1" bestFit="1" customWidth="1"/>
    <col min="6405" max="6405" width="10.5" style="1" customWidth="1"/>
    <col min="6406" max="6406" width="11.5" style="1" customWidth="1"/>
    <col min="6407" max="6408" width="10.5" style="1" customWidth="1"/>
    <col min="6409" max="6409" width="10.875" style="1" customWidth="1"/>
    <col min="6410" max="6410" width="12" style="1" customWidth="1"/>
    <col min="6411" max="6656" width="9.5" style="1"/>
    <col min="6657" max="6657" width="10.5" style="1" customWidth="1"/>
    <col min="6658" max="6658" width="20.125" style="1" bestFit="1" customWidth="1"/>
    <col min="6659" max="6659" width="14.375" style="1" bestFit="1" customWidth="1"/>
    <col min="6660" max="6660" width="17.75" style="1" bestFit="1" customWidth="1"/>
    <col min="6661" max="6661" width="10.5" style="1" customWidth="1"/>
    <col min="6662" max="6662" width="11.5" style="1" customWidth="1"/>
    <col min="6663" max="6664" width="10.5" style="1" customWidth="1"/>
    <col min="6665" max="6665" width="10.875" style="1" customWidth="1"/>
    <col min="6666" max="6666" width="12" style="1" customWidth="1"/>
    <col min="6667" max="6912" width="9.5" style="1"/>
    <col min="6913" max="6913" width="10.5" style="1" customWidth="1"/>
    <col min="6914" max="6914" width="20.125" style="1" bestFit="1" customWidth="1"/>
    <col min="6915" max="6915" width="14.375" style="1" bestFit="1" customWidth="1"/>
    <col min="6916" max="6916" width="17.75" style="1" bestFit="1" customWidth="1"/>
    <col min="6917" max="6917" width="10.5" style="1" customWidth="1"/>
    <col min="6918" max="6918" width="11.5" style="1" customWidth="1"/>
    <col min="6919" max="6920" width="10.5" style="1" customWidth="1"/>
    <col min="6921" max="6921" width="10.875" style="1" customWidth="1"/>
    <col min="6922" max="6922" width="12" style="1" customWidth="1"/>
    <col min="6923" max="7168" width="9.5" style="1"/>
    <col min="7169" max="7169" width="10.5" style="1" customWidth="1"/>
    <col min="7170" max="7170" width="20.125" style="1" bestFit="1" customWidth="1"/>
    <col min="7171" max="7171" width="14.375" style="1" bestFit="1" customWidth="1"/>
    <col min="7172" max="7172" width="17.75" style="1" bestFit="1" customWidth="1"/>
    <col min="7173" max="7173" width="10.5" style="1" customWidth="1"/>
    <col min="7174" max="7174" width="11.5" style="1" customWidth="1"/>
    <col min="7175" max="7176" width="10.5" style="1" customWidth="1"/>
    <col min="7177" max="7177" width="10.875" style="1" customWidth="1"/>
    <col min="7178" max="7178" width="12" style="1" customWidth="1"/>
    <col min="7179" max="7424" width="9.5" style="1"/>
    <col min="7425" max="7425" width="10.5" style="1" customWidth="1"/>
    <col min="7426" max="7426" width="20.125" style="1" bestFit="1" customWidth="1"/>
    <col min="7427" max="7427" width="14.375" style="1" bestFit="1" customWidth="1"/>
    <col min="7428" max="7428" width="17.75" style="1" bestFit="1" customWidth="1"/>
    <col min="7429" max="7429" width="10.5" style="1" customWidth="1"/>
    <col min="7430" max="7430" width="11.5" style="1" customWidth="1"/>
    <col min="7431" max="7432" width="10.5" style="1" customWidth="1"/>
    <col min="7433" max="7433" width="10.875" style="1" customWidth="1"/>
    <col min="7434" max="7434" width="12" style="1" customWidth="1"/>
    <col min="7435" max="7680" width="9.5" style="1"/>
    <col min="7681" max="7681" width="10.5" style="1" customWidth="1"/>
    <col min="7682" max="7682" width="20.125" style="1" bestFit="1" customWidth="1"/>
    <col min="7683" max="7683" width="14.375" style="1" bestFit="1" customWidth="1"/>
    <col min="7684" max="7684" width="17.75" style="1" bestFit="1" customWidth="1"/>
    <col min="7685" max="7685" width="10.5" style="1" customWidth="1"/>
    <col min="7686" max="7686" width="11.5" style="1" customWidth="1"/>
    <col min="7687" max="7688" width="10.5" style="1" customWidth="1"/>
    <col min="7689" max="7689" width="10.875" style="1" customWidth="1"/>
    <col min="7690" max="7690" width="12" style="1" customWidth="1"/>
    <col min="7691" max="7936" width="9.5" style="1"/>
    <col min="7937" max="7937" width="10.5" style="1" customWidth="1"/>
    <col min="7938" max="7938" width="20.125" style="1" bestFit="1" customWidth="1"/>
    <col min="7939" max="7939" width="14.375" style="1" bestFit="1" customWidth="1"/>
    <col min="7940" max="7940" width="17.75" style="1" bestFit="1" customWidth="1"/>
    <col min="7941" max="7941" width="10.5" style="1" customWidth="1"/>
    <col min="7942" max="7942" width="11.5" style="1" customWidth="1"/>
    <col min="7943" max="7944" width="10.5" style="1" customWidth="1"/>
    <col min="7945" max="7945" width="10.875" style="1" customWidth="1"/>
    <col min="7946" max="7946" width="12" style="1" customWidth="1"/>
    <col min="7947" max="8192" width="9.5" style="1"/>
    <col min="8193" max="8193" width="10.5" style="1" customWidth="1"/>
    <col min="8194" max="8194" width="20.125" style="1" bestFit="1" customWidth="1"/>
    <col min="8195" max="8195" width="14.375" style="1" bestFit="1" customWidth="1"/>
    <col min="8196" max="8196" width="17.75" style="1" bestFit="1" customWidth="1"/>
    <col min="8197" max="8197" width="10.5" style="1" customWidth="1"/>
    <col min="8198" max="8198" width="11.5" style="1" customWidth="1"/>
    <col min="8199" max="8200" width="10.5" style="1" customWidth="1"/>
    <col min="8201" max="8201" width="10.875" style="1" customWidth="1"/>
    <col min="8202" max="8202" width="12" style="1" customWidth="1"/>
    <col min="8203" max="8448" width="9.5" style="1"/>
    <col min="8449" max="8449" width="10.5" style="1" customWidth="1"/>
    <col min="8450" max="8450" width="20.125" style="1" bestFit="1" customWidth="1"/>
    <col min="8451" max="8451" width="14.375" style="1" bestFit="1" customWidth="1"/>
    <col min="8452" max="8452" width="17.75" style="1" bestFit="1" customWidth="1"/>
    <col min="8453" max="8453" width="10.5" style="1" customWidth="1"/>
    <col min="8454" max="8454" width="11.5" style="1" customWidth="1"/>
    <col min="8455" max="8456" width="10.5" style="1" customWidth="1"/>
    <col min="8457" max="8457" width="10.875" style="1" customWidth="1"/>
    <col min="8458" max="8458" width="12" style="1" customWidth="1"/>
    <col min="8459" max="8704" width="9.5" style="1"/>
    <col min="8705" max="8705" width="10.5" style="1" customWidth="1"/>
    <col min="8706" max="8706" width="20.125" style="1" bestFit="1" customWidth="1"/>
    <col min="8707" max="8707" width="14.375" style="1" bestFit="1" customWidth="1"/>
    <col min="8708" max="8708" width="17.75" style="1" bestFit="1" customWidth="1"/>
    <col min="8709" max="8709" width="10.5" style="1" customWidth="1"/>
    <col min="8710" max="8710" width="11.5" style="1" customWidth="1"/>
    <col min="8711" max="8712" width="10.5" style="1" customWidth="1"/>
    <col min="8713" max="8713" width="10.875" style="1" customWidth="1"/>
    <col min="8714" max="8714" width="12" style="1" customWidth="1"/>
    <col min="8715" max="8960" width="9.5" style="1"/>
    <col min="8961" max="8961" width="10.5" style="1" customWidth="1"/>
    <col min="8962" max="8962" width="20.125" style="1" bestFit="1" customWidth="1"/>
    <col min="8963" max="8963" width="14.375" style="1" bestFit="1" customWidth="1"/>
    <col min="8964" max="8964" width="17.75" style="1" bestFit="1" customWidth="1"/>
    <col min="8965" max="8965" width="10.5" style="1" customWidth="1"/>
    <col min="8966" max="8966" width="11.5" style="1" customWidth="1"/>
    <col min="8967" max="8968" width="10.5" style="1" customWidth="1"/>
    <col min="8969" max="8969" width="10.875" style="1" customWidth="1"/>
    <col min="8970" max="8970" width="12" style="1" customWidth="1"/>
    <col min="8971" max="9216" width="9.5" style="1"/>
    <col min="9217" max="9217" width="10.5" style="1" customWidth="1"/>
    <col min="9218" max="9218" width="20.125" style="1" bestFit="1" customWidth="1"/>
    <col min="9219" max="9219" width="14.375" style="1" bestFit="1" customWidth="1"/>
    <col min="9220" max="9220" width="17.75" style="1" bestFit="1" customWidth="1"/>
    <col min="9221" max="9221" width="10.5" style="1" customWidth="1"/>
    <col min="9222" max="9222" width="11.5" style="1" customWidth="1"/>
    <col min="9223" max="9224" width="10.5" style="1" customWidth="1"/>
    <col min="9225" max="9225" width="10.875" style="1" customWidth="1"/>
    <col min="9226" max="9226" width="12" style="1" customWidth="1"/>
    <col min="9227" max="9472" width="9.5" style="1"/>
    <col min="9473" max="9473" width="10.5" style="1" customWidth="1"/>
    <col min="9474" max="9474" width="20.125" style="1" bestFit="1" customWidth="1"/>
    <col min="9475" max="9475" width="14.375" style="1" bestFit="1" customWidth="1"/>
    <col min="9476" max="9476" width="17.75" style="1" bestFit="1" customWidth="1"/>
    <col min="9477" max="9477" width="10.5" style="1" customWidth="1"/>
    <col min="9478" max="9478" width="11.5" style="1" customWidth="1"/>
    <col min="9479" max="9480" width="10.5" style="1" customWidth="1"/>
    <col min="9481" max="9481" width="10.875" style="1" customWidth="1"/>
    <col min="9482" max="9482" width="12" style="1" customWidth="1"/>
    <col min="9483" max="9728" width="9.5" style="1"/>
    <col min="9729" max="9729" width="10.5" style="1" customWidth="1"/>
    <col min="9730" max="9730" width="20.125" style="1" bestFit="1" customWidth="1"/>
    <col min="9731" max="9731" width="14.375" style="1" bestFit="1" customWidth="1"/>
    <col min="9732" max="9732" width="17.75" style="1" bestFit="1" customWidth="1"/>
    <col min="9733" max="9733" width="10.5" style="1" customWidth="1"/>
    <col min="9734" max="9734" width="11.5" style="1" customWidth="1"/>
    <col min="9735" max="9736" width="10.5" style="1" customWidth="1"/>
    <col min="9737" max="9737" width="10.875" style="1" customWidth="1"/>
    <col min="9738" max="9738" width="12" style="1" customWidth="1"/>
    <col min="9739" max="9984" width="9.5" style="1"/>
    <col min="9985" max="9985" width="10.5" style="1" customWidth="1"/>
    <col min="9986" max="9986" width="20.125" style="1" bestFit="1" customWidth="1"/>
    <col min="9987" max="9987" width="14.375" style="1" bestFit="1" customWidth="1"/>
    <col min="9988" max="9988" width="17.75" style="1" bestFit="1" customWidth="1"/>
    <col min="9989" max="9989" width="10.5" style="1" customWidth="1"/>
    <col min="9990" max="9990" width="11.5" style="1" customWidth="1"/>
    <col min="9991" max="9992" width="10.5" style="1" customWidth="1"/>
    <col min="9993" max="9993" width="10.875" style="1" customWidth="1"/>
    <col min="9994" max="9994" width="12" style="1" customWidth="1"/>
    <col min="9995" max="10240" width="9.5" style="1"/>
    <col min="10241" max="10241" width="10.5" style="1" customWidth="1"/>
    <col min="10242" max="10242" width="20.125" style="1" bestFit="1" customWidth="1"/>
    <col min="10243" max="10243" width="14.375" style="1" bestFit="1" customWidth="1"/>
    <col min="10244" max="10244" width="17.75" style="1" bestFit="1" customWidth="1"/>
    <col min="10245" max="10245" width="10.5" style="1" customWidth="1"/>
    <col min="10246" max="10246" width="11.5" style="1" customWidth="1"/>
    <col min="10247" max="10248" width="10.5" style="1" customWidth="1"/>
    <col min="10249" max="10249" width="10.875" style="1" customWidth="1"/>
    <col min="10250" max="10250" width="12" style="1" customWidth="1"/>
    <col min="10251" max="10496" width="9.5" style="1"/>
    <col min="10497" max="10497" width="10.5" style="1" customWidth="1"/>
    <col min="10498" max="10498" width="20.125" style="1" bestFit="1" customWidth="1"/>
    <col min="10499" max="10499" width="14.375" style="1" bestFit="1" customWidth="1"/>
    <col min="10500" max="10500" width="17.75" style="1" bestFit="1" customWidth="1"/>
    <col min="10501" max="10501" width="10.5" style="1" customWidth="1"/>
    <col min="10502" max="10502" width="11.5" style="1" customWidth="1"/>
    <col min="10503" max="10504" width="10.5" style="1" customWidth="1"/>
    <col min="10505" max="10505" width="10.875" style="1" customWidth="1"/>
    <col min="10506" max="10506" width="12" style="1" customWidth="1"/>
    <col min="10507" max="10752" width="9.5" style="1"/>
    <col min="10753" max="10753" width="10.5" style="1" customWidth="1"/>
    <col min="10754" max="10754" width="20.125" style="1" bestFit="1" customWidth="1"/>
    <col min="10755" max="10755" width="14.375" style="1" bestFit="1" customWidth="1"/>
    <col min="10756" max="10756" width="17.75" style="1" bestFit="1" customWidth="1"/>
    <col min="10757" max="10757" width="10.5" style="1" customWidth="1"/>
    <col min="10758" max="10758" width="11.5" style="1" customWidth="1"/>
    <col min="10759" max="10760" width="10.5" style="1" customWidth="1"/>
    <col min="10761" max="10761" width="10.875" style="1" customWidth="1"/>
    <col min="10762" max="10762" width="12" style="1" customWidth="1"/>
    <col min="10763" max="11008" width="9.5" style="1"/>
    <col min="11009" max="11009" width="10.5" style="1" customWidth="1"/>
    <col min="11010" max="11010" width="20.125" style="1" bestFit="1" customWidth="1"/>
    <col min="11011" max="11011" width="14.375" style="1" bestFit="1" customWidth="1"/>
    <col min="11012" max="11012" width="17.75" style="1" bestFit="1" customWidth="1"/>
    <col min="11013" max="11013" width="10.5" style="1" customWidth="1"/>
    <col min="11014" max="11014" width="11.5" style="1" customWidth="1"/>
    <col min="11015" max="11016" width="10.5" style="1" customWidth="1"/>
    <col min="11017" max="11017" width="10.875" style="1" customWidth="1"/>
    <col min="11018" max="11018" width="12" style="1" customWidth="1"/>
    <col min="11019" max="11264" width="9.5" style="1"/>
    <col min="11265" max="11265" width="10.5" style="1" customWidth="1"/>
    <col min="11266" max="11266" width="20.125" style="1" bestFit="1" customWidth="1"/>
    <col min="11267" max="11267" width="14.375" style="1" bestFit="1" customWidth="1"/>
    <col min="11268" max="11268" width="17.75" style="1" bestFit="1" customWidth="1"/>
    <col min="11269" max="11269" width="10.5" style="1" customWidth="1"/>
    <col min="11270" max="11270" width="11.5" style="1" customWidth="1"/>
    <col min="11271" max="11272" width="10.5" style="1" customWidth="1"/>
    <col min="11273" max="11273" width="10.875" style="1" customWidth="1"/>
    <col min="11274" max="11274" width="12" style="1" customWidth="1"/>
    <col min="11275" max="11520" width="9.5" style="1"/>
    <col min="11521" max="11521" width="10.5" style="1" customWidth="1"/>
    <col min="11522" max="11522" width="20.125" style="1" bestFit="1" customWidth="1"/>
    <col min="11523" max="11523" width="14.375" style="1" bestFit="1" customWidth="1"/>
    <col min="11524" max="11524" width="17.75" style="1" bestFit="1" customWidth="1"/>
    <col min="11525" max="11525" width="10.5" style="1" customWidth="1"/>
    <col min="11526" max="11526" width="11.5" style="1" customWidth="1"/>
    <col min="11527" max="11528" width="10.5" style="1" customWidth="1"/>
    <col min="11529" max="11529" width="10.875" style="1" customWidth="1"/>
    <col min="11530" max="11530" width="12" style="1" customWidth="1"/>
    <col min="11531" max="11776" width="9.5" style="1"/>
    <col min="11777" max="11777" width="10.5" style="1" customWidth="1"/>
    <col min="11778" max="11778" width="20.125" style="1" bestFit="1" customWidth="1"/>
    <col min="11779" max="11779" width="14.375" style="1" bestFit="1" customWidth="1"/>
    <col min="11780" max="11780" width="17.75" style="1" bestFit="1" customWidth="1"/>
    <col min="11781" max="11781" width="10.5" style="1" customWidth="1"/>
    <col min="11782" max="11782" width="11.5" style="1" customWidth="1"/>
    <col min="11783" max="11784" width="10.5" style="1" customWidth="1"/>
    <col min="11785" max="11785" width="10.875" style="1" customWidth="1"/>
    <col min="11786" max="11786" width="12" style="1" customWidth="1"/>
    <col min="11787" max="12032" width="9.5" style="1"/>
    <col min="12033" max="12033" width="10.5" style="1" customWidth="1"/>
    <col min="12034" max="12034" width="20.125" style="1" bestFit="1" customWidth="1"/>
    <col min="12035" max="12035" width="14.375" style="1" bestFit="1" customWidth="1"/>
    <col min="12036" max="12036" width="17.75" style="1" bestFit="1" customWidth="1"/>
    <col min="12037" max="12037" width="10.5" style="1" customWidth="1"/>
    <col min="12038" max="12038" width="11.5" style="1" customWidth="1"/>
    <col min="12039" max="12040" width="10.5" style="1" customWidth="1"/>
    <col min="12041" max="12041" width="10.875" style="1" customWidth="1"/>
    <col min="12042" max="12042" width="12" style="1" customWidth="1"/>
    <col min="12043" max="12288" width="9.5" style="1"/>
    <col min="12289" max="12289" width="10.5" style="1" customWidth="1"/>
    <col min="12290" max="12290" width="20.125" style="1" bestFit="1" customWidth="1"/>
    <col min="12291" max="12291" width="14.375" style="1" bestFit="1" customWidth="1"/>
    <col min="12292" max="12292" width="17.75" style="1" bestFit="1" customWidth="1"/>
    <col min="12293" max="12293" width="10.5" style="1" customWidth="1"/>
    <col min="12294" max="12294" width="11.5" style="1" customWidth="1"/>
    <col min="12295" max="12296" width="10.5" style="1" customWidth="1"/>
    <col min="12297" max="12297" width="10.875" style="1" customWidth="1"/>
    <col min="12298" max="12298" width="12" style="1" customWidth="1"/>
    <col min="12299" max="12544" width="9.5" style="1"/>
    <col min="12545" max="12545" width="10.5" style="1" customWidth="1"/>
    <col min="12546" max="12546" width="20.125" style="1" bestFit="1" customWidth="1"/>
    <col min="12547" max="12547" width="14.375" style="1" bestFit="1" customWidth="1"/>
    <col min="12548" max="12548" width="17.75" style="1" bestFit="1" customWidth="1"/>
    <col min="12549" max="12549" width="10.5" style="1" customWidth="1"/>
    <col min="12550" max="12550" width="11.5" style="1" customWidth="1"/>
    <col min="12551" max="12552" width="10.5" style="1" customWidth="1"/>
    <col min="12553" max="12553" width="10.875" style="1" customWidth="1"/>
    <col min="12554" max="12554" width="12" style="1" customWidth="1"/>
    <col min="12555" max="12800" width="9.5" style="1"/>
    <col min="12801" max="12801" width="10.5" style="1" customWidth="1"/>
    <col min="12802" max="12802" width="20.125" style="1" bestFit="1" customWidth="1"/>
    <col min="12803" max="12803" width="14.375" style="1" bestFit="1" customWidth="1"/>
    <col min="12804" max="12804" width="17.75" style="1" bestFit="1" customWidth="1"/>
    <col min="12805" max="12805" width="10.5" style="1" customWidth="1"/>
    <col min="12806" max="12806" width="11.5" style="1" customWidth="1"/>
    <col min="12807" max="12808" width="10.5" style="1" customWidth="1"/>
    <col min="12809" max="12809" width="10.875" style="1" customWidth="1"/>
    <col min="12810" max="12810" width="12" style="1" customWidth="1"/>
    <col min="12811" max="13056" width="9.5" style="1"/>
    <col min="13057" max="13057" width="10.5" style="1" customWidth="1"/>
    <col min="13058" max="13058" width="20.125" style="1" bestFit="1" customWidth="1"/>
    <col min="13059" max="13059" width="14.375" style="1" bestFit="1" customWidth="1"/>
    <col min="13060" max="13060" width="17.75" style="1" bestFit="1" customWidth="1"/>
    <col min="13061" max="13061" width="10.5" style="1" customWidth="1"/>
    <col min="13062" max="13062" width="11.5" style="1" customWidth="1"/>
    <col min="13063" max="13064" width="10.5" style="1" customWidth="1"/>
    <col min="13065" max="13065" width="10.875" style="1" customWidth="1"/>
    <col min="13066" max="13066" width="12" style="1" customWidth="1"/>
    <col min="13067" max="13312" width="9.5" style="1"/>
    <col min="13313" max="13313" width="10.5" style="1" customWidth="1"/>
    <col min="13314" max="13314" width="20.125" style="1" bestFit="1" customWidth="1"/>
    <col min="13315" max="13315" width="14.375" style="1" bestFit="1" customWidth="1"/>
    <col min="13316" max="13316" width="17.75" style="1" bestFit="1" customWidth="1"/>
    <col min="13317" max="13317" width="10.5" style="1" customWidth="1"/>
    <col min="13318" max="13318" width="11.5" style="1" customWidth="1"/>
    <col min="13319" max="13320" width="10.5" style="1" customWidth="1"/>
    <col min="13321" max="13321" width="10.875" style="1" customWidth="1"/>
    <col min="13322" max="13322" width="12" style="1" customWidth="1"/>
    <col min="13323" max="13568" width="9.5" style="1"/>
    <col min="13569" max="13569" width="10.5" style="1" customWidth="1"/>
    <col min="13570" max="13570" width="20.125" style="1" bestFit="1" customWidth="1"/>
    <col min="13571" max="13571" width="14.375" style="1" bestFit="1" customWidth="1"/>
    <col min="13572" max="13572" width="17.75" style="1" bestFit="1" customWidth="1"/>
    <col min="13573" max="13573" width="10.5" style="1" customWidth="1"/>
    <col min="13574" max="13574" width="11.5" style="1" customWidth="1"/>
    <col min="13575" max="13576" width="10.5" style="1" customWidth="1"/>
    <col min="13577" max="13577" width="10.875" style="1" customWidth="1"/>
    <col min="13578" max="13578" width="12" style="1" customWidth="1"/>
    <col min="13579" max="13824" width="9.5" style="1"/>
    <col min="13825" max="13825" width="10.5" style="1" customWidth="1"/>
    <col min="13826" max="13826" width="20.125" style="1" bestFit="1" customWidth="1"/>
    <col min="13827" max="13827" width="14.375" style="1" bestFit="1" customWidth="1"/>
    <col min="13828" max="13828" width="17.75" style="1" bestFit="1" customWidth="1"/>
    <col min="13829" max="13829" width="10.5" style="1" customWidth="1"/>
    <col min="13830" max="13830" width="11.5" style="1" customWidth="1"/>
    <col min="13831" max="13832" width="10.5" style="1" customWidth="1"/>
    <col min="13833" max="13833" width="10.875" style="1" customWidth="1"/>
    <col min="13834" max="13834" width="12" style="1" customWidth="1"/>
    <col min="13835" max="14080" width="9.5" style="1"/>
    <col min="14081" max="14081" width="10.5" style="1" customWidth="1"/>
    <col min="14082" max="14082" width="20.125" style="1" bestFit="1" customWidth="1"/>
    <col min="14083" max="14083" width="14.375" style="1" bestFit="1" customWidth="1"/>
    <col min="14084" max="14084" width="17.75" style="1" bestFit="1" customWidth="1"/>
    <col min="14085" max="14085" width="10.5" style="1" customWidth="1"/>
    <col min="14086" max="14086" width="11.5" style="1" customWidth="1"/>
    <col min="14087" max="14088" width="10.5" style="1" customWidth="1"/>
    <col min="14089" max="14089" width="10.875" style="1" customWidth="1"/>
    <col min="14090" max="14090" width="12" style="1" customWidth="1"/>
    <col min="14091" max="14336" width="9.5" style="1"/>
    <col min="14337" max="14337" width="10.5" style="1" customWidth="1"/>
    <col min="14338" max="14338" width="20.125" style="1" bestFit="1" customWidth="1"/>
    <col min="14339" max="14339" width="14.375" style="1" bestFit="1" customWidth="1"/>
    <col min="14340" max="14340" width="17.75" style="1" bestFit="1" customWidth="1"/>
    <col min="14341" max="14341" width="10.5" style="1" customWidth="1"/>
    <col min="14342" max="14342" width="11.5" style="1" customWidth="1"/>
    <col min="14343" max="14344" width="10.5" style="1" customWidth="1"/>
    <col min="14345" max="14345" width="10.875" style="1" customWidth="1"/>
    <col min="14346" max="14346" width="12" style="1" customWidth="1"/>
    <col min="14347" max="14592" width="9.5" style="1"/>
    <col min="14593" max="14593" width="10.5" style="1" customWidth="1"/>
    <col min="14594" max="14594" width="20.125" style="1" bestFit="1" customWidth="1"/>
    <col min="14595" max="14595" width="14.375" style="1" bestFit="1" customWidth="1"/>
    <col min="14596" max="14596" width="17.75" style="1" bestFit="1" customWidth="1"/>
    <col min="14597" max="14597" width="10.5" style="1" customWidth="1"/>
    <col min="14598" max="14598" width="11.5" style="1" customWidth="1"/>
    <col min="14599" max="14600" width="10.5" style="1" customWidth="1"/>
    <col min="14601" max="14601" width="10.875" style="1" customWidth="1"/>
    <col min="14602" max="14602" width="12" style="1" customWidth="1"/>
    <col min="14603" max="14848" width="9.5" style="1"/>
    <col min="14849" max="14849" width="10.5" style="1" customWidth="1"/>
    <col min="14850" max="14850" width="20.125" style="1" bestFit="1" customWidth="1"/>
    <col min="14851" max="14851" width="14.375" style="1" bestFit="1" customWidth="1"/>
    <col min="14852" max="14852" width="17.75" style="1" bestFit="1" customWidth="1"/>
    <col min="14853" max="14853" width="10.5" style="1" customWidth="1"/>
    <col min="14854" max="14854" width="11.5" style="1" customWidth="1"/>
    <col min="14855" max="14856" width="10.5" style="1" customWidth="1"/>
    <col min="14857" max="14857" width="10.875" style="1" customWidth="1"/>
    <col min="14858" max="14858" width="12" style="1" customWidth="1"/>
    <col min="14859" max="15104" width="9.5" style="1"/>
    <col min="15105" max="15105" width="10.5" style="1" customWidth="1"/>
    <col min="15106" max="15106" width="20.125" style="1" bestFit="1" customWidth="1"/>
    <col min="15107" max="15107" width="14.375" style="1" bestFit="1" customWidth="1"/>
    <col min="15108" max="15108" width="17.75" style="1" bestFit="1" customWidth="1"/>
    <col min="15109" max="15109" width="10.5" style="1" customWidth="1"/>
    <col min="15110" max="15110" width="11.5" style="1" customWidth="1"/>
    <col min="15111" max="15112" width="10.5" style="1" customWidth="1"/>
    <col min="15113" max="15113" width="10.875" style="1" customWidth="1"/>
    <col min="15114" max="15114" width="12" style="1" customWidth="1"/>
    <col min="15115" max="15360" width="9.5" style="1"/>
    <col min="15361" max="15361" width="10.5" style="1" customWidth="1"/>
    <col min="15362" max="15362" width="20.125" style="1" bestFit="1" customWidth="1"/>
    <col min="15363" max="15363" width="14.375" style="1" bestFit="1" customWidth="1"/>
    <col min="15364" max="15364" width="17.75" style="1" bestFit="1" customWidth="1"/>
    <col min="15365" max="15365" width="10.5" style="1" customWidth="1"/>
    <col min="15366" max="15366" width="11.5" style="1" customWidth="1"/>
    <col min="15367" max="15368" width="10.5" style="1" customWidth="1"/>
    <col min="15369" max="15369" width="10.875" style="1" customWidth="1"/>
    <col min="15370" max="15370" width="12" style="1" customWidth="1"/>
    <col min="15371" max="15616" width="9.5" style="1"/>
    <col min="15617" max="15617" width="10.5" style="1" customWidth="1"/>
    <col min="15618" max="15618" width="20.125" style="1" bestFit="1" customWidth="1"/>
    <col min="15619" max="15619" width="14.375" style="1" bestFit="1" customWidth="1"/>
    <col min="15620" max="15620" width="17.75" style="1" bestFit="1" customWidth="1"/>
    <col min="15621" max="15621" width="10.5" style="1" customWidth="1"/>
    <col min="15622" max="15622" width="11.5" style="1" customWidth="1"/>
    <col min="15623" max="15624" width="10.5" style="1" customWidth="1"/>
    <col min="15625" max="15625" width="10.875" style="1" customWidth="1"/>
    <col min="15626" max="15626" width="12" style="1" customWidth="1"/>
    <col min="15627" max="15872" width="9.5" style="1"/>
    <col min="15873" max="15873" width="10.5" style="1" customWidth="1"/>
    <col min="15874" max="15874" width="20.125" style="1" bestFit="1" customWidth="1"/>
    <col min="15875" max="15875" width="14.375" style="1" bestFit="1" customWidth="1"/>
    <col min="15876" max="15876" width="17.75" style="1" bestFit="1" customWidth="1"/>
    <col min="15877" max="15877" width="10.5" style="1" customWidth="1"/>
    <col min="15878" max="15878" width="11.5" style="1" customWidth="1"/>
    <col min="15879" max="15880" width="10.5" style="1" customWidth="1"/>
    <col min="15881" max="15881" width="10.875" style="1" customWidth="1"/>
    <col min="15882" max="15882" width="12" style="1" customWidth="1"/>
    <col min="15883" max="16128" width="9.5" style="1"/>
    <col min="16129" max="16129" width="10.5" style="1" customWidth="1"/>
    <col min="16130" max="16130" width="20.125" style="1" bestFit="1" customWidth="1"/>
    <col min="16131" max="16131" width="14.375" style="1" bestFit="1" customWidth="1"/>
    <col min="16132" max="16132" width="17.75" style="1" bestFit="1" customWidth="1"/>
    <col min="16133" max="16133" width="10.5" style="1" customWidth="1"/>
    <col min="16134" max="16134" width="11.5" style="1" customWidth="1"/>
    <col min="16135" max="16136" width="10.5" style="1" customWidth="1"/>
    <col min="16137" max="16137" width="10.875" style="1" customWidth="1"/>
    <col min="16138" max="16138" width="12" style="1" customWidth="1"/>
    <col min="16139" max="16384" width="9.5" style="1"/>
  </cols>
  <sheetData>
    <row r="1" spans="1:10" ht="21" customHeight="1">
      <c r="A1" s="1" t="s">
        <v>90</v>
      </c>
    </row>
    <row r="2" spans="1:10" ht="21" customHeight="1">
      <c r="A2" s="1" t="s">
        <v>2</v>
      </c>
      <c r="B2" s="1" t="s">
        <v>3</v>
      </c>
      <c r="C2" s="1" t="s">
        <v>4</v>
      </c>
      <c r="D2" s="1" t="s">
        <v>91</v>
      </c>
      <c r="E2" s="1" t="s">
        <v>73</v>
      </c>
      <c r="F2" s="5" t="s">
        <v>6</v>
      </c>
      <c r="G2" s="5" t="s">
        <v>92</v>
      </c>
      <c r="H2" s="5" t="s">
        <v>93</v>
      </c>
      <c r="I2" s="5" t="s">
        <v>94</v>
      </c>
      <c r="J2" s="1" t="s">
        <v>95</v>
      </c>
    </row>
    <row r="3" spans="1:10" ht="21" customHeight="1">
      <c r="A3" s="1" t="str">
        <f>Listes!$A3</f>
        <v>BT/1199</v>
      </c>
      <c r="B3" s="1" t="str">
        <f>Listes!$B3</f>
        <v>Pâtes</v>
      </c>
      <c r="C3" s="1" t="str">
        <f>Listes!$C3</f>
        <v>Home Made</v>
      </c>
      <c r="D3" s="1" t="str">
        <f>Listes!$D3</f>
        <v>Penne</v>
      </c>
      <c r="E3" s="16" t="str">
        <f>VLOOKUP(A3,Listes!$A$3:$I$12,9,0)</f>
        <v/>
      </c>
      <c r="F3" s="5">
        <f>VLOOKUP(A3,Listes!$A$3:$I$12,5,0)</f>
        <v>120</v>
      </c>
      <c r="G3" s="5" t="e">
        <f>SUMIFS(#REF!,#REF!,Inventaire!A10,#REF!,"IN")</f>
        <v>#REF!</v>
      </c>
      <c r="H3" s="5" t="e">
        <f>SUMIFS(#REF!,#REF!,Inventaire!A10,#REF!,"out")</f>
        <v>#REF!</v>
      </c>
      <c r="I3" s="5" t="e">
        <f t="shared" ref="I3:I10" si="0">F3+G3-H3</f>
        <v>#REF!</v>
      </c>
      <c r="J3" s="16" t="str">
        <f t="shared" ref="J3:J57" si="1">IFERROR(E3*I3,"")</f>
        <v/>
      </c>
    </row>
    <row r="4" spans="1:10" ht="21" customHeight="1">
      <c r="A4" s="1" t="str">
        <f>Listes!$A4</f>
        <v>BT/2454</v>
      </c>
      <c r="B4" s="1" t="str">
        <f>Listes!$B4</f>
        <v>Pâtes</v>
      </c>
      <c r="C4" s="1" t="str">
        <f>Listes!$C4</f>
        <v>Home Made</v>
      </c>
      <c r="D4" s="1" t="str">
        <f>Listes!$D4</f>
        <v>Tortelli</v>
      </c>
      <c r="E4" s="16" t="str">
        <f>VLOOKUP(A4,Listes!$A$3:$I$12,9,0)</f>
        <v/>
      </c>
      <c r="F4" s="5">
        <f>VLOOKUP(A4,Listes!$A$3:$I$12,5,0)</f>
        <v>130</v>
      </c>
      <c r="G4" s="5" t="e">
        <f>SUMIFS(#REF!,#REF!,Inventaire!A9,#REF!,"IN")</f>
        <v>#REF!</v>
      </c>
      <c r="H4" s="5" t="e">
        <f>SUMIFS(#REF!,#REF!,Inventaire!A9,#REF!,"out")</f>
        <v>#REF!</v>
      </c>
      <c r="I4" s="5" t="e">
        <f t="shared" si="0"/>
        <v>#REF!</v>
      </c>
      <c r="J4" s="16" t="str">
        <f t="shared" si="1"/>
        <v/>
      </c>
    </row>
    <row r="5" spans="1:10" ht="21" customHeight="1">
      <c r="A5" s="1" t="str">
        <f>Listes!$A5</f>
        <v>CF/81190</v>
      </c>
      <c r="B5" s="1" t="str">
        <f>Listes!$B5</f>
        <v>Huile d'olive</v>
      </c>
      <c r="C5" s="1" t="str">
        <f>Listes!$C5</f>
        <v>Giorgio Oil</v>
      </c>
      <c r="D5" s="1" t="str">
        <f>Listes!$D5</f>
        <v>Extra virgin olive oil</v>
      </c>
      <c r="E5" s="16" t="str">
        <f>VLOOKUP(A5,Listes!$A$3:$I$12,9,0)</f>
        <v/>
      </c>
      <c r="F5" s="5">
        <f>VLOOKUP(A5,Listes!$A$3:$I$12,5,0)</f>
        <v>75</v>
      </c>
      <c r="G5" s="5" t="e">
        <f>SUMIFS(#REF!,#REF!,Inventaire!A5,#REF!,"IN")</f>
        <v>#REF!</v>
      </c>
      <c r="H5" s="5" t="e">
        <f>SUMIFS(#REF!,#REF!,Inventaire!A5,#REF!,"out")</f>
        <v>#REF!</v>
      </c>
      <c r="I5" s="5" t="e">
        <f t="shared" si="0"/>
        <v>#REF!</v>
      </c>
      <c r="J5" s="16" t="str">
        <f t="shared" si="1"/>
        <v/>
      </c>
    </row>
    <row r="6" spans="1:10" ht="21" customHeight="1">
      <c r="A6" s="1" t="str">
        <f>Listes!$A6</f>
        <v>LP/80489</v>
      </c>
      <c r="B6" s="1" t="str">
        <f>Listes!$B6</f>
        <v>Fromage</v>
      </c>
      <c r="C6" s="1" t="str">
        <f>Listes!$C6</f>
        <v>La Casa di Mama</v>
      </c>
      <c r="D6" s="1" t="str">
        <f>Listes!$D6</f>
        <v>Pecorino</v>
      </c>
      <c r="E6" s="16" t="str">
        <f>VLOOKUP(A6,Listes!$A$3:$I$12,9,0)</f>
        <v/>
      </c>
      <c r="F6" s="5">
        <f>VLOOKUP(A6,Listes!$A$3:$I$12,5,0)</f>
        <v>25</v>
      </c>
      <c r="G6" s="5" t="e">
        <f>SUMIFS(#REF!,#REF!,Inventaire!A6,#REF!,"IN")</f>
        <v>#REF!</v>
      </c>
      <c r="H6" s="5" t="e">
        <f>SUMIFS(#REF!,#REF!,Inventaire!A6,#REF!,"out")</f>
        <v>#REF!</v>
      </c>
      <c r="I6" s="5" t="e">
        <f t="shared" si="0"/>
        <v>#REF!</v>
      </c>
      <c r="J6" s="16" t="str">
        <f t="shared" si="1"/>
        <v/>
      </c>
    </row>
    <row r="7" spans="1:10" ht="21" customHeight="1">
      <c r="A7" s="1" t="str">
        <f>Listes!$A7</f>
        <v>PS/2458</v>
      </c>
      <c r="B7" s="1" t="str">
        <f>Listes!$B7</f>
        <v>Conserve</v>
      </c>
      <c r="C7" s="1" t="str">
        <f>Listes!$C7</f>
        <v>La Casa di Mamma</v>
      </c>
      <c r="D7" s="1" t="str">
        <f>Listes!$D7</f>
        <v>Tomates pelées basilic</v>
      </c>
      <c r="E7" s="16" t="str">
        <f>VLOOKUP(A7,Listes!$A$3:$I$12,9,0)</f>
        <v/>
      </c>
      <c r="F7" s="5">
        <f>VLOOKUP(A7,Listes!$A$3:$I$12,5,0)</f>
        <v>60</v>
      </c>
      <c r="G7" s="5" t="e">
        <f>SUMIFS(#REF!,#REF!,Inventaire!A7,#REF!,"IN")</f>
        <v>#REF!</v>
      </c>
      <c r="H7" s="5" t="e">
        <f>SUMIFS(#REF!,#REF!,Inventaire!A7,#REF!,"out")</f>
        <v>#REF!</v>
      </c>
      <c r="I7" s="5" t="e">
        <f t="shared" si="0"/>
        <v>#REF!</v>
      </c>
      <c r="J7" s="16" t="str">
        <f t="shared" si="1"/>
        <v/>
      </c>
    </row>
    <row r="8" spans="1:10" ht="21" customHeight="1">
      <c r="A8" s="1" t="str">
        <f>Listes!$A8</f>
        <v>TC/81390</v>
      </c>
      <c r="B8" s="1" t="str">
        <f>Listes!$B8</f>
        <v>Divers</v>
      </c>
      <c r="C8" s="1" t="str">
        <f>Listes!$C8</f>
        <v>Décoration</v>
      </c>
      <c r="D8" s="1" t="str">
        <f>Listes!$D8</f>
        <v>Bougies</v>
      </c>
      <c r="E8" s="16" t="str">
        <f>VLOOKUP(A8,Listes!$A$3:$I$12,9,0)</f>
        <v/>
      </c>
      <c r="F8" s="5">
        <f>VLOOKUP(A8,Listes!$A$3:$I$12,5,0)</f>
        <v>6</v>
      </c>
      <c r="G8" s="5" t="e">
        <f>SUMIFS(#REF!,#REF!,Inventaire!A8,#REF!,"IN")</f>
        <v>#REF!</v>
      </c>
      <c r="H8" s="5" t="e">
        <f>SUMIFS(#REF!,#REF!,Inventaire!A8,#REF!,"out")</f>
        <v>#REF!</v>
      </c>
      <c r="I8" s="5" t="e">
        <f t="shared" si="0"/>
        <v>#REF!</v>
      </c>
      <c r="J8" s="16" t="str">
        <f t="shared" si="1"/>
        <v/>
      </c>
    </row>
    <row r="9" spans="1:10" ht="21" customHeight="1">
      <c r="A9" s="1" t="str">
        <f>Listes!$A9</f>
        <v>TI/1175</v>
      </c>
      <c r="B9" s="1" t="str">
        <f>Listes!$B9</f>
        <v>Vin</v>
      </c>
      <c r="C9" s="1" t="str">
        <f>Listes!$C9</f>
        <v>Antonino</v>
      </c>
      <c r="D9" s="1" t="str">
        <f>Listes!$D9</f>
        <v>Antonino 2010</v>
      </c>
      <c r="E9" s="16" t="str">
        <f>VLOOKUP(A9,Listes!$A$3:$I$12,9,0)</f>
        <v/>
      </c>
      <c r="F9" s="5">
        <f>VLOOKUP(A9,Listes!$A$3:$I$12,5,0)</f>
        <v>8</v>
      </c>
      <c r="G9" s="5" t="e">
        <f>SUMIFS(#REF!,#REF!,Inventaire!A4,#REF!,"IN")</f>
        <v>#REF!</v>
      </c>
      <c r="H9" s="5" t="e">
        <f>SUMIFS(#REF!,#REF!,Inventaire!A4,#REF!,"out")</f>
        <v>#REF!</v>
      </c>
      <c r="I9" s="5" t="e">
        <f t="shared" si="0"/>
        <v>#REF!</v>
      </c>
      <c r="J9" s="16" t="str">
        <f t="shared" si="1"/>
        <v/>
      </c>
    </row>
    <row r="10" spans="1:10" ht="21" customHeight="1">
      <c r="A10" s="1" t="str">
        <f>Listes!$A10</f>
        <v>TI/2456</v>
      </c>
      <c r="B10" s="1" t="str">
        <f>Listes!$B10</f>
        <v>Vin</v>
      </c>
      <c r="C10" s="1" t="str">
        <f>Listes!$C10</f>
        <v>Antonino</v>
      </c>
      <c r="D10" s="1" t="str">
        <f>Listes!$D10</f>
        <v>Antonino 2013</v>
      </c>
      <c r="E10" s="16" t="str">
        <f>VLOOKUP(A10,Listes!$A$3:$I$12,9,0)</f>
        <v/>
      </c>
      <c r="F10" s="5">
        <f>VLOOKUP(A10,Listes!$A$3:$I$12,5,0)</f>
        <v>2</v>
      </c>
      <c r="G10" s="5" t="e">
        <f>SUMIFS(#REF!,#REF!,Inventaire!A3,#REF!,"IN")</f>
        <v>#REF!</v>
      </c>
      <c r="H10" s="5" t="e">
        <f>SUMIFS(#REF!,#REF!,Inventaire!A3,#REF!,"out")</f>
        <v>#REF!</v>
      </c>
      <c r="I10" s="5" t="e">
        <f t="shared" si="0"/>
        <v>#REF!</v>
      </c>
      <c r="J10" s="16" t="str">
        <f t="shared" si="1"/>
        <v/>
      </c>
    </row>
    <row r="11" spans="1:10" ht="21" customHeight="1">
      <c r="A11" s="17" t="str">
        <f>Listes!$A11</f>
        <v>ZT/120</v>
      </c>
      <c r="B11" s="17">
        <f>Listes!$B11</f>
        <v>0</v>
      </c>
      <c r="C11" s="17">
        <f>Listes!$C11</f>
        <v>0</v>
      </c>
      <c r="D11" s="17">
        <f>Listes!$D11</f>
        <v>0</v>
      </c>
      <c r="E11" s="18" t="str">
        <f>VLOOKUP(A11,Listes!$A$3:$I$12,9,0)</f>
        <v/>
      </c>
      <c r="F11" s="19">
        <f>VLOOKUP(A11,Listes!$A$3:$I$12,5,0)</f>
        <v>0</v>
      </c>
      <c r="G11" s="19" t="e">
        <f>SUMIFS(#REF!,#REF!,Inventaire!A11,#REF!,"IN")</f>
        <v>#REF!</v>
      </c>
      <c r="H11" s="19" t="e">
        <f>SUMIFS(#REF!,#REF!,Inventaire!A11,#REF!,"out")</f>
        <v>#REF!</v>
      </c>
      <c r="I11" s="19" t="e">
        <f>F11+G11-H11</f>
        <v>#REF!</v>
      </c>
      <c r="J11" s="18" t="str">
        <f t="shared" si="1"/>
        <v/>
      </c>
    </row>
    <row r="12" spans="1:10" ht="21" customHeight="1">
      <c r="J12" s="16">
        <f t="shared" si="1"/>
        <v>0</v>
      </c>
    </row>
    <row r="13" spans="1:10" ht="21" customHeight="1">
      <c r="J13" s="16">
        <f t="shared" si="1"/>
        <v>0</v>
      </c>
    </row>
    <row r="14" spans="1:10" ht="21" customHeight="1">
      <c r="J14" s="16">
        <f t="shared" si="1"/>
        <v>0</v>
      </c>
    </row>
    <row r="15" spans="1:10" ht="21" customHeight="1">
      <c r="J15" s="16">
        <f t="shared" si="1"/>
        <v>0</v>
      </c>
    </row>
    <row r="16" spans="1:10" ht="21" customHeight="1">
      <c r="J16" s="16">
        <f t="shared" si="1"/>
        <v>0</v>
      </c>
    </row>
    <row r="17" spans="10:10" ht="21" customHeight="1">
      <c r="J17" s="16">
        <f t="shared" si="1"/>
        <v>0</v>
      </c>
    </row>
    <row r="18" spans="10:10" ht="21" customHeight="1">
      <c r="J18" s="16">
        <f t="shared" si="1"/>
        <v>0</v>
      </c>
    </row>
    <row r="19" spans="10:10" ht="21" customHeight="1">
      <c r="J19" s="16">
        <f t="shared" si="1"/>
        <v>0</v>
      </c>
    </row>
    <row r="20" spans="10:10" ht="21" customHeight="1">
      <c r="J20" s="16">
        <f t="shared" si="1"/>
        <v>0</v>
      </c>
    </row>
    <row r="21" spans="10:10" ht="21" customHeight="1">
      <c r="J21" s="16">
        <f t="shared" si="1"/>
        <v>0</v>
      </c>
    </row>
    <row r="22" spans="10:10" ht="21" customHeight="1">
      <c r="J22" s="16">
        <f t="shared" si="1"/>
        <v>0</v>
      </c>
    </row>
    <row r="23" spans="10:10" ht="21" customHeight="1">
      <c r="J23" s="16">
        <f t="shared" si="1"/>
        <v>0</v>
      </c>
    </row>
    <row r="24" spans="10:10" ht="21" customHeight="1">
      <c r="J24" s="16">
        <f t="shared" si="1"/>
        <v>0</v>
      </c>
    </row>
    <row r="25" spans="10:10" ht="21" customHeight="1">
      <c r="J25" s="16">
        <f t="shared" si="1"/>
        <v>0</v>
      </c>
    </row>
    <row r="26" spans="10:10" ht="21" customHeight="1">
      <c r="J26" s="16">
        <f t="shared" si="1"/>
        <v>0</v>
      </c>
    </row>
    <row r="27" spans="10:10" ht="21" customHeight="1">
      <c r="J27" s="16">
        <f t="shared" si="1"/>
        <v>0</v>
      </c>
    </row>
    <row r="28" spans="10:10" ht="21" customHeight="1">
      <c r="J28" s="16">
        <f t="shared" si="1"/>
        <v>0</v>
      </c>
    </row>
    <row r="29" spans="10:10" ht="21" customHeight="1">
      <c r="J29" s="16">
        <f t="shared" si="1"/>
        <v>0</v>
      </c>
    </row>
    <row r="30" spans="10:10" ht="21" customHeight="1">
      <c r="J30" s="16">
        <f t="shared" si="1"/>
        <v>0</v>
      </c>
    </row>
    <row r="31" spans="10:10" ht="21" customHeight="1">
      <c r="J31" s="16">
        <f t="shared" si="1"/>
        <v>0</v>
      </c>
    </row>
    <row r="32" spans="10:10" ht="21" customHeight="1">
      <c r="J32" s="16">
        <f t="shared" si="1"/>
        <v>0</v>
      </c>
    </row>
    <row r="33" spans="10:10" ht="21" customHeight="1">
      <c r="J33" s="16">
        <f t="shared" si="1"/>
        <v>0</v>
      </c>
    </row>
    <row r="34" spans="10:10" ht="21" customHeight="1">
      <c r="J34" s="16">
        <f t="shared" si="1"/>
        <v>0</v>
      </c>
    </row>
    <row r="35" spans="10:10" ht="21" customHeight="1">
      <c r="J35" s="16">
        <f t="shared" si="1"/>
        <v>0</v>
      </c>
    </row>
    <row r="36" spans="10:10" ht="21" customHeight="1">
      <c r="J36" s="16">
        <f t="shared" si="1"/>
        <v>0</v>
      </c>
    </row>
    <row r="37" spans="10:10" ht="21" customHeight="1">
      <c r="J37" s="16">
        <f t="shared" si="1"/>
        <v>0</v>
      </c>
    </row>
    <row r="38" spans="10:10" ht="21" customHeight="1">
      <c r="J38" s="16">
        <f t="shared" si="1"/>
        <v>0</v>
      </c>
    </row>
    <row r="39" spans="10:10" ht="21" customHeight="1">
      <c r="J39" s="16">
        <f t="shared" si="1"/>
        <v>0</v>
      </c>
    </row>
    <row r="40" spans="10:10" ht="21" customHeight="1">
      <c r="J40" s="16">
        <f t="shared" si="1"/>
        <v>0</v>
      </c>
    </row>
    <row r="41" spans="10:10" ht="21" customHeight="1">
      <c r="J41" s="16">
        <f t="shared" si="1"/>
        <v>0</v>
      </c>
    </row>
    <row r="42" spans="10:10" ht="21" customHeight="1">
      <c r="J42" s="16">
        <f t="shared" si="1"/>
        <v>0</v>
      </c>
    </row>
    <row r="43" spans="10:10" ht="21" customHeight="1">
      <c r="J43" s="16">
        <f t="shared" si="1"/>
        <v>0</v>
      </c>
    </row>
    <row r="44" spans="10:10" ht="21" customHeight="1">
      <c r="J44" s="16">
        <f t="shared" si="1"/>
        <v>0</v>
      </c>
    </row>
    <row r="45" spans="10:10" ht="21" customHeight="1">
      <c r="J45" s="16">
        <f t="shared" si="1"/>
        <v>0</v>
      </c>
    </row>
    <row r="46" spans="10:10" ht="21" customHeight="1">
      <c r="J46" s="16">
        <f t="shared" si="1"/>
        <v>0</v>
      </c>
    </row>
    <row r="47" spans="10:10" ht="21" customHeight="1">
      <c r="J47" s="16">
        <f t="shared" si="1"/>
        <v>0</v>
      </c>
    </row>
    <row r="48" spans="10:10" ht="21" customHeight="1">
      <c r="J48" s="16">
        <f t="shared" si="1"/>
        <v>0</v>
      </c>
    </row>
    <row r="49" spans="10:10" ht="21" customHeight="1">
      <c r="J49" s="16">
        <f t="shared" si="1"/>
        <v>0</v>
      </c>
    </row>
    <row r="50" spans="10:10" ht="21" customHeight="1">
      <c r="J50" s="16">
        <f t="shared" si="1"/>
        <v>0</v>
      </c>
    </row>
    <row r="51" spans="10:10" ht="21" customHeight="1">
      <c r="J51" s="16">
        <f t="shared" si="1"/>
        <v>0</v>
      </c>
    </row>
    <row r="52" spans="10:10" ht="21" customHeight="1">
      <c r="J52" s="16">
        <f t="shared" si="1"/>
        <v>0</v>
      </c>
    </row>
    <row r="53" spans="10:10" ht="21" customHeight="1">
      <c r="J53" s="16">
        <f t="shared" si="1"/>
        <v>0</v>
      </c>
    </row>
    <row r="54" spans="10:10" ht="21" customHeight="1">
      <c r="J54" s="16">
        <f t="shared" si="1"/>
        <v>0</v>
      </c>
    </row>
    <row r="55" spans="10:10" ht="21" customHeight="1">
      <c r="J55" s="16">
        <f t="shared" si="1"/>
        <v>0</v>
      </c>
    </row>
    <row r="56" spans="10:10" ht="21" customHeight="1">
      <c r="J56" s="16">
        <f t="shared" si="1"/>
        <v>0</v>
      </c>
    </row>
    <row r="57" spans="10:10" ht="21" customHeight="1">
      <c r="J57" s="16">
        <f t="shared" si="1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workbookViewId="0">
      <selection sqref="A1:XFD1048576"/>
    </sheetView>
  </sheetViews>
  <sheetFormatPr baseColWidth="10" defaultColWidth="9.5" defaultRowHeight="15.75"/>
  <cols>
    <col min="1" max="1" width="15.75" style="1" customWidth="1"/>
    <col min="2" max="5" width="9.5" style="1"/>
    <col min="6" max="6" width="42.75" style="1" customWidth="1"/>
    <col min="7" max="7" width="6.5" style="20" bestFit="1" customWidth="1"/>
    <col min="8" max="8" width="12.125" style="1" bestFit="1" customWidth="1"/>
    <col min="9" max="9" width="14.625" style="1" bestFit="1" customWidth="1"/>
    <col min="10" max="10" width="16.875" style="1" bestFit="1" customWidth="1"/>
    <col min="11" max="256" width="9.5" style="1"/>
    <col min="257" max="257" width="15.75" style="1" customWidth="1"/>
    <col min="258" max="261" width="9.5" style="1"/>
    <col min="262" max="262" width="42.75" style="1" customWidth="1"/>
    <col min="263" max="263" width="6.5" style="1" bestFit="1" customWidth="1"/>
    <col min="264" max="264" width="12.125" style="1" bestFit="1" customWidth="1"/>
    <col min="265" max="265" width="14.625" style="1" bestFit="1" customWidth="1"/>
    <col min="266" max="266" width="16.875" style="1" bestFit="1" customWidth="1"/>
    <col min="267" max="512" width="9.5" style="1"/>
    <col min="513" max="513" width="15.75" style="1" customWidth="1"/>
    <col min="514" max="517" width="9.5" style="1"/>
    <col min="518" max="518" width="42.75" style="1" customWidth="1"/>
    <col min="519" max="519" width="6.5" style="1" bestFit="1" customWidth="1"/>
    <col min="520" max="520" width="12.125" style="1" bestFit="1" customWidth="1"/>
    <col min="521" max="521" width="14.625" style="1" bestFit="1" customWidth="1"/>
    <col min="522" max="522" width="16.875" style="1" bestFit="1" customWidth="1"/>
    <col min="523" max="768" width="9.5" style="1"/>
    <col min="769" max="769" width="15.75" style="1" customWidth="1"/>
    <col min="770" max="773" width="9.5" style="1"/>
    <col min="774" max="774" width="42.75" style="1" customWidth="1"/>
    <col min="775" max="775" width="6.5" style="1" bestFit="1" customWidth="1"/>
    <col min="776" max="776" width="12.125" style="1" bestFit="1" customWidth="1"/>
    <col min="777" max="777" width="14.625" style="1" bestFit="1" customWidth="1"/>
    <col min="778" max="778" width="16.875" style="1" bestFit="1" customWidth="1"/>
    <col min="779" max="1024" width="9.5" style="1"/>
    <col min="1025" max="1025" width="15.75" style="1" customWidth="1"/>
    <col min="1026" max="1029" width="9.5" style="1"/>
    <col min="1030" max="1030" width="42.75" style="1" customWidth="1"/>
    <col min="1031" max="1031" width="6.5" style="1" bestFit="1" customWidth="1"/>
    <col min="1032" max="1032" width="12.125" style="1" bestFit="1" customWidth="1"/>
    <col min="1033" max="1033" width="14.625" style="1" bestFit="1" customWidth="1"/>
    <col min="1034" max="1034" width="16.875" style="1" bestFit="1" customWidth="1"/>
    <col min="1035" max="1280" width="9.5" style="1"/>
    <col min="1281" max="1281" width="15.75" style="1" customWidth="1"/>
    <col min="1282" max="1285" width="9.5" style="1"/>
    <col min="1286" max="1286" width="42.75" style="1" customWidth="1"/>
    <col min="1287" max="1287" width="6.5" style="1" bestFit="1" customWidth="1"/>
    <col min="1288" max="1288" width="12.125" style="1" bestFit="1" customWidth="1"/>
    <col min="1289" max="1289" width="14.625" style="1" bestFit="1" customWidth="1"/>
    <col min="1290" max="1290" width="16.875" style="1" bestFit="1" customWidth="1"/>
    <col min="1291" max="1536" width="9.5" style="1"/>
    <col min="1537" max="1537" width="15.75" style="1" customWidth="1"/>
    <col min="1538" max="1541" width="9.5" style="1"/>
    <col min="1542" max="1542" width="42.75" style="1" customWidth="1"/>
    <col min="1543" max="1543" width="6.5" style="1" bestFit="1" customWidth="1"/>
    <col min="1544" max="1544" width="12.125" style="1" bestFit="1" customWidth="1"/>
    <col min="1545" max="1545" width="14.625" style="1" bestFit="1" customWidth="1"/>
    <col min="1546" max="1546" width="16.875" style="1" bestFit="1" customWidth="1"/>
    <col min="1547" max="1792" width="9.5" style="1"/>
    <col min="1793" max="1793" width="15.75" style="1" customWidth="1"/>
    <col min="1794" max="1797" width="9.5" style="1"/>
    <col min="1798" max="1798" width="42.75" style="1" customWidth="1"/>
    <col min="1799" max="1799" width="6.5" style="1" bestFit="1" customWidth="1"/>
    <col min="1800" max="1800" width="12.125" style="1" bestFit="1" customWidth="1"/>
    <col min="1801" max="1801" width="14.625" style="1" bestFit="1" customWidth="1"/>
    <col min="1802" max="1802" width="16.875" style="1" bestFit="1" customWidth="1"/>
    <col min="1803" max="2048" width="9.5" style="1"/>
    <col min="2049" max="2049" width="15.75" style="1" customWidth="1"/>
    <col min="2050" max="2053" width="9.5" style="1"/>
    <col min="2054" max="2054" width="42.75" style="1" customWidth="1"/>
    <col min="2055" max="2055" width="6.5" style="1" bestFit="1" customWidth="1"/>
    <col min="2056" max="2056" width="12.125" style="1" bestFit="1" customWidth="1"/>
    <col min="2057" max="2057" width="14.625" style="1" bestFit="1" customWidth="1"/>
    <col min="2058" max="2058" width="16.875" style="1" bestFit="1" customWidth="1"/>
    <col min="2059" max="2304" width="9.5" style="1"/>
    <col min="2305" max="2305" width="15.75" style="1" customWidth="1"/>
    <col min="2306" max="2309" width="9.5" style="1"/>
    <col min="2310" max="2310" width="42.75" style="1" customWidth="1"/>
    <col min="2311" max="2311" width="6.5" style="1" bestFit="1" customWidth="1"/>
    <col min="2312" max="2312" width="12.125" style="1" bestFit="1" customWidth="1"/>
    <col min="2313" max="2313" width="14.625" style="1" bestFit="1" customWidth="1"/>
    <col min="2314" max="2314" width="16.875" style="1" bestFit="1" customWidth="1"/>
    <col min="2315" max="2560" width="9.5" style="1"/>
    <col min="2561" max="2561" width="15.75" style="1" customWidth="1"/>
    <col min="2562" max="2565" width="9.5" style="1"/>
    <col min="2566" max="2566" width="42.75" style="1" customWidth="1"/>
    <col min="2567" max="2567" width="6.5" style="1" bestFit="1" customWidth="1"/>
    <col min="2568" max="2568" width="12.125" style="1" bestFit="1" customWidth="1"/>
    <col min="2569" max="2569" width="14.625" style="1" bestFit="1" customWidth="1"/>
    <col min="2570" max="2570" width="16.875" style="1" bestFit="1" customWidth="1"/>
    <col min="2571" max="2816" width="9.5" style="1"/>
    <col min="2817" max="2817" width="15.75" style="1" customWidth="1"/>
    <col min="2818" max="2821" width="9.5" style="1"/>
    <col min="2822" max="2822" width="42.75" style="1" customWidth="1"/>
    <col min="2823" max="2823" width="6.5" style="1" bestFit="1" customWidth="1"/>
    <col min="2824" max="2824" width="12.125" style="1" bestFit="1" customWidth="1"/>
    <col min="2825" max="2825" width="14.625" style="1" bestFit="1" customWidth="1"/>
    <col min="2826" max="2826" width="16.875" style="1" bestFit="1" customWidth="1"/>
    <col min="2827" max="3072" width="9.5" style="1"/>
    <col min="3073" max="3073" width="15.75" style="1" customWidth="1"/>
    <col min="3074" max="3077" width="9.5" style="1"/>
    <col min="3078" max="3078" width="42.75" style="1" customWidth="1"/>
    <col min="3079" max="3079" width="6.5" style="1" bestFit="1" customWidth="1"/>
    <col min="3080" max="3080" width="12.125" style="1" bestFit="1" customWidth="1"/>
    <col min="3081" max="3081" width="14.625" style="1" bestFit="1" customWidth="1"/>
    <col min="3082" max="3082" width="16.875" style="1" bestFit="1" customWidth="1"/>
    <col min="3083" max="3328" width="9.5" style="1"/>
    <col min="3329" max="3329" width="15.75" style="1" customWidth="1"/>
    <col min="3330" max="3333" width="9.5" style="1"/>
    <col min="3334" max="3334" width="42.75" style="1" customWidth="1"/>
    <col min="3335" max="3335" width="6.5" style="1" bestFit="1" customWidth="1"/>
    <col min="3336" max="3336" width="12.125" style="1" bestFit="1" customWidth="1"/>
    <col min="3337" max="3337" width="14.625" style="1" bestFit="1" customWidth="1"/>
    <col min="3338" max="3338" width="16.875" style="1" bestFit="1" customWidth="1"/>
    <col min="3339" max="3584" width="9.5" style="1"/>
    <col min="3585" max="3585" width="15.75" style="1" customWidth="1"/>
    <col min="3586" max="3589" width="9.5" style="1"/>
    <col min="3590" max="3590" width="42.75" style="1" customWidth="1"/>
    <col min="3591" max="3591" width="6.5" style="1" bestFit="1" customWidth="1"/>
    <col min="3592" max="3592" width="12.125" style="1" bestFit="1" customWidth="1"/>
    <col min="3593" max="3593" width="14.625" style="1" bestFit="1" customWidth="1"/>
    <col min="3594" max="3594" width="16.875" style="1" bestFit="1" customWidth="1"/>
    <col min="3595" max="3840" width="9.5" style="1"/>
    <col min="3841" max="3841" width="15.75" style="1" customWidth="1"/>
    <col min="3842" max="3845" width="9.5" style="1"/>
    <col min="3846" max="3846" width="42.75" style="1" customWidth="1"/>
    <col min="3847" max="3847" width="6.5" style="1" bestFit="1" customWidth="1"/>
    <col min="3848" max="3848" width="12.125" style="1" bestFit="1" customWidth="1"/>
    <col min="3849" max="3849" width="14.625" style="1" bestFit="1" customWidth="1"/>
    <col min="3850" max="3850" width="16.875" style="1" bestFit="1" customWidth="1"/>
    <col min="3851" max="4096" width="9.5" style="1"/>
    <col min="4097" max="4097" width="15.75" style="1" customWidth="1"/>
    <col min="4098" max="4101" width="9.5" style="1"/>
    <col min="4102" max="4102" width="42.75" style="1" customWidth="1"/>
    <col min="4103" max="4103" width="6.5" style="1" bestFit="1" customWidth="1"/>
    <col min="4104" max="4104" width="12.125" style="1" bestFit="1" customWidth="1"/>
    <col min="4105" max="4105" width="14.625" style="1" bestFit="1" customWidth="1"/>
    <col min="4106" max="4106" width="16.875" style="1" bestFit="1" customWidth="1"/>
    <col min="4107" max="4352" width="9.5" style="1"/>
    <col min="4353" max="4353" width="15.75" style="1" customWidth="1"/>
    <col min="4354" max="4357" width="9.5" style="1"/>
    <col min="4358" max="4358" width="42.75" style="1" customWidth="1"/>
    <col min="4359" max="4359" width="6.5" style="1" bestFit="1" customWidth="1"/>
    <col min="4360" max="4360" width="12.125" style="1" bestFit="1" customWidth="1"/>
    <col min="4361" max="4361" width="14.625" style="1" bestFit="1" customWidth="1"/>
    <col min="4362" max="4362" width="16.875" style="1" bestFit="1" customWidth="1"/>
    <col min="4363" max="4608" width="9.5" style="1"/>
    <col min="4609" max="4609" width="15.75" style="1" customWidth="1"/>
    <col min="4610" max="4613" width="9.5" style="1"/>
    <col min="4614" max="4614" width="42.75" style="1" customWidth="1"/>
    <col min="4615" max="4615" width="6.5" style="1" bestFit="1" customWidth="1"/>
    <col min="4616" max="4616" width="12.125" style="1" bestFit="1" customWidth="1"/>
    <col min="4617" max="4617" width="14.625" style="1" bestFit="1" customWidth="1"/>
    <col min="4618" max="4618" width="16.875" style="1" bestFit="1" customWidth="1"/>
    <col min="4619" max="4864" width="9.5" style="1"/>
    <col min="4865" max="4865" width="15.75" style="1" customWidth="1"/>
    <col min="4866" max="4869" width="9.5" style="1"/>
    <col min="4870" max="4870" width="42.75" style="1" customWidth="1"/>
    <col min="4871" max="4871" width="6.5" style="1" bestFit="1" customWidth="1"/>
    <col min="4872" max="4872" width="12.125" style="1" bestFit="1" customWidth="1"/>
    <col min="4873" max="4873" width="14.625" style="1" bestFit="1" customWidth="1"/>
    <col min="4874" max="4874" width="16.875" style="1" bestFit="1" customWidth="1"/>
    <col min="4875" max="5120" width="9.5" style="1"/>
    <col min="5121" max="5121" width="15.75" style="1" customWidth="1"/>
    <col min="5122" max="5125" width="9.5" style="1"/>
    <col min="5126" max="5126" width="42.75" style="1" customWidth="1"/>
    <col min="5127" max="5127" width="6.5" style="1" bestFit="1" customWidth="1"/>
    <col min="5128" max="5128" width="12.125" style="1" bestFit="1" customWidth="1"/>
    <col min="5129" max="5129" width="14.625" style="1" bestFit="1" customWidth="1"/>
    <col min="5130" max="5130" width="16.875" style="1" bestFit="1" customWidth="1"/>
    <col min="5131" max="5376" width="9.5" style="1"/>
    <col min="5377" max="5377" width="15.75" style="1" customWidth="1"/>
    <col min="5378" max="5381" width="9.5" style="1"/>
    <col min="5382" max="5382" width="42.75" style="1" customWidth="1"/>
    <col min="5383" max="5383" width="6.5" style="1" bestFit="1" customWidth="1"/>
    <col min="5384" max="5384" width="12.125" style="1" bestFit="1" customWidth="1"/>
    <col min="5385" max="5385" width="14.625" style="1" bestFit="1" customWidth="1"/>
    <col min="5386" max="5386" width="16.875" style="1" bestFit="1" customWidth="1"/>
    <col min="5387" max="5632" width="9.5" style="1"/>
    <col min="5633" max="5633" width="15.75" style="1" customWidth="1"/>
    <col min="5634" max="5637" width="9.5" style="1"/>
    <col min="5638" max="5638" width="42.75" style="1" customWidth="1"/>
    <col min="5639" max="5639" width="6.5" style="1" bestFit="1" customWidth="1"/>
    <col min="5640" max="5640" width="12.125" style="1" bestFit="1" customWidth="1"/>
    <col min="5641" max="5641" width="14.625" style="1" bestFit="1" customWidth="1"/>
    <col min="5642" max="5642" width="16.875" style="1" bestFit="1" customWidth="1"/>
    <col min="5643" max="5888" width="9.5" style="1"/>
    <col min="5889" max="5889" width="15.75" style="1" customWidth="1"/>
    <col min="5890" max="5893" width="9.5" style="1"/>
    <col min="5894" max="5894" width="42.75" style="1" customWidth="1"/>
    <col min="5895" max="5895" width="6.5" style="1" bestFit="1" customWidth="1"/>
    <col min="5896" max="5896" width="12.125" style="1" bestFit="1" customWidth="1"/>
    <col min="5897" max="5897" width="14.625" style="1" bestFit="1" customWidth="1"/>
    <col min="5898" max="5898" width="16.875" style="1" bestFit="1" customWidth="1"/>
    <col min="5899" max="6144" width="9.5" style="1"/>
    <col min="6145" max="6145" width="15.75" style="1" customWidth="1"/>
    <col min="6146" max="6149" width="9.5" style="1"/>
    <col min="6150" max="6150" width="42.75" style="1" customWidth="1"/>
    <col min="6151" max="6151" width="6.5" style="1" bestFit="1" customWidth="1"/>
    <col min="6152" max="6152" width="12.125" style="1" bestFit="1" customWidth="1"/>
    <col min="6153" max="6153" width="14.625" style="1" bestFit="1" customWidth="1"/>
    <col min="6154" max="6154" width="16.875" style="1" bestFit="1" customWidth="1"/>
    <col min="6155" max="6400" width="9.5" style="1"/>
    <col min="6401" max="6401" width="15.75" style="1" customWidth="1"/>
    <col min="6402" max="6405" width="9.5" style="1"/>
    <col min="6406" max="6406" width="42.75" style="1" customWidth="1"/>
    <col min="6407" max="6407" width="6.5" style="1" bestFit="1" customWidth="1"/>
    <col min="6408" max="6408" width="12.125" style="1" bestFit="1" customWidth="1"/>
    <col min="6409" max="6409" width="14.625" style="1" bestFit="1" customWidth="1"/>
    <col min="6410" max="6410" width="16.875" style="1" bestFit="1" customWidth="1"/>
    <col min="6411" max="6656" width="9.5" style="1"/>
    <col min="6657" max="6657" width="15.75" style="1" customWidth="1"/>
    <col min="6658" max="6661" width="9.5" style="1"/>
    <col min="6662" max="6662" width="42.75" style="1" customWidth="1"/>
    <col min="6663" max="6663" width="6.5" style="1" bestFit="1" customWidth="1"/>
    <col min="6664" max="6664" width="12.125" style="1" bestFit="1" customWidth="1"/>
    <col min="6665" max="6665" width="14.625" style="1" bestFit="1" customWidth="1"/>
    <col min="6666" max="6666" width="16.875" style="1" bestFit="1" customWidth="1"/>
    <col min="6667" max="6912" width="9.5" style="1"/>
    <col min="6913" max="6913" width="15.75" style="1" customWidth="1"/>
    <col min="6914" max="6917" width="9.5" style="1"/>
    <col min="6918" max="6918" width="42.75" style="1" customWidth="1"/>
    <col min="6919" max="6919" width="6.5" style="1" bestFit="1" customWidth="1"/>
    <col min="6920" max="6920" width="12.125" style="1" bestFit="1" customWidth="1"/>
    <col min="6921" max="6921" width="14.625" style="1" bestFit="1" customWidth="1"/>
    <col min="6922" max="6922" width="16.875" style="1" bestFit="1" customWidth="1"/>
    <col min="6923" max="7168" width="9.5" style="1"/>
    <col min="7169" max="7169" width="15.75" style="1" customWidth="1"/>
    <col min="7170" max="7173" width="9.5" style="1"/>
    <col min="7174" max="7174" width="42.75" style="1" customWidth="1"/>
    <col min="7175" max="7175" width="6.5" style="1" bestFit="1" customWidth="1"/>
    <col min="7176" max="7176" width="12.125" style="1" bestFit="1" customWidth="1"/>
    <col min="7177" max="7177" width="14.625" style="1" bestFit="1" customWidth="1"/>
    <col min="7178" max="7178" width="16.875" style="1" bestFit="1" customWidth="1"/>
    <col min="7179" max="7424" width="9.5" style="1"/>
    <col min="7425" max="7425" width="15.75" style="1" customWidth="1"/>
    <col min="7426" max="7429" width="9.5" style="1"/>
    <col min="7430" max="7430" width="42.75" style="1" customWidth="1"/>
    <col min="7431" max="7431" width="6.5" style="1" bestFit="1" customWidth="1"/>
    <col min="7432" max="7432" width="12.125" style="1" bestFit="1" customWidth="1"/>
    <col min="7433" max="7433" width="14.625" style="1" bestFit="1" customWidth="1"/>
    <col min="7434" max="7434" width="16.875" style="1" bestFit="1" customWidth="1"/>
    <col min="7435" max="7680" width="9.5" style="1"/>
    <col min="7681" max="7681" width="15.75" style="1" customWidth="1"/>
    <col min="7682" max="7685" width="9.5" style="1"/>
    <col min="7686" max="7686" width="42.75" style="1" customWidth="1"/>
    <col min="7687" max="7687" width="6.5" style="1" bestFit="1" customWidth="1"/>
    <col min="7688" max="7688" width="12.125" style="1" bestFit="1" customWidth="1"/>
    <col min="7689" max="7689" width="14.625" style="1" bestFit="1" customWidth="1"/>
    <col min="7690" max="7690" width="16.875" style="1" bestFit="1" customWidth="1"/>
    <col min="7691" max="7936" width="9.5" style="1"/>
    <col min="7937" max="7937" width="15.75" style="1" customWidth="1"/>
    <col min="7938" max="7941" width="9.5" style="1"/>
    <col min="7942" max="7942" width="42.75" style="1" customWidth="1"/>
    <col min="7943" max="7943" width="6.5" style="1" bestFit="1" customWidth="1"/>
    <col min="7944" max="7944" width="12.125" style="1" bestFit="1" customWidth="1"/>
    <col min="7945" max="7945" width="14.625" style="1" bestFit="1" customWidth="1"/>
    <col min="7946" max="7946" width="16.875" style="1" bestFit="1" customWidth="1"/>
    <col min="7947" max="8192" width="9.5" style="1"/>
    <col min="8193" max="8193" width="15.75" style="1" customWidth="1"/>
    <col min="8194" max="8197" width="9.5" style="1"/>
    <col min="8198" max="8198" width="42.75" style="1" customWidth="1"/>
    <col min="8199" max="8199" width="6.5" style="1" bestFit="1" customWidth="1"/>
    <col min="8200" max="8200" width="12.125" style="1" bestFit="1" customWidth="1"/>
    <col min="8201" max="8201" width="14.625" style="1" bestFit="1" customWidth="1"/>
    <col min="8202" max="8202" width="16.875" style="1" bestFit="1" customWidth="1"/>
    <col min="8203" max="8448" width="9.5" style="1"/>
    <col min="8449" max="8449" width="15.75" style="1" customWidth="1"/>
    <col min="8450" max="8453" width="9.5" style="1"/>
    <col min="8454" max="8454" width="42.75" style="1" customWidth="1"/>
    <col min="8455" max="8455" width="6.5" style="1" bestFit="1" customWidth="1"/>
    <col min="8456" max="8456" width="12.125" style="1" bestFit="1" customWidth="1"/>
    <col min="8457" max="8457" width="14.625" style="1" bestFit="1" customWidth="1"/>
    <col min="8458" max="8458" width="16.875" style="1" bestFit="1" customWidth="1"/>
    <col min="8459" max="8704" width="9.5" style="1"/>
    <col min="8705" max="8705" width="15.75" style="1" customWidth="1"/>
    <col min="8706" max="8709" width="9.5" style="1"/>
    <col min="8710" max="8710" width="42.75" style="1" customWidth="1"/>
    <col min="8711" max="8711" width="6.5" style="1" bestFit="1" customWidth="1"/>
    <col min="8712" max="8712" width="12.125" style="1" bestFit="1" customWidth="1"/>
    <col min="8713" max="8713" width="14.625" style="1" bestFit="1" customWidth="1"/>
    <col min="8714" max="8714" width="16.875" style="1" bestFit="1" customWidth="1"/>
    <col min="8715" max="8960" width="9.5" style="1"/>
    <col min="8961" max="8961" width="15.75" style="1" customWidth="1"/>
    <col min="8962" max="8965" width="9.5" style="1"/>
    <col min="8966" max="8966" width="42.75" style="1" customWidth="1"/>
    <col min="8967" max="8967" width="6.5" style="1" bestFit="1" customWidth="1"/>
    <col min="8968" max="8968" width="12.125" style="1" bestFit="1" customWidth="1"/>
    <col min="8969" max="8969" width="14.625" style="1" bestFit="1" customWidth="1"/>
    <col min="8970" max="8970" width="16.875" style="1" bestFit="1" customWidth="1"/>
    <col min="8971" max="9216" width="9.5" style="1"/>
    <col min="9217" max="9217" width="15.75" style="1" customWidth="1"/>
    <col min="9218" max="9221" width="9.5" style="1"/>
    <col min="9222" max="9222" width="42.75" style="1" customWidth="1"/>
    <col min="9223" max="9223" width="6.5" style="1" bestFit="1" customWidth="1"/>
    <col min="9224" max="9224" width="12.125" style="1" bestFit="1" customWidth="1"/>
    <col min="9225" max="9225" width="14.625" style="1" bestFit="1" customWidth="1"/>
    <col min="9226" max="9226" width="16.875" style="1" bestFit="1" customWidth="1"/>
    <col min="9227" max="9472" width="9.5" style="1"/>
    <col min="9473" max="9473" width="15.75" style="1" customWidth="1"/>
    <col min="9474" max="9477" width="9.5" style="1"/>
    <col min="9478" max="9478" width="42.75" style="1" customWidth="1"/>
    <col min="9479" max="9479" width="6.5" style="1" bestFit="1" customWidth="1"/>
    <col min="9480" max="9480" width="12.125" style="1" bestFit="1" customWidth="1"/>
    <col min="9481" max="9481" width="14.625" style="1" bestFit="1" customWidth="1"/>
    <col min="9482" max="9482" width="16.875" style="1" bestFit="1" customWidth="1"/>
    <col min="9483" max="9728" width="9.5" style="1"/>
    <col min="9729" max="9729" width="15.75" style="1" customWidth="1"/>
    <col min="9730" max="9733" width="9.5" style="1"/>
    <col min="9734" max="9734" width="42.75" style="1" customWidth="1"/>
    <col min="9735" max="9735" width="6.5" style="1" bestFit="1" customWidth="1"/>
    <col min="9736" max="9736" width="12.125" style="1" bestFit="1" customWidth="1"/>
    <col min="9737" max="9737" width="14.625" style="1" bestFit="1" customWidth="1"/>
    <col min="9738" max="9738" width="16.875" style="1" bestFit="1" customWidth="1"/>
    <col min="9739" max="9984" width="9.5" style="1"/>
    <col min="9985" max="9985" width="15.75" style="1" customWidth="1"/>
    <col min="9986" max="9989" width="9.5" style="1"/>
    <col min="9990" max="9990" width="42.75" style="1" customWidth="1"/>
    <col min="9991" max="9991" width="6.5" style="1" bestFit="1" customWidth="1"/>
    <col min="9992" max="9992" width="12.125" style="1" bestFit="1" customWidth="1"/>
    <col min="9993" max="9993" width="14.625" style="1" bestFit="1" customWidth="1"/>
    <col min="9994" max="9994" width="16.875" style="1" bestFit="1" customWidth="1"/>
    <col min="9995" max="10240" width="9.5" style="1"/>
    <col min="10241" max="10241" width="15.75" style="1" customWidth="1"/>
    <col min="10242" max="10245" width="9.5" style="1"/>
    <col min="10246" max="10246" width="42.75" style="1" customWidth="1"/>
    <col min="10247" max="10247" width="6.5" style="1" bestFit="1" customWidth="1"/>
    <col min="10248" max="10248" width="12.125" style="1" bestFit="1" customWidth="1"/>
    <col min="10249" max="10249" width="14.625" style="1" bestFit="1" customWidth="1"/>
    <col min="10250" max="10250" width="16.875" style="1" bestFit="1" customWidth="1"/>
    <col min="10251" max="10496" width="9.5" style="1"/>
    <col min="10497" max="10497" width="15.75" style="1" customWidth="1"/>
    <col min="10498" max="10501" width="9.5" style="1"/>
    <col min="10502" max="10502" width="42.75" style="1" customWidth="1"/>
    <col min="10503" max="10503" width="6.5" style="1" bestFit="1" customWidth="1"/>
    <col min="10504" max="10504" width="12.125" style="1" bestFit="1" customWidth="1"/>
    <col min="10505" max="10505" width="14.625" style="1" bestFit="1" customWidth="1"/>
    <col min="10506" max="10506" width="16.875" style="1" bestFit="1" customWidth="1"/>
    <col min="10507" max="10752" width="9.5" style="1"/>
    <col min="10753" max="10753" width="15.75" style="1" customWidth="1"/>
    <col min="10754" max="10757" width="9.5" style="1"/>
    <col min="10758" max="10758" width="42.75" style="1" customWidth="1"/>
    <col min="10759" max="10759" width="6.5" style="1" bestFit="1" customWidth="1"/>
    <col min="10760" max="10760" width="12.125" style="1" bestFit="1" customWidth="1"/>
    <col min="10761" max="10761" width="14.625" style="1" bestFit="1" customWidth="1"/>
    <col min="10762" max="10762" width="16.875" style="1" bestFit="1" customWidth="1"/>
    <col min="10763" max="11008" width="9.5" style="1"/>
    <col min="11009" max="11009" width="15.75" style="1" customWidth="1"/>
    <col min="11010" max="11013" width="9.5" style="1"/>
    <col min="11014" max="11014" width="42.75" style="1" customWidth="1"/>
    <col min="11015" max="11015" width="6.5" style="1" bestFit="1" customWidth="1"/>
    <col min="11016" max="11016" width="12.125" style="1" bestFit="1" customWidth="1"/>
    <col min="11017" max="11017" width="14.625" style="1" bestFit="1" customWidth="1"/>
    <col min="11018" max="11018" width="16.875" style="1" bestFit="1" customWidth="1"/>
    <col min="11019" max="11264" width="9.5" style="1"/>
    <col min="11265" max="11265" width="15.75" style="1" customWidth="1"/>
    <col min="11266" max="11269" width="9.5" style="1"/>
    <col min="11270" max="11270" width="42.75" style="1" customWidth="1"/>
    <col min="11271" max="11271" width="6.5" style="1" bestFit="1" customWidth="1"/>
    <col min="11272" max="11272" width="12.125" style="1" bestFit="1" customWidth="1"/>
    <col min="11273" max="11273" width="14.625" style="1" bestFit="1" customWidth="1"/>
    <col min="11274" max="11274" width="16.875" style="1" bestFit="1" customWidth="1"/>
    <col min="11275" max="11520" width="9.5" style="1"/>
    <col min="11521" max="11521" width="15.75" style="1" customWidth="1"/>
    <col min="11522" max="11525" width="9.5" style="1"/>
    <col min="11526" max="11526" width="42.75" style="1" customWidth="1"/>
    <col min="11527" max="11527" width="6.5" style="1" bestFit="1" customWidth="1"/>
    <col min="11528" max="11528" width="12.125" style="1" bestFit="1" customWidth="1"/>
    <col min="11529" max="11529" width="14.625" style="1" bestFit="1" customWidth="1"/>
    <col min="11530" max="11530" width="16.875" style="1" bestFit="1" customWidth="1"/>
    <col min="11531" max="11776" width="9.5" style="1"/>
    <col min="11777" max="11777" width="15.75" style="1" customWidth="1"/>
    <col min="11778" max="11781" width="9.5" style="1"/>
    <col min="11782" max="11782" width="42.75" style="1" customWidth="1"/>
    <col min="11783" max="11783" width="6.5" style="1" bestFit="1" customWidth="1"/>
    <col min="11784" max="11784" width="12.125" style="1" bestFit="1" customWidth="1"/>
    <col min="11785" max="11785" width="14.625" style="1" bestFit="1" customWidth="1"/>
    <col min="11786" max="11786" width="16.875" style="1" bestFit="1" customWidth="1"/>
    <col min="11787" max="12032" width="9.5" style="1"/>
    <col min="12033" max="12033" width="15.75" style="1" customWidth="1"/>
    <col min="12034" max="12037" width="9.5" style="1"/>
    <col min="12038" max="12038" width="42.75" style="1" customWidth="1"/>
    <col min="12039" max="12039" width="6.5" style="1" bestFit="1" customWidth="1"/>
    <col min="12040" max="12040" width="12.125" style="1" bestFit="1" customWidth="1"/>
    <col min="12041" max="12041" width="14.625" style="1" bestFit="1" customWidth="1"/>
    <col min="12042" max="12042" width="16.875" style="1" bestFit="1" customWidth="1"/>
    <col min="12043" max="12288" width="9.5" style="1"/>
    <col min="12289" max="12289" width="15.75" style="1" customWidth="1"/>
    <col min="12290" max="12293" width="9.5" style="1"/>
    <col min="12294" max="12294" width="42.75" style="1" customWidth="1"/>
    <col min="12295" max="12295" width="6.5" style="1" bestFit="1" customWidth="1"/>
    <col min="12296" max="12296" width="12.125" style="1" bestFit="1" customWidth="1"/>
    <col min="12297" max="12297" width="14.625" style="1" bestFit="1" customWidth="1"/>
    <col min="12298" max="12298" width="16.875" style="1" bestFit="1" customWidth="1"/>
    <col min="12299" max="12544" width="9.5" style="1"/>
    <col min="12545" max="12545" width="15.75" style="1" customWidth="1"/>
    <col min="12546" max="12549" width="9.5" style="1"/>
    <col min="12550" max="12550" width="42.75" style="1" customWidth="1"/>
    <col min="12551" max="12551" width="6.5" style="1" bestFit="1" customWidth="1"/>
    <col min="12552" max="12552" width="12.125" style="1" bestFit="1" customWidth="1"/>
    <col min="12553" max="12553" width="14.625" style="1" bestFit="1" customWidth="1"/>
    <col min="12554" max="12554" width="16.875" style="1" bestFit="1" customWidth="1"/>
    <col min="12555" max="12800" width="9.5" style="1"/>
    <col min="12801" max="12801" width="15.75" style="1" customWidth="1"/>
    <col min="12802" max="12805" width="9.5" style="1"/>
    <col min="12806" max="12806" width="42.75" style="1" customWidth="1"/>
    <col min="12807" max="12807" width="6.5" style="1" bestFit="1" customWidth="1"/>
    <col min="12808" max="12808" width="12.125" style="1" bestFit="1" customWidth="1"/>
    <col min="12809" max="12809" width="14.625" style="1" bestFit="1" customWidth="1"/>
    <col min="12810" max="12810" width="16.875" style="1" bestFit="1" customWidth="1"/>
    <col min="12811" max="13056" width="9.5" style="1"/>
    <col min="13057" max="13057" width="15.75" style="1" customWidth="1"/>
    <col min="13058" max="13061" width="9.5" style="1"/>
    <col min="13062" max="13062" width="42.75" style="1" customWidth="1"/>
    <col min="13063" max="13063" width="6.5" style="1" bestFit="1" customWidth="1"/>
    <col min="13064" max="13064" width="12.125" style="1" bestFit="1" customWidth="1"/>
    <col min="13065" max="13065" width="14.625" style="1" bestFit="1" customWidth="1"/>
    <col min="13066" max="13066" width="16.875" style="1" bestFit="1" customWidth="1"/>
    <col min="13067" max="13312" width="9.5" style="1"/>
    <col min="13313" max="13313" width="15.75" style="1" customWidth="1"/>
    <col min="13314" max="13317" width="9.5" style="1"/>
    <col min="13318" max="13318" width="42.75" style="1" customWidth="1"/>
    <col min="13319" max="13319" width="6.5" style="1" bestFit="1" customWidth="1"/>
    <col min="13320" max="13320" width="12.125" style="1" bestFit="1" customWidth="1"/>
    <col min="13321" max="13321" width="14.625" style="1" bestFit="1" customWidth="1"/>
    <col min="13322" max="13322" width="16.875" style="1" bestFit="1" customWidth="1"/>
    <col min="13323" max="13568" width="9.5" style="1"/>
    <col min="13569" max="13569" width="15.75" style="1" customWidth="1"/>
    <col min="13570" max="13573" width="9.5" style="1"/>
    <col min="13574" max="13574" width="42.75" style="1" customWidth="1"/>
    <col min="13575" max="13575" width="6.5" style="1" bestFit="1" customWidth="1"/>
    <col min="13576" max="13576" width="12.125" style="1" bestFit="1" customWidth="1"/>
    <col min="13577" max="13577" width="14.625" style="1" bestFit="1" customWidth="1"/>
    <col min="13578" max="13578" width="16.875" style="1" bestFit="1" customWidth="1"/>
    <col min="13579" max="13824" width="9.5" style="1"/>
    <col min="13825" max="13825" width="15.75" style="1" customWidth="1"/>
    <col min="13826" max="13829" width="9.5" style="1"/>
    <col min="13830" max="13830" width="42.75" style="1" customWidth="1"/>
    <col min="13831" max="13831" width="6.5" style="1" bestFit="1" customWidth="1"/>
    <col min="13832" max="13832" width="12.125" style="1" bestFit="1" customWidth="1"/>
    <col min="13833" max="13833" width="14.625" style="1" bestFit="1" customWidth="1"/>
    <col min="13834" max="13834" width="16.875" style="1" bestFit="1" customWidth="1"/>
    <col min="13835" max="14080" width="9.5" style="1"/>
    <col min="14081" max="14081" width="15.75" style="1" customWidth="1"/>
    <col min="14082" max="14085" width="9.5" style="1"/>
    <col min="14086" max="14086" width="42.75" style="1" customWidth="1"/>
    <col min="14087" max="14087" width="6.5" style="1" bestFit="1" customWidth="1"/>
    <col min="14088" max="14088" width="12.125" style="1" bestFit="1" customWidth="1"/>
    <col min="14089" max="14089" width="14.625" style="1" bestFit="1" customWidth="1"/>
    <col min="14090" max="14090" width="16.875" style="1" bestFit="1" customWidth="1"/>
    <col min="14091" max="14336" width="9.5" style="1"/>
    <col min="14337" max="14337" width="15.75" style="1" customWidth="1"/>
    <col min="14338" max="14341" width="9.5" style="1"/>
    <col min="14342" max="14342" width="42.75" style="1" customWidth="1"/>
    <col min="14343" max="14343" width="6.5" style="1" bestFit="1" customWidth="1"/>
    <col min="14344" max="14344" width="12.125" style="1" bestFit="1" customWidth="1"/>
    <col min="14345" max="14345" width="14.625" style="1" bestFit="1" customWidth="1"/>
    <col min="14346" max="14346" width="16.875" style="1" bestFit="1" customWidth="1"/>
    <col min="14347" max="14592" width="9.5" style="1"/>
    <col min="14593" max="14593" width="15.75" style="1" customWidth="1"/>
    <col min="14594" max="14597" width="9.5" style="1"/>
    <col min="14598" max="14598" width="42.75" style="1" customWidth="1"/>
    <col min="14599" max="14599" width="6.5" style="1" bestFit="1" customWidth="1"/>
    <col min="14600" max="14600" width="12.125" style="1" bestFit="1" customWidth="1"/>
    <col min="14601" max="14601" width="14.625" style="1" bestFit="1" customWidth="1"/>
    <col min="14602" max="14602" width="16.875" style="1" bestFit="1" customWidth="1"/>
    <col min="14603" max="14848" width="9.5" style="1"/>
    <col min="14849" max="14849" width="15.75" style="1" customWidth="1"/>
    <col min="14850" max="14853" width="9.5" style="1"/>
    <col min="14854" max="14854" width="42.75" style="1" customWidth="1"/>
    <col min="14855" max="14855" width="6.5" style="1" bestFit="1" customWidth="1"/>
    <col min="14856" max="14856" width="12.125" style="1" bestFit="1" customWidth="1"/>
    <col min="14857" max="14857" width="14.625" style="1" bestFit="1" customWidth="1"/>
    <col min="14858" max="14858" width="16.875" style="1" bestFit="1" customWidth="1"/>
    <col min="14859" max="15104" width="9.5" style="1"/>
    <col min="15105" max="15105" width="15.75" style="1" customWidth="1"/>
    <col min="15106" max="15109" width="9.5" style="1"/>
    <col min="15110" max="15110" width="42.75" style="1" customWidth="1"/>
    <col min="15111" max="15111" width="6.5" style="1" bestFit="1" customWidth="1"/>
    <col min="15112" max="15112" width="12.125" style="1" bestFit="1" customWidth="1"/>
    <col min="15113" max="15113" width="14.625" style="1" bestFit="1" customWidth="1"/>
    <col min="15114" max="15114" width="16.875" style="1" bestFit="1" customWidth="1"/>
    <col min="15115" max="15360" width="9.5" style="1"/>
    <col min="15361" max="15361" width="15.75" style="1" customWidth="1"/>
    <col min="15362" max="15365" width="9.5" style="1"/>
    <col min="15366" max="15366" width="42.75" style="1" customWidth="1"/>
    <col min="15367" max="15367" width="6.5" style="1" bestFit="1" customWidth="1"/>
    <col min="15368" max="15368" width="12.125" style="1" bestFit="1" customWidth="1"/>
    <col min="15369" max="15369" width="14.625" style="1" bestFit="1" customWidth="1"/>
    <col min="15370" max="15370" width="16.875" style="1" bestFit="1" customWidth="1"/>
    <col min="15371" max="15616" width="9.5" style="1"/>
    <col min="15617" max="15617" width="15.75" style="1" customWidth="1"/>
    <col min="15618" max="15621" width="9.5" style="1"/>
    <col min="15622" max="15622" width="42.75" style="1" customWidth="1"/>
    <col min="15623" max="15623" width="6.5" style="1" bestFit="1" customWidth="1"/>
    <col min="15624" max="15624" width="12.125" style="1" bestFit="1" customWidth="1"/>
    <col min="15625" max="15625" width="14.625" style="1" bestFit="1" customWidth="1"/>
    <col min="15626" max="15626" width="16.875" style="1" bestFit="1" customWidth="1"/>
    <col min="15627" max="15872" width="9.5" style="1"/>
    <col min="15873" max="15873" width="15.75" style="1" customWidth="1"/>
    <col min="15874" max="15877" width="9.5" style="1"/>
    <col min="15878" max="15878" width="42.75" style="1" customWidth="1"/>
    <col min="15879" max="15879" width="6.5" style="1" bestFit="1" customWidth="1"/>
    <col min="15880" max="15880" width="12.125" style="1" bestFit="1" customWidth="1"/>
    <col min="15881" max="15881" width="14.625" style="1" bestFit="1" customWidth="1"/>
    <col min="15882" max="15882" width="16.875" style="1" bestFit="1" customWidth="1"/>
    <col min="15883" max="16128" width="9.5" style="1"/>
    <col min="16129" max="16129" width="15.75" style="1" customWidth="1"/>
    <col min="16130" max="16133" width="9.5" style="1"/>
    <col min="16134" max="16134" width="42.75" style="1" customWidth="1"/>
    <col min="16135" max="16135" width="6.5" style="1" bestFit="1" customWidth="1"/>
    <col min="16136" max="16136" width="12.125" style="1" bestFit="1" customWidth="1"/>
    <col min="16137" max="16137" width="14.625" style="1" bestFit="1" customWidth="1"/>
    <col min="16138" max="16138" width="16.875" style="1" bestFit="1" customWidth="1"/>
    <col min="16139" max="16384" width="9.5" style="1"/>
  </cols>
  <sheetData>
    <row r="1" spans="1:14">
      <c r="A1" s="1" t="s">
        <v>96</v>
      </c>
    </row>
    <row r="3" spans="1:14">
      <c r="A3" s="1" t="s">
        <v>97</v>
      </c>
      <c r="B3" s="1">
        <v>1</v>
      </c>
      <c r="C3" s="1" t="s">
        <v>98</v>
      </c>
      <c r="H3" s="1" t="str">
        <f>IF(B3=2,"NOTE DE CREDIT","FACTURE")</f>
        <v>FACTURE</v>
      </c>
    </row>
    <row r="4" spans="1:14">
      <c r="A4" s="1" t="s">
        <v>99</v>
      </c>
      <c r="B4" s="1" t="s">
        <v>32</v>
      </c>
    </row>
    <row r="5" spans="1:14">
      <c r="A5" s="1" t="s">
        <v>100</v>
      </c>
      <c r="B5" s="1">
        <v>524</v>
      </c>
    </row>
    <row r="6" spans="1:14">
      <c r="A6" s="1" t="s">
        <v>101</v>
      </c>
      <c r="C6" s="1" t="s">
        <v>102</v>
      </c>
      <c r="L6" s="21" t="str">
        <f>VLOOKUP($B$4,Listes!$M$4:$W$5,2,FALSE)</f>
        <v>JP OLIVE</v>
      </c>
    </row>
    <row r="7" spans="1:14">
      <c r="L7" s="21" t="str">
        <f>VLOOKUP($B$4,Listes!$M$4:$W$5,3,FALSE)</f>
        <v>"Olive &amp; Co"</v>
      </c>
    </row>
    <row r="8" spans="1:14">
      <c r="L8" s="21" t="str">
        <f>VLOOKUP($B$4,Listes!$M$4:$W$5,4,FALSE)</f>
        <v>Allée de l'Italie, 23</v>
      </c>
    </row>
    <row r="9" spans="1:14">
      <c r="L9" s="21" t="str">
        <f>VLOOKUP($B$4,Listes!$M$4:$W$5,5,FALSE)&amp;" "&amp;VLOOKUP($B$4,Listes!$M$4:$W$5,6,FALSE)</f>
        <v>1000 Bruxelles</v>
      </c>
    </row>
    <row r="11" spans="1:14">
      <c r="H11" s="1" t="s">
        <v>103</v>
      </c>
      <c r="I11" s="22">
        <f ca="1">IF(B6="",TODAY(),B6)</f>
        <v>42916</v>
      </c>
    </row>
    <row r="12" spans="1:14">
      <c r="H12" s="1" t="s">
        <v>104</v>
      </c>
      <c r="I12" s="1" t="str">
        <f>B4</f>
        <v>MC17101</v>
      </c>
    </row>
    <row r="13" spans="1:14">
      <c r="H13" s="1" t="s">
        <v>105</v>
      </c>
      <c r="I13" s="1">
        <f>B5</f>
        <v>524</v>
      </c>
    </row>
    <row r="16" spans="1:14">
      <c r="G16" s="23" t="s">
        <v>106</v>
      </c>
      <c r="H16" s="24" t="s">
        <v>2</v>
      </c>
      <c r="I16" s="24" t="s">
        <v>4</v>
      </c>
      <c r="J16" s="24" t="s">
        <v>5</v>
      </c>
      <c r="K16" s="24" t="s">
        <v>9</v>
      </c>
      <c r="L16" s="24" t="s">
        <v>72</v>
      </c>
      <c r="M16" s="24" t="s">
        <v>107</v>
      </c>
      <c r="N16" s="24" t="s">
        <v>108</v>
      </c>
    </row>
    <row r="17" spans="3:14">
      <c r="G17" s="25" t="s">
        <v>53</v>
      </c>
      <c r="H17" s="26" t="s">
        <v>52</v>
      </c>
      <c r="I17" s="26" t="s">
        <v>54</v>
      </c>
      <c r="J17" s="26" t="s">
        <v>55</v>
      </c>
      <c r="K17" s="26">
        <f>IFERROR(VLOOKUP(G17,Listes!$A$3:$I$12,8,FALSE),"")</f>
        <v>24.9</v>
      </c>
      <c r="L17" s="26">
        <v>3</v>
      </c>
      <c r="M17" s="26">
        <f>IFERROR(VLOOKUP('Facture ou NC'!G17,Listes!$A$3:$I$12,7,0),"")</f>
        <v>11.05</v>
      </c>
      <c r="N17" s="27">
        <f>IF(M17="","",L17*M17)</f>
        <v>33.150000000000006</v>
      </c>
    </row>
    <row r="18" spans="3:14">
      <c r="G18" s="25" t="s">
        <v>61</v>
      </c>
      <c r="H18" s="26" t="s">
        <v>56</v>
      </c>
      <c r="I18" s="26" t="s">
        <v>62</v>
      </c>
      <c r="J18" s="26" t="s">
        <v>63</v>
      </c>
      <c r="K18" s="26">
        <f>IFERROR(VLOOKUP(G18,Listes!$A$3:$I$12,8,FALSE),"")</f>
        <v>44.9</v>
      </c>
      <c r="L18" s="26">
        <v>5</v>
      </c>
      <c r="M18" s="26">
        <f t="array" ref="M18">IFERROR(VLOOKUP('Facture ou NC'!G18,Listes!A:I,7,0),"")</f>
        <v>19.95</v>
      </c>
      <c r="N18" s="27">
        <f t="shared" ref="N18:N31" si="0">IF(M18="","",L18*M18)</f>
        <v>99.75</v>
      </c>
    </row>
    <row r="19" spans="3:14">
      <c r="G19" s="25" t="s">
        <v>57</v>
      </c>
      <c r="H19" s="26" t="s">
        <v>58</v>
      </c>
      <c r="I19" s="26" t="s">
        <v>59</v>
      </c>
      <c r="J19" s="26" t="s">
        <v>60</v>
      </c>
      <c r="K19" s="26">
        <f>IFERROR(VLOOKUP(G19,Listes!$A$3:$I$12,8,FALSE),"")</f>
        <v>34.9</v>
      </c>
      <c r="L19" s="26">
        <v>10</v>
      </c>
      <c r="M19" s="26">
        <f t="array" ref="M19">IFERROR(VLOOKUP('Facture ou NC'!G19,Listes!A:I,7,0),"")</f>
        <v>15.5</v>
      </c>
      <c r="N19" s="27">
        <f t="shared" si="0"/>
        <v>155</v>
      </c>
    </row>
    <row r="20" spans="3:14">
      <c r="G20" s="25" t="s">
        <v>18</v>
      </c>
      <c r="H20" s="26" t="s">
        <v>18</v>
      </c>
      <c r="I20" s="26" t="s">
        <v>18</v>
      </c>
      <c r="J20" s="26" t="s">
        <v>18</v>
      </c>
      <c r="K20" s="26" t="str">
        <f>IFERROR(VLOOKUP(G20,Listes!$A$3:$I$12,8,FALSE),"")</f>
        <v/>
      </c>
      <c r="L20" s="26" t="s">
        <v>18</v>
      </c>
      <c r="M20" s="26" t="str">
        <f t="array" ref="M20">IFERROR(VLOOKUP('Facture ou NC'!G20,Listes!A:I,7,0),"")</f>
        <v/>
      </c>
      <c r="N20" s="27" t="str">
        <f t="shared" si="0"/>
        <v/>
      </c>
    </row>
    <row r="21" spans="3:14">
      <c r="C21" s="28" t="s">
        <v>109</v>
      </c>
      <c r="D21" s="28"/>
      <c r="E21" s="28"/>
      <c r="F21" s="28"/>
      <c r="G21" s="25" t="s">
        <v>18</v>
      </c>
      <c r="H21" s="26" t="s">
        <v>18</v>
      </c>
      <c r="I21" s="26" t="s">
        <v>18</v>
      </c>
      <c r="J21" s="26" t="s">
        <v>18</v>
      </c>
      <c r="K21" s="26" t="str">
        <f>IFERROR(VLOOKUP(G21,Listes!$A$3:$I$12,8,FALSE),"")</f>
        <v/>
      </c>
      <c r="L21" s="26" t="s">
        <v>18</v>
      </c>
      <c r="M21" s="26" t="str">
        <f t="array" ref="M21">IFERROR(VLOOKUP('Facture ou NC'!G21,Listes!A:I,7,0),"")</f>
        <v/>
      </c>
      <c r="N21" s="27" t="str">
        <f t="shared" si="0"/>
        <v/>
      </c>
    </row>
    <row r="22" spans="3:14">
      <c r="C22" s="28" t="s">
        <v>110</v>
      </c>
      <c r="D22" s="28"/>
      <c r="E22" s="28"/>
      <c r="F22" s="28"/>
      <c r="G22" s="25" t="s">
        <v>18</v>
      </c>
      <c r="H22" s="26" t="s">
        <v>18</v>
      </c>
      <c r="I22" s="26" t="s">
        <v>18</v>
      </c>
      <c r="J22" s="26" t="s">
        <v>18</v>
      </c>
      <c r="K22" s="26" t="str">
        <f>IFERROR(VLOOKUP(G22,Listes!$A$3:$I$12,8,FALSE),"")</f>
        <v/>
      </c>
      <c r="L22" s="26" t="s">
        <v>18</v>
      </c>
      <c r="M22" s="26" t="str">
        <f t="array" ref="M22">IFERROR(VLOOKUP('Facture ou NC'!G22,Listes!A:I,7,0),"")</f>
        <v/>
      </c>
      <c r="N22" s="27" t="str">
        <f t="shared" si="0"/>
        <v/>
      </c>
    </row>
    <row r="23" spans="3:14">
      <c r="C23" s="29" t="s">
        <v>111</v>
      </c>
      <c r="D23" s="29"/>
      <c r="E23" s="29"/>
      <c r="F23" s="29"/>
      <c r="G23" s="25" t="s">
        <v>18</v>
      </c>
      <c r="H23" s="26" t="s">
        <v>18</v>
      </c>
      <c r="I23" s="26" t="s">
        <v>18</v>
      </c>
      <c r="J23" s="26" t="s">
        <v>18</v>
      </c>
      <c r="K23" s="26" t="str">
        <f>IFERROR(VLOOKUP(G23,Listes!$A$3:$I$12,8,FALSE),"")</f>
        <v/>
      </c>
      <c r="L23" s="26" t="s">
        <v>18</v>
      </c>
      <c r="M23" s="26" t="str">
        <f t="array" ref="M23">IFERROR(VLOOKUP('Facture ou NC'!G23,Listes!A:I,7,0),"")</f>
        <v/>
      </c>
      <c r="N23" s="27" t="str">
        <f t="shared" si="0"/>
        <v/>
      </c>
    </row>
    <row r="24" spans="3:14">
      <c r="C24" s="29" t="s">
        <v>112</v>
      </c>
      <c r="D24" s="29"/>
      <c r="E24" s="29"/>
      <c r="F24" s="29"/>
      <c r="G24" s="25" t="s">
        <v>18</v>
      </c>
      <c r="H24" s="26" t="s">
        <v>18</v>
      </c>
      <c r="I24" s="26" t="s">
        <v>18</v>
      </c>
      <c r="J24" s="26" t="s">
        <v>18</v>
      </c>
      <c r="K24" s="26" t="str">
        <f>IFERROR(VLOOKUP(G24,Listes!$A$3:$I$12,8,FALSE),"")</f>
        <v/>
      </c>
      <c r="L24" s="26" t="s">
        <v>18</v>
      </c>
      <c r="M24" s="26" t="str">
        <f t="array" ref="M24">IFERROR(VLOOKUP('Facture ou NC'!G24,Listes!A:I,7,0),"")</f>
        <v/>
      </c>
      <c r="N24" s="27" t="str">
        <f t="shared" si="0"/>
        <v/>
      </c>
    </row>
    <row r="25" spans="3:14">
      <c r="C25" s="28" t="s">
        <v>113</v>
      </c>
      <c r="D25" s="28"/>
      <c r="E25" s="28"/>
      <c r="F25" s="28"/>
      <c r="G25" s="25" t="s">
        <v>18</v>
      </c>
      <c r="H25" s="26" t="s">
        <v>18</v>
      </c>
      <c r="I25" s="26" t="s">
        <v>18</v>
      </c>
      <c r="J25" s="26" t="s">
        <v>18</v>
      </c>
      <c r="K25" s="26" t="str">
        <f>IFERROR(VLOOKUP(G25,Listes!$A$3:$I$12,8,FALSE),"")</f>
        <v/>
      </c>
      <c r="L25" s="26" t="s">
        <v>18</v>
      </c>
      <c r="M25" s="26" t="str">
        <f t="array" ref="M25">IFERROR(VLOOKUP('Facture ou NC'!G25,Listes!A:I,7,0),"")</f>
        <v/>
      </c>
      <c r="N25" s="27" t="str">
        <f t="shared" si="0"/>
        <v/>
      </c>
    </row>
    <row r="26" spans="3:14">
      <c r="C26" s="28"/>
      <c r="D26" s="28"/>
      <c r="E26" s="28"/>
      <c r="F26" s="28"/>
      <c r="G26" s="25" t="s">
        <v>18</v>
      </c>
      <c r="H26" s="26" t="s">
        <v>18</v>
      </c>
      <c r="I26" s="26" t="s">
        <v>18</v>
      </c>
      <c r="J26" s="26" t="s">
        <v>18</v>
      </c>
      <c r="K26" s="26" t="str">
        <f>IFERROR(VLOOKUP(G26,Listes!$A$3:$I$12,8,FALSE),"")</f>
        <v/>
      </c>
      <c r="L26" s="26" t="s">
        <v>18</v>
      </c>
      <c r="M26" s="26" t="str">
        <f t="array" ref="M26">IFERROR(VLOOKUP('Facture ou NC'!G26,Listes!A:I,7,0),"")</f>
        <v/>
      </c>
      <c r="N26" s="27" t="str">
        <f t="shared" si="0"/>
        <v/>
      </c>
    </row>
    <row r="27" spans="3:14">
      <c r="C27" s="28" t="s">
        <v>114</v>
      </c>
      <c r="D27" s="28"/>
      <c r="E27" s="28"/>
      <c r="F27" s="28"/>
      <c r="G27" s="25" t="s">
        <v>18</v>
      </c>
      <c r="H27" s="26" t="s">
        <v>18</v>
      </c>
      <c r="I27" s="26" t="s">
        <v>18</v>
      </c>
      <c r="J27" s="26" t="s">
        <v>18</v>
      </c>
      <c r="K27" s="26" t="str">
        <f>IFERROR(VLOOKUP(G27,Listes!$A$3:$I$12,8,FALSE),"")</f>
        <v/>
      </c>
      <c r="L27" s="26" t="s">
        <v>18</v>
      </c>
      <c r="M27" s="26" t="str">
        <f t="array" ref="M27">IFERROR(VLOOKUP('Facture ou NC'!G27,Listes!A:I,7,0),"")</f>
        <v/>
      </c>
      <c r="N27" s="27" t="str">
        <f t="shared" si="0"/>
        <v/>
      </c>
    </row>
    <row r="28" spans="3:14">
      <c r="C28" s="28" t="s">
        <v>115</v>
      </c>
      <c r="D28" s="28"/>
      <c r="E28" s="28"/>
      <c r="F28" s="28"/>
      <c r="G28" s="25" t="s">
        <v>18</v>
      </c>
      <c r="H28" s="26" t="s">
        <v>18</v>
      </c>
      <c r="I28" s="26" t="s">
        <v>18</v>
      </c>
      <c r="J28" s="26" t="s">
        <v>18</v>
      </c>
      <c r="K28" s="26" t="str">
        <f>IFERROR(VLOOKUP(G28,Listes!$A$3:$I$12,8,FALSE),"")</f>
        <v/>
      </c>
      <c r="L28" s="26" t="s">
        <v>18</v>
      </c>
      <c r="M28" s="26" t="str">
        <f t="array" ref="M28">IFERROR(VLOOKUP('Facture ou NC'!G28,Listes!A:I,7,0),"")</f>
        <v/>
      </c>
      <c r="N28" s="27" t="str">
        <f t="shared" si="0"/>
        <v/>
      </c>
    </row>
    <row r="29" spans="3:14">
      <c r="C29" s="28"/>
      <c r="D29" s="28"/>
      <c r="E29" s="28"/>
      <c r="F29" s="28"/>
      <c r="G29" s="25" t="s">
        <v>18</v>
      </c>
      <c r="H29" s="26" t="s">
        <v>18</v>
      </c>
      <c r="I29" s="26" t="s">
        <v>18</v>
      </c>
      <c r="J29" s="26" t="s">
        <v>18</v>
      </c>
      <c r="K29" s="26" t="str">
        <f>IFERROR(VLOOKUP(G29,Listes!$A$3:$I$12,8,FALSE),"")</f>
        <v/>
      </c>
      <c r="L29" s="26" t="s">
        <v>18</v>
      </c>
      <c r="M29" s="26" t="str">
        <f t="array" ref="M29">IFERROR(VLOOKUP('Facture ou NC'!G29,Listes!A:I,7,0),"")</f>
        <v/>
      </c>
      <c r="N29" s="27" t="str">
        <f t="shared" si="0"/>
        <v/>
      </c>
    </row>
    <row r="30" spans="3:14">
      <c r="C30" s="28" t="s">
        <v>116</v>
      </c>
      <c r="G30" s="25" t="s">
        <v>18</v>
      </c>
      <c r="H30" s="26" t="s">
        <v>18</v>
      </c>
      <c r="I30" s="26" t="s">
        <v>18</v>
      </c>
      <c r="J30" s="26" t="s">
        <v>18</v>
      </c>
      <c r="K30" s="26" t="str">
        <f>IFERROR(VLOOKUP(G30,Listes!$A$3:$I$12,8,FALSE),"")</f>
        <v/>
      </c>
      <c r="L30" s="26" t="s">
        <v>18</v>
      </c>
      <c r="M30" s="26" t="str">
        <f t="array" ref="M30">IFERROR(VLOOKUP('Facture ou NC'!G30,Listes!A:I,7,0),"")</f>
        <v/>
      </c>
      <c r="N30" s="27" t="str">
        <f t="shared" si="0"/>
        <v/>
      </c>
    </row>
    <row r="31" spans="3:14">
      <c r="C31" s="28" t="s">
        <v>117</v>
      </c>
      <c r="G31" s="25" t="s">
        <v>18</v>
      </c>
      <c r="H31" s="26" t="s">
        <v>18</v>
      </c>
      <c r="I31" s="26" t="s">
        <v>18</v>
      </c>
      <c r="J31" s="26" t="s">
        <v>18</v>
      </c>
      <c r="K31" s="26" t="str">
        <f>IFERROR(VLOOKUP(G31,Listes!$A$3:$I$12,8,FALSE),"")</f>
        <v/>
      </c>
      <c r="L31" s="26" t="s">
        <v>18</v>
      </c>
      <c r="M31" s="26" t="str">
        <f t="array" ref="M31">IFERROR(VLOOKUP('Facture ou NC'!G31,Listes!A:I,7,0),"")</f>
        <v/>
      </c>
      <c r="N31" s="27" t="str">
        <f t="shared" si="0"/>
        <v/>
      </c>
    </row>
    <row r="32" spans="3:14">
      <c r="C32" s="28"/>
    </row>
    <row r="33" spans="3:3">
      <c r="C33" s="28" t="s">
        <v>118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7"/>
  <sheetViews>
    <sheetView workbookViewId="0">
      <selection sqref="A1:XFD1048576"/>
    </sheetView>
  </sheetViews>
  <sheetFormatPr baseColWidth="10" defaultRowHeight="18"/>
  <cols>
    <col min="1" max="1" width="9.5" style="30" customWidth="1"/>
    <col min="2" max="2" width="18.25" style="46" customWidth="1"/>
    <col min="3" max="3" width="13.375" style="47" customWidth="1"/>
    <col min="4" max="4" width="21" style="47" bestFit="1" customWidth="1"/>
    <col min="5" max="5" width="17.5" style="47" bestFit="1" customWidth="1"/>
    <col min="6" max="6" width="9.5" style="50" customWidth="1"/>
    <col min="7" max="7" width="8.75" customWidth="1"/>
    <col min="8" max="8" width="16.875" customWidth="1"/>
    <col min="9" max="9" width="9.125" style="42" bestFit="1" customWidth="1"/>
    <col min="10" max="10" width="30.375" style="54" bestFit="1" customWidth="1"/>
    <col min="12" max="12" width="30.75" bestFit="1" customWidth="1"/>
    <col min="257" max="257" width="9.5" customWidth="1"/>
    <col min="258" max="258" width="18.25" customWidth="1"/>
    <col min="259" max="259" width="13.375" customWidth="1"/>
    <col min="260" max="260" width="21" bestFit="1" customWidth="1"/>
    <col min="261" max="261" width="17.5" bestFit="1" customWidth="1"/>
    <col min="262" max="262" width="9.5" customWidth="1"/>
    <col min="263" max="263" width="8.75" customWidth="1"/>
    <col min="264" max="264" width="16.875" customWidth="1"/>
    <col min="265" max="265" width="9.125" bestFit="1" customWidth="1"/>
    <col min="266" max="266" width="30.375" bestFit="1" customWidth="1"/>
    <col min="268" max="268" width="30.75" bestFit="1" customWidth="1"/>
    <col min="513" max="513" width="9.5" customWidth="1"/>
    <col min="514" max="514" width="18.25" customWidth="1"/>
    <col min="515" max="515" width="13.375" customWidth="1"/>
    <col min="516" max="516" width="21" bestFit="1" customWidth="1"/>
    <col min="517" max="517" width="17.5" bestFit="1" customWidth="1"/>
    <col min="518" max="518" width="9.5" customWidth="1"/>
    <col min="519" max="519" width="8.75" customWidth="1"/>
    <col min="520" max="520" width="16.875" customWidth="1"/>
    <col min="521" max="521" width="9.125" bestFit="1" customWidth="1"/>
    <col min="522" max="522" width="30.375" bestFit="1" customWidth="1"/>
    <col min="524" max="524" width="30.75" bestFit="1" customWidth="1"/>
    <col min="769" max="769" width="9.5" customWidth="1"/>
    <col min="770" max="770" width="18.25" customWidth="1"/>
    <col min="771" max="771" width="13.375" customWidth="1"/>
    <col min="772" max="772" width="21" bestFit="1" customWidth="1"/>
    <col min="773" max="773" width="17.5" bestFit="1" customWidth="1"/>
    <col min="774" max="774" width="9.5" customWidth="1"/>
    <col min="775" max="775" width="8.75" customWidth="1"/>
    <col min="776" max="776" width="16.875" customWidth="1"/>
    <col min="777" max="777" width="9.125" bestFit="1" customWidth="1"/>
    <col min="778" max="778" width="30.375" bestFit="1" customWidth="1"/>
    <col min="780" max="780" width="30.75" bestFit="1" customWidth="1"/>
    <col min="1025" max="1025" width="9.5" customWidth="1"/>
    <col min="1026" max="1026" width="18.25" customWidth="1"/>
    <col min="1027" max="1027" width="13.375" customWidth="1"/>
    <col min="1028" max="1028" width="21" bestFit="1" customWidth="1"/>
    <col min="1029" max="1029" width="17.5" bestFit="1" customWidth="1"/>
    <col min="1030" max="1030" width="9.5" customWidth="1"/>
    <col min="1031" max="1031" width="8.75" customWidth="1"/>
    <col min="1032" max="1032" width="16.875" customWidth="1"/>
    <col min="1033" max="1033" width="9.125" bestFit="1" customWidth="1"/>
    <col min="1034" max="1034" width="30.375" bestFit="1" customWidth="1"/>
    <col min="1036" max="1036" width="30.75" bestFit="1" customWidth="1"/>
    <col min="1281" max="1281" width="9.5" customWidth="1"/>
    <col min="1282" max="1282" width="18.25" customWidth="1"/>
    <col min="1283" max="1283" width="13.375" customWidth="1"/>
    <col min="1284" max="1284" width="21" bestFit="1" customWidth="1"/>
    <col min="1285" max="1285" width="17.5" bestFit="1" customWidth="1"/>
    <col min="1286" max="1286" width="9.5" customWidth="1"/>
    <col min="1287" max="1287" width="8.75" customWidth="1"/>
    <col min="1288" max="1288" width="16.875" customWidth="1"/>
    <col min="1289" max="1289" width="9.125" bestFit="1" customWidth="1"/>
    <col min="1290" max="1290" width="30.375" bestFit="1" customWidth="1"/>
    <col min="1292" max="1292" width="30.75" bestFit="1" customWidth="1"/>
    <col min="1537" max="1537" width="9.5" customWidth="1"/>
    <col min="1538" max="1538" width="18.25" customWidth="1"/>
    <col min="1539" max="1539" width="13.375" customWidth="1"/>
    <col min="1540" max="1540" width="21" bestFit="1" customWidth="1"/>
    <col min="1541" max="1541" width="17.5" bestFit="1" customWidth="1"/>
    <col min="1542" max="1542" width="9.5" customWidth="1"/>
    <col min="1543" max="1543" width="8.75" customWidth="1"/>
    <col min="1544" max="1544" width="16.875" customWidth="1"/>
    <col min="1545" max="1545" width="9.125" bestFit="1" customWidth="1"/>
    <col min="1546" max="1546" width="30.375" bestFit="1" customWidth="1"/>
    <col min="1548" max="1548" width="30.75" bestFit="1" customWidth="1"/>
    <col min="1793" max="1793" width="9.5" customWidth="1"/>
    <col min="1794" max="1794" width="18.25" customWidth="1"/>
    <col min="1795" max="1795" width="13.375" customWidth="1"/>
    <col min="1796" max="1796" width="21" bestFit="1" customWidth="1"/>
    <col min="1797" max="1797" width="17.5" bestFit="1" customWidth="1"/>
    <col min="1798" max="1798" width="9.5" customWidth="1"/>
    <col min="1799" max="1799" width="8.75" customWidth="1"/>
    <col min="1800" max="1800" width="16.875" customWidth="1"/>
    <col min="1801" max="1801" width="9.125" bestFit="1" customWidth="1"/>
    <col min="1802" max="1802" width="30.375" bestFit="1" customWidth="1"/>
    <col min="1804" max="1804" width="30.75" bestFit="1" customWidth="1"/>
    <col min="2049" max="2049" width="9.5" customWidth="1"/>
    <col min="2050" max="2050" width="18.25" customWidth="1"/>
    <col min="2051" max="2051" width="13.375" customWidth="1"/>
    <col min="2052" max="2052" width="21" bestFit="1" customWidth="1"/>
    <col min="2053" max="2053" width="17.5" bestFit="1" customWidth="1"/>
    <col min="2054" max="2054" width="9.5" customWidth="1"/>
    <col min="2055" max="2055" width="8.75" customWidth="1"/>
    <col min="2056" max="2056" width="16.875" customWidth="1"/>
    <col min="2057" max="2057" width="9.125" bestFit="1" customWidth="1"/>
    <col min="2058" max="2058" width="30.375" bestFit="1" customWidth="1"/>
    <col min="2060" max="2060" width="30.75" bestFit="1" customWidth="1"/>
    <col min="2305" max="2305" width="9.5" customWidth="1"/>
    <col min="2306" max="2306" width="18.25" customWidth="1"/>
    <col min="2307" max="2307" width="13.375" customWidth="1"/>
    <col min="2308" max="2308" width="21" bestFit="1" customWidth="1"/>
    <col min="2309" max="2309" width="17.5" bestFit="1" customWidth="1"/>
    <col min="2310" max="2310" width="9.5" customWidth="1"/>
    <col min="2311" max="2311" width="8.75" customWidth="1"/>
    <col min="2312" max="2312" width="16.875" customWidth="1"/>
    <col min="2313" max="2313" width="9.125" bestFit="1" customWidth="1"/>
    <col min="2314" max="2314" width="30.375" bestFit="1" customWidth="1"/>
    <col min="2316" max="2316" width="30.75" bestFit="1" customWidth="1"/>
    <col min="2561" max="2561" width="9.5" customWidth="1"/>
    <col min="2562" max="2562" width="18.25" customWidth="1"/>
    <col min="2563" max="2563" width="13.375" customWidth="1"/>
    <col min="2564" max="2564" width="21" bestFit="1" customWidth="1"/>
    <col min="2565" max="2565" width="17.5" bestFit="1" customWidth="1"/>
    <col min="2566" max="2566" width="9.5" customWidth="1"/>
    <col min="2567" max="2567" width="8.75" customWidth="1"/>
    <col min="2568" max="2568" width="16.875" customWidth="1"/>
    <col min="2569" max="2569" width="9.125" bestFit="1" customWidth="1"/>
    <col min="2570" max="2570" width="30.375" bestFit="1" customWidth="1"/>
    <col min="2572" max="2572" width="30.75" bestFit="1" customWidth="1"/>
    <col min="2817" max="2817" width="9.5" customWidth="1"/>
    <col min="2818" max="2818" width="18.25" customWidth="1"/>
    <col min="2819" max="2819" width="13.375" customWidth="1"/>
    <col min="2820" max="2820" width="21" bestFit="1" customWidth="1"/>
    <col min="2821" max="2821" width="17.5" bestFit="1" customWidth="1"/>
    <col min="2822" max="2822" width="9.5" customWidth="1"/>
    <col min="2823" max="2823" width="8.75" customWidth="1"/>
    <col min="2824" max="2824" width="16.875" customWidth="1"/>
    <col min="2825" max="2825" width="9.125" bestFit="1" customWidth="1"/>
    <col min="2826" max="2826" width="30.375" bestFit="1" customWidth="1"/>
    <col min="2828" max="2828" width="30.75" bestFit="1" customWidth="1"/>
    <col min="3073" max="3073" width="9.5" customWidth="1"/>
    <col min="3074" max="3074" width="18.25" customWidth="1"/>
    <col min="3075" max="3075" width="13.375" customWidth="1"/>
    <col min="3076" max="3076" width="21" bestFit="1" customWidth="1"/>
    <col min="3077" max="3077" width="17.5" bestFit="1" customWidth="1"/>
    <col min="3078" max="3078" width="9.5" customWidth="1"/>
    <col min="3079" max="3079" width="8.75" customWidth="1"/>
    <col min="3080" max="3080" width="16.875" customWidth="1"/>
    <col min="3081" max="3081" width="9.125" bestFit="1" customWidth="1"/>
    <col min="3082" max="3082" width="30.375" bestFit="1" customWidth="1"/>
    <col min="3084" max="3084" width="30.75" bestFit="1" customWidth="1"/>
    <col min="3329" max="3329" width="9.5" customWidth="1"/>
    <col min="3330" max="3330" width="18.25" customWidth="1"/>
    <col min="3331" max="3331" width="13.375" customWidth="1"/>
    <col min="3332" max="3332" width="21" bestFit="1" customWidth="1"/>
    <col min="3333" max="3333" width="17.5" bestFit="1" customWidth="1"/>
    <col min="3334" max="3334" width="9.5" customWidth="1"/>
    <col min="3335" max="3335" width="8.75" customWidth="1"/>
    <col min="3336" max="3336" width="16.875" customWidth="1"/>
    <col min="3337" max="3337" width="9.125" bestFit="1" customWidth="1"/>
    <col min="3338" max="3338" width="30.375" bestFit="1" customWidth="1"/>
    <col min="3340" max="3340" width="30.75" bestFit="1" customWidth="1"/>
    <col min="3585" max="3585" width="9.5" customWidth="1"/>
    <col min="3586" max="3586" width="18.25" customWidth="1"/>
    <col min="3587" max="3587" width="13.375" customWidth="1"/>
    <col min="3588" max="3588" width="21" bestFit="1" customWidth="1"/>
    <col min="3589" max="3589" width="17.5" bestFit="1" customWidth="1"/>
    <col min="3590" max="3590" width="9.5" customWidth="1"/>
    <col min="3591" max="3591" width="8.75" customWidth="1"/>
    <col min="3592" max="3592" width="16.875" customWidth="1"/>
    <col min="3593" max="3593" width="9.125" bestFit="1" customWidth="1"/>
    <col min="3594" max="3594" width="30.375" bestFit="1" customWidth="1"/>
    <col min="3596" max="3596" width="30.75" bestFit="1" customWidth="1"/>
    <col min="3841" max="3841" width="9.5" customWidth="1"/>
    <col min="3842" max="3842" width="18.25" customWidth="1"/>
    <col min="3843" max="3843" width="13.375" customWidth="1"/>
    <col min="3844" max="3844" width="21" bestFit="1" customWidth="1"/>
    <col min="3845" max="3845" width="17.5" bestFit="1" customWidth="1"/>
    <col min="3846" max="3846" width="9.5" customWidth="1"/>
    <col min="3847" max="3847" width="8.75" customWidth="1"/>
    <col min="3848" max="3848" width="16.875" customWidth="1"/>
    <col min="3849" max="3849" width="9.125" bestFit="1" customWidth="1"/>
    <col min="3850" max="3850" width="30.375" bestFit="1" customWidth="1"/>
    <col min="3852" max="3852" width="30.75" bestFit="1" customWidth="1"/>
    <col min="4097" max="4097" width="9.5" customWidth="1"/>
    <col min="4098" max="4098" width="18.25" customWidth="1"/>
    <col min="4099" max="4099" width="13.375" customWidth="1"/>
    <col min="4100" max="4100" width="21" bestFit="1" customWidth="1"/>
    <col min="4101" max="4101" width="17.5" bestFit="1" customWidth="1"/>
    <col min="4102" max="4102" width="9.5" customWidth="1"/>
    <col min="4103" max="4103" width="8.75" customWidth="1"/>
    <col min="4104" max="4104" width="16.875" customWidth="1"/>
    <col min="4105" max="4105" width="9.125" bestFit="1" customWidth="1"/>
    <col min="4106" max="4106" width="30.375" bestFit="1" customWidth="1"/>
    <col min="4108" max="4108" width="30.75" bestFit="1" customWidth="1"/>
    <col min="4353" max="4353" width="9.5" customWidth="1"/>
    <col min="4354" max="4354" width="18.25" customWidth="1"/>
    <col min="4355" max="4355" width="13.375" customWidth="1"/>
    <col min="4356" max="4356" width="21" bestFit="1" customWidth="1"/>
    <col min="4357" max="4357" width="17.5" bestFit="1" customWidth="1"/>
    <col min="4358" max="4358" width="9.5" customWidth="1"/>
    <col min="4359" max="4359" width="8.75" customWidth="1"/>
    <col min="4360" max="4360" width="16.875" customWidth="1"/>
    <col min="4361" max="4361" width="9.125" bestFit="1" customWidth="1"/>
    <col min="4362" max="4362" width="30.375" bestFit="1" customWidth="1"/>
    <col min="4364" max="4364" width="30.75" bestFit="1" customWidth="1"/>
    <col min="4609" max="4609" width="9.5" customWidth="1"/>
    <col min="4610" max="4610" width="18.25" customWidth="1"/>
    <col min="4611" max="4611" width="13.375" customWidth="1"/>
    <col min="4612" max="4612" width="21" bestFit="1" customWidth="1"/>
    <col min="4613" max="4613" width="17.5" bestFit="1" customWidth="1"/>
    <col min="4614" max="4614" width="9.5" customWidth="1"/>
    <col min="4615" max="4615" width="8.75" customWidth="1"/>
    <col min="4616" max="4616" width="16.875" customWidth="1"/>
    <col min="4617" max="4617" width="9.125" bestFit="1" customWidth="1"/>
    <col min="4618" max="4618" width="30.375" bestFit="1" customWidth="1"/>
    <col min="4620" max="4620" width="30.75" bestFit="1" customWidth="1"/>
    <col min="4865" max="4865" width="9.5" customWidth="1"/>
    <col min="4866" max="4866" width="18.25" customWidth="1"/>
    <col min="4867" max="4867" width="13.375" customWidth="1"/>
    <col min="4868" max="4868" width="21" bestFit="1" customWidth="1"/>
    <col min="4869" max="4869" width="17.5" bestFit="1" customWidth="1"/>
    <col min="4870" max="4870" width="9.5" customWidth="1"/>
    <col min="4871" max="4871" width="8.75" customWidth="1"/>
    <col min="4872" max="4872" width="16.875" customWidth="1"/>
    <col min="4873" max="4873" width="9.125" bestFit="1" customWidth="1"/>
    <col min="4874" max="4874" width="30.375" bestFit="1" customWidth="1"/>
    <col min="4876" max="4876" width="30.75" bestFit="1" customWidth="1"/>
    <col min="5121" max="5121" width="9.5" customWidth="1"/>
    <col min="5122" max="5122" width="18.25" customWidth="1"/>
    <col min="5123" max="5123" width="13.375" customWidth="1"/>
    <col min="5124" max="5124" width="21" bestFit="1" customWidth="1"/>
    <col min="5125" max="5125" width="17.5" bestFit="1" customWidth="1"/>
    <col min="5126" max="5126" width="9.5" customWidth="1"/>
    <col min="5127" max="5127" width="8.75" customWidth="1"/>
    <col min="5128" max="5128" width="16.875" customWidth="1"/>
    <col min="5129" max="5129" width="9.125" bestFit="1" customWidth="1"/>
    <col min="5130" max="5130" width="30.375" bestFit="1" customWidth="1"/>
    <col min="5132" max="5132" width="30.75" bestFit="1" customWidth="1"/>
    <col min="5377" max="5377" width="9.5" customWidth="1"/>
    <col min="5378" max="5378" width="18.25" customWidth="1"/>
    <col min="5379" max="5379" width="13.375" customWidth="1"/>
    <col min="5380" max="5380" width="21" bestFit="1" customWidth="1"/>
    <col min="5381" max="5381" width="17.5" bestFit="1" customWidth="1"/>
    <col min="5382" max="5382" width="9.5" customWidth="1"/>
    <col min="5383" max="5383" width="8.75" customWidth="1"/>
    <col min="5384" max="5384" width="16.875" customWidth="1"/>
    <col min="5385" max="5385" width="9.125" bestFit="1" customWidth="1"/>
    <col min="5386" max="5386" width="30.375" bestFit="1" customWidth="1"/>
    <col min="5388" max="5388" width="30.75" bestFit="1" customWidth="1"/>
    <col min="5633" max="5633" width="9.5" customWidth="1"/>
    <col min="5634" max="5634" width="18.25" customWidth="1"/>
    <col min="5635" max="5635" width="13.375" customWidth="1"/>
    <col min="5636" max="5636" width="21" bestFit="1" customWidth="1"/>
    <col min="5637" max="5637" width="17.5" bestFit="1" customWidth="1"/>
    <col min="5638" max="5638" width="9.5" customWidth="1"/>
    <col min="5639" max="5639" width="8.75" customWidth="1"/>
    <col min="5640" max="5640" width="16.875" customWidth="1"/>
    <col min="5641" max="5641" width="9.125" bestFit="1" customWidth="1"/>
    <col min="5642" max="5642" width="30.375" bestFit="1" customWidth="1"/>
    <col min="5644" max="5644" width="30.75" bestFit="1" customWidth="1"/>
    <col min="5889" max="5889" width="9.5" customWidth="1"/>
    <col min="5890" max="5890" width="18.25" customWidth="1"/>
    <col min="5891" max="5891" width="13.375" customWidth="1"/>
    <col min="5892" max="5892" width="21" bestFit="1" customWidth="1"/>
    <col min="5893" max="5893" width="17.5" bestFit="1" customWidth="1"/>
    <col min="5894" max="5894" width="9.5" customWidth="1"/>
    <col min="5895" max="5895" width="8.75" customWidth="1"/>
    <col min="5896" max="5896" width="16.875" customWidth="1"/>
    <col min="5897" max="5897" width="9.125" bestFit="1" customWidth="1"/>
    <col min="5898" max="5898" width="30.375" bestFit="1" customWidth="1"/>
    <col min="5900" max="5900" width="30.75" bestFit="1" customWidth="1"/>
    <col min="6145" max="6145" width="9.5" customWidth="1"/>
    <col min="6146" max="6146" width="18.25" customWidth="1"/>
    <col min="6147" max="6147" width="13.375" customWidth="1"/>
    <col min="6148" max="6148" width="21" bestFit="1" customWidth="1"/>
    <col min="6149" max="6149" width="17.5" bestFit="1" customWidth="1"/>
    <col min="6150" max="6150" width="9.5" customWidth="1"/>
    <col min="6151" max="6151" width="8.75" customWidth="1"/>
    <col min="6152" max="6152" width="16.875" customWidth="1"/>
    <col min="6153" max="6153" width="9.125" bestFit="1" customWidth="1"/>
    <col min="6154" max="6154" width="30.375" bestFit="1" customWidth="1"/>
    <col min="6156" max="6156" width="30.75" bestFit="1" customWidth="1"/>
    <col min="6401" max="6401" width="9.5" customWidth="1"/>
    <col min="6402" max="6402" width="18.25" customWidth="1"/>
    <col min="6403" max="6403" width="13.375" customWidth="1"/>
    <col min="6404" max="6404" width="21" bestFit="1" customWidth="1"/>
    <col min="6405" max="6405" width="17.5" bestFit="1" customWidth="1"/>
    <col min="6406" max="6406" width="9.5" customWidth="1"/>
    <col min="6407" max="6407" width="8.75" customWidth="1"/>
    <col min="6408" max="6408" width="16.875" customWidth="1"/>
    <col min="6409" max="6409" width="9.125" bestFit="1" customWidth="1"/>
    <col min="6410" max="6410" width="30.375" bestFit="1" customWidth="1"/>
    <col min="6412" max="6412" width="30.75" bestFit="1" customWidth="1"/>
    <col min="6657" max="6657" width="9.5" customWidth="1"/>
    <col min="6658" max="6658" width="18.25" customWidth="1"/>
    <col min="6659" max="6659" width="13.375" customWidth="1"/>
    <col min="6660" max="6660" width="21" bestFit="1" customWidth="1"/>
    <col min="6661" max="6661" width="17.5" bestFit="1" customWidth="1"/>
    <col min="6662" max="6662" width="9.5" customWidth="1"/>
    <col min="6663" max="6663" width="8.75" customWidth="1"/>
    <col min="6664" max="6664" width="16.875" customWidth="1"/>
    <col min="6665" max="6665" width="9.125" bestFit="1" customWidth="1"/>
    <col min="6666" max="6666" width="30.375" bestFit="1" customWidth="1"/>
    <col min="6668" max="6668" width="30.75" bestFit="1" customWidth="1"/>
    <col min="6913" max="6913" width="9.5" customWidth="1"/>
    <col min="6914" max="6914" width="18.25" customWidth="1"/>
    <col min="6915" max="6915" width="13.375" customWidth="1"/>
    <col min="6916" max="6916" width="21" bestFit="1" customWidth="1"/>
    <col min="6917" max="6917" width="17.5" bestFit="1" customWidth="1"/>
    <col min="6918" max="6918" width="9.5" customWidth="1"/>
    <col min="6919" max="6919" width="8.75" customWidth="1"/>
    <col min="6920" max="6920" width="16.875" customWidth="1"/>
    <col min="6921" max="6921" width="9.125" bestFit="1" customWidth="1"/>
    <col min="6922" max="6922" width="30.375" bestFit="1" customWidth="1"/>
    <col min="6924" max="6924" width="30.75" bestFit="1" customWidth="1"/>
    <col min="7169" max="7169" width="9.5" customWidth="1"/>
    <col min="7170" max="7170" width="18.25" customWidth="1"/>
    <col min="7171" max="7171" width="13.375" customWidth="1"/>
    <col min="7172" max="7172" width="21" bestFit="1" customWidth="1"/>
    <col min="7173" max="7173" width="17.5" bestFit="1" customWidth="1"/>
    <col min="7174" max="7174" width="9.5" customWidth="1"/>
    <col min="7175" max="7175" width="8.75" customWidth="1"/>
    <col min="7176" max="7176" width="16.875" customWidth="1"/>
    <col min="7177" max="7177" width="9.125" bestFit="1" customWidth="1"/>
    <col min="7178" max="7178" width="30.375" bestFit="1" customWidth="1"/>
    <col min="7180" max="7180" width="30.75" bestFit="1" customWidth="1"/>
    <col min="7425" max="7425" width="9.5" customWidth="1"/>
    <col min="7426" max="7426" width="18.25" customWidth="1"/>
    <col min="7427" max="7427" width="13.375" customWidth="1"/>
    <col min="7428" max="7428" width="21" bestFit="1" customWidth="1"/>
    <col min="7429" max="7429" width="17.5" bestFit="1" customWidth="1"/>
    <col min="7430" max="7430" width="9.5" customWidth="1"/>
    <col min="7431" max="7431" width="8.75" customWidth="1"/>
    <col min="7432" max="7432" width="16.875" customWidth="1"/>
    <col min="7433" max="7433" width="9.125" bestFit="1" customWidth="1"/>
    <col min="7434" max="7434" width="30.375" bestFit="1" customWidth="1"/>
    <col min="7436" max="7436" width="30.75" bestFit="1" customWidth="1"/>
    <col min="7681" max="7681" width="9.5" customWidth="1"/>
    <col min="7682" max="7682" width="18.25" customWidth="1"/>
    <col min="7683" max="7683" width="13.375" customWidth="1"/>
    <col min="7684" max="7684" width="21" bestFit="1" customWidth="1"/>
    <col min="7685" max="7685" width="17.5" bestFit="1" customWidth="1"/>
    <col min="7686" max="7686" width="9.5" customWidth="1"/>
    <col min="7687" max="7687" width="8.75" customWidth="1"/>
    <col min="7688" max="7688" width="16.875" customWidth="1"/>
    <col min="7689" max="7689" width="9.125" bestFit="1" customWidth="1"/>
    <col min="7690" max="7690" width="30.375" bestFit="1" customWidth="1"/>
    <col min="7692" max="7692" width="30.75" bestFit="1" customWidth="1"/>
    <col min="7937" max="7937" width="9.5" customWidth="1"/>
    <col min="7938" max="7938" width="18.25" customWidth="1"/>
    <col min="7939" max="7939" width="13.375" customWidth="1"/>
    <col min="7940" max="7940" width="21" bestFit="1" customWidth="1"/>
    <col min="7941" max="7941" width="17.5" bestFit="1" customWidth="1"/>
    <col min="7942" max="7942" width="9.5" customWidth="1"/>
    <col min="7943" max="7943" width="8.75" customWidth="1"/>
    <col min="7944" max="7944" width="16.875" customWidth="1"/>
    <col min="7945" max="7945" width="9.125" bestFit="1" customWidth="1"/>
    <col min="7946" max="7946" width="30.375" bestFit="1" customWidth="1"/>
    <col min="7948" max="7948" width="30.75" bestFit="1" customWidth="1"/>
    <col min="8193" max="8193" width="9.5" customWidth="1"/>
    <col min="8194" max="8194" width="18.25" customWidth="1"/>
    <col min="8195" max="8195" width="13.375" customWidth="1"/>
    <col min="8196" max="8196" width="21" bestFit="1" customWidth="1"/>
    <col min="8197" max="8197" width="17.5" bestFit="1" customWidth="1"/>
    <col min="8198" max="8198" width="9.5" customWidth="1"/>
    <col min="8199" max="8199" width="8.75" customWidth="1"/>
    <col min="8200" max="8200" width="16.875" customWidth="1"/>
    <col min="8201" max="8201" width="9.125" bestFit="1" customWidth="1"/>
    <col min="8202" max="8202" width="30.375" bestFit="1" customWidth="1"/>
    <col min="8204" max="8204" width="30.75" bestFit="1" customWidth="1"/>
    <col min="8449" max="8449" width="9.5" customWidth="1"/>
    <col min="8450" max="8450" width="18.25" customWidth="1"/>
    <col min="8451" max="8451" width="13.375" customWidth="1"/>
    <col min="8452" max="8452" width="21" bestFit="1" customWidth="1"/>
    <col min="8453" max="8453" width="17.5" bestFit="1" customWidth="1"/>
    <col min="8454" max="8454" width="9.5" customWidth="1"/>
    <col min="8455" max="8455" width="8.75" customWidth="1"/>
    <col min="8456" max="8456" width="16.875" customWidth="1"/>
    <col min="8457" max="8457" width="9.125" bestFit="1" customWidth="1"/>
    <col min="8458" max="8458" width="30.375" bestFit="1" customWidth="1"/>
    <col min="8460" max="8460" width="30.75" bestFit="1" customWidth="1"/>
    <col min="8705" max="8705" width="9.5" customWidth="1"/>
    <col min="8706" max="8706" width="18.25" customWidth="1"/>
    <col min="8707" max="8707" width="13.375" customWidth="1"/>
    <col min="8708" max="8708" width="21" bestFit="1" customWidth="1"/>
    <col min="8709" max="8709" width="17.5" bestFit="1" customWidth="1"/>
    <col min="8710" max="8710" width="9.5" customWidth="1"/>
    <col min="8711" max="8711" width="8.75" customWidth="1"/>
    <col min="8712" max="8712" width="16.875" customWidth="1"/>
    <col min="8713" max="8713" width="9.125" bestFit="1" customWidth="1"/>
    <col min="8714" max="8714" width="30.375" bestFit="1" customWidth="1"/>
    <col min="8716" max="8716" width="30.75" bestFit="1" customWidth="1"/>
    <col min="8961" max="8961" width="9.5" customWidth="1"/>
    <col min="8962" max="8962" width="18.25" customWidth="1"/>
    <col min="8963" max="8963" width="13.375" customWidth="1"/>
    <col min="8964" max="8964" width="21" bestFit="1" customWidth="1"/>
    <col min="8965" max="8965" width="17.5" bestFit="1" customWidth="1"/>
    <col min="8966" max="8966" width="9.5" customWidth="1"/>
    <col min="8967" max="8967" width="8.75" customWidth="1"/>
    <col min="8968" max="8968" width="16.875" customWidth="1"/>
    <col min="8969" max="8969" width="9.125" bestFit="1" customWidth="1"/>
    <col min="8970" max="8970" width="30.375" bestFit="1" customWidth="1"/>
    <col min="8972" max="8972" width="30.75" bestFit="1" customWidth="1"/>
    <col min="9217" max="9217" width="9.5" customWidth="1"/>
    <col min="9218" max="9218" width="18.25" customWidth="1"/>
    <col min="9219" max="9219" width="13.375" customWidth="1"/>
    <col min="9220" max="9220" width="21" bestFit="1" customWidth="1"/>
    <col min="9221" max="9221" width="17.5" bestFit="1" customWidth="1"/>
    <col min="9222" max="9222" width="9.5" customWidth="1"/>
    <col min="9223" max="9223" width="8.75" customWidth="1"/>
    <col min="9224" max="9224" width="16.875" customWidth="1"/>
    <col min="9225" max="9225" width="9.125" bestFit="1" customWidth="1"/>
    <col min="9226" max="9226" width="30.375" bestFit="1" customWidth="1"/>
    <col min="9228" max="9228" width="30.75" bestFit="1" customWidth="1"/>
    <col min="9473" max="9473" width="9.5" customWidth="1"/>
    <col min="9474" max="9474" width="18.25" customWidth="1"/>
    <col min="9475" max="9475" width="13.375" customWidth="1"/>
    <col min="9476" max="9476" width="21" bestFit="1" customWidth="1"/>
    <col min="9477" max="9477" width="17.5" bestFit="1" customWidth="1"/>
    <col min="9478" max="9478" width="9.5" customWidth="1"/>
    <col min="9479" max="9479" width="8.75" customWidth="1"/>
    <col min="9480" max="9480" width="16.875" customWidth="1"/>
    <col min="9481" max="9481" width="9.125" bestFit="1" customWidth="1"/>
    <col min="9482" max="9482" width="30.375" bestFit="1" customWidth="1"/>
    <col min="9484" max="9484" width="30.75" bestFit="1" customWidth="1"/>
    <col min="9729" max="9729" width="9.5" customWidth="1"/>
    <col min="9730" max="9730" width="18.25" customWidth="1"/>
    <col min="9731" max="9731" width="13.375" customWidth="1"/>
    <col min="9732" max="9732" width="21" bestFit="1" customWidth="1"/>
    <col min="9733" max="9733" width="17.5" bestFit="1" customWidth="1"/>
    <col min="9734" max="9734" width="9.5" customWidth="1"/>
    <col min="9735" max="9735" width="8.75" customWidth="1"/>
    <col min="9736" max="9736" width="16.875" customWidth="1"/>
    <col min="9737" max="9737" width="9.125" bestFit="1" customWidth="1"/>
    <col min="9738" max="9738" width="30.375" bestFit="1" customWidth="1"/>
    <col min="9740" max="9740" width="30.75" bestFit="1" customWidth="1"/>
    <col min="9985" max="9985" width="9.5" customWidth="1"/>
    <col min="9986" max="9986" width="18.25" customWidth="1"/>
    <col min="9987" max="9987" width="13.375" customWidth="1"/>
    <col min="9988" max="9988" width="21" bestFit="1" customWidth="1"/>
    <col min="9989" max="9989" width="17.5" bestFit="1" customWidth="1"/>
    <col min="9990" max="9990" width="9.5" customWidth="1"/>
    <col min="9991" max="9991" width="8.75" customWidth="1"/>
    <col min="9992" max="9992" width="16.875" customWidth="1"/>
    <col min="9993" max="9993" width="9.125" bestFit="1" customWidth="1"/>
    <col min="9994" max="9994" width="30.375" bestFit="1" customWidth="1"/>
    <col min="9996" max="9996" width="30.75" bestFit="1" customWidth="1"/>
    <col min="10241" max="10241" width="9.5" customWidth="1"/>
    <col min="10242" max="10242" width="18.25" customWidth="1"/>
    <col min="10243" max="10243" width="13.375" customWidth="1"/>
    <col min="10244" max="10244" width="21" bestFit="1" customWidth="1"/>
    <col min="10245" max="10245" width="17.5" bestFit="1" customWidth="1"/>
    <col min="10246" max="10246" width="9.5" customWidth="1"/>
    <col min="10247" max="10247" width="8.75" customWidth="1"/>
    <col min="10248" max="10248" width="16.875" customWidth="1"/>
    <col min="10249" max="10249" width="9.125" bestFit="1" customWidth="1"/>
    <col min="10250" max="10250" width="30.375" bestFit="1" customWidth="1"/>
    <col min="10252" max="10252" width="30.75" bestFit="1" customWidth="1"/>
    <col min="10497" max="10497" width="9.5" customWidth="1"/>
    <col min="10498" max="10498" width="18.25" customWidth="1"/>
    <col min="10499" max="10499" width="13.375" customWidth="1"/>
    <col min="10500" max="10500" width="21" bestFit="1" customWidth="1"/>
    <col min="10501" max="10501" width="17.5" bestFit="1" customWidth="1"/>
    <col min="10502" max="10502" width="9.5" customWidth="1"/>
    <col min="10503" max="10503" width="8.75" customWidth="1"/>
    <col min="10504" max="10504" width="16.875" customWidth="1"/>
    <col min="10505" max="10505" width="9.125" bestFit="1" customWidth="1"/>
    <col min="10506" max="10506" width="30.375" bestFit="1" customWidth="1"/>
    <col min="10508" max="10508" width="30.75" bestFit="1" customWidth="1"/>
    <col min="10753" max="10753" width="9.5" customWidth="1"/>
    <col min="10754" max="10754" width="18.25" customWidth="1"/>
    <col min="10755" max="10755" width="13.375" customWidth="1"/>
    <col min="10756" max="10756" width="21" bestFit="1" customWidth="1"/>
    <col min="10757" max="10757" width="17.5" bestFit="1" customWidth="1"/>
    <col min="10758" max="10758" width="9.5" customWidth="1"/>
    <col min="10759" max="10759" width="8.75" customWidth="1"/>
    <col min="10760" max="10760" width="16.875" customWidth="1"/>
    <col min="10761" max="10761" width="9.125" bestFit="1" customWidth="1"/>
    <col min="10762" max="10762" width="30.375" bestFit="1" customWidth="1"/>
    <col min="10764" max="10764" width="30.75" bestFit="1" customWidth="1"/>
    <col min="11009" max="11009" width="9.5" customWidth="1"/>
    <col min="11010" max="11010" width="18.25" customWidth="1"/>
    <col min="11011" max="11011" width="13.375" customWidth="1"/>
    <col min="11012" max="11012" width="21" bestFit="1" customWidth="1"/>
    <col min="11013" max="11013" width="17.5" bestFit="1" customWidth="1"/>
    <col min="11014" max="11014" width="9.5" customWidth="1"/>
    <col min="11015" max="11015" width="8.75" customWidth="1"/>
    <col min="11016" max="11016" width="16.875" customWidth="1"/>
    <col min="11017" max="11017" width="9.125" bestFit="1" customWidth="1"/>
    <col min="11018" max="11018" width="30.375" bestFit="1" customWidth="1"/>
    <col min="11020" max="11020" width="30.75" bestFit="1" customWidth="1"/>
    <col min="11265" max="11265" width="9.5" customWidth="1"/>
    <col min="11266" max="11266" width="18.25" customWidth="1"/>
    <col min="11267" max="11267" width="13.375" customWidth="1"/>
    <col min="11268" max="11268" width="21" bestFit="1" customWidth="1"/>
    <col min="11269" max="11269" width="17.5" bestFit="1" customWidth="1"/>
    <col min="11270" max="11270" width="9.5" customWidth="1"/>
    <col min="11271" max="11271" width="8.75" customWidth="1"/>
    <col min="11272" max="11272" width="16.875" customWidth="1"/>
    <col min="11273" max="11273" width="9.125" bestFit="1" customWidth="1"/>
    <col min="11274" max="11274" width="30.375" bestFit="1" customWidth="1"/>
    <col min="11276" max="11276" width="30.75" bestFit="1" customWidth="1"/>
    <col min="11521" max="11521" width="9.5" customWidth="1"/>
    <col min="11522" max="11522" width="18.25" customWidth="1"/>
    <col min="11523" max="11523" width="13.375" customWidth="1"/>
    <col min="11524" max="11524" width="21" bestFit="1" customWidth="1"/>
    <col min="11525" max="11525" width="17.5" bestFit="1" customWidth="1"/>
    <col min="11526" max="11526" width="9.5" customWidth="1"/>
    <col min="11527" max="11527" width="8.75" customWidth="1"/>
    <col min="11528" max="11528" width="16.875" customWidth="1"/>
    <col min="11529" max="11529" width="9.125" bestFit="1" customWidth="1"/>
    <col min="11530" max="11530" width="30.375" bestFit="1" customWidth="1"/>
    <col min="11532" max="11532" width="30.75" bestFit="1" customWidth="1"/>
    <col min="11777" max="11777" width="9.5" customWidth="1"/>
    <col min="11778" max="11778" width="18.25" customWidth="1"/>
    <col min="11779" max="11779" width="13.375" customWidth="1"/>
    <col min="11780" max="11780" width="21" bestFit="1" customWidth="1"/>
    <col min="11781" max="11781" width="17.5" bestFit="1" customWidth="1"/>
    <col min="11782" max="11782" width="9.5" customWidth="1"/>
    <col min="11783" max="11783" width="8.75" customWidth="1"/>
    <col min="11784" max="11784" width="16.875" customWidth="1"/>
    <col min="11785" max="11785" width="9.125" bestFit="1" customWidth="1"/>
    <col min="11786" max="11786" width="30.375" bestFit="1" customWidth="1"/>
    <col min="11788" max="11788" width="30.75" bestFit="1" customWidth="1"/>
    <col min="12033" max="12033" width="9.5" customWidth="1"/>
    <col min="12034" max="12034" width="18.25" customWidth="1"/>
    <col min="12035" max="12035" width="13.375" customWidth="1"/>
    <col min="12036" max="12036" width="21" bestFit="1" customWidth="1"/>
    <col min="12037" max="12037" width="17.5" bestFit="1" customWidth="1"/>
    <col min="12038" max="12038" width="9.5" customWidth="1"/>
    <col min="12039" max="12039" width="8.75" customWidth="1"/>
    <col min="12040" max="12040" width="16.875" customWidth="1"/>
    <col min="12041" max="12041" width="9.125" bestFit="1" customWidth="1"/>
    <col min="12042" max="12042" width="30.375" bestFit="1" customWidth="1"/>
    <col min="12044" max="12044" width="30.75" bestFit="1" customWidth="1"/>
    <col min="12289" max="12289" width="9.5" customWidth="1"/>
    <col min="12290" max="12290" width="18.25" customWidth="1"/>
    <col min="12291" max="12291" width="13.375" customWidth="1"/>
    <col min="12292" max="12292" width="21" bestFit="1" customWidth="1"/>
    <col min="12293" max="12293" width="17.5" bestFit="1" customWidth="1"/>
    <col min="12294" max="12294" width="9.5" customWidth="1"/>
    <col min="12295" max="12295" width="8.75" customWidth="1"/>
    <col min="12296" max="12296" width="16.875" customWidth="1"/>
    <col min="12297" max="12297" width="9.125" bestFit="1" customWidth="1"/>
    <col min="12298" max="12298" width="30.375" bestFit="1" customWidth="1"/>
    <col min="12300" max="12300" width="30.75" bestFit="1" customWidth="1"/>
    <col min="12545" max="12545" width="9.5" customWidth="1"/>
    <col min="12546" max="12546" width="18.25" customWidth="1"/>
    <col min="12547" max="12547" width="13.375" customWidth="1"/>
    <col min="12548" max="12548" width="21" bestFit="1" customWidth="1"/>
    <col min="12549" max="12549" width="17.5" bestFit="1" customWidth="1"/>
    <col min="12550" max="12550" width="9.5" customWidth="1"/>
    <col min="12551" max="12551" width="8.75" customWidth="1"/>
    <col min="12552" max="12552" width="16.875" customWidth="1"/>
    <col min="12553" max="12553" width="9.125" bestFit="1" customWidth="1"/>
    <col min="12554" max="12554" width="30.375" bestFit="1" customWidth="1"/>
    <col min="12556" max="12556" width="30.75" bestFit="1" customWidth="1"/>
    <col min="12801" max="12801" width="9.5" customWidth="1"/>
    <col min="12802" max="12802" width="18.25" customWidth="1"/>
    <col min="12803" max="12803" width="13.375" customWidth="1"/>
    <col min="12804" max="12804" width="21" bestFit="1" customWidth="1"/>
    <col min="12805" max="12805" width="17.5" bestFit="1" customWidth="1"/>
    <col min="12806" max="12806" width="9.5" customWidth="1"/>
    <col min="12807" max="12807" width="8.75" customWidth="1"/>
    <col min="12808" max="12808" width="16.875" customWidth="1"/>
    <col min="12809" max="12809" width="9.125" bestFit="1" customWidth="1"/>
    <col min="12810" max="12810" width="30.375" bestFit="1" customWidth="1"/>
    <col min="12812" max="12812" width="30.75" bestFit="1" customWidth="1"/>
    <col min="13057" max="13057" width="9.5" customWidth="1"/>
    <col min="13058" max="13058" width="18.25" customWidth="1"/>
    <col min="13059" max="13059" width="13.375" customWidth="1"/>
    <col min="13060" max="13060" width="21" bestFit="1" customWidth="1"/>
    <col min="13061" max="13061" width="17.5" bestFit="1" customWidth="1"/>
    <col min="13062" max="13062" width="9.5" customWidth="1"/>
    <col min="13063" max="13063" width="8.75" customWidth="1"/>
    <col min="13064" max="13064" width="16.875" customWidth="1"/>
    <col min="13065" max="13065" width="9.125" bestFit="1" customWidth="1"/>
    <col min="13066" max="13066" width="30.375" bestFit="1" customWidth="1"/>
    <col min="13068" max="13068" width="30.75" bestFit="1" customWidth="1"/>
    <col min="13313" max="13313" width="9.5" customWidth="1"/>
    <col min="13314" max="13314" width="18.25" customWidth="1"/>
    <col min="13315" max="13315" width="13.375" customWidth="1"/>
    <col min="13316" max="13316" width="21" bestFit="1" customWidth="1"/>
    <col min="13317" max="13317" width="17.5" bestFit="1" customWidth="1"/>
    <col min="13318" max="13318" width="9.5" customWidth="1"/>
    <col min="13319" max="13319" width="8.75" customWidth="1"/>
    <col min="13320" max="13320" width="16.875" customWidth="1"/>
    <col min="13321" max="13321" width="9.125" bestFit="1" customWidth="1"/>
    <col min="13322" max="13322" width="30.375" bestFit="1" customWidth="1"/>
    <col min="13324" max="13324" width="30.75" bestFit="1" customWidth="1"/>
    <col min="13569" max="13569" width="9.5" customWidth="1"/>
    <col min="13570" max="13570" width="18.25" customWidth="1"/>
    <col min="13571" max="13571" width="13.375" customWidth="1"/>
    <col min="13572" max="13572" width="21" bestFit="1" customWidth="1"/>
    <col min="13573" max="13573" width="17.5" bestFit="1" customWidth="1"/>
    <col min="13574" max="13574" width="9.5" customWidth="1"/>
    <col min="13575" max="13575" width="8.75" customWidth="1"/>
    <col min="13576" max="13576" width="16.875" customWidth="1"/>
    <col min="13577" max="13577" width="9.125" bestFit="1" customWidth="1"/>
    <col min="13578" max="13578" width="30.375" bestFit="1" customWidth="1"/>
    <col min="13580" max="13580" width="30.75" bestFit="1" customWidth="1"/>
    <col min="13825" max="13825" width="9.5" customWidth="1"/>
    <col min="13826" max="13826" width="18.25" customWidth="1"/>
    <col min="13827" max="13827" width="13.375" customWidth="1"/>
    <col min="13828" max="13828" width="21" bestFit="1" customWidth="1"/>
    <col min="13829" max="13829" width="17.5" bestFit="1" customWidth="1"/>
    <col min="13830" max="13830" width="9.5" customWidth="1"/>
    <col min="13831" max="13831" width="8.75" customWidth="1"/>
    <col min="13832" max="13832" width="16.875" customWidth="1"/>
    <col min="13833" max="13833" width="9.125" bestFit="1" customWidth="1"/>
    <col min="13834" max="13834" width="30.375" bestFit="1" customWidth="1"/>
    <col min="13836" max="13836" width="30.75" bestFit="1" customWidth="1"/>
    <col min="14081" max="14081" width="9.5" customWidth="1"/>
    <col min="14082" max="14082" width="18.25" customWidth="1"/>
    <col min="14083" max="14083" width="13.375" customWidth="1"/>
    <col min="14084" max="14084" width="21" bestFit="1" customWidth="1"/>
    <col min="14085" max="14085" width="17.5" bestFit="1" customWidth="1"/>
    <col min="14086" max="14086" width="9.5" customWidth="1"/>
    <col min="14087" max="14087" width="8.75" customWidth="1"/>
    <col min="14088" max="14088" width="16.875" customWidth="1"/>
    <col min="14089" max="14089" width="9.125" bestFit="1" customWidth="1"/>
    <col min="14090" max="14090" width="30.375" bestFit="1" customWidth="1"/>
    <col min="14092" max="14092" width="30.75" bestFit="1" customWidth="1"/>
    <col min="14337" max="14337" width="9.5" customWidth="1"/>
    <col min="14338" max="14338" width="18.25" customWidth="1"/>
    <col min="14339" max="14339" width="13.375" customWidth="1"/>
    <col min="14340" max="14340" width="21" bestFit="1" customWidth="1"/>
    <col min="14341" max="14341" width="17.5" bestFit="1" customWidth="1"/>
    <col min="14342" max="14342" width="9.5" customWidth="1"/>
    <col min="14343" max="14343" width="8.75" customWidth="1"/>
    <col min="14344" max="14344" width="16.875" customWidth="1"/>
    <col min="14345" max="14345" width="9.125" bestFit="1" customWidth="1"/>
    <col min="14346" max="14346" width="30.375" bestFit="1" customWidth="1"/>
    <col min="14348" max="14348" width="30.75" bestFit="1" customWidth="1"/>
    <col min="14593" max="14593" width="9.5" customWidth="1"/>
    <col min="14594" max="14594" width="18.25" customWidth="1"/>
    <col min="14595" max="14595" width="13.375" customWidth="1"/>
    <col min="14596" max="14596" width="21" bestFit="1" customWidth="1"/>
    <col min="14597" max="14597" width="17.5" bestFit="1" customWidth="1"/>
    <col min="14598" max="14598" width="9.5" customWidth="1"/>
    <col min="14599" max="14599" width="8.75" customWidth="1"/>
    <col min="14600" max="14600" width="16.875" customWidth="1"/>
    <col min="14601" max="14601" width="9.125" bestFit="1" customWidth="1"/>
    <col min="14602" max="14602" width="30.375" bestFit="1" customWidth="1"/>
    <col min="14604" max="14604" width="30.75" bestFit="1" customWidth="1"/>
    <col min="14849" max="14849" width="9.5" customWidth="1"/>
    <col min="14850" max="14850" width="18.25" customWidth="1"/>
    <col min="14851" max="14851" width="13.375" customWidth="1"/>
    <col min="14852" max="14852" width="21" bestFit="1" customWidth="1"/>
    <col min="14853" max="14853" width="17.5" bestFit="1" customWidth="1"/>
    <col min="14854" max="14854" width="9.5" customWidth="1"/>
    <col min="14855" max="14855" width="8.75" customWidth="1"/>
    <col min="14856" max="14856" width="16.875" customWidth="1"/>
    <col min="14857" max="14857" width="9.125" bestFit="1" customWidth="1"/>
    <col min="14858" max="14858" width="30.375" bestFit="1" customWidth="1"/>
    <col min="14860" max="14860" width="30.75" bestFit="1" customWidth="1"/>
    <col min="15105" max="15105" width="9.5" customWidth="1"/>
    <col min="15106" max="15106" width="18.25" customWidth="1"/>
    <col min="15107" max="15107" width="13.375" customWidth="1"/>
    <col min="15108" max="15108" width="21" bestFit="1" customWidth="1"/>
    <col min="15109" max="15109" width="17.5" bestFit="1" customWidth="1"/>
    <col min="15110" max="15110" width="9.5" customWidth="1"/>
    <col min="15111" max="15111" width="8.75" customWidth="1"/>
    <col min="15112" max="15112" width="16.875" customWidth="1"/>
    <col min="15113" max="15113" width="9.125" bestFit="1" customWidth="1"/>
    <col min="15114" max="15114" width="30.375" bestFit="1" customWidth="1"/>
    <col min="15116" max="15116" width="30.75" bestFit="1" customWidth="1"/>
    <col min="15361" max="15361" width="9.5" customWidth="1"/>
    <col min="15362" max="15362" width="18.25" customWidth="1"/>
    <col min="15363" max="15363" width="13.375" customWidth="1"/>
    <col min="15364" max="15364" width="21" bestFit="1" customWidth="1"/>
    <col min="15365" max="15365" width="17.5" bestFit="1" customWidth="1"/>
    <col min="15366" max="15366" width="9.5" customWidth="1"/>
    <col min="15367" max="15367" width="8.75" customWidth="1"/>
    <col min="15368" max="15368" width="16.875" customWidth="1"/>
    <col min="15369" max="15369" width="9.125" bestFit="1" customWidth="1"/>
    <col min="15370" max="15370" width="30.375" bestFit="1" customWidth="1"/>
    <col min="15372" max="15372" width="30.75" bestFit="1" customWidth="1"/>
    <col min="15617" max="15617" width="9.5" customWidth="1"/>
    <col min="15618" max="15618" width="18.25" customWidth="1"/>
    <col min="15619" max="15619" width="13.375" customWidth="1"/>
    <col min="15620" max="15620" width="21" bestFit="1" customWidth="1"/>
    <col min="15621" max="15621" width="17.5" bestFit="1" customWidth="1"/>
    <col min="15622" max="15622" width="9.5" customWidth="1"/>
    <col min="15623" max="15623" width="8.75" customWidth="1"/>
    <col min="15624" max="15624" width="16.875" customWidth="1"/>
    <col min="15625" max="15625" width="9.125" bestFit="1" customWidth="1"/>
    <col min="15626" max="15626" width="30.375" bestFit="1" customWidth="1"/>
    <col min="15628" max="15628" width="30.75" bestFit="1" customWidth="1"/>
    <col min="15873" max="15873" width="9.5" customWidth="1"/>
    <col min="15874" max="15874" width="18.25" customWidth="1"/>
    <col min="15875" max="15875" width="13.375" customWidth="1"/>
    <col min="15876" max="15876" width="21" bestFit="1" customWidth="1"/>
    <col min="15877" max="15877" width="17.5" bestFit="1" customWidth="1"/>
    <col min="15878" max="15878" width="9.5" customWidth="1"/>
    <col min="15879" max="15879" width="8.75" customWidth="1"/>
    <col min="15880" max="15880" width="16.875" customWidth="1"/>
    <col min="15881" max="15881" width="9.125" bestFit="1" customWidth="1"/>
    <col min="15882" max="15882" width="30.375" bestFit="1" customWidth="1"/>
    <col min="15884" max="15884" width="30.75" bestFit="1" customWidth="1"/>
    <col min="16129" max="16129" width="9.5" customWidth="1"/>
    <col min="16130" max="16130" width="18.25" customWidth="1"/>
    <col min="16131" max="16131" width="13.375" customWidth="1"/>
    <col min="16132" max="16132" width="21" bestFit="1" customWidth="1"/>
    <col min="16133" max="16133" width="17.5" bestFit="1" customWidth="1"/>
    <col min="16134" max="16134" width="9.5" customWidth="1"/>
    <col min="16135" max="16135" width="8.75" customWidth="1"/>
    <col min="16136" max="16136" width="16.875" customWidth="1"/>
    <col min="16137" max="16137" width="9.125" bestFit="1" customWidth="1"/>
    <col min="16138" max="16138" width="30.375" bestFit="1" customWidth="1"/>
    <col min="16140" max="16140" width="30.75" bestFit="1" customWidth="1"/>
  </cols>
  <sheetData>
    <row r="1" spans="1:13" ht="26.1" customHeight="1">
      <c r="B1" s="31" t="s">
        <v>119</v>
      </c>
      <c r="C1" s="32" t="s">
        <v>120</v>
      </c>
      <c r="D1" s="32" t="s">
        <v>121</v>
      </c>
      <c r="E1" s="32" t="s">
        <v>122</v>
      </c>
      <c r="F1" s="33" t="s">
        <v>123</v>
      </c>
      <c r="G1" s="34"/>
      <c r="H1" s="34"/>
      <c r="I1" s="35"/>
      <c r="J1" s="36" t="s">
        <v>124</v>
      </c>
      <c r="L1" s="37" t="s">
        <v>125</v>
      </c>
      <c r="M1" s="38">
        <v>42911</v>
      </c>
    </row>
    <row r="2" spans="1:13" ht="26.1" customHeight="1">
      <c r="A2" s="30">
        <v>1</v>
      </c>
      <c r="B2" s="39" t="s">
        <v>126</v>
      </c>
      <c r="C2" t="s">
        <v>38</v>
      </c>
      <c r="D2" t="str">
        <f>VLOOKUP($C2,Listes!$A$3:$I$12,3,FALSE)</f>
        <v>Giorgio Oil</v>
      </c>
      <c r="E2" t="str">
        <f>VLOOKUP($C2,Listes!$A$3:$I$12,4,FALSE)</f>
        <v>Extra virgin olive oil</v>
      </c>
      <c r="F2" s="40">
        <f>VLOOKUP($C2,Listes!$A$3:$I$12,8,FALSE)</f>
        <v>39.9</v>
      </c>
      <c r="H2" s="41"/>
      <c r="I2" s="42" t="e">
        <f t="shared" ref="I2:I65" ca="1" si="0">Code39(C2)</f>
        <v>#NAME?</v>
      </c>
      <c r="J2" s="43" t="e">
        <f t="shared" ref="J2:J8" ca="1" si="1">I2</f>
        <v>#NAME?</v>
      </c>
      <c r="L2" s="37" t="s">
        <v>127</v>
      </c>
      <c r="M2" s="38">
        <v>42911</v>
      </c>
    </row>
    <row r="3" spans="1:13" ht="26.1" customHeight="1">
      <c r="A3" s="30">
        <v>2</v>
      </c>
      <c r="B3" s="39" t="s">
        <v>126</v>
      </c>
      <c r="C3" t="s">
        <v>38</v>
      </c>
      <c r="D3" t="str">
        <f>VLOOKUP($C3,Listes!$A$3:$I$12,3,FALSE)</f>
        <v>Giorgio Oil</v>
      </c>
      <c r="E3" t="str">
        <f>VLOOKUP($C3,Listes!$A$3:$I$12,4,FALSE)</f>
        <v>Extra virgin olive oil</v>
      </c>
      <c r="F3" s="40">
        <f>VLOOKUP($C3,Listes!$A$3:$I$12,8,FALSE)</f>
        <v>39.9</v>
      </c>
      <c r="H3" s="44"/>
      <c r="I3" s="42" t="e">
        <f t="shared" ca="1" si="0"/>
        <v>#NAME?</v>
      </c>
      <c r="J3" s="45" t="e">
        <f t="shared" ca="1" si="1"/>
        <v>#NAME?</v>
      </c>
    </row>
    <row r="4" spans="1:13" ht="26.1" customHeight="1">
      <c r="A4" s="30">
        <v>3</v>
      </c>
      <c r="B4" s="39" t="s">
        <v>126</v>
      </c>
      <c r="C4" t="s">
        <v>38</v>
      </c>
      <c r="D4" t="str">
        <f>VLOOKUP($C4,Listes!$A$3:$I$12,3,FALSE)</f>
        <v>Giorgio Oil</v>
      </c>
      <c r="E4" t="str">
        <f>VLOOKUP($C4,Listes!$A$3:$I$12,4,FALSE)</f>
        <v>Extra virgin olive oil</v>
      </c>
      <c r="F4" s="40">
        <f>VLOOKUP($C4,Listes!$A$3:$I$12,8,FALSE)</f>
        <v>39.9</v>
      </c>
      <c r="H4" s="44"/>
      <c r="I4" s="42" t="e">
        <f t="shared" ca="1" si="0"/>
        <v>#NAME?</v>
      </c>
      <c r="J4" s="45" t="e">
        <f t="shared" ca="1" si="1"/>
        <v>#NAME?</v>
      </c>
    </row>
    <row r="5" spans="1:13" ht="26.1" customHeight="1">
      <c r="A5" s="30">
        <v>4</v>
      </c>
      <c r="B5" s="46" t="s">
        <v>126</v>
      </c>
      <c r="C5" s="47" t="s">
        <v>53</v>
      </c>
      <c r="D5" t="str">
        <f>VLOOKUP($C5,Listes!$A$3:$I$12,3,FALSE)</f>
        <v>La Casa di Mamma</v>
      </c>
      <c r="E5" t="str">
        <f>VLOOKUP($C5,Listes!$A$3:$I$12,4,FALSE)</f>
        <v>Tomates pelées basilic</v>
      </c>
      <c r="F5" s="40">
        <f>VLOOKUP($C5,Listes!$A$3:$I$12,8,FALSE)</f>
        <v>24.9</v>
      </c>
      <c r="H5" s="48"/>
      <c r="I5" s="42" t="e">
        <f t="shared" ca="1" si="0"/>
        <v>#NAME?</v>
      </c>
      <c r="J5" s="45" t="e">
        <f t="shared" ca="1" si="1"/>
        <v>#NAME?</v>
      </c>
    </row>
    <row r="6" spans="1:13" ht="26.1" customHeight="1">
      <c r="A6" s="30">
        <v>5</v>
      </c>
      <c r="B6" s="46" t="s">
        <v>126</v>
      </c>
      <c r="C6" s="47" t="s">
        <v>53</v>
      </c>
      <c r="D6" t="str">
        <f>VLOOKUP($C6,Listes!$A$3:$I$12,3,FALSE)</f>
        <v>La Casa di Mamma</v>
      </c>
      <c r="E6" t="str">
        <f>VLOOKUP($C6,Listes!$A$3:$I$12,4,FALSE)</f>
        <v>Tomates pelées basilic</v>
      </c>
      <c r="F6" s="40">
        <f>VLOOKUP($C6,Listes!$A$3:$I$12,8,FALSE)</f>
        <v>24.9</v>
      </c>
      <c r="H6" s="48"/>
      <c r="I6" s="42" t="e">
        <f t="shared" ca="1" si="0"/>
        <v>#NAME?</v>
      </c>
      <c r="J6" s="45" t="e">
        <f t="shared" ca="1" si="1"/>
        <v>#NAME?</v>
      </c>
    </row>
    <row r="7" spans="1:13" ht="26.1" customHeight="1">
      <c r="A7" s="30">
        <v>6</v>
      </c>
      <c r="B7" s="46" t="s">
        <v>126</v>
      </c>
      <c r="C7" s="47" t="s">
        <v>53</v>
      </c>
      <c r="D7" t="str">
        <f>VLOOKUP($C7,Listes!$A$3:$I$12,3,FALSE)</f>
        <v>La Casa di Mamma</v>
      </c>
      <c r="E7" t="str">
        <f>VLOOKUP($C7,Listes!$A$3:$I$12,4,FALSE)</f>
        <v>Tomates pelées basilic</v>
      </c>
      <c r="F7" s="40">
        <f>VLOOKUP($C7,Listes!$A$3:$I$12,8,FALSE)</f>
        <v>24.9</v>
      </c>
      <c r="I7" s="42" t="e">
        <f t="shared" ca="1" si="0"/>
        <v>#NAME?</v>
      </c>
      <c r="J7" s="45" t="e">
        <f t="shared" ca="1" si="1"/>
        <v>#NAME?</v>
      </c>
    </row>
    <row r="8" spans="1:13" ht="26.1" customHeight="1">
      <c r="A8" s="30">
        <v>7</v>
      </c>
      <c r="B8" s="46" t="s">
        <v>126</v>
      </c>
      <c r="C8" s="47" t="s">
        <v>53</v>
      </c>
      <c r="D8" t="str">
        <f>VLOOKUP($C8,Listes!$A$3:$I$12,3,FALSE)</f>
        <v>La Casa di Mamma</v>
      </c>
      <c r="E8" t="str">
        <f>VLOOKUP($C8,Listes!$A$3:$I$12,4,FALSE)</f>
        <v>Tomates pelées basilic</v>
      </c>
      <c r="F8" s="40">
        <f>VLOOKUP($C8,Listes!$A$3:$I$12,8,FALSE)</f>
        <v>24.9</v>
      </c>
      <c r="I8" s="42" t="e">
        <f t="shared" ca="1" si="0"/>
        <v>#NAME?</v>
      </c>
      <c r="J8" s="45" t="e">
        <f t="shared" ca="1" si="1"/>
        <v>#NAME?</v>
      </c>
    </row>
    <row r="9" spans="1:13" ht="26.1" customHeight="1">
      <c r="A9" s="30">
        <v>8</v>
      </c>
      <c r="B9" s="46" t="s">
        <v>126</v>
      </c>
      <c r="C9" s="47" t="s">
        <v>53</v>
      </c>
      <c r="D9" t="str">
        <f>VLOOKUP($C9,Listes!$A$3:$I$12,3,FALSE)</f>
        <v>La Casa di Mamma</v>
      </c>
      <c r="E9" t="str">
        <f>VLOOKUP($C9,Listes!$A$3:$I$12,4,FALSE)</f>
        <v>Tomates pelées basilic</v>
      </c>
      <c r="F9" s="40">
        <f>VLOOKUP($C9,Listes!$A$3:$I$12,8,FALSE)</f>
        <v>24.9</v>
      </c>
      <c r="I9" s="42" t="e">
        <f t="shared" ca="1" si="0"/>
        <v>#NAME?</v>
      </c>
      <c r="J9" s="45" t="e">
        <f ca="1">I9</f>
        <v>#NAME?</v>
      </c>
    </row>
    <row r="10" spans="1:13" ht="26.1" customHeight="1">
      <c r="A10" s="30">
        <v>9</v>
      </c>
      <c r="B10" s="46" t="s">
        <v>126</v>
      </c>
      <c r="C10" s="47" t="s">
        <v>61</v>
      </c>
      <c r="D10" t="str">
        <f>VLOOKUP($C10,Listes!$A$3:$I$12,3,FALSE)</f>
        <v>Antonino</v>
      </c>
      <c r="E10" t="str">
        <f>VLOOKUP($C10,Listes!$A$3:$I$12,4,FALSE)</f>
        <v>Antonino 2010</v>
      </c>
      <c r="F10" s="40">
        <f>VLOOKUP($C10,Listes!$A$3:$I$12,8,FALSE)</f>
        <v>44.9</v>
      </c>
      <c r="I10" s="42" t="e">
        <f t="shared" ca="1" si="0"/>
        <v>#NAME?</v>
      </c>
      <c r="J10" s="45" t="e">
        <f ca="1">I10</f>
        <v>#NAME?</v>
      </c>
    </row>
    <row r="11" spans="1:13" ht="26.1" customHeight="1">
      <c r="A11" s="30">
        <v>10</v>
      </c>
      <c r="B11" s="46" t="s">
        <v>126</v>
      </c>
      <c r="C11" s="47" t="s">
        <v>61</v>
      </c>
      <c r="D11" t="str">
        <f>VLOOKUP($C11,Listes!$A$3:$I$12,3,FALSE)</f>
        <v>Antonino</v>
      </c>
      <c r="E11" t="str">
        <f>VLOOKUP($C11,Listes!$A$3:$I$12,4,FALSE)</f>
        <v>Antonino 2010</v>
      </c>
      <c r="F11" s="40">
        <f>VLOOKUP($C11,Listes!$A$3:$I$12,8,FALSE)</f>
        <v>44.9</v>
      </c>
      <c r="I11" s="42" t="e">
        <f t="shared" ca="1" si="0"/>
        <v>#NAME?</v>
      </c>
      <c r="J11" s="45" t="e">
        <f ca="1">I11</f>
        <v>#NAME?</v>
      </c>
    </row>
    <row r="12" spans="1:13" ht="26.1" customHeight="1">
      <c r="A12" s="30">
        <v>11</v>
      </c>
      <c r="B12" s="49"/>
      <c r="I12" s="42" t="e">
        <f t="shared" ca="1" si="0"/>
        <v>#NAME?</v>
      </c>
      <c r="J12" s="45" t="e">
        <f ca="1">I12</f>
        <v>#NAME?</v>
      </c>
    </row>
    <row r="13" spans="1:13" ht="26.1" customHeight="1">
      <c r="A13" s="30">
        <v>12</v>
      </c>
      <c r="B13" s="49"/>
      <c r="I13" s="42" t="e">
        <f t="shared" ca="1" si="0"/>
        <v>#NAME?</v>
      </c>
      <c r="J13" s="45" t="e">
        <f ca="1">I13</f>
        <v>#NAME?</v>
      </c>
    </row>
    <row r="14" spans="1:13" ht="26.1" customHeight="1">
      <c r="A14" s="30">
        <v>13</v>
      </c>
      <c r="B14" s="49"/>
      <c r="I14" s="42" t="e">
        <f t="shared" ca="1" si="0"/>
        <v>#NAME?</v>
      </c>
      <c r="J14" s="45" t="e">
        <f t="shared" ref="J14:J77" ca="1" si="2">I14</f>
        <v>#NAME?</v>
      </c>
    </row>
    <row r="15" spans="1:13" ht="26.1" customHeight="1">
      <c r="A15" s="30">
        <v>14</v>
      </c>
      <c r="B15" s="49"/>
      <c r="I15" s="42" t="e">
        <f t="shared" ca="1" si="0"/>
        <v>#NAME?</v>
      </c>
      <c r="J15" s="45" t="e">
        <f t="shared" ca="1" si="2"/>
        <v>#NAME?</v>
      </c>
    </row>
    <row r="16" spans="1:13" ht="26.1" customHeight="1">
      <c r="A16" s="30">
        <v>15</v>
      </c>
      <c r="B16" s="49"/>
      <c r="I16" s="42" t="e">
        <f t="shared" ca="1" si="0"/>
        <v>#NAME?</v>
      </c>
      <c r="J16" s="45" t="e">
        <f t="shared" ca="1" si="2"/>
        <v>#NAME?</v>
      </c>
    </row>
    <row r="17" spans="1:10" ht="26.1" customHeight="1">
      <c r="A17" s="30">
        <v>16</v>
      </c>
      <c r="I17" s="42" t="e">
        <f t="shared" ca="1" si="0"/>
        <v>#NAME?</v>
      </c>
      <c r="J17" s="45" t="e">
        <f t="shared" ca="1" si="2"/>
        <v>#NAME?</v>
      </c>
    </row>
    <row r="18" spans="1:10" ht="26.1" customHeight="1">
      <c r="A18" s="30">
        <v>17</v>
      </c>
      <c r="I18" s="42" t="e">
        <f t="shared" ca="1" si="0"/>
        <v>#NAME?</v>
      </c>
      <c r="J18" s="45" t="e">
        <f t="shared" ca="1" si="2"/>
        <v>#NAME?</v>
      </c>
    </row>
    <row r="19" spans="1:10" ht="26.1" customHeight="1">
      <c r="A19" s="30">
        <v>18</v>
      </c>
      <c r="B19" s="51" t="s">
        <v>128</v>
      </c>
      <c r="I19" s="42" t="e">
        <f t="shared" ca="1" si="0"/>
        <v>#NAME?</v>
      </c>
      <c r="J19" s="45" t="e">
        <f t="shared" ca="1" si="2"/>
        <v>#NAME?</v>
      </c>
    </row>
    <row r="20" spans="1:10" ht="26.1" customHeight="1">
      <c r="A20" s="30">
        <v>19</v>
      </c>
      <c r="B20" s="51" t="s">
        <v>129</v>
      </c>
      <c r="I20" s="42" t="e">
        <f t="shared" ca="1" si="0"/>
        <v>#NAME?</v>
      </c>
      <c r="J20" s="45" t="e">
        <f t="shared" ca="1" si="2"/>
        <v>#NAME?</v>
      </c>
    </row>
    <row r="21" spans="1:10" ht="26.1" customHeight="1">
      <c r="A21" s="30">
        <v>20</v>
      </c>
      <c r="B21" s="51" t="s">
        <v>130</v>
      </c>
      <c r="I21" s="42" t="e">
        <f t="shared" ca="1" si="0"/>
        <v>#NAME?</v>
      </c>
      <c r="J21" s="45" t="e">
        <f t="shared" ca="1" si="2"/>
        <v>#NAME?</v>
      </c>
    </row>
    <row r="22" spans="1:10" ht="26.1" customHeight="1">
      <c r="A22" s="30">
        <v>21</v>
      </c>
      <c r="B22" s="51" t="s">
        <v>131</v>
      </c>
      <c r="I22" s="42" t="e">
        <f t="shared" ca="1" si="0"/>
        <v>#NAME?</v>
      </c>
      <c r="J22" s="45" t="e">
        <f t="shared" ca="1" si="2"/>
        <v>#NAME?</v>
      </c>
    </row>
    <row r="23" spans="1:10" ht="26.1" customHeight="1">
      <c r="A23" s="30">
        <v>22</v>
      </c>
      <c r="B23" s="51" t="s">
        <v>132</v>
      </c>
      <c r="I23" s="42" t="e">
        <f t="shared" ca="1" si="0"/>
        <v>#NAME?</v>
      </c>
      <c r="J23" s="45" t="e">
        <f t="shared" ca="1" si="2"/>
        <v>#NAME?</v>
      </c>
    </row>
    <row r="24" spans="1:10" ht="26.1" customHeight="1">
      <c r="A24" s="30">
        <v>23</v>
      </c>
      <c r="I24" s="42" t="e">
        <f t="shared" ca="1" si="0"/>
        <v>#NAME?</v>
      </c>
      <c r="J24" s="45" t="e">
        <f t="shared" ca="1" si="2"/>
        <v>#NAME?</v>
      </c>
    </row>
    <row r="25" spans="1:10" ht="26.1" customHeight="1">
      <c r="A25" s="30">
        <v>24</v>
      </c>
      <c r="C25"/>
      <c r="D25"/>
      <c r="E25"/>
      <c r="F25" s="40"/>
      <c r="I25" s="42" t="e">
        <f t="shared" ca="1" si="0"/>
        <v>#NAME?</v>
      </c>
      <c r="J25" s="45" t="e">
        <f t="shared" ca="1" si="2"/>
        <v>#NAME?</v>
      </c>
    </row>
    <row r="26" spans="1:10" ht="26.1" customHeight="1">
      <c r="A26" s="30">
        <v>25</v>
      </c>
      <c r="C26"/>
      <c r="D26"/>
      <c r="E26"/>
      <c r="F26" s="40"/>
      <c r="I26" s="42" t="e">
        <f t="shared" ca="1" si="0"/>
        <v>#NAME?</v>
      </c>
      <c r="J26" s="45" t="e">
        <f t="shared" ca="1" si="2"/>
        <v>#NAME?</v>
      </c>
    </row>
    <row r="27" spans="1:10" ht="26.1" customHeight="1">
      <c r="A27" s="30">
        <v>26</v>
      </c>
      <c r="C27"/>
      <c r="D27"/>
      <c r="E27"/>
      <c r="F27" s="40"/>
      <c r="I27" s="42" t="e">
        <f t="shared" ca="1" si="0"/>
        <v>#NAME?</v>
      </c>
      <c r="J27" s="45" t="e">
        <f t="shared" ca="1" si="2"/>
        <v>#NAME?</v>
      </c>
    </row>
    <row r="28" spans="1:10" ht="26.1" customHeight="1">
      <c r="A28" s="30">
        <v>27</v>
      </c>
      <c r="C28"/>
      <c r="D28"/>
      <c r="E28"/>
      <c r="F28" s="40"/>
      <c r="I28" s="42" t="e">
        <f t="shared" ca="1" si="0"/>
        <v>#NAME?</v>
      </c>
      <c r="J28" s="45" t="e">
        <f t="shared" ca="1" si="2"/>
        <v>#NAME?</v>
      </c>
    </row>
    <row r="29" spans="1:10" ht="26.1" customHeight="1">
      <c r="A29" s="30">
        <v>28</v>
      </c>
      <c r="I29" s="42" t="e">
        <f t="shared" ca="1" si="0"/>
        <v>#NAME?</v>
      </c>
      <c r="J29" s="45" t="e">
        <f t="shared" ca="1" si="2"/>
        <v>#NAME?</v>
      </c>
    </row>
    <row r="30" spans="1:10" ht="26.1" customHeight="1">
      <c r="A30" s="30">
        <v>29</v>
      </c>
      <c r="I30" s="42" t="e">
        <f t="shared" ca="1" si="0"/>
        <v>#NAME?</v>
      </c>
      <c r="J30" s="45" t="e">
        <f t="shared" ca="1" si="2"/>
        <v>#NAME?</v>
      </c>
    </row>
    <row r="31" spans="1:10" ht="26.1" customHeight="1">
      <c r="A31" s="30">
        <v>30</v>
      </c>
      <c r="G31" s="52"/>
      <c r="I31" s="42" t="e">
        <f t="shared" ca="1" si="0"/>
        <v>#NAME?</v>
      </c>
      <c r="J31" s="45" t="e">
        <f t="shared" ca="1" si="2"/>
        <v>#NAME?</v>
      </c>
    </row>
    <row r="32" spans="1:10" ht="26.1" customHeight="1">
      <c r="A32" s="30">
        <v>31</v>
      </c>
      <c r="G32" s="52"/>
      <c r="I32" s="42" t="e">
        <f t="shared" ca="1" si="0"/>
        <v>#NAME?</v>
      </c>
      <c r="J32" s="45" t="e">
        <f t="shared" ca="1" si="2"/>
        <v>#NAME?</v>
      </c>
    </row>
    <row r="33" spans="1:10" ht="26.1" customHeight="1">
      <c r="A33" s="30">
        <v>32</v>
      </c>
      <c r="G33" s="52"/>
      <c r="I33" s="42" t="e">
        <f t="shared" ca="1" si="0"/>
        <v>#NAME?</v>
      </c>
      <c r="J33" s="45" t="e">
        <f t="shared" ca="1" si="2"/>
        <v>#NAME?</v>
      </c>
    </row>
    <row r="34" spans="1:10" ht="26.1" customHeight="1">
      <c r="A34" s="30">
        <v>33</v>
      </c>
      <c r="G34" s="52"/>
      <c r="I34" s="42" t="e">
        <f t="shared" ca="1" si="0"/>
        <v>#NAME?</v>
      </c>
      <c r="J34" s="45" t="e">
        <f t="shared" ca="1" si="2"/>
        <v>#NAME?</v>
      </c>
    </row>
    <row r="35" spans="1:10" ht="26.1" customHeight="1">
      <c r="A35" s="30">
        <v>34</v>
      </c>
      <c r="G35" s="52"/>
      <c r="I35" s="42" t="e">
        <f t="shared" ca="1" si="0"/>
        <v>#NAME?</v>
      </c>
      <c r="J35" s="45" t="e">
        <f t="shared" ca="1" si="2"/>
        <v>#NAME?</v>
      </c>
    </row>
    <row r="36" spans="1:10" ht="26.1" customHeight="1">
      <c r="A36" s="30">
        <v>35</v>
      </c>
      <c r="G36" s="52"/>
      <c r="I36" s="42" t="e">
        <f t="shared" ca="1" si="0"/>
        <v>#NAME?</v>
      </c>
      <c r="J36" s="45" t="e">
        <f t="shared" ca="1" si="2"/>
        <v>#NAME?</v>
      </c>
    </row>
    <row r="37" spans="1:10" ht="26.1" customHeight="1">
      <c r="A37" s="30">
        <v>36</v>
      </c>
      <c r="G37" s="52"/>
      <c r="I37" s="42" t="e">
        <f t="shared" ca="1" si="0"/>
        <v>#NAME?</v>
      </c>
      <c r="J37" s="45" t="e">
        <f t="shared" ca="1" si="2"/>
        <v>#NAME?</v>
      </c>
    </row>
    <row r="38" spans="1:10" ht="26.1" customHeight="1">
      <c r="A38" s="30">
        <v>37</v>
      </c>
      <c r="G38" s="52"/>
      <c r="I38" s="42" t="e">
        <f t="shared" ca="1" si="0"/>
        <v>#NAME?</v>
      </c>
      <c r="J38" s="45" t="e">
        <f t="shared" ca="1" si="2"/>
        <v>#NAME?</v>
      </c>
    </row>
    <row r="39" spans="1:10" ht="26.1" customHeight="1">
      <c r="A39" s="30">
        <v>38</v>
      </c>
      <c r="G39" s="52"/>
      <c r="I39" s="42" t="e">
        <f t="shared" ca="1" si="0"/>
        <v>#NAME?</v>
      </c>
      <c r="J39" s="45" t="e">
        <f t="shared" ca="1" si="2"/>
        <v>#NAME?</v>
      </c>
    </row>
    <row r="40" spans="1:10" ht="26.1" customHeight="1">
      <c r="A40" s="30">
        <v>39</v>
      </c>
      <c r="G40" s="52"/>
      <c r="I40" s="42" t="e">
        <f t="shared" ca="1" si="0"/>
        <v>#NAME?</v>
      </c>
      <c r="J40" s="45" t="e">
        <f t="shared" ca="1" si="2"/>
        <v>#NAME?</v>
      </c>
    </row>
    <row r="41" spans="1:10" ht="26.1" customHeight="1">
      <c r="A41" s="30">
        <v>40</v>
      </c>
      <c r="G41" s="52"/>
      <c r="I41" s="42" t="e">
        <f t="shared" ca="1" si="0"/>
        <v>#NAME?</v>
      </c>
      <c r="J41" s="45" t="e">
        <f t="shared" ca="1" si="2"/>
        <v>#NAME?</v>
      </c>
    </row>
    <row r="42" spans="1:10" ht="26.1" customHeight="1">
      <c r="A42" s="30">
        <v>41</v>
      </c>
      <c r="G42" s="52"/>
      <c r="I42" s="42" t="e">
        <f t="shared" ca="1" si="0"/>
        <v>#NAME?</v>
      </c>
      <c r="J42" s="45" t="e">
        <f t="shared" ca="1" si="2"/>
        <v>#NAME?</v>
      </c>
    </row>
    <row r="43" spans="1:10" ht="26.1" customHeight="1">
      <c r="A43" s="30">
        <v>42</v>
      </c>
      <c r="G43" s="52"/>
      <c r="I43" s="42" t="e">
        <f t="shared" ca="1" si="0"/>
        <v>#NAME?</v>
      </c>
      <c r="J43" s="45" t="e">
        <f t="shared" ca="1" si="2"/>
        <v>#NAME?</v>
      </c>
    </row>
    <row r="44" spans="1:10" ht="26.1" customHeight="1">
      <c r="A44" s="30">
        <v>43</v>
      </c>
      <c r="G44" s="52"/>
      <c r="I44" s="42" t="e">
        <f t="shared" ca="1" si="0"/>
        <v>#NAME?</v>
      </c>
      <c r="J44" s="45" t="e">
        <f t="shared" ca="1" si="2"/>
        <v>#NAME?</v>
      </c>
    </row>
    <row r="45" spans="1:10" ht="26.1" customHeight="1">
      <c r="A45" s="30">
        <v>44</v>
      </c>
      <c r="G45" s="52"/>
      <c r="I45" s="42" t="e">
        <f t="shared" ca="1" si="0"/>
        <v>#NAME?</v>
      </c>
      <c r="J45" s="45" t="e">
        <f t="shared" ca="1" si="2"/>
        <v>#NAME?</v>
      </c>
    </row>
    <row r="46" spans="1:10" ht="26.1" customHeight="1">
      <c r="A46" s="30">
        <v>45</v>
      </c>
      <c r="G46" s="52"/>
      <c r="I46" s="42" t="e">
        <f t="shared" ca="1" si="0"/>
        <v>#NAME?</v>
      </c>
      <c r="J46" s="45" t="e">
        <f t="shared" ca="1" si="2"/>
        <v>#NAME?</v>
      </c>
    </row>
    <row r="47" spans="1:10" ht="26.1" customHeight="1">
      <c r="A47" s="30">
        <v>46</v>
      </c>
      <c r="C47"/>
      <c r="D47"/>
      <c r="E47"/>
      <c r="F47" s="40"/>
      <c r="G47" s="52"/>
      <c r="I47" s="42" t="e">
        <f t="shared" ca="1" si="0"/>
        <v>#NAME?</v>
      </c>
      <c r="J47" s="45" t="e">
        <f t="shared" ca="1" si="2"/>
        <v>#NAME?</v>
      </c>
    </row>
    <row r="48" spans="1:10" ht="26.1" customHeight="1">
      <c r="A48" s="30">
        <v>47</v>
      </c>
      <c r="C48"/>
      <c r="D48"/>
      <c r="E48"/>
      <c r="F48" s="40"/>
      <c r="G48" s="52"/>
      <c r="I48" s="42" t="e">
        <f t="shared" ca="1" si="0"/>
        <v>#NAME?</v>
      </c>
      <c r="J48" s="45" t="e">
        <f t="shared" ca="1" si="2"/>
        <v>#NAME?</v>
      </c>
    </row>
    <row r="49" spans="1:10" ht="26.1" customHeight="1">
      <c r="A49" s="30">
        <v>48</v>
      </c>
      <c r="C49"/>
      <c r="D49"/>
      <c r="E49"/>
      <c r="F49" s="40"/>
      <c r="G49" s="52"/>
      <c r="I49" s="42" t="e">
        <f t="shared" ca="1" si="0"/>
        <v>#NAME?</v>
      </c>
      <c r="J49" s="45" t="e">
        <f t="shared" ca="1" si="2"/>
        <v>#NAME?</v>
      </c>
    </row>
    <row r="50" spans="1:10" ht="26.1" customHeight="1">
      <c r="A50" s="30">
        <v>49</v>
      </c>
      <c r="G50" s="52"/>
      <c r="I50" s="42" t="e">
        <f t="shared" ca="1" si="0"/>
        <v>#NAME?</v>
      </c>
      <c r="J50" s="45" t="e">
        <f t="shared" ca="1" si="2"/>
        <v>#NAME?</v>
      </c>
    </row>
    <row r="51" spans="1:10" ht="26.1" customHeight="1">
      <c r="A51" s="30">
        <v>50</v>
      </c>
      <c r="G51" s="52"/>
      <c r="I51" s="42" t="e">
        <f t="shared" ca="1" si="0"/>
        <v>#NAME?</v>
      </c>
      <c r="J51" s="45" t="e">
        <f t="shared" ca="1" si="2"/>
        <v>#NAME?</v>
      </c>
    </row>
    <row r="52" spans="1:10" ht="26.1" customHeight="1">
      <c r="A52" s="30">
        <v>51</v>
      </c>
      <c r="G52" s="52"/>
      <c r="I52" s="42" t="e">
        <f t="shared" ca="1" si="0"/>
        <v>#NAME?</v>
      </c>
      <c r="J52" s="45" t="e">
        <f t="shared" ca="1" si="2"/>
        <v>#NAME?</v>
      </c>
    </row>
    <row r="53" spans="1:10" ht="26.1" customHeight="1">
      <c r="A53" s="30">
        <v>52</v>
      </c>
      <c r="C53"/>
      <c r="D53"/>
      <c r="E53"/>
      <c r="F53" s="40"/>
      <c r="G53" s="52"/>
      <c r="I53" s="42" t="e">
        <f t="shared" ca="1" si="0"/>
        <v>#NAME?</v>
      </c>
      <c r="J53" s="45" t="e">
        <f t="shared" ca="1" si="2"/>
        <v>#NAME?</v>
      </c>
    </row>
    <row r="54" spans="1:10" ht="26.1" customHeight="1">
      <c r="A54" s="30">
        <v>53</v>
      </c>
      <c r="C54"/>
      <c r="D54"/>
      <c r="E54"/>
      <c r="F54" s="40"/>
      <c r="G54" s="52"/>
      <c r="I54" s="42" t="e">
        <f t="shared" ca="1" si="0"/>
        <v>#NAME?</v>
      </c>
      <c r="J54" s="45" t="e">
        <f t="shared" ca="1" si="2"/>
        <v>#NAME?</v>
      </c>
    </row>
    <row r="55" spans="1:10" ht="26.1" customHeight="1">
      <c r="A55" s="30">
        <v>54</v>
      </c>
      <c r="C55"/>
      <c r="D55"/>
      <c r="E55"/>
      <c r="F55" s="40"/>
      <c r="G55" s="52"/>
      <c r="I55" s="42" t="e">
        <f t="shared" ca="1" si="0"/>
        <v>#NAME?</v>
      </c>
      <c r="J55" s="45" t="e">
        <f t="shared" ca="1" si="2"/>
        <v>#NAME?</v>
      </c>
    </row>
    <row r="56" spans="1:10" ht="26.1" customHeight="1">
      <c r="A56" s="30">
        <v>55</v>
      </c>
      <c r="G56" s="52"/>
      <c r="I56" s="42" t="e">
        <f t="shared" ca="1" si="0"/>
        <v>#NAME?</v>
      </c>
      <c r="J56" s="45" t="e">
        <f t="shared" ca="1" si="2"/>
        <v>#NAME?</v>
      </c>
    </row>
    <row r="57" spans="1:10" ht="26.1" customHeight="1">
      <c r="A57" s="30">
        <v>56</v>
      </c>
      <c r="G57" s="52"/>
      <c r="I57" s="42" t="e">
        <f t="shared" ca="1" si="0"/>
        <v>#NAME?</v>
      </c>
      <c r="J57" s="45" t="e">
        <f t="shared" ca="1" si="2"/>
        <v>#NAME?</v>
      </c>
    </row>
    <row r="58" spans="1:10" ht="26.1" customHeight="1">
      <c r="A58" s="30">
        <v>57</v>
      </c>
      <c r="G58" s="48"/>
      <c r="I58" s="42" t="e">
        <f t="shared" ca="1" si="0"/>
        <v>#NAME?</v>
      </c>
      <c r="J58" s="45" t="e">
        <f t="shared" ca="1" si="2"/>
        <v>#NAME?</v>
      </c>
    </row>
    <row r="59" spans="1:10" ht="26.1" customHeight="1">
      <c r="A59" s="30">
        <v>58</v>
      </c>
      <c r="G59" s="48"/>
      <c r="I59" s="42" t="e">
        <f t="shared" ca="1" si="0"/>
        <v>#NAME?</v>
      </c>
      <c r="J59" s="45" t="e">
        <f t="shared" ca="1" si="2"/>
        <v>#NAME?</v>
      </c>
    </row>
    <row r="60" spans="1:10" ht="26.1" customHeight="1">
      <c r="A60" s="30">
        <v>59</v>
      </c>
      <c r="G60" s="48"/>
      <c r="I60" s="42" t="e">
        <f t="shared" ca="1" si="0"/>
        <v>#NAME?</v>
      </c>
      <c r="J60" s="45" t="e">
        <f t="shared" ca="1" si="2"/>
        <v>#NAME?</v>
      </c>
    </row>
    <row r="61" spans="1:10" ht="26.1" customHeight="1">
      <c r="A61" s="30">
        <v>60</v>
      </c>
      <c r="G61" s="48"/>
      <c r="I61" s="42" t="e">
        <f t="shared" ca="1" si="0"/>
        <v>#NAME?</v>
      </c>
      <c r="J61" s="45" t="e">
        <f t="shared" ca="1" si="2"/>
        <v>#NAME?</v>
      </c>
    </row>
    <row r="62" spans="1:10" ht="26.1" customHeight="1">
      <c r="A62" s="30">
        <v>61</v>
      </c>
      <c r="G62" s="48"/>
      <c r="I62" s="42" t="e">
        <f t="shared" ca="1" si="0"/>
        <v>#NAME?</v>
      </c>
      <c r="J62" s="45" t="e">
        <f t="shared" ca="1" si="2"/>
        <v>#NAME?</v>
      </c>
    </row>
    <row r="63" spans="1:10" ht="26.1" customHeight="1">
      <c r="A63" s="30">
        <v>62</v>
      </c>
      <c r="G63" s="48"/>
      <c r="I63" s="42" t="e">
        <f t="shared" ca="1" si="0"/>
        <v>#NAME?</v>
      </c>
      <c r="J63" s="45" t="e">
        <f t="shared" ca="1" si="2"/>
        <v>#NAME?</v>
      </c>
    </row>
    <row r="64" spans="1:10" ht="26.1" customHeight="1">
      <c r="A64" s="30">
        <v>63</v>
      </c>
      <c r="G64" s="48"/>
      <c r="I64" s="42" t="e">
        <f t="shared" ca="1" si="0"/>
        <v>#NAME?</v>
      </c>
      <c r="J64" s="45" t="e">
        <f t="shared" ca="1" si="2"/>
        <v>#NAME?</v>
      </c>
    </row>
    <row r="65" spans="1:10" ht="26.1" customHeight="1">
      <c r="A65" s="30">
        <v>64</v>
      </c>
      <c r="G65" s="48"/>
      <c r="I65" s="42" t="e">
        <f t="shared" ca="1" si="0"/>
        <v>#NAME?</v>
      </c>
      <c r="J65" s="45" t="e">
        <f t="shared" ca="1" si="2"/>
        <v>#NAME?</v>
      </c>
    </row>
    <row r="66" spans="1:10" ht="26.1" customHeight="1">
      <c r="A66" s="30">
        <v>65</v>
      </c>
      <c r="G66" s="48"/>
      <c r="I66" s="42" t="e">
        <f t="shared" ref="I66:I129" ca="1" si="3">Code39(C66)</f>
        <v>#NAME?</v>
      </c>
      <c r="J66" s="45" t="e">
        <f t="shared" ca="1" si="2"/>
        <v>#NAME?</v>
      </c>
    </row>
    <row r="67" spans="1:10" ht="26.1" customHeight="1">
      <c r="A67" s="30">
        <v>66</v>
      </c>
      <c r="G67" s="48"/>
      <c r="I67" s="42" t="e">
        <f t="shared" ca="1" si="3"/>
        <v>#NAME?</v>
      </c>
      <c r="J67" s="45" t="e">
        <f t="shared" ca="1" si="2"/>
        <v>#NAME?</v>
      </c>
    </row>
    <row r="68" spans="1:10" ht="26.1" customHeight="1">
      <c r="A68" s="30">
        <v>67</v>
      </c>
      <c r="G68" s="48"/>
      <c r="I68" s="42" t="e">
        <f t="shared" ca="1" si="3"/>
        <v>#NAME?</v>
      </c>
      <c r="J68" s="45" t="e">
        <f t="shared" ca="1" si="2"/>
        <v>#NAME?</v>
      </c>
    </row>
    <row r="69" spans="1:10" ht="26.1" customHeight="1">
      <c r="A69" s="30">
        <v>68</v>
      </c>
      <c r="G69" s="48"/>
      <c r="I69" s="42" t="e">
        <f t="shared" ca="1" si="3"/>
        <v>#NAME?</v>
      </c>
      <c r="J69" s="45" t="e">
        <f t="shared" ca="1" si="2"/>
        <v>#NAME?</v>
      </c>
    </row>
    <row r="70" spans="1:10" ht="26.1" customHeight="1">
      <c r="A70" s="30">
        <v>69</v>
      </c>
      <c r="G70" s="48"/>
      <c r="I70" s="42" t="e">
        <f t="shared" ca="1" si="3"/>
        <v>#NAME?</v>
      </c>
      <c r="J70" s="45" t="e">
        <f t="shared" ca="1" si="2"/>
        <v>#NAME?</v>
      </c>
    </row>
    <row r="71" spans="1:10" ht="26.1" customHeight="1">
      <c r="A71" s="30">
        <v>70</v>
      </c>
      <c r="G71" s="48"/>
      <c r="I71" s="42" t="e">
        <f t="shared" ca="1" si="3"/>
        <v>#NAME?</v>
      </c>
      <c r="J71" s="45" t="e">
        <f t="shared" ca="1" si="2"/>
        <v>#NAME?</v>
      </c>
    </row>
    <row r="72" spans="1:10" ht="26.1" customHeight="1">
      <c r="A72" s="30">
        <v>71</v>
      </c>
      <c r="G72" s="48"/>
      <c r="I72" s="42" t="e">
        <f t="shared" ca="1" si="3"/>
        <v>#NAME?</v>
      </c>
      <c r="J72" s="45" t="e">
        <f t="shared" ca="1" si="2"/>
        <v>#NAME?</v>
      </c>
    </row>
    <row r="73" spans="1:10" ht="26.1" customHeight="1">
      <c r="A73" s="30">
        <v>72</v>
      </c>
      <c r="G73" s="48"/>
      <c r="I73" s="42" t="e">
        <f t="shared" ca="1" si="3"/>
        <v>#NAME?</v>
      </c>
      <c r="J73" s="45" t="e">
        <f t="shared" ca="1" si="2"/>
        <v>#NAME?</v>
      </c>
    </row>
    <row r="74" spans="1:10" ht="26.1" customHeight="1">
      <c r="A74" s="30">
        <v>73</v>
      </c>
      <c r="G74" s="48"/>
      <c r="I74" s="42" t="e">
        <f t="shared" ca="1" si="3"/>
        <v>#NAME?</v>
      </c>
      <c r="J74" s="45" t="e">
        <f t="shared" ca="1" si="2"/>
        <v>#NAME?</v>
      </c>
    </row>
    <row r="75" spans="1:10" ht="26.1" customHeight="1">
      <c r="A75" s="30">
        <v>74</v>
      </c>
      <c r="G75" s="48"/>
      <c r="I75" s="42" t="e">
        <f t="shared" ca="1" si="3"/>
        <v>#NAME?</v>
      </c>
      <c r="J75" s="45" t="e">
        <f t="shared" ca="1" si="2"/>
        <v>#NAME?</v>
      </c>
    </row>
    <row r="76" spans="1:10" ht="26.1" customHeight="1">
      <c r="A76" s="30">
        <v>75</v>
      </c>
      <c r="G76" s="48"/>
      <c r="I76" s="42" t="e">
        <f t="shared" ca="1" si="3"/>
        <v>#NAME?</v>
      </c>
      <c r="J76" s="45" t="e">
        <f t="shared" ca="1" si="2"/>
        <v>#NAME?</v>
      </c>
    </row>
    <row r="77" spans="1:10" ht="26.1" customHeight="1">
      <c r="A77" s="30">
        <v>76</v>
      </c>
      <c r="C77"/>
      <c r="D77"/>
      <c r="E77"/>
      <c r="F77" s="40"/>
      <c r="G77" s="48"/>
      <c r="I77" s="42" t="e">
        <f t="shared" ca="1" si="3"/>
        <v>#NAME?</v>
      </c>
      <c r="J77" s="45" t="e">
        <f t="shared" ca="1" si="2"/>
        <v>#NAME?</v>
      </c>
    </row>
    <row r="78" spans="1:10" ht="26.1" customHeight="1">
      <c r="A78" s="30">
        <v>77</v>
      </c>
      <c r="C78"/>
      <c r="D78"/>
      <c r="E78"/>
      <c r="F78" s="40"/>
      <c r="G78" s="48"/>
      <c r="I78" s="42" t="e">
        <f t="shared" ca="1" si="3"/>
        <v>#NAME?</v>
      </c>
      <c r="J78" s="45" t="e">
        <f t="shared" ref="J78:J141" ca="1" si="4">I78</f>
        <v>#NAME?</v>
      </c>
    </row>
    <row r="79" spans="1:10" ht="26.1" customHeight="1">
      <c r="A79" s="30">
        <v>78</v>
      </c>
      <c r="C79"/>
      <c r="D79"/>
      <c r="E79"/>
      <c r="F79" s="40"/>
      <c r="G79" s="48"/>
      <c r="I79" s="42" t="e">
        <f t="shared" ca="1" si="3"/>
        <v>#NAME?</v>
      </c>
      <c r="J79" s="45" t="e">
        <f t="shared" ca="1" si="4"/>
        <v>#NAME?</v>
      </c>
    </row>
    <row r="80" spans="1:10" ht="26.1" customHeight="1">
      <c r="A80" s="30">
        <v>79</v>
      </c>
      <c r="C80"/>
      <c r="D80"/>
      <c r="E80"/>
      <c r="F80" s="40"/>
      <c r="G80" s="48"/>
      <c r="I80" s="42" t="e">
        <f t="shared" ca="1" si="3"/>
        <v>#NAME?</v>
      </c>
      <c r="J80" s="45" t="e">
        <f t="shared" ca="1" si="4"/>
        <v>#NAME?</v>
      </c>
    </row>
    <row r="81" spans="1:10" ht="26.1" customHeight="1">
      <c r="A81" s="30">
        <v>80</v>
      </c>
      <c r="G81" s="48"/>
      <c r="I81" s="42" t="e">
        <f t="shared" ca="1" si="3"/>
        <v>#NAME?</v>
      </c>
      <c r="J81" s="45" t="e">
        <f t="shared" ca="1" si="4"/>
        <v>#NAME?</v>
      </c>
    </row>
    <row r="82" spans="1:10" ht="26.1" customHeight="1">
      <c r="A82" s="30">
        <v>81</v>
      </c>
      <c r="G82" s="48"/>
      <c r="I82" s="42" t="e">
        <f t="shared" ca="1" si="3"/>
        <v>#NAME?</v>
      </c>
      <c r="J82" s="45" t="e">
        <f t="shared" ca="1" si="4"/>
        <v>#NAME?</v>
      </c>
    </row>
    <row r="83" spans="1:10" ht="26.1" customHeight="1">
      <c r="A83" s="30">
        <v>82</v>
      </c>
      <c r="G83" s="48"/>
      <c r="I83" s="42" t="e">
        <f t="shared" ca="1" si="3"/>
        <v>#NAME?</v>
      </c>
      <c r="J83" s="45" t="e">
        <f t="shared" ca="1" si="4"/>
        <v>#NAME?</v>
      </c>
    </row>
    <row r="84" spans="1:10" ht="26.1" customHeight="1">
      <c r="A84" s="30">
        <v>83</v>
      </c>
      <c r="G84" s="48"/>
      <c r="I84" s="42" t="e">
        <f t="shared" ca="1" si="3"/>
        <v>#NAME?</v>
      </c>
      <c r="J84" s="45" t="e">
        <f t="shared" ca="1" si="4"/>
        <v>#NAME?</v>
      </c>
    </row>
    <row r="85" spans="1:10" ht="26.1" customHeight="1">
      <c r="A85" s="30">
        <v>84</v>
      </c>
      <c r="G85" s="48"/>
      <c r="I85" s="42" t="e">
        <f t="shared" ca="1" si="3"/>
        <v>#NAME?</v>
      </c>
      <c r="J85" s="45" t="e">
        <f t="shared" ca="1" si="4"/>
        <v>#NAME?</v>
      </c>
    </row>
    <row r="86" spans="1:10" ht="26.1" customHeight="1">
      <c r="A86" s="30">
        <v>85</v>
      </c>
      <c r="G86" s="48"/>
      <c r="I86" s="42" t="e">
        <f t="shared" ca="1" si="3"/>
        <v>#NAME?</v>
      </c>
      <c r="J86" s="45" t="e">
        <f t="shared" ca="1" si="4"/>
        <v>#NAME?</v>
      </c>
    </row>
    <row r="87" spans="1:10" ht="26.1" customHeight="1">
      <c r="A87" s="30">
        <v>86</v>
      </c>
      <c r="G87" s="48"/>
      <c r="I87" s="42" t="e">
        <f t="shared" ca="1" si="3"/>
        <v>#NAME?</v>
      </c>
      <c r="J87" s="45" t="e">
        <f t="shared" ca="1" si="4"/>
        <v>#NAME?</v>
      </c>
    </row>
    <row r="88" spans="1:10" ht="26.1" customHeight="1">
      <c r="A88" s="30">
        <v>87</v>
      </c>
      <c r="G88" s="48"/>
      <c r="I88" s="42" t="e">
        <f t="shared" ca="1" si="3"/>
        <v>#NAME?</v>
      </c>
      <c r="J88" s="45" t="e">
        <f t="shared" ca="1" si="4"/>
        <v>#NAME?</v>
      </c>
    </row>
    <row r="89" spans="1:10" ht="26.1" customHeight="1">
      <c r="A89" s="30">
        <v>88</v>
      </c>
      <c r="G89" s="48"/>
      <c r="I89" s="42" t="e">
        <f t="shared" ca="1" si="3"/>
        <v>#NAME?</v>
      </c>
      <c r="J89" s="45" t="e">
        <f t="shared" ca="1" si="4"/>
        <v>#NAME?</v>
      </c>
    </row>
    <row r="90" spans="1:10" ht="26.1" customHeight="1">
      <c r="A90" s="30">
        <v>89</v>
      </c>
      <c r="C90"/>
      <c r="D90"/>
      <c r="E90"/>
      <c r="F90" s="40"/>
      <c r="G90" s="48"/>
      <c r="I90" s="42" t="e">
        <f t="shared" ca="1" si="3"/>
        <v>#NAME?</v>
      </c>
      <c r="J90" s="45" t="e">
        <f t="shared" ca="1" si="4"/>
        <v>#NAME?</v>
      </c>
    </row>
    <row r="91" spans="1:10" ht="26.1" customHeight="1">
      <c r="A91" s="30">
        <v>90</v>
      </c>
      <c r="C91"/>
      <c r="D91"/>
      <c r="E91"/>
      <c r="F91" s="40"/>
      <c r="G91" s="48"/>
      <c r="I91" s="42" t="e">
        <f t="shared" ca="1" si="3"/>
        <v>#NAME?</v>
      </c>
      <c r="J91" s="45" t="e">
        <f t="shared" ca="1" si="4"/>
        <v>#NAME?</v>
      </c>
    </row>
    <row r="92" spans="1:10" ht="26.1" customHeight="1">
      <c r="A92" s="30">
        <v>91</v>
      </c>
      <c r="C92"/>
      <c r="D92"/>
      <c r="E92"/>
      <c r="F92" s="40"/>
      <c r="G92" s="48"/>
      <c r="I92" s="42" t="e">
        <f t="shared" ca="1" si="3"/>
        <v>#NAME?</v>
      </c>
      <c r="J92" s="45" t="e">
        <f t="shared" ca="1" si="4"/>
        <v>#NAME?</v>
      </c>
    </row>
    <row r="93" spans="1:10" ht="26.1" customHeight="1">
      <c r="A93" s="30">
        <v>92</v>
      </c>
      <c r="C93"/>
      <c r="D93"/>
      <c r="E93"/>
      <c r="F93" s="40"/>
      <c r="G93" s="48"/>
      <c r="I93" s="42" t="e">
        <f t="shared" ca="1" si="3"/>
        <v>#NAME?</v>
      </c>
      <c r="J93" s="45" t="e">
        <f t="shared" ca="1" si="4"/>
        <v>#NAME?</v>
      </c>
    </row>
    <row r="94" spans="1:10" ht="26.1" customHeight="1">
      <c r="A94" s="30">
        <v>93</v>
      </c>
      <c r="G94" s="48"/>
      <c r="I94" s="42" t="e">
        <f t="shared" ca="1" si="3"/>
        <v>#NAME?</v>
      </c>
      <c r="J94" s="45" t="e">
        <f t="shared" ca="1" si="4"/>
        <v>#NAME?</v>
      </c>
    </row>
    <row r="95" spans="1:10" ht="26.1" customHeight="1">
      <c r="A95" s="30">
        <v>94</v>
      </c>
      <c r="G95" s="48"/>
      <c r="I95" s="42" t="e">
        <f t="shared" ca="1" si="3"/>
        <v>#NAME?</v>
      </c>
      <c r="J95" s="45" t="e">
        <f t="shared" ca="1" si="4"/>
        <v>#NAME?</v>
      </c>
    </row>
    <row r="96" spans="1:10" ht="26.1" customHeight="1">
      <c r="A96" s="30">
        <v>95</v>
      </c>
      <c r="G96" s="48"/>
      <c r="I96" s="42" t="e">
        <f t="shared" ca="1" si="3"/>
        <v>#NAME?</v>
      </c>
      <c r="J96" s="45" t="e">
        <f t="shared" ca="1" si="4"/>
        <v>#NAME?</v>
      </c>
    </row>
    <row r="97" spans="1:10" ht="26.1" customHeight="1">
      <c r="A97" s="30">
        <v>96</v>
      </c>
      <c r="G97" s="48"/>
      <c r="I97" s="42" t="e">
        <f t="shared" ca="1" si="3"/>
        <v>#NAME?</v>
      </c>
      <c r="J97" s="45" t="e">
        <f t="shared" ca="1" si="4"/>
        <v>#NAME?</v>
      </c>
    </row>
    <row r="98" spans="1:10" ht="26.1" customHeight="1">
      <c r="A98" s="30">
        <v>97</v>
      </c>
      <c r="G98" s="48"/>
      <c r="I98" s="42" t="e">
        <f t="shared" ca="1" si="3"/>
        <v>#NAME?</v>
      </c>
      <c r="J98" s="45" t="e">
        <f t="shared" ca="1" si="4"/>
        <v>#NAME?</v>
      </c>
    </row>
    <row r="99" spans="1:10" ht="26.1" customHeight="1">
      <c r="A99" s="30">
        <v>98</v>
      </c>
      <c r="G99" s="48"/>
      <c r="I99" s="42" t="e">
        <f t="shared" ca="1" si="3"/>
        <v>#NAME?</v>
      </c>
      <c r="J99" s="45" t="e">
        <f t="shared" ca="1" si="4"/>
        <v>#NAME?</v>
      </c>
    </row>
    <row r="100" spans="1:10" ht="26.1" customHeight="1">
      <c r="A100" s="30">
        <v>99</v>
      </c>
      <c r="G100" s="48"/>
      <c r="I100" s="42" t="e">
        <f t="shared" ca="1" si="3"/>
        <v>#NAME?</v>
      </c>
      <c r="J100" s="45" t="e">
        <f t="shared" ca="1" si="4"/>
        <v>#NAME?</v>
      </c>
    </row>
    <row r="101" spans="1:10" ht="26.1" customHeight="1">
      <c r="A101" s="30">
        <v>100</v>
      </c>
      <c r="G101" s="48"/>
      <c r="I101" s="42" t="e">
        <f t="shared" ca="1" si="3"/>
        <v>#NAME?</v>
      </c>
      <c r="J101" s="45" t="e">
        <f t="shared" ca="1" si="4"/>
        <v>#NAME?</v>
      </c>
    </row>
    <row r="102" spans="1:10" ht="26.1" customHeight="1">
      <c r="A102" s="30">
        <v>101</v>
      </c>
      <c r="G102" s="48"/>
      <c r="I102" s="42" t="e">
        <f t="shared" ca="1" si="3"/>
        <v>#NAME?</v>
      </c>
      <c r="J102" s="45" t="e">
        <f t="shared" ca="1" si="4"/>
        <v>#NAME?</v>
      </c>
    </row>
    <row r="103" spans="1:10" ht="26.1" customHeight="1">
      <c r="A103" s="30">
        <v>102</v>
      </c>
      <c r="C103"/>
      <c r="D103"/>
      <c r="E103"/>
      <c r="F103" s="40"/>
      <c r="G103" s="48"/>
      <c r="I103" s="42" t="e">
        <f t="shared" ca="1" si="3"/>
        <v>#NAME?</v>
      </c>
      <c r="J103" s="45" t="e">
        <f t="shared" ca="1" si="4"/>
        <v>#NAME?</v>
      </c>
    </row>
    <row r="104" spans="1:10" ht="26.1" customHeight="1">
      <c r="A104" s="30">
        <v>103</v>
      </c>
      <c r="C104"/>
      <c r="D104"/>
      <c r="E104"/>
      <c r="F104" s="40"/>
      <c r="G104" s="48"/>
      <c r="I104" s="42" t="e">
        <f t="shared" ca="1" si="3"/>
        <v>#NAME?</v>
      </c>
      <c r="J104" s="45" t="e">
        <f t="shared" ca="1" si="4"/>
        <v>#NAME?</v>
      </c>
    </row>
    <row r="105" spans="1:10" ht="26.1" customHeight="1">
      <c r="A105" s="30">
        <v>104</v>
      </c>
      <c r="C105"/>
      <c r="D105"/>
      <c r="E105"/>
      <c r="F105" s="40"/>
      <c r="G105" s="48"/>
      <c r="I105" s="42" t="e">
        <f t="shared" ca="1" si="3"/>
        <v>#NAME?</v>
      </c>
      <c r="J105" s="45" t="e">
        <f t="shared" ca="1" si="4"/>
        <v>#NAME?</v>
      </c>
    </row>
    <row r="106" spans="1:10" ht="26.1" customHeight="1">
      <c r="A106" s="30">
        <v>105</v>
      </c>
      <c r="C106"/>
      <c r="D106"/>
      <c r="E106"/>
      <c r="F106" s="40"/>
      <c r="G106" s="48"/>
      <c r="I106" s="42" t="e">
        <f t="shared" ca="1" si="3"/>
        <v>#NAME?</v>
      </c>
      <c r="J106" s="45" t="e">
        <f t="shared" ca="1" si="4"/>
        <v>#NAME?</v>
      </c>
    </row>
    <row r="107" spans="1:10" ht="26.1" customHeight="1">
      <c r="A107" s="30">
        <v>106</v>
      </c>
      <c r="G107" s="48"/>
      <c r="I107" s="42" t="e">
        <f t="shared" ca="1" si="3"/>
        <v>#NAME?</v>
      </c>
      <c r="J107" s="45" t="e">
        <f t="shared" ca="1" si="4"/>
        <v>#NAME?</v>
      </c>
    </row>
    <row r="108" spans="1:10" ht="26.1" customHeight="1">
      <c r="A108" s="30">
        <v>107</v>
      </c>
      <c r="G108" s="48"/>
      <c r="I108" s="42" t="e">
        <f t="shared" ca="1" si="3"/>
        <v>#NAME?</v>
      </c>
      <c r="J108" s="45" t="e">
        <f t="shared" ca="1" si="4"/>
        <v>#NAME?</v>
      </c>
    </row>
    <row r="109" spans="1:10" ht="26.1" customHeight="1">
      <c r="A109" s="30">
        <v>108</v>
      </c>
      <c r="G109" s="48"/>
      <c r="I109" s="42" t="e">
        <f t="shared" ca="1" si="3"/>
        <v>#NAME?</v>
      </c>
      <c r="J109" s="45" t="e">
        <f t="shared" ca="1" si="4"/>
        <v>#NAME?</v>
      </c>
    </row>
    <row r="110" spans="1:10" ht="26.1" customHeight="1">
      <c r="A110" s="30">
        <v>109</v>
      </c>
      <c r="G110" s="48"/>
      <c r="I110" s="42" t="e">
        <f t="shared" ca="1" si="3"/>
        <v>#NAME?</v>
      </c>
      <c r="J110" s="45" t="e">
        <f t="shared" ca="1" si="4"/>
        <v>#NAME?</v>
      </c>
    </row>
    <row r="111" spans="1:10" ht="26.1" customHeight="1">
      <c r="A111" s="30">
        <v>110</v>
      </c>
      <c r="G111" s="48"/>
      <c r="I111" s="42" t="e">
        <f t="shared" ca="1" si="3"/>
        <v>#NAME?</v>
      </c>
      <c r="J111" s="45" t="e">
        <f t="shared" ca="1" si="4"/>
        <v>#NAME?</v>
      </c>
    </row>
    <row r="112" spans="1:10" ht="26.1" customHeight="1">
      <c r="A112" s="30">
        <v>111</v>
      </c>
      <c r="G112" s="48"/>
      <c r="I112" s="42" t="e">
        <f t="shared" ca="1" si="3"/>
        <v>#NAME?</v>
      </c>
      <c r="J112" s="45" t="e">
        <f t="shared" ca="1" si="4"/>
        <v>#NAME?</v>
      </c>
    </row>
    <row r="113" spans="1:10" ht="26.1" customHeight="1">
      <c r="A113" s="30">
        <v>112</v>
      </c>
      <c r="G113" s="48"/>
      <c r="I113" s="42" t="e">
        <f t="shared" ca="1" si="3"/>
        <v>#NAME?</v>
      </c>
      <c r="J113" s="45" t="e">
        <f t="shared" ca="1" si="4"/>
        <v>#NAME?</v>
      </c>
    </row>
    <row r="114" spans="1:10" ht="26.1" customHeight="1">
      <c r="A114" s="30">
        <v>113</v>
      </c>
      <c r="G114" s="48"/>
      <c r="I114" s="42" t="e">
        <f t="shared" ca="1" si="3"/>
        <v>#NAME?</v>
      </c>
      <c r="J114" s="45" t="e">
        <f t="shared" ca="1" si="4"/>
        <v>#NAME?</v>
      </c>
    </row>
    <row r="115" spans="1:10" ht="26.1" customHeight="1">
      <c r="A115" s="30">
        <v>114</v>
      </c>
      <c r="G115" s="48"/>
      <c r="I115" s="42" t="e">
        <f t="shared" ca="1" si="3"/>
        <v>#NAME?</v>
      </c>
      <c r="J115" s="45" t="e">
        <f t="shared" ca="1" si="4"/>
        <v>#NAME?</v>
      </c>
    </row>
    <row r="116" spans="1:10" ht="26.1" customHeight="1">
      <c r="A116" s="30">
        <v>115</v>
      </c>
      <c r="C116"/>
      <c r="D116"/>
      <c r="E116"/>
      <c r="F116" s="40"/>
      <c r="G116" s="48"/>
      <c r="I116" s="42" t="e">
        <f t="shared" ca="1" si="3"/>
        <v>#NAME?</v>
      </c>
      <c r="J116" s="45" t="e">
        <f t="shared" ca="1" si="4"/>
        <v>#NAME?</v>
      </c>
    </row>
    <row r="117" spans="1:10" ht="26.1" customHeight="1">
      <c r="A117" s="30">
        <v>116</v>
      </c>
      <c r="C117"/>
      <c r="D117"/>
      <c r="E117"/>
      <c r="F117" s="40"/>
      <c r="G117" s="48"/>
      <c r="I117" s="42" t="e">
        <f t="shared" ca="1" si="3"/>
        <v>#NAME?</v>
      </c>
      <c r="J117" s="45" t="e">
        <f t="shared" ca="1" si="4"/>
        <v>#NAME?</v>
      </c>
    </row>
    <row r="118" spans="1:10" ht="26.1" customHeight="1">
      <c r="A118" s="30">
        <v>117</v>
      </c>
      <c r="C118"/>
      <c r="D118"/>
      <c r="E118"/>
      <c r="F118" s="40"/>
      <c r="G118" s="48"/>
      <c r="I118" s="42" t="e">
        <f t="shared" ca="1" si="3"/>
        <v>#NAME?</v>
      </c>
      <c r="J118" s="45" t="e">
        <f t="shared" ca="1" si="4"/>
        <v>#NAME?</v>
      </c>
    </row>
    <row r="119" spans="1:10" ht="26.1" customHeight="1">
      <c r="A119" s="30">
        <v>118</v>
      </c>
      <c r="C119"/>
      <c r="D119"/>
      <c r="E119"/>
      <c r="F119" s="40"/>
      <c r="G119" s="48"/>
      <c r="I119" s="42" t="e">
        <f t="shared" ca="1" si="3"/>
        <v>#NAME?</v>
      </c>
      <c r="J119" s="45" t="e">
        <f t="shared" ca="1" si="4"/>
        <v>#NAME?</v>
      </c>
    </row>
    <row r="120" spans="1:10" ht="26.1" customHeight="1">
      <c r="A120" s="30">
        <v>119</v>
      </c>
      <c r="G120" s="48"/>
      <c r="I120" s="42" t="e">
        <f t="shared" ca="1" si="3"/>
        <v>#NAME?</v>
      </c>
      <c r="J120" s="45" t="e">
        <f t="shared" ca="1" si="4"/>
        <v>#NAME?</v>
      </c>
    </row>
    <row r="121" spans="1:10" ht="26.1" customHeight="1">
      <c r="A121" s="30">
        <v>120</v>
      </c>
      <c r="G121" s="48"/>
      <c r="I121" s="42" t="e">
        <f t="shared" ca="1" si="3"/>
        <v>#NAME?</v>
      </c>
      <c r="J121" s="45" t="e">
        <f t="shared" ca="1" si="4"/>
        <v>#NAME?</v>
      </c>
    </row>
    <row r="122" spans="1:10" ht="26.1" customHeight="1">
      <c r="A122" s="30">
        <v>121</v>
      </c>
      <c r="G122" s="48"/>
      <c r="I122" s="42" t="e">
        <f t="shared" ca="1" si="3"/>
        <v>#NAME?</v>
      </c>
      <c r="J122" s="45" t="e">
        <f t="shared" ca="1" si="4"/>
        <v>#NAME?</v>
      </c>
    </row>
    <row r="123" spans="1:10" ht="26.1" customHeight="1">
      <c r="A123" s="30">
        <v>122</v>
      </c>
      <c r="G123" s="48"/>
      <c r="I123" s="42" t="e">
        <f t="shared" ca="1" si="3"/>
        <v>#NAME?</v>
      </c>
      <c r="J123" s="45" t="e">
        <f t="shared" ca="1" si="4"/>
        <v>#NAME?</v>
      </c>
    </row>
    <row r="124" spans="1:10" ht="26.1" customHeight="1">
      <c r="A124" s="30">
        <v>123</v>
      </c>
      <c r="G124" s="48"/>
      <c r="I124" s="42" t="e">
        <f t="shared" ca="1" si="3"/>
        <v>#NAME?</v>
      </c>
      <c r="J124" s="45" t="e">
        <f t="shared" ca="1" si="4"/>
        <v>#NAME?</v>
      </c>
    </row>
    <row r="125" spans="1:10" ht="26.1" customHeight="1">
      <c r="A125" s="30">
        <v>124</v>
      </c>
      <c r="G125" s="48"/>
      <c r="I125" s="42" t="e">
        <f t="shared" ca="1" si="3"/>
        <v>#NAME?</v>
      </c>
      <c r="J125" s="45" t="e">
        <f t="shared" ca="1" si="4"/>
        <v>#NAME?</v>
      </c>
    </row>
    <row r="126" spans="1:10" ht="26.1" customHeight="1">
      <c r="A126" s="30">
        <v>125</v>
      </c>
      <c r="G126" s="48"/>
      <c r="I126" s="42" t="e">
        <f t="shared" ca="1" si="3"/>
        <v>#NAME?</v>
      </c>
      <c r="J126" s="45" t="e">
        <f t="shared" ca="1" si="4"/>
        <v>#NAME?</v>
      </c>
    </row>
    <row r="127" spans="1:10" ht="26.1" customHeight="1">
      <c r="A127" s="30">
        <v>126</v>
      </c>
      <c r="G127" s="48"/>
      <c r="I127" s="42" t="e">
        <f t="shared" ca="1" si="3"/>
        <v>#NAME?</v>
      </c>
      <c r="J127" s="45" t="e">
        <f t="shared" ca="1" si="4"/>
        <v>#NAME?</v>
      </c>
    </row>
    <row r="128" spans="1:10" ht="26.1" customHeight="1">
      <c r="A128" s="30">
        <v>127</v>
      </c>
      <c r="G128" s="48"/>
      <c r="I128" s="42" t="e">
        <f t="shared" ca="1" si="3"/>
        <v>#NAME?</v>
      </c>
      <c r="J128" s="45" t="e">
        <f t="shared" ca="1" si="4"/>
        <v>#NAME?</v>
      </c>
    </row>
    <row r="129" spans="1:10" ht="26.1" customHeight="1">
      <c r="A129" s="30">
        <v>128</v>
      </c>
      <c r="C129"/>
      <c r="D129"/>
      <c r="E129"/>
      <c r="F129" s="40"/>
      <c r="G129" s="48"/>
      <c r="I129" s="42" t="e">
        <f t="shared" ca="1" si="3"/>
        <v>#NAME?</v>
      </c>
      <c r="J129" s="45" t="e">
        <f t="shared" ca="1" si="4"/>
        <v>#NAME?</v>
      </c>
    </row>
    <row r="130" spans="1:10" ht="26.1" customHeight="1">
      <c r="A130" s="30">
        <v>129</v>
      </c>
      <c r="C130"/>
      <c r="D130"/>
      <c r="E130"/>
      <c r="F130" s="40"/>
      <c r="G130" s="48"/>
      <c r="I130" s="42" t="e">
        <f t="shared" ref="I130:I193" ca="1" si="5">Code39(C130)</f>
        <v>#NAME?</v>
      </c>
      <c r="J130" s="45" t="e">
        <f t="shared" ca="1" si="4"/>
        <v>#NAME?</v>
      </c>
    </row>
    <row r="131" spans="1:10" ht="26.1" customHeight="1">
      <c r="A131" s="30">
        <v>130</v>
      </c>
      <c r="C131"/>
      <c r="D131"/>
      <c r="E131"/>
      <c r="F131" s="40"/>
      <c r="G131" s="48"/>
      <c r="I131" s="42" t="e">
        <f t="shared" ca="1" si="5"/>
        <v>#NAME?</v>
      </c>
      <c r="J131" s="45" t="e">
        <f t="shared" ca="1" si="4"/>
        <v>#NAME?</v>
      </c>
    </row>
    <row r="132" spans="1:10" ht="26.1" customHeight="1">
      <c r="A132" s="30">
        <v>131</v>
      </c>
      <c r="C132"/>
      <c r="D132"/>
      <c r="E132"/>
      <c r="F132" s="40"/>
      <c r="G132" s="48"/>
      <c r="I132" s="42" t="e">
        <f t="shared" ca="1" si="5"/>
        <v>#NAME?</v>
      </c>
      <c r="J132" s="45" t="e">
        <f t="shared" ca="1" si="4"/>
        <v>#NAME?</v>
      </c>
    </row>
    <row r="133" spans="1:10" ht="26.1" customHeight="1">
      <c r="A133" s="30">
        <v>132</v>
      </c>
      <c r="C133" s="53"/>
      <c r="D133" s="53"/>
      <c r="E133" s="53"/>
      <c r="G133" s="48"/>
      <c r="I133" s="42" t="e">
        <f t="shared" ca="1" si="5"/>
        <v>#NAME?</v>
      </c>
      <c r="J133" s="45" t="e">
        <f t="shared" ca="1" si="4"/>
        <v>#NAME?</v>
      </c>
    </row>
    <row r="134" spans="1:10" ht="26.1" customHeight="1">
      <c r="A134" s="30">
        <v>133</v>
      </c>
      <c r="C134" s="53"/>
      <c r="D134" s="53"/>
      <c r="E134" s="53"/>
      <c r="G134" s="48"/>
      <c r="I134" s="42" t="e">
        <f t="shared" ca="1" si="5"/>
        <v>#NAME?</v>
      </c>
      <c r="J134" s="45" t="e">
        <f t="shared" ca="1" si="4"/>
        <v>#NAME?</v>
      </c>
    </row>
    <row r="135" spans="1:10" ht="26.1" customHeight="1">
      <c r="A135" s="30">
        <v>134</v>
      </c>
      <c r="C135" s="53"/>
      <c r="D135" s="53"/>
      <c r="E135" s="53"/>
      <c r="G135" s="48"/>
      <c r="I135" s="42" t="e">
        <f t="shared" ca="1" si="5"/>
        <v>#NAME?</v>
      </c>
      <c r="J135" s="45" t="e">
        <f t="shared" ca="1" si="4"/>
        <v>#NAME?</v>
      </c>
    </row>
    <row r="136" spans="1:10" ht="26.1" customHeight="1">
      <c r="A136" s="30">
        <v>135</v>
      </c>
      <c r="C136" s="53"/>
      <c r="D136" s="53"/>
      <c r="E136" s="53"/>
      <c r="G136" s="48"/>
      <c r="I136" s="42" t="e">
        <f t="shared" ca="1" si="5"/>
        <v>#NAME?</v>
      </c>
      <c r="J136" s="45" t="e">
        <f t="shared" ca="1" si="4"/>
        <v>#NAME?</v>
      </c>
    </row>
    <row r="137" spans="1:10" ht="26.1" customHeight="1">
      <c r="A137" s="30">
        <v>136</v>
      </c>
      <c r="C137" s="53"/>
      <c r="D137" s="53"/>
      <c r="E137" s="53"/>
      <c r="G137" s="48"/>
      <c r="I137" s="42" t="e">
        <f t="shared" ca="1" si="5"/>
        <v>#NAME?</v>
      </c>
      <c r="J137" s="45" t="e">
        <f t="shared" ca="1" si="4"/>
        <v>#NAME?</v>
      </c>
    </row>
    <row r="138" spans="1:10" ht="26.1" customHeight="1">
      <c r="A138" s="30">
        <v>137</v>
      </c>
      <c r="C138" s="53"/>
      <c r="D138" s="53"/>
      <c r="E138" s="53"/>
      <c r="G138" s="48"/>
      <c r="I138" s="42" t="e">
        <f t="shared" ca="1" si="5"/>
        <v>#NAME?</v>
      </c>
      <c r="J138" s="45" t="e">
        <f t="shared" ca="1" si="4"/>
        <v>#NAME?</v>
      </c>
    </row>
    <row r="139" spans="1:10" ht="26.1" customHeight="1">
      <c r="A139" s="30">
        <v>138</v>
      </c>
      <c r="C139" s="53"/>
      <c r="D139" s="53"/>
      <c r="E139" s="53"/>
      <c r="G139" s="48"/>
      <c r="I139" s="42" t="e">
        <f t="shared" ca="1" si="5"/>
        <v>#NAME?</v>
      </c>
      <c r="J139" s="45" t="e">
        <f t="shared" ca="1" si="4"/>
        <v>#NAME?</v>
      </c>
    </row>
    <row r="140" spans="1:10" ht="26.1" customHeight="1">
      <c r="A140" s="30">
        <v>139</v>
      </c>
      <c r="C140" s="53"/>
      <c r="D140" s="53"/>
      <c r="E140" s="53"/>
      <c r="G140" s="48"/>
      <c r="I140" s="42" t="e">
        <f t="shared" ca="1" si="5"/>
        <v>#NAME?</v>
      </c>
      <c r="J140" s="45" t="e">
        <f t="shared" ca="1" si="4"/>
        <v>#NAME?</v>
      </c>
    </row>
    <row r="141" spans="1:10" ht="26.1" customHeight="1">
      <c r="A141" s="30">
        <v>140</v>
      </c>
      <c r="C141" s="53"/>
      <c r="D141" s="53"/>
      <c r="E141" s="53"/>
      <c r="G141" s="48"/>
      <c r="I141" s="42" t="e">
        <f t="shared" ca="1" si="5"/>
        <v>#NAME?</v>
      </c>
      <c r="J141" s="45" t="e">
        <f t="shared" ca="1" si="4"/>
        <v>#NAME?</v>
      </c>
    </row>
    <row r="142" spans="1:10" ht="26.1" customHeight="1">
      <c r="A142" s="30">
        <v>141</v>
      </c>
      <c r="C142" s="53"/>
      <c r="D142" s="53"/>
      <c r="E142" s="53"/>
      <c r="G142" s="48"/>
      <c r="I142" s="42" t="e">
        <f t="shared" ca="1" si="5"/>
        <v>#NAME?</v>
      </c>
      <c r="J142" s="45" t="e">
        <f t="shared" ref="J142:J205" ca="1" si="6">I142</f>
        <v>#NAME?</v>
      </c>
    </row>
    <row r="143" spans="1:10" ht="26.1" customHeight="1">
      <c r="A143" s="30">
        <v>142</v>
      </c>
      <c r="C143" s="53"/>
      <c r="D143" s="53"/>
      <c r="E143" s="53"/>
      <c r="G143" s="48"/>
      <c r="I143" s="42" t="e">
        <f t="shared" ca="1" si="5"/>
        <v>#NAME?</v>
      </c>
      <c r="J143" s="45" t="e">
        <f t="shared" ca="1" si="6"/>
        <v>#NAME?</v>
      </c>
    </row>
    <row r="144" spans="1:10" ht="26.1" customHeight="1">
      <c r="A144" s="30">
        <v>143</v>
      </c>
      <c r="C144" s="53"/>
      <c r="D144" s="53"/>
      <c r="E144" s="53"/>
      <c r="G144" s="48"/>
      <c r="I144" s="42" t="e">
        <f t="shared" ca="1" si="5"/>
        <v>#NAME?</v>
      </c>
      <c r="J144" s="45" t="e">
        <f t="shared" ca="1" si="6"/>
        <v>#NAME?</v>
      </c>
    </row>
    <row r="145" spans="1:10" ht="26.1" customHeight="1">
      <c r="A145" s="30">
        <v>144</v>
      </c>
      <c r="C145" s="53"/>
      <c r="D145" s="53"/>
      <c r="E145" s="53"/>
      <c r="G145" s="48"/>
      <c r="I145" s="42" t="e">
        <f t="shared" ca="1" si="5"/>
        <v>#NAME?</v>
      </c>
      <c r="J145" s="45" t="e">
        <f t="shared" ca="1" si="6"/>
        <v>#NAME?</v>
      </c>
    </row>
    <row r="146" spans="1:10" ht="26.1" customHeight="1">
      <c r="A146" s="30">
        <v>145</v>
      </c>
      <c r="C146" s="53"/>
      <c r="D146" s="53"/>
      <c r="E146" s="53"/>
      <c r="G146" s="48"/>
      <c r="I146" s="42" t="e">
        <f t="shared" ca="1" si="5"/>
        <v>#NAME?</v>
      </c>
      <c r="J146" s="45" t="e">
        <f t="shared" ca="1" si="6"/>
        <v>#NAME?</v>
      </c>
    </row>
    <row r="147" spans="1:10" ht="26.1" customHeight="1">
      <c r="A147" s="30">
        <v>146</v>
      </c>
      <c r="C147" s="53"/>
      <c r="D147" s="53"/>
      <c r="E147" s="53"/>
      <c r="G147" s="48"/>
      <c r="I147" s="42" t="e">
        <f t="shared" ca="1" si="5"/>
        <v>#NAME?</v>
      </c>
      <c r="J147" s="45" t="e">
        <f t="shared" ca="1" si="6"/>
        <v>#NAME?</v>
      </c>
    </row>
    <row r="148" spans="1:10" ht="26.1" customHeight="1">
      <c r="A148" s="30">
        <v>147</v>
      </c>
      <c r="C148" s="53"/>
      <c r="D148" s="53"/>
      <c r="E148" s="53"/>
      <c r="G148" s="48"/>
      <c r="I148" s="42" t="e">
        <f t="shared" ca="1" si="5"/>
        <v>#NAME?</v>
      </c>
      <c r="J148" s="45" t="e">
        <f t="shared" ca="1" si="6"/>
        <v>#NAME?</v>
      </c>
    </row>
    <row r="149" spans="1:10" ht="26.1" customHeight="1">
      <c r="A149" s="30">
        <v>148</v>
      </c>
      <c r="C149" s="53"/>
      <c r="D149" s="53"/>
      <c r="E149" s="53"/>
      <c r="G149" s="48"/>
      <c r="I149" s="42" t="e">
        <f t="shared" ca="1" si="5"/>
        <v>#NAME?</v>
      </c>
      <c r="J149" s="45" t="e">
        <f t="shared" ca="1" si="6"/>
        <v>#NAME?</v>
      </c>
    </row>
    <row r="150" spans="1:10" ht="26.1" customHeight="1">
      <c r="A150" s="30">
        <v>149</v>
      </c>
      <c r="C150" s="53"/>
      <c r="D150" s="53"/>
      <c r="E150" s="53"/>
      <c r="G150" s="48"/>
      <c r="I150" s="42" t="e">
        <f t="shared" ca="1" si="5"/>
        <v>#NAME?</v>
      </c>
      <c r="J150" s="45" t="e">
        <f t="shared" ca="1" si="6"/>
        <v>#NAME?</v>
      </c>
    </row>
    <row r="151" spans="1:10" ht="26.1" customHeight="1">
      <c r="A151" s="30">
        <v>150</v>
      </c>
      <c r="C151" s="53"/>
      <c r="D151" s="53"/>
      <c r="E151" s="53"/>
      <c r="G151" s="48"/>
      <c r="I151" s="42" t="e">
        <f t="shared" ca="1" si="5"/>
        <v>#NAME?</v>
      </c>
      <c r="J151" s="45" t="e">
        <f t="shared" ca="1" si="6"/>
        <v>#NAME?</v>
      </c>
    </row>
    <row r="152" spans="1:10" ht="26.1" customHeight="1">
      <c r="A152" s="30">
        <v>151</v>
      </c>
      <c r="C152" s="53"/>
      <c r="D152" s="53"/>
      <c r="E152" s="53"/>
      <c r="G152" s="48"/>
      <c r="I152" s="42" t="e">
        <f t="shared" ca="1" si="5"/>
        <v>#NAME?</v>
      </c>
      <c r="J152" s="45" t="e">
        <f t="shared" ca="1" si="6"/>
        <v>#NAME?</v>
      </c>
    </row>
    <row r="153" spans="1:10" ht="26.1" customHeight="1">
      <c r="A153" s="30">
        <v>152</v>
      </c>
      <c r="C153" s="53"/>
      <c r="D153" s="53"/>
      <c r="E153" s="53"/>
      <c r="G153" s="48"/>
      <c r="I153" s="42" t="e">
        <f t="shared" ca="1" si="5"/>
        <v>#NAME?</v>
      </c>
      <c r="J153" s="45" t="e">
        <f t="shared" ca="1" si="6"/>
        <v>#NAME?</v>
      </c>
    </row>
    <row r="154" spans="1:10" ht="26.1" customHeight="1">
      <c r="A154" s="30">
        <v>153</v>
      </c>
      <c r="C154" s="53"/>
      <c r="D154" s="53"/>
      <c r="E154" s="53"/>
      <c r="G154" s="48"/>
      <c r="I154" s="42" t="e">
        <f t="shared" ca="1" si="5"/>
        <v>#NAME?</v>
      </c>
      <c r="J154" s="45" t="e">
        <f t="shared" ca="1" si="6"/>
        <v>#NAME?</v>
      </c>
    </row>
    <row r="155" spans="1:10" ht="26.1" customHeight="1">
      <c r="A155" s="30">
        <v>154</v>
      </c>
      <c r="C155" s="53"/>
      <c r="D155" s="53"/>
      <c r="E155" s="53"/>
      <c r="G155" s="48"/>
      <c r="I155" s="42" t="e">
        <f t="shared" ca="1" si="5"/>
        <v>#NAME?</v>
      </c>
      <c r="J155" s="45" t="e">
        <f t="shared" ca="1" si="6"/>
        <v>#NAME?</v>
      </c>
    </row>
    <row r="156" spans="1:10" ht="26.1" customHeight="1">
      <c r="A156" s="30">
        <v>155</v>
      </c>
      <c r="C156" s="53"/>
      <c r="D156" s="53"/>
      <c r="E156" s="53"/>
      <c r="G156" s="48"/>
      <c r="I156" s="42" t="e">
        <f t="shared" ca="1" si="5"/>
        <v>#NAME?</v>
      </c>
      <c r="J156" s="45" t="e">
        <f t="shared" ca="1" si="6"/>
        <v>#NAME?</v>
      </c>
    </row>
    <row r="157" spans="1:10" ht="26.1" customHeight="1">
      <c r="A157" s="30">
        <v>156</v>
      </c>
      <c r="C157" s="53"/>
      <c r="D157" s="53"/>
      <c r="E157" s="53"/>
      <c r="G157" s="48"/>
      <c r="I157" s="42" t="e">
        <f t="shared" ca="1" si="5"/>
        <v>#NAME?</v>
      </c>
      <c r="J157" s="45" t="e">
        <f t="shared" ca="1" si="6"/>
        <v>#NAME?</v>
      </c>
    </row>
    <row r="158" spans="1:10" ht="26.1" customHeight="1">
      <c r="A158" s="30">
        <v>157</v>
      </c>
      <c r="C158" s="53"/>
      <c r="D158" s="53"/>
      <c r="E158" s="53"/>
      <c r="G158" s="48"/>
      <c r="I158" s="42" t="e">
        <f t="shared" ca="1" si="5"/>
        <v>#NAME?</v>
      </c>
      <c r="J158" s="45" t="e">
        <f t="shared" ca="1" si="6"/>
        <v>#NAME?</v>
      </c>
    </row>
    <row r="159" spans="1:10" ht="26.1" customHeight="1">
      <c r="A159" s="30">
        <v>158</v>
      </c>
      <c r="C159" s="53"/>
      <c r="D159" s="53"/>
      <c r="E159" s="53"/>
      <c r="G159" s="48"/>
      <c r="I159" s="42" t="e">
        <f t="shared" ca="1" si="5"/>
        <v>#NAME?</v>
      </c>
      <c r="J159" s="45" t="e">
        <f t="shared" ca="1" si="6"/>
        <v>#NAME?</v>
      </c>
    </row>
    <row r="160" spans="1:10" ht="26.1" customHeight="1">
      <c r="A160" s="30">
        <v>159</v>
      </c>
      <c r="C160" s="53"/>
      <c r="D160" s="53"/>
      <c r="E160" s="53"/>
      <c r="G160" s="48"/>
      <c r="I160" s="42" t="e">
        <f t="shared" ca="1" si="5"/>
        <v>#NAME?</v>
      </c>
      <c r="J160" s="45" t="e">
        <f t="shared" ca="1" si="6"/>
        <v>#NAME?</v>
      </c>
    </row>
    <row r="161" spans="1:10" ht="26.1" customHeight="1">
      <c r="A161" s="30">
        <v>160</v>
      </c>
      <c r="C161" s="53"/>
      <c r="D161" s="53"/>
      <c r="E161" s="53"/>
      <c r="G161" s="48"/>
      <c r="I161" s="42" t="e">
        <f t="shared" ca="1" si="5"/>
        <v>#NAME?</v>
      </c>
      <c r="J161" s="45" t="e">
        <f t="shared" ca="1" si="6"/>
        <v>#NAME?</v>
      </c>
    </row>
    <row r="162" spans="1:10" ht="26.1" customHeight="1">
      <c r="A162" s="30">
        <v>161</v>
      </c>
      <c r="C162" s="53"/>
      <c r="D162" s="53"/>
      <c r="E162" s="53"/>
      <c r="G162" s="48"/>
      <c r="I162" s="42" t="e">
        <f t="shared" ca="1" si="5"/>
        <v>#NAME?</v>
      </c>
      <c r="J162" s="45" t="e">
        <f t="shared" ca="1" si="6"/>
        <v>#NAME?</v>
      </c>
    </row>
    <row r="163" spans="1:10" ht="26.1" customHeight="1">
      <c r="A163" s="30">
        <v>162</v>
      </c>
      <c r="C163" s="53"/>
      <c r="D163" s="53"/>
      <c r="E163" s="53"/>
      <c r="G163" s="48"/>
      <c r="I163" s="42" t="e">
        <f t="shared" ca="1" si="5"/>
        <v>#NAME?</v>
      </c>
      <c r="J163" s="45" t="e">
        <f t="shared" ca="1" si="6"/>
        <v>#NAME?</v>
      </c>
    </row>
    <row r="164" spans="1:10" ht="26.1" customHeight="1">
      <c r="A164" s="30">
        <v>163</v>
      </c>
      <c r="G164" s="48"/>
      <c r="I164" s="42" t="e">
        <f t="shared" ca="1" si="5"/>
        <v>#NAME?</v>
      </c>
      <c r="J164" s="45" t="e">
        <f t="shared" ca="1" si="6"/>
        <v>#NAME?</v>
      </c>
    </row>
    <row r="165" spans="1:10" ht="26.1" customHeight="1">
      <c r="A165" s="30">
        <v>164</v>
      </c>
      <c r="G165" s="48"/>
      <c r="I165" s="42" t="e">
        <f t="shared" ca="1" si="5"/>
        <v>#NAME?</v>
      </c>
      <c r="J165" s="45" t="e">
        <f t="shared" ca="1" si="6"/>
        <v>#NAME?</v>
      </c>
    </row>
    <row r="166" spans="1:10" ht="26.1" customHeight="1">
      <c r="A166" s="30">
        <v>165</v>
      </c>
      <c r="G166" s="48"/>
      <c r="I166" s="42" t="e">
        <f t="shared" ca="1" si="5"/>
        <v>#NAME?</v>
      </c>
      <c r="J166" s="45" t="e">
        <f t="shared" ca="1" si="6"/>
        <v>#NAME?</v>
      </c>
    </row>
    <row r="167" spans="1:10" ht="26.1" customHeight="1">
      <c r="A167" s="30">
        <v>166</v>
      </c>
      <c r="C167" s="53"/>
      <c r="D167" s="53"/>
      <c r="E167" s="53"/>
      <c r="G167" s="48"/>
      <c r="I167" s="42" t="e">
        <f t="shared" ca="1" si="5"/>
        <v>#NAME?</v>
      </c>
      <c r="J167" s="45" t="e">
        <f t="shared" ca="1" si="6"/>
        <v>#NAME?</v>
      </c>
    </row>
    <row r="168" spans="1:10" ht="26.1" customHeight="1">
      <c r="A168" s="30">
        <v>167</v>
      </c>
      <c r="C168" s="53"/>
      <c r="D168" s="53"/>
      <c r="E168" s="53"/>
      <c r="G168" s="48"/>
      <c r="I168" s="42" t="e">
        <f t="shared" ca="1" si="5"/>
        <v>#NAME?</v>
      </c>
      <c r="J168" s="45" t="e">
        <f t="shared" ca="1" si="6"/>
        <v>#NAME?</v>
      </c>
    </row>
    <row r="169" spans="1:10" ht="26.1" customHeight="1">
      <c r="A169" s="30">
        <v>168</v>
      </c>
      <c r="C169" s="53"/>
      <c r="D169" s="53"/>
      <c r="E169" s="53"/>
      <c r="G169" s="48"/>
      <c r="I169" s="42" t="e">
        <f t="shared" ca="1" si="5"/>
        <v>#NAME?</v>
      </c>
      <c r="J169" s="45" t="e">
        <f t="shared" ca="1" si="6"/>
        <v>#NAME?</v>
      </c>
    </row>
    <row r="170" spans="1:10" ht="26.1" customHeight="1">
      <c r="A170" s="30">
        <v>169</v>
      </c>
      <c r="C170" s="53"/>
      <c r="D170" s="53"/>
      <c r="E170" s="53"/>
      <c r="G170" s="48"/>
      <c r="I170" s="42" t="e">
        <f t="shared" ca="1" si="5"/>
        <v>#NAME?</v>
      </c>
      <c r="J170" s="45" t="e">
        <f t="shared" ca="1" si="6"/>
        <v>#NAME?</v>
      </c>
    </row>
    <row r="171" spans="1:10" ht="26.1" customHeight="1">
      <c r="A171" s="30">
        <v>170</v>
      </c>
      <c r="C171" s="53"/>
      <c r="D171" s="53"/>
      <c r="E171" s="53"/>
      <c r="G171" s="48"/>
      <c r="I171" s="42" t="e">
        <f t="shared" ca="1" si="5"/>
        <v>#NAME?</v>
      </c>
      <c r="J171" s="45" t="e">
        <f t="shared" ca="1" si="6"/>
        <v>#NAME?</v>
      </c>
    </row>
    <row r="172" spans="1:10" ht="26.1" customHeight="1">
      <c r="A172" s="30">
        <v>171</v>
      </c>
      <c r="C172" s="53"/>
      <c r="D172" s="53"/>
      <c r="E172" s="53"/>
      <c r="G172" s="48"/>
      <c r="I172" s="42" t="e">
        <f t="shared" ca="1" si="5"/>
        <v>#NAME?</v>
      </c>
      <c r="J172" s="45" t="e">
        <f t="shared" ca="1" si="6"/>
        <v>#NAME?</v>
      </c>
    </row>
    <row r="173" spans="1:10" ht="26.1" customHeight="1">
      <c r="A173" s="30">
        <v>172</v>
      </c>
      <c r="C173" s="53"/>
      <c r="D173" s="53"/>
      <c r="E173" s="53"/>
      <c r="G173" s="48"/>
      <c r="I173" s="42" t="e">
        <f t="shared" ca="1" si="5"/>
        <v>#NAME?</v>
      </c>
      <c r="J173" s="45" t="e">
        <f t="shared" ca="1" si="6"/>
        <v>#NAME?</v>
      </c>
    </row>
    <row r="174" spans="1:10" ht="26.1" customHeight="1">
      <c r="A174" s="30">
        <v>173</v>
      </c>
      <c r="C174" s="53"/>
      <c r="D174" s="53"/>
      <c r="E174" s="53"/>
      <c r="G174" s="48"/>
      <c r="I174" s="42" t="e">
        <f t="shared" ca="1" si="5"/>
        <v>#NAME?</v>
      </c>
      <c r="J174" s="45" t="e">
        <f t="shared" ca="1" si="6"/>
        <v>#NAME?</v>
      </c>
    </row>
    <row r="175" spans="1:10" ht="26.1" customHeight="1">
      <c r="A175" s="30">
        <v>174</v>
      </c>
      <c r="C175" s="53"/>
      <c r="D175" s="53"/>
      <c r="E175" s="53"/>
      <c r="G175" s="48"/>
      <c r="I175" s="42" t="e">
        <f t="shared" ca="1" si="5"/>
        <v>#NAME?</v>
      </c>
      <c r="J175" s="45" t="e">
        <f t="shared" ca="1" si="6"/>
        <v>#NAME?</v>
      </c>
    </row>
    <row r="176" spans="1:10" ht="26.1" customHeight="1">
      <c r="A176" s="30">
        <v>175</v>
      </c>
      <c r="C176" s="53"/>
      <c r="D176" s="53"/>
      <c r="E176" s="53"/>
      <c r="G176" s="48"/>
      <c r="I176" s="42" t="e">
        <f t="shared" ca="1" si="5"/>
        <v>#NAME?</v>
      </c>
      <c r="J176" s="45" t="e">
        <f t="shared" ca="1" si="6"/>
        <v>#NAME?</v>
      </c>
    </row>
    <row r="177" spans="1:10" ht="26.1" customHeight="1">
      <c r="A177" s="30">
        <v>176</v>
      </c>
      <c r="C177" s="53"/>
      <c r="D177" s="53"/>
      <c r="E177" s="53"/>
      <c r="G177" s="48"/>
      <c r="I177" s="42" t="e">
        <f t="shared" ca="1" si="5"/>
        <v>#NAME?</v>
      </c>
      <c r="J177" s="45" t="e">
        <f t="shared" ca="1" si="6"/>
        <v>#NAME?</v>
      </c>
    </row>
    <row r="178" spans="1:10" ht="26.1" customHeight="1">
      <c r="A178" s="30">
        <v>177</v>
      </c>
      <c r="C178" s="53"/>
      <c r="D178" s="53"/>
      <c r="E178" s="53"/>
      <c r="G178" s="48"/>
      <c r="I178" s="42" t="e">
        <f t="shared" ca="1" si="5"/>
        <v>#NAME?</v>
      </c>
      <c r="J178" s="45" t="e">
        <f t="shared" ca="1" si="6"/>
        <v>#NAME?</v>
      </c>
    </row>
    <row r="179" spans="1:10" ht="26.1" customHeight="1">
      <c r="A179" s="30">
        <v>178</v>
      </c>
      <c r="C179" s="53"/>
      <c r="D179" s="53"/>
      <c r="E179" s="53"/>
      <c r="G179" s="48"/>
      <c r="I179" s="42" t="e">
        <f t="shared" ca="1" si="5"/>
        <v>#NAME?</v>
      </c>
      <c r="J179" s="45" t="e">
        <f t="shared" ca="1" si="6"/>
        <v>#NAME?</v>
      </c>
    </row>
    <row r="180" spans="1:10" ht="26.1" customHeight="1">
      <c r="A180" s="30">
        <v>179</v>
      </c>
      <c r="C180" s="53"/>
      <c r="D180" s="53"/>
      <c r="E180" s="53"/>
      <c r="G180" s="48"/>
      <c r="I180" s="42" t="e">
        <f t="shared" ca="1" si="5"/>
        <v>#NAME?</v>
      </c>
      <c r="J180" s="45" t="e">
        <f t="shared" ca="1" si="6"/>
        <v>#NAME?</v>
      </c>
    </row>
    <row r="181" spans="1:10" ht="26.1" customHeight="1">
      <c r="A181" s="30">
        <v>180</v>
      </c>
      <c r="C181" s="53"/>
      <c r="D181" s="53"/>
      <c r="E181" s="53"/>
      <c r="G181" s="48"/>
      <c r="I181" s="42" t="e">
        <f t="shared" ca="1" si="5"/>
        <v>#NAME?</v>
      </c>
      <c r="J181" s="45" t="e">
        <f t="shared" ca="1" si="6"/>
        <v>#NAME?</v>
      </c>
    </row>
    <row r="182" spans="1:10" ht="26.1" customHeight="1">
      <c r="A182" s="30">
        <v>181</v>
      </c>
      <c r="C182" s="53"/>
      <c r="D182" s="53"/>
      <c r="E182" s="53"/>
      <c r="G182" s="48"/>
      <c r="I182" s="42" t="e">
        <f t="shared" ca="1" si="5"/>
        <v>#NAME?</v>
      </c>
      <c r="J182" s="45" t="e">
        <f t="shared" ca="1" si="6"/>
        <v>#NAME?</v>
      </c>
    </row>
    <row r="183" spans="1:10" ht="26.1" customHeight="1">
      <c r="A183" s="30">
        <v>182</v>
      </c>
      <c r="C183" s="53"/>
      <c r="D183" s="53"/>
      <c r="E183" s="53"/>
      <c r="G183" s="48"/>
      <c r="I183" s="42" t="e">
        <f t="shared" ca="1" si="5"/>
        <v>#NAME?</v>
      </c>
      <c r="J183" s="45" t="e">
        <f t="shared" ca="1" si="6"/>
        <v>#NAME?</v>
      </c>
    </row>
    <row r="184" spans="1:10" ht="26.1" customHeight="1">
      <c r="A184" s="30">
        <v>183</v>
      </c>
      <c r="C184" s="53"/>
      <c r="D184" s="53"/>
      <c r="E184" s="53"/>
      <c r="G184" s="48"/>
      <c r="I184" s="42" t="e">
        <f t="shared" ca="1" si="5"/>
        <v>#NAME?</v>
      </c>
      <c r="J184" s="45" t="e">
        <f t="shared" ca="1" si="6"/>
        <v>#NAME?</v>
      </c>
    </row>
    <row r="185" spans="1:10" ht="26.1" customHeight="1">
      <c r="A185" s="30">
        <v>184</v>
      </c>
      <c r="C185" s="53"/>
      <c r="D185" s="53"/>
      <c r="E185" s="53"/>
      <c r="G185" s="48"/>
      <c r="I185" s="42" t="e">
        <f t="shared" ca="1" si="5"/>
        <v>#NAME?</v>
      </c>
      <c r="J185" s="45" t="e">
        <f t="shared" ca="1" si="6"/>
        <v>#NAME?</v>
      </c>
    </row>
    <row r="186" spans="1:10" ht="26.1" customHeight="1">
      <c r="A186" s="30">
        <v>185</v>
      </c>
      <c r="C186" s="53"/>
      <c r="D186" s="53"/>
      <c r="E186" s="53"/>
      <c r="G186" s="48"/>
      <c r="I186" s="42" t="e">
        <f t="shared" ca="1" si="5"/>
        <v>#NAME?</v>
      </c>
      <c r="J186" s="45" t="e">
        <f t="shared" ca="1" si="6"/>
        <v>#NAME?</v>
      </c>
    </row>
    <row r="187" spans="1:10" ht="26.1" customHeight="1">
      <c r="A187" s="30">
        <v>186</v>
      </c>
      <c r="C187" s="53"/>
      <c r="D187" s="53"/>
      <c r="E187" s="53"/>
      <c r="G187" s="48"/>
      <c r="I187" s="42" t="e">
        <f t="shared" ca="1" si="5"/>
        <v>#NAME?</v>
      </c>
      <c r="J187" s="45" t="e">
        <f t="shared" ca="1" si="6"/>
        <v>#NAME?</v>
      </c>
    </row>
    <row r="188" spans="1:10" ht="26.1" customHeight="1">
      <c r="A188" s="30">
        <v>187</v>
      </c>
      <c r="C188" s="53"/>
      <c r="D188" s="53"/>
      <c r="E188" s="53"/>
      <c r="G188" s="48"/>
      <c r="I188" s="42" t="e">
        <f t="shared" ca="1" si="5"/>
        <v>#NAME?</v>
      </c>
      <c r="J188" s="45" t="e">
        <f t="shared" ca="1" si="6"/>
        <v>#NAME?</v>
      </c>
    </row>
    <row r="189" spans="1:10" ht="26.1" customHeight="1">
      <c r="A189" s="30">
        <v>188</v>
      </c>
      <c r="C189" s="53"/>
      <c r="D189" s="53"/>
      <c r="E189" s="53"/>
      <c r="G189" s="48"/>
      <c r="I189" s="42" t="e">
        <f t="shared" ca="1" si="5"/>
        <v>#NAME?</v>
      </c>
      <c r="J189" s="45" t="e">
        <f t="shared" ca="1" si="6"/>
        <v>#NAME?</v>
      </c>
    </row>
    <row r="190" spans="1:10" ht="26.1" customHeight="1">
      <c r="A190" s="30">
        <v>189</v>
      </c>
      <c r="C190" s="53"/>
      <c r="D190" s="53"/>
      <c r="E190" s="53"/>
      <c r="G190" s="48"/>
      <c r="I190" s="42" t="e">
        <f t="shared" ca="1" si="5"/>
        <v>#NAME?</v>
      </c>
      <c r="J190" s="45" t="e">
        <f t="shared" ca="1" si="6"/>
        <v>#NAME?</v>
      </c>
    </row>
    <row r="191" spans="1:10" ht="26.1" customHeight="1">
      <c r="A191" s="30">
        <v>190</v>
      </c>
      <c r="C191" s="53"/>
      <c r="D191" s="53"/>
      <c r="E191" s="53"/>
      <c r="G191" s="48"/>
      <c r="I191" s="42" t="e">
        <f t="shared" ca="1" si="5"/>
        <v>#NAME?</v>
      </c>
      <c r="J191" s="45" t="e">
        <f t="shared" ca="1" si="6"/>
        <v>#NAME?</v>
      </c>
    </row>
    <row r="192" spans="1:10" ht="26.1" customHeight="1">
      <c r="A192" s="30">
        <v>191</v>
      </c>
      <c r="C192" s="53"/>
      <c r="D192" s="53"/>
      <c r="E192" s="53"/>
      <c r="G192" s="48"/>
      <c r="I192" s="42" t="e">
        <f t="shared" ca="1" si="5"/>
        <v>#NAME?</v>
      </c>
      <c r="J192" s="45" t="e">
        <f t="shared" ca="1" si="6"/>
        <v>#NAME?</v>
      </c>
    </row>
    <row r="193" spans="1:10" ht="26.1" customHeight="1">
      <c r="A193" s="30">
        <v>192</v>
      </c>
      <c r="C193" s="53"/>
      <c r="D193" s="53"/>
      <c r="E193" s="53"/>
      <c r="G193" s="48"/>
      <c r="I193" s="42" t="e">
        <f t="shared" ca="1" si="5"/>
        <v>#NAME?</v>
      </c>
      <c r="J193" s="45" t="e">
        <f t="shared" ca="1" si="6"/>
        <v>#NAME?</v>
      </c>
    </row>
    <row r="194" spans="1:10" ht="26.1" customHeight="1">
      <c r="A194" s="30">
        <v>193</v>
      </c>
      <c r="C194" s="53"/>
      <c r="D194" s="53"/>
      <c r="E194" s="53"/>
      <c r="G194" s="48"/>
      <c r="I194" s="42" t="e">
        <f t="shared" ref="I194:I257" ca="1" si="7">Code39(C194)</f>
        <v>#NAME?</v>
      </c>
      <c r="J194" s="45" t="e">
        <f t="shared" ca="1" si="6"/>
        <v>#NAME?</v>
      </c>
    </row>
    <row r="195" spans="1:10" ht="26.1" customHeight="1">
      <c r="A195" s="30">
        <v>194</v>
      </c>
      <c r="C195" s="53"/>
      <c r="D195" s="53"/>
      <c r="E195" s="53"/>
      <c r="G195" s="48"/>
      <c r="I195" s="42" t="e">
        <f t="shared" ca="1" si="7"/>
        <v>#NAME?</v>
      </c>
      <c r="J195" s="45" t="e">
        <f t="shared" ca="1" si="6"/>
        <v>#NAME?</v>
      </c>
    </row>
    <row r="196" spans="1:10" ht="26.1" customHeight="1">
      <c r="A196" s="30">
        <v>195</v>
      </c>
      <c r="C196" s="53"/>
      <c r="D196" s="53"/>
      <c r="E196" s="53"/>
      <c r="G196" s="48"/>
      <c r="I196" s="42" t="e">
        <f t="shared" ca="1" si="7"/>
        <v>#NAME?</v>
      </c>
      <c r="J196" s="45" t="e">
        <f t="shared" ca="1" si="6"/>
        <v>#NAME?</v>
      </c>
    </row>
    <row r="197" spans="1:10" ht="26.1" customHeight="1">
      <c r="A197" s="30">
        <v>196</v>
      </c>
      <c r="C197" s="53"/>
      <c r="D197" s="53"/>
      <c r="E197" s="53"/>
      <c r="G197" s="48"/>
      <c r="I197" s="42" t="e">
        <f t="shared" ca="1" si="7"/>
        <v>#NAME?</v>
      </c>
      <c r="J197" s="45" t="e">
        <f t="shared" ca="1" si="6"/>
        <v>#NAME?</v>
      </c>
    </row>
    <row r="198" spans="1:10" ht="26.1" customHeight="1">
      <c r="A198" s="30">
        <v>197</v>
      </c>
      <c r="C198" s="53"/>
      <c r="D198" s="53"/>
      <c r="E198" s="53"/>
      <c r="G198" s="48"/>
      <c r="I198" s="42" t="e">
        <f t="shared" ca="1" si="7"/>
        <v>#NAME?</v>
      </c>
      <c r="J198" s="45" t="e">
        <f t="shared" ca="1" si="6"/>
        <v>#NAME?</v>
      </c>
    </row>
    <row r="199" spans="1:10" ht="26.1" customHeight="1">
      <c r="A199" s="30">
        <v>198</v>
      </c>
      <c r="C199" s="53"/>
      <c r="D199" s="53"/>
      <c r="E199" s="53"/>
      <c r="G199" s="48"/>
      <c r="I199" s="42" t="e">
        <f t="shared" ca="1" si="7"/>
        <v>#NAME?</v>
      </c>
      <c r="J199" s="45" t="e">
        <f t="shared" ca="1" si="6"/>
        <v>#NAME?</v>
      </c>
    </row>
    <row r="200" spans="1:10" ht="26.1" customHeight="1">
      <c r="A200" s="30">
        <v>199</v>
      </c>
      <c r="C200" s="53"/>
      <c r="D200" s="53"/>
      <c r="E200" s="53"/>
      <c r="G200" s="48"/>
      <c r="I200" s="42" t="e">
        <f t="shared" ca="1" si="7"/>
        <v>#NAME?</v>
      </c>
      <c r="J200" s="45" t="e">
        <f t="shared" ca="1" si="6"/>
        <v>#NAME?</v>
      </c>
    </row>
    <row r="201" spans="1:10" ht="26.1" customHeight="1">
      <c r="A201" s="30">
        <v>200</v>
      </c>
      <c r="C201" s="53"/>
      <c r="D201" s="53"/>
      <c r="E201" s="53"/>
      <c r="G201" s="48"/>
      <c r="I201" s="42" t="e">
        <f t="shared" ca="1" si="7"/>
        <v>#NAME?</v>
      </c>
      <c r="J201" s="45" t="e">
        <f t="shared" ca="1" si="6"/>
        <v>#NAME?</v>
      </c>
    </row>
    <row r="202" spans="1:10" ht="26.1" customHeight="1">
      <c r="A202" s="30">
        <v>201</v>
      </c>
      <c r="C202" s="53"/>
      <c r="D202" s="53"/>
      <c r="E202" s="53"/>
      <c r="G202" s="48"/>
      <c r="I202" s="42" t="e">
        <f t="shared" ca="1" si="7"/>
        <v>#NAME?</v>
      </c>
      <c r="J202" s="45" t="e">
        <f t="shared" ca="1" si="6"/>
        <v>#NAME?</v>
      </c>
    </row>
    <row r="203" spans="1:10" ht="26.1" customHeight="1">
      <c r="A203" s="30">
        <v>202</v>
      </c>
      <c r="C203" s="53"/>
      <c r="D203" s="53"/>
      <c r="E203" s="53"/>
      <c r="G203" s="48"/>
      <c r="I203" s="42" t="e">
        <f t="shared" ca="1" si="7"/>
        <v>#NAME?</v>
      </c>
      <c r="J203" s="45" t="e">
        <f t="shared" ca="1" si="6"/>
        <v>#NAME?</v>
      </c>
    </row>
    <row r="204" spans="1:10" ht="26.1" customHeight="1">
      <c r="A204" s="30">
        <v>203</v>
      </c>
      <c r="C204" s="53"/>
      <c r="D204" s="53"/>
      <c r="E204" s="53"/>
      <c r="G204" s="48"/>
      <c r="I204" s="42" t="e">
        <f t="shared" ca="1" si="7"/>
        <v>#NAME?</v>
      </c>
      <c r="J204" s="45" t="e">
        <f t="shared" ca="1" si="6"/>
        <v>#NAME?</v>
      </c>
    </row>
    <row r="205" spans="1:10" ht="26.1" customHeight="1">
      <c r="A205" s="30">
        <v>204</v>
      </c>
      <c r="C205" s="53"/>
      <c r="D205" s="53"/>
      <c r="E205" s="53"/>
      <c r="G205" s="48"/>
      <c r="I205" s="42" t="e">
        <f t="shared" ca="1" si="7"/>
        <v>#NAME?</v>
      </c>
      <c r="J205" s="45" t="e">
        <f t="shared" ca="1" si="6"/>
        <v>#NAME?</v>
      </c>
    </row>
    <row r="206" spans="1:10" ht="26.1" customHeight="1">
      <c r="A206" s="30">
        <v>205</v>
      </c>
      <c r="C206" s="53"/>
      <c r="D206" s="53"/>
      <c r="E206" s="53"/>
      <c r="G206" s="48"/>
      <c r="I206" s="42" t="e">
        <f t="shared" ca="1" si="7"/>
        <v>#NAME?</v>
      </c>
      <c r="J206" s="45" t="e">
        <f t="shared" ref="J206:J269" ca="1" si="8">I206</f>
        <v>#NAME?</v>
      </c>
    </row>
    <row r="207" spans="1:10" ht="26.1" customHeight="1">
      <c r="A207" s="30">
        <v>206</v>
      </c>
      <c r="C207" s="53"/>
      <c r="D207" s="53"/>
      <c r="E207" s="53"/>
      <c r="G207" s="48"/>
      <c r="I207" s="42" t="e">
        <f t="shared" ca="1" si="7"/>
        <v>#NAME?</v>
      </c>
      <c r="J207" s="45" t="e">
        <f t="shared" ca="1" si="8"/>
        <v>#NAME?</v>
      </c>
    </row>
    <row r="208" spans="1:10" ht="26.1" customHeight="1">
      <c r="A208" s="30">
        <v>207</v>
      </c>
      <c r="C208" s="53"/>
      <c r="D208" s="53"/>
      <c r="E208" s="53"/>
      <c r="G208" s="48"/>
      <c r="I208" s="42" t="e">
        <f t="shared" ca="1" si="7"/>
        <v>#NAME?</v>
      </c>
      <c r="J208" s="45" t="e">
        <f t="shared" ca="1" si="8"/>
        <v>#NAME?</v>
      </c>
    </row>
    <row r="209" spans="1:10" ht="26.1" customHeight="1">
      <c r="A209" s="30">
        <v>208</v>
      </c>
      <c r="C209" s="53"/>
      <c r="D209" s="53"/>
      <c r="E209" s="53"/>
      <c r="G209" s="48"/>
      <c r="I209" s="42" t="e">
        <f t="shared" ca="1" si="7"/>
        <v>#NAME?</v>
      </c>
      <c r="J209" s="45" t="e">
        <f t="shared" ca="1" si="8"/>
        <v>#NAME?</v>
      </c>
    </row>
    <row r="210" spans="1:10" ht="26.1" customHeight="1">
      <c r="A210" s="30">
        <v>209</v>
      </c>
      <c r="C210" s="53"/>
      <c r="D210" s="53"/>
      <c r="E210" s="53"/>
      <c r="G210" s="48"/>
      <c r="I210" s="42" t="e">
        <f t="shared" ca="1" si="7"/>
        <v>#NAME?</v>
      </c>
      <c r="J210" s="45" t="e">
        <f t="shared" ca="1" si="8"/>
        <v>#NAME?</v>
      </c>
    </row>
    <row r="211" spans="1:10" ht="26.1" customHeight="1">
      <c r="A211" s="30">
        <v>210</v>
      </c>
      <c r="C211" s="53"/>
      <c r="D211" s="53"/>
      <c r="E211" s="53"/>
      <c r="G211" s="48"/>
      <c r="I211" s="42" t="e">
        <f t="shared" ca="1" si="7"/>
        <v>#NAME?</v>
      </c>
      <c r="J211" s="45" t="e">
        <f t="shared" ca="1" si="8"/>
        <v>#NAME?</v>
      </c>
    </row>
    <row r="212" spans="1:10" ht="26.1" customHeight="1">
      <c r="A212" s="30">
        <v>211</v>
      </c>
      <c r="C212" s="53"/>
      <c r="D212" s="53"/>
      <c r="E212" s="53"/>
      <c r="G212" s="41"/>
      <c r="I212" s="42" t="e">
        <f t="shared" ca="1" si="7"/>
        <v>#NAME?</v>
      </c>
      <c r="J212" s="45" t="e">
        <f t="shared" ca="1" si="8"/>
        <v>#NAME?</v>
      </c>
    </row>
    <row r="213" spans="1:10" ht="26.1" customHeight="1">
      <c r="A213" s="30">
        <v>212</v>
      </c>
      <c r="C213" s="53"/>
      <c r="D213" s="53"/>
      <c r="E213" s="53"/>
      <c r="G213" s="44"/>
      <c r="I213" s="42" t="e">
        <f t="shared" ca="1" si="7"/>
        <v>#NAME?</v>
      </c>
      <c r="J213" s="45" t="e">
        <f t="shared" ca="1" si="8"/>
        <v>#NAME?</v>
      </c>
    </row>
    <row r="214" spans="1:10" ht="26.1" customHeight="1">
      <c r="A214" s="30">
        <v>213</v>
      </c>
      <c r="C214" s="53"/>
      <c r="D214" s="53"/>
      <c r="E214" s="53"/>
      <c r="G214" s="44"/>
      <c r="I214" s="42" t="e">
        <f t="shared" ca="1" si="7"/>
        <v>#NAME?</v>
      </c>
      <c r="J214" s="45" t="e">
        <f t="shared" ca="1" si="8"/>
        <v>#NAME?</v>
      </c>
    </row>
    <row r="215" spans="1:10" ht="26.1" customHeight="1">
      <c r="A215" s="30">
        <v>214</v>
      </c>
      <c r="C215" s="53"/>
      <c r="D215" s="53"/>
      <c r="E215" s="53"/>
      <c r="G215" s="44"/>
      <c r="I215" s="42" t="e">
        <f t="shared" ca="1" si="7"/>
        <v>#NAME?</v>
      </c>
      <c r="J215" s="45" t="e">
        <f t="shared" ca="1" si="8"/>
        <v>#NAME?</v>
      </c>
    </row>
    <row r="216" spans="1:10" ht="26.1" customHeight="1">
      <c r="A216" s="30">
        <v>215</v>
      </c>
      <c r="C216" s="53"/>
      <c r="D216" s="53"/>
      <c r="E216" s="53"/>
      <c r="G216" s="44"/>
      <c r="I216" s="42" t="e">
        <f t="shared" ca="1" si="7"/>
        <v>#NAME?</v>
      </c>
      <c r="J216" s="45" t="e">
        <f t="shared" ca="1" si="8"/>
        <v>#NAME?</v>
      </c>
    </row>
    <row r="217" spans="1:10" ht="26.1" customHeight="1">
      <c r="A217" s="30">
        <v>216</v>
      </c>
      <c r="C217" s="53"/>
      <c r="D217" s="53"/>
      <c r="E217" s="53"/>
      <c r="G217" s="44"/>
      <c r="I217" s="42" t="e">
        <f t="shared" ca="1" si="7"/>
        <v>#NAME?</v>
      </c>
      <c r="J217" s="45" t="e">
        <f t="shared" ca="1" si="8"/>
        <v>#NAME?</v>
      </c>
    </row>
    <row r="218" spans="1:10" ht="26.1" customHeight="1">
      <c r="A218" s="30">
        <v>217</v>
      </c>
      <c r="C218" s="53"/>
      <c r="D218" s="53"/>
      <c r="E218" s="53"/>
      <c r="G218" s="44"/>
      <c r="I218" s="42" t="e">
        <f t="shared" ca="1" si="7"/>
        <v>#NAME?</v>
      </c>
      <c r="J218" s="45" t="e">
        <f t="shared" ca="1" si="8"/>
        <v>#NAME?</v>
      </c>
    </row>
    <row r="219" spans="1:10" ht="26.1" customHeight="1">
      <c r="A219" s="30">
        <v>218</v>
      </c>
      <c r="C219" s="53"/>
      <c r="D219" s="53"/>
      <c r="E219" s="53"/>
      <c r="G219" s="44"/>
      <c r="I219" s="42" t="e">
        <f t="shared" ca="1" si="7"/>
        <v>#NAME?</v>
      </c>
      <c r="J219" s="45" t="e">
        <f t="shared" ca="1" si="8"/>
        <v>#NAME?</v>
      </c>
    </row>
    <row r="220" spans="1:10" ht="26.1" customHeight="1">
      <c r="A220" s="30">
        <v>219</v>
      </c>
      <c r="C220" s="53"/>
      <c r="D220" s="53"/>
      <c r="E220" s="53"/>
      <c r="G220" s="41"/>
      <c r="I220" s="42" t="e">
        <f t="shared" ca="1" si="7"/>
        <v>#NAME?</v>
      </c>
      <c r="J220" s="45" t="e">
        <f t="shared" ca="1" si="8"/>
        <v>#NAME?</v>
      </c>
    </row>
    <row r="221" spans="1:10" ht="26.1" customHeight="1">
      <c r="A221" s="30">
        <v>220</v>
      </c>
      <c r="C221" s="53"/>
      <c r="D221" s="53"/>
      <c r="E221" s="53"/>
      <c r="G221" s="44"/>
      <c r="I221" s="42" t="e">
        <f t="shared" ca="1" si="7"/>
        <v>#NAME?</v>
      </c>
      <c r="J221" s="45" t="e">
        <f t="shared" ca="1" si="8"/>
        <v>#NAME?</v>
      </c>
    </row>
    <row r="222" spans="1:10" ht="26.1" customHeight="1">
      <c r="A222" s="30">
        <v>221</v>
      </c>
      <c r="C222" s="53"/>
      <c r="D222" s="53"/>
      <c r="E222" s="53"/>
      <c r="G222" s="44"/>
      <c r="I222" s="42" t="e">
        <f t="shared" ca="1" si="7"/>
        <v>#NAME?</v>
      </c>
      <c r="J222" s="45" t="e">
        <f t="shared" ca="1" si="8"/>
        <v>#NAME?</v>
      </c>
    </row>
    <row r="223" spans="1:10" ht="26.1" customHeight="1">
      <c r="A223" s="30">
        <v>222</v>
      </c>
      <c r="C223" s="53"/>
      <c r="D223" s="53"/>
      <c r="E223" s="53"/>
      <c r="G223" s="44"/>
      <c r="I223" s="42" t="e">
        <f t="shared" ca="1" si="7"/>
        <v>#NAME?</v>
      </c>
      <c r="J223" s="45" t="e">
        <f t="shared" ca="1" si="8"/>
        <v>#NAME?</v>
      </c>
    </row>
    <row r="224" spans="1:10" ht="26.1" customHeight="1">
      <c r="A224" s="30">
        <v>223</v>
      </c>
      <c r="C224" s="53"/>
      <c r="D224" s="53"/>
      <c r="E224" s="53"/>
      <c r="G224" s="41"/>
      <c r="I224" s="42" t="e">
        <f t="shared" ca="1" si="7"/>
        <v>#NAME?</v>
      </c>
      <c r="J224" s="45" t="e">
        <f t="shared" ca="1" si="8"/>
        <v>#NAME?</v>
      </c>
    </row>
    <row r="225" spans="1:10" ht="26.1" customHeight="1">
      <c r="A225" s="30">
        <v>224</v>
      </c>
      <c r="C225" s="53"/>
      <c r="D225" s="53"/>
      <c r="E225" s="53"/>
      <c r="G225" s="44"/>
      <c r="I225" s="42" t="e">
        <f t="shared" ca="1" si="7"/>
        <v>#NAME?</v>
      </c>
      <c r="J225" s="45" t="e">
        <f t="shared" ca="1" si="8"/>
        <v>#NAME?</v>
      </c>
    </row>
    <row r="226" spans="1:10" ht="26.1" customHeight="1">
      <c r="A226" s="30">
        <v>225</v>
      </c>
      <c r="C226" s="53"/>
      <c r="D226" s="53"/>
      <c r="E226" s="53"/>
      <c r="G226" s="44"/>
      <c r="I226" s="42" t="e">
        <f t="shared" ca="1" si="7"/>
        <v>#NAME?</v>
      </c>
      <c r="J226" s="45" t="e">
        <f t="shared" ca="1" si="8"/>
        <v>#NAME?</v>
      </c>
    </row>
    <row r="227" spans="1:10" ht="26.1" customHeight="1">
      <c r="A227" s="30">
        <v>226</v>
      </c>
      <c r="C227" s="53"/>
      <c r="D227" s="53"/>
      <c r="E227" s="53"/>
      <c r="G227" s="44"/>
      <c r="I227" s="42" t="e">
        <f t="shared" ca="1" si="7"/>
        <v>#NAME?</v>
      </c>
      <c r="J227" s="45" t="e">
        <f t="shared" ca="1" si="8"/>
        <v>#NAME?</v>
      </c>
    </row>
    <row r="228" spans="1:10" ht="26.1" customHeight="1">
      <c r="A228" s="30">
        <v>227</v>
      </c>
      <c r="C228" s="53"/>
      <c r="D228" s="53"/>
      <c r="E228" s="53"/>
      <c r="G228" s="44"/>
      <c r="I228" s="42" t="e">
        <f t="shared" ca="1" si="7"/>
        <v>#NAME?</v>
      </c>
      <c r="J228" s="45" t="e">
        <f t="shared" ca="1" si="8"/>
        <v>#NAME?</v>
      </c>
    </row>
    <row r="229" spans="1:10" ht="26.1" customHeight="1">
      <c r="A229" s="30">
        <v>228</v>
      </c>
      <c r="C229" s="53"/>
      <c r="D229" s="53"/>
      <c r="E229" s="53"/>
      <c r="G229" s="44"/>
      <c r="I229" s="42" t="e">
        <f t="shared" ca="1" si="7"/>
        <v>#NAME?</v>
      </c>
      <c r="J229" s="45" t="e">
        <f t="shared" ca="1" si="8"/>
        <v>#NAME?</v>
      </c>
    </row>
    <row r="230" spans="1:10" ht="26.1" customHeight="1">
      <c r="A230" s="30">
        <v>229</v>
      </c>
      <c r="C230" s="53"/>
      <c r="D230" s="53"/>
      <c r="E230" s="53"/>
      <c r="G230" s="44"/>
      <c r="I230" s="42" t="e">
        <f t="shared" ca="1" si="7"/>
        <v>#NAME?</v>
      </c>
      <c r="J230" s="45" t="e">
        <f t="shared" ca="1" si="8"/>
        <v>#NAME?</v>
      </c>
    </row>
    <row r="231" spans="1:10" ht="26.1" customHeight="1">
      <c r="A231" s="30">
        <v>230</v>
      </c>
      <c r="C231" s="53"/>
      <c r="D231" s="53"/>
      <c r="E231" s="53"/>
      <c r="G231" s="44"/>
      <c r="I231" s="42" t="e">
        <f t="shared" ca="1" si="7"/>
        <v>#NAME?</v>
      </c>
      <c r="J231" s="45" t="e">
        <f t="shared" ca="1" si="8"/>
        <v>#NAME?</v>
      </c>
    </row>
    <row r="232" spans="1:10" ht="26.1" customHeight="1">
      <c r="A232" s="30">
        <v>231</v>
      </c>
      <c r="C232" s="53"/>
      <c r="D232" s="53"/>
      <c r="E232" s="53"/>
      <c r="G232" s="41"/>
      <c r="I232" s="42" t="e">
        <f t="shared" ca="1" si="7"/>
        <v>#NAME?</v>
      </c>
      <c r="J232" s="45" t="e">
        <f t="shared" ca="1" si="8"/>
        <v>#NAME?</v>
      </c>
    </row>
    <row r="233" spans="1:10" ht="26.1" customHeight="1">
      <c r="A233" s="30">
        <v>232</v>
      </c>
      <c r="C233" s="53"/>
      <c r="D233" s="53"/>
      <c r="E233" s="53"/>
      <c r="G233" s="44"/>
      <c r="I233" s="42" t="e">
        <f t="shared" ca="1" si="7"/>
        <v>#NAME?</v>
      </c>
      <c r="J233" s="45" t="e">
        <f t="shared" ca="1" si="8"/>
        <v>#NAME?</v>
      </c>
    </row>
    <row r="234" spans="1:10" ht="26.1" customHeight="1">
      <c r="A234" s="30">
        <v>233</v>
      </c>
      <c r="C234" s="53"/>
      <c r="D234" s="53"/>
      <c r="E234" s="53"/>
      <c r="G234" s="44"/>
      <c r="I234" s="42" t="e">
        <f t="shared" ca="1" si="7"/>
        <v>#NAME?</v>
      </c>
      <c r="J234" s="45" t="e">
        <f t="shared" ca="1" si="8"/>
        <v>#NAME?</v>
      </c>
    </row>
    <row r="235" spans="1:10" ht="26.1" customHeight="1">
      <c r="A235" s="30">
        <v>234</v>
      </c>
      <c r="C235" s="53"/>
      <c r="D235" s="53"/>
      <c r="E235" s="53"/>
      <c r="G235" s="44"/>
      <c r="I235" s="42" t="e">
        <f t="shared" ca="1" si="7"/>
        <v>#NAME?</v>
      </c>
      <c r="J235" s="45" t="e">
        <f t="shared" ca="1" si="8"/>
        <v>#NAME?</v>
      </c>
    </row>
    <row r="236" spans="1:10" ht="26.1" customHeight="1">
      <c r="A236" s="30">
        <v>235</v>
      </c>
      <c r="C236" s="53"/>
      <c r="D236" s="53"/>
      <c r="E236" s="53"/>
      <c r="G236" s="41"/>
      <c r="I236" s="42" t="e">
        <f t="shared" ca="1" si="7"/>
        <v>#NAME?</v>
      </c>
      <c r="J236" s="45" t="e">
        <f t="shared" ca="1" si="8"/>
        <v>#NAME?</v>
      </c>
    </row>
    <row r="237" spans="1:10" ht="26.1" customHeight="1">
      <c r="A237" s="30">
        <v>236</v>
      </c>
      <c r="C237" s="53"/>
      <c r="D237" s="53"/>
      <c r="E237" s="53"/>
      <c r="G237" s="44"/>
      <c r="I237" s="42" t="e">
        <f t="shared" ca="1" si="7"/>
        <v>#NAME?</v>
      </c>
      <c r="J237" s="45" t="e">
        <f t="shared" ca="1" si="8"/>
        <v>#NAME?</v>
      </c>
    </row>
    <row r="238" spans="1:10" ht="26.1" customHeight="1">
      <c r="A238" s="30">
        <v>237</v>
      </c>
      <c r="C238" s="53"/>
      <c r="D238" s="53"/>
      <c r="E238" s="53"/>
      <c r="G238" s="44"/>
      <c r="I238" s="42" t="e">
        <f t="shared" ca="1" si="7"/>
        <v>#NAME?</v>
      </c>
      <c r="J238" s="45" t="e">
        <f t="shared" ca="1" si="8"/>
        <v>#NAME?</v>
      </c>
    </row>
    <row r="239" spans="1:10" ht="26.1" customHeight="1">
      <c r="A239" s="30">
        <v>238</v>
      </c>
      <c r="C239" s="53"/>
      <c r="D239" s="53"/>
      <c r="E239" s="53"/>
      <c r="G239" s="44"/>
      <c r="I239" s="42" t="e">
        <f t="shared" ca="1" si="7"/>
        <v>#NAME?</v>
      </c>
      <c r="J239" s="45" t="e">
        <f t="shared" ca="1" si="8"/>
        <v>#NAME?</v>
      </c>
    </row>
    <row r="240" spans="1:10" ht="26.1" customHeight="1">
      <c r="A240" s="30">
        <v>239</v>
      </c>
      <c r="C240" s="53"/>
      <c r="D240" s="53"/>
      <c r="E240" s="53"/>
      <c r="G240" s="44"/>
      <c r="I240" s="42" t="e">
        <f t="shared" ca="1" si="7"/>
        <v>#NAME?</v>
      </c>
      <c r="J240" s="45" t="e">
        <f t="shared" ca="1" si="8"/>
        <v>#NAME?</v>
      </c>
    </row>
    <row r="241" spans="1:10" ht="26.1" customHeight="1">
      <c r="A241" s="30">
        <v>240</v>
      </c>
      <c r="C241" s="53"/>
      <c r="D241" s="53"/>
      <c r="E241" s="53"/>
      <c r="I241" s="42" t="e">
        <f t="shared" ca="1" si="7"/>
        <v>#NAME?</v>
      </c>
      <c r="J241" s="45" t="e">
        <f t="shared" ca="1" si="8"/>
        <v>#NAME?</v>
      </c>
    </row>
    <row r="242" spans="1:10" ht="26.1" customHeight="1">
      <c r="A242" s="30">
        <v>241</v>
      </c>
      <c r="C242" s="53"/>
      <c r="D242" s="53"/>
      <c r="E242" s="53"/>
      <c r="I242" s="42" t="e">
        <f t="shared" ca="1" si="7"/>
        <v>#NAME?</v>
      </c>
      <c r="J242" s="45" t="e">
        <f t="shared" ca="1" si="8"/>
        <v>#NAME?</v>
      </c>
    </row>
    <row r="243" spans="1:10" ht="26.1" customHeight="1">
      <c r="A243" s="30">
        <v>242</v>
      </c>
      <c r="C243" s="53"/>
      <c r="D243" s="53"/>
      <c r="E243" s="53"/>
      <c r="I243" s="42" t="e">
        <f t="shared" ca="1" si="7"/>
        <v>#NAME?</v>
      </c>
      <c r="J243" s="45" t="e">
        <f t="shared" ca="1" si="8"/>
        <v>#NAME?</v>
      </c>
    </row>
    <row r="244" spans="1:10" ht="26.1" customHeight="1">
      <c r="A244" s="30">
        <v>243</v>
      </c>
      <c r="C244" s="53"/>
      <c r="D244" s="53"/>
      <c r="E244" s="53"/>
      <c r="I244" s="42" t="e">
        <f t="shared" ca="1" si="7"/>
        <v>#NAME?</v>
      </c>
      <c r="J244" s="45" t="e">
        <f t="shared" ca="1" si="8"/>
        <v>#NAME?</v>
      </c>
    </row>
    <row r="245" spans="1:10" ht="26.1" customHeight="1">
      <c r="A245" s="30">
        <v>244</v>
      </c>
      <c r="C245" s="53"/>
      <c r="D245" s="53"/>
      <c r="E245" s="53"/>
      <c r="I245" s="42" t="e">
        <f t="shared" ca="1" si="7"/>
        <v>#NAME?</v>
      </c>
      <c r="J245" s="45" t="e">
        <f t="shared" ca="1" si="8"/>
        <v>#NAME?</v>
      </c>
    </row>
    <row r="246" spans="1:10" ht="26.1" customHeight="1">
      <c r="A246" s="30">
        <v>245</v>
      </c>
      <c r="C246" s="53"/>
      <c r="D246" s="53"/>
      <c r="E246" s="53"/>
      <c r="I246" s="42" t="e">
        <f t="shared" ca="1" si="7"/>
        <v>#NAME?</v>
      </c>
      <c r="J246" s="45" t="e">
        <f t="shared" ca="1" si="8"/>
        <v>#NAME?</v>
      </c>
    </row>
    <row r="247" spans="1:10" ht="26.1" customHeight="1">
      <c r="A247" s="30">
        <v>246</v>
      </c>
      <c r="C247" s="53"/>
      <c r="D247" s="53"/>
      <c r="E247" s="53"/>
      <c r="I247" s="42" t="e">
        <f t="shared" ca="1" si="7"/>
        <v>#NAME?</v>
      </c>
      <c r="J247" s="45" t="e">
        <f t="shared" ca="1" si="8"/>
        <v>#NAME?</v>
      </c>
    </row>
    <row r="248" spans="1:10" ht="26.1" customHeight="1">
      <c r="A248" s="30">
        <v>247</v>
      </c>
      <c r="C248" s="53"/>
      <c r="D248" s="53"/>
      <c r="E248" s="53"/>
      <c r="I248" s="42" t="e">
        <f t="shared" ca="1" si="7"/>
        <v>#NAME?</v>
      </c>
      <c r="J248" s="45" t="e">
        <f t="shared" ca="1" si="8"/>
        <v>#NAME?</v>
      </c>
    </row>
    <row r="249" spans="1:10" ht="26.1" customHeight="1">
      <c r="A249" s="30">
        <v>248</v>
      </c>
      <c r="C249" s="53"/>
      <c r="D249" s="53"/>
      <c r="E249" s="53"/>
      <c r="I249" s="42" t="e">
        <f t="shared" ca="1" si="7"/>
        <v>#NAME?</v>
      </c>
      <c r="J249" s="45" t="e">
        <f t="shared" ca="1" si="8"/>
        <v>#NAME?</v>
      </c>
    </row>
    <row r="250" spans="1:10" ht="26.1" customHeight="1">
      <c r="A250" s="30">
        <v>249</v>
      </c>
      <c r="C250" s="53"/>
      <c r="D250" s="53"/>
      <c r="E250" s="53"/>
      <c r="I250" s="42" t="e">
        <f t="shared" ca="1" si="7"/>
        <v>#NAME?</v>
      </c>
      <c r="J250" s="45" t="e">
        <f t="shared" ca="1" si="8"/>
        <v>#NAME?</v>
      </c>
    </row>
    <row r="251" spans="1:10" ht="26.1" customHeight="1">
      <c r="A251" s="30">
        <v>250</v>
      </c>
      <c r="I251" s="42" t="e">
        <f t="shared" ca="1" si="7"/>
        <v>#NAME?</v>
      </c>
      <c r="J251" s="45" t="e">
        <f t="shared" ca="1" si="8"/>
        <v>#NAME?</v>
      </c>
    </row>
    <row r="252" spans="1:10" ht="26.1" customHeight="1">
      <c r="A252" s="30">
        <v>251</v>
      </c>
      <c r="I252" s="42" t="e">
        <f t="shared" ca="1" si="7"/>
        <v>#NAME?</v>
      </c>
      <c r="J252" s="45" t="e">
        <f t="shared" ca="1" si="8"/>
        <v>#NAME?</v>
      </c>
    </row>
    <row r="253" spans="1:10" ht="26.1" customHeight="1">
      <c r="A253" s="30">
        <v>252</v>
      </c>
      <c r="I253" s="42" t="e">
        <f t="shared" ca="1" si="7"/>
        <v>#NAME?</v>
      </c>
      <c r="J253" s="45" t="e">
        <f t="shared" ca="1" si="8"/>
        <v>#NAME?</v>
      </c>
    </row>
    <row r="254" spans="1:10" ht="26.1" customHeight="1">
      <c r="A254" s="30">
        <v>253</v>
      </c>
      <c r="I254" s="42" t="e">
        <f t="shared" ca="1" si="7"/>
        <v>#NAME?</v>
      </c>
      <c r="J254" s="45" t="e">
        <f t="shared" ca="1" si="8"/>
        <v>#NAME?</v>
      </c>
    </row>
    <row r="255" spans="1:10" ht="26.1" customHeight="1">
      <c r="A255" s="30">
        <v>254</v>
      </c>
      <c r="I255" s="42" t="e">
        <f t="shared" ca="1" si="7"/>
        <v>#NAME?</v>
      </c>
      <c r="J255" s="45" t="e">
        <f t="shared" ca="1" si="8"/>
        <v>#NAME?</v>
      </c>
    </row>
    <row r="256" spans="1:10" ht="26.1" customHeight="1">
      <c r="A256" s="30">
        <v>255</v>
      </c>
      <c r="I256" s="42" t="e">
        <f t="shared" ca="1" si="7"/>
        <v>#NAME?</v>
      </c>
      <c r="J256" s="45" t="e">
        <f t="shared" ca="1" si="8"/>
        <v>#NAME?</v>
      </c>
    </row>
    <row r="257" spans="1:10" ht="26.1" customHeight="1">
      <c r="A257" s="30">
        <v>256</v>
      </c>
      <c r="I257" s="42" t="e">
        <f t="shared" ca="1" si="7"/>
        <v>#NAME?</v>
      </c>
      <c r="J257" s="45" t="e">
        <f t="shared" ca="1" si="8"/>
        <v>#NAME?</v>
      </c>
    </row>
    <row r="258" spans="1:10" ht="26.1" customHeight="1">
      <c r="A258" s="30">
        <v>257</v>
      </c>
      <c r="I258" s="42" t="e">
        <f t="shared" ref="I258:I321" ca="1" si="9">Code39(C258)</f>
        <v>#NAME?</v>
      </c>
      <c r="J258" s="45" t="e">
        <f t="shared" ca="1" si="8"/>
        <v>#NAME?</v>
      </c>
    </row>
    <row r="259" spans="1:10" ht="26.1" customHeight="1">
      <c r="A259" s="30">
        <v>258</v>
      </c>
      <c r="I259" s="42" t="e">
        <f t="shared" ca="1" si="9"/>
        <v>#NAME?</v>
      </c>
      <c r="J259" s="45" t="e">
        <f t="shared" ca="1" si="8"/>
        <v>#NAME?</v>
      </c>
    </row>
    <row r="260" spans="1:10" ht="26.1" customHeight="1">
      <c r="A260" s="30">
        <v>259</v>
      </c>
      <c r="I260" s="42" t="e">
        <f t="shared" ca="1" si="9"/>
        <v>#NAME?</v>
      </c>
      <c r="J260" s="45" t="e">
        <f t="shared" ca="1" si="8"/>
        <v>#NAME?</v>
      </c>
    </row>
    <row r="261" spans="1:10" ht="26.1" customHeight="1">
      <c r="A261" s="30">
        <v>260</v>
      </c>
      <c r="I261" s="42" t="e">
        <f t="shared" ca="1" si="9"/>
        <v>#NAME?</v>
      </c>
      <c r="J261" s="45" t="e">
        <f t="shared" ca="1" si="8"/>
        <v>#NAME?</v>
      </c>
    </row>
    <row r="262" spans="1:10" ht="26.1" customHeight="1">
      <c r="A262" s="30">
        <v>261</v>
      </c>
      <c r="I262" s="42" t="e">
        <f t="shared" ca="1" si="9"/>
        <v>#NAME?</v>
      </c>
      <c r="J262" s="45" t="e">
        <f t="shared" ca="1" si="8"/>
        <v>#NAME?</v>
      </c>
    </row>
    <row r="263" spans="1:10" ht="26.1" customHeight="1">
      <c r="A263" s="30">
        <v>262</v>
      </c>
      <c r="I263" s="42" t="e">
        <f t="shared" ca="1" si="9"/>
        <v>#NAME?</v>
      </c>
      <c r="J263" s="45" t="e">
        <f t="shared" ca="1" si="8"/>
        <v>#NAME?</v>
      </c>
    </row>
    <row r="264" spans="1:10" ht="26.1" customHeight="1">
      <c r="A264" s="30">
        <v>263</v>
      </c>
      <c r="I264" s="42" t="e">
        <f t="shared" ca="1" si="9"/>
        <v>#NAME?</v>
      </c>
      <c r="J264" s="45" t="e">
        <f t="shared" ca="1" si="8"/>
        <v>#NAME?</v>
      </c>
    </row>
    <row r="265" spans="1:10" ht="26.1" customHeight="1">
      <c r="A265" s="30">
        <v>264</v>
      </c>
      <c r="I265" s="42" t="e">
        <f t="shared" ca="1" si="9"/>
        <v>#NAME?</v>
      </c>
      <c r="J265" s="45" t="e">
        <f t="shared" ca="1" si="8"/>
        <v>#NAME?</v>
      </c>
    </row>
    <row r="266" spans="1:10" ht="26.1" customHeight="1">
      <c r="A266" s="30">
        <v>265</v>
      </c>
      <c r="I266" s="42" t="e">
        <f t="shared" ca="1" si="9"/>
        <v>#NAME?</v>
      </c>
      <c r="J266" s="45" t="e">
        <f t="shared" ca="1" si="8"/>
        <v>#NAME?</v>
      </c>
    </row>
    <row r="267" spans="1:10" ht="26.1" customHeight="1">
      <c r="A267" s="30">
        <v>266</v>
      </c>
      <c r="I267" s="42" t="e">
        <f t="shared" ca="1" si="9"/>
        <v>#NAME?</v>
      </c>
      <c r="J267" s="45" t="e">
        <f t="shared" ca="1" si="8"/>
        <v>#NAME?</v>
      </c>
    </row>
    <row r="268" spans="1:10" ht="26.1" customHeight="1">
      <c r="A268" s="30">
        <v>267</v>
      </c>
      <c r="I268" s="42" t="e">
        <f t="shared" ca="1" si="9"/>
        <v>#NAME?</v>
      </c>
      <c r="J268" s="45" t="e">
        <f t="shared" ca="1" si="8"/>
        <v>#NAME?</v>
      </c>
    </row>
    <row r="269" spans="1:10" ht="26.1" customHeight="1">
      <c r="A269" s="30">
        <v>268</v>
      </c>
      <c r="I269" s="42" t="e">
        <f t="shared" ca="1" si="9"/>
        <v>#NAME?</v>
      </c>
      <c r="J269" s="45" t="e">
        <f t="shared" ca="1" si="8"/>
        <v>#NAME?</v>
      </c>
    </row>
    <row r="270" spans="1:10" ht="26.1" customHeight="1">
      <c r="A270" s="30">
        <v>269</v>
      </c>
      <c r="I270" s="42" t="e">
        <f t="shared" ca="1" si="9"/>
        <v>#NAME?</v>
      </c>
      <c r="J270" s="45" t="e">
        <f t="shared" ref="J270:J333" ca="1" si="10">I270</f>
        <v>#NAME?</v>
      </c>
    </row>
    <row r="271" spans="1:10" ht="26.1" customHeight="1">
      <c r="A271" s="30">
        <v>270</v>
      </c>
      <c r="I271" s="42" t="e">
        <f t="shared" ca="1" si="9"/>
        <v>#NAME?</v>
      </c>
      <c r="J271" s="45" t="e">
        <f t="shared" ca="1" si="10"/>
        <v>#NAME?</v>
      </c>
    </row>
    <row r="272" spans="1:10" ht="26.1" customHeight="1">
      <c r="A272" s="30">
        <v>271</v>
      </c>
      <c r="I272" s="42" t="e">
        <f t="shared" ca="1" si="9"/>
        <v>#NAME?</v>
      </c>
      <c r="J272" s="45" t="e">
        <f t="shared" ca="1" si="10"/>
        <v>#NAME?</v>
      </c>
    </row>
    <row r="273" spans="1:10" ht="26.1" customHeight="1">
      <c r="A273" s="30">
        <v>272</v>
      </c>
      <c r="I273" s="42" t="e">
        <f t="shared" ca="1" si="9"/>
        <v>#NAME?</v>
      </c>
      <c r="J273" s="45" t="e">
        <f t="shared" ca="1" si="10"/>
        <v>#NAME?</v>
      </c>
    </row>
    <row r="274" spans="1:10" ht="26.1" customHeight="1">
      <c r="A274" s="30">
        <v>273</v>
      </c>
      <c r="I274" s="42" t="e">
        <f t="shared" ca="1" si="9"/>
        <v>#NAME?</v>
      </c>
      <c r="J274" s="45" t="e">
        <f t="shared" ca="1" si="10"/>
        <v>#NAME?</v>
      </c>
    </row>
    <row r="275" spans="1:10" ht="26.1" customHeight="1">
      <c r="A275" s="30">
        <v>274</v>
      </c>
      <c r="I275" s="42" t="e">
        <f t="shared" ca="1" si="9"/>
        <v>#NAME?</v>
      </c>
      <c r="J275" s="45" t="e">
        <f t="shared" ca="1" si="10"/>
        <v>#NAME?</v>
      </c>
    </row>
    <row r="276" spans="1:10" ht="26.1" customHeight="1">
      <c r="A276" s="30">
        <v>275</v>
      </c>
      <c r="I276" s="42" t="e">
        <f t="shared" ca="1" si="9"/>
        <v>#NAME?</v>
      </c>
      <c r="J276" s="45" t="e">
        <f t="shared" ca="1" si="10"/>
        <v>#NAME?</v>
      </c>
    </row>
    <row r="277" spans="1:10" ht="26.1" customHeight="1">
      <c r="A277" s="30">
        <v>276</v>
      </c>
      <c r="I277" s="42" t="e">
        <f t="shared" ca="1" si="9"/>
        <v>#NAME?</v>
      </c>
      <c r="J277" s="45" t="e">
        <f t="shared" ca="1" si="10"/>
        <v>#NAME?</v>
      </c>
    </row>
    <row r="278" spans="1:10" ht="26.1" customHeight="1">
      <c r="A278" s="30">
        <v>277</v>
      </c>
      <c r="I278" s="42" t="e">
        <f t="shared" ca="1" si="9"/>
        <v>#NAME?</v>
      </c>
      <c r="J278" s="45" t="e">
        <f t="shared" ca="1" si="10"/>
        <v>#NAME?</v>
      </c>
    </row>
    <row r="279" spans="1:10" ht="26.1" customHeight="1">
      <c r="A279" s="30">
        <v>278</v>
      </c>
      <c r="I279" s="42" t="e">
        <f t="shared" ca="1" si="9"/>
        <v>#NAME?</v>
      </c>
      <c r="J279" s="45" t="e">
        <f t="shared" ca="1" si="10"/>
        <v>#NAME?</v>
      </c>
    </row>
    <row r="280" spans="1:10" ht="26.1" customHeight="1">
      <c r="A280" s="30">
        <v>279</v>
      </c>
      <c r="I280" s="42" t="e">
        <f t="shared" ca="1" si="9"/>
        <v>#NAME?</v>
      </c>
      <c r="J280" s="45" t="e">
        <f t="shared" ca="1" si="10"/>
        <v>#NAME?</v>
      </c>
    </row>
    <row r="281" spans="1:10" ht="26.1" customHeight="1">
      <c r="A281" s="30">
        <v>280</v>
      </c>
      <c r="I281" s="42" t="e">
        <f t="shared" ca="1" si="9"/>
        <v>#NAME?</v>
      </c>
      <c r="J281" s="45" t="e">
        <f t="shared" ca="1" si="10"/>
        <v>#NAME?</v>
      </c>
    </row>
    <row r="282" spans="1:10" ht="26.1" customHeight="1">
      <c r="A282" s="30">
        <v>281</v>
      </c>
      <c r="I282" s="42" t="e">
        <f t="shared" ca="1" si="9"/>
        <v>#NAME?</v>
      </c>
      <c r="J282" s="45" t="e">
        <f t="shared" ca="1" si="10"/>
        <v>#NAME?</v>
      </c>
    </row>
    <row r="283" spans="1:10" ht="26.1" customHeight="1">
      <c r="A283" s="30">
        <v>282</v>
      </c>
      <c r="I283" s="42" t="e">
        <f t="shared" ca="1" si="9"/>
        <v>#NAME?</v>
      </c>
      <c r="J283" s="45" t="e">
        <f t="shared" ca="1" si="10"/>
        <v>#NAME?</v>
      </c>
    </row>
    <row r="284" spans="1:10" ht="26.1" customHeight="1">
      <c r="A284" s="30">
        <v>283</v>
      </c>
      <c r="I284" s="42" t="e">
        <f t="shared" ca="1" si="9"/>
        <v>#NAME?</v>
      </c>
      <c r="J284" s="45" t="e">
        <f t="shared" ca="1" si="10"/>
        <v>#NAME?</v>
      </c>
    </row>
    <row r="285" spans="1:10" ht="26.1" customHeight="1">
      <c r="A285" s="30">
        <v>284</v>
      </c>
      <c r="I285" s="42" t="e">
        <f t="shared" ca="1" si="9"/>
        <v>#NAME?</v>
      </c>
      <c r="J285" s="45" t="e">
        <f t="shared" ca="1" si="10"/>
        <v>#NAME?</v>
      </c>
    </row>
    <row r="286" spans="1:10" ht="26.1" customHeight="1">
      <c r="A286" s="30">
        <v>285</v>
      </c>
      <c r="I286" s="42" t="e">
        <f t="shared" ca="1" si="9"/>
        <v>#NAME?</v>
      </c>
      <c r="J286" s="45" t="e">
        <f t="shared" ca="1" si="10"/>
        <v>#NAME?</v>
      </c>
    </row>
    <row r="287" spans="1:10" ht="26.1" customHeight="1">
      <c r="A287" s="30">
        <v>286</v>
      </c>
      <c r="I287" s="42" t="e">
        <f t="shared" ca="1" si="9"/>
        <v>#NAME?</v>
      </c>
      <c r="J287" s="45" t="e">
        <f t="shared" ca="1" si="10"/>
        <v>#NAME?</v>
      </c>
    </row>
    <row r="288" spans="1:10" ht="26.1" customHeight="1">
      <c r="A288" s="30">
        <v>287</v>
      </c>
      <c r="I288" s="42" t="e">
        <f t="shared" ca="1" si="9"/>
        <v>#NAME?</v>
      </c>
      <c r="J288" s="45" t="e">
        <f t="shared" ca="1" si="10"/>
        <v>#NAME?</v>
      </c>
    </row>
    <row r="289" spans="1:10" ht="26.1" customHeight="1">
      <c r="A289" s="30">
        <v>288</v>
      </c>
      <c r="I289" s="42" t="e">
        <f t="shared" ca="1" si="9"/>
        <v>#NAME?</v>
      </c>
      <c r="J289" s="45" t="e">
        <f t="shared" ca="1" si="10"/>
        <v>#NAME?</v>
      </c>
    </row>
    <row r="290" spans="1:10" ht="26.1" customHeight="1">
      <c r="A290" s="30">
        <v>289</v>
      </c>
      <c r="I290" s="42" t="e">
        <f t="shared" ca="1" si="9"/>
        <v>#NAME?</v>
      </c>
      <c r="J290" s="45" t="e">
        <f t="shared" ca="1" si="10"/>
        <v>#NAME?</v>
      </c>
    </row>
    <row r="291" spans="1:10" ht="26.1" customHeight="1">
      <c r="A291" s="30">
        <v>290</v>
      </c>
      <c r="I291" s="42" t="e">
        <f t="shared" ca="1" si="9"/>
        <v>#NAME?</v>
      </c>
      <c r="J291" s="45" t="e">
        <f t="shared" ca="1" si="10"/>
        <v>#NAME?</v>
      </c>
    </row>
    <row r="292" spans="1:10" ht="26.1" customHeight="1">
      <c r="A292" s="30">
        <v>291</v>
      </c>
      <c r="I292" s="42" t="e">
        <f t="shared" ca="1" si="9"/>
        <v>#NAME?</v>
      </c>
      <c r="J292" s="45" t="e">
        <f t="shared" ca="1" si="10"/>
        <v>#NAME?</v>
      </c>
    </row>
    <row r="293" spans="1:10" ht="26.1" customHeight="1">
      <c r="A293" s="30">
        <v>292</v>
      </c>
      <c r="I293" s="42" t="e">
        <f t="shared" ca="1" si="9"/>
        <v>#NAME?</v>
      </c>
      <c r="J293" s="45" t="e">
        <f t="shared" ca="1" si="10"/>
        <v>#NAME?</v>
      </c>
    </row>
    <row r="294" spans="1:10" ht="26.1" customHeight="1">
      <c r="A294" s="30">
        <v>293</v>
      </c>
      <c r="I294" s="42" t="e">
        <f t="shared" ca="1" si="9"/>
        <v>#NAME?</v>
      </c>
      <c r="J294" s="45" t="e">
        <f t="shared" ca="1" si="10"/>
        <v>#NAME?</v>
      </c>
    </row>
    <row r="295" spans="1:10" ht="26.1" customHeight="1">
      <c r="A295" s="30">
        <v>294</v>
      </c>
      <c r="I295" s="42" t="e">
        <f t="shared" ca="1" si="9"/>
        <v>#NAME?</v>
      </c>
      <c r="J295" s="45" t="e">
        <f t="shared" ca="1" si="10"/>
        <v>#NAME?</v>
      </c>
    </row>
    <row r="296" spans="1:10" ht="26.1" customHeight="1">
      <c r="A296" s="30">
        <v>295</v>
      </c>
      <c r="I296" s="42" t="e">
        <f t="shared" ca="1" si="9"/>
        <v>#NAME?</v>
      </c>
      <c r="J296" s="45" t="e">
        <f t="shared" ca="1" si="10"/>
        <v>#NAME?</v>
      </c>
    </row>
    <row r="297" spans="1:10" ht="26.1" customHeight="1">
      <c r="A297" s="30">
        <v>296</v>
      </c>
      <c r="I297" s="42" t="e">
        <f t="shared" ca="1" si="9"/>
        <v>#NAME?</v>
      </c>
      <c r="J297" s="45" t="e">
        <f t="shared" ca="1" si="10"/>
        <v>#NAME?</v>
      </c>
    </row>
    <row r="298" spans="1:10" ht="26.1" customHeight="1">
      <c r="A298" s="30">
        <v>297</v>
      </c>
      <c r="I298" s="42" t="e">
        <f t="shared" ca="1" si="9"/>
        <v>#NAME?</v>
      </c>
      <c r="J298" s="45" t="e">
        <f t="shared" ca="1" si="10"/>
        <v>#NAME?</v>
      </c>
    </row>
    <row r="299" spans="1:10" ht="26.1" customHeight="1">
      <c r="A299" s="30">
        <v>298</v>
      </c>
      <c r="I299" s="42" t="e">
        <f t="shared" ca="1" si="9"/>
        <v>#NAME?</v>
      </c>
      <c r="J299" s="45" t="e">
        <f t="shared" ca="1" si="10"/>
        <v>#NAME?</v>
      </c>
    </row>
    <row r="300" spans="1:10" ht="26.1" customHeight="1">
      <c r="A300" s="30">
        <v>299</v>
      </c>
      <c r="I300" s="42" t="e">
        <f t="shared" ca="1" si="9"/>
        <v>#NAME?</v>
      </c>
      <c r="J300" s="45" t="e">
        <f t="shared" ca="1" si="10"/>
        <v>#NAME?</v>
      </c>
    </row>
    <row r="301" spans="1:10" ht="26.1" customHeight="1">
      <c r="A301" s="30">
        <v>300</v>
      </c>
      <c r="I301" s="42" t="e">
        <f t="shared" ca="1" si="9"/>
        <v>#NAME?</v>
      </c>
      <c r="J301" s="45" t="e">
        <f t="shared" ca="1" si="10"/>
        <v>#NAME?</v>
      </c>
    </row>
    <row r="302" spans="1:10" ht="26.1" customHeight="1">
      <c r="A302" s="30">
        <v>301</v>
      </c>
      <c r="I302" s="42" t="e">
        <f t="shared" ca="1" si="9"/>
        <v>#NAME?</v>
      </c>
      <c r="J302" s="45" t="e">
        <f t="shared" ca="1" si="10"/>
        <v>#NAME?</v>
      </c>
    </row>
    <row r="303" spans="1:10" ht="26.1" customHeight="1">
      <c r="A303" s="30">
        <v>302</v>
      </c>
      <c r="I303" s="42" t="e">
        <f t="shared" ca="1" si="9"/>
        <v>#NAME?</v>
      </c>
      <c r="J303" s="45" t="e">
        <f t="shared" ca="1" si="10"/>
        <v>#NAME?</v>
      </c>
    </row>
    <row r="304" spans="1:10" ht="26.1" customHeight="1">
      <c r="A304" s="30">
        <v>303</v>
      </c>
      <c r="I304" s="42" t="e">
        <f t="shared" ca="1" si="9"/>
        <v>#NAME?</v>
      </c>
      <c r="J304" s="45" t="e">
        <f t="shared" ca="1" si="10"/>
        <v>#NAME?</v>
      </c>
    </row>
    <row r="305" spans="1:10" ht="26.1" customHeight="1">
      <c r="A305" s="30">
        <v>304</v>
      </c>
      <c r="I305" s="42" t="e">
        <f t="shared" ca="1" si="9"/>
        <v>#NAME?</v>
      </c>
      <c r="J305" s="45" t="e">
        <f t="shared" ca="1" si="10"/>
        <v>#NAME?</v>
      </c>
    </row>
    <row r="306" spans="1:10" ht="26.1" customHeight="1">
      <c r="A306" s="30">
        <v>305</v>
      </c>
      <c r="I306" s="42" t="e">
        <f t="shared" ca="1" si="9"/>
        <v>#NAME?</v>
      </c>
      <c r="J306" s="45" t="e">
        <f t="shared" ca="1" si="10"/>
        <v>#NAME?</v>
      </c>
    </row>
    <row r="307" spans="1:10" ht="26.1" customHeight="1">
      <c r="A307" s="30">
        <v>306</v>
      </c>
      <c r="I307" s="42" t="e">
        <f t="shared" ca="1" si="9"/>
        <v>#NAME?</v>
      </c>
      <c r="J307" s="45" t="e">
        <f t="shared" ca="1" si="10"/>
        <v>#NAME?</v>
      </c>
    </row>
    <row r="308" spans="1:10" ht="26.1" customHeight="1">
      <c r="A308" s="30">
        <v>307</v>
      </c>
      <c r="I308" s="42" t="e">
        <f t="shared" ca="1" si="9"/>
        <v>#NAME?</v>
      </c>
      <c r="J308" s="45" t="e">
        <f t="shared" ca="1" si="10"/>
        <v>#NAME?</v>
      </c>
    </row>
    <row r="309" spans="1:10" ht="26.1" customHeight="1">
      <c r="A309" s="30">
        <v>308</v>
      </c>
      <c r="I309" s="42" t="e">
        <f t="shared" ca="1" si="9"/>
        <v>#NAME?</v>
      </c>
      <c r="J309" s="45" t="e">
        <f t="shared" ca="1" si="10"/>
        <v>#NAME?</v>
      </c>
    </row>
    <row r="310" spans="1:10" ht="26.1" customHeight="1">
      <c r="A310" s="30">
        <v>309</v>
      </c>
      <c r="I310" s="42" t="e">
        <f t="shared" ca="1" si="9"/>
        <v>#NAME?</v>
      </c>
      <c r="J310" s="45" t="e">
        <f t="shared" ca="1" si="10"/>
        <v>#NAME?</v>
      </c>
    </row>
    <row r="311" spans="1:10" ht="26.1" customHeight="1">
      <c r="A311" s="30">
        <v>310</v>
      </c>
      <c r="C311" s="53"/>
      <c r="D311" s="53"/>
      <c r="E311" s="53"/>
      <c r="G311" s="48"/>
      <c r="I311" s="42" t="e">
        <f t="shared" ca="1" si="9"/>
        <v>#NAME?</v>
      </c>
      <c r="J311" s="45" t="e">
        <f t="shared" ca="1" si="10"/>
        <v>#NAME?</v>
      </c>
    </row>
    <row r="312" spans="1:10" ht="26.1" customHeight="1">
      <c r="A312" s="30">
        <v>311</v>
      </c>
      <c r="C312" s="53"/>
      <c r="D312" s="53"/>
      <c r="E312" s="53"/>
      <c r="G312" s="48"/>
      <c r="I312" s="42" t="e">
        <f t="shared" ca="1" si="9"/>
        <v>#NAME?</v>
      </c>
      <c r="J312" s="45" t="e">
        <f t="shared" ca="1" si="10"/>
        <v>#NAME?</v>
      </c>
    </row>
    <row r="313" spans="1:10" ht="26.1" customHeight="1">
      <c r="A313" s="30">
        <v>312</v>
      </c>
      <c r="C313" s="53"/>
      <c r="D313" s="53"/>
      <c r="E313" s="53"/>
      <c r="I313" s="42" t="e">
        <f t="shared" ca="1" si="9"/>
        <v>#NAME?</v>
      </c>
      <c r="J313" s="45" t="e">
        <f t="shared" ca="1" si="10"/>
        <v>#NAME?</v>
      </c>
    </row>
    <row r="314" spans="1:10" ht="26.1" customHeight="1">
      <c r="A314" s="30">
        <v>313</v>
      </c>
      <c r="C314" s="53"/>
      <c r="D314" s="53"/>
      <c r="E314" s="53"/>
      <c r="G314" s="48"/>
      <c r="I314" s="42" t="e">
        <f t="shared" ca="1" si="9"/>
        <v>#NAME?</v>
      </c>
      <c r="J314" s="45" t="e">
        <f t="shared" ca="1" si="10"/>
        <v>#NAME?</v>
      </c>
    </row>
    <row r="315" spans="1:10" ht="26.1" customHeight="1">
      <c r="A315" s="30">
        <v>314</v>
      </c>
      <c r="C315" s="53"/>
      <c r="D315" s="53"/>
      <c r="E315" s="53"/>
      <c r="G315" s="48"/>
      <c r="I315" s="42" t="e">
        <f t="shared" ca="1" si="9"/>
        <v>#NAME?</v>
      </c>
      <c r="J315" s="45" t="e">
        <f t="shared" ca="1" si="10"/>
        <v>#NAME?</v>
      </c>
    </row>
    <row r="316" spans="1:10" ht="26.1" customHeight="1">
      <c r="A316" s="30">
        <v>315</v>
      </c>
      <c r="C316" s="53"/>
      <c r="D316" s="53"/>
      <c r="E316" s="53"/>
      <c r="G316" s="48"/>
      <c r="I316" s="42" t="e">
        <f t="shared" ca="1" si="9"/>
        <v>#NAME?</v>
      </c>
      <c r="J316" s="45" t="e">
        <f t="shared" ca="1" si="10"/>
        <v>#NAME?</v>
      </c>
    </row>
    <row r="317" spans="1:10" ht="26.1" customHeight="1">
      <c r="A317" s="30">
        <v>316</v>
      </c>
      <c r="C317" s="53"/>
      <c r="D317" s="53"/>
      <c r="E317" s="53"/>
      <c r="G317" s="48"/>
      <c r="I317" s="42" t="e">
        <f t="shared" ca="1" si="9"/>
        <v>#NAME?</v>
      </c>
      <c r="J317" s="45" t="e">
        <f t="shared" ca="1" si="10"/>
        <v>#NAME?</v>
      </c>
    </row>
    <row r="318" spans="1:10" ht="26.1" customHeight="1">
      <c r="A318" s="30">
        <v>317</v>
      </c>
      <c r="C318" s="53"/>
      <c r="D318"/>
      <c r="E318"/>
      <c r="F318" s="40"/>
      <c r="G318" s="48"/>
      <c r="I318" s="42" t="e">
        <f t="shared" ca="1" si="9"/>
        <v>#NAME?</v>
      </c>
      <c r="J318" s="45" t="e">
        <f t="shared" ca="1" si="10"/>
        <v>#NAME?</v>
      </c>
    </row>
    <row r="319" spans="1:10" ht="26.1" customHeight="1">
      <c r="A319" s="30">
        <v>318</v>
      </c>
      <c r="C319" s="53"/>
      <c r="D319"/>
      <c r="E319"/>
      <c r="F319" s="40"/>
      <c r="G319" s="48"/>
      <c r="I319" s="42" t="e">
        <f t="shared" ca="1" si="9"/>
        <v>#NAME?</v>
      </c>
      <c r="J319" s="45" t="e">
        <f t="shared" ca="1" si="10"/>
        <v>#NAME?</v>
      </c>
    </row>
    <row r="320" spans="1:10" ht="26.1" customHeight="1">
      <c r="A320" s="30">
        <v>319</v>
      </c>
      <c r="C320" s="53"/>
      <c r="D320"/>
      <c r="E320"/>
      <c r="F320" s="40"/>
      <c r="G320" s="48"/>
      <c r="I320" s="42" t="e">
        <f t="shared" ca="1" si="9"/>
        <v>#NAME?</v>
      </c>
      <c r="J320" s="45" t="e">
        <f t="shared" ca="1" si="10"/>
        <v>#NAME?</v>
      </c>
    </row>
    <row r="321" spans="1:10" ht="26.1" customHeight="1">
      <c r="A321" s="30">
        <v>320</v>
      </c>
      <c r="C321" s="53"/>
      <c r="D321"/>
      <c r="E321"/>
      <c r="F321" s="40"/>
      <c r="G321" s="48"/>
      <c r="I321" s="42" t="e">
        <f t="shared" ca="1" si="9"/>
        <v>#NAME?</v>
      </c>
      <c r="J321" s="45" t="e">
        <f t="shared" ca="1" si="10"/>
        <v>#NAME?</v>
      </c>
    </row>
    <row r="322" spans="1:10" ht="26.1" customHeight="1">
      <c r="A322" s="30">
        <v>321</v>
      </c>
      <c r="C322" s="53"/>
      <c r="D322" s="53"/>
      <c r="E322" s="53"/>
      <c r="G322" s="48"/>
      <c r="I322" s="42" t="e">
        <f t="shared" ref="I322:I385" ca="1" si="11">Code39(C322)</f>
        <v>#NAME?</v>
      </c>
      <c r="J322" s="45" t="e">
        <f t="shared" ca="1" si="10"/>
        <v>#NAME?</v>
      </c>
    </row>
    <row r="323" spans="1:10" ht="26.1" customHeight="1">
      <c r="A323" s="30">
        <v>322</v>
      </c>
      <c r="C323" s="53"/>
      <c r="D323" s="53"/>
      <c r="E323" s="53"/>
      <c r="G323" s="48"/>
      <c r="I323" s="42" t="e">
        <f t="shared" ca="1" si="11"/>
        <v>#NAME?</v>
      </c>
      <c r="J323" s="45" t="e">
        <f t="shared" ca="1" si="10"/>
        <v>#NAME?</v>
      </c>
    </row>
    <row r="324" spans="1:10" ht="26.1" customHeight="1">
      <c r="A324" s="30">
        <v>323</v>
      </c>
      <c r="C324" s="53"/>
      <c r="D324" s="53"/>
      <c r="E324" s="53"/>
      <c r="G324" s="48"/>
      <c r="I324" s="42" t="e">
        <f t="shared" ca="1" si="11"/>
        <v>#NAME?</v>
      </c>
      <c r="J324" s="45" t="e">
        <f t="shared" ca="1" si="10"/>
        <v>#NAME?</v>
      </c>
    </row>
    <row r="325" spans="1:10" ht="26.1" customHeight="1">
      <c r="A325" s="30">
        <v>324</v>
      </c>
      <c r="C325" s="53"/>
      <c r="D325" s="53"/>
      <c r="E325" s="53"/>
      <c r="G325" s="48"/>
      <c r="I325" s="42" t="e">
        <f t="shared" ca="1" si="11"/>
        <v>#NAME?</v>
      </c>
      <c r="J325" s="45" t="e">
        <f t="shared" ca="1" si="10"/>
        <v>#NAME?</v>
      </c>
    </row>
    <row r="326" spans="1:10" ht="26.1" customHeight="1">
      <c r="A326" s="30">
        <v>325</v>
      </c>
      <c r="C326" s="53"/>
      <c r="D326" s="53"/>
      <c r="E326" s="53"/>
      <c r="G326" s="48"/>
      <c r="I326" s="42" t="e">
        <f t="shared" ca="1" si="11"/>
        <v>#NAME?</v>
      </c>
      <c r="J326" s="45" t="e">
        <f t="shared" ca="1" si="10"/>
        <v>#NAME?</v>
      </c>
    </row>
    <row r="327" spans="1:10" ht="26.1" customHeight="1">
      <c r="A327" s="30">
        <v>326</v>
      </c>
      <c r="C327" s="53"/>
      <c r="D327" s="53"/>
      <c r="E327" s="53"/>
      <c r="G327" s="48"/>
      <c r="I327" s="42" t="e">
        <f t="shared" ca="1" si="11"/>
        <v>#NAME?</v>
      </c>
      <c r="J327" s="45" t="e">
        <f t="shared" ca="1" si="10"/>
        <v>#NAME?</v>
      </c>
    </row>
    <row r="328" spans="1:10" ht="26.1" customHeight="1">
      <c r="A328" s="30">
        <v>327</v>
      </c>
      <c r="C328" s="53"/>
      <c r="D328" s="53"/>
      <c r="E328" s="53"/>
      <c r="G328" s="48"/>
      <c r="I328" s="42" t="e">
        <f t="shared" ca="1" si="11"/>
        <v>#NAME?</v>
      </c>
      <c r="J328" s="45" t="e">
        <f t="shared" ca="1" si="10"/>
        <v>#NAME?</v>
      </c>
    </row>
    <row r="329" spans="1:10" ht="26.1" customHeight="1">
      <c r="A329" s="30">
        <v>328</v>
      </c>
      <c r="C329" s="53"/>
      <c r="D329" s="53"/>
      <c r="E329" s="53"/>
      <c r="G329" s="48"/>
      <c r="I329" s="42" t="e">
        <f t="shared" ca="1" si="11"/>
        <v>#NAME?</v>
      </c>
      <c r="J329" s="45" t="e">
        <f t="shared" ca="1" si="10"/>
        <v>#NAME?</v>
      </c>
    </row>
    <row r="330" spans="1:10" ht="26.1" customHeight="1">
      <c r="A330" s="30">
        <v>329</v>
      </c>
      <c r="C330" s="53"/>
      <c r="D330" s="53"/>
      <c r="E330" s="53"/>
      <c r="G330" s="48"/>
      <c r="I330" s="42" t="e">
        <f t="shared" ca="1" si="11"/>
        <v>#NAME?</v>
      </c>
      <c r="J330" s="45" t="e">
        <f t="shared" ca="1" si="10"/>
        <v>#NAME?</v>
      </c>
    </row>
    <row r="331" spans="1:10" ht="26.1" customHeight="1">
      <c r="A331" s="30">
        <v>330</v>
      </c>
      <c r="C331" s="53"/>
      <c r="D331" s="53"/>
      <c r="E331" s="53"/>
      <c r="G331" s="48"/>
      <c r="I331" s="42" t="e">
        <f t="shared" ca="1" si="11"/>
        <v>#NAME?</v>
      </c>
      <c r="J331" s="45" t="e">
        <f t="shared" ca="1" si="10"/>
        <v>#NAME?</v>
      </c>
    </row>
    <row r="332" spans="1:10" ht="26.1" customHeight="1">
      <c r="A332" s="30">
        <v>331</v>
      </c>
      <c r="C332" s="53"/>
      <c r="D332" s="53"/>
      <c r="E332" s="53"/>
      <c r="G332" s="48"/>
      <c r="I332" s="42" t="e">
        <f t="shared" ca="1" si="11"/>
        <v>#NAME?</v>
      </c>
      <c r="J332" s="45" t="e">
        <f t="shared" ca="1" si="10"/>
        <v>#NAME?</v>
      </c>
    </row>
    <row r="333" spans="1:10" ht="26.1" customHeight="1">
      <c r="A333" s="30">
        <v>332</v>
      </c>
      <c r="C333" s="53"/>
      <c r="D333" s="53"/>
      <c r="E333" s="53"/>
      <c r="G333" s="48"/>
      <c r="I333" s="42" t="e">
        <f t="shared" ca="1" si="11"/>
        <v>#NAME?</v>
      </c>
      <c r="J333" s="45" t="e">
        <f t="shared" ca="1" si="10"/>
        <v>#NAME?</v>
      </c>
    </row>
    <row r="334" spans="1:10" ht="26.1" customHeight="1">
      <c r="A334" s="30">
        <v>333</v>
      </c>
      <c r="C334" s="53"/>
      <c r="D334" s="53"/>
      <c r="E334" s="53"/>
      <c r="G334" s="48"/>
      <c r="I334" s="42" t="e">
        <f t="shared" ca="1" si="11"/>
        <v>#NAME?</v>
      </c>
      <c r="J334" s="45" t="e">
        <f t="shared" ref="J334:J397" ca="1" si="12">I334</f>
        <v>#NAME?</v>
      </c>
    </row>
    <row r="335" spans="1:10" ht="26.1" customHeight="1">
      <c r="A335" s="30">
        <v>334</v>
      </c>
      <c r="C335" s="53"/>
      <c r="D335" s="53"/>
      <c r="E335" s="53"/>
      <c r="G335" s="48"/>
      <c r="I335" s="42" t="e">
        <f t="shared" ca="1" si="11"/>
        <v>#NAME?</v>
      </c>
      <c r="J335" s="45" t="e">
        <f t="shared" ca="1" si="12"/>
        <v>#NAME?</v>
      </c>
    </row>
    <row r="336" spans="1:10" ht="26.1" customHeight="1">
      <c r="A336" s="30">
        <v>335</v>
      </c>
      <c r="C336" s="53"/>
      <c r="D336" s="53"/>
      <c r="E336" s="53"/>
      <c r="G336" s="48"/>
      <c r="I336" s="42" t="e">
        <f t="shared" ca="1" si="11"/>
        <v>#NAME?</v>
      </c>
      <c r="J336" s="45" t="e">
        <f t="shared" ca="1" si="12"/>
        <v>#NAME?</v>
      </c>
    </row>
    <row r="337" spans="1:10" ht="26.1" customHeight="1">
      <c r="A337" s="30">
        <v>336</v>
      </c>
      <c r="C337" s="53"/>
      <c r="D337" s="53"/>
      <c r="E337" s="53"/>
      <c r="G337" s="48"/>
      <c r="I337" s="42" t="e">
        <f t="shared" ca="1" si="11"/>
        <v>#NAME?</v>
      </c>
      <c r="J337" s="45" t="e">
        <f t="shared" ca="1" si="12"/>
        <v>#NAME?</v>
      </c>
    </row>
    <row r="338" spans="1:10" ht="26.1" customHeight="1">
      <c r="A338" s="30">
        <v>337</v>
      </c>
      <c r="C338" s="53"/>
      <c r="D338" s="53"/>
      <c r="E338" s="53"/>
      <c r="G338" s="48"/>
      <c r="I338" s="42" t="e">
        <f t="shared" ca="1" si="11"/>
        <v>#NAME?</v>
      </c>
      <c r="J338" s="45" t="e">
        <f t="shared" ca="1" si="12"/>
        <v>#NAME?</v>
      </c>
    </row>
    <row r="339" spans="1:10" ht="26.1" customHeight="1">
      <c r="A339" s="30">
        <v>338</v>
      </c>
      <c r="C339" s="53"/>
      <c r="D339" s="53"/>
      <c r="E339" s="53"/>
      <c r="G339" s="48"/>
      <c r="I339" s="42" t="e">
        <f t="shared" ca="1" si="11"/>
        <v>#NAME?</v>
      </c>
      <c r="J339" s="45" t="e">
        <f t="shared" ca="1" si="12"/>
        <v>#NAME?</v>
      </c>
    </row>
    <row r="340" spans="1:10" ht="26.1" customHeight="1">
      <c r="A340" s="30">
        <v>339</v>
      </c>
      <c r="C340" s="53"/>
      <c r="D340" s="53"/>
      <c r="E340" s="53"/>
      <c r="G340" s="48"/>
      <c r="I340" s="42" t="e">
        <f t="shared" ca="1" si="11"/>
        <v>#NAME?</v>
      </c>
      <c r="J340" s="45" t="e">
        <f t="shared" ca="1" si="12"/>
        <v>#NAME?</v>
      </c>
    </row>
    <row r="341" spans="1:10" ht="26.1" customHeight="1">
      <c r="A341" s="30">
        <v>340</v>
      </c>
      <c r="C341" s="53"/>
      <c r="D341" s="53"/>
      <c r="E341" s="53"/>
      <c r="G341" s="48"/>
      <c r="I341" s="42" t="e">
        <f t="shared" ca="1" si="11"/>
        <v>#NAME?</v>
      </c>
      <c r="J341" s="45" t="e">
        <f t="shared" ca="1" si="12"/>
        <v>#NAME?</v>
      </c>
    </row>
    <row r="342" spans="1:10" ht="26.1" customHeight="1">
      <c r="A342" s="30">
        <v>341</v>
      </c>
      <c r="C342" s="53"/>
      <c r="D342" s="53"/>
      <c r="E342" s="53"/>
      <c r="G342" s="48"/>
      <c r="I342" s="42" t="e">
        <f t="shared" ca="1" si="11"/>
        <v>#NAME?</v>
      </c>
      <c r="J342" s="45" t="e">
        <f t="shared" ca="1" si="12"/>
        <v>#NAME?</v>
      </c>
    </row>
    <row r="343" spans="1:10" ht="26.1" customHeight="1">
      <c r="A343" s="30">
        <v>342</v>
      </c>
      <c r="C343" s="53"/>
      <c r="D343" s="53"/>
      <c r="E343" s="53"/>
      <c r="G343" s="48"/>
      <c r="I343" s="42" t="e">
        <f t="shared" ca="1" si="11"/>
        <v>#NAME?</v>
      </c>
      <c r="J343" s="45" t="e">
        <f t="shared" ca="1" si="12"/>
        <v>#NAME?</v>
      </c>
    </row>
    <row r="344" spans="1:10" ht="26.1" customHeight="1">
      <c r="A344" s="30">
        <v>343</v>
      </c>
      <c r="C344" s="53"/>
      <c r="D344" s="53"/>
      <c r="E344" s="53"/>
      <c r="G344" s="48"/>
      <c r="I344" s="42" t="e">
        <f t="shared" ca="1" si="11"/>
        <v>#NAME?</v>
      </c>
      <c r="J344" s="45" t="e">
        <f t="shared" ca="1" si="12"/>
        <v>#NAME?</v>
      </c>
    </row>
    <row r="345" spans="1:10" ht="26.1" customHeight="1">
      <c r="A345" s="30">
        <v>344</v>
      </c>
      <c r="C345" s="53"/>
      <c r="D345" s="53"/>
      <c r="E345" s="53"/>
      <c r="G345" s="48"/>
      <c r="I345" s="42" t="e">
        <f t="shared" ca="1" si="11"/>
        <v>#NAME?</v>
      </c>
      <c r="J345" s="45" t="e">
        <f t="shared" ca="1" si="12"/>
        <v>#NAME?</v>
      </c>
    </row>
    <row r="346" spans="1:10" ht="26.1" customHeight="1">
      <c r="A346" s="30">
        <v>345</v>
      </c>
      <c r="C346" s="53"/>
      <c r="D346" s="53"/>
      <c r="E346" s="53"/>
      <c r="G346" s="48"/>
      <c r="I346" s="42" t="e">
        <f t="shared" ca="1" si="11"/>
        <v>#NAME?</v>
      </c>
      <c r="J346" s="45" t="e">
        <f t="shared" ca="1" si="12"/>
        <v>#NAME?</v>
      </c>
    </row>
    <row r="347" spans="1:10" ht="26.1" customHeight="1">
      <c r="A347" s="30">
        <v>346</v>
      </c>
      <c r="C347" s="53"/>
      <c r="D347" s="53"/>
      <c r="E347" s="53"/>
      <c r="G347" s="48"/>
      <c r="I347" s="42" t="e">
        <f t="shared" ca="1" si="11"/>
        <v>#NAME?</v>
      </c>
      <c r="J347" s="45" t="e">
        <f t="shared" ca="1" si="12"/>
        <v>#NAME?</v>
      </c>
    </row>
    <row r="348" spans="1:10" ht="26.1" customHeight="1">
      <c r="A348" s="30">
        <v>347</v>
      </c>
      <c r="C348" s="53"/>
      <c r="D348" s="53"/>
      <c r="E348" s="53"/>
      <c r="G348" s="48"/>
      <c r="I348" s="42" t="e">
        <f t="shared" ca="1" si="11"/>
        <v>#NAME?</v>
      </c>
      <c r="J348" s="45" t="e">
        <f t="shared" ca="1" si="12"/>
        <v>#NAME?</v>
      </c>
    </row>
    <row r="349" spans="1:10" ht="26.1" customHeight="1">
      <c r="A349" s="30">
        <v>348</v>
      </c>
      <c r="C349" s="53"/>
      <c r="D349" s="53"/>
      <c r="E349" s="53"/>
      <c r="G349" s="48"/>
      <c r="I349" s="42" t="e">
        <f t="shared" ca="1" si="11"/>
        <v>#NAME?</v>
      </c>
      <c r="J349" s="45" t="e">
        <f t="shared" ca="1" si="12"/>
        <v>#NAME?</v>
      </c>
    </row>
    <row r="350" spans="1:10" ht="26.1" customHeight="1">
      <c r="A350" s="30">
        <v>349</v>
      </c>
      <c r="C350" s="53"/>
      <c r="D350" s="53"/>
      <c r="E350" s="53"/>
      <c r="G350" s="48"/>
      <c r="I350" s="42" t="e">
        <f t="shared" ca="1" si="11"/>
        <v>#NAME?</v>
      </c>
      <c r="J350" s="45" t="e">
        <f t="shared" ca="1" si="12"/>
        <v>#NAME?</v>
      </c>
    </row>
    <row r="351" spans="1:10" ht="26.1" customHeight="1">
      <c r="A351" s="30">
        <v>350</v>
      </c>
      <c r="C351" s="53"/>
      <c r="D351" s="53"/>
      <c r="E351" s="53"/>
      <c r="G351" s="48"/>
      <c r="I351" s="42" t="e">
        <f t="shared" ca="1" si="11"/>
        <v>#NAME?</v>
      </c>
      <c r="J351" s="45" t="e">
        <f t="shared" ca="1" si="12"/>
        <v>#NAME?</v>
      </c>
    </row>
    <row r="352" spans="1:10" ht="26.1" customHeight="1">
      <c r="A352" s="30">
        <v>351</v>
      </c>
      <c r="C352" s="53"/>
      <c r="D352" s="53"/>
      <c r="E352" s="53"/>
      <c r="G352" s="48"/>
      <c r="I352" s="42" t="e">
        <f t="shared" ca="1" si="11"/>
        <v>#NAME?</v>
      </c>
      <c r="J352" s="45" t="e">
        <f t="shared" ca="1" si="12"/>
        <v>#NAME?</v>
      </c>
    </row>
    <row r="353" spans="1:10" ht="26.1" customHeight="1">
      <c r="A353" s="30">
        <v>352</v>
      </c>
      <c r="C353" s="53"/>
      <c r="D353" s="53"/>
      <c r="E353" s="53"/>
      <c r="G353" s="48"/>
      <c r="I353" s="42" t="e">
        <f t="shared" ca="1" si="11"/>
        <v>#NAME?</v>
      </c>
      <c r="J353" s="45" t="e">
        <f t="shared" ca="1" si="12"/>
        <v>#NAME?</v>
      </c>
    </row>
    <row r="354" spans="1:10" ht="26.1" customHeight="1">
      <c r="A354" s="30">
        <v>353</v>
      </c>
      <c r="C354" s="53"/>
      <c r="D354" s="53"/>
      <c r="E354" s="53"/>
      <c r="G354" s="48"/>
      <c r="I354" s="42" t="e">
        <f t="shared" ca="1" si="11"/>
        <v>#NAME?</v>
      </c>
      <c r="J354" s="45" t="e">
        <f t="shared" ca="1" si="12"/>
        <v>#NAME?</v>
      </c>
    </row>
    <row r="355" spans="1:10" ht="26.1" customHeight="1">
      <c r="A355" s="30">
        <v>354</v>
      </c>
      <c r="C355" s="53"/>
      <c r="D355" s="53"/>
      <c r="E355" s="53"/>
      <c r="G355" s="48"/>
      <c r="I355" s="42" t="e">
        <f t="shared" ca="1" si="11"/>
        <v>#NAME?</v>
      </c>
      <c r="J355" s="45" t="e">
        <f t="shared" ca="1" si="12"/>
        <v>#NAME?</v>
      </c>
    </row>
    <row r="356" spans="1:10" ht="26.1" customHeight="1">
      <c r="A356" s="30">
        <v>355</v>
      </c>
      <c r="C356" s="53"/>
      <c r="D356" s="53"/>
      <c r="E356" s="53"/>
      <c r="G356" s="48"/>
      <c r="I356" s="42" t="e">
        <f t="shared" ca="1" si="11"/>
        <v>#NAME?</v>
      </c>
      <c r="J356" s="45" t="e">
        <f t="shared" ca="1" si="12"/>
        <v>#NAME?</v>
      </c>
    </row>
    <row r="357" spans="1:10" ht="26.1" customHeight="1">
      <c r="A357" s="30">
        <v>356</v>
      </c>
      <c r="C357" s="53"/>
      <c r="D357" s="53"/>
      <c r="E357" s="53"/>
      <c r="G357" s="48"/>
      <c r="I357" s="42" t="e">
        <f t="shared" ca="1" si="11"/>
        <v>#NAME?</v>
      </c>
      <c r="J357" s="45" t="e">
        <f t="shared" ca="1" si="12"/>
        <v>#NAME?</v>
      </c>
    </row>
    <row r="358" spans="1:10" ht="26.1" customHeight="1">
      <c r="A358" s="30">
        <v>357</v>
      </c>
      <c r="C358" s="53"/>
      <c r="D358" s="53"/>
      <c r="E358" s="53"/>
      <c r="G358" s="48"/>
      <c r="I358" s="42" t="e">
        <f t="shared" ca="1" si="11"/>
        <v>#NAME?</v>
      </c>
      <c r="J358" s="45" t="e">
        <f t="shared" ca="1" si="12"/>
        <v>#NAME?</v>
      </c>
    </row>
    <row r="359" spans="1:10" ht="26.1" customHeight="1">
      <c r="A359" s="30">
        <v>358</v>
      </c>
      <c r="C359" s="53"/>
      <c r="D359" s="53"/>
      <c r="E359" s="53"/>
      <c r="G359" s="48"/>
      <c r="I359" s="42" t="e">
        <f t="shared" ca="1" si="11"/>
        <v>#NAME?</v>
      </c>
      <c r="J359" s="45" t="e">
        <f t="shared" ca="1" si="12"/>
        <v>#NAME?</v>
      </c>
    </row>
    <row r="360" spans="1:10" ht="26.1" customHeight="1">
      <c r="A360" s="30">
        <v>359</v>
      </c>
      <c r="C360" s="53"/>
      <c r="D360" s="53"/>
      <c r="E360" s="53"/>
      <c r="G360" s="48"/>
      <c r="I360" s="42" t="e">
        <f t="shared" ca="1" si="11"/>
        <v>#NAME?</v>
      </c>
      <c r="J360" s="45" t="e">
        <f t="shared" ca="1" si="12"/>
        <v>#NAME?</v>
      </c>
    </row>
    <row r="361" spans="1:10" ht="26.1" customHeight="1">
      <c r="A361" s="30">
        <v>360</v>
      </c>
      <c r="C361" s="53"/>
      <c r="D361" s="53"/>
      <c r="E361" s="53"/>
      <c r="G361" s="48"/>
      <c r="I361" s="42" t="e">
        <f t="shared" ca="1" si="11"/>
        <v>#NAME?</v>
      </c>
      <c r="J361" s="45" t="e">
        <f t="shared" ca="1" si="12"/>
        <v>#NAME?</v>
      </c>
    </row>
    <row r="362" spans="1:10" ht="26.1" customHeight="1">
      <c r="A362" s="30">
        <v>361</v>
      </c>
      <c r="C362" s="53"/>
      <c r="D362" s="53"/>
      <c r="E362" s="53"/>
      <c r="G362" s="48"/>
      <c r="I362" s="42" t="e">
        <f t="shared" ca="1" si="11"/>
        <v>#NAME?</v>
      </c>
      <c r="J362" s="45" t="e">
        <f t="shared" ca="1" si="12"/>
        <v>#NAME?</v>
      </c>
    </row>
    <row r="363" spans="1:10" ht="26.1" customHeight="1">
      <c r="A363" s="30">
        <v>362</v>
      </c>
      <c r="C363" s="53"/>
      <c r="D363" s="53"/>
      <c r="E363" s="53"/>
      <c r="G363" s="48"/>
      <c r="I363" s="42" t="e">
        <f t="shared" ca="1" si="11"/>
        <v>#NAME?</v>
      </c>
      <c r="J363" s="45" t="e">
        <f t="shared" ca="1" si="12"/>
        <v>#NAME?</v>
      </c>
    </row>
    <row r="364" spans="1:10" ht="26.1" customHeight="1">
      <c r="A364" s="30">
        <v>363</v>
      </c>
      <c r="C364" s="53"/>
      <c r="D364" s="53"/>
      <c r="E364" s="53"/>
      <c r="G364" s="48"/>
      <c r="I364" s="42" t="e">
        <f t="shared" ca="1" si="11"/>
        <v>#NAME?</v>
      </c>
      <c r="J364" s="45" t="e">
        <f t="shared" ca="1" si="12"/>
        <v>#NAME?</v>
      </c>
    </row>
    <row r="365" spans="1:10" ht="26.1" customHeight="1">
      <c r="A365" s="30">
        <v>364</v>
      </c>
      <c r="C365" s="53"/>
      <c r="D365" s="53"/>
      <c r="E365" s="53"/>
      <c r="G365" s="48"/>
      <c r="I365" s="42" t="e">
        <f t="shared" ca="1" si="11"/>
        <v>#NAME?</v>
      </c>
      <c r="J365" s="45" t="e">
        <f t="shared" ca="1" si="12"/>
        <v>#NAME?</v>
      </c>
    </row>
    <row r="366" spans="1:10" ht="26.1" customHeight="1">
      <c r="A366" s="30">
        <v>365</v>
      </c>
      <c r="C366" s="53"/>
      <c r="D366" s="53"/>
      <c r="E366" s="53"/>
      <c r="G366" s="48"/>
      <c r="I366" s="42" t="e">
        <f t="shared" ca="1" si="11"/>
        <v>#NAME?</v>
      </c>
      <c r="J366" s="45" t="e">
        <f t="shared" ca="1" si="12"/>
        <v>#NAME?</v>
      </c>
    </row>
    <row r="367" spans="1:10" ht="26.1" customHeight="1">
      <c r="A367" s="30">
        <v>366</v>
      </c>
      <c r="C367" s="53"/>
      <c r="D367" s="53"/>
      <c r="E367" s="53"/>
      <c r="G367" s="48"/>
      <c r="I367" s="42" t="e">
        <f t="shared" ca="1" si="11"/>
        <v>#NAME?</v>
      </c>
      <c r="J367" s="45" t="e">
        <f t="shared" ca="1" si="12"/>
        <v>#NAME?</v>
      </c>
    </row>
    <row r="368" spans="1:10" ht="26.1" customHeight="1">
      <c r="A368" s="30">
        <v>367</v>
      </c>
      <c r="C368" s="53"/>
      <c r="D368" s="53"/>
      <c r="E368" s="53"/>
      <c r="G368" s="48"/>
      <c r="I368" s="42" t="e">
        <f t="shared" ca="1" si="11"/>
        <v>#NAME?</v>
      </c>
      <c r="J368" s="45" t="e">
        <f t="shared" ca="1" si="12"/>
        <v>#NAME?</v>
      </c>
    </row>
    <row r="369" spans="1:10" ht="26.1" customHeight="1">
      <c r="A369" s="30">
        <v>368</v>
      </c>
      <c r="C369" s="53"/>
      <c r="D369" s="53"/>
      <c r="E369" s="53"/>
      <c r="G369" s="48"/>
      <c r="I369" s="42" t="e">
        <f t="shared" ca="1" si="11"/>
        <v>#NAME?</v>
      </c>
      <c r="J369" s="45" t="e">
        <f t="shared" ca="1" si="12"/>
        <v>#NAME?</v>
      </c>
    </row>
    <row r="370" spans="1:10" ht="26.1" customHeight="1">
      <c r="A370" s="30">
        <v>369</v>
      </c>
      <c r="C370" s="53"/>
      <c r="D370" s="53"/>
      <c r="E370" s="53"/>
      <c r="G370" s="48"/>
      <c r="I370" s="42" t="e">
        <f t="shared" ca="1" si="11"/>
        <v>#NAME?</v>
      </c>
      <c r="J370" s="45" t="e">
        <f t="shared" ca="1" si="12"/>
        <v>#NAME?</v>
      </c>
    </row>
    <row r="371" spans="1:10" ht="26.1" customHeight="1">
      <c r="A371" s="30">
        <v>370</v>
      </c>
      <c r="C371" s="53"/>
      <c r="D371" s="53"/>
      <c r="E371" s="53"/>
      <c r="G371" s="48"/>
      <c r="I371" s="42" t="e">
        <f t="shared" ca="1" si="11"/>
        <v>#NAME?</v>
      </c>
      <c r="J371" s="45" t="e">
        <f t="shared" ca="1" si="12"/>
        <v>#NAME?</v>
      </c>
    </row>
    <row r="372" spans="1:10" ht="26.1" customHeight="1">
      <c r="A372" s="30">
        <v>371</v>
      </c>
      <c r="C372" s="53"/>
      <c r="D372" s="53"/>
      <c r="E372" s="53"/>
      <c r="G372" s="48"/>
      <c r="I372" s="42" t="e">
        <f t="shared" ca="1" si="11"/>
        <v>#NAME?</v>
      </c>
      <c r="J372" s="45" t="e">
        <f t="shared" ca="1" si="12"/>
        <v>#NAME?</v>
      </c>
    </row>
    <row r="373" spans="1:10" ht="26.1" customHeight="1">
      <c r="A373" s="30">
        <v>372</v>
      </c>
      <c r="C373" s="53"/>
      <c r="D373" s="53"/>
      <c r="E373" s="53"/>
      <c r="G373" s="48"/>
      <c r="I373" s="42" t="e">
        <f t="shared" ca="1" si="11"/>
        <v>#NAME?</v>
      </c>
      <c r="J373" s="45" t="e">
        <f t="shared" ca="1" si="12"/>
        <v>#NAME?</v>
      </c>
    </row>
    <row r="374" spans="1:10" ht="26.1" customHeight="1">
      <c r="A374" s="30">
        <v>373</v>
      </c>
      <c r="C374" s="53"/>
      <c r="D374" s="53"/>
      <c r="E374" s="53"/>
      <c r="G374" s="48"/>
      <c r="I374" s="42" t="e">
        <f t="shared" ca="1" si="11"/>
        <v>#NAME?</v>
      </c>
      <c r="J374" s="45" t="e">
        <f t="shared" ca="1" si="12"/>
        <v>#NAME?</v>
      </c>
    </row>
    <row r="375" spans="1:10" ht="26.1" customHeight="1">
      <c r="A375" s="30">
        <v>374</v>
      </c>
      <c r="C375" s="53"/>
      <c r="D375" s="53"/>
      <c r="E375" s="53"/>
      <c r="G375" s="48"/>
      <c r="I375" s="42" t="e">
        <f t="shared" ca="1" si="11"/>
        <v>#NAME?</v>
      </c>
      <c r="J375" s="45" t="e">
        <f t="shared" ca="1" si="12"/>
        <v>#NAME?</v>
      </c>
    </row>
    <row r="376" spans="1:10" ht="26.1" customHeight="1">
      <c r="A376" s="30">
        <v>375</v>
      </c>
      <c r="C376" s="53"/>
      <c r="D376" s="53"/>
      <c r="E376" s="53"/>
      <c r="G376" s="48"/>
      <c r="I376" s="42" t="e">
        <f t="shared" ca="1" si="11"/>
        <v>#NAME?</v>
      </c>
      <c r="J376" s="45" t="e">
        <f t="shared" ca="1" si="12"/>
        <v>#NAME?</v>
      </c>
    </row>
    <row r="377" spans="1:10" ht="26.1" customHeight="1">
      <c r="A377" s="30">
        <v>376</v>
      </c>
      <c r="C377" s="53"/>
      <c r="D377" s="53"/>
      <c r="E377" s="53"/>
      <c r="G377" s="48"/>
      <c r="I377" s="42" t="e">
        <f t="shared" ca="1" si="11"/>
        <v>#NAME?</v>
      </c>
      <c r="J377" s="45" t="e">
        <f t="shared" ca="1" si="12"/>
        <v>#NAME?</v>
      </c>
    </row>
    <row r="378" spans="1:10" ht="26.1" customHeight="1">
      <c r="A378" s="30">
        <v>377</v>
      </c>
      <c r="C378" s="53"/>
      <c r="D378" s="53"/>
      <c r="E378" s="53"/>
      <c r="G378" s="48"/>
      <c r="I378" s="42" t="e">
        <f t="shared" ca="1" si="11"/>
        <v>#NAME?</v>
      </c>
      <c r="J378" s="45" t="e">
        <f t="shared" ca="1" si="12"/>
        <v>#NAME?</v>
      </c>
    </row>
    <row r="379" spans="1:10" ht="26.1" customHeight="1">
      <c r="A379" s="30">
        <v>378</v>
      </c>
      <c r="C379" s="53"/>
      <c r="D379" s="53"/>
      <c r="E379" s="53"/>
      <c r="G379" s="48"/>
      <c r="I379" s="42" t="e">
        <f t="shared" ca="1" si="11"/>
        <v>#NAME?</v>
      </c>
      <c r="J379" s="45" t="e">
        <f t="shared" ca="1" si="12"/>
        <v>#NAME?</v>
      </c>
    </row>
    <row r="380" spans="1:10" ht="26.1" customHeight="1">
      <c r="A380" s="30">
        <v>379</v>
      </c>
      <c r="C380" s="53"/>
      <c r="D380" s="53"/>
      <c r="E380" s="53"/>
      <c r="G380" s="48"/>
      <c r="I380" s="42" t="e">
        <f t="shared" ca="1" si="11"/>
        <v>#NAME?</v>
      </c>
      <c r="J380" s="45" t="e">
        <f t="shared" ca="1" si="12"/>
        <v>#NAME?</v>
      </c>
    </row>
    <row r="381" spans="1:10" ht="26.1" customHeight="1">
      <c r="A381" s="30">
        <v>380</v>
      </c>
      <c r="C381" s="53"/>
      <c r="D381" s="53"/>
      <c r="E381" s="53"/>
      <c r="G381" s="48"/>
      <c r="I381" s="42" t="e">
        <f t="shared" ca="1" si="11"/>
        <v>#NAME?</v>
      </c>
      <c r="J381" s="45" t="e">
        <f t="shared" ca="1" si="12"/>
        <v>#NAME?</v>
      </c>
    </row>
    <row r="382" spans="1:10" ht="26.1" customHeight="1">
      <c r="A382" s="30">
        <v>381</v>
      </c>
      <c r="C382" s="53"/>
      <c r="D382" s="53"/>
      <c r="E382" s="53"/>
      <c r="G382" s="48"/>
      <c r="I382" s="42" t="e">
        <f t="shared" ca="1" si="11"/>
        <v>#NAME?</v>
      </c>
      <c r="J382" s="45" t="e">
        <f t="shared" ca="1" si="12"/>
        <v>#NAME?</v>
      </c>
    </row>
    <row r="383" spans="1:10" ht="26.1" customHeight="1">
      <c r="A383" s="30">
        <v>382</v>
      </c>
      <c r="C383" s="53"/>
      <c r="D383" s="53"/>
      <c r="E383" s="53"/>
      <c r="G383" s="48"/>
      <c r="I383" s="42" t="e">
        <f t="shared" ca="1" si="11"/>
        <v>#NAME?</v>
      </c>
      <c r="J383" s="45" t="e">
        <f t="shared" ca="1" si="12"/>
        <v>#NAME?</v>
      </c>
    </row>
    <row r="384" spans="1:10" ht="26.1" customHeight="1">
      <c r="A384" s="30">
        <v>383</v>
      </c>
      <c r="C384" s="53"/>
      <c r="D384" s="53"/>
      <c r="E384" s="53"/>
      <c r="G384" s="48"/>
      <c r="I384" s="42" t="e">
        <f t="shared" ca="1" si="11"/>
        <v>#NAME?</v>
      </c>
      <c r="J384" s="45" t="e">
        <f t="shared" ca="1" si="12"/>
        <v>#NAME?</v>
      </c>
    </row>
    <row r="385" spans="1:10" ht="26.1" customHeight="1">
      <c r="A385" s="30">
        <v>384</v>
      </c>
      <c r="C385" s="53"/>
      <c r="D385" s="53"/>
      <c r="E385" s="53"/>
      <c r="G385" s="48"/>
      <c r="I385" s="42" t="e">
        <f t="shared" ca="1" si="11"/>
        <v>#NAME?</v>
      </c>
      <c r="J385" s="45" t="e">
        <f t="shared" ca="1" si="12"/>
        <v>#NAME?</v>
      </c>
    </row>
    <row r="386" spans="1:10" ht="26.1" customHeight="1">
      <c r="A386" s="30">
        <v>385</v>
      </c>
      <c r="C386" s="53"/>
      <c r="D386" s="53"/>
      <c r="E386" s="53"/>
      <c r="G386" s="48"/>
      <c r="I386" s="42" t="e">
        <f t="shared" ref="I386:I449" ca="1" si="13">Code39(C386)</f>
        <v>#NAME?</v>
      </c>
      <c r="J386" s="45" t="e">
        <f t="shared" ca="1" si="12"/>
        <v>#NAME?</v>
      </c>
    </row>
    <row r="387" spans="1:10" ht="26.1" customHeight="1">
      <c r="A387" s="30">
        <v>386</v>
      </c>
      <c r="C387" s="53"/>
      <c r="D387" s="53"/>
      <c r="E387" s="53"/>
      <c r="G387" s="48"/>
      <c r="I387" s="42" t="e">
        <f t="shared" ca="1" si="13"/>
        <v>#NAME?</v>
      </c>
      <c r="J387" s="45" t="e">
        <f t="shared" ca="1" si="12"/>
        <v>#NAME?</v>
      </c>
    </row>
    <row r="388" spans="1:10" ht="26.1" customHeight="1">
      <c r="A388" s="30">
        <v>387</v>
      </c>
      <c r="C388" s="53"/>
      <c r="D388" s="53"/>
      <c r="E388" s="53"/>
      <c r="G388" s="48"/>
      <c r="I388" s="42" t="e">
        <f t="shared" ca="1" si="13"/>
        <v>#NAME?</v>
      </c>
      <c r="J388" s="45" t="e">
        <f t="shared" ca="1" si="12"/>
        <v>#NAME?</v>
      </c>
    </row>
    <row r="389" spans="1:10" ht="26.1" customHeight="1">
      <c r="A389" s="30">
        <v>388</v>
      </c>
      <c r="C389" s="53"/>
      <c r="D389" s="53"/>
      <c r="E389" s="53"/>
      <c r="G389" s="48"/>
      <c r="I389" s="42" t="e">
        <f t="shared" ca="1" si="13"/>
        <v>#NAME?</v>
      </c>
      <c r="J389" s="45" t="e">
        <f t="shared" ca="1" si="12"/>
        <v>#NAME?</v>
      </c>
    </row>
    <row r="390" spans="1:10" ht="26.1" customHeight="1">
      <c r="A390" s="30">
        <v>389</v>
      </c>
      <c r="C390" s="53"/>
      <c r="D390" s="53"/>
      <c r="E390" s="53"/>
      <c r="G390" s="48"/>
      <c r="I390" s="42" t="e">
        <f t="shared" ca="1" si="13"/>
        <v>#NAME?</v>
      </c>
      <c r="J390" s="45" t="e">
        <f t="shared" ca="1" si="12"/>
        <v>#NAME?</v>
      </c>
    </row>
    <row r="391" spans="1:10" ht="26.1" customHeight="1">
      <c r="A391" s="30">
        <v>390</v>
      </c>
      <c r="C391" s="53"/>
      <c r="D391" s="53"/>
      <c r="E391" s="53"/>
      <c r="G391" s="48"/>
      <c r="I391" s="42" t="e">
        <f t="shared" ca="1" si="13"/>
        <v>#NAME?</v>
      </c>
      <c r="J391" s="45" t="e">
        <f t="shared" ca="1" si="12"/>
        <v>#NAME?</v>
      </c>
    </row>
    <row r="392" spans="1:10" ht="26.1" customHeight="1">
      <c r="A392" s="30">
        <v>391</v>
      </c>
      <c r="C392" s="53"/>
      <c r="D392" s="53"/>
      <c r="E392" s="53"/>
      <c r="G392" s="48"/>
      <c r="I392" s="42" t="e">
        <f t="shared" ca="1" si="13"/>
        <v>#NAME?</v>
      </c>
      <c r="J392" s="45" t="e">
        <f t="shared" ca="1" si="12"/>
        <v>#NAME?</v>
      </c>
    </row>
    <row r="393" spans="1:10" ht="26.1" customHeight="1">
      <c r="A393" s="30">
        <v>392</v>
      </c>
      <c r="C393" s="53"/>
      <c r="D393" s="53"/>
      <c r="E393" s="53"/>
      <c r="G393" s="48"/>
      <c r="I393" s="42" t="e">
        <f t="shared" ca="1" si="13"/>
        <v>#NAME?</v>
      </c>
      <c r="J393" s="45" t="e">
        <f t="shared" ca="1" si="12"/>
        <v>#NAME?</v>
      </c>
    </row>
    <row r="394" spans="1:10" ht="26.1" customHeight="1">
      <c r="A394" s="30">
        <v>393</v>
      </c>
      <c r="C394" s="53"/>
      <c r="D394" s="53"/>
      <c r="E394" s="53"/>
      <c r="G394" s="48"/>
      <c r="I394" s="42" t="e">
        <f t="shared" ca="1" si="13"/>
        <v>#NAME?</v>
      </c>
      <c r="J394" s="45" t="e">
        <f t="shared" ca="1" si="12"/>
        <v>#NAME?</v>
      </c>
    </row>
    <row r="395" spans="1:10" ht="26.1" customHeight="1">
      <c r="A395" s="30">
        <v>394</v>
      </c>
      <c r="C395" s="53"/>
      <c r="D395" s="53"/>
      <c r="E395" s="53"/>
      <c r="G395" s="48"/>
      <c r="I395" s="42" t="e">
        <f t="shared" ca="1" si="13"/>
        <v>#NAME?</v>
      </c>
      <c r="J395" s="45" t="e">
        <f t="shared" ca="1" si="12"/>
        <v>#NAME?</v>
      </c>
    </row>
    <row r="396" spans="1:10" ht="26.1" customHeight="1">
      <c r="A396" s="30">
        <v>395</v>
      </c>
      <c r="C396" s="53"/>
      <c r="D396" s="53"/>
      <c r="E396" s="53"/>
      <c r="G396" s="48"/>
      <c r="I396" s="42" t="e">
        <f t="shared" ca="1" si="13"/>
        <v>#NAME?</v>
      </c>
      <c r="J396" s="45" t="e">
        <f t="shared" ca="1" si="12"/>
        <v>#NAME?</v>
      </c>
    </row>
    <row r="397" spans="1:10" ht="26.1" customHeight="1">
      <c r="A397" s="30">
        <v>396</v>
      </c>
      <c r="C397" s="53"/>
      <c r="D397" s="53"/>
      <c r="E397" s="53"/>
      <c r="G397" s="48"/>
      <c r="I397" s="42" t="e">
        <f t="shared" ca="1" si="13"/>
        <v>#NAME?</v>
      </c>
      <c r="J397" s="45" t="e">
        <f t="shared" ca="1" si="12"/>
        <v>#NAME?</v>
      </c>
    </row>
    <row r="398" spans="1:10" ht="26.1" customHeight="1">
      <c r="A398" s="30">
        <v>397</v>
      </c>
      <c r="C398" s="53"/>
      <c r="D398" s="53"/>
      <c r="E398" s="53"/>
      <c r="G398" s="48"/>
      <c r="I398" s="42" t="e">
        <f t="shared" ca="1" si="13"/>
        <v>#NAME?</v>
      </c>
      <c r="J398" s="45" t="e">
        <f t="shared" ref="J398:J461" ca="1" si="14">I398</f>
        <v>#NAME?</v>
      </c>
    </row>
    <row r="399" spans="1:10" ht="26.1" customHeight="1">
      <c r="A399" s="30">
        <v>398</v>
      </c>
      <c r="C399" s="53"/>
      <c r="D399" s="53"/>
      <c r="E399" s="53"/>
      <c r="G399" s="48"/>
      <c r="I399" s="42" t="e">
        <f t="shared" ca="1" si="13"/>
        <v>#NAME?</v>
      </c>
      <c r="J399" s="45" t="e">
        <f t="shared" ca="1" si="14"/>
        <v>#NAME?</v>
      </c>
    </row>
    <row r="400" spans="1:10" ht="26.1" customHeight="1">
      <c r="A400" s="30">
        <v>399</v>
      </c>
      <c r="C400" s="53"/>
      <c r="D400" s="53"/>
      <c r="E400" s="53"/>
      <c r="G400" s="48"/>
      <c r="I400" s="42" t="e">
        <f t="shared" ca="1" si="13"/>
        <v>#NAME?</v>
      </c>
      <c r="J400" s="45" t="e">
        <f t="shared" ca="1" si="14"/>
        <v>#NAME?</v>
      </c>
    </row>
    <row r="401" spans="1:10" ht="26.1" customHeight="1">
      <c r="A401" s="30">
        <v>400</v>
      </c>
      <c r="C401" s="53"/>
      <c r="D401" s="53"/>
      <c r="E401" s="53"/>
      <c r="G401" s="48"/>
      <c r="I401" s="42" t="e">
        <f t="shared" ca="1" si="13"/>
        <v>#NAME?</v>
      </c>
      <c r="J401" s="45" t="e">
        <f t="shared" ca="1" si="14"/>
        <v>#NAME?</v>
      </c>
    </row>
    <row r="402" spans="1:10" ht="26.1" customHeight="1">
      <c r="A402" s="30">
        <v>401</v>
      </c>
      <c r="C402" s="53"/>
      <c r="D402" s="53"/>
      <c r="E402" s="53"/>
      <c r="G402" s="48"/>
      <c r="I402" s="42" t="e">
        <f t="shared" ca="1" si="13"/>
        <v>#NAME?</v>
      </c>
      <c r="J402" s="45" t="e">
        <f t="shared" ca="1" si="14"/>
        <v>#NAME?</v>
      </c>
    </row>
    <row r="403" spans="1:10" ht="26.1" customHeight="1">
      <c r="A403" s="30">
        <v>402</v>
      </c>
      <c r="C403" s="53"/>
      <c r="D403" s="53"/>
      <c r="E403" s="53"/>
      <c r="G403" s="48"/>
      <c r="I403" s="42" t="e">
        <f t="shared" ca="1" si="13"/>
        <v>#NAME?</v>
      </c>
      <c r="J403" s="45" t="e">
        <f t="shared" ca="1" si="14"/>
        <v>#NAME?</v>
      </c>
    </row>
    <row r="404" spans="1:10" ht="26.1" customHeight="1">
      <c r="A404" s="30">
        <v>403</v>
      </c>
      <c r="C404" s="53"/>
      <c r="D404" s="53"/>
      <c r="E404" s="53"/>
      <c r="G404" s="48"/>
      <c r="I404" s="42" t="e">
        <f t="shared" ca="1" si="13"/>
        <v>#NAME?</v>
      </c>
      <c r="J404" s="45" t="e">
        <f t="shared" ca="1" si="14"/>
        <v>#NAME?</v>
      </c>
    </row>
    <row r="405" spans="1:10" ht="26.1" customHeight="1">
      <c r="A405" s="30">
        <v>404</v>
      </c>
      <c r="C405" s="53"/>
      <c r="D405" s="53"/>
      <c r="E405" s="53"/>
      <c r="G405" s="48"/>
      <c r="I405" s="42" t="e">
        <f t="shared" ca="1" si="13"/>
        <v>#NAME?</v>
      </c>
      <c r="J405" s="45" t="e">
        <f t="shared" ca="1" si="14"/>
        <v>#NAME?</v>
      </c>
    </row>
    <row r="406" spans="1:10" ht="26.1" customHeight="1">
      <c r="A406" s="30">
        <v>405</v>
      </c>
      <c r="C406" s="53"/>
      <c r="D406" s="53"/>
      <c r="E406" s="53"/>
      <c r="G406" s="48"/>
      <c r="I406" s="42" t="e">
        <f t="shared" ca="1" si="13"/>
        <v>#NAME?</v>
      </c>
      <c r="J406" s="45" t="e">
        <f t="shared" ca="1" si="14"/>
        <v>#NAME?</v>
      </c>
    </row>
    <row r="407" spans="1:10" ht="26.1" customHeight="1">
      <c r="A407" s="30">
        <v>406</v>
      </c>
      <c r="C407" s="53"/>
      <c r="D407" s="53"/>
      <c r="E407" s="53"/>
      <c r="G407" s="48"/>
      <c r="I407" s="42" t="e">
        <f t="shared" ca="1" si="13"/>
        <v>#NAME?</v>
      </c>
      <c r="J407" s="45" t="e">
        <f t="shared" ca="1" si="14"/>
        <v>#NAME?</v>
      </c>
    </row>
    <row r="408" spans="1:10" ht="26.1" customHeight="1">
      <c r="A408" s="30">
        <v>407</v>
      </c>
      <c r="C408" s="53"/>
      <c r="D408" s="53"/>
      <c r="E408" s="53"/>
      <c r="G408" s="48"/>
      <c r="I408" s="42" t="e">
        <f t="shared" ca="1" si="13"/>
        <v>#NAME?</v>
      </c>
      <c r="J408" s="45" t="e">
        <f t="shared" ca="1" si="14"/>
        <v>#NAME?</v>
      </c>
    </row>
    <row r="409" spans="1:10" ht="26.1" customHeight="1">
      <c r="A409" s="30">
        <v>408</v>
      </c>
      <c r="C409" s="53"/>
      <c r="D409" s="53"/>
      <c r="E409" s="53"/>
      <c r="G409" s="48"/>
      <c r="I409" s="42" t="e">
        <f t="shared" ca="1" si="13"/>
        <v>#NAME?</v>
      </c>
      <c r="J409" s="45" t="e">
        <f t="shared" ca="1" si="14"/>
        <v>#NAME?</v>
      </c>
    </row>
    <row r="410" spans="1:10" ht="26.1" customHeight="1">
      <c r="A410" s="30">
        <v>409</v>
      </c>
      <c r="C410" s="53"/>
      <c r="D410" s="53"/>
      <c r="E410" s="53"/>
      <c r="G410" s="48"/>
      <c r="I410" s="42" t="e">
        <f t="shared" ca="1" si="13"/>
        <v>#NAME?</v>
      </c>
      <c r="J410" s="45" t="e">
        <f t="shared" ca="1" si="14"/>
        <v>#NAME?</v>
      </c>
    </row>
    <row r="411" spans="1:10" ht="26.1" customHeight="1">
      <c r="A411" s="30">
        <v>410</v>
      </c>
      <c r="C411" s="53"/>
      <c r="D411" s="53"/>
      <c r="E411" s="53"/>
      <c r="G411" s="48"/>
      <c r="I411" s="42" t="e">
        <f t="shared" ca="1" si="13"/>
        <v>#NAME?</v>
      </c>
      <c r="J411" s="45" t="e">
        <f t="shared" ca="1" si="14"/>
        <v>#NAME?</v>
      </c>
    </row>
    <row r="412" spans="1:10" ht="26.1" customHeight="1">
      <c r="A412" s="30">
        <v>411</v>
      </c>
      <c r="C412" s="53"/>
      <c r="D412" s="53"/>
      <c r="E412" s="53"/>
      <c r="G412" s="48"/>
      <c r="I412" s="42" t="e">
        <f t="shared" ca="1" si="13"/>
        <v>#NAME?</v>
      </c>
      <c r="J412" s="45" t="e">
        <f t="shared" ca="1" si="14"/>
        <v>#NAME?</v>
      </c>
    </row>
    <row r="413" spans="1:10" ht="26.1" customHeight="1">
      <c r="A413" s="30">
        <v>412</v>
      </c>
      <c r="C413" s="53"/>
      <c r="D413" s="53"/>
      <c r="E413" s="53"/>
      <c r="G413" s="48"/>
      <c r="I413" s="42" t="e">
        <f t="shared" ca="1" si="13"/>
        <v>#NAME?</v>
      </c>
      <c r="J413" s="45" t="e">
        <f t="shared" ca="1" si="14"/>
        <v>#NAME?</v>
      </c>
    </row>
    <row r="414" spans="1:10" ht="26.1" customHeight="1">
      <c r="A414" s="30">
        <v>413</v>
      </c>
      <c r="C414" s="53"/>
      <c r="D414" s="53"/>
      <c r="E414" s="53"/>
      <c r="G414" s="48"/>
      <c r="I414" s="42" t="e">
        <f t="shared" ca="1" si="13"/>
        <v>#NAME?</v>
      </c>
      <c r="J414" s="45" t="e">
        <f t="shared" ca="1" si="14"/>
        <v>#NAME?</v>
      </c>
    </row>
    <row r="415" spans="1:10" ht="26.1" customHeight="1">
      <c r="A415" s="30">
        <v>414</v>
      </c>
      <c r="C415" s="53"/>
      <c r="D415" s="53"/>
      <c r="E415" s="53"/>
      <c r="G415" s="48"/>
      <c r="I415" s="42" t="e">
        <f t="shared" ca="1" si="13"/>
        <v>#NAME?</v>
      </c>
      <c r="J415" s="45" t="e">
        <f t="shared" ca="1" si="14"/>
        <v>#NAME?</v>
      </c>
    </row>
    <row r="416" spans="1:10" ht="26.1" customHeight="1">
      <c r="A416" s="30">
        <v>415</v>
      </c>
      <c r="C416" s="53"/>
      <c r="D416" s="53"/>
      <c r="E416" s="53"/>
      <c r="G416" s="48"/>
      <c r="I416" s="42" t="e">
        <f t="shared" ca="1" si="13"/>
        <v>#NAME?</v>
      </c>
      <c r="J416" s="45" t="e">
        <f t="shared" ca="1" si="14"/>
        <v>#NAME?</v>
      </c>
    </row>
    <row r="417" spans="1:10" ht="26.1" customHeight="1">
      <c r="A417" s="30">
        <v>416</v>
      </c>
      <c r="C417" s="53"/>
      <c r="D417" s="53"/>
      <c r="E417" s="53"/>
      <c r="G417" s="48"/>
      <c r="I417" s="42" t="e">
        <f t="shared" ca="1" si="13"/>
        <v>#NAME?</v>
      </c>
      <c r="J417" s="45" t="e">
        <f t="shared" ca="1" si="14"/>
        <v>#NAME?</v>
      </c>
    </row>
    <row r="418" spans="1:10" ht="26.1" customHeight="1">
      <c r="A418" s="30">
        <v>417</v>
      </c>
      <c r="C418" s="53"/>
      <c r="D418" s="53"/>
      <c r="E418" s="53"/>
      <c r="G418" s="48"/>
      <c r="I418" s="42" t="e">
        <f t="shared" ca="1" si="13"/>
        <v>#NAME?</v>
      </c>
      <c r="J418" s="45" t="e">
        <f t="shared" ca="1" si="14"/>
        <v>#NAME?</v>
      </c>
    </row>
    <row r="419" spans="1:10" ht="26.1" customHeight="1">
      <c r="A419" s="30">
        <v>418</v>
      </c>
      <c r="C419" s="53"/>
      <c r="D419" s="53"/>
      <c r="E419" s="53"/>
      <c r="G419" s="48"/>
      <c r="I419" s="42" t="e">
        <f t="shared" ca="1" si="13"/>
        <v>#NAME?</v>
      </c>
      <c r="J419" s="45" t="e">
        <f t="shared" ca="1" si="14"/>
        <v>#NAME?</v>
      </c>
    </row>
    <row r="420" spans="1:10" ht="26.1" customHeight="1">
      <c r="A420" s="30">
        <v>419</v>
      </c>
      <c r="C420" s="53"/>
      <c r="D420" s="53"/>
      <c r="E420" s="53"/>
      <c r="G420" s="48"/>
      <c r="I420" s="42" t="e">
        <f t="shared" ca="1" si="13"/>
        <v>#NAME?</v>
      </c>
      <c r="J420" s="45" t="e">
        <f t="shared" ca="1" si="14"/>
        <v>#NAME?</v>
      </c>
    </row>
    <row r="421" spans="1:10" ht="26.1" customHeight="1">
      <c r="A421" s="30">
        <v>420</v>
      </c>
      <c r="C421" s="53"/>
      <c r="D421" s="53"/>
      <c r="E421" s="53"/>
      <c r="G421" s="48"/>
      <c r="I421" s="42" t="e">
        <f t="shared" ca="1" si="13"/>
        <v>#NAME?</v>
      </c>
      <c r="J421" s="45" t="e">
        <f t="shared" ca="1" si="14"/>
        <v>#NAME?</v>
      </c>
    </row>
    <row r="422" spans="1:10" ht="26.1" customHeight="1">
      <c r="A422" s="30">
        <v>421</v>
      </c>
      <c r="C422" s="53"/>
      <c r="D422" s="53"/>
      <c r="E422" s="53"/>
      <c r="G422" s="48"/>
      <c r="I422" s="42" t="e">
        <f t="shared" ca="1" si="13"/>
        <v>#NAME?</v>
      </c>
      <c r="J422" s="45" t="e">
        <f t="shared" ca="1" si="14"/>
        <v>#NAME?</v>
      </c>
    </row>
    <row r="423" spans="1:10" ht="26.1" customHeight="1">
      <c r="A423" s="30">
        <v>422</v>
      </c>
      <c r="C423" s="53"/>
      <c r="D423" s="53"/>
      <c r="E423" s="53"/>
      <c r="G423" s="48"/>
      <c r="I423" s="42" t="e">
        <f t="shared" ca="1" si="13"/>
        <v>#NAME?</v>
      </c>
      <c r="J423" s="45" t="e">
        <f t="shared" ca="1" si="14"/>
        <v>#NAME?</v>
      </c>
    </row>
    <row r="424" spans="1:10" ht="26.1" customHeight="1">
      <c r="A424" s="30">
        <v>423</v>
      </c>
      <c r="C424" s="53"/>
      <c r="D424" s="53"/>
      <c r="E424" s="53"/>
      <c r="G424" s="48"/>
      <c r="I424" s="42" t="e">
        <f t="shared" ca="1" si="13"/>
        <v>#NAME?</v>
      </c>
      <c r="J424" s="45" t="e">
        <f t="shared" ca="1" si="14"/>
        <v>#NAME?</v>
      </c>
    </row>
    <row r="425" spans="1:10" ht="26.1" customHeight="1">
      <c r="A425" s="30">
        <v>424</v>
      </c>
      <c r="C425" s="53"/>
      <c r="D425" s="53"/>
      <c r="E425" s="53"/>
      <c r="G425" s="48"/>
      <c r="I425" s="42" t="e">
        <f t="shared" ca="1" si="13"/>
        <v>#NAME?</v>
      </c>
      <c r="J425" s="45" t="e">
        <f t="shared" ca="1" si="14"/>
        <v>#NAME?</v>
      </c>
    </row>
    <row r="426" spans="1:10" ht="26.1" customHeight="1">
      <c r="A426" s="30">
        <v>425</v>
      </c>
      <c r="C426" s="53"/>
      <c r="D426" s="53"/>
      <c r="E426" s="53"/>
      <c r="G426" s="48"/>
      <c r="I426" s="42" t="e">
        <f t="shared" ca="1" si="13"/>
        <v>#NAME?</v>
      </c>
      <c r="J426" s="45" t="e">
        <f t="shared" ca="1" si="14"/>
        <v>#NAME?</v>
      </c>
    </row>
    <row r="427" spans="1:10" ht="26.1" customHeight="1">
      <c r="A427" s="30">
        <v>426</v>
      </c>
      <c r="C427" s="53"/>
      <c r="D427" s="53"/>
      <c r="E427" s="53"/>
      <c r="G427" s="48"/>
      <c r="I427" s="42" t="e">
        <f t="shared" ca="1" si="13"/>
        <v>#NAME?</v>
      </c>
      <c r="J427" s="45" t="e">
        <f t="shared" ca="1" si="14"/>
        <v>#NAME?</v>
      </c>
    </row>
    <row r="428" spans="1:10" ht="26.1" customHeight="1">
      <c r="A428" s="30">
        <v>427</v>
      </c>
      <c r="C428" s="53"/>
      <c r="D428" s="53"/>
      <c r="E428" s="53"/>
      <c r="G428" s="48"/>
      <c r="I428" s="42" t="e">
        <f t="shared" ca="1" si="13"/>
        <v>#NAME?</v>
      </c>
      <c r="J428" s="45" t="e">
        <f t="shared" ca="1" si="14"/>
        <v>#NAME?</v>
      </c>
    </row>
    <row r="429" spans="1:10" ht="26.1" customHeight="1">
      <c r="A429" s="30">
        <v>428</v>
      </c>
      <c r="C429" s="53"/>
      <c r="D429" s="53"/>
      <c r="E429" s="53"/>
      <c r="G429" s="48"/>
      <c r="I429" s="42" t="e">
        <f t="shared" ca="1" si="13"/>
        <v>#NAME?</v>
      </c>
      <c r="J429" s="45" t="e">
        <f t="shared" ca="1" si="14"/>
        <v>#NAME?</v>
      </c>
    </row>
    <row r="430" spans="1:10" ht="26.1" customHeight="1">
      <c r="A430" s="30">
        <v>429</v>
      </c>
      <c r="C430" s="53"/>
      <c r="D430" s="53"/>
      <c r="E430" s="53"/>
      <c r="G430" s="48"/>
      <c r="I430" s="42" t="e">
        <f t="shared" ca="1" si="13"/>
        <v>#NAME?</v>
      </c>
      <c r="J430" s="45" t="e">
        <f t="shared" ca="1" si="14"/>
        <v>#NAME?</v>
      </c>
    </row>
    <row r="431" spans="1:10" ht="26.1" customHeight="1">
      <c r="A431" s="30">
        <v>430</v>
      </c>
      <c r="C431" s="53"/>
      <c r="D431" s="53"/>
      <c r="E431" s="53"/>
      <c r="G431" s="48"/>
      <c r="I431" s="42" t="e">
        <f t="shared" ca="1" si="13"/>
        <v>#NAME?</v>
      </c>
      <c r="J431" s="45" t="e">
        <f t="shared" ca="1" si="14"/>
        <v>#NAME?</v>
      </c>
    </row>
    <row r="432" spans="1:10" ht="26.1" customHeight="1">
      <c r="A432" s="30">
        <v>431</v>
      </c>
      <c r="C432" s="53"/>
      <c r="D432" s="53"/>
      <c r="E432" s="53"/>
      <c r="G432" s="48"/>
      <c r="I432" s="42" t="e">
        <f t="shared" ca="1" si="13"/>
        <v>#NAME?</v>
      </c>
      <c r="J432" s="45" t="e">
        <f t="shared" ca="1" si="14"/>
        <v>#NAME?</v>
      </c>
    </row>
    <row r="433" spans="1:10" ht="26.1" customHeight="1">
      <c r="A433" s="30">
        <v>432</v>
      </c>
      <c r="C433" s="53"/>
      <c r="D433" s="53"/>
      <c r="E433" s="53"/>
      <c r="G433" s="48"/>
      <c r="I433" s="42" t="e">
        <f t="shared" ca="1" si="13"/>
        <v>#NAME?</v>
      </c>
      <c r="J433" s="45" t="e">
        <f t="shared" ca="1" si="14"/>
        <v>#NAME?</v>
      </c>
    </row>
    <row r="434" spans="1:10" ht="26.1" customHeight="1">
      <c r="A434" s="30">
        <v>433</v>
      </c>
      <c r="C434" s="53"/>
      <c r="D434" s="53"/>
      <c r="E434" s="53"/>
      <c r="G434" s="48"/>
      <c r="I434" s="42" t="e">
        <f t="shared" ca="1" si="13"/>
        <v>#NAME?</v>
      </c>
      <c r="J434" s="45" t="e">
        <f t="shared" ca="1" si="14"/>
        <v>#NAME?</v>
      </c>
    </row>
    <row r="435" spans="1:10" ht="26.1" customHeight="1">
      <c r="A435" s="30">
        <v>434</v>
      </c>
      <c r="C435" s="53"/>
      <c r="D435" s="53"/>
      <c r="E435" s="53"/>
      <c r="G435" s="48"/>
      <c r="I435" s="42" t="e">
        <f t="shared" ca="1" si="13"/>
        <v>#NAME?</v>
      </c>
      <c r="J435" s="45" t="e">
        <f t="shared" ca="1" si="14"/>
        <v>#NAME?</v>
      </c>
    </row>
    <row r="436" spans="1:10" ht="26.1" customHeight="1">
      <c r="A436" s="30">
        <v>435</v>
      </c>
      <c r="C436" s="53"/>
      <c r="D436" s="53"/>
      <c r="E436" s="53"/>
      <c r="G436" s="48"/>
      <c r="I436" s="42" t="e">
        <f t="shared" ca="1" si="13"/>
        <v>#NAME?</v>
      </c>
      <c r="J436" s="45" t="e">
        <f t="shared" ca="1" si="14"/>
        <v>#NAME?</v>
      </c>
    </row>
    <row r="437" spans="1:10" ht="26.1" customHeight="1">
      <c r="A437" s="30">
        <v>436</v>
      </c>
      <c r="C437" s="53"/>
      <c r="D437" s="53"/>
      <c r="E437" s="53"/>
      <c r="G437" s="48"/>
      <c r="I437" s="42" t="e">
        <f t="shared" ca="1" si="13"/>
        <v>#NAME?</v>
      </c>
      <c r="J437" s="45" t="e">
        <f t="shared" ca="1" si="14"/>
        <v>#NAME?</v>
      </c>
    </row>
    <row r="438" spans="1:10" ht="26.1" customHeight="1">
      <c r="A438" s="30">
        <v>437</v>
      </c>
      <c r="C438" s="53"/>
      <c r="D438" s="53"/>
      <c r="E438" s="53"/>
      <c r="G438" s="48"/>
      <c r="I438" s="42" t="e">
        <f t="shared" ca="1" si="13"/>
        <v>#NAME?</v>
      </c>
      <c r="J438" s="45" t="e">
        <f t="shared" ca="1" si="14"/>
        <v>#NAME?</v>
      </c>
    </row>
    <row r="439" spans="1:10" ht="26.1" customHeight="1">
      <c r="A439" s="30">
        <v>438</v>
      </c>
      <c r="C439" s="53"/>
      <c r="D439" s="53"/>
      <c r="E439" s="53"/>
      <c r="G439" s="48"/>
      <c r="I439" s="42" t="e">
        <f t="shared" ca="1" si="13"/>
        <v>#NAME?</v>
      </c>
      <c r="J439" s="45" t="e">
        <f t="shared" ca="1" si="14"/>
        <v>#NAME?</v>
      </c>
    </row>
    <row r="440" spans="1:10" ht="26.1" customHeight="1">
      <c r="A440" s="30">
        <v>439</v>
      </c>
      <c r="C440" s="53"/>
      <c r="D440" s="53"/>
      <c r="E440" s="53"/>
      <c r="G440" s="48"/>
      <c r="I440" s="42" t="e">
        <f t="shared" ca="1" si="13"/>
        <v>#NAME?</v>
      </c>
      <c r="J440" s="45" t="e">
        <f t="shared" ca="1" si="14"/>
        <v>#NAME?</v>
      </c>
    </row>
    <row r="441" spans="1:10" ht="26.1" customHeight="1">
      <c r="A441" s="30">
        <v>440</v>
      </c>
      <c r="C441" s="53"/>
      <c r="D441" s="53"/>
      <c r="E441" s="53"/>
      <c r="G441" s="48"/>
      <c r="I441" s="42" t="e">
        <f t="shared" ca="1" si="13"/>
        <v>#NAME?</v>
      </c>
      <c r="J441" s="45" t="e">
        <f t="shared" ca="1" si="14"/>
        <v>#NAME?</v>
      </c>
    </row>
    <row r="442" spans="1:10" ht="26.1" customHeight="1">
      <c r="A442" s="30">
        <v>441</v>
      </c>
      <c r="C442" s="53"/>
      <c r="D442" s="53"/>
      <c r="E442" s="53"/>
      <c r="G442" s="48"/>
      <c r="I442" s="42" t="e">
        <f t="shared" ca="1" si="13"/>
        <v>#NAME?</v>
      </c>
      <c r="J442" s="45" t="e">
        <f t="shared" ca="1" si="14"/>
        <v>#NAME?</v>
      </c>
    </row>
    <row r="443" spans="1:10" ht="26.1" customHeight="1">
      <c r="A443" s="30">
        <v>442</v>
      </c>
      <c r="C443" s="53"/>
      <c r="D443" s="53"/>
      <c r="E443" s="53"/>
      <c r="G443" s="48"/>
      <c r="I443" s="42" t="e">
        <f t="shared" ca="1" si="13"/>
        <v>#NAME?</v>
      </c>
      <c r="J443" s="45" t="e">
        <f t="shared" ca="1" si="14"/>
        <v>#NAME?</v>
      </c>
    </row>
    <row r="444" spans="1:10" ht="26.1" customHeight="1">
      <c r="A444" s="30">
        <v>443</v>
      </c>
      <c r="C444" s="53"/>
      <c r="D444" s="53"/>
      <c r="E444" s="53"/>
      <c r="G444" s="48"/>
      <c r="I444" s="42" t="e">
        <f t="shared" ca="1" si="13"/>
        <v>#NAME?</v>
      </c>
      <c r="J444" s="45" t="e">
        <f t="shared" ca="1" si="14"/>
        <v>#NAME?</v>
      </c>
    </row>
    <row r="445" spans="1:10" ht="26.1" customHeight="1">
      <c r="A445" s="30">
        <v>444</v>
      </c>
      <c r="C445" s="53"/>
      <c r="D445" s="53"/>
      <c r="E445" s="53"/>
      <c r="G445" s="48"/>
      <c r="I445" s="42" t="e">
        <f t="shared" ca="1" si="13"/>
        <v>#NAME?</v>
      </c>
      <c r="J445" s="45" t="e">
        <f t="shared" ca="1" si="14"/>
        <v>#NAME?</v>
      </c>
    </row>
    <row r="446" spans="1:10" ht="26.1" customHeight="1">
      <c r="A446" s="30">
        <v>445</v>
      </c>
      <c r="C446" s="53"/>
      <c r="D446" s="53"/>
      <c r="E446" s="53"/>
      <c r="G446" s="48"/>
      <c r="I446" s="42" t="e">
        <f t="shared" ca="1" si="13"/>
        <v>#NAME?</v>
      </c>
      <c r="J446" s="45" t="e">
        <f t="shared" ca="1" si="14"/>
        <v>#NAME?</v>
      </c>
    </row>
    <row r="447" spans="1:10" ht="26.1" customHeight="1">
      <c r="A447" s="30">
        <v>446</v>
      </c>
      <c r="C447" s="53"/>
      <c r="D447" s="53"/>
      <c r="E447" s="53"/>
      <c r="G447" s="48"/>
      <c r="I447" s="42" t="e">
        <f t="shared" ca="1" si="13"/>
        <v>#NAME?</v>
      </c>
      <c r="J447" s="45" t="e">
        <f t="shared" ca="1" si="14"/>
        <v>#NAME?</v>
      </c>
    </row>
    <row r="448" spans="1:10" ht="26.1" customHeight="1">
      <c r="A448" s="30">
        <v>447</v>
      </c>
      <c r="C448" s="53"/>
      <c r="D448" s="53"/>
      <c r="E448" s="53"/>
      <c r="G448" s="48"/>
      <c r="I448" s="42" t="e">
        <f t="shared" ca="1" si="13"/>
        <v>#NAME?</v>
      </c>
      <c r="J448" s="45" t="e">
        <f t="shared" ca="1" si="14"/>
        <v>#NAME?</v>
      </c>
    </row>
    <row r="449" spans="1:10" ht="26.1" customHeight="1">
      <c r="A449" s="30">
        <v>448</v>
      </c>
      <c r="C449" s="53"/>
      <c r="D449" s="53"/>
      <c r="E449" s="53"/>
      <c r="G449" s="48"/>
      <c r="I449" s="42" t="e">
        <f t="shared" ca="1" si="13"/>
        <v>#NAME?</v>
      </c>
      <c r="J449" s="45" t="e">
        <f t="shared" ca="1" si="14"/>
        <v>#NAME?</v>
      </c>
    </row>
    <row r="450" spans="1:10" ht="26.1" customHeight="1">
      <c r="A450" s="30">
        <v>449</v>
      </c>
      <c r="C450" s="53"/>
      <c r="D450" s="53"/>
      <c r="E450" s="53"/>
      <c r="G450" s="48"/>
      <c r="I450" s="42" t="e">
        <f t="shared" ref="I450:I513" ca="1" si="15">Code39(C450)</f>
        <v>#NAME?</v>
      </c>
      <c r="J450" s="45" t="e">
        <f t="shared" ca="1" si="14"/>
        <v>#NAME?</v>
      </c>
    </row>
    <row r="451" spans="1:10" ht="26.1" customHeight="1">
      <c r="A451" s="30">
        <v>450</v>
      </c>
      <c r="C451" s="53"/>
      <c r="D451" s="53"/>
      <c r="E451" s="53"/>
      <c r="G451" s="48"/>
      <c r="I451" s="42" t="e">
        <f t="shared" ca="1" si="15"/>
        <v>#NAME?</v>
      </c>
      <c r="J451" s="45" t="e">
        <f t="shared" ca="1" si="14"/>
        <v>#NAME?</v>
      </c>
    </row>
    <row r="452" spans="1:10" ht="26.1" customHeight="1">
      <c r="A452" s="30">
        <v>451</v>
      </c>
      <c r="C452" s="53"/>
      <c r="D452" s="53"/>
      <c r="E452" s="53"/>
      <c r="G452" s="48"/>
      <c r="I452" s="42" t="e">
        <f t="shared" ca="1" si="15"/>
        <v>#NAME?</v>
      </c>
      <c r="J452" s="45" t="e">
        <f t="shared" ca="1" si="14"/>
        <v>#NAME?</v>
      </c>
    </row>
    <row r="453" spans="1:10" ht="26.1" customHeight="1">
      <c r="A453" s="30">
        <v>452</v>
      </c>
      <c r="C453" s="53"/>
      <c r="D453" s="53"/>
      <c r="E453" s="53"/>
      <c r="G453" s="48"/>
      <c r="I453" s="42" t="e">
        <f t="shared" ca="1" si="15"/>
        <v>#NAME?</v>
      </c>
      <c r="J453" s="45" t="e">
        <f t="shared" ca="1" si="14"/>
        <v>#NAME?</v>
      </c>
    </row>
    <row r="454" spans="1:10" ht="26.1" customHeight="1">
      <c r="A454" s="30">
        <v>453</v>
      </c>
      <c r="C454" s="53"/>
      <c r="D454" s="53"/>
      <c r="E454" s="53"/>
      <c r="G454" s="48"/>
      <c r="I454" s="42" t="e">
        <f t="shared" ca="1" si="15"/>
        <v>#NAME?</v>
      </c>
      <c r="J454" s="45" t="e">
        <f t="shared" ca="1" si="14"/>
        <v>#NAME?</v>
      </c>
    </row>
    <row r="455" spans="1:10" ht="26.1" customHeight="1">
      <c r="A455" s="30">
        <v>454</v>
      </c>
      <c r="C455" s="53"/>
      <c r="D455" s="53"/>
      <c r="E455" s="53"/>
      <c r="G455" s="48"/>
      <c r="I455" s="42" t="e">
        <f t="shared" ca="1" si="15"/>
        <v>#NAME?</v>
      </c>
      <c r="J455" s="45" t="e">
        <f t="shared" ca="1" si="14"/>
        <v>#NAME?</v>
      </c>
    </row>
    <row r="456" spans="1:10" ht="26.1" customHeight="1">
      <c r="A456" s="30">
        <v>455</v>
      </c>
      <c r="C456" s="53"/>
      <c r="D456" s="53"/>
      <c r="E456" s="53"/>
      <c r="G456" s="48"/>
      <c r="I456" s="42" t="e">
        <f t="shared" ca="1" si="15"/>
        <v>#NAME?</v>
      </c>
      <c r="J456" s="45" t="e">
        <f t="shared" ca="1" si="14"/>
        <v>#NAME?</v>
      </c>
    </row>
    <row r="457" spans="1:10" ht="26.1" customHeight="1">
      <c r="A457" s="30">
        <v>456</v>
      </c>
      <c r="C457" s="53"/>
      <c r="D457" s="53"/>
      <c r="E457" s="53"/>
      <c r="G457" s="48"/>
      <c r="I457" s="42" t="e">
        <f t="shared" ca="1" si="15"/>
        <v>#NAME?</v>
      </c>
      <c r="J457" s="45" t="e">
        <f t="shared" ca="1" si="14"/>
        <v>#NAME?</v>
      </c>
    </row>
    <row r="458" spans="1:10" ht="26.1" customHeight="1">
      <c r="A458" s="30">
        <v>457</v>
      </c>
      <c r="C458" s="53"/>
      <c r="D458" s="53"/>
      <c r="E458" s="53"/>
      <c r="G458" s="48"/>
      <c r="I458" s="42" t="e">
        <f t="shared" ca="1" si="15"/>
        <v>#NAME?</v>
      </c>
      <c r="J458" s="45" t="e">
        <f t="shared" ca="1" si="14"/>
        <v>#NAME?</v>
      </c>
    </row>
    <row r="459" spans="1:10" ht="26.1" customHeight="1">
      <c r="A459" s="30">
        <v>458</v>
      </c>
      <c r="C459" s="53"/>
      <c r="D459" s="53"/>
      <c r="E459" s="53"/>
      <c r="G459" s="48"/>
      <c r="I459" s="42" t="e">
        <f t="shared" ca="1" si="15"/>
        <v>#NAME?</v>
      </c>
      <c r="J459" s="45" t="e">
        <f t="shared" ca="1" si="14"/>
        <v>#NAME?</v>
      </c>
    </row>
    <row r="460" spans="1:10" ht="26.1" customHeight="1">
      <c r="A460" s="30">
        <v>459</v>
      </c>
      <c r="C460" s="53"/>
      <c r="D460" s="53"/>
      <c r="E460" s="53"/>
      <c r="G460" s="48"/>
      <c r="I460" s="42" t="e">
        <f t="shared" ca="1" si="15"/>
        <v>#NAME?</v>
      </c>
      <c r="J460" s="45" t="e">
        <f t="shared" ca="1" si="14"/>
        <v>#NAME?</v>
      </c>
    </row>
    <row r="461" spans="1:10" ht="26.1" customHeight="1">
      <c r="A461" s="30">
        <v>460</v>
      </c>
      <c r="C461" s="53"/>
      <c r="D461" s="53"/>
      <c r="E461" s="53"/>
      <c r="G461" s="48"/>
      <c r="I461" s="42" t="e">
        <f t="shared" ca="1" si="15"/>
        <v>#NAME?</v>
      </c>
      <c r="J461" s="45" t="e">
        <f t="shared" ca="1" si="14"/>
        <v>#NAME?</v>
      </c>
    </row>
    <row r="462" spans="1:10" ht="26.1" customHeight="1">
      <c r="A462" s="30">
        <v>461</v>
      </c>
      <c r="C462" s="53"/>
      <c r="D462" s="53"/>
      <c r="E462" s="53"/>
      <c r="G462" s="48"/>
      <c r="I462" s="42" t="e">
        <f t="shared" ca="1" si="15"/>
        <v>#NAME?</v>
      </c>
      <c r="J462" s="45" t="e">
        <f t="shared" ref="J462:J525" ca="1" si="16">I462</f>
        <v>#NAME?</v>
      </c>
    </row>
    <row r="463" spans="1:10" ht="26.1" customHeight="1">
      <c r="A463" s="30">
        <v>462</v>
      </c>
      <c r="C463" s="53"/>
      <c r="D463" s="53"/>
      <c r="E463" s="53"/>
      <c r="G463" s="48"/>
      <c r="I463" s="42" t="e">
        <f t="shared" ca="1" si="15"/>
        <v>#NAME?</v>
      </c>
      <c r="J463" s="45" t="e">
        <f t="shared" ca="1" si="16"/>
        <v>#NAME?</v>
      </c>
    </row>
    <row r="464" spans="1:10" ht="26.1" customHeight="1">
      <c r="A464" s="30">
        <v>463</v>
      </c>
      <c r="C464" s="53"/>
      <c r="D464" s="53"/>
      <c r="E464" s="53"/>
      <c r="G464" s="48"/>
      <c r="I464" s="42" t="e">
        <f t="shared" ca="1" si="15"/>
        <v>#NAME?</v>
      </c>
      <c r="J464" s="45" t="e">
        <f t="shared" ca="1" si="16"/>
        <v>#NAME?</v>
      </c>
    </row>
    <row r="465" spans="1:10" ht="26.1" customHeight="1">
      <c r="A465" s="30">
        <v>464</v>
      </c>
      <c r="C465" s="53"/>
      <c r="D465" s="53"/>
      <c r="E465" s="53"/>
      <c r="G465" s="48"/>
      <c r="I465" s="42" t="e">
        <f t="shared" ca="1" si="15"/>
        <v>#NAME?</v>
      </c>
      <c r="J465" s="45" t="e">
        <f t="shared" ca="1" si="16"/>
        <v>#NAME?</v>
      </c>
    </row>
    <row r="466" spans="1:10" ht="26.1" customHeight="1">
      <c r="A466" s="30">
        <v>465</v>
      </c>
      <c r="C466" s="53"/>
      <c r="D466" s="53"/>
      <c r="E466" s="53"/>
      <c r="G466" s="48"/>
      <c r="I466" s="42" t="e">
        <f t="shared" ca="1" si="15"/>
        <v>#NAME?</v>
      </c>
      <c r="J466" s="45" t="e">
        <f t="shared" ca="1" si="16"/>
        <v>#NAME?</v>
      </c>
    </row>
    <row r="467" spans="1:10" ht="26.1" customHeight="1">
      <c r="A467" s="30">
        <v>466</v>
      </c>
      <c r="C467" s="53"/>
      <c r="D467" s="53"/>
      <c r="E467" s="53"/>
      <c r="G467" s="48"/>
      <c r="I467" s="42" t="e">
        <f t="shared" ca="1" si="15"/>
        <v>#NAME?</v>
      </c>
      <c r="J467" s="45" t="e">
        <f t="shared" ca="1" si="16"/>
        <v>#NAME?</v>
      </c>
    </row>
    <row r="468" spans="1:10" ht="26.1" customHeight="1">
      <c r="A468" s="30">
        <v>467</v>
      </c>
      <c r="C468" s="53"/>
      <c r="D468" s="53"/>
      <c r="E468" s="53"/>
      <c r="G468" s="48"/>
      <c r="I468" s="42" t="e">
        <f t="shared" ca="1" si="15"/>
        <v>#NAME?</v>
      </c>
      <c r="J468" s="45" t="e">
        <f t="shared" ca="1" si="16"/>
        <v>#NAME?</v>
      </c>
    </row>
    <row r="469" spans="1:10" ht="26.1" customHeight="1">
      <c r="A469" s="30">
        <v>468</v>
      </c>
      <c r="C469" s="53"/>
      <c r="D469" s="53"/>
      <c r="E469" s="53"/>
      <c r="G469" s="48"/>
      <c r="I469" s="42" t="e">
        <f t="shared" ca="1" si="15"/>
        <v>#NAME?</v>
      </c>
      <c r="J469" s="45" t="e">
        <f t="shared" ca="1" si="16"/>
        <v>#NAME?</v>
      </c>
    </row>
    <row r="470" spans="1:10" ht="26.1" customHeight="1">
      <c r="A470" s="30">
        <v>469</v>
      </c>
      <c r="C470" s="53"/>
      <c r="D470" s="53"/>
      <c r="E470" s="53"/>
      <c r="G470" s="48"/>
      <c r="I470" s="42" t="e">
        <f t="shared" ca="1" si="15"/>
        <v>#NAME?</v>
      </c>
      <c r="J470" s="45" t="e">
        <f t="shared" ca="1" si="16"/>
        <v>#NAME?</v>
      </c>
    </row>
    <row r="471" spans="1:10" ht="26.1" customHeight="1">
      <c r="A471" s="30">
        <v>470</v>
      </c>
      <c r="C471" s="53"/>
      <c r="D471" s="53"/>
      <c r="E471" s="53"/>
      <c r="G471" s="48"/>
      <c r="I471" s="42" t="e">
        <f t="shared" ca="1" si="15"/>
        <v>#NAME?</v>
      </c>
      <c r="J471" s="45" t="e">
        <f t="shared" ca="1" si="16"/>
        <v>#NAME?</v>
      </c>
    </row>
    <row r="472" spans="1:10" ht="26.1" customHeight="1">
      <c r="A472" s="30">
        <v>471</v>
      </c>
      <c r="C472" s="53"/>
      <c r="D472" s="53"/>
      <c r="E472" s="53"/>
      <c r="G472" s="48"/>
      <c r="I472" s="42" t="e">
        <f t="shared" ca="1" si="15"/>
        <v>#NAME?</v>
      </c>
      <c r="J472" s="45" t="e">
        <f t="shared" ca="1" si="16"/>
        <v>#NAME?</v>
      </c>
    </row>
    <row r="473" spans="1:10" ht="26.1" customHeight="1">
      <c r="A473" s="30">
        <v>472</v>
      </c>
      <c r="C473" s="53"/>
      <c r="D473" s="53"/>
      <c r="E473" s="53"/>
      <c r="G473" s="48"/>
      <c r="I473" s="42" t="e">
        <f t="shared" ca="1" si="15"/>
        <v>#NAME?</v>
      </c>
      <c r="J473" s="45" t="e">
        <f t="shared" ca="1" si="16"/>
        <v>#NAME?</v>
      </c>
    </row>
    <row r="474" spans="1:10" ht="26.1" customHeight="1">
      <c r="A474" s="30">
        <v>473</v>
      </c>
      <c r="C474" s="53"/>
      <c r="D474" s="53"/>
      <c r="E474" s="53"/>
      <c r="G474" s="48"/>
      <c r="I474" s="42" t="e">
        <f t="shared" ca="1" si="15"/>
        <v>#NAME?</v>
      </c>
      <c r="J474" s="45" t="e">
        <f t="shared" ca="1" si="16"/>
        <v>#NAME?</v>
      </c>
    </row>
    <row r="475" spans="1:10" ht="26.1" customHeight="1">
      <c r="A475" s="30">
        <v>474</v>
      </c>
      <c r="C475" s="53"/>
      <c r="D475" s="53"/>
      <c r="E475" s="53"/>
      <c r="G475" s="48"/>
      <c r="I475" s="42" t="e">
        <f t="shared" ca="1" si="15"/>
        <v>#NAME?</v>
      </c>
      <c r="J475" s="45" t="e">
        <f t="shared" ca="1" si="16"/>
        <v>#NAME?</v>
      </c>
    </row>
    <row r="476" spans="1:10" ht="26.1" customHeight="1">
      <c r="A476" s="30">
        <v>475</v>
      </c>
      <c r="C476" s="53"/>
      <c r="D476" s="53"/>
      <c r="E476" s="53"/>
      <c r="G476" s="48"/>
      <c r="I476" s="42" t="e">
        <f t="shared" ca="1" si="15"/>
        <v>#NAME?</v>
      </c>
      <c r="J476" s="45" t="e">
        <f t="shared" ca="1" si="16"/>
        <v>#NAME?</v>
      </c>
    </row>
    <row r="477" spans="1:10" ht="26.1" customHeight="1">
      <c r="A477" s="30">
        <v>476</v>
      </c>
      <c r="C477" s="53"/>
      <c r="D477" s="53"/>
      <c r="E477" s="53"/>
      <c r="G477" s="48"/>
      <c r="I477" s="42" t="e">
        <f t="shared" ca="1" si="15"/>
        <v>#NAME?</v>
      </c>
      <c r="J477" s="45" t="e">
        <f t="shared" ca="1" si="16"/>
        <v>#NAME?</v>
      </c>
    </row>
    <row r="478" spans="1:10" ht="26.1" customHeight="1">
      <c r="A478" s="30">
        <v>477</v>
      </c>
      <c r="C478" s="53"/>
      <c r="D478" s="53"/>
      <c r="E478" s="53"/>
      <c r="G478" s="48"/>
      <c r="I478" s="42" t="e">
        <f t="shared" ca="1" si="15"/>
        <v>#NAME?</v>
      </c>
      <c r="J478" s="45" t="e">
        <f t="shared" ca="1" si="16"/>
        <v>#NAME?</v>
      </c>
    </row>
    <row r="479" spans="1:10" ht="26.1" customHeight="1">
      <c r="A479" s="30">
        <v>478</v>
      </c>
      <c r="C479" s="53"/>
      <c r="D479" s="53"/>
      <c r="E479" s="53"/>
      <c r="G479" s="48"/>
      <c r="I479" s="42" t="e">
        <f t="shared" ca="1" si="15"/>
        <v>#NAME?</v>
      </c>
      <c r="J479" s="45" t="e">
        <f t="shared" ca="1" si="16"/>
        <v>#NAME?</v>
      </c>
    </row>
    <row r="480" spans="1:10" ht="26.1" customHeight="1">
      <c r="A480" s="30">
        <v>479</v>
      </c>
      <c r="C480" s="53"/>
      <c r="D480" s="53"/>
      <c r="E480" s="53"/>
      <c r="G480" s="48"/>
      <c r="I480" s="42" t="e">
        <f t="shared" ca="1" si="15"/>
        <v>#NAME?</v>
      </c>
      <c r="J480" s="45" t="e">
        <f t="shared" ca="1" si="16"/>
        <v>#NAME?</v>
      </c>
    </row>
    <row r="481" spans="1:10" ht="26.1" customHeight="1">
      <c r="A481" s="30">
        <v>480</v>
      </c>
      <c r="C481" s="53"/>
      <c r="D481" s="53"/>
      <c r="E481" s="53"/>
      <c r="G481" s="48"/>
      <c r="I481" s="42" t="e">
        <f t="shared" ca="1" si="15"/>
        <v>#NAME?</v>
      </c>
      <c r="J481" s="45" t="e">
        <f t="shared" ca="1" si="16"/>
        <v>#NAME?</v>
      </c>
    </row>
    <row r="482" spans="1:10" ht="26.1" customHeight="1">
      <c r="A482" s="30">
        <v>481</v>
      </c>
      <c r="C482" s="53"/>
      <c r="D482" s="53"/>
      <c r="E482" s="53"/>
      <c r="I482" s="42" t="e">
        <f t="shared" ca="1" si="15"/>
        <v>#NAME?</v>
      </c>
      <c r="J482" s="45" t="e">
        <f t="shared" ca="1" si="16"/>
        <v>#NAME?</v>
      </c>
    </row>
    <row r="483" spans="1:10" ht="26.1" customHeight="1">
      <c r="A483" s="30">
        <v>482</v>
      </c>
      <c r="C483" s="53"/>
      <c r="D483" s="53"/>
      <c r="E483" s="53"/>
      <c r="I483" s="42" t="e">
        <f t="shared" ca="1" si="15"/>
        <v>#NAME?</v>
      </c>
      <c r="J483" s="45" t="e">
        <f t="shared" ca="1" si="16"/>
        <v>#NAME?</v>
      </c>
    </row>
    <row r="484" spans="1:10" ht="26.1" customHeight="1">
      <c r="A484" s="30">
        <v>483</v>
      </c>
      <c r="C484" s="53"/>
      <c r="D484" s="53"/>
      <c r="E484" s="53"/>
      <c r="I484" s="42" t="e">
        <f t="shared" ca="1" si="15"/>
        <v>#NAME?</v>
      </c>
      <c r="J484" s="45" t="e">
        <f t="shared" ca="1" si="16"/>
        <v>#NAME?</v>
      </c>
    </row>
    <row r="485" spans="1:10" ht="26.1" customHeight="1">
      <c r="A485" s="30">
        <v>484</v>
      </c>
      <c r="C485" s="53"/>
      <c r="D485" s="53"/>
      <c r="E485" s="53"/>
      <c r="I485" s="42" t="e">
        <f t="shared" ca="1" si="15"/>
        <v>#NAME?</v>
      </c>
      <c r="J485" s="45" t="e">
        <f t="shared" ca="1" si="16"/>
        <v>#NAME?</v>
      </c>
    </row>
    <row r="486" spans="1:10" ht="26.1" customHeight="1">
      <c r="A486" s="30">
        <v>485</v>
      </c>
      <c r="C486" s="53"/>
      <c r="D486" s="53"/>
      <c r="E486" s="53"/>
      <c r="I486" s="42" t="e">
        <f t="shared" ca="1" si="15"/>
        <v>#NAME?</v>
      </c>
      <c r="J486" s="45" t="e">
        <f t="shared" ca="1" si="16"/>
        <v>#NAME?</v>
      </c>
    </row>
    <row r="487" spans="1:10" ht="26.1" customHeight="1">
      <c r="A487" s="30">
        <v>486</v>
      </c>
      <c r="C487" s="53"/>
      <c r="D487" s="53"/>
      <c r="E487" s="53"/>
      <c r="G487" s="48"/>
      <c r="I487" s="42" t="e">
        <f t="shared" ca="1" si="15"/>
        <v>#NAME?</v>
      </c>
      <c r="J487" s="45" t="e">
        <f t="shared" ca="1" si="16"/>
        <v>#NAME?</v>
      </c>
    </row>
    <row r="488" spans="1:10" ht="26.1" customHeight="1">
      <c r="A488" s="30">
        <v>487</v>
      </c>
      <c r="C488" s="53"/>
      <c r="D488" s="53"/>
      <c r="E488" s="53"/>
      <c r="I488" s="42" t="e">
        <f t="shared" ca="1" si="15"/>
        <v>#NAME?</v>
      </c>
      <c r="J488" s="45" t="e">
        <f t="shared" ca="1" si="16"/>
        <v>#NAME?</v>
      </c>
    </row>
    <row r="489" spans="1:10" ht="26.1" customHeight="1">
      <c r="A489" s="30">
        <v>488</v>
      </c>
      <c r="C489" s="53"/>
      <c r="D489" s="53"/>
      <c r="E489" s="53"/>
      <c r="I489" s="42" t="e">
        <f t="shared" ca="1" si="15"/>
        <v>#NAME?</v>
      </c>
      <c r="J489" s="45" t="e">
        <f t="shared" ca="1" si="16"/>
        <v>#NAME?</v>
      </c>
    </row>
    <row r="490" spans="1:10" ht="26.1" customHeight="1">
      <c r="A490" s="30">
        <v>489</v>
      </c>
      <c r="C490" s="53"/>
      <c r="D490" s="53"/>
      <c r="E490" s="53"/>
      <c r="I490" s="42" t="e">
        <f t="shared" ca="1" si="15"/>
        <v>#NAME?</v>
      </c>
      <c r="J490" s="45" t="e">
        <f t="shared" ca="1" si="16"/>
        <v>#NAME?</v>
      </c>
    </row>
    <row r="491" spans="1:10" ht="26.1" customHeight="1">
      <c r="A491" s="30">
        <v>490</v>
      </c>
      <c r="C491" s="53"/>
      <c r="D491" s="53"/>
      <c r="E491" s="53"/>
      <c r="I491" s="42" t="e">
        <f t="shared" ca="1" si="15"/>
        <v>#NAME?</v>
      </c>
      <c r="J491" s="45" t="e">
        <f t="shared" ca="1" si="16"/>
        <v>#NAME?</v>
      </c>
    </row>
    <row r="492" spans="1:10" ht="26.1" customHeight="1">
      <c r="A492" s="30">
        <v>491</v>
      </c>
      <c r="C492" s="53"/>
      <c r="D492" s="53"/>
      <c r="E492" s="53"/>
      <c r="G492" s="48"/>
      <c r="I492" s="42" t="e">
        <f t="shared" ca="1" si="15"/>
        <v>#NAME?</v>
      </c>
      <c r="J492" s="45" t="e">
        <f t="shared" ca="1" si="16"/>
        <v>#NAME?</v>
      </c>
    </row>
    <row r="493" spans="1:10" ht="26.1" customHeight="1">
      <c r="A493" s="30">
        <v>492</v>
      </c>
      <c r="C493" s="53"/>
      <c r="D493" s="53"/>
      <c r="E493" s="53"/>
      <c r="I493" s="42" t="e">
        <f t="shared" ca="1" si="15"/>
        <v>#NAME?</v>
      </c>
      <c r="J493" s="45" t="e">
        <f t="shared" ca="1" si="16"/>
        <v>#NAME?</v>
      </c>
    </row>
    <row r="494" spans="1:10" ht="26.1" customHeight="1">
      <c r="A494" s="30">
        <v>493</v>
      </c>
      <c r="C494" s="53"/>
      <c r="D494" s="53"/>
      <c r="E494" s="53"/>
      <c r="I494" s="42" t="e">
        <f t="shared" ca="1" si="15"/>
        <v>#NAME?</v>
      </c>
      <c r="J494" s="45" t="e">
        <f t="shared" ca="1" si="16"/>
        <v>#NAME?</v>
      </c>
    </row>
    <row r="495" spans="1:10" ht="26.1" customHeight="1">
      <c r="A495" s="30">
        <v>494</v>
      </c>
      <c r="C495" s="53"/>
      <c r="D495" s="53"/>
      <c r="E495" s="53"/>
      <c r="I495" s="42" t="e">
        <f t="shared" ca="1" si="15"/>
        <v>#NAME?</v>
      </c>
      <c r="J495" s="45" t="e">
        <f t="shared" ca="1" si="16"/>
        <v>#NAME?</v>
      </c>
    </row>
    <row r="496" spans="1:10" ht="26.1" customHeight="1">
      <c r="A496" s="30">
        <v>495</v>
      </c>
      <c r="C496" s="53"/>
      <c r="D496" s="53"/>
      <c r="E496" s="53"/>
      <c r="I496" s="42" t="e">
        <f t="shared" ca="1" si="15"/>
        <v>#NAME?</v>
      </c>
      <c r="J496" s="45" t="e">
        <f t="shared" ca="1" si="16"/>
        <v>#NAME?</v>
      </c>
    </row>
    <row r="497" spans="1:10" ht="26.1" customHeight="1">
      <c r="A497" s="30">
        <v>496</v>
      </c>
      <c r="C497" s="53"/>
      <c r="D497" s="53"/>
      <c r="E497" s="53"/>
      <c r="G497" s="48"/>
      <c r="I497" s="42" t="e">
        <f t="shared" ca="1" si="15"/>
        <v>#NAME?</v>
      </c>
      <c r="J497" s="45" t="e">
        <f t="shared" ca="1" si="16"/>
        <v>#NAME?</v>
      </c>
    </row>
    <row r="498" spans="1:10" ht="26.1" customHeight="1">
      <c r="A498" s="30">
        <v>497</v>
      </c>
      <c r="C498" s="53"/>
      <c r="D498" s="53"/>
      <c r="E498" s="53"/>
      <c r="I498" s="42" t="e">
        <f t="shared" ca="1" si="15"/>
        <v>#NAME?</v>
      </c>
      <c r="J498" s="45" t="e">
        <f t="shared" ca="1" si="16"/>
        <v>#NAME?</v>
      </c>
    </row>
    <row r="499" spans="1:10" ht="26.1" customHeight="1">
      <c r="A499" s="30">
        <v>498</v>
      </c>
      <c r="C499" s="53"/>
      <c r="D499" s="53"/>
      <c r="E499" s="53"/>
      <c r="I499" s="42" t="e">
        <f t="shared" ca="1" si="15"/>
        <v>#NAME?</v>
      </c>
      <c r="J499" s="45" t="e">
        <f t="shared" ca="1" si="16"/>
        <v>#NAME?</v>
      </c>
    </row>
    <row r="500" spans="1:10" ht="26.1" customHeight="1">
      <c r="A500" s="30">
        <v>499</v>
      </c>
      <c r="C500" s="53"/>
      <c r="D500" s="53"/>
      <c r="E500" s="53"/>
      <c r="I500" s="42" t="e">
        <f t="shared" ca="1" si="15"/>
        <v>#NAME?</v>
      </c>
      <c r="J500" s="45" t="e">
        <f t="shared" ca="1" si="16"/>
        <v>#NAME?</v>
      </c>
    </row>
    <row r="501" spans="1:10" ht="26.1" customHeight="1">
      <c r="A501" s="30">
        <v>500</v>
      </c>
      <c r="C501" s="53"/>
      <c r="D501" s="53"/>
      <c r="E501" s="53"/>
      <c r="I501" s="42" t="e">
        <f t="shared" ca="1" si="15"/>
        <v>#NAME?</v>
      </c>
      <c r="J501" s="45" t="e">
        <f t="shared" ca="1" si="16"/>
        <v>#NAME?</v>
      </c>
    </row>
    <row r="502" spans="1:10" ht="26.1" customHeight="1">
      <c r="A502" s="30">
        <v>501</v>
      </c>
      <c r="C502" s="53"/>
      <c r="D502" s="53"/>
      <c r="E502" s="53"/>
      <c r="I502" s="42" t="e">
        <f t="shared" ca="1" si="15"/>
        <v>#NAME?</v>
      </c>
      <c r="J502" s="45" t="e">
        <f t="shared" ca="1" si="16"/>
        <v>#NAME?</v>
      </c>
    </row>
    <row r="503" spans="1:10" ht="26.1" customHeight="1">
      <c r="A503" s="30">
        <v>502</v>
      </c>
      <c r="C503" s="53"/>
      <c r="D503" s="53"/>
      <c r="E503" s="53"/>
      <c r="I503" s="42" t="e">
        <f t="shared" ca="1" si="15"/>
        <v>#NAME?</v>
      </c>
      <c r="J503" s="45" t="e">
        <f t="shared" ca="1" si="16"/>
        <v>#NAME?</v>
      </c>
    </row>
    <row r="504" spans="1:10" ht="26.1" customHeight="1">
      <c r="A504" s="30">
        <v>503</v>
      </c>
      <c r="C504" s="53"/>
      <c r="D504" s="53"/>
      <c r="E504" s="53"/>
      <c r="I504" s="42" t="e">
        <f t="shared" ca="1" si="15"/>
        <v>#NAME?</v>
      </c>
      <c r="J504" s="45" t="e">
        <f t="shared" ca="1" si="16"/>
        <v>#NAME?</v>
      </c>
    </row>
    <row r="505" spans="1:10" ht="26.1" customHeight="1">
      <c r="A505" s="30">
        <v>504</v>
      </c>
      <c r="C505" s="53"/>
      <c r="D505" s="53"/>
      <c r="E505" s="53"/>
      <c r="I505" s="42" t="e">
        <f t="shared" ca="1" si="15"/>
        <v>#NAME?</v>
      </c>
      <c r="J505" s="45" t="e">
        <f t="shared" ca="1" si="16"/>
        <v>#NAME?</v>
      </c>
    </row>
    <row r="506" spans="1:10" ht="26.1" customHeight="1">
      <c r="A506" s="30">
        <v>505</v>
      </c>
      <c r="C506" s="53"/>
      <c r="D506" s="53"/>
      <c r="E506" s="53"/>
      <c r="I506" s="42" t="e">
        <f t="shared" ca="1" si="15"/>
        <v>#NAME?</v>
      </c>
      <c r="J506" s="45" t="e">
        <f t="shared" ca="1" si="16"/>
        <v>#NAME?</v>
      </c>
    </row>
    <row r="507" spans="1:10" ht="26.1" customHeight="1">
      <c r="A507" s="30">
        <v>506</v>
      </c>
      <c r="C507" s="53"/>
      <c r="D507" s="53"/>
      <c r="E507" s="53"/>
      <c r="I507" s="42" t="e">
        <f t="shared" ca="1" si="15"/>
        <v>#NAME?</v>
      </c>
      <c r="J507" s="45" t="e">
        <f t="shared" ca="1" si="16"/>
        <v>#NAME?</v>
      </c>
    </row>
    <row r="508" spans="1:10" ht="26.1" customHeight="1">
      <c r="A508" s="30">
        <v>507</v>
      </c>
      <c r="C508" s="53"/>
      <c r="D508" s="53"/>
      <c r="E508" s="53"/>
      <c r="I508" s="42" t="e">
        <f t="shared" ca="1" si="15"/>
        <v>#NAME?</v>
      </c>
      <c r="J508" s="45" t="e">
        <f t="shared" ca="1" si="16"/>
        <v>#NAME?</v>
      </c>
    </row>
    <row r="509" spans="1:10" ht="26.1" customHeight="1">
      <c r="A509" s="30">
        <v>508</v>
      </c>
      <c r="C509" s="53"/>
      <c r="D509" s="53"/>
      <c r="E509" s="53"/>
      <c r="I509" s="42" t="e">
        <f t="shared" ca="1" si="15"/>
        <v>#NAME?</v>
      </c>
      <c r="J509" s="45" t="e">
        <f t="shared" ca="1" si="16"/>
        <v>#NAME?</v>
      </c>
    </row>
    <row r="510" spans="1:10" ht="26.1" customHeight="1">
      <c r="A510" s="30">
        <v>509</v>
      </c>
      <c r="C510" s="53"/>
      <c r="D510" s="53"/>
      <c r="E510" s="53"/>
      <c r="I510" s="42" t="e">
        <f t="shared" ca="1" si="15"/>
        <v>#NAME?</v>
      </c>
      <c r="J510" s="45" t="e">
        <f t="shared" ca="1" si="16"/>
        <v>#NAME?</v>
      </c>
    </row>
    <row r="511" spans="1:10" ht="26.1" customHeight="1">
      <c r="A511" s="30">
        <v>510</v>
      </c>
      <c r="C511" s="53"/>
      <c r="D511" s="53"/>
      <c r="E511" s="53"/>
      <c r="I511" s="42" t="e">
        <f t="shared" ca="1" si="15"/>
        <v>#NAME?</v>
      </c>
      <c r="J511" s="45" t="e">
        <f t="shared" ca="1" si="16"/>
        <v>#NAME?</v>
      </c>
    </row>
    <row r="512" spans="1:10" ht="26.1" customHeight="1">
      <c r="A512" s="30">
        <v>511</v>
      </c>
      <c r="C512" s="53"/>
      <c r="D512" s="53"/>
      <c r="E512" s="53"/>
      <c r="I512" s="42" t="e">
        <f t="shared" ca="1" si="15"/>
        <v>#NAME?</v>
      </c>
      <c r="J512" s="45" t="e">
        <f t="shared" ca="1" si="16"/>
        <v>#NAME?</v>
      </c>
    </row>
    <row r="513" spans="1:10" ht="26.1" customHeight="1">
      <c r="A513" s="30">
        <v>512</v>
      </c>
      <c r="C513" s="53"/>
      <c r="D513" s="53"/>
      <c r="E513" s="53"/>
      <c r="I513" s="42" t="e">
        <f t="shared" ca="1" si="15"/>
        <v>#NAME?</v>
      </c>
      <c r="J513" s="45" t="e">
        <f t="shared" ca="1" si="16"/>
        <v>#NAME?</v>
      </c>
    </row>
    <row r="514" spans="1:10" ht="26.1" customHeight="1">
      <c r="A514" s="30">
        <v>513</v>
      </c>
      <c r="C514" s="53"/>
      <c r="D514" s="53"/>
      <c r="E514" s="53"/>
      <c r="I514" s="42" t="e">
        <f t="shared" ref="I514:I577" ca="1" si="17">Code39(C514)</f>
        <v>#NAME?</v>
      </c>
      <c r="J514" s="45" t="e">
        <f t="shared" ca="1" si="16"/>
        <v>#NAME?</v>
      </c>
    </row>
    <row r="515" spans="1:10" ht="26.1" customHeight="1">
      <c r="A515" s="30">
        <v>514</v>
      </c>
      <c r="C515" s="53"/>
      <c r="D515" s="53"/>
      <c r="E515" s="53"/>
      <c r="I515" s="42" t="e">
        <f t="shared" ca="1" si="17"/>
        <v>#NAME?</v>
      </c>
      <c r="J515" s="45" t="e">
        <f t="shared" ca="1" si="16"/>
        <v>#NAME?</v>
      </c>
    </row>
    <row r="516" spans="1:10" ht="26.1" customHeight="1">
      <c r="A516" s="30">
        <v>515</v>
      </c>
      <c r="C516" s="53"/>
      <c r="D516" s="53"/>
      <c r="E516" s="53"/>
      <c r="I516" s="42" t="e">
        <f t="shared" ca="1" si="17"/>
        <v>#NAME?</v>
      </c>
      <c r="J516" s="45" t="e">
        <f t="shared" ca="1" si="16"/>
        <v>#NAME?</v>
      </c>
    </row>
    <row r="517" spans="1:10" ht="26.1" customHeight="1">
      <c r="A517" s="30">
        <v>516</v>
      </c>
      <c r="C517" s="53"/>
      <c r="D517" s="53"/>
      <c r="E517" s="53"/>
      <c r="I517" s="42" t="e">
        <f t="shared" ca="1" si="17"/>
        <v>#NAME?</v>
      </c>
      <c r="J517" s="45" t="e">
        <f t="shared" ca="1" si="16"/>
        <v>#NAME?</v>
      </c>
    </row>
    <row r="518" spans="1:10" ht="26.1" customHeight="1">
      <c r="A518" s="30">
        <v>517</v>
      </c>
      <c r="C518" s="53"/>
      <c r="D518" s="53"/>
      <c r="E518" s="53"/>
      <c r="I518" s="42" t="e">
        <f t="shared" ca="1" si="17"/>
        <v>#NAME?</v>
      </c>
      <c r="J518" s="45" t="e">
        <f t="shared" ca="1" si="16"/>
        <v>#NAME?</v>
      </c>
    </row>
    <row r="519" spans="1:10" ht="26.1" customHeight="1">
      <c r="A519" s="30">
        <v>518</v>
      </c>
      <c r="C519" s="53"/>
      <c r="D519" s="53"/>
      <c r="E519" s="53"/>
      <c r="I519" s="42" t="e">
        <f t="shared" ca="1" si="17"/>
        <v>#NAME?</v>
      </c>
      <c r="J519" s="45" t="e">
        <f t="shared" ca="1" si="16"/>
        <v>#NAME?</v>
      </c>
    </row>
    <row r="520" spans="1:10" ht="26.1" customHeight="1">
      <c r="A520" s="30">
        <v>519</v>
      </c>
      <c r="C520" s="53"/>
      <c r="D520" s="53"/>
      <c r="E520" s="53"/>
      <c r="I520" s="42" t="e">
        <f t="shared" ca="1" si="17"/>
        <v>#NAME?</v>
      </c>
      <c r="J520" s="45" t="e">
        <f t="shared" ca="1" si="16"/>
        <v>#NAME?</v>
      </c>
    </row>
    <row r="521" spans="1:10" ht="26.1" customHeight="1">
      <c r="A521" s="30">
        <v>520</v>
      </c>
      <c r="C521" s="53"/>
      <c r="D521" s="53"/>
      <c r="E521" s="53"/>
      <c r="I521" s="42" t="e">
        <f t="shared" ca="1" si="17"/>
        <v>#NAME?</v>
      </c>
      <c r="J521" s="45" t="e">
        <f t="shared" ca="1" si="16"/>
        <v>#NAME?</v>
      </c>
    </row>
    <row r="522" spans="1:10" ht="26.1" customHeight="1">
      <c r="A522" s="30">
        <v>521</v>
      </c>
      <c r="C522" s="53"/>
      <c r="D522" s="53"/>
      <c r="E522" s="53"/>
      <c r="I522" s="42" t="e">
        <f t="shared" ca="1" si="17"/>
        <v>#NAME?</v>
      </c>
      <c r="J522" s="45" t="e">
        <f t="shared" ca="1" si="16"/>
        <v>#NAME?</v>
      </c>
    </row>
    <row r="523" spans="1:10" ht="26.1" customHeight="1">
      <c r="A523" s="30">
        <v>522</v>
      </c>
      <c r="C523" s="53"/>
      <c r="D523" s="53"/>
      <c r="E523" s="53"/>
      <c r="I523" s="42" t="e">
        <f t="shared" ca="1" si="17"/>
        <v>#NAME?</v>
      </c>
      <c r="J523" s="45" t="e">
        <f t="shared" ca="1" si="16"/>
        <v>#NAME?</v>
      </c>
    </row>
    <row r="524" spans="1:10" ht="26.1" customHeight="1">
      <c r="A524" s="30">
        <v>523</v>
      </c>
      <c r="C524" s="53"/>
      <c r="D524" s="53"/>
      <c r="E524" s="53"/>
      <c r="I524" s="42" t="e">
        <f t="shared" ca="1" si="17"/>
        <v>#NAME?</v>
      </c>
      <c r="J524" s="45" t="e">
        <f t="shared" ca="1" si="16"/>
        <v>#NAME?</v>
      </c>
    </row>
    <row r="525" spans="1:10" ht="26.1" customHeight="1">
      <c r="A525" s="30">
        <v>524</v>
      </c>
      <c r="C525" s="53"/>
      <c r="D525" s="53"/>
      <c r="E525" s="53"/>
      <c r="I525" s="42" t="e">
        <f t="shared" ca="1" si="17"/>
        <v>#NAME?</v>
      </c>
      <c r="J525" s="45" t="e">
        <f t="shared" ca="1" si="16"/>
        <v>#NAME?</v>
      </c>
    </row>
    <row r="526" spans="1:10" ht="26.1" customHeight="1">
      <c r="A526" s="30">
        <v>525</v>
      </c>
      <c r="C526" s="53"/>
      <c r="D526" s="53"/>
      <c r="E526" s="53"/>
      <c r="I526" s="42" t="e">
        <f t="shared" ca="1" si="17"/>
        <v>#NAME?</v>
      </c>
      <c r="J526" s="45" t="e">
        <f t="shared" ref="J526:J589" ca="1" si="18">I526</f>
        <v>#NAME?</v>
      </c>
    </row>
    <row r="527" spans="1:10" ht="26.1" customHeight="1">
      <c r="A527" s="30">
        <v>526</v>
      </c>
      <c r="C527" s="53"/>
      <c r="D527" s="53"/>
      <c r="E527" s="53"/>
      <c r="I527" s="42" t="e">
        <f t="shared" ca="1" si="17"/>
        <v>#NAME?</v>
      </c>
      <c r="J527" s="45" t="e">
        <f t="shared" ca="1" si="18"/>
        <v>#NAME?</v>
      </c>
    </row>
    <row r="528" spans="1:10" ht="26.1" customHeight="1">
      <c r="A528" s="30">
        <v>527</v>
      </c>
      <c r="C528" s="53"/>
      <c r="D528" s="53"/>
      <c r="E528" s="53"/>
      <c r="I528" s="42" t="e">
        <f t="shared" ca="1" si="17"/>
        <v>#NAME?</v>
      </c>
      <c r="J528" s="45" t="e">
        <f t="shared" ca="1" si="18"/>
        <v>#NAME?</v>
      </c>
    </row>
    <row r="529" spans="1:10" ht="26.1" customHeight="1">
      <c r="A529" s="30">
        <v>528</v>
      </c>
      <c r="C529" s="53"/>
      <c r="D529" s="53"/>
      <c r="E529" s="53"/>
      <c r="I529" s="42" t="e">
        <f t="shared" ca="1" si="17"/>
        <v>#NAME?</v>
      </c>
      <c r="J529" s="45" t="e">
        <f t="shared" ca="1" si="18"/>
        <v>#NAME?</v>
      </c>
    </row>
    <row r="530" spans="1:10" ht="26.1" customHeight="1">
      <c r="A530" s="30">
        <v>529</v>
      </c>
      <c r="C530" s="53"/>
      <c r="D530" s="53"/>
      <c r="E530" s="53"/>
      <c r="I530" s="42" t="e">
        <f t="shared" ca="1" si="17"/>
        <v>#NAME?</v>
      </c>
      <c r="J530" s="45" t="e">
        <f t="shared" ca="1" si="18"/>
        <v>#NAME?</v>
      </c>
    </row>
    <row r="531" spans="1:10" ht="26.1" customHeight="1">
      <c r="A531" s="30">
        <v>530</v>
      </c>
      <c r="C531" s="53"/>
      <c r="D531" s="53"/>
      <c r="E531" s="53"/>
      <c r="I531" s="42" t="e">
        <f t="shared" ca="1" si="17"/>
        <v>#NAME?</v>
      </c>
      <c r="J531" s="45" t="e">
        <f t="shared" ca="1" si="18"/>
        <v>#NAME?</v>
      </c>
    </row>
    <row r="532" spans="1:10" ht="26.1" customHeight="1">
      <c r="A532" s="30">
        <v>531</v>
      </c>
      <c r="C532" s="53"/>
      <c r="D532" s="53"/>
      <c r="E532" s="53"/>
      <c r="I532" s="42" t="e">
        <f t="shared" ca="1" si="17"/>
        <v>#NAME?</v>
      </c>
      <c r="J532" s="45" t="e">
        <f t="shared" ca="1" si="18"/>
        <v>#NAME?</v>
      </c>
    </row>
    <row r="533" spans="1:10" ht="26.1" customHeight="1">
      <c r="A533" s="30">
        <v>532</v>
      </c>
      <c r="C533" s="53"/>
      <c r="D533" s="53"/>
      <c r="E533" s="53"/>
      <c r="I533" s="42" t="e">
        <f t="shared" ca="1" si="17"/>
        <v>#NAME?</v>
      </c>
      <c r="J533" s="45" t="e">
        <f t="shared" ca="1" si="18"/>
        <v>#NAME?</v>
      </c>
    </row>
    <row r="534" spans="1:10" ht="26.1" customHeight="1">
      <c r="A534" s="30">
        <v>533</v>
      </c>
      <c r="C534" s="53"/>
      <c r="D534" s="53"/>
      <c r="E534" s="53"/>
      <c r="I534" s="42" t="e">
        <f t="shared" ca="1" si="17"/>
        <v>#NAME?</v>
      </c>
      <c r="J534" s="45" t="e">
        <f t="shared" ca="1" si="18"/>
        <v>#NAME?</v>
      </c>
    </row>
    <row r="535" spans="1:10" ht="26.1" customHeight="1">
      <c r="A535" s="30">
        <v>534</v>
      </c>
      <c r="C535" s="53"/>
      <c r="D535" s="53"/>
      <c r="E535" s="53"/>
      <c r="I535" s="42" t="e">
        <f t="shared" ca="1" si="17"/>
        <v>#NAME?</v>
      </c>
      <c r="J535" s="45" t="e">
        <f t="shared" ca="1" si="18"/>
        <v>#NAME?</v>
      </c>
    </row>
    <row r="536" spans="1:10" ht="26.1" customHeight="1">
      <c r="A536" s="30">
        <v>535</v>
      </c>
      <c r="C536" s="53"/>
      <c r="D536" s="53"/>
      <c r="E536" s="53"/>
      <c r="I536" s="42" t="e">
        <f t="shared" ca="1" si="17"/>
        <v>#NAME?</v>
      </c>
      <c r="J536" s="45" t="e">
        <f t="shared" ca="1" si="18"/>
        <v>#NAME?</v>
      </c>
    </row>
    <row r="537" spans="1:10" ht="26.1" customHeight="1">
      <c r="A537" s="30">
        <v>536</v>
      </c>
      <c r="C537" s="53"/>
      <c r="D537" s="53"/>
      <c r="E537" s="53"/>
      <c r="I537" s="42" t="e">
        <f t="shared" ca="1" si="17"/>
        <v>#NAME?</v>
      </c>
      <c r="J537" s="45" t="e">
        <f t="shared" ca="1" si="18"/>
        <v>#NAME?</v>
      </c>
    </row>
    <row r="538" spans="1:10" ht="26.1" customHeight="1">
      <c r="A538" s="30">
        <v>537</v>
      </c>
      <c r="C538" s="53"/>
      <c r="D538" s="53"/>
      <c r="E538" s="53"/>
      <c r="I538" s="42" t="e">
        <f t="shared" ca="1" si="17"/>
        <v>#NAME?</v>
      </c>
      <c r="J538" s="45" t="e">
        <f t="shared" ca="1" si="18"/>
        <v>#NAME?</v>
      </c>
    </row>
    <row r="539" spans="1:10" ht="26.1" customHeight="1">
      <c r="A539" s="30">
        <v>538</v>
      </c>
      <c r="C539" s="53"/>
      <c r="D539" s="53"/>
      <c r="E539" s="53"/>
      <c r="I539" s="42" t="e">
        <f t="shared" ca="1" si="17"/>
        <v>#NAME?</v>
      </c>
      <c r="J539" s="45" t="e">
        <f t="shared" ca="1" si="18"/>
        <v>#NAME?</v>
      </c>
    </row>
    <row r="540" spans="1:10" ht="26.1" customHeight="1">
      <c r="A540" s="30">
        <v>539</v>
      </c>
      <c r="C540" s="53"/>
      <c r="D540" s="53"/>
      <c r="E540" s="53"/>
      <c r="I540" s="42" t="e">
        <f t="shared" ca="1" si="17"/>
        <v>#NAME?</v>
      </c>
      <c r="J540" s="45" t="e">
        <f t="shared" ca="1" si="18"/>
        <v>#NAME?</v>
      </c>
    </row>
    <row r="541" spans="1:10" ht="26.1" customHeight="1">
      <c r="A541" s="30">
        <v>540</v>
      </c>
      <c r="C541" s="53"/>
      <c r="D541" s="53"/>
      <c r="E541" s="53"/>
      <c r="I541" s="42" t="e">
        <f t="shared" ca="1" si="17"/>
        <v>#NAME?</v>
      </c>
      <c r="J541" s="45" t="e">
        <f t="shared" ca="1" si="18"/>
        <v>#NAME?</v>
      </c>
    </row>
    <row r="542" spans="1:10" ht="26.1" customHeight="1">
      <c r="A542" s="30">
        <v>541</v>
      </c>
      <c r="C542" s="53"/>
      <c r="D542" s="53"/>
      <c r="E542" s="53"/>
      <c r="I542" s="42" t="e">
        <f t="shared" ca="1" si="17"/>
        <v>#NAME?</v>
      </c>
      <c r="J542" s="45" t="e">
        <f t="shared" ca="1" si="18"/>
        <v>#NAME?</v>
      </c>
    </row>
    <row r="543" spans="1:10" ht="26.1" customHeight="1">
      <c r="A543" s="30">
        <v>542</v>
      </c>
      <c r="C543" s="53"/>
      <c r="D543" s="53"/>
      <c r="E543" s="53"/>
      <c r="I543" s="42" t="e">
        <f t="shared" ca="1" si="17"/>
        <v>#NAME?</v>
      </c>
      <c r="J543" s="45" t="e">
        <f t="shared" ca="1" si="18"/>
        <v>#NAME?</v>
      </c>
    </row>
    <row r="544" spans="1:10" ht="26.1" customHeight="1">
      <c r="A544" s="30">
        <v>543</v>
      </c>
      <c r="C544" s="53"/>
      <c r="D544" s="53"/>
      <c r="E544" s="53"/>
      <c r="I544" s="42" t="e">
        <f t="shared" ca="1" si="17"/>
        <v>#NAME?</v>
      </c>
      <c r="J544" s="45" t="e">
        <f t="shared" ca="1" si="18"/>
        <v>#NAME?</v>
      </c>
    </row>
    <row r="545" spans="1:10" ht="26.1" customHeight="1">
      <c r="A545" s="30">
        <v>544</v>
      </c>
      <c r="C545" s="53"/>
      <c r="D545" s="53"/>
      <c r="E545" s="53"/>
      <c r="I545" s="42" t="e">
        <f t="shared" ca="1" si="17"/>
        <v>#NAME?</v>
      </c>
      <c r="J545" s="45" t="e">
        <f t="shared" ca="1" si="18"/>
        <v>#NAME?</v>
      </c>
    </row>
    <row r="546" spans="1:10" ht="26.1" customHeight="1">
      <c r="A546" s="30">
        <v>545</v>
      </c>
      <c r="C546" s="53"/>
      <c r="D546" s="53"/>
      <c r="E546" s="53"/>
      <c r="I546" s="42" t="e">
        <f t="shared" ca="1" si="17"/>
        <v>#NAME?</v>
      </c>
      <c r="J546" s="45" t="e">
        <f t="shared" ca="1" si="18"/>
        <v>#NAME?</v>
      </c>
    </row>
    <row r="547" spans="1:10" ht="26.1" customHeight="1">
      <c r="A547" s="30">
        <v>546</v>
      </c>
      <c r="C547" s="53"/>
      <c r="D547" s="53"/>
      <c r="E547" s="53"/>
      <c r="I547" s="42" t="e">
        <f t="shared" ca="1" si="17"/>
        <v>#NAME?</v>
      </c>
      <c r="J547" s="45" t="e">
        <f t="shared" ca="1" si="18"/>
        <v>#NAME?</v>
      </c>
    </row>
    <row r="548" spans="1:10" ht="26.1" customHeight="1">
      <c r="A548" s="30">
        <v>547</v>
      </c>
      <c r="C548" s="53"/>
      <c r="D548" s="53"/>
      <c r="E548" s="53"/>
      <c r="I548" s="42" t="e">
        <f t="shared" ca="1" si="17"/>
        <v>#NAME?</v>
      </c>
      <c r="J548" s="45" t="e">
        <f t="shared" ca="1" si="18"/>
        <v>#NAME?</v>
      </c>
    </row>
    <row r="549" spans="1:10" ht="26.1" customHeight="1">
      <c r="A549" s="30">
        <v>548</v>
      </c>
      <c r="C549" s="53"/>
      <c r="D549" s="53"/>
      <c r="E549" s="53"/>
      <c r="I549" s="42" t="e">
        <f t="shared" ca="1" si="17"/>
        <v>#NAME?</v>
      </c>
      <c r="J549" s="45" t="e">
        <f t="shared" ca="1" si="18"/>
        <v>#NAME?</v>
      </c>
    </row>
    <row r="550" spans="1:10" ht="26.1" customHeight="1">
      <c r="A550" s="30">
        <v>549</v>
      </c>
      <c r="C550" s="53"/>
      <c r="D550" s="53"/>
      <c r="E550" s="53"/>
      <c r="I550" s="42" t="e">
        <f t="shared" ca="1" si="17"/>
        <v>#NAME?</v>
      </c>
      <c r="J550" s="45" t="e">
        <f t="shared" ca="1" si="18"/>
        <v>#NAME?</v>
      </c>
    </row>
    <row r="551" spans="1:10" ht="26.1" customHeight="1">
      <c r="A551" s="30">
        <v>550</v>
      </c>
      <c r="C551" s="53"/>
      <c r="D551" s="53"/>
      <c r="E551" s="53"/>
      <c r="I551" s="42" t="e">
        <f t="shared" ca="1" si="17"/>
        <v>#NAME?</v>
      </c>
      <c r="J551" s="45" t="e">
        <f t="shared" ca="1" si="18"/>
        <v>#NAME?</v>
      </c>
    </row>
    <row r="552" spans="1:10" ht="26.1" customHeight="1">
      <c r="A552" s="30">
        <v>551</v>
      </c>
      <c r="C552" s="53"/>
      <c r="D552" s="53"/>
      <c r="E552" s="53"/>
      <c r="I552" s="42" t="e">
        <f t="shared" ca="1" si="17"/>
        <v>#NAME?</v>
      </c>
      <c r="J552" s="45" t="e">
        <f t="shared" ca="1" si="18"/>
        <v>#NAME?</v>
      </c>
    </row>
    <row r="553" spans="1:10" ht="26.1" customHeight="1">
      <c r="A553" s="30">
        <v>552</v>
      </c>
      <c r="C553" s="53"/>
      <c r="D553" s="53"/>
      <c r="E553" s="53"/>
      <c r="I553" s="42" t="e">
        <f t="shared" ca="1" si="17"/>
        <v>#NAME?</v>
      </c>
      <c r="J553" s="45" t="e">
        <f t="shared" ca="1" si="18"/>
        <v>#NAME?</v>
      </c>
    </row>
    <row r="554" spans="1:10" ht="26.1" customHeight="1">
      <c r="A554" s="30">
        <v>553</v>
      </c>
      <c r="C554" s="53"/>
      <c r="D554" s="53"/>
      <c r="E554" s="53"/>
      <c r="I554" s="42" t="e">
        <f t="shared" ca="1" si="17"/>
        <v>#NAME?</v>
      </c>
      <c r="J554" s="45" t="e">
        <f t="shared" ca="1" si="18"/>
        <v>#NAME?</v>
      </c>
    </row>
    <row r="555" spans="1:10" ht="26.1" customHeight="1">
      <c r="A555" s="30">
        <v>554</v>
      </c>
      <c r="C555" s="53"/>
      <c r="D555" s="53"/>
      <c r="E555" s="53"/>
      <c r="I555" s="42" t="e">
        <f t="shared" ca="1" si="17"/>
        <v>#NAME?</v>
      </c>
      <c r="J555" s="45" t="e">
        <f t="shared" ca="1" si="18"/>
        <v>#NAME?</v>
      </c>
    </row>
    <row r="556" spans="1:10" ht="26.1" customHeight="1">
      <c r="A556" s="30">
        <v>555</v>
      </c>
      <c r="C556" s="53"/>
      <c r="D556" s="53"/>
      <c r="E556" s="53"/>
      <c r="I556" s="42" t="e">
        <f t="shared" ca="1" si="17"/>
        <v>#NAME?</v>
      </c>
      <c r="J556" s="45" t="e">
        <f t="shared" ca="1" si="18"/>
        <v>#NAME?</v>
      </c>
    </row>
    <row r="557" spans="1:10" ht="26.1" customHeight="1">
      <c r="A557" s="30">
        <v>556</v>
      </c>
      <c r="C557" s="53"/>
      <c r="D557" s="53"/>
      <c r="E557" s="53"/>
      <c r="I557" s="42" t="e">
        <f t="shared" ca="1" si="17"/>
        <v>#NAME?</v>
      </c>
      <c r="J557" s="45" t="e">
        <f t="shared" ca="1" si="18"/>
        <v>#NAME?</v>
      </c>
    </row>
    <row r="558" spans="1:10" ht="26.1" customHeight="1">
      <c r="A558" s="30">
        <v>557</v>
      </c>
      <c r="C558" s="53"/>
      <c r="D558" s="53"/>
      <c r="E558" s="53"/>
      <c r="I558" s="42" t="e">
        <f t="shared" ca="1" si="17"/>
        <v>#NAME?</v>
      </c>
      <c r="J558" s="45" t="e">
        <f t="shared" ca="1" si="18"/>
        <v>#NAME?</v>
      </c>
    </row>
    <row r="559" spans="1:10" ht="26.1" customHeight="1">
      <c r="A559" s="30">
        <v>558</v>
      </c>
      <c r="C559" s="53"/>
      <c r="D559" s="53"/>
      <c r="E559" s="53"/>
      <c r="I559" s="42" t="e">
        <f t="shared" ca="1" si="17"/>
        <v>#NAME?</v>
      </c>
      <c r="J559" s="45" t="e">
        <f t="shared" ca="1" si="18"/>
        <v>#NAME?</v>
      </c>
    </row>
    <row r="560" spans="1:10" ht="26.1" customHeight="1">
      <c r="A560" s="30">
        <v>559</v>
      </c>
      <c r="C560" s="53"/>
      <c r="D560" s="53"/>
      <c r="E560" s="53"/>
      <c r="I560" s="42" t="e">
        <f t="shared" ca="1" si="17"/>
        <v>#NAME?</v>
      </c>
      <c r="J560" s="45" t="e">
        <f t="shared" ca="1" si="18"/>
        <v>#NAME?</v>
      </c>
    </row>
    <row r="561" spans="1:10" ht="26.1" customHeight="1">
      <c r="A561" s="30">
        <v>560</v>
      </c>
      <c r="C561" s="53"/>
      <c r="D561" s="53"/>
      <c r="E561" s="53"/>
      <c r="I561" s="42" t="e">
        <f t="shared" ca="1" si="17"/>
        <v>#NAME?</v>
      </c>
      <c r="J561" s="45" t="e">
        <f t="shared" ca="1" si="18"/>
        <v>#NAME?</v>
      </c>
    </row>
    <row r="562" spans="1:10" ht="26.1" customHeight="1">
      <c r="A562" s="30">
        <v>561</v>
      </c>
      <c r="C562" s="53"/>
      <c r="D562" s="53"/>
      <c r="E562" s="53"/>
      <c r="I562" s="42" t="e">
        <f t="shared" ca="1" si="17"/>
        <v>#NAME?</v>
      </c>
      <c r="J562" s="45" t="e">
        <f t="shared" ca="1" si="18"/>
        <v>#NAME?</v>
      </c>
    </row>
    <row r="563" spans="1:10" ht="26.1" customHeight="1">
      <c r="A563" s="30">
        <v>562</v>
      </c>
      <c r="C563" s="53"/>
      <c r="D563" s="53"/>
      <c r="E563" s="53"/>
      <c r="I563" s="42" t="e">
        <f t="shared" ca="1" si="17"/>
        <v>#NAME?</v>
      </c>
      <c r="J563" s="45" t="e">
        <f t="shared" ca="1" si="18"/>
        <v>#NAME?</v>
      </c>
    </row>
    <row r="564" spans="1:10" ht="26.1" customHeight="1">
      <c r="A564" s="30">
        <v>563</v>
      </c>
      <c r="C564" s="53"/>
      <c r="D564" s="53"/>
      <c r="E564" s="53"/>
      <c r="I564" s="42" t="e">
        <f t="shared" ca="1" si="17"/>
        <v>#NAME?</v>
      </c>
      <c r="J564" s="45" t="e">
        <f t="shared" ca="1" si="18"/>
        <v>#NAME?</v>
      </c>
    </row>
    <row r="565" spans="1:10" ht="26.1" customHeight="1">
      <c r="A565" s="30">
        <v>564</v>
      </c>
      <c r="C565" s="53"/>
      <c r="D565" s="53"/>
      <c r="E565" s="53"/>
      <c r="I565" s="42" t="e">
        <f t="shared" ca="1" si="17"/>
        <v>#NAME?</v>
      </c>
      <c r="J565" s="45" t="e">
        <f t="shared" ca="1" si="18"/>
        <v>#NAME?</v>
      </c>
    </row>
    <row r="566" spans="1:10" ht="26.1" customHeight="1">
      <c r="A566" s="30">
        <v>565</v>
      </c>
      <c r="C566" s="53"/>
      <c r="D566" s="53"/>
      <c r="E566" s="53"/>
      <c r="I566" s="42" t="e">
        <f t="shared" ca="1" si="17"/>
        <v>#NAME?</v>
      </c>
      <c r="J566" s="45" t="e">
        <f t="shared" ca="1" si="18"/>
        <v>#NAME?</v>
      </c>
    </row>
    <row r="567" spans="1:10" ht="26.1" customHeight="1">
      <c r="A567" s="30">
        <v>566</v>
      </c>
      <c r="C567" s="53"/>
      <c r="D567" s="53"/>
      <c r="E567" s="53"/>
      <c r="I567" s="42" t="e">
        <f t="shared" ca="1" si="17"/>
        <v>#NAME?</v>
      </c>
      <c r="J567" s="45" t="e">
        <f t="shared" ca="1" si="18"/>
        <v>#NAME?</v>
      </c>
    </row>
    <row r="568" spans="1:10" ht="26.1" customHeight="1">
      <c r="A568" s="30">
        <v>567</v>
      </c>
      <c r="C568" s="53"/>
      <c r="D568" s="53"/>
      <c r="E568" s="53"/>
      <c r="I568" s="42" t="e">
        <f t="shared" ca="1" si="17"/>
        <v>#NAME?</v>
      </c>
      <c r="J568" s="45" t="e">
        <f t="shared" ca="1" si="18"/>
        <v>#NAME?</v>
      </c>
    </row>
    <row r="569" spans="1:10" ht="26.1" customHeight="1">
      <c r="A569" s="30">
        <v>568</v>
      </c>
      <c r="C569" s="53"/>
      <c r="D569" s="53"/>
      <c r="E569" s="53"/>
      <c r="I569" s="42" t="e">
        <f t="shared" ca="1" si="17"/>
        <v>#NAME?</v>
      </c>
      <c r="J569" s="45" t="e">
        <f t="shared" ca="1" si="18"/>
        <v>#NAME?</v>
      </c>
    </row>
    <row r="570" spans="1:10" ht="26.1" customHeight="1">
      <c r="A570" s="30">
        <v>569</v>
      </c>
      <c r="C570" s="53"/>
      <c r="D570" s="53"/>
      <c r="E570" s="53"/>
      <c r="I570" s="42" t="e">
        <f t="shared" ca="1" si="17"/>
        <v>#NAME?</v>
      </c>
      <c r="J570" s="45" t="e">
        <f t="shared" ca="1" si="18"/>
        <v>#NAME?</v>
      </c>
    </row>
    <row r="571" spans="1:10" ht="26.1" customHeight="1">
      <c r="A571" s="30">
        <v>570</v>
      </c>
      <c r="C571" s="53"/>
      <c r="D571" s="53"/>
      <c r="E571" s="53"/>
      <c r="I571" s="42" t="e">
        <f t="shared" ca="1" si="17"/>
        <v>#NAME?</v>
      </c>
      <c r="J571" s="45" t="e">
        <f t="shared" ca="1" si="18"/>
        <v>#NAME?</v>
      </c>
    </row>
    <row r="572" spans="1:10" ht="26.1" customHeight="1">
      <c r="A572" s="30">
        <v>571</v>
      </c>
      <c r="C572" s="53"/>
      <c r="D572" s="53"/>
      <c r="E572" s="53"/>
      <c r="I572" s="42" t="e">
        <f t="shared" ca="1" si="17"/>
        <v>#NAME?</v>
      </c>
      <c r="J572" s="45" t="e">
        <f t="shared" ca="1" si="18"/>
        <v>#NAME?</v>
      </c>
    </row>
    <row r="573" spans="1:10" ht="26.1" customHeight="1">
      <c r="A573" s="30">
        <v>572</v>
      </c>
      <c r="C573" s="53"/>
      <c r="D573" s="53"/>
      <c r="E573" s="53"/>
      <c r="I573" s="42" t="e">
        <f t="shared" ca="1" si="17"/>
        <v>#NAME?</v>
      </c>
      <c r="J573" s="45" t="e">
        <f t="shared" ca="1" si="18"/>
        <v>#NAME?</v>
      </c>
    </row>
    <row r="574" spans="1:10" ht="26.1" customHeight="1">
      <c r="A574" s="30">
        <v>573</v>
      </c>
      <c r="C574" s="53"/>
      <c r="D574" s="53"/>
      <c r="E574" s="53"/>
      <c r="I574" s="42" t="e">
        <f t="shared" ca="1" si="17"/>
        <v>#NAME?</v>
      </c>
      <c r="J574" s="45" t="e">
        <f t="shared" ca="1" si="18"/>
        <v>#NAME?</v>
      </c>
    </row>
    <row r="575" spans="1:10" ht="26.1" customHeight="1">
      <c r="A575" s="30">
        <v>574</v>
      </c>
      <c r="C575" s="53"/>
      <c r="D575" s="53"/>
      <c r="E575" s="53"/>
      <c r="I575" s="42" t="e">
        <f t="shared" ca="1" si="17"/>
        <v>#NAME?</v>
      </c>
      <c r="J575" s="45" t="e">
        <f t="shared" ca="1" si="18"/>
        <v>#NAME?</v>
      </c>
    </row>
    <row r="576" spans="1:10" ht="26.1" customHeight="1">
      <c r="A576" s="30">
        <v>575</v>
      </c>
      <c r="C576" s="53"/>
      <c r="D576" s="53"/>
      <c r="E576" s="53"/>
      <c r="I576" s="42" t="e">
        <f t="shared" ca="1" si="17"/>
        <v>#NAME?</v>
      </c>
      <c r="J576" s="45" t="e">
        <f t="shared" ca="1" si="18"/>
        <v>#NAME?</v>
      </c>
    </row>
    <row r="577" spans="1:10" ht="26.1" customHeight="1">
      <c r="A577" s="30">
        <v>576</v>
      </c>
      <c r="C577" s="53"/>
      <c r="D577" s="53"/>
      <c r="E577" s="53"/>
      <c r="I577" s="42" t="e">
        <f t="shared" ca="1" si="17"/>
        <v>#NAME?</v>
      </c>
      <c r="J577" s="45" t="e">
        <f t="shared" ca="1" si="18"/>
        <v>#NAME?</v>
      </c>
    </row>
    <row r="578" spans="1:10" ht="26.1" customHeight="1">
      <c r="A578" s="30">
        <v>577</v>
      </c>
      <c r="C578" s="53"/>
      <c r="D578" s="53"/>
      <c r="E578" s="53"/>
      <c r="I578" s="42" t="e">
        <f t="shared" ref="I578:I641" ca="1" si="19">Code39(C578)</f>
        <v>#NAME?</v>
      </c>
      <c r="J578" s="45" t="e">
        <f t="shared" ca="1" si="18"/>
        <v>#NAME?</v>
      </c>
    </row>
    <row r="579" spans="1:10" ht="26.1" customHeight="1">
      <c r="A579" s="30">
        <v>578</v>
      </c>
      <c r="C579" s="53"/>
      <c r="D579" s="53"/>
      <c r="E579" s="53"/>
      <c r="I579" s="42" t="e">
        <f t="shared" ca="1" si="19"/>
        <v>#NAME?</v>
      </c>
      <c r="J579" s="45" t="e">
        <f t="shared" ca="1" si="18"/>
        <v>#NAME?</v>
      </c>
    </row>
    <row r="580" spans="1:10" ht="26.1" customHeight="1">
      <c r="A580" s="30">
        <v>579</v>
      </c>
      <c r="C580" s="53"/>
      <c r="D580" s="53"/>
      <c r="E580" s="53"/>
      <c r="I580" s="42" t="e">
        <f t="shared" ca="1" si="19"/>
        <v>#NAME?</v>
      </c>
      <c r="J580" s="45" t="e">
        <f t="shared" ca="1" si="18"/>
        <v>#NAME?</v>
      </c>
    </row>
    <row r="581" spans="1:10" ht="26.1" customHeight="1">
      <c r="A581" s="30">
        <v>580</v>
      </c>
      <c r="C581" s="53"/>
      <c r="D581" s="53"/>
      <c r="E581" s="53"/>
      <c r="I581" s="42" t="e">
        <f t="shared" ca="1" si="19"/>
        <v>#NAME?</v>
      </c>
      <c r="J581" s="45" t="e">
        <f t="shared" ca="1" si="18"/>
        <v>#NAME?</v>
      </c>
    </row>
    <row r="582" spans="1:10" ht="26.1" customHeight="1">
      <c r="A582" s="30">
        <v>581</v>
      </c>
      <c r="C582" s="53"/>
      <c r="D582" s="53"/>
      <c r="E582" s="53"/>
      <c r="I582" s="42" t="e">
        <f t="shared" ca="1" si="19"/>
        <v>#NAME?</v>
      </c>
      <c r="J582" s="45" t="e">
        <f t="shared" ca="1" si="18"/>
        <v>#NAME?</v>
      </c>
    </row>
    <row r="583" spans="1:10" ht="26.1" customHeight="1">
      <c r="A583" s="30">
        <v>582</v>
      </c>
      <c r="C583" s="53"/>
      <c r="D583" s="53"/>
      <c r="E583" s="53"/>
      <c r="I583" s="42" t="e">
        <f t="shared" ca="1" si="19"/>
        <v>#NAME?</v>
      </c>
      <c r="J583" s="45" t="e">
        <f t="shared" ca="1" si="18"/>
        <v>#NAME?</v>
      </c>
    </row>
    <row r="584" spans="1:10" ht="26.1" customHeight="1">
      <c r="A584" s="30">
        <v>583</v>
      </c>
      <c r="C584" s="53"/>
      <c r="D584" s="53"/>
      <c r="E584" s="53"/>
      <c r="I584" s="42" t="e">
        <f t="shared" ca="1" si="19"/>
        <v>#NAME?</v>
      </c>
      <c r="J584" s="45" t="e">
        <f t="shared" ca="1" si="18"/>
        <v>#NAME?</v>
      </c>
    </row>
    <row r="585" spans="1:10" ht="26.1" customHeight="1">
      <c r="A585" s="30">
        <v>584</v>
      </c>
      <c r="C585" s="53"/>
      <c r="D585" s="53"/>
      <c r="E585" s="53"/>
      <c r="I585" s="42" t="e">
        <f t="shared" ca="1" si="19"/>
        <v>#NAME?</v>
      </c>
      <c r="J585" s="45" t="e">
        <f t="shared" ca="1" si="18"/>
        <v>#NAME?</v>
      </c>
    </row>
    <row r="586" spans="1:10" ht="26.1" customHeight="1">
      <c r="A586" s="30">
        <v>585</v>
      </c>
      <c r="C586" s="53"/>
      <c r="D586" s="53"/>
      <c r="E586" s="53"/>
      <c r="I586" s="42" t="e">
        <f t="shared" ca="1" si="19"/>
        <v>#NAME?</v>
      </c>
      <c r="J586" s="45" t="e">
        <f t="shared" ca="1" si="18"/>
        <v>#NAME?</v>
      </c>
    </row>
    <row r="587" spans="1:10" ht="26.1" customHeight="1">
      <c r="A587" s="30">
        <v>586</v>
      </c>
      <c r="C587" s="53"/>
      <c r="D587" s="53"/>
      <c r="E587" s="53"/>
      <c r="I587" s="42" t="e">
        <f t="shared" ca="1" si="19"/>
        <v>#NAME?</v>
      </c>
      <c r="J587" s="45" t="e">
        <f t="shared" ca="1" si="18"/>
        <v>#NAME?</v>
      </c>
    </row>
    <row r="588" spans="1:10" ht="26.1" customHeight="1">
      <c r="A588" s="30">
        <v>587</v>
      </c>
      <c r="C588" s="53"/>
      <c r="D588" s="53"/>
      <c r="E588" s="53"/>
      <c r="I588" s="42" t="e">
        <f t="shared" ca="1" si="19"/>
        <v>#NAME?</v>
      </c>
      <c r="J588" s="45" t="e">
        <f t="shared" ca="1" si="18"/>
        <v>#NAME?</v>
      </c>
    </row>
    <row r="589" spans="1:10" ht="26.1" customHeight="1">
      <c r="A589" s="30">
        <v>588</v>
      </c>
      <c r="C589" s="53"/>
      <c r="D589" s="53"/>
      <c r="E589" s="53"/>
      <c r="I589" s="42" t="e">
        <f t="shared" ca="1" si="19"/>
        <v>#NAME?</v>
      </c>
      <c r="J589" s="45" t="e">
        <f t="shared" ca="1" si="18"/>
        <v>#NAME?</v>
      </c>
    </row>
    <row r="590" spans="1:10" ht="26.1" customHeight="1">
      <c r="A590" s="30">
        <v>589</v>
      </c>
      <c r="C590" s="53"/>
      <c r="D590" s="53"/>
      <c r="E590" s="53"/>
      <c r="I590" s="42" t="e">
        <f t="shared" ca="1" si="19"/>
        <v>#NAME?</v>
      </c>
      <c r="J590" s="45" t="e">
        <f t="shared" ref="J590:J653" ca="1" si="20">I590</f>
        <v>#NAME?</v>
      </c>
    </row>
    <row r="591" spans="1:10" ht="26.1" customHeight="1">
      <c r="A591" s="30">
        <v>590</v>
      </c>
      <c r="C591" s="53"/>
      <c r="D591" s="53"/>
      <c r="E591" s="53"/>
      <c r="I591" s="42" t="e">
        <f t="shared" ca="1" si="19"/>
        <v>#NAME?</v>
      </c>
      <c r="J591" s="45" t="e">
        <f t="shared" ca="1" si="20"/>
        <v>#NAME?</v>
      </c>
    </row>
    <row r="592" spans="1:10" ht="26.1" customHeight="1">
      <c r="A592" s="30">
        <v>591</v>
      </c>
      <c r="C592" s="53"/>
      <c r="D592" s="53"/>
      <c r="E592" s="53"/>
      <c r="I592" s="42" t="e">
        <f t="shared" ca="1" si="19"/>
        <v>#NAME?</v>
      </c>
      <c r="J592" s="45" t="e">
        <f t="shared" ca="1" si="20"/>
        <v>#NAME?</v>
      </c>
    </row>
    <row r="593" spans="1:10" ht="26.1" customHeight="1">
      <c r="A593" s="30">
        <v>592</v>
      </c>
      <c r="C593" s="53"/>
      <c r="D593" s="53"/>
      <c r="E593" s="53"/>
      <c r="I593" s="42" t="e">
        <f t="shared" ca="1" si="19"/>
        <v>#NAME?</v>
      </c>
      <c r="J593" s="45" t="e">
        <f t="shared" ca="1" si="20"/>
        <v>#NAME?</v>
      </c>
    </row>
    <row r="594" spans="1:10" ht="26.1" customHeight="1">
      <c r="A594" s="30">
        <v>593</v>
      </c>
      <c r="C594" s="53"/>
      <c r="D594" s="53"/>
      <c r="E594" s="53"/>
      <c r="I594" s="42" t="e">
        <f t="shared" ca="1" si="19"/>
        <v>#NAME?</v>
      </c>
      <c r="J594" s="45" t="e">
        <f t="shared" ca="1" si="20"/>
        <v>#NAME?</v>
      </c>
    </row>
    <row r="595" spans="1:10" ht="26.1" customHeight="1">
      <c r="A595" s="30">
        <v>594</v>
      </c>
      <c r="C595" s="53"/>
      <c r="D595" s="53"/>
      <c r="E595" s="53"/>
      <c r="I595" s="42" t="e">
        <f t="shared" ca="1" si="19"/>
        <v>#NAME?</v>
      </c>
      <c r="J595" s="45" t="e">
        <f t="shared" ca="1" si="20"/>
        <v>#NAME?</v>
      </c>
    </row>
    <row r="596" spans="1:10" ht="26.1" customHeight="1">
      <c r="A596" s="30">
        <v>595</v>
      </c>
      <c r="C596" s="53"/>
      <c r="D596" s="53"/>
      <c r="E596" s="53"/>
      <c r="I596" s="42" t="e">
        <f t="shared" ca="1" si="19"/>
        <v>#NAME?</v>
      </c>
      <c r="J596" s="45" t="e">
        <f t="shared" ca="1" si="20"/>
        <v>#NAME?</v>
      </c>
    </row>
    <row r="597" spans="1:10" ht="26.1" customHeight="1">
      <c r="A597" s="30">
        <v>596</v>
      </c>
      <c r="C597" s="53"/>
      <c r="D597" s="53"/>
      <c r="E597" s="53"/>
      <c r="I597" s="42" t="e">
        <f t="shared" ca="1" si="19"/>
        <v>#NAME?</v>
      </c>
      <c r="J597" s="45" t="e">
        <f t="shared" ca="1" si="20"/>
        <v>#NAME?</v>
      </c>
    </row>
    <row r="598" spans="1:10" ht="26.1" customHeight="1">
      <c r="A598" s="30">
        <v>597</v>
      </c>
      <c r="C598" s="53"/>
      <c r="D598" s="53"/>
      <c r="E598" s="53"/>
      <c r="I598" s="42" t="e">
        <f t="shared" ca="1" si="19"/>
        <v>#NAME?</v>
      </c>
      <c r="J598" s="45" t="e">
        <f t="shared" ca="1" si="20"/>
        <v>#NAME?</v>
      </c>
    </row>
    <row r="599" spans="1:10" ht="26.1" customHeight="1">
      <c r="A599" s="30">
        <v>598</v>
      </c>
      <c r="C599" s="53"/>
      <c r="D599" s="53"/>
      <c r="E599" s="53"/>
      <c r="I599" s="42" t="e">
        <f t="shared" ca="1" si="19"/>
        <v>#NAME?</v>
      </c>
      <c r="J599" s="45" t="e">
        <f t="shared" ca="1" si="20"/>
        <v>#NAME?</v>
      </c>
    </row>
    <row r="600" spans="1:10" ht="26.1" customHeight="1">
      <c r="A600" s="30">
        <v>599</v>
      </c>
      <c r="C600" s="53"/>
      <c r="D600" s="53"/>
      <c r="E600" s="53"/>
      <c r="I600" s="42" t="e">
        <f t="shared" ca="1" si="19"/>
        <v>#NAME?</v>
      </c>
      <c r="J600" s="45" t="e">
        <f t="shared" ca="1" si="20"/>
        <v>#NAME?</v>
      </c>
    </row>
    <row r="601" spans="1:10" ht="26.1" customHeight="1">
      <c r="A601" s="30">
        <v>600</v>
      </c>
      <c r="C601" s="53"/>
      <c r="D601" s="53"/>
      <c r="E601" s="53"/>
      <c r="I601" s="42" t="e">
        <f t="shared" ca="1" si="19"/>
        <v>#NAME?</v>
      </c>
      <c r="J601" s="45" t="e">
        <f t="shared" ca="1" si="20"/>
        <v>#NAME?</v>
      </c>
    </row>
    <row r="602" spans="1:10" ht="26.1" customHeight="1">
      <c r="A602" s="30">
        <v>601</v>
      </c>
      <c r="C602" s="53"/>
      <c r="D602" s="53"/>
      <c r="E602" s="53"/>
      <c r="I602" s="42" t="e">
        <f t="shared" ca="1" si="19"/>
        <v>#NAME?</v>
      </c>
      <c r="J602" s="45" t="e">
        <f t="shared" ca="1" si="20"/>
        <v>#NAME?</v>
      </c>
    </row>
    <row r="603" spans="1:10" ht="26.1" customHeight="1">
      <c r="A603" s="30">
        <v>602</v>
      </c>
      <c r="C603" s="53"/>
      <c r="D603" s="53"/>
      <c r="E603" s="53"/>
      <c r="I603" s="42" t="e">
        <f t="shared" ca="1" si="19"/>
        <v>#NAME?</v>
      </c>
      <c r="J603" s="45" t="e">
        <f t="shared" ca="1" si="20"/>
        <v>#NAME?</v>
      </c>
    </row>
    <row r="604" spans="1:10" ht="26.1" customHeight="1">
      <c r="A604" s="30">
        <v>603</v>
      </c>
      <c r="C604" s="53"/>
      <c r="D604" s="53"/>
      <c r="E604" s="53"/>
      <c r="I604" s="42" t="e">
        <f t="shared" ca="1" si="19"/>
        <v>#NAME?</v>
      </c>
      <c r="J604" s="45" t="e">
        <f t="shared" ca="1" si="20"/>
        <v>#NAME?</v>
      </c>
    </row>
    <row r="605" spans="1:10" ht="26.1" customHeight="1">
      <c r="A605" s="30">
        <v>604</v>
      </c>
      <c r="C605" s="53"/>
      <c r="D605" s="53"/>
      <c r="E605" s="53"/>
      <c r="I605" s="42" t="e">
        <f t="shared" ca="1" si="19"/>
        <v>#NAME?</v>
      </c>
      <c r="J605" s="45" t="e">
        <f t="shared" ca="1" si="20"/>
        <v>#NAME?</v>
      </c>
    </row>
    <row r="606" spans="1:10" ht="26.1" customHeight="1">
      <c r="A606" s="30">
        <v>605</v>
      </c>
      <c r="C606" s="53"/>
      <c r="D606" s="53"/>
      <c r="E606" s="53"/>
      <c r="I606" s="42" t="e">
        <f t="shared" ca="1" si="19"/>
        <v>#NAME?</v>
      </c>
      <c r="J606" s="45" t="e">
        <f t="shared" ca="1" si="20"/>
        <v>#NAME?</v>
      </c>
    </row>
    <row r="607" spans="1:10" ht="26.1" customHeight="1">
      <c r="A607" s="30">
        <v>606</v>
      </c>
      <c r="C607" s="53"/>
      <c r="D607" s="53"/>
      <c r="E607" s="53"/>
      <c r="I607" s="42" t="e">
        <f t="shared" ca="1" si="19"/>
        <v>#NAME?</v>
      </c>
      <c r="J607" s="45" t="e">
        <f t="shared" ca="1" si="20"/>
        <v>#NAME?</v>
      </c>
    </row>
    <row r="608" spans="1:10" ht="26.1" customHeight="1">
      <c r="A608" s="30">
        <v>607</v>
      </c>
      <c r="C608" s="53"/>
      <c r="D608" s="53"/>
      <c r="E608" s="53"/>
      <c r="I608" s="42" t="e">
        <f t="shared" ca="1" si="19"/>
        <v>#NAME?</v>
      </c>
      <c r="J608" s="45" t="e">
        <f t="shared" ca="1" si="20"/>
        <v>#NAME?</v>
      </c>
    </row>
    <row r="609" spans="1:10" ht="26.1" customHeight="1">
      <c r="A609" s="30">
        <v>608</v>
      </c>
      <c r="C609" s="53"/>
      <c r="D609" s="53"/>
      <c r="E609" s="53"/>
      <c r="I609" s="42" t="e">
        <f t="shared" ca="1" si="19"/>
        <v>#NAME?</v>
      </c>
      <c r="J609" s="45" t="e">
        <f t="shared" ca="1" si="20"/>
        <v>#NAME?</v>
      </c>
    </row>
    <row r="610" spans="1:10" ht="26.1" customHeight="1">
      <c r="A610" s="30">
        <v>609</v>
      </c>
      <c r="C610" s="53"/>
      <c r="D610" s="53"/>
      <c r="E610" s="53"/>
      <c r="I610" s="42" t="e">
        <f t="shared" ca="1" si="19"/>
        <v>#NAME?</v>
      </c>
      <c r="J610" s="45" t="e">
        <f t="shared" ca="1" si="20"/>
        <v>#NAME?</v>
      </c>
    </row>
    <row r="611" spans="1:10" ht="26.1" customHeight="1">
      <c r="A611" s="30">
        <v>610</v>
      </c>
      <c r="C611" s="53"/>
      <c r="D611" s="53"/>
      <c r="E611" s="53"/>
      <c r="I611" s="42" t="e">
        <f t="shared" ca="1" si="19"/>
        <v>#NAME?</v>
      </c>
      <c r="J611" s="45" t="e">
        <f t="shared" ca="1" si="20"/>
        <v>#NAME?</v>
      </c>
    </row>
    <row r="612" spans="1:10" ht="26.1" customHeight="1">
      <c r="A612" s="30">
        <v>611</v>
      </c>
      <c r="C612" s="53"/>
      <c r="D612" s="53"/>
      <c r="E612" s="53"/>
      <c r="I612" s="42" t="e">
        <f t="shared" ca="1" si="19"/>
        <v>#NAME?</v>
      </c>
      <c r="J612" s="45" t="e">
        <f t="shared" ca="1" si="20"/>
        <v>#NAME?</v>
      </c>
    </row>
    <row r="613" spans="1:10" ht="26.1" customHeight="1">
      <c r="A613" s="30">
        <v>612</v>
      </c>
      <c r="C613" s="53"/>
      <c r="D613" s="53"/>
      <c r="E613" s="53"/>
      <c r="I613" s="42" t="e">
        <f t="shared" ca="1" si="19"/>
        <v>#NAME?</v>
      </c>
      <c r="J613" s="45" t="e">
        <f t="shared" ca="1" si="20"/>
        <v>#NAME?</v>
      </c>
    </row>
    <row r="614" spans="1:10" ht="26.1" customHeight="1">
      <c r="A614" s="30">
        <v>613</v>
      </c>
      <c r="C614" s="53"/>
      <c r="D614" s="53"/>
      <c r="E614" s="53"/>
      <c r="I614" s="42" t="e">
        <f t="shared" ca="1" si="19"/>
        <v>#NAME?</v>
      </c>
      <c r="J614" s="45" t="e">
        <f t="shared" ca="1" si="20"/>
        <v>#NAME?</v>
      </c>
    </row>
    <row r="615" spans="1:10" ht="26.1" customHeight="1">
      <c r="A615" s="30">
        <v>614</v>
      </c>
      <c r="C615" s="53"/>
      <c r="D615" s="53"/>
      <c r="E615" s="53"/>
      <c r="I615" s="42" t="e">
        <f t="shared" ca="1" si="19"/>
        <v>#NAME?</v>
      </c>
      <c r="J615" s="45" t="e">
        <f t="shared" ca="1" si="20"/>
        <v>#NAME?</v>
      </c>
    </row>
    <row r="616" spans="1:10" ht="26.1" customHeight="1">
      <c r="A616" s="30">
        <v>615</v>
      </c>
      <c r="C616" s="53"/>
      <c r="D616" s="53"/>
      <c r="E616" s="53"/>
      <c r="I616" s="42" t="e">
        <f t="shared" ca="1" si="19"/>
        <v>#NAME?</v>
      </c>
      <c r="J616" s="45" t="e">
        <f t="shared" ca="1" si="20"/>
        <v>#NAME?</v>
      </c>
    </row>
    <row r="617" spans="1:10" ht="26.1" customHeight="1">
      <c r="A617" s="30">
        <v>616</v>
      </c>
      <c r="C617" s="53"/>
      <c r="D617" s="53"/>
      <c r="E617" s="53"/>
      <c r="I617" s="42" t="e">
        <f t="shared" ca="1" si="19"/>
        <v>#NAME?</v>
      </c>
      <c r="J617" s="45" t="e">
        <f t="shared" ca="1" si="20"/>
        <v>#NAME?</v>
      </c>
    </row>
    <row r="618" spans="1:10" ht="26.1" customHeight="1">
      <c r="A618" s="30">
        <v>617</v>
      </c>
      <c r="C618" s="53"/>
      <c r="D618" s="53"/>
      <c r="E618" s="53"/>
      <c r="I618" s="42" t="e">
        <f t="shared" ca="1" si="19"/>
        <v>#NAME?</v>
      </c>
      <c r="J618" s="45" t="e">
        <f t="shared" ca="1" si="20"/>
        <v>#NAME?</v>
      </c>
    </row>
    <row r="619" spans="1:10" ht="26.1" customHeight="1">
      <c r="A619" s="30">
        <v>618</v>
      </c>
      <c r="C619" s="53"/>
      <c r="D619" s="53"/>
      <c r="E619" s="53"/>
      <c r="I619" s="42" t="e">
        <f t="shared" ca="1" si="19"/>
        <v>#NAME?</v>
      </c>
      <c r="J619" s="45" t="e">
        <f t="shared" ca="1" si="20"/>
        <v>#NAME?</v>
      </c>
    </row>
    <row r="620" spans="1:10" ht="26.1" customHeight="1">
      <c r="A620" s="30">
        <v>619</v>
      </c>
      <c r="C620" s="53"/>
      <c r="D620" s="53"/>
      <c r="E620" s="53"/>
      <c r="I620" s="42" t="e">
        <f t="shared" ca="1" si="19"/>
        <v>#NAME?</v>
      </c>
      <c r="J620" s="45" t="e">
        <f t="shared" ca="1" si="20"/>
        <v>#NAME?</v>
      </c>
    </row>
    <row r="621" spans="1:10" ht="26.1" customHeight="1">
      <c r="A621" s="30">
        <v>620</v>
      </c>
      <c r="C621" s="53"/>
      <c r="D621" s="53"/>
      <c r="E621" s="53"/>
      <c r="I621" s="42" t="e">
        <f t="shared" ca="1" si="19"/>
        <v>#NAME?</v>
      </c>
      <c r="J621" s="45" t="e">
        <f t="shared" ca="1" si="20"/>
        <v>#NAME?</v>
      </c>
    </row>
    <row r="622" spans="1:10" ht="26.1" customHeight="1">
      <c r="A622" s="30">
        <v>621</v>
      </c>
      <c r="C622" s="53"/>
      <c r="D622" s="53"/>
      <c r="E622" s="53"/>
      <c r="I622" s="42" t="e">
        <f t="shared" ca="1" si="19"/>
        <v>#NAME?</v>
      </c>
      <c r="J622" s="45" t="e">
        <f t="shared" ca="1" si="20"/>
        <v>#NAME?</v>
      </c>
    </row>
    <row r="623" spans="1:10" ht="26.1" customHeight="1">
      <c r="A623" s="30">
        <v>622</v>
      </c>
      <c r="C623" s="53"/>
      <c r="D623" s="53"/>
      <c r="E623" s="53"/>
      <c r="I623" s="42" t="e">
        <f t="shared" ca="1" si="19"/>
        <v>#NAME?</v>
      </c>
      <c r="J623" s="45" t="e">
        <f t="shared" ca="1" si="20"/>
        <v>#NAME?</v>
      </c>
    </row>
    <row r="624" spans="1:10" ht="26.1" customHeight="1">
      <c r="A624" s="30">
        <v>623</v>
      </c>
      <c r="C624" s="53"/>
      <c r="D624" s="53"/>
      <c r="E624" s="53"/>
      <c r="I624" s="42" t="e">
        <f t="shared" ca="1" si="19"/>
        <v>#NAME?</v>
      </c>
      <c r="J624" s="45" t="e">
        <f t="shared" ca="1" si="20"/>
        <v>#NAME?</v>
      </c>
    </row>
    <row r="625" spans="1:10" ht="26.1" customHeight="1">
      <c r="A625" s="30">
        <v>624</v>
      </c>
      <c r="C625" s="53"/>
      <c r="D625" s="53"/>
      <c r="E625" s="53"/>
      <c r="I625" s="42" t="e">
        <f t="shared" ca="1" si="19"/>
        <v>#NAME?</v>
      </c>
      <c r="J625" s="45" t="e">
        <f t="shared" ca="1" si="20"/>
        <v>#NAME?</v>
      </c>
    </row>
    <row r="626" spans="1:10" ht="26.1" customHeight="1">
      <c r="A626" s="30">
        <v>625</v>
      </c>
      <c r="C626" s="53"/>
      <c r="D626" s="53"/>
      <c r="E626" s="53"/>
      <c r="I626" s="42" t="e">
        <f t="shared" ca="1" si="19"/>
        <v>#NAME?</v>
      </c>
      <c r="J626" s="45" t="e">
        <f t="shared" ca="1" si="20"/>
        <v>#NAME?</v>
      </c>
    </row>
    <row r="627" spans="1:10" ht="26.1" customHeight="1">
      <c r="A627" s="30">
        <v>626</v>
      </c>
      <c r="C627" s="53"/>
      <c r="D627" s="53"/>
      <c r="E627" s="53"/>
      <c r="I627" s="42" t="e">
        <f t="shared" ca="1" si="19"/>
        <v>#NAME?</v>
      </c>
      <c r="J627" s="45" t="e">
        <f t="shared" ca="1" si="20"/>
        <v>#NAME?</v>
      </c>
    </row>
    <row r="628" spans="1:10" ht="26.1" customHeight="1">
      <c r="A628" s="30">
        <v>627</v>
      </c>
      <c r="C628" s="53"/>
      <c r="D628" s="53"/>
      <c r="E628" s="53"/>
      <c r="I628" s="42" t="e">
        <f t="shared" ca="1" si="19"/>
        <v>#NAME?</v>
      </c>
      <c r="J628" s="45" t="e">
        <f t="shared" ca="1" si="20"/>
        <v>#NAME?</v>
      </c>
    </row>
    <row r="629" spans="1:10" ht="26.1" customHeight="1">
      <c r="A629" s="30">
        <v>628</v>
      </c>
      <c r="C629" s="53"/>
      <c r="D629" s="53"/>
      <c r="E629" s="53"/>
      <c r="I629" s="42" t="e">
        <f t="shared" ca="1" si="19"/>
        <v>#NAME?</v>
      </c>
      <c r="J629" s="45" t="e">
        <f t="shared" ca="1" si="20"/>
        <v>#NAME?</v>
      </c>
    </row>
    <row r="630" spans="1:10" ht="26.1" customHeight="1">
      <c r="A630" s="30">
        <v>629</v>
      </c>
      <c r="C630" s="53"/>
      <c r="D630" s="53"/>
      <c r="E630" s="53"/>
      <c r="I630" s="42" t="e">
        <f t="shared" ca="1" si="19"/>
        <v>#NAME?</v>
      </c>
      <c r="J630" s="45" t="e">
        <f t="shared" ca="1" si="20"/>
        <v>#NAME?</v>
      </c>
    </row>
    <row r="631" spans="1:10" ht="26.1" customHeight="1">
      <c r="A631" s="30">
        <v>630</v>
      </c>
      <c r="C631" s="53"/>
      <c r="D631" s="53"/>
      <c r="E631" s="53"/>
      <c r="I631" s="42" t="e">
        <f t="shared" ca="1" si="19"/>
        <v>#NAME?</v>
      </c>
      <c r="J631" s="45" t="e">
        <f t="shared" ca="1" si="20"/>
        <v>#NAME?</v>
      </c>
    </row>
    <row r="632" spans="1:10" ht="26.1" customHeight="1">
      <c r="A632" s="30">
        <v>631</v>
      </c>
      <c r="C632" s="53"/>
      <c r="D632" s="53"/>
      <c r="E632" s="53"/>
      <c r="I632" s="42" t="e">
        <f t="shared" ca="1" si="19"/>
        <v>#NAME?</v>
      </c>
      <c r="J632" s="45" t="e">
        <f t="shared" ca="1" si="20"/>
        <v>#NAME?</v>
      </c>
    </row>
    <row r="633" spans="1:10" ht="26.1" customHeight="1">
      <c r="A633" s="30">
        <v>632</v>
      </c>
      <c r="C633" s="53"/>
      <c r="D633" s="53"/>
      <c r="E633" s="53"/>
      <c r="I633" s="42" t="e">
        <f t="shared" ca="1" si="19"/>
        <v>#NAME?</v>
      </c>
      <c r="J633" s="45" t="e">
        <f t="shared" ca="1" si="20"/>
        <v>#NAME?</v>
      </c>
    </row>
    <row r="634" spans="1:10" ht="26.1" customHeight="1">
      <c r="A634" s="30">
        <v>633</v>
      </c>
      <c r="C634" s="53"/>
      <c r="D634" s="53"/>
      <c r="E634" s="53"/>
      <c r="I634" s="42" t="e">
        <f t="shared" ca="1" si="19"/>
        <v>#NAME?</v>
      </c>
      <c r="J634" s="45" t="e">
        <f t="shared" ca="1" si="20"/>
        <v>#NAME?</v>
      </c>
    </row>
    <row r="635" spans="1:10" ht="26.1" customHeight="1">
      <c r="A635" s="30">
        <v>634</v>
      </c>
      <c r="C635" s="53"/>
      <c r="D635" s="53"/>
      <c r="E635" s="53"/>
      <c r="I635" s="42" t="e">
        <f t="shared" ca="1" si="19"/>
        <v>#NAME?</v>
      </c>
      <c r="J635" s="45" t="e">
        <f t="shared" ca="1" si="20"/>
        <v>#NAME?</v>
      </c>
    </row>
    <row r="636" spans="1:10" ht="26.1" customHeight="1">
      <c r="A636" s="30">
        <v>635</v>
      </c>
      <c r="C636" s="53"/>
      <c r="D636" s="53"/>
      <c r="E636" s="53"/>
      <c r="I636" s="42" t="e">
        <f t="shared" ca="1" si="19"/>
        <v>#NAME?</v>
      </c>
      <c r="J636" s="45" t="e">
        <f t="shared" ca="1" si="20"/>
        <v>#NAME?</v>
      </c>
    </row>
    <row r="637" spans="1:10" ht="26.1" customHeight="1">
      <c r="A637" s="30">
        <v>636</v>
      </c>
      <c r="C637" s="53"/>
      <c r="D637" s="53"/>
      <c r="E637" s="53"/>
      <c r="I637" s="42" t="e">
        <f t="shared" ca="1" si="19"/>
        <v>#NAME?</v>
      </c>
      <c r="J637" s="45" t="e">
        <f t="shared" ca="1" si="20"/>
        <v>#NAME?</v>
      </c>
    </row>
    <row r="638" spans="1:10" ht="26.1" customHeight="1">
      <c r="A638" s="30">
        <v>637</v>
      </c>
      <c r="C638" s="53"/>
      <c r="D638" s="53"/>
      <c r="E638" s="53"/>
      <c r="I638" s="42" t="e">
        <f t="shared" ca="1" si="19"/>
        <v>#NAME?</v>
      </c>
      <c r="J638" s="45" t="e">
        <f t="shared" ca="1" si="20"/>
        <v>#NAME?</v>
      </c>
    </row>
    <row r="639" spans="1:10" ht="26.1" customHeight="1">
      <c r="A639" s="30">
        <v>638</v>
      </c>
      <c r="C639" s="53"/>
      <c r="D639" s="53"/>
      <c r="E639" s="53"/>
      <c r="I639" s="42" t="e">
        <f t="shared" ca="1" si="19"/>
        <v>#NAME?</v>
      </c>
      <c r="J639" s="45" t="e">
        <f t="shared" ca="1" si="20"/>
        <v>#NAME?</v>
      </c>
    </row>
    <row r="640" spans="1:10" ht="26.1" customHeight="1">
      <c r="A640" s="30">
        <v>639</v>
      </c>
      <c r="C640" s="53"/>
      <c r="D640" s="53"/>
      <c r="E640" s="53"/>
      <c r="I640" s="42" t="e">
        <f t="shared" ca="1" si="19"/>
        <v>#NAME?</v>
      </c>
      <c r="J640" s="45" t="e">
        <f t="shared" ca="1" si="20"/>
        <v>#NAME?</v>
      </c>
    </row>
    <row r="641" spans="1:10" ht="26.1" customHeight="1">
      <c r="A641" s="30">
        <v>640</v>
      </c>
      <c r="C641" s="53"/>
      <c r="D641" s="53"/>
      <c r="E641" s="53"/>
      <c r="I641" s="42" t="e">
        <f t="shared" ca="1" si="19"/>
        <v>#NAME?</v>
      </c>
      <c r="J641" s="45" t="e">
        <f t="shared" ca="1" si="20"/>
        <v>#NAME?</v>
      </c>
    </row>
    <row r="642" spans="1:10" ht="26.1" customHeight="1">
      <c r="A642" s="30">
        <v>641</v>
      </c>
      <c r="C642" s="53"/>
      <c r="D642" s="53"/>
      <c r="E642" s="53"/>
      <c r="I642" s="42" t="e">
        <f t="shared" ref="I642:I705" ca="1" si="21">Code39(C642)</f>
        <v>#NAME?</v>
      </c>
      <c r="J642" s="45" t="e">
        <f t="shared" ca="1" si="20"/>
        <v>#NAME?</v>
      </c>
    </row>
    <row r="643" spans="1:10" ht="26.1" customHeight="1">
      <c r="A643" s="30">
        <v>642</v>
      </c>
      <c r="C643" s="53"/>
      <c r="D643" s="53"/>
      <c r="E643" s="53"/>
      <c r="I643" s="42" t="e">
        <f t="shared" ca="1" si="21"/>
        <v>#NAME?</v>
      </c>
      <c r="J643" s="45" t="e">
        <f t="shared" ca="1" si="20"/>
        <v>#NAME?</v>
      </c>
    </row>
    <row r="644" spans="1:10" ht="26.1" customHeight="1">
      <c r="A644" s="30">
        <v>643</v>
      </c>
      <c r="C644" s="53"/>
      <c r="D644" s="53"/>
      <c r="E644" s="53"/>
      <c r="I644" s="42" t="e">
        <f t="shared" ca="1" si="21"/>
        <v>#NAME?</v>
      </c>
      <c r="J644" s="45" t="e">
        <f t="shared" ca="1" si="20"/>
        <v>#NAME?</v>
      </c>
    </row>
    <row r="645" spans="1:10" ht="26.1" customHeight="1">
      <c r="A645" s="30">
        <v>644</v>
      </c>
      <c r="C645" s="53"/>
      <c r="D645" s="53"/>
      <c r="E645" s="53"/>
      <c r="I645" s="42" t="e">
        <f t="shared" ca="1" si="21"/>
        <v>#NAME?</v>
      </c>
      <c r="J645" s="45" t="e">
        <f t="shared" ca="1" si="20"/>
        <v>#NAME?</v>
      </c>
    </row>
    <row r="646" spans="1:10" ht="26.1" customHeight="1">
      <c r="A646" s="30">
        <v>645</v>
      </c>
      <c r="C646" s="53"/>
      <c r="D646" s="53"/>
      <c r="E646" s="53"/>
      <c r="I646" s="42" t="e">
        <f t="shared" ca="1" si="21"/>
        <v>#NAME?</v>
      </c>
      <c r="J646" s="45" t="e">
        <f t="shared" ca="1" si="20"/>
        <v>#NAME?</v>
      </c>
    </row>
    <row r="647" spans="1:10" ht="26.1" customHeight="1">
      <c r="A647" s="30">
        <v>646</v>
      </c>
      <c r="C647" s="53"/>
      <c r="D647" s="53"/>
      <c r="E647" s="53"/>
      <c r="I647" s="42" t="e">
        <f t="shared" ca="1" si="21"/>
        <v>#NAME?</v>
      </c>
      <c r="J647" s="45" t="e">
        <f t="shared" ca="1" si="20"/>
        <v>#NAME?</v>
      </c>
    </row>
    <row r="648" spans="1:10" ht="26.1" customHeight="1">
      <c r="A648" s="30">
        <v>647</v>
      </c>
      <c r="C648" s="53"/>
      <c r="D648" s="53"/>
      <c r="E648" s="53"/>
      <c r="I648" s="42" t="e">
        <f t="shared" ca="1" si="21"/>
        <v>#NAME?</v>
      </c>
      <c r="J648" s="45" t="e">
        <f t="shared" ca="1" si="20"/>
        <v>#NAME?</v>
      </c>
    </row>
    <row r="649" spans="1:10" ht="26.1" customHeight="1">
      <c r="A649" s="30">
        <v>648</v>
      </c>
      <c r="C649" s="53"/>
      <c r="D649" s="53"/>
      <c r="E649" s="53"/>
      <c r="I649" s="42" t="e">
        <f t="shared" ca="1" si="21"/>
        <v>#NAME?</v>
      </c>
      <c r="J649" s="45" t="e">
        <f t="shared" ca="1" si="20"/>
        <v>#NAME?</v>
      </c>
    </row>
    <row r="650" spans="1:10" ht="26.1" customHeight="1">
      <c r="A650" s="30">
        <v>649</v>
      </c>
      <c r="C650" s="53"/>
      <c r="D650" s="53"/>
      <c r="E650" s="53"/>
      <c r="I650" s="42" t="e">
        <f t="shared" ca="1" si="21"/>
        <v>#NAME?</v>
      </c>
      <c r="J650" s="45" t="e">
        <f t="shared" ca="1" si="20"/>
        <v>#NAME?</v>
      </c>
    </row>
    <row r="651" spans="1:10" ht="26.1" customHeight="1">
      <c r="A651" s="30">
        <v>650</v>
      </c>
      <c r="C651" s="53"/>
      <c r="D651" s="53"/>
      <c r="E651" s="53"/>
      <c r="I651" s="42" t="e">
        <f t="shared" ca="1" si="21"/>
        <v>#NAME?</v>
      </c>
      <c r="J651" s="45" t="e">
        <f t="shared" ca="1" si="20"/>
        <v>#NAME?</v>
      </c>
    </row>
    <row r="652" spans="1:10" ht="26.1" customHeight="1">
      <c r="A652" s="30">
        <v>651</v>
      </c>
      <c r="C652" s="53"/>
      <c r="D652" s="53"/>
      <c r="E652" s="53"/>
      <c r="I652" s="42" t="e">
        <f t="shared" ca="1" si="21"/>
        <v>#NAME?</v>
      </c>
      <c r="J652" s="45" t="e">
        <f t="shared" ca="1" si="20"/>
        <v>#NAME?</v>
      </c>
    </row>
    <row r="653" spans="1:10" ht="26.1" customHeight="1">
      <c r="A653" s="30">
        <v>652</v>
      </c>
      <c r="C653" s="53"/>
      <c r="D653" s="53"/>
      <c r="E653" s="53"/>
      <c r="I653" s="42" t="e">
        <f t="shared" ca="1" si="21"/>
        <v>#NAME?</v>
      </c>
      <c r="J653" s="45" t="e">
        <f t="shared" ca="1" si="20"/>
        <v>#NAME?</v>
      </c>
    </row>
    <row r="654" spans="1:10" ht="26.1" customHeight="1">
      <c r="A654" s="30">
        <v>653</v>
      </c>
      <c r="C654" s="53"/>
      <c r="D654" s="53"/>
      <c r="E654" s="53"/>
      <c r="I654" s="42" t="e">
        <f t="shared" ca="1" si="21"/>
        <v>#NAME?</v>
      </c>
      <c r="J654" s="45" t="e">
        <f t="shared" ref="J654:J717" ca="1" si="22">I654</f>
        <v>#NAME?</v>
      </c>
    </row>
    <row r="655" spans="1:10" ht="26.1" customHeight="1">
      <c r="A655" s="30">
        <v>654</v>
      </c>
      <c r="C655" s="53"/>
      <c r="D655" s="53"/>
      <c r="E655" s="53"/>
      <c r="I655" s="42" t="e">
        <f t="shared" ca="1" si="21"/>
        <v>#NAME?</v>
      </c>
      <c r="J655" s="45" t="e">
        <f t="shared" ca="1" si="22"/>
        <v>#NAME?</v>
      </c>
    </row>
    <row r="656" spans="1:10" ht="26.1" customHeight="1">
      <c r="A656" s="30">
        <v>655</v>
      </c>
      <c r="C656" s="53"/>
      <c r="D656" s="53"/>
      <c r="E656" s="53"/>
      <c r="I656" s="42" t="e">
        <f t="shared" ca="1" si="21"/>
        <v>#NAME?</v>
      </c>
      <c r="J656" s="45" t="e">
        <f t="shared" ca="1" si="22"/>
        <v>#NAME?</v>
      </c>
    </row>
    <row r="657" spans="1:10" ht="26.1" customHeight="1">
      <c r="A657" s="30">
        <v>656</v>
      </c>
      <c r="C657" s="53"/>
      <c r="D657" s="53"/>
      <c r="E657" s="53"/>
      <c r="G657" s="48"/>
      <c r="I657" s="42" t="e">
        <f t="shared" ca="1" si="21"/>
        <v>#NAME?</v>
      </c>
      <c r="J657" s="45" t="e">
        <f t="shared" ca="1" si="22"/>
        <v>#NAME?</v>
      </c>
    </row>
    <row r="658" spans="1:10" ht="26.1" customHeight="1">
      <c r="A658" s="30">
        <v>657</v>
      </c>
      <c r="C658" s="53"/>
      <c r="D658" s="53"/>
      <c r="E658" s="53"/>
      <c r="G658" s="48"/>
      <c r="I658" s="42" t="e">
        <f t="shared" ca="1" si="21"/>
        <v>#NAME?</v>
      </c>
      <c r="J658" s="45" t="e">
        <f t="shared" ca="1" si="22"/>
        <v>#NAME?</v>
      </c>
    </row>
    <row r="659" spans="1:10" ht="26.1" customHeight="1">
      <c r="A659" s="30">
        <v>658</v>
      </c>
      <c r="C659" s="53"/>
      <c r="D659" s="53"/>
      <c r="E659" s="53"/>
      <c r="G659" s="48"/>
      <c r="I659" s="42" t="e">
        <f t="shared" ca="1" si="21"/>
        <v>#NAME?</v>
      </c>
      <c r="J659" s="45" t="e">
        <f t="shared" ca="1" si="22"/>
        <v>#NAME?</v>
      </c>
    </row>
    <row r="660" spans="1:10" ht="26.1" customHeight="1">
      <c r="A660" s="30">
        <v>659</v>
      </c>
      <c r="C660" s="53"/>
      <c r="D660" s="53"/>
      <c r="E660" s="53"/>
      <c r="G660" s="48"/>
      <c r="I660" s="42" t="e">
        <f t="shared" ca="1" si="21"/>
        <v>#NAME?</v>
      </c>
      <c r="J660" s="45" t="e">
        <f t="shared" ca="1" si="22"/>
        <v>#NAME?</v>
      </c>
    </row>
    <row r="661" spans="1:10" ht="26.1" customHeight="1">
      <c r="A661" s="30">
        <v>660</v>
      </c>
      <c r="C661" s="53"/>
      <c r="D661" s="53"/>
      <c r="E661" s="53"/>
      <c r="G661" s="48"/>
      <c r="I661" s="42" t="e">
        <f t="shared" ca="1" si="21"/>
        <v>#NAME?</v>
      </c>
      <c r="J661" s="45" t="e">
        <f t="shared" ca="1" si="22"/>
        <v>#NAME?</v>
      </c>
    </row>
    <row r="662" spans="1:10" ht="26.1" customHeight="1">
      <c r="A662" s="30">
        <v>661</v>
      </c>
      <c r="C662" s="53"/>
      <c r="D662" s="53"/>
      <c r="E662" s="53"/>
      <c r="G662" s="48"/>
      <c r="I662" s="42" t="e">
        <f t="shared" ca="1" si="21"/>
        <v>#NAME?</v>
      </c>
      <c r="J662" s="45" t="e">
        <f t="shared" ca="1" si="22"/>
        <v>#NAME?</v>
      </c>
    </row>
    <row r="663" spans="1:10" ht="26.1" customHeight="1">
      <c r="A663" s="30">
        <v>662</v>
      </c>
      <c r="C663" s="53"/>
      <c r="D663" s="53"/>
      <c r="E663" s="53"/>
      <c r="G663" s="48"/>
      <c r="I663" s="42" t="e">
        <f t="shared" ca="1" si="21"/>
        <v>#NAME?</v>
      </c>
      <c r="J663" s="45" t="e">
        <f t="shared" ca="1" si="22"/>
        <v>#NAME?</v>
      </c>
    </row>
    <row r="664" spans="1:10" ht="26.1" customHeight="1">
      <c r="A664" s="30">
        <v>663</v>
      </c>
      <c r="C664" s="53"/>
      <c r="D664" s="53"/>
      <c r="E664" s="53"/>
      <c r="G664" s="48"/>
      <c r="I664" s="42" t="e">
        <f t="shared" ca="1" si="21"/>
        <v>#NAME?</v>
      </c>
      <c r="J664" s="45" t="e">
        <f t="shared" ca="1" si="22"/>
        <v>#NAME?</v>
      </c>
    </row>
    <row r="665" spans="1:10" ht="26.1" customHeight="1">
      <c r="A665" s="30">
        <v>664</v>
      </c>
      <c r="C665" s="53"/>
      <c r="D665" s="53"/>
      <c r="E665" s="53"/>
      <c r="G665" s="48"/>
      <c r="I665" s="42" t="e">
        <f t="shared" ca="1" si="21"/>
        <v>#NAME?</v>
      </c>
      <c r="J665" s="45" t="e">
        <f t="shared" ca="1" si="22"/>
        <v>#NAME?</v>
      </c>
    </row>
    <row r="666" spans="1:10" ht="26.1" customHeight="1">
      <c r="A666" s="30">
        <v>665</v>
      </c>
      <c r="C666" s="53"/>
      <c r="D666" s="53"/>
      <c r="E666" s="53"/>
      <c r="G666" s="48"/>
      <c r="I666" s="42" t="e">
        <f t="shared" ca="1" si="21"/>
        <v>#NAME?</v>
      </c>
      <c r="J666" s="45" t="e">
        <f t="shared" ca="1" si="22"/>
        <v>#NAME?</v>
      </c>
    </row>
    <row r="667" spans="1:10" ht="26.1" customHeight="1">
      <c r="A667" s="30">
        <v>666</v>
      </c>
      <c r="C667" s="53"/>
      <c r="D667" s="53"/>
      <c r="E667" s="53"/>
      <c r="G667" s="48"/>
      <c r="I667" s="42" t="e">
        <f t="shared" ca="1" si="21"/>
        <v>#NAME?</v>
      </c>
      <c r="J667" s="45" t="e">
        <f t="shared" ca="1" si="22"/>
        <v>#NAME?</v>
      </c>
    </row>
    <row r="668" spans="1:10" ht="26.1" customHeight="1">
      <c r="A668" s="30">
        <v>667</v>
      </c>
      <c r="C668" s="53"/>
      <c r="D668" s="53"/>
      <c r="E668" s="53"/>
      <c r="G668" s="48"/>
      <c r="I668" s="42" t="e">
        <f t="shared" ca="1" si="21"/>
        <v>#NAME?</v>
      </c>
      <c r="J668" s="45" t="e">
        <f t="shared" ca="1" si="22"/>
        <v>#NAME?</v>
      </c>
    </row>
    <row r="669" spans="1:10" ht="26.1" customHeight="1">
      <c r="A669" s="30">
        <v>668</v>
      </c>
      <c r="C669" s="53"/>
      <c r="D669" s="53"/>
      <c r="E669" s="53"/>
      <c r="G669" s="48"/>
      <c r="I669" s="42" t="e">
        <f t="shared" ca="1" si="21"/>
        <v>#NAME?</v>
      </c>
      <c r="J669" s="45" t="e">
        <f t="shared" ca="1" si="22"/>
        <v>#NAME?</v>
      </c>
    </row>
    <row r="670" spans="1:10" ht="26.1" customHeight="1">
      <c r="A670" s="30">
        <v>669</v>
      </c>
      <c r="C670" s="53"/>
      <c r="D670" s="53"/>
      <c r="E670" s="53"/>
      <c r="G670" s="48"/>
      <c r="I670" s="42" t="e">
        <f t="shared" ca="1" si="21"/>
        <v>#NAME?</v>
      </c>
      <c r="J670" s="45" t="e">
        <f t="shared" ca="1" si="22"/>
        <v>#NAME?</v>
      </c>
    </row>
    <row r="671" spans="1:10" ht="26.1" customHeight="1">
      <c r="A671" s="30">
        <v>670</v>
      </c>
      <c r="C671" s="53"/>
      <c r="D671" s="53"/>
      <c r="E671" s="53"/>
      <c r="G671" s="48"/>
      <c r="I671" s="42" t="e">
        <f t="shared" ca="1" si="21"/>
        <v>#NAME?</v>
      </c>
      <c r="J671" s="45" t="e">
        <f t="shared" ca="1" si="22"/>
        <v>#NAME?</v>
      </c>
    </row>
    <row r="672" spans="1:10" ht="26.1" customHeight="1">
      <c r="A672" s="30">
        <v>671</v>
      </c>
      <c r="C672" s="53"/>
      <c r="D672" s="53"/>
      <c r="E672" s="53"/>
      <c r="G672" s="48"/>
      <c r="I672" s="42" t="e">
        <f t="shared" ca="1" si="21"/>
        <v>#NAME?</v>
      </c>
      <c r="J672" s="45" t="e">
        <f t="shared" ca="1" si="22"/>
        <v>#NAME?</v>
      </c>
    </row>
    <row r="673" spans="1:10" ht="26.1" customHeight="1">
      <c r="A673" s="30">
        <v>672</v>
      </c>
      <c r="C673" s="53"/>
      <c r="D673" s="53"/>
      <c r="E673" s="53"/>
      <c r="G673" s="48"/>
      <c r="I673" s="42" t="e">
        <f t="shared" ca="1" si="21"/>
        <v>#NAME?</v>
      </c>
      <c r="J673" s="45" t="e">
        <f t="shared" ca="1" si="22"/>
        <v>#NAME?</v>
      </c>
    </row>
    <row r="674" spans="1:10" ht="26.1" customHeight="1">
      <c r="A674" s="30">
        <v>673</v>
      </c>
      <c r="C674" s="53"/>
      <c r="D674" s="53"/>
      <c r="E674" s="53"/>
      <c r="G674" s="48"/>
      <c r="I674" s="42" t="e">
        <f t="shared" ca="1" si="21"/>
        <v>#NAME?</v>
      </c>
      <c r="J674" s="45" t="e">
        <f t="shared" ca="1" si="22"/>
        <v>#NAME?</v>
      </c>
    </row>
    <row r="675" spans="1:10" ht="26.1" customHeight="1">
      <c r="A675" s="30">
        <v>674</v>
      </c>
      <c r="C675" s="53"/>
      <c r="D675" s="53"/>
      <c r="E675" s="53"/>
      <c r="G675" s="48"/>
      <c r="I675" s="42" t="e">
        <f t="shared" ca="1" si="21"/>
        <v>#NAME?</v>
      </c>
      <c r="J675" s="45" t="e">
        <f t="shared" ca="1" si="22"/>
        <v>#NAME?</v>
      </c>
    </row>
    <row r="676" spans="1:10" ht="26.1" customHeight="1">
      <c r="A676" s="30">
        <v>675</v>
      </c>
      <c r="C676" s="53"/>
      <c r="D676" s="53"/>
      <c r="E676" s="53"/>
      <c r="G676" s="48"/>
      <c r="I676" s="42" t="e">
        <f t="shared" ca="1" si="21"/>
        <v>#NAME?</v>
      </c>
      <c r="J676" s="45" t="e">
        <f t="shared" ca="1" si="22"/>
        <v>#NAME?</v>
      </c>
    </row>
    <row r="677" spans="1:10" ht="26.1" customHeight="1">
      <c r="A677" s="30">
        <v>676</v>
      </c>
      <c r="C677" s="53"/>
      <c r="D677" s="53"/>
      <c r="E677" s="53"/>
      <c r="G677" s="48"/>
      <c r="I677" s="42" t="e">
        <f t="shared" ca="1" si="21"/>
        <v>#NAME?</v>
      </c>
      <c r="J677" s="45" t="e">
        <f t="shared" ca="1" si="22"/>
        <v>#NAME?</v>
      </c>
    </row>
    <row r="678" spans="1:10" ht="26.1" customHeight="1">
      <c r="A678" s="30">
        <v>677</v>
      </c>
      <c r="C678" s="53"/>
      <c r="D678" s="53"/>
      <c r="E678" s="53"/>
      <c r="G678" s="48"/>
      <c r="I678" s="42" t="e">
        <f t="shared" ca="1" si="21"/>
        <v>#NAME?</v>
      </c>
      <c r="J678" s="45" t="e">
        <f t="shared" ca="1" si="22"/>
        <v>#NAME?</v>
      </c>
    </row>
    <row r="679" spans="1:10" ht="26.1" customHeight="1">
      <c r="A679" s="30">
        <v>678</v>
      </c>
      <c r="C679" s="53"/>
      <c r="D679" s="53"/>
      <c r="E679" s="53"/>
      <c r="G679" s="48"/>
      <c r="I679" s="42" t="e">
        <f t="shared" ca="1" si="21"/>
        <v>#NAME?</v>
      </c>
      <c r="J679" s="45" t="e">
        <f t="shared" ca="1" si="22"/>
        <v>#NAME?</v>
      </c>
    </row>
    <row r="680" spans="1:10" ht="26.1" customHeight="1">
      <c r="A680" s="30">
        <v>679</v>
      </c>
      <c r="C680" s="53"/>
      <c r="D680" s="53"/>
      <c r="E680" s="53"/>
      <c r="G680" s="48"/>
      <c r="I680" s="42" t="e">
        <f t="shared" ca="1" si="21"/>
        <v>#NAME?</v>
      </c>
      <c r="J680" s="45" t="e">
        <f t="shared" ca="1" si="22"/>
        <v>#NAME?</v>
      </c>
    </row>
    <row r="681" spans="1:10" ht="26.1" customHeight="1">
      <c r="A681" s="30">
        <v>680</v>
      </c>
      <c r="C681" s="53"/>
      <c r="D681" s="53"/>
      <c r="E681" s="53"/>
      <c r="G681" s="48"/>
      <c r="I681" s="42" t="e">
        <f t="shared" ca="1" si="21"/>
        <v>#NAME?</v>
      </c>
      <c r="J681" s="45" t="e">
        <f t="shared" ca="1" si="22"/>
        <v>#NAME?</v>
      </c>
    </row>
    <row r="682" spans="1:10" ht="26.1" customHeight="1">
      <c r="A682" s="30">
        <v>681</v>
      </c>
      <c r="C682" s="53"/>
      <c r="D682" s="53"/>
      <c r="E682" s="53"/>
      <c r="G682" s="48"/>
      <c r="I682" s="42" t="e">
        <f t="shared" ca="1" si="21"/>
        <v>#NAME?</v>
      </c>
      <c r="J682" s="45" t="e">
        <f t="shared" ca="1" si="22"/>
        <v>#NAME?</v>
      </c>
    </row>
    <row r="683" spans="1:10" ht="26.1" customHeight="1">
      <c r="A683" s="30">
        <v>682</v>
      </c>
      <c r="C683" s="53"/>
      <c r="D683" s="53"/>
      <c r="E683" s="53"/>
      <c r="G683" s="48"/>
      <c r="I683" s="42" t="e">
        <f t="shared" ca="1" si="21"/>
        <v>#NAME?</v>
      </c>
      <c r="J683" s="45" t="e">
        <f t="shared" ca="1" si="22"/>
        <v>#NAME?</v>
      </c>
    </row>
    <row r="684" spans="1:10" ht="26.1" customHeight="1">
      <c r="A684" s="30">
        <v>683</v>
      </c>
      <c r="C684" s="53"/>
      <c r="D684" s="53"/>
      <c r="E684" s="53"/>
      <c r="G684" s="48"/>
      <c r="I684" s="42" t="e">
        <f t="shared" ca="1" si="21"/>
        <v>#NAME?</v>
      </c>
      <c r="J684" s="45" t="e">
        <f t="shared" ca="1" si="22"/>
        <v>#NAME?</v>
      </c>
    </row>
    <row r="685" spans="1:10" ht="26.1" customHeight="1">
      <c r="A685" s="30">
        <v>684</v>
      </c>
      <c r="C685" s="53"/>
      <c r="D685" s="53"/>
      <c r="E685" s="53"/>
      <c r="G685" s="48"/>
      <c r="I685" s="42" t="e">
        <f t="shared" ca="1" si="21"/>
        <v>#NAME?</v>
      </c>
      <c r="J685" s="45" t="e">
        <f t="shared" ca="1" si="22"/>
        <v>#NAME?</v>
      </c>
    </row>
    <row r="686" spans="1:10" ht="26.1" customHeight="1">
      <c r="A686" s="30">
        <v>685</v>
      </c>
      <c r="C686" s="53"/>
      <c r="D686" s="53"/>
      <c r="E686" s="53"/>
      <c r="G686" s="48"/>
      <c r="I686" s="42" t="e">
        <f t="shared" ca="1" si="21"/>
        <v>#NAME?</v>
      </c>
      <c r="J686" s="45" t="e">
        <f t="shared" ca="1" si="22"/>
        <v>#NAME?</v>
      </c>
    </row>
    <row r="687" spans="1:10" ht="26.1" customHeight="1">
      <c r="A687" s="30">
        <v>686</v>
      </c>
      <c r="C687" s="53"/>
      <c r="D687" s="53"/>
      <c r="E687" s="53"/>
      <c r="G687" s="48"/>
      <c r="I687" s="42" t="e">
        <f t="shared" ca="1" si="21"/>
        <v>#NAME?</v>
      </c>
      <c r="J687" s="45" t="e">
        <f t="shared" ca="1" si="22"/>
        <v>#NAME?</v>
      </c>
    </row>
    <row r="688" spans="1:10" ht="26.1" customHeight="1">
      <c r="A688" s="30">
        <v>687</v>
      </c>
      <c r="C688" s="53"/>
      <c r="D688" s="53"/>
      <c r="E688" s="53"/>
      <c r="G688" s="48"/>
      <c r="I688" s="42" t="e">
        <f t="shared" ca="1" si="21"/>
        <v>#NAME?</v>
      </c>
      <c r="J688" s="45" t="e">
        <f t="shared" ca="1" si="22"/>
        <v>#NAME?</v>
      </c>
    </row>
    <row r="689" spans="1:10" ht="26.1" customHeight="1">
      <c r="A689" s="30">
        <v>688</v>
      </c>
      <c r="C689" s="53"/>
      <c r="D689" s="53"/>
      <c r="E689" s="53"/>
      <c r="G689" s="48"/>
      <c r="I689" s="42" t="e">
        <f t="shared" ca="1" si="21"/>
        <v>#NAME?</v>
      </c>
      <c r="J689" s="45" t="e">
        <f t="shared" ca="1" si="22"/>
        <v>#NAME?</v>
      </c>
    </row>
    <row r="690" spans="1:10" ht="26.1" customHeight="1">
      <c r="A690" s="30">
        <v>689</v>
      </c>
      <c r="C690" s="53"/>
      <c r="D690" s="53"/>
      <c r="E690" s="53"/>
      <c r="G690" s="48"/>
      <c r="I690" s="42" t="e">
        <f t="shared" ca="1" si="21"/>
        <v>#NAME?</v>
      </c>
      <c r="J690" s="45" t="e">
        <f t="shared" ca="1" si="22"/>
        <v>#NAME?</v>
      </c>
    </row>
    <row r="691" spans="1:10" ht="26.1" customHeight="1">
      <c r="A691" s="30">
        <v>690</v>
      </c>
      <c r="C691" s="53"/>
      <c r="D691" s="53"/>
      <c r="E691" s="53"/>
      <c r="G691" s="48"/>
      <c r="I691" s="42" t="e">
        <f t="shared" ca="1" si="21"/>
        <v>#NAME?</v>
      </c>
      <c r="J691" s="45" t="e">
        <f t="shared" ca="1" si="22"/>
        <v>#NAME?</v>
      </c>
    </row>
    <row r="692" spans="1:10" ht="26.1" customHeight="1">
      <c r="A692" s="30">
        <v>691</v>
      </c>
      <c r="C692" s="53"/>
      <c r="D692" s="53"/>
      <c r="E692" s="53"/>
      <c r="G692" s="48"/>
      <c r="I692" s="42" t="e">
        <f t="shared" ca="1" si="21"/>
        <v>#NAME?</v>
      </c>
      <c r="J692" s="45" t="e">
        <f t="shared" ca="1" si="22"/>
        <v>#NAME?</v>
      </c>
    </row>
    <row r="693" spans="1:10" ht="26.1" customHeight="1">
      <c r="A693" s="30">
        <v>692</v>
      </c>
      <c r="C693" s="53"/>
      <c r="D693" s="53"/>
      <c r="E693" s="53"/>
      <c r="G693" s="48"/>
      <c r="I693" s="42" t="e">
        <f t="shared" ca="1" si="21"/>
        <v>#NAME?</v>
      </c>
      <c r="J693" s="45" t="e">
        <f t="shared" ca="1" si="22"/>
        <v>#NAME?</v>
      </c>
    </row>
    <row r="694" spans="1:10" ht="26.1" customHeight="1">
      <c r="A694" s="30">
        <v>693</v>
      </c>
      <c r="C694" s="53"/>
      <c r="D694" s="53"/>
      <c r="E694" s="53"/>
      <c r="G694" s="48"/>
      <c r="I694" s="42" t="e">
        <f t="shared" ca="1" si="21"/>
        <v>#NAME?</v>
      </c>
      <c r="J694" s="45" t="e">
        <f t="shared" ca="1" si="22"/>
        <v>#NAME?</v>
      </c>
    </row>
    <row r="695" spans="1:10" ht="26.1" customHeight="1">
      <c r="A695" s="30">
        <v>694</v>
      </c>
      <c r="C695" s="53"/>
      <c r="D695" s="53"/>
      <c r="E695" s="53"/>
      <c r="G695" s="48"/>
      <c r="I695" s="42" t="e">
        <f t="shared" ca="1" si="21"/>
        <v>#NAME?</v>
      </c>
      <c r="J695" s="45" t="e">
        <f t="shared" ca="1" si="22"/>
        <v>#NAME?</v>
      </c>
    </row>
    <row r="696" spans="1:10" ht="26.1" customHeight="1">
      <c r="A696" s="30">
        <v>695</v>
      </c>
      <c r="C696" s="53"/>
      <c r="D696" s="53"/>
      <c r="E696" s="53"/>
      <c r="G696" s="48"/>
      <c r="I696" s="42" t="e">
        <f t="shared" ca="1" si="21"/>
        <v>#NAME?</v>
      </c>
      <c r="J696" s="45" t="e">
        <f t="shared" ca="1" si="22"/>
        <v>#NAME?</v>
      </c>
    </row>
    <row r="697" spans="1:10" ht="26.1" customHeight="1">
      <c r="A697" s="30">
        <v>696</v>
      </c>
      <c r="C697" s="53"/>
      <c r="D697" s="53"/>
      <c r="E697" s="53"/>
      <c r="G697" s="48"/>
      <c r="I697" s="42" t="e">
        <f t="shared" ca="1" si="21"/>
        <v>#NAME?</v>
      </c>
      <c r="J697" s="45" t="e">
        <f t="shared" ca="1" si="22"/>
        <v>#NAME?</v>
      </c>
    </row>
    <row r="698" spans="1:10" ht="26.1" customHeight="1">
      <c r="A698" s="30">
        <v>697</v>
      </c>
      <c r="C698" s="53"/>
      <c r="D698" s="53"/>
      <c r="E698" s="53"/>
      <c r="G698" s="48"/>
      <c r="I698" s="42" t="e">
        <f t="shared" ca="1" si="21"/>
        <v>#NAME?</v>
      </c>
      <c r="J698" s="45" t="e">
        <f t="shared" ca="1" si="22"/>
        <v>#NAME?</v>
      </c>
    </row>
    <row r="699" spans="1:10" ht="26.1" customHeight="1">
      <c r="A699" s="30">
        <v>698</v>
      </c>
      <c r="C699" s="53"/>
      <c r="D699" s="53"/>
      <c r="E699" s="53"/>
      <c r="G699" s="48"/>
      <c r="I699" s="42" t="e">
        <f t="shared" ca="1" si="21"/>
        <v>#NAME?</v>
      </c>
      <c r="J699" s="45" t="e">
        <f t="shared" ca="1" si="22"/>
        <v>#NAME?</v>
      </c>
    </row>
    <row r="700" spans="1:10" ht="26.1" customHeight="1">
      <c r="A700" s="30">
        <v>699</v>
      </c>
      <c r="C700" s="53"/>
      <c r="D700" s="53"/>
      <c r="E700" s="53"/>
      <c r="G700" s="48"/>
      <c r="I700" s="42" t="e">
        <f t="shared" ca="1" si="21"/>
        <v>#NAME?</v>
      </c>
      <c r="J700" s="45" t="e">
        <f t="shared" ca="1" si="22"/>
        <v>#NAME?</v>
      </c>
    </row>
    <row r="701" spans="1:10" ht="26.1" customHeight="1">
      <c r="A701" s="30">
        <v>700</v>
      </c>
      <c r="C701" s="53"/>
      <c r="D701" s="53"/>
      <c r="E701" s="53"/>
      <c r="G701" s="48"/>
      <c r="I701" s="42" t="e">
        <f t="shared" ca="1" si="21"/>
        <v>#NAME?</v>
      </c>
      <c r="J701" s="45" t="e">
        <f t="shared" ca="1" si="22"/>
        <v>#NAME?</v>
      </c>
    </row>
    <row r="702" spans="1:10" ht="26.1" customHeight="1">
      <c r="A702" s="30">
        <v>701</v>
      </c>
      <c r="C702" s="53"/>
      <c r="D702" s="53"/>
      <c r="E702" s="53"/>
      <c r="G702" s="48"/>
      <c r="I702" s="42" t="e">
        <f t="shared" ca="1" si="21"/>
        <v>#NAME?</v>
      </c>
      <c r="J702" s="45" t="e">
        <f t="shared" ca="1" si="22"/>
        <v>#NAME?</v>
      </c>
    </row>
    <row r="703" spans="1:10" ht="26.1" customHeight="1">
      <c r="A703" s="30">
        <v>702</v>
      </c>
      <c r="C703" s="53"/>
      <c r="D703" s="53"/>
      <c r="E703" s="53"/>
      <c r="G703" s="48"/>
      <c r="I703" s="42" t="e">
        <f t="shared" ca="1" si="21"/>
        <v>#NAME?</v>
      </c>
      <c r="J703" s="45" t="e">
        <f t="shared" ca="1" si="22"/>
        <v>#NAME?</v>
      </c>
    </row>
    <row r="704" spans="1:10" ht="26.1" customHeight="1">
      <c r="A704" s="30">
        <v>703</v>
      </c>
      <c r="I704" s="42" t="e">
        <f t="shared" ca="1" si="21"/>
        <v>#NAME?</v>
      </c>
      <c r="J704" s="45" t="e">
        <f t="shared" ca="1" si="22"/>
        <v>#NAME?</v>
      </c>
    </row>
    <row r="705" spans="1:10" ht="26.1" customHeight="1">
      <c r="A705" s="30">
        <v>704</v>
      </c>
      <c r="I705" s="42" t="e">
        <f t="shared" ca="1" si="21"/>
        <v>#NAME?</v>
      </c>
      <c r="J705" s="45" t="e">
        <f t="shared" ca="1" si="22"/>
        <v>#NAME?</v>
      </c>
    </row>
    <row r="706" spans="1:10" ht="26.1" customHeight="1">
      <c r="A706" s="30">
        <v>705</v>
      </c>
      <c r="I706" s="42" t="e">
        <f t="shared" ref="I706:I769" ca="1" si="23">Code39(C706)</f>
        <v>#NAME?</v>
      </c>
      <c r="J706" s="45" t="e">
        <f t="shared" ca="1" si="22"/>
        <v>#NAME?</v>
      </c>
    </row>
    <row r="707" spans="1:10" ht="26.1" customHeight="1">
      <c r="A707" s="30">
        <v>706</v>
      </c>
      <c r="I707" s="42" t="e">
        <f t="shared" ca="1" si="23"/>
        <v>#NAME?</v>
      </c>
      <c r="J707" s="45" t="e">
        <f t="shared" ca="1" si="22"/>
        <v>#NAME?</v>
      </c>
    </row>
    <row r="708" spans="1:10" ht="26.1" customHeight="1">
      <c r="A708" s="30">
        <v>707</v>
      </c>
      <c r="I708" s="42" t="e">
        <f t="shared" ca="1" si="23"/>
        <v>#NAME?</v>
      </c>
      <c r="J708" s="45" t="e">
        <f t="shared" ca="1" si="22"/>
        <v>#NAME?</v>
      </c>
    </row>
    <row r="709" spans="1:10" ht="26.1" customHeight="1">
      <c r="A709" s="30">
        <v>708</v>
      </c>
      <c r="I709" s="42" t="e">
        <f t="shared" ca="1" si="23"/>
        <v>#NAME?</v>
      </c>
      <c r="J709" s="45" t="e">
        <f t="shared" ca="1" si="22"/>
        <v>#NAME?</v>
      </c>
    </row>
    <row r="710" spans="1:10" ht="26.1" customHeight="1">
      <c r="A710" s="30">
        <v>709</v>
      </c>
      <c r="I710" s="42" t="e">
        <f t="shared" ca="1" si="23"/>
        <v>#NAME?</v>
      </c>
      <c r="J710" s="45" t="e">
        <f t="shared" ca="1" si="22"/>
        <v>#NAME?</v>
      </c>
    </row>
    <row r="711" spans="1:10" ht="26.1" customHeight="1">
      <c r="A711" s="30">
        <v>710</v>
      </c>
      <c r="I711" s="42" t="e">
        <f t="shared" ca="1" si="23"/>
        <v>#NAME?</v>
      </c>
      <c r="J711" s="45" t="e">
        <f t="shared" ca="1" si="22"/>
        <v>#NAME?</v>
      </c>
    </row>
    <row r="712" spans="1:10" ht="26.1" customHeight="1">
      <c r="A712" s="30">
        <v>711</v>
      </c>
      <c r="I712" s="42" t="e">
        <f t="shared" ca="1" si="23"/>
        <v>#NAME?</v>
      </c>
      <c r="J712" s="45" t="e">
        <f t="shared" ca="1" si="22"/>
        <v>#NAME?</v>
      </c>
    </row>
    <row r="713" spans="1:10" ht="26.1" customHeight="1">
      <c r="A713" s="30">
        <v>712</v>
      </c>
      <c r="I713" s="42" t="e">
        <f t="shared" ca="1" si="23"/>
        <v>#NAME?</v>
      </c>
      <c r="J713" s="45" t="e">
        <f t="shared" ca="1" si="22"/>
        <v>#NAME?</v>
      </c>
    </row>
    <row r="714" spans="1:10" ht="26.1" customHeight="1">
      <c r="A714" s="30">
        <v>713</v>
      </c>
      <c r="I714" s="42" t="e">
        <f t="shared" ca="1" si="23"/>
        <v>#NAME?</v>
      </c>
      <c r="J714" s="45" t="e">
        <f t="shared" ca="1" si="22"/>
        <v>#NAME?</v>
      </c>
    </row>
    <row r="715" spans="1:10" ht="26.1" customHeight="1">
      <c r="A715" s="30">
        <v>714</v>
      </c>
      <c r="I715" s="42" t="e">
        <f t="shared" ca="1" si="23"/>
        <v>#NAME?</v>
      </c>
      <c r="J715" s="45" t="e">
        <f t="shared" ca="1" si="22"/>
        <v>#NAME?</v>
      </c>
    </row>
    <row r="716" spans="1:10" ht="26.1" customHeight="1">
      <c r="A716" s="30">
        <v>715</v>
      </c>
      <c r="I716" s="42" t="e">
        <f t="shared" ca="1" si="23"/>
        <v>#NAME?</v>
      </c>
      <c r="J716" s="45" t="e">
        <f t="shared" ca="1" si="22"/>
        <v>#NAME?</v>
      </c>
    </row>
    <row r="717" spans="1:10" ht="26.1" customHeight="1">
      <c r="A717" s="30">
        <v>716</v>
      </c>
      <c r="I717" s="42" t="e">
        <f t="shared" ca="1" si="23"/>
        <v>#NAME?</v>
      </c>
      <c r="J717" s="45" t="e">
        <f t="shared" ca="1" si="22"/>
        <v>#NAME?</v>
      </c>
    </row>
    <row r="718" spans="1:10" ht="26.1" customHeight="1">
      <c r="A718" s="30">
        <v>717</v>
      </c>
      <c r="I718" s="42" t="e">
        <f t="shared" ca="1" si="23"/>
        <v>#NAME?</v>
      </c>
      <c r="J718" s="45" t="e">
        <f t="shared" ref="J718:J781" ca="1" si="24">I718</f>
        <v>#NAME?</v>
      </c>
    </row>
    <row r="719" spans="1:10" ht="26.1" customHeight="1">
      <c r="A719" s="30">
        <v>718</v>
      </c>
      <c r="I719" s="42" t="e">
        <f t="shared" ca="1" si="23"/>
        <v>#NAME?</v>
      </c>
      <c r="J719" s="45" t="e">
        <f t="shared" ca="1" si="24"/>
        <v>#NAME?</v>
      </c>
    </row>
    <row r="720" spans="1:10" ht="26.1" customHeight="1">
      <c r="A720" s="30">
        <v>719</v>
      </c>
      <c r="I720" s="42" t="e">
        <f t="shared" ca="1" si="23"/>
        <v>#NAME?</v>
      </c>
      <c r="J720" s="45" t="e">
        <f t="shared" ca="1" si="24"/>
        <v>#NAME?</v>
      </c>
    </row>
    <row r="721" spans="1:10" ht="26.1" customHeight="1">
      <c r="A721" s="30">
        <v>720</v>
      </c>
      <c r="I721" s="42" t="e">
        <f t="shared" ca="1" si="23"/>
        <v>#NAME?</v>
      </c>
      <c r="J721" s="45" t="e">
        <f t="shared" ca="1" si="24"/>
        <v>#NAME?</v>
      </c>
    </row>
    <row r="722" spans="1:10" ht="26.1" customHeight="1">
      <c r="A722" s="30">
        <v>721</v>
      </c>
      <c r="I722" s="42" t="e">
        <f t="shared" ca="1" si="23"/>
        <v>#NAME?</v>
      </c>
      <c r="J722" s="45" t="e">
        <f t="shared" ca="1" si="24"/>
        <v>#NAME?</v>
      </c>
    </row>
    <row r="723" spans="1:10" ht="26.1" customHeight="1">
      <c r="A723" s="30">
        <v>722</v>
      </c>
      <c r="I723" s="42" t="e">
        <f t="shared" ca="1" si="23"/>
        <v>#NAME?</v>
      </c>
      <c r="J723" s="45" t="e">
        <f t="shared" ca="1" si="24"/>
        <v>#NAME?</v>
      </c>
    </row>
    <row r="724" spans="1:10" ht="26.1" customHeight="1">
      <c r="A724" s="30">
        <v>723</v>
      </c>
      <c r="I724" s="42" t="e">
        <f t="shared" ca="1" si="23"/>
        <v>#NAME?</v>
      </c>
      <c r="J724" s="45" t="e">
        <f t="shared" ca="1" si="24"/>
        <v>#NAME?</v>
      </c>
    </row>
    <row r="725" spans="1:10" ht="26.1" customHeight="1">
      <c r="A725" s="30">
        <v>724</v>
      </c>
      <c r="I725" s="42" t="e">
        <f t="shared" ca="1" si="23"/>
        <v>#NAME?</v>
      </c>
      <c r="J725" s="45" t="e">
        <f t="shared" ca="1" si="24"/>
        <v>#NAME?</v>
      </c>
    </row>
    <row r="726" spans="1:10" ht="26.1" customHeight="1">
      <c r="A726" s="30">
        <v>725</v>
      </c>
      <c r="I726" s="42" t="e">
        <f t="shared" ca="1" si="23"/>
        <v>#NAME?</v>
      </c>
      <c r="J726" s="45" t="e">
        <f t="shared" ca="1" si="24"/>
        <v>#NAME?</v>
      </c>
    </row>
    <row r="727" spans="1:10" ht="26.1" customHeight="1">
      <c r="A727" s="30">
        <v>726</v>
      </c>
      <c r="I727" s="42" t="e">
        <f t="shared" ca="1" si="23"/>
        <v>#NAME?</v>
      </c>
      <c r="J727" s="45" t="e">
        <f t="shared" ca="1" si="24"/>
        <v>#NAME?</v>
      </c>
    </row>
    <row r="728" spans="1:10" ht="26.1" customHeight="1">
      <c r="A728" s="30">
        <v>727</v>
      </c>
      <c r="I728" s="42" t="e">
        <f t="shared" ca="1" si="23"/>
        <v>#NAME?</v>
      </c>
      <c r="J728" s="45" t="e">
        <f t="shared" ca="1" si="24"/>
        <v>#NAME?</v>
      </c>
    </row>
    <row r="729" spans="1:10" ht="26.1" customHeight="1">
      <c r="A729" s="30">
        <v>728</v>
      </c>
      <c r="I729" s="42" t="e">
        <f t="shared" ca="1" si="23"/>
        <v>#NAME?</v>
      </c>
      <c r="J729" s="45" t="e">
        <f t="shared" ca="1" si="24"/>
        <v>#NAME?</v>
      </c>
    </row>
    <row r="730" spans="1:10" ht="26.1" customHeight="1">
      <c r="A730" s="30">
        <v>729</v>
      </c>
      <c r="I730" s="42" t="e">
        <f t="shared" ca="1" si="23"/>
        <v>#NAME?</v>
      </c>
      <c r="J730" s="45" t="e">
        <f t="shared" ca="1" si="24"/>
        <v>#NAME?</v>
      </c>
    </row>
    <row r="731" spans="1:10" ht="26.1" customHeight="1">
      <c r="A731" s="30">
        <v>730</v>
      </c>
      <c r="I731" s="42" t="e">
        <f t="shared" ca="1" si="23"/>
        <v>#NAME?</v>
      </c>
      <c r="J731" s="45" t="e">
        <f t="shared" ca="1" si="24"/>
        <v>#NAME?</v>
      </c>
    </row>
    <row r="732" spans="1:10" ht="26.1" customHeight="1">
      <c r="A732" s="30">
        <v>731</v>
      </c>
      <c r="I732" s="42" t="e">
        <f t="shared" ca="1" si="23"/>
        <v>#NAME?</v>
      </c>
      <c r="J732" s="45" t="e">
        <f t="shared" ca="1" si="24"/>
        <v>#NAME?</v>
      </c>
    </row>
    <row r="733" spans="1:10" ht="26.1" customHeight="1">
      <c r="A733" s="30">
        <v>732</v>
      </c>
      <c r="I733" s="42" t="e">
        <f t="shared" ca="1" si="23"/>
        <v>#NAME?</v>
      </c>
      <c r="J733" s="45" t="e">
        <f t="shared" ca="1" si="24"/>
        <v>#NAME?</v>
      </c>
    </row>
    <row r="734" spans="1:10" ht="26.1" customHeight="1">
      <c r="A734" s="30">
        <v>733</v>
      </c>
      <c r="I734" s="42" t="e">
        <f t="shared" ca="1" si="23"/>
        <v>#NAME?</v>
      </c>
      <c r="J734" s="45" t="e">
        <f t="shared" ca="1" si="24"/>
        <v>#NAME?</v>
      </c>
    </row>
    <row r="735" spans="1:10" ht="26.1" customHeight="1">
      <c r="A735" s="30">
        <v>734</v>
      </c>
      <c r="I735" s="42" t="e">
        <f t="shared" ca="1" si="23"/>
        <v>#NAME?</v>
      </c>
      <c r="J735" s="45" t="e">
        <f t="shared" ca="1" si="24"/>
        <v>#NAME?</v>
      </c>
    </row>
    <row r="736" spans="1:10" ht="26.1" customHeight="1">
      <c r="A736" s="30">
        <v>735</v>
      </c>
      <c r="I736" s="42" t="e">
        <f t="shared" ca="1" si="23"/>
        <v>#NAME?</v>
      </c>
      <c r="J736" s="45" t="e">
        <f t="shared" ca="1" si="24"/>
        <v>#NAME?</v>
      </c>
    </row>
    <row r="737" spans="1:10" ht="26.1" customHeight="1">
      <c r="A737" s="30">
        <v>736</v>
      </c>
      <c r="I737" s="42" t="e">
        <f t="shared" ca="1" si="23"/>
        <v>#NAME?</v>
      </c>
      <c r="J737" s="45" t="e">
        <f t="shared" ca="1" si="24"/>
        <v>#NAME?</v>
      </c>
    </row>
    <row r="738" spans="1:10" ht="26.1" customHeight="1">
      <c r="A738" s="30">
        <v>737</v>
      </c>
      <c r="I738" s="42" t="e">
        <f t="shared" ca="1" si="23"/>
        <v>#NAME?</v>
      </c>
      <c r="J738" s="45" t="e">
        <f t="shared" ca="1" si="24"/>
        <v>#NAME?</v>
      </c>
    </row>
    <row r="739" spans="1:10" ht="26.1" customHeight="1">
      <c r="A739" s="30">
        <v>738</v>
      </c>
      <c r="I739" s="42" t="e">
        <f t="shared" ca="1" si="23"/>
        <v>#NAME?</v>
      </c>
      <c r="J739" s="45" t="e">
        <f t="shared" ca="1" si="24"/>
        <v>#NAME?</v>
      </c>
    </row>
    <row r="740" spans="1:10" ht="26.1" customHeight="1">
      <c r="A740" s="30">
        <v>739</v>
      </c>
      <c r="I740" s="42" t="e">
        <f t="shared" ca="1" si="23"/>
        <v>#NAME?</v>
      </c>
      <c r="J740" s="45" t="e">
        <f t="shared" ca="1" si="24"/>
        <v>#NAME?</v>
      </c>
    </row>
    <row r="741" spans="1:10" ht="26.1" customHeight="1">
      <c r="A741" s="30">
        <v>740</v>
      </c>
      <c r="I741" s="42" t="e">
        <f t="shared" ca="1" si="23"/>
        <v>#NAME?</v>
      </c>
      <c r="J741" s="45" t="e">
        <f t="shared" ca="1" si="24"/>
        <v>#NAME?</v>
      </c>
    </row>
    <row r="742" spans="1:10" ht="26.1" customHeight="1">
      <c r="A742" s="30">
        <v>741</v>
      </c>
      <c r="I742" s="42" t="e">
        <f t="shared" ca="1" si="23"/>
        <v>#NAME?</v>
      </c>
      <c r="J742" s="45" t="e">
        <f t="shared" ca="1" si="24"/>
        <v>#NAME?</v>
      </c>
    </row>
    <row r="743" spans="1:10" ht="26.1" customHeight="1">
      <c r="A743" s="30">
        <v>742</v>
      </c>
      <c r="I743" s="42" t="e">
        <f t="shared" ca="1" si="23"/>
        <v>#NAME?</v>
      </c>
      <c r="J743" s="45" t="e">
        <f t="shared" ca="1" si="24"/>
        <v>#NAME?</v>
      </c>
    </row>
    <row r="744" spans="1:10" ht="26.1" customHeight="1">
      <c r="A744" s="30">
        <v>743</v>
      </c>
      <c r="I744" s="42" t="e">
        <f t="shared" ca="1" si="23"/>
        <v>#NAME?</v>
      </c>
      <c r="J744" s="45" t="e">
        <f t="shared" ca="1" si="24"/>
        <v>#NAME?</v>
      </c>
    </row>
    <row r="745" spans="1:10" ht="26.1" customHeight="1">
      <c r="A745" s="30">
        <v>744</v>
      </c>
      <c r="I745" s="42" t="e">
        <f t="shared" ca="1" si="23"/>
        <v>#NAME?</v>
      </c>
      <c r="J745" s="45" t="e">
        <f t="shared" ca="1" si="24"/>
        <v>#NAME?</v>
      </c>
    </row>
    <row r="746" spans="1:10" ht="26.1" customHeight="1">
      <c r="A746" s="30">
        <v>745</v>
      </c>
      <c r="I746" s="42" t="e">
        <f t="shared" ca="1" si="23"/>
        <v>#NAME?</v>
      </c>
      <c r="J746" s="45" t="e">
        <f t="shared" ca="1" si="24"/>
        <v>#NAME?</v>
      </c>
    </row>
    <row r="747" spans="1:10" ht="26.1" customHeight="1">
      <c r="A747" s="30">
        <v>746</v>
      </c>
      <c r="I747" s="42" t="e">
        <f t="shared" ca="1" si="23"/>
        <v>#NAME?</v>
      </c>
      <c r="J747" s="45" t="e">
        <f t="shared" ca="1" si="24"/>
        <v>#NAME?</v>
      </c>
    </row>
    <row r="748" spans="1:10" ht="26.1" customHeight="1">
      <c r="A748" s="30">
        <v>747</v>
      </c>
      <c r="I748" s="42" t="e">
        <f t="shared" ca="1" si="23"/>
        <v>#NAME?</v>
      </c>
      <c r="J748" s="45" t="e">
        <f t="shared" ca="1" si="24"/>
        <v>#NAME?</v>
      </c>
    </row>
    <row r="749" spans="1:10" ht="26.1" customHeight="1">
      <c r="A749" s="30">
        <v>748</v>
      </c>
      <c r="I749" s="42" t="e">
        <f t="shared" ca="1" si="23"/>
        <v>#NAME?</v>
      </c>
      <c r="J749" s="45" t="e">
        <f t="shared" ca="1" si="24"/>
        <v>#NAME?</v>
      </c>
    </row>
    <row r="750" spans="1:10" ht="26.1" customHeight="1">
      <c r="A750" s="30">
        <v>749</v>
      </c>
      <c r="I750" s="42" t="e">
        <f t="shared" ca="1" si="23"/>
        <v>#NAME?</v>
      </c>
      <c r="J750" s="45" t="e">
        <f t="shared" ca="1" si="24"/>
        <v>#NAME?</v>
      </c>
    </row>
    <row r="751" spans="1:10" ht="26.1" customHeight="1">
      <c r="A751" s="30">
        <v>750</v>
      </c>
      <c r="I751" s="42" t="e">
        <f t="shared" ca="1" si="23"/>
        <v>#NAME?</v>
      </c>
      <c r="J751" s="45" t="e">
        <f t="shared" ca="1" si="24"/>
        <v>#NAME?</v>
      </c>
    </row>
    <row r="752" spans="1:10" ht="26.1" customHeight="1">
      <c r="A752" s="30">
        <v>751</v>
      </c>
      <c r="I752" s="42" t="e">
        <f t="shared" ca="1" si="23"/>
        <v>#NAME?</v>
      </c>
      <c r="J752" s="45" t="e">
        <f t="shared" ca="1" si="24"/>
        <v>#NAME?</v>
      </c>
    </row>
    <row r="753" spans="1:10" ht="26.1" customHeight="1">
      <c r="A753" s="30">
        <v>752</v>
      </c>
      <c r="I753" s="42" t="e">
        <f t="shared" ca="1" si="23"/>
        <v>#NAME?</v>
      </c>
      <c r="J753" s="45" t="e">
        <f t="shared" ca="1" si="24"/>
        <v>#NAME?</v>
      </c>
    </row>
    <row r="754" spans="1:10" ht="26.1" customHeight="1">
      <c r="A754" s="30">
        <v>753</v>
      </c>
      <c r="I754" s="42" t="e">
        <f t="shared" ca="1" si="23"/>
        <v>#NAME?</v>
      </c>
      <c r="J754" s="45" t="e">
        <f t="shared" ca="1" si="24"/>
        <v>#NAME?</v>
      </c>
    </row>
    <row r="755" spans="1:10" ht="26.1" customHeight="1">
      <c r="A755" s="30">
        <v>754</v>
      </c>
      <c r="I755" s="42" t="e">
        <f t="shared" ca="1" si="23"/>
        <v>#NAME?</v>
      </c>
      <c r="J755" s="45" t="e">
        <f t="shared" ca="1" si="24"/>
        <v>#NAME?</v>
      </c>
    </row>
    <row r="756" spans="1:10" ht="26.1" customHeight="1">
      <c r="A756" s="30">
        <v>755</v>
      </c>
      <c r="I756" s="42" t="e">
        <f t="shared" ca="1" si="23"/>
        <v>#NAME?</v>
      </c>
      <c r="J756" s="45" t="e">
        <f t="shared" ca="1" si="24"/>
        <v>#NAME?</v>
      </c>
    </row>
    <row r="757" spans="1:10" ht="26.1" customHeight="1">
      <c r="A757" s="30">
        <v>756</v>
      </c>
      <c r="I757" s="42" t="e">
        <f t="shared" ca="1" si="23"/>
        <v>#NAME?</v>
      </c>
      <c r="J757" s="45" t="e">
        <f t="shared" ca="1" si="24"/>
        <v>#NAME?</v>
      </c>
    </row>
    <row r="758" spans="1:10" ht="26.1" customHeight="1">
      <c r="A758" s="30">
        <v>757</v>
      </c>
      <c r="I758" s="42" t="e">
        <f t="shared" ca="1" si="23"/>
        <v>#NAME?</v>
      </c>
      <c r="J758" s="45" t="e">
        <f t="shared" ca="1" si="24"/>
        <v>#NAME?</v>
      </c>
    </row>
    <row r="759" spans="1:10" ht="26.1" customHeight="1">
      <c r="A759" s="30">
        <v>758</v>
      </c>
      <c r="I759" s="42" t="e">
        <f t="shared" ca="1" si="23"/>
        <v>#NAME?</v>
      </c>
      <c r="J759" s="45" t="e">
        <f t="shared" ca="1" si="24"/>
        <v>#NAME?</v>
      </c>
    </row>
    <row r="760" spans="1:10" ht="26.1" customHeight="1">
      <c r="A760" s="30">
        <v>759</v>
      </c>
      <c r="I760" s="42" t="e">
        <f t="shared" ca="1" si="23"/>
        <v>#NAME?</v>
      </c>
      <c r="J760" s="45" t="e">
        <f t="shared" ca="1" si="24"/>
        <v>#NAME?</v>
      </c>
    </row>
    <row r="761" spans="1:10" ht="26.1" customHeight="1">
      <c r="A761" s="30">
        <v>760</v>
      </c>
      <c r="I761" s="42" t="e">
        <f t="shared" ca="1" si="23"/>
        <v>#NAME?</v>
      </c>
      <c r="J761" s="45" t="e">
        <f t="shared" ca="1" si="24"/>
        <v>#NAME?</v>
      </c>
    </row>
    <row r="762" spans="1:10" ht="26.1" customHeight="1">
      <c r="A762" s="30">
        <v>761</v>
      </c>
      <c r="I762" s="42" t="e">
        <f t="shared" ca="1" si="23"/>
        <v>#NAME?</v>
      </c>
      <c r="J762" s="45" t="e">
        <f t="shared" ca="1" si="24"/>
        <v>#NAME?</v>
      </c>
    </row>
    <row r="763" spans="1:10" ht="26.1" customHeight="1">
      <c r="A763" s="30">
        <v>762</v>
      </c>
      <c r="I763" s="42" t="e">
        <f t="shared" ca="1" si="23"/>
        <v>#NAME?</v>
      </c>
      <c r="J763" s="45" t="e">
        <f t="shared" ca="1" si="24"/>
        <v>#NAME?</v>
      </c>
    </row>
    <row r="764" spans="1:10" ht="26.1" customHeight="1">
      <c r="A764" s="30">
        <v>763</v>
      </c>
      <c r="I764" s="42" t="e">
        <f t="shared" ca="1" si="23"/>
        <v>#NAME?</v>
      </c>
      <c r="J764" s="45" t="e">
        <f t="shared" ca="1" si="24"/>
        <v>#NAME?</v>
      </c>
    </row>
    <row r="765" spans="1:10" ht="26.1" customHeight="1">
      <c r="A765" s="30">
        <v>764</v>
      </c>
      <c r="I765" s="42" t="e">
        <f t="shared" ca="1" si="23"/>
        <v>#NAME?</v>
      </c>
      <c r="J765" s="45" t="e">
        <f t="shared" ca="1" si="24"/>
        <v>#NAME?</v>
      </c>
    </row>
    <row r="766" spans="1:10" ht="26.1" customHeight="1">
      <c r="A766" s="30">
        <v>765</v>
      </c>
      <c r="I766" s="42" t="e">
        <f t="shared" ca="1" si="23"/>
        <v>#NAME?</v>
      </c>
      <c r="J766" s="45" t="e">
        <f t="shared" ca="1" si="24"/>
        <v>#NAME?</v>
      </c>
    </row>
    <row r="767" spans="1:10" ht="26.1" customHeight="1">
      <c r="A767" s="30">
        <v>766</v>
      </c>
      <c r="I767" s="42" t="e">
        <f t="shared" ca="1" si="23"/>
        <v>#NAME?</v>
      </c>
      <c r="J767" s="45" t="e">
        <f t="shared" ca="1" si="24"/>
        <v>#NAME?</v>
      </c>
    </row>
    <row r="768" spans="1:10" ht="26.1" customHeight="1">
      <c r="A768" s="30">
        <v>767</v>
      </c>
      <c r="I768" s="42" t="e">
        <f t="shared" ca="1" si="23"/>
        <v>#NAME?</v>
      </c>
      <c r="J768" s="45" t="e">
        <f t="shared" ca="1" si="24"/>
        <v>#NAME?</v>
      </c>
    </row>
    <row r="769" spans="1:10" ht="26.1" customHeight="1">
      <c r="A769" s="30">
        <v>768</v>
      </c>
      <c r="I769" s="42" t="e">
        <f t="shared" ca="1" si="23"/>
        <v>#NAME?</v>
      </c>
      <c r="J769" s="45" t="e">
        <f t="shared" ca="1" si="24"/>
        <v>#NAME?</v>
      </c>
    </row>
    <row r="770" spans="1:10" ht="26.1" customHeight="1">
      <c r="A770" s="30">
        <v>769</v>
      </c>
      <c r="I770" s="42" t="e">
        <f t="shared" ref="I770:I833" ca="1" si="25">Code39(C770)</f>
        <v>#NAME?</v>
      </c>
      <c r="J770" s="45" t="e">
        <f t="shared" ca="1" si="24"/>
        <v>#NAME?</v>
      </c>
    </row>
    <row r="771" spans="1:10" ht="26.1" customHeight="1">
      <c r="A771" s="30">
        <v>770</v>
      </c>
      <c r="I771" s="42" t="e">
        <f t="shared" ca="1" si="25"/>
        <v>#NAME?</v>
      </c>
      <c r="J771" s="45" t="e">
        <f t="shared" ca="1" si="24"/>
        <v>#NAME?</v>
      </c>
    </row>
    <row r="772" spans="1:10" ht="26.1" customHeight="1">
      <c r="A772" s="30">
        <v>771</v>
      </c>
      <c r="I772" s="42" t="e">
        <f t="shared" ca="1" si="25"/>
        <v>#NAME?</v>
      </c>
      <c r="J772" s="45" t="e">
        <f t="shared" ca="1" si="24"/>
        <v>#NAME?</v>
      </c>
    </row>
    <row r="773" spans="1:10" ht="26.1" customHeight="1">
      <c r="A773" s="30">
        <v>772</v>
      </c>
      <c r="I773" s="42" t="e">
        <f t="shared" ca="1" si="25"/>
        <v>#NAME?</v>
      </c>
      <c r="J773" s="45" t="e">
        <f t="shared" ca="1" si="24"/>
        <v>#NAME?</v>
      </c>
    </row>
    <row r="774" spans="1:10" ht="26.1" customHeight="1">
      <c r="A774" s="30">
        <v>773</v>
      </c>
      <c r="I774" s="42" t="e">
        <f t="shared" ca="1" si="25"/>
        <v>#NAME?</v>
      </c>
      <c r="J774" s="45" t="e">
        <f t="shared" ca="1" si="24"/>
        <v>#NAME?</v>
      </c>
    </row>
    <row r="775" spans="1:10" ht="26.1" customHeight="1">
      <c r="A775" s="30">
        <v>774</v>
      </c>
      <c r="I775" s="42" t="e">
        <f t="shared" ca="1" si="25"/>
        <v>#NAME?</v>
      </c>
      <c r="J775" s="45" t="e">
        <f t="shared" ca="1" si="24"/>
        <v>#NAME?</v>
      </c>
    </row>
    <row r="776" spans="1:10" ht="26.1" customHeight="1">
      <c r="A776" s="30">
        <v>775</v>
      </c>
      <c r="I776" s="42" t="e">
        <f t="shared" ca="1" si="25"/>
        <v>#NAME?</v>
      </c>
      <c r="J776" s="45" t="e">
        <f t="shared" ca="1" si="24"/>
        <v>#NAME?</v>
      </c>
    </row>
    <row r="777" spans="1:10" ht="26.1" customHeight="1">
      <c r="A777" s="30">
        <v>776</v>
      </c>
      <c r="I777" s="42" t="e">
        <f t="shared" ca="1" si="25"/>
        <v>#NAME?</v>
      </c>
      <c r="J777" s="45" t="e">
        <f t="shared" ca="1" si="24"/>
        <v>#NAME?</v>
      </c>
    </row>
    <row r="778" spans="1:10" ht="26.1" customHeight="1">
      <c r="A778" s="30">
        <v>777</v>
      </c>
      <c r="I778" s="42" t="e">
        <f t="shared" ca="1" si="25"/>
        <v>#NAME?</v>
      </c>
      <c r="J778" s="45" t="e">
        <f t="shared" ca="1" si="24"/>
        <v>#NAME?</v>
      </c>
    </row>
    <row r="779" spans="1:10" ht="26.1" customHeight="1">
      <c r="A779" s="30">
        <v>778</v>
      </c>
      <c r="I779" s="42" t="e">
        <f t="shared" ca="1" si="25"/>
        <v>#NAME?</v>
      </c>
      <c r="J779" s="45" t="e">
        <f t="shared" ca="1" si="24"/>
        <v>#NAME?</v>
      </c>
    </row>
    <row r="780" spans="1:10" ht="26.1" customHeight="1">
      <c r="A780" s="30">
        <v>779</v>
      </c>
      <c r="I780" s="42" t="e">
        <f t="shared" ca="1" si="25"/>
        <v>#NAME?</v>
      </c>
      <c r="J780" s="45" t="e">
        <f t="shared" ca="1" si="24"/>
        <v>#NAME?</v>
      </c>
    </row>
    <row r="781" spans="1:10" ht="26.1" customHeight="1">
      <c r="A781" s="30">
        <v>780</v>
      </c>
      <c r="I781" s="42" t="e">
        <f t="shared" ca="1" si="25"/>
        <v>#NAME?</v>
      </c>
      <c r="J781" s="45" t="e">
        <f t="shared" ca="1" si="24"/>
        <v>#NAME?</v>
      </c>
    </row>
    <row r="782" spans="1:10" ht="26.1" customHeight="1">
      <c r="A782" s="30">
        <v>781</v>
      </c>
      <c r="I782" s="42" t="e">
        <f t="shared" ca="1" si="25"/>
        <v>#NAME?</v>
      </c>
      <c r="J782" s="45" t="e">
        <f t="shared" ref="J782:J845" ca="1" si="26">I782</f>
        <v>#NAME?</v>
      </c>
    </row>
    <row r="783" spans="1:10" ht="26.1" customHeight="1">
      <c r="A783" s="30">
        <v>782</v>
      </c>
      <c r="I783" s="42" t="e">
        <f t="shared" ca="1" si="25"/>
        <v>#NAME?</v>
      </c>
      <c r="J783" s="45" t="e">
        <f t="shared" ca="1" si="26"/>
        <v>#NAME?</v>
      </c>
    </row>
    <row r="784" spans="1:10" ht="26.1" customHeight="1">
      <c r="A784" s="30">
        <v>783</v>
      </c>
      <c r="I784" s="42" t="e">
        <f t="shared" ca="1" si="25"/>
        <v>#NAME?</v>
      </c>
      <c r="J784" s="45" t="e">
        <f t="shared" ca="1" si="26"/>
        <v>#NAME?</v>
      </c>
    </row>
    <row r="785" spans="1:10" ht="26.1" customHeight="1">
      <c r="A785" s="30">
        <v>784</v>
      </c>
      <c r="I785" s="42" t="e">
        <f t="shared" ca="1" si="25"/>
        <v>#NAME?</v>
      </c>
      <c r="J785" s="45" t="e">
        <f t="shared" ca="1" si="26"/>
        <v>#NAME?</v>
      </c>
    </row>
    <row r="786" spans="1:10" ht="26.1" customHeight="1">
      <c r="A786" s="30">
        <v>785</v>
      </c>
      <c r="I786" s="42" t="e">
        <f t="shared" ca="1" si="25"/>
        <v>#NAME?</v>
      </c>
      <c r="J786" s="45" t="e">
        <f t="shared" ca="1" si="26"/>
        <v>#NAME?</v>
      </c>
    </row>
    <row r="787" spans="1:10" ht="26.1" customHeight="1">
      <c r="A787" s="30">
        <v>786</v>
      </c>
      <c r="I787" s="42" t="e">
        <f t="shared" ca="1" si="25"/>
        <v>#NAME?</v>
      </c>
      <c r="J787" s="45" t="e">
        <f t="shared" ca="1" si="26"/>
        <v>#NAME?</v>
      </c>
    </row>
    <row r="788" spans="1:10" ht="26.1" customHeight="1">
      <c r="A788" s="30">
        <v>787</v>
      </c>
      <c r="I788" s="42" t="e">
        <f t="shared" ca="1" si="25"/>
        <v>#NAME?</v>
      </c>
      <c r="J788" s="45" t="e">
        <f t="shared" ca="1" si="26"/>
        <v>#NAME?</v>
      </c>
    </row>
    <row r="789" spans="1:10" ht="26.1" customHeight="1">
      <c r="A789" s="30">
        <v>788</v>
      </c>
      <c r="I789" s="42" t="e">
        <f t="shared" ca="1" si="25"/>
        <v>#NAME?</v>
      </c>
      <c r="J789" s="45" t="e">
        <f t="shared" ca="1" si="26"/>
        <v>#NAME?</v>
      </c>
    </row>
    <row r="790" spans="1:10" ht="26.1" customHeight="1">
      <c r="A790" s="30">
        <v>789</v>
      </c>
      <c r="I790" s="42" t="e">
        <f t="shared" ca="1" si="25"/>
        <v>#NAME?</v>
      </c>
      <c r="J790" s="45" t="e">
        <f t="shared" ca="1" si="26"/>
        <v>#NAME?</v>
      </c>
    </row>
    <row r="791" spans="1:10" ht="26.1" customHeight="1">
      <c r="A791" s="30">
        <v>790</v>
      </c>
      <c r="I791" s="42" t="e">
        <f t="shared" ca="1" si="25"/>
        <v>#NAME?</v>
      </c>
      <c r="J791" s="45" t="e">
        <f t="shared" ca="1" si="26"/>
        <v>#NAME?</v>
      </c>
    </row>
    <row r="792" spans="1:10" ht="26.1" customHeight="1">
      <c r="A792" s="30">
        <v>791</v>
      </c>
      <c r="I792" s="42" t="e">
        <f t="shared" ca="1" si="25"/>
        <v>#NAME?</v>
      </c>
      <c r="J792" s="45" t="e">
        <f t="shared" ca="1" si="26"/>
        <v>#NAME?</v>
      </c>
    </row>
    <row r="793" spans="1:10" ht="26.1" customHeight="1">
      <c r="A793" s="30">
        <v>792</v>
      </c>
      <c r="I793" s="42" t="e">
        <f t="shared" ca="1" si="25"/>
        <v>#NAME?</v>
      </c>
      <c r="J793" s="45" t="e">
        <f t="shared" ca="1" si="26"/>
        <v>#NAME?</v>
      </c>
    </row>
    <row r="794" spans="1:10" ht="26.1" customHeight="1">
      <c r="A794" s="30">
        <v>793</v>
      </c>
      <c r="I794" s="42" t="e">
        <f t="shared" ca="1" si="25"/>
        <v>#NAME?</v>
      </c>
      <c r="J794" s="45" t="e">
        <f t="shared" ca="1" si="26"/>
        <v>#NAME?</v>
      </c>
    </row>
    <row r="795" spans="1:10" ht="26.1" customHeight="1">
      <c r="A795" s="30">
        <v>794</v>
      </c>
      <c r="I795" s="42" t="e">
        <f t="shared" ca="1" si="25"/>
        <v>#NAME?</v>
      </c>
      <c r="J795" s="45" t="e">
        <f t="shared" ca="1" si="26"/>
        <v>#NAME?</v>
      </c>
    </row>
    <row r="796" spans="1:10" ht="26.1" customHeight="1">
      <c r="A796" s="30">
        <v>795</v>
      </c>
      <c r="I796" s="42" t="e">
        <f t="shared" ca="1" si="25"/>
        <v>#NAME?</v>
      </c>
      <c r="J796" s="45" t="e">
        <f t="shared" ca="1" si="26"/>
        <v>#NAME?</v>
      </c>
    </row>
    <row r="797" spans="1:10" ht="26.1" customHeight="1">
      <c r="A797" s="30">
        <v>796</v>
      </c>
      <c r="I797" s="42" t="e">
        <f t="shared" ca="1" si="25"/>
        <v>#NAME?</v>
      </c>
      <c r="J797" s="45" t="e">
        <f t="shared" ca="1" si="26"/>
        <v>#NAME?</v>
      </c>
    </row>
    <row r="798" spans="1:10" ht="26.1" customHeight="1">
      <c r="A798" s="30">
        <v>797</v>
      </c>
      <c r="I798" s="42" t="e">
        <f t="shared" ca="1" si="25"/>
        <v>#NAME?</v>
      </c>
      <c r="J798" s="45" t="e">
        <f t="shared" ca="1" si="26"/>
        <v>#NAME?</v>
      </c>
    </row>
    <row r="799" spans="1:10" ht="26.1" customHeight="1">
      <c r="A799" s="30">
        <v>798</v>
      </c>
      <c r="I799" s="42" t="e">
        <f t="shared" ca="1" si="25"/>
        <v>#NAME?</v>
      </c>
      <c r="J799" s="45" t="e">
        <f t="shared" ca="1" si="26"/>
        <v>#NAME?</v>
      </c>
    </row>
    <row r="800" spans="1:10" ht="26.1" customHeight="1">
      <c r="A800" s="30">
        <v>799</v>
      </c>
      <c r="I800" s="42" t="e">
        <f t="shared" ca="1" si="25"/>
        <v>#NAME?</v>
      </c>
      <c r="J800" s="45" t="e">
        <f t="shared" ca="1" si="26"/>
        <v>#NAME?</v>
      </c>
    </row>
    <row r="801" spans="1:10" ht="26.1" customHeight="1">
      <c r="A801" s="30">
        <v>800</v>
      </c>
      <c r="I801" s="42" t="e">
        <f t="shared" ca="1" si="25"/>
        <v>#NAME?</v>
      </c>
      <c r="J801" s="45" t="e">
        <f t="shared" ca="1" si="26"/>
        <v>#NAME?</v>
      </c>
    </row>
    <row r="802" spans="1:10" ht="26.1" customHeight="1">
      <c r="A802" s="30">
        <v>801</v>
      </c>
      <c r="I802" s="42" t="e">
        <f t="shared" ca="1" si="25"/>
        <v>#NAME?</v>
      </c>
      <c r="J802" s="45" t="e">
        <f t="shared" ca="1" si="26"/>
        <v>#NAME?</v>
      </c>
    </row>
    <row r="803" spans="1:10" ht="26.1" customHeight="1">
      <c r="A803" s="30">
        <v>802</v>
      </c>
      <c r="I803" s="42" t="e">
        <f t="shared" ca="1" si="25"/>
        <v>#NAME?</v>
      </c>
      <c r="J803" s="45" t="e">
        <f t="shared" ca="1" si="26"/>
        <v>#NAME?</v>
      </c>
    </row>
    <row r="804" spans="1:10" ht="26.1" customHeight="1">
      <c r="A804" s="30">
        <v>803</v>
      </c>
      <c r="I804" s="42" t="e">
        <f t="shared" ca="1" si="25"/>
        <v>#NAME?</v>
      </c>
      <c r="J804" s="45" t="e">
        <f t="shared" ca="1" si="26"/>
        <v>#NAME?</v>
      </c>
    </row>
    <row r="805" spans="1:10" ht="26.1" customHeight="1">
      <c r="A805" s="30">
        <v>804</v>
      </c>
      <c r="I805" s="42" t="e">
        <f t="shared" ca="1" si="25"/>
        <v>#NAME?</v>
      </c>
      <c r="J805" s="45" t="e">
        <f t="shared" ca="1" si="26"/>
        <v>#NAME?</v>
      </c>
    </row>
    <row r="806" spans="1:10" ht="26.1" customHeight="1">
      <c r="A806" s="30">
        <v>805</v>
      </c>
      <c r="I806" s="42" t="e">
        <f t="shared" ca="1" si="25"/>
        <v>#NAME?</v>
      </c>
      <c r="J806" s="45" t="e">
        <f t="shared" ca="1" si="26"/>
        <v>#NAME?</v>
      </c>
    </row>
    <row r="807" spans="1:10" ht="26.1" customHeight="1">
      <c r="A807" s="30">
        <v>806</v>
      </c>
      <c r="I807" s="42" t="e">
        <f t="shared" ca="1" si="25"/>
        <v>#NAME?</v>
      </c>
      <c r="J807" s="45" t="e">
        <f t="shared" ca="1" si="26"/>
        <v>#NAME?</v>
      </c>
    </row>
    <row r="808" spans="1:10" ht="26.1" customHeight="1">
      <c r="A808" s="30">
        <v>807</v>
      </c>
      <c r="I808" s="42" t="e">
        <f t="shared" ca="1" si="25"/>
        <v>#NAME?</v>
      </c>
      <c r="J808" s="45" t="e">
        <f t="shared" ca="1" si="26"/>
        <v>#NAME?</v>
      </c>
    </row>
    <row r="809" spans="1:10" ht="26.1" customHeight="1">
      <c r="A809" s="30">
        <v>808</v>
      </c>
      <c r="I809" s="42" t="e">
        <f t="shared" ca="1" si="25"/>
        <v>#NAME?</v>
      </c>
      <c r="J809" s="45" t="e">
        <f t="shared" ca="1" si="26"/>
        <v>#NAME?</v>
      </c>
    </row>
    <row r="810" spans="1:10" ht="26.1" customHeight="1">
      <c r="A810" s="30">
        <v>809</v>
      </c>
      <c r="I810" s="42" t="e">
        <f t="shared" ca="1" si="25"/>
        <v>#NAME?</v>
      </c>
      <c r="J810" s="45" t="e">
        <f t="shared" ca="1" si="26"/>
        <v>#NAME?</v>
      </c>
    </row>
    <row r="811" spans="1:10" ht="26.1" customHeight="1">
      <c r="A811" s="30">
        <v>810</v>
      </c>
      <c r="I811" s="42" t="e">
        <f t="shared" ca="1" si="25"/>
        <v>#NAME?</v>
      </c>
      <c r="J811" s="45" t="e">
        <f t="shared" ca="1" si="26"/>
        <v>#NAME?</v>
      </c>
    </row>
    <row r="812" spans="1:10" ht="26.1" customHeight="1">
      <c r="A812" s="30">
        <v>811</v>
      </c>
      <c r="I812" s="42" t="e">
        <f t="shared" ca="1" si="25"/>
        <v>#NAME?</v>
      </c>
      <c r="J812" s="45" t="e">
        <f t="shared" ca="1" si="26"/>
        <v>#NAME?</v>
      </c>
    </row>
    <row r="813" spans="1:10" ht="26.1" customHeight="1">
      <c r="A813" s="30">
        <v>812</v>
      </c>
      <c r="I813" s="42" t="e">
        <f t="shared" ca="1" si="25"/>
        <v>#NAME?</v>
      </c>
      <c r="J813" s="45" t="e">
        <f t="shared" ca="1" si="26"/>
        <v>#NAME?</v>
      </c>
    </row>
    <row r="814" spans="1:10" ht="26.1" customHeight="1">
      <c r="A814" s="30">
        <v>813</v>
      </c>
      <c r="I814" s="42" t="e">
        <f t="shared" ca="1" si="25"/>
        <v>#NAME?</v>
      </c>
      <c r="J814" s="45" t="e">
        <f t="shared" ca="1" si="26"/>
        <v>#NAME?</v>
      </c>
    </row>
    <row r="815" spans="1:10" ht="26.1" customHeight="1">
      <c r="A815" s="30">
        <v>814</v>
      </c>
      <c r="I815" s="42" t="e">
        <f t="shared" ca="1" si="25"/>
        <v>#NAME?</v>
      </c>
      <c r="J815" s="45" t="e">
        <f t="shared" ca="1" si="26"/>
        <v>#NAME?</v>
      </c>
    </row>
    <row r="816" spans="1:10" ht="26.1" customHeight="1">
      <c r="A816" s="30">
        <v>815</v>
      </c>
      <c r="I816" s="42" t="e">
        <f t="shared" ca="1" si="25"/>
        <v>#NAME?</v>
      </c>
      <c r="J816" s="45" t="e">
        <f t="shared" ca="1" si="26"/>
        <v>#NAME?</v>
      </c>
    </row>
    <row r="817" spans="1:10" ht="26.1" customHeight="1">
      <c r="A817" s="30">
        <v>816</v>
      </c>
      <c r="I817" s="42" t="e">
        <f t="shared" ca="1" si="25"/>
        <v>#NAME?</v>
      </c>
      <c r="J817" s="45" t="e">
        <f t="shared" ca="1" si="26"/>
        <v>#NAME?</v>
      </c>
    </row>
    <row r="818" spans="1:10" ht="26.1" customHeight="1">
      <c r="A818" s="30">
        <v>817</v>
      </c>
      <c r="I818" s="42" t="e">
        <f t="shared" ca="1" si="25"/>
        <v>#NAME?</v>
      </c>
      <c r="J818" s="45" t="e">
        <f t="shared" ca="1" si="26"/>
        <v>#NAME?</v>
      </c>
    </row>
    <row r="819" spans="1:10" ht="26.1" customHeight="1">
      <c r="A819" s="30">
        <v>818</v>
      </c>
      <c r="I819" s="42" t="e">
        <f t="shared" ca="1" si="25"/>
        <v>#NAME?</v>
      </c>
      <c r="J819" s="45" t="e">
        <f t="shared" ca="1" si="26"/>
        <v>#NAME?</v>
      </c>
    </row>
    <row r="820" spans="1:10" ht="26.1" customHeight="1">
      <c r="A820" s="30">
        <v>819</v>
      </c>
      <c r="I820" s="42" t="e">
        <f t="shared" ca="1" si="25"/>
        <v>#NAME?</v>
      </c>
      <c r="J820" s="45" t="e">
        <f t="shared" ca="1" si="26"/>
        <v>#NAME?</v>
      </c>
    </row>
    <row r="821" spans="1:10" ht="26.1" customHeight="1">
      <c r="A821" s="30">
        <v>820</v>
      </c>
      <c r="I821" s="42" t="e">
        <f t="shared" ca="1" si="25"/>
        <v>#NAME?</v>
      </c>
      <c r="J821" s="45" t="e">
        <f t="shared" ca="1" si="26"/>
        <v>#NAME?</v>
      </c>
    </row>
    <row r="822" spans="1:10" ht="26.1" customHeight="1">
      <c r="A822" s="30">
        <v>821</v>
      </c>
      <c r="I822" s="42" t="e">
        <f t="shared" ca="1" si="25"/>
        <v>#NAME?</v>
      </c>
      <c r="J822" s="45" t="e">
        <f t="shared" ca="1" si="26"/>
        <v>#NAME?</v>
      </c>
    </row>
    <row r="823" spans="1:10" ht="26.1" customHeight="1">
      <c r="A823" s="30">
        <v>822</v>
      </c>
      <c r="I823" s="42" t="e">
        <f t="shared" ca="1" si="25"/>
        <v>#NAME?</v>
      </c>
      <c r="J823" s="45" t="e">
        <f t="shared" ca="1" si="26"/>
        <v>#NAME?</v>
      </c>
    </row>
    <row r="824" spans="1:10" ht="26.1" customHeight="1">
      <c r="A824" s="30">
        <v>823</v>
      </c>
      <c r="I824" s="42" t="e">
        <f t="shared" ca="1" si="25"/>
        <v>#NAME?</v>
      </c>
      <c r="J824" s="45" t="e">
        <f t="shared" ca="1" si="26"/>
        <v>#NAME?</v>
      </c>
    </row>
    <row r="825" spans="1:10" ht="26.1" customHeight="1">
      <c r="A825" s="30">
        <v>824</v>
      </c>
      <c r="I825" s="42" t="e">
        <f t="shared" ca="1" si="25"/>
        <v>#NAME?</v>
      </c>
      <c r="J825" s="45" t="e">
        <f t="shared" ca="1" si="26"/>
        <v>#NAME?</v>
      </c>
    </row>
    <row r="826" spans="1:10" ht="26.1" customHeight="1">
      <c r="A826" s="30">
        <v>825</v>
      </c>
      <c r="I826" s="42" t="e">
        <f t="shared" ca="1" si="25"/>
        <v>#NAME?</v>
      </c>
      <c r="J826" s="45" t="e">
        <f t="shared" ca="1" si="26"/>
        <v>#NAME?</v>
      </c>
    </row>
    <row r="827" spans="1:10" ht="26.1" customHeight="1">
      <c r="A827" s="30">
        <v>826</v>
      </c>
      <c r="I827" s="42" t="e">
        <f t="shared" ca="1" si="25"/>
        <v>#NAME?</v>
      </c>
      <c r="J827" s="45" t="e">
        <f t="shared" ca="1" si="26"/>
        <v>#NAME?</v>
      </c>
    </row>
    <row r="828" spans="1:10" ht="26.1" customHeight="1">
      <c r="A828" s="30">
        <v>827</v>
      </c>
      <c r="I828" s="42" t="e">
        <f t="shared" ca="1" si="25"/>
        <v>#NAME?</v>
      </c>
      <c r="J828" s="45" t="e">
        <f t="shared" ca="1" si="26"/>
        <v>#NAME?</v>
      </c>
    </row>
    <row r="829" spans="1:10" ht="26.1" customHeight="1">
      <c r="A829" s="30">
        <v>828</v>
      </c>
      <c r="I829" s="42" t="e">
        <f t="shared" ca="1" si="25"/>
        <v>#NAME?</v>
      </c>
      <c r="J829" s="45" t="e">
        <f t="shared" ca="1" si="26"/>
        <v>#NAME?</v>
      </c>
    </row>
    <row r="830" spans="1:10" ht="26.1" customHeight="1">
      <c r="A830" s="30">
        <v>829</v>
      </c>
      <c r="I830" s="42" t="e">
        <f t="shared" ca="1" si="25"/>
        <v>#NAME?</v>
      </c>
      <c r="J830" s="45" t="e">
        <f t="shared" ca="1" si="26"/>
        <v>#NAME?</v>
      </c>
    </row>
    <row r="831" spans="1:10" ht="26.1" customHeight="1">
      <c r="A831" s="30">
        <v>830</v>
      </c>
      <c r="I831" s="42" t="e">
        <f t="shared" ca="1" si="25"/>
        <v>#NAME?</v>
      </c>
      <c r="J831" s="45" t="e">
        <f t="shared" ca="1" si="26"/>
        <v>#NAME?</v>
      </c>
    </row>
    <row r="832" spans="1:10" ht="26.1" customHeight="1">
      <c r="A832" s="30">
        <v>831</v>
      </c>
      <c r="I832" s="42" t="e">
        <f t="shared" ca="1" si="25"/>
        <v>#NAME?</v>
      </c>
      <c r="J832" s="45" t="e">
        <f t="shared" ca="1" si="26"/>
        <v>#NAME?</v>
      </c>
    </row>
    <row r="833" spans="1:10" ht="26.1" customHeight="1">
      <c r="A833" s="30">
        <v>832</v>
      </c>
      <c r="I833" s="42" t="e">
        <f t="shared" ca="1" si="25"/>
        <v>#NAME?</v>
      </c>
      <c r="J833" s="45" t="e">
        <f t="shared" ca="1" si="26"/>
        <v>#NAME?</v>
      </c>
    </row>
    <row r="834" spans="1:10" ht="26.1" customHeight="1">
      <c r="A834" s="30">
        <v>833</v>
      </c>
      <c r="I834" s="42" t="e">
        <f t="shared" ref="I834:I897" ca="1" si="27">Code39(C834)</f>
        <v>#NAME?</v>
      </c>
      <c r="J834" s="45" t="e">
        <f t="shared" ca="1" si="26"/>
        <v>#NAME?</v>
      </c>
    </row>
    <row r="835" spans="1:10" ht="26.1" customHeight="1">
      <c r="A835" s="30">
        <v>834</v>
      </c>
      <c r="I835" s="42" t="e">
        <f t="shared" ca="1" si="27"/>
        <v>#NAME?</v>
      </c>
      <c r="J835" s="45" t="e">
        <f t="shared" ca="1" si="26"/>
        <v>#NAME?</v>
      </c>
    </row>
    <row r="836" spans="1:10" ht="26.1" customHeight="1">
      <c r="A836" s="30">
        <v>835</v>
      </c>
      <c r="I836" s="42" t="e">
        <f t="shared" ca="1" si="27"/>
        <v>#NAME?</v>
      </c>
      <c r="J836" s="45" t="e">
        <f t="shared" ca="1" si="26"/>
        <v>#NAME?</v>
      </c>
    </row>
    <row r="837" spans="1:10" ht="26.1" customHeight="1">
      <c r="A837" s="30">
        <v>836</v>
      </c>
      <c r="I837" s="42" t="e">
        <f t="shared" ca="1" si="27"/>
        <v>#NAME?</v>
      </c>
      <c r="J837" s="45" t="e">
        <f t="shared" ca="1" si="26"/>
        <v>#NAME?</v>
      </c>
    </row>
    <row r="838" spans="1:10" ht="26.1" customHeight="1">
      <c r="A838" s="30">
        <v>837</v>
      </c>
      <c r="I838" s="42" t="e">
        <f t="shared" ca="1" si="27"/>
        <v>#NAME?</v>
      </c>
      <c r="J838" s="45" t="e">
        <f t="shared" ca="1" si="26"/>
        <v>#NAME?</v>
      </c>
    </row>
    <row r="839" spans="1:10" ht="26.1" customHeight="1">
      <c r="A839" s="30">
        <v>838</v>
      </c>
      <c r="I839" s="42" t="e">
        <f t="shared" ca="1" si="27"/>
        <v>#NAME?</v>
      </c>
      <c r="J839" s="45" t="e">
        <f t="shared" ca="1" si="26"/>
        <v>#NAME?</v>
      </c>
    </row>
    <row r="840" spans="1:10" ht="26.1" customHeight="1">
      <c r="A840" s="30">
        <v>839</v>
      </c>
      <c r="I840" s="42" t="e">
        <f t="shared" ca="1" si="27"/>
        <v>#NAME?</v>
      </c>
      <c r="J840" s="45" t="e">
        <f t="shared" ca="1" si="26"/>
        <v>#NAME?</v>
      </c>
    </row>
    <row r="841" spans="1:10" ht="26.1" customHeight="1">
      <c r="A841" s="30">
        <v>840</v>
      </c>
      <c r="I841" s="42" t="e">
        <f t="shared" ca="1" si="27"/>
        <v>#NAME?</v>
      </c>
      <c r="J841" s="45" t="e">
        <f t="shared" ca="1" si="26"/>
        <v>#NAME?</v>
      </c>
    </row>
    <row r="842" spans="1:10" ht="26.1" customHeight="1">
      <c r="A842" s="30">
        <v>841</v>
      </c>
      <c r="I842" s="42" t="e">
        <f t="shared" ca="1" si="27"/>
        <v>#NAME?</v>
      </c>
      <c r="J842" s="45" t="e">
        <f t="shared" ca="1" si="26"/>
        <v>#NAME?</v>
      </c>
    </row>
    <row r="843" spans="1:10" ht="26.1" customHeight="1">
      <c r="A843" s="30">
        <v>842</v>
      </c>
      <c r="I843" s="42" t="e">
        <f t="shared" ca="1" si="27"/>
        <v>#NAME?</v>
      </c>
      <c r="J843" s="45" t="e">
        <f t="shared" ca="1" si="26"/>
        <v>#NAME?</v>
      </c>
    </row>
    <row r="844" spans="1:10" ht="26.1" customHeight="1">
      <c r="A844" s="30">
        <v>843</v>
      </c>
      <c r="I844" s="42" t="e">
        <f t="shared" ca="1" si="27"/>
        <v>#NAME?</v>
      </c>
      <c r="J844" s="45" t="e">
        <f t="shared" ca="1" si="26"/>
        <v>#NAME?</v>
      </c>
    </row>
    <row r="845" spans="1:10" ht="26.1" customHeight="1">
      <c r="A845" s="30">
        <v>844</v>
      </c>
      <c r="I845" s="42" t="e">
        <f t="shared" ca="1" si="27"/>
        <v>#NAME?</v>
      </c>
      <c r="J845" s="45" t="e">
        <f t="shared" ca="1" si="26"/>
        <v>#NAME?</v>
      </c>
    </row>
    <row r="846" spans="1:10" ht="26.1" customHeight="1">
      <c r="A846" s="30">
        <v>845</v>
      </c>
      <c r="I846" s="42" t="e">
        <f t="shared" ca="1" si="27"/>
        <v>#NAME?</v>
      </c>
      <c r="J846" s="45" t="e">
        <f t="shared" ref="J846:J909" ca="1" si="28">I846</f>
        <v>#NAME?</v>
      </c>
    </row>
    <row r="847" spans="1:10" ht="26.1" customHeight="1">
      <c r="A847" s="30">
        <v>846</v>
      </c>
      <c r="I847" s="42" t="e">
        <f t="shared" ca="1" si="27"/>
        <v>#NAME?</v>
      </c>
      <c r="J847" s="45" t="e">
        <f t="shared" ca="1" si="28"/>
        <v>#NAME?</v>
      </c>
    </row>
    <row r="848" spans="1:10" ht="26.1" customHeight="1">
      <c r="A848" s="30">
        <v>847</v>
      </c>
      <c r="I848" s="42" t="e">
        <f t="shared" ca="1" si="27"/>
        <v>#NAME?</v>
      </c>
      <c r="J848" s="45" t="e">
        <f t="shared" ca="1" si="28"/>
        <v>#NAME?</v>
      </c>
    </row>
    <row r="849" spans="1:10" ht="26.1" customHeight="1">
      <c r="A849" s="30">
        <v>848</v>
      </c>
      <c r="I849" s="42" t="e">
        <f t="shared" ca="1" si="27"/>
        <v>#NAME?</v>
      </c>
      <c r="J849" s="45" t="e">
        <f t="shared" ca="1" si="28"/>
        <v>#NAME?</v>
      </c>
    </row>
    <row r="850" spans="1:10" ht="26.1" customHeight="1">
      <c r="A850" s="30">
        <v>849</v>
      </c>
      <c r="I850" s="42" t="e">
        <f t="shared" ca="1" si="27"/>
        <v>#NAME?</v>
      </c>
      <c r="J850" s="45" t="e">
        <f t="shared" ca="1" si="28"/>
        <v>#NAME?</v>
      </c>
    </row>
    <row r="851" spans="1:10" ht="26.1" customHeight="1">
      <c r="A851" s="30">
        <v>850</v>
      </c>
      <c r="I851" s="42" t="e">
        <f t="shared" ca="1" si="27"/>
        <v>#NAME?</v>
      </c>
      <c r="J851" s="45" t="e">
        <f t="shared" ca="1" si="28"/>
        <v>#NAME?</v>
      </c>
    </row>
    <row r="852" spans="1:10" ht="26.1" customHeight="1">
      <c r="A852" s="30">
        <v>851</v>
      </c>
      <c r="I852" s="42" t="e">
        <f t="shared" ca="1" si="27"/>
        <v>#NAME?</v>
      </c>
      <c r="J852" s="45" t="e">
        <f t="shared" ca="1" si="28"/>
        <v>#NAME?</v>
      </c>
    </row>
    <row r="853" spans="1:10" ht="26.1" customHeight="1">
      <c r="A853" s="30">
        <v>852</v>
      </c>
      <c r="I853" s="42" t="e">
        <f t="shared" ca="1" si="27"/>
        <v>#NAME?</v>
      </c>
      <c r="J853" s="45" t="e">
        <f t="shared" ca="1" si="28"/>
        <v>#NAME?</v>
      </c>
    </row>
    <row r="854" spans="1:10" ht="26.1" customHeight="1">
      <c r="A854" s="30">
        <v>853</v>
      </c>
      <c r="I854" s="42" t="e">
        <f t="shared" ca="1" si="27"/>
        <v>#NAME?</v>
      </c>
      <c r="J854" s="45" t="e">
        <f t="shared" ca="1" si="28"/>
        <v>#NAME?</v>
      </c>
    </row>
    <row r="855" spans="1:10" ht="26.1" customHeight="1">
      <c r="A855" s="30">
        <v>854</v>
      </c>
      <c r="I855" s="42" t="e">
        <f t="shared" ca="1" si="27"/>
        <v>#NAME?</v>
      </c>
      <c r="J855" s="45" t="e">
        <f t="shared" ca="1" si="28"/>
        <v>#NAME?</v>
      </c>
    </row>
    <row r="856" spans="1:10" ht="26.1" customHeight="1">
      <c r="A856" s="30">
        <v>855</v>
      </c>
      <c r="I856" s="42" t="e">
        <f t="shared" ca="1" si="27"/>
        <v>#NAME?</v>
      </c>
      <c r="J856" s="45" t="e">
        <f t="shared" ca="1" si="28"/>
        <v>#NAME?</v>
      </c>
    </row>
    <row r="857" spans="1:10" ht="26.1" customHeight="1">
      <c r="A857" s="30">
        <v>856</v>
      </c>
      <c r="I857" s="42" t="e">
        <f t="shared" ca="1" si="27"/>
        <v>#NAME?</v>
      </c>
      <c r="J857" s="45" t="e">
        <f t="shared" ca="1" si="28"/>
        <v>#NAME?</v>
      </c>
    </row>
    <row r="858" spans="1:10" ht="26.1" customHeight="1">
      <c r="A858" s="30">
        <v>857</v>
      </c>
      <c r="I858" s="42" t="e">
        <f t="shared" ca="1" si="27"/>
        <v>#NAME?</v>
      </c>
      <c r="J858" s="45" t="e">
        <f t="shared" ca="1" si="28"/>
        <v>#NAME?</v>
      </c>
    </row>
    <row r="859" spans="1:10" ht="26.1" customHeight="1">
      <c r="A859" s="30">
        <v>858</v>
      </c>
      <c r="I859" s="42" t="e">
        <f t="shared" ca="1" si="27"/>
        <v>#NAME?</v>
      </c>
      <c r="J859" s="45" t="e">
        <f t="shared" ca="1" si="28"/>
        <v>#NAME?</v>
      </c>
    </row>
    <row r="860" spans="1:10" ht="26.1" customHeight="1">
      <c r="A860" s="30">
        <v>859</v>
      </c>
      <c r="I860" s="42" t="e">
        <f t="shared" ca="1" si="27"/>
        <v>#NAME?</v>
      </c>
      <c r="J860" s="45" t="e">
        <f t="shared" ca="1" si="28"/>
        <v>#NAME?</v>
      </c>
    </row>
    <row r="861" spans="1:10" ht="26.1" customHeight="1">
      <c r="A861" s="30">
        <v>860</v>
      </c>
      <c r="I861" s="42" t="e">
        <f t="shared" ca="1" si="27"/>
        <v>#NAME?</v>
      </c>
      <c r="J861" s="45" t="e">
        <f t="shared" ca="1" si="28"/>
        <v>#NAME?</v>
      </c>
    </row>
    <row r="862" spans="1:10" ht="26.1" customHeight="1">
      <c r="A862" s="30">
        <v>861</v>
      </c>
      <c r="I862" s="42" t="e">
        <f t="shared" ca="1" si="27"/>
        <v>#NAME?</v>
      </c>
      <c r="J862" s="45" t="e">
        <f t="shared" ca="1" si="28"/>
        <v>#NAME?</v>
      </c>
    </row>
    <row r="863" spans="1:10" ht="26.1" customHeight="1">
      <c r="A863" s="30">
        <v>862</v>
      </c>
      <c r="I863" s="42" t="e">
        <f t="shared" ca="1" si="27"/>
        <v>#NAME?</v>
      </c>
      <c r="J863" s="45" t="e">
        <f t="shared" ca="1" si="28"/>
        <v>#NAME?</v>
      </c>
    </row>
    <row r="864" spans="1:10" ht="26.1" customHeight="1">
      <c r="A864" s="30">
        <v>863</v>
      </c>
      <c r="I864" s="42" t="e">
        <f t="shared" ca="1" si="27"/>
        <v>#NAME?</v>
      </c>
      <c r="J864" s="45" t="e">
        <f t="shared" ca="1" si="28"/>
        <v>#NAME?</v>
      </c>
    </row>
    <row r="865" spans="1:10" ht="26.1" customHeight="1">
      <c r="A865" s="30">
        <v>864</v>
      </c>
      <c r="I865" s="42" t="e">
        <f t="shared" ca="1" si="27"/>
        <v>#NAME?</v>
      </c>
      <c r="J865" s="45" t="e">
        <f t="shared" ca="1" si="28"/>
        <v>#NAME?</v>
      </c>
    </row>
    <row r="866" spans="1:10" ht="26.1" customHeight="1">
      <c r="A866" s="30">
        <v>865</v>
      </c>
      <c r="I866" s="42" t="e">
        <f t="shared" ca="1" si="27"/>
        <v>#NAME?</v>
      </c>
      <c r="J866" s="45" t="e">
        <f t="shared" ca="1" si="28"/>
        <v>#NAME?</v>
      </c>
    </row>
    <row r="867" spans="1:10" ht="26.1" customHeight="1">
      <c r="A867" s="30">
        <v>866</v>
      </c>
      <c r="I867" s="42" t="e">
        <f t="shared" ca="1" si="27"/>
        <v>#NAME?</v>
      </c>
      <c r="J867" s="45" t="e">
        <f t="shared" ca="1" si="28"/>
        <v>#NAME?</v>
      </c>
    </row>
    <row r="868" spans="1:10" ht="26.1" customHeight="1">
      <c r="A868" s="30">
        <v>867</v>
      </c>
      <c r="I868" s="42" t="e">
        <f t="shared" ca="1" si="27"/>
        <v>#NAME?</v>
      </c>
      <c r="J868" s="45" t="e">
        <f t="shared" ca="1" si="28"/>
        <v>#NAME?</v>
      </c>
    </row>
    <row r="869" spans="1:10" ht="26.1" customHeight="1">
      <c r="A869" s="30">
        <v>868</v>
      </c>
      <c r="I869" s="42" t="e">
        <f t="shared" ca="1" si="27"/>
        <v>#NAME?</v>
      </c>
      <c r="J869" s="45" t="e">
        <f t="shared" ca="1" si="28"/>
        <v>#NAME?</v>
      </c>
    </row>
    <row r="870" spans="1:10" ht="26.1" customHeight="1">
      <c r="A870" s="30">
        <v>869</v>
      </c>
      <c r="I870" s="42" t="e">
        <f t="shared" ca="1" si="27"/>
        <v>#NAME?</v>
      </c>
      <c r="J870" s="45" t="e">
        <f t="shared" ca="1" si="28"/>
        <v>#NAME?</v>
      </c>
    </row>
    <row r="871" spans="1:10" ht="26.1" customHeight="1">
      <c r="A871" s="30">
        <v>870</v>
      </c>
      <c r="I871" s="42" t="e">
        <f t="shared" ca="1" si="27"/>
        <v>#NAME?</v>
      </c>
      <c r="J871" s="45" t="e">
        <f t="shared" ca="1" si="28"/>
        <v>#NAME?</v>
      </c>
    </row>
    <row r="872" spans="1:10" ht="26.1" customHeight="1">
      <c r="A872" s="30">
        <v>871</v>
      </c>
      <c r="I872" s="42" t="e">
        <f t="shared" ca="1" si="27"/>
        <v>#NAME?</v>
      </c>
      <c r="J872" s="45" t="e">
        <f t="shared" ca="1" si="28"/>
        <v>#NAME?</v>
      </c>
    </row>
    <row r="873" spans="1:10" ht="26.1" customHeight="1">
      <c r="A873" s="30">
        <v>872</v>
      </c>
      <c r="I873" s="42" t="e">
        <f t="shared" ca="1" si="27"/>
        <v>#NAME?</v>
      </c>
      <c r="J873" s="45" t="e">
        <f t="shared" ca="1" si="28"/>
        <v>#NAME?</v>
      </c>
    </row>
    <row r="874" spans="1:10" ht="26.1" customHeight="1">
      <c r="A874" s="30">
        <v>873</v>
      </c>
      <c r="I874" s="42" t="e">
        <f t="shared" ca="1" si="27"/>
        <v>#NAME?</v>
      </c>
      <c r="J874" s="45" t="e">
        <f t="shared" ca="1" si="28"/>
        <v>#NAME?</v>
      </c>
    </row>
    <row r="875" spans="1:10" ht="26.1" customHeight="1">
      <c r="A875" s="30">
        <v>874</v>
      </c>
      <c r="I875" s="42" t="e">
        <f t="shared" ca="1" si="27"/>
        <v>#NAME?</v>
      </c>
      <c r="J875" s="45" t="e">
        <f t="shared" ca="1" si="28"/>
        <v>#NAME?</v>
      </c>
    </row>
    <row r="876" spans="1:10" ht="26.1" customHeight="1">
      <c r="A876" s="30">
        <v>875</v>
      </c>
      <c r="I876" s="42" t="e">
        <f t="shared" ca="1" si="27"/>
        <v>#NAME?</v>
      </c>
      <c r="J876" s="45" t="e">
        <f t="shared" ca="1" si="28"/>
        <v>#NAME?</v>
      </c>
    </row>
    <row r="877" spans="1:10" ht="26.1" customHeight="1">
      <c r="A877" s="30">
        <v>876</v>
      </c>
      <c r="I877" s="42" t="e">
        <f t="shared" ca="1" si="27"/>
        <v>#NAME?</v>
      </c>
      <c r="J877" s="45" t="e">
        <f t="shared" ca="1" si="28"/>
        <v>#NAME?</v>
      </c>
    </row>
    <row r="878" spans="1:10" ht="26.1" customHeight="1">
      <c r="A878" s="30">
        <v>877</v>
      </c>
      <c r="I878" s="42" t="e">
        <f t="shared" ca="1" si="27"/>
        <v>#NAME?</v>
      </c>
      <c r="J878" s="45" t="e">
        <f t="shared" ca="1" si="28"/>
        <v>#NAME?</v>
      </c>
    </row>
    <row r="879" spans="1:10" ht="26.1" customHeight="1">
      <c r="A879" s="30">
        <v>878</v>
      </c>
      <c r="I879" s="42" t="e">
        <f t="shared" ca="1" si="27"/>
        <v>#NAME?</v>
      </c>
      <c r="J879" s="45" t="e">
        <f t="shared" ca="1" si="28"/>
        <v>#NAME?</v>
      </c>
    </row>
    <row r="880" spans="1:10" ht="26.1" customHeight="1">
      <c r="A880" s="30">
        <v>879</v>
      </c>
      <c r="I880" s="42" t="e">
        <f t="shared" ca="1" si="27"/>
        <v>#NAME?</v>
      </c>
      <c r="J880" s="45" t="e">
        <f t="shared" ca="1" si="28"/>
        <v>#NAME?</v>
      </c>
    </row>
    <row r="881" spans="1:10" ht="26.1" customHeight="1">
      <c r="A881" s="30">
        <v>880</v>
      </c>
      <c r="I881" s="42" t="e">
        <f t="shared" ca="1" si="27"/>
        <v>#NAME?</v>
      </c>
      <c r="J881" s="45" t="e">
        <f t="shared" ca="1" si="28"/>
        <v>#NAME?</v>
      </c>
    </row>
    <row r="882" spans="1:10" ht="26.1" customHeight="1">
      <c r="A882" s="30">
        <v>881</v>
      </c>
      <c r="I882" s="42" t="e">
        <f t="shared" ca="1" si="27"/>
        <v>#NAME?</v>
      </c>
      <c r="J882" s="45" t="e">
        <f t="shared" ca="1" si="28"/>
        <v>#NAME?</v>
      </c>
    </row>
    <row r="883" spans="1:10" ht="26.1" customHeight="1">
      <c r="A883" s="30">
        <v>882</v>
      </c>
      <c r="I883" s="42" t="e">
        <f t="shared" ca="1" si="27"/>
        <v>#NAME?</v>
      </c>
      <c r="J883" s="45" t="e">
        <f t="shared" ca="1" si="28"/>
        <v>#NAME?</v>
      </c>
    </row>
    <row r="884" spans="1:10" ht="26.1" customHeight="1">
      <c r="A884" s="30">
        <v>883</v>
      </c>
      <c r="I884" s="42" t="e">
        <f t="shared" ca="1" si="27"/>
        <v>#NAME?</v>
      </c>
      <c r="J884" s="45" t="e">
        <f t="shared" ca="1" si="28"/>
        <v>#NAME?</v>
      </c>
    </row>
    <row r="885" spans="1:10" ht="26.1" customHeight="1">
      <c r="A885" s="30">
        <v>884</v>
      </c>
      <c r="I885" s="42" t="e">
        <f t="shared" ca="1" si="27"/>
        <v>#NAME?</v>
      </c>
      <c r="J885" s="45" t="e">
        <f t="shared" ca="1" si="28"/>
        <v>#NAME?</v>
      </c>
    </row>
    <row r="886" spans="1:10" ht="26.1" customHeight="1">
      <c r="A886" s="30">
        <v>885</v>
      </c>
      <c r="I886" s="42" t="e">
        <f t="shared" ca="1" si="27"/>
        <v>#NAME?</v>
      </c>
      <c r="J886" s="45" t="e">
        <f t="shared" ca="1" si="28"/>
        <v>#NAME?</v>
      </c>
    </row>
    <row r="887" spans="1:10" ht="26.1" customHeight="1">
      <c r="A887" s="30">
        <v>886</v>
      </c>
      <c r="I887" s="42" t="e">
        <f t="shared" ca="1" si="27"/>
        <v>#NAME?</v>
      </c>
      <c r="J887" s="45" t="e">
        <f t="shared" ca="1" si="28"/>
        <v>#NAME?</v>
      </c>
    </row>
    <row r="888" spans="1:10" ht="26.1" customHeight="1">
      <c r="A888" s="30">
        <v>887</v>
      </c>
      <c r="I888" s="42" t="e">
        <f t="shared" ca="1" si="27"/>
        <v>#NAME?</v>
      </c>
      <c r="J888" s="45" t="e">
        <f t="shared" ca="1" si="28"/>
        <v>#NAME?</v>
      </c>
    </row>
    <row r="889" spans="1:10" ht="26.1" customHeight="1">
      <c r="A889" s="30">
        <v>888</v>
      </c>
      <c r="I889" s="42" t="e">
        <f t="shared" ca="1" si="27"/>
        <v>#NAME?</v>
      </c>
      <c r="J889" s="45" t="e">
        <f t="shared" ca="1" si="28"/>
        <v>#NAME?</v>
      </c>
    </row>
    <row r="890" spans="1:10" ht="26.1" customHeight="1">
      <c r="A890" s="30">
        <v>889</v>
      </c>
      <c r="I890" s="42" t="e">
        <f t="shared" ca="1" si="27"/>
        <v>#NAME?</v>
      </c>
      <c r="J890" s="45" t="e">
        <f t="shared" ca="1" si="28"/>
        <v>#NAME?</v>
      </c>
    </row>
    <row r="891" spans="1:10" ht="26.1" customHeight="1">
      <c r="A891" s="30">
        <v>890</v>
      </c>
      <c r="I891" s="42" t="e">
        <f t="shared" ca="1" si="27"/>
        <v>#NAME?</v>
      </c>
      <c r="J891" s="45" t="e">
        <f t="shared" ca="1" si="28"/>
        <v>#NAME?</v>
      </c>
    </row>
    <row r="892" spans="1:10" ht="26.1" customHeight="1">
      <c r="A892" s="30">
        <v>891</v>
      </c>
      <c r="I892" s="42" t="e">
        <f t="shared" ca="1" si="27"/>
        <v>#NAME?</v>
      </c>
      <c r="J892" s="45" t="e">
        <f t="shared" ca="1" si="28"/>
        <v>#NAME?</v>
      </c>
    </row>
    <row r="893" spans="1:10" ht="26.1" customHeight="1">
      <c r="A893" s="30">
        <v>892</v>
      </c>
      <c r="I893" s="42" t="e">
        <f t="shared" ca="1" si="27"/>
        <v>#NAME?</v>
      </c>
      <c r="J893" s="45" t="e">
        <f t="shared" ca="1" si="28"/>
        <v>#NAME?</v>
      </c>
    </row>
    <row r="894" spans="1:10" ht="26.1" customHeight="1">
      <c r="A894" s="30">
        <v>893</v>
      </c>
      <c r="I894" s="42" t="e">
        <f t="shared" ca="1" si="27"/>
        <v>#NAME?</v>
      </c>
      <c r="J894" s="45" t="e">
        <f t="shared" ca="1" si="28"/>
        <v>#NAME?</v>
      </c>
    </row>
    <row r="895" spans="1:10" ht="26.1" customHeight="1">
      <c r="A895" s="30">
        <v>894</v>
      </c>
      <c r="I895" s="42" t="e">
        <f t="shared" ca="1" si="27"/>
        <v>#NAME?</v>
      </c>
      <c r="J895" s="45" t="e">
        <f t="shared" ca="1" si="28"/>
        <v>#NAME?</v>
      </c>
    </row>
    <row r="896" spans="1:10" ht="26.1" customHeight="1">
      <c r="A896" s="30">
        <v>895</v>
      </c>
      <c r="I896" s="42" t="e">
        <f t="shared" ca="1" si="27"/>
        <v>#NAME?</v>
      </c>
      <c r="J896" s="45" t="e">
        <f t="shared" ca="1" si="28"/>
        <v>#NAME?</v>
      </c>
    </row>
    <row r="897" spans="1:10" ht="26.1" customHeight="1">
      <c r="A897" s="30">
        <v>896</v>
      </c>
      <c r="I897" s="42" t="e">
        <f t="shared" ca="1" si="27"/>
        <v>#NAME?</v>
      </c>
      <c r="J897" s="45" t="e">
        <f t="shared" ca="1" si="28"/>
        <v>#NAME?</v>
      </c>
    </row>
    <row r="898" spans="1:10" ht="26.1" customHeight="1">
      <c r="A898" s="30">
        <v>897</v>
      </c>
      <c r="I898" s="42" t="e">
        <f t="shared" ref="I898:I961" ca="1" si="29">Code39(C898)</f>
        <v>#NAME?</v>
      </c>
      <c r="J898" s="45" t="e">
        <f t="shared" ca="1" si="28"/>
        <v>#NAME?</v>
      </c>
    </row>
    <row r="899" spans="1:10" ht="26.1" customHeight="1">
      <c r="A899" s="30">
        <v>898</v>
      </c>
      <c r="I899" s="42" t="e">
        <f t="shared" ca="1" si="29"/>
        <v>#NAME?</v>
      </c>
      <c r="J899" s="45" t="e">
        <f t="shared" ca="1" si="28"/>
        <v>#NAME?</v>
      </c>
    </row>
    <row r="900" spans="1:10" ht="26.1" customHeight="1">
      <c r="A900" s="30">
        <v>899</v>
      </c>
      <c r="I900" s="42" t="e">
        <f t="shared" ca="1" si="29"/>
        <v>#NAME?</v>
      </c>
      <c r="J900" s="45" t="e">
        <f t="shared" ca="1" si="28"/>
        <v>#NAME?</v>
      </c>
    </row>
    <row r="901" spans="1:10" ht="26.1" customHeight="1">
      <c r="A901" s="30">
        <v>900</v>
      </c>
      <c r="I901" s="42" t="e">
        <f t="shared" ca="1" si="29"/>
        <v>#NAME?</v>
      </c>
      <c r="J901" s="45" t="e">
        <f t="shared" ca="1" si="28"/>
        <v>#NAME?</v>
      </c>
    </row>
    <row r="902" spans="1:10" ht="26.1" customHeight="1">
      <c r="A902" s="30">
        <v>901</v>
      </c>
      <c r="I902" s="42" t="e">
        <f t="shared" ca="1" si="29"/>
        <v>#NAME?</v>
      </c>
      <c r="J902" s="45" t="e">
        <f t="shared" ca="1" si="28"/>
        <v>#NAME?</v>
      </c>
    </row>
    <row r="903" spans="1:10" ht="26.1" customHeight="1">
      <c r="A903" s="30">
        <v>902</v>
      </c>
      <c r="I903" s="42" t="e">
        <f t="shared" ca="1" si="29"/>
        <v>#NAME?</v>
      </c>
      <c r="J903" s="45" t="e">
        <f t="shared" ca="1" si="28"/>
        <v>#NAME?</v>
      </c>
    </row>
    <row r="904" spans="1:10" ht="26.1" customHeight="1">
      <c r="A904" s="30">
        <v>903</v>
      </c>
      <c r="I904" s="42" t="e">
        <f t="shared" ca="1" si="29"/>
        <v>#NAME?</v>
      </c>
      <c r="J904" s="45" t="e">
        <f t="shared" ca="1" si="28"/>
        <v>#NAME?</v>
      </c>
    </row>
    <row r="905" spans="1:10" ht="26.1" customHeight="1">
      <c r="A905" s="30">
        <v>904</v>
      </c>
      <c r="I905" s="42" t="e">
        <f t="shared" ca="1" si="29"/>
        <v>#NAME?</v>
      </c>
      <c r="J905" s="45" t="e">
        <f t="shared" ca="1" si="28"/>
        <v>#NAME?</v>
      </c>
    </row>
    <row r="906" spans="1:10" ht="26.1" customHeight="1">
      <c r="A906" s="30">
        <v>905</v>
      </c>
      <c r="I906" s="42" t="e">
        <f t="shared" ca="1" si="29"/>
        <v>#NAME?</v>
      </c>
      <c r="J906" s="45" t="e">
        <f t="shared" ca="1" si="28"/>
        <v>#NAME?</v>
      </c>
    </row>
    <row r="907" spans="1:10" ht="26.1" customHeight="1">
      <c r="A907" s="30">
        <v>906</v>
      </c>
      <c r="I907" s="42" t="e">
        <f t="shared" ca="1" si="29"/>
        <v>#NAME?</v>
      </c>
      <c r="J907" s="45" t="e">
        <f t="shared" ca="1" si="28"/>
        <v>#NAME?</v>
      </c>
    </row>
    <row r="908" spans="1:10" ht="26.1" customHeight="1">
      <c r="A908" s="30">
        <v>907</v>
      </c>
      <c r="I908" s="42" t="e">
        <f t="shared" ca="1" si="29"/>
        <v>#NAME?</v>
      </c>
      <c r="J908" s="45" t="e">
        <f t="shared" ca="1" si="28"/>
        <v>#NAME?</v>
      </c>
    </row>
    <row r="909" spans="1:10" ht="26.1" customHeight="1">
      <c r="A909" s="30">
        <v>908</v>
      </c>
      <c r="I909" s="42" t="e">
        <f t="shared" ca="1" si="29"/>
        <v>#NAME?</v>
      </c>
      <c r="J909" s="45" t="e">
        <f t="shared" ca="1" si="28"/>
        <v>#NAME?</v>
      </c>
    </row>
    <row r="910" spans="1:10" ht="26.1" customHeight="1">
      <c r="A910" s="30">
        <v>909</v>
      </c>
      <c r="I910" s="42" t="e">
        <f t="shared" ca="1" si="29"/>
        <v>#NAME?</v>
      </c>
      <c r="J910" s="45" t="e">
        <f t="shared" ref="J910:J973" ca="1" si="30">I910</f>
        <v>#NAME?</v>
      </c>
    </row>
    <row r="911" spans="1:10" ht="26.1" customHeight="1">
      <c r="A911" s="30">
        <v>910</v>
      </c>
      <c r="I911" s="42" t="e">
        <f t="shared" ca="1" si="29"/>
        <v>#NAME?</v>
      </c>
      <c r="J911" s="45" t="e">
        <f t="shared" ca="1" si="30"/>
        <v>#NAME?</v>
      </c>
    </row>
    <row r="912" spans="1:10" ht="26.1" customHeight="1">
      <c r="A912" s="30">
        <v>911</v>
      </c>
      <c r="I912" s="42" t="e">
        <f t="shared" ca="1" si="29"/>
        <v>#NAME?</v>
      </c>
      <c r="J912" s="45" t="e">
        <f t="shared" ca="1" si="30"/>
        <v>#NAME?</v>
      </c>
    </row>
    <row r="913" spans="1:10" ht="26.1" customHeight="1">
      <c r="A913" s="30">
        <v>912</v>
      </c>
      <c r="I913" s="42" t="e">
        <f t="shared" ca="1" si="29"/>
        <v>#NAME?</v>
      </c>
      <c r="J913" s="45" t="e">
        <f t="shared" ca="1" si="30"/>
        <v>#NAME?</v>
      </c>
    </row>
    <row r="914" spans="1:10" ht="26.1" customHeight="1">
      <c r="A914" s="30">
        <v>913</v>
      </c>
      <c r="I914" s="42" t="e">
        <f t="shared" ca="1" si="29"/>
        <v>#NAME?</v>
      </c>
      <c r="J914" s="45" t="e">
        <f t="shared" ca="1" si="30"/>
        <v>#NAME?</v>
      </c>
    </row>
    <row r="915" spans="1:10" ht="26.1" customHeight="1">
      <c r="A915" s="30">
        <v>914</v>
      </c>
      <c r="I915" s="42" t="e">
        <f t="shared" ca="1" si="29"/>
        <v>#NAME?</v>
      </c>
      <c r="J915" s="45" t="e">
        <f t="shared" ca="1" si="30"/>
        <v>#NAME?</v>
      </c>
    </row>
    <row r="916" spans="1:10" ht="26.1" customHeight="1">
      <c r="A916" s="30">
        <v>915</v>
      </c>
      <c r="I916" s="42" t="e">
        <f t="shared" ca="1" si="29"/>
        <v>#NAME?</v>
      </c>
      <c r="J916" s="45" t="e">
        <f t="shared" ca="1" si="30"/>
        <v>#NAME?</v>
      </c>
    </row>
    <row r="917" spans="1:10" ht="26.1" customHeight="1">
      <c r="A917" s="30">
        <v>916</v>
      </c>
      <c r="I917" s="42" t="e">
        <f t="shared" ca="1" si="29"/>
        <v>#NAME?</v>
      </c>
      <c r="J917" s="45" t="e">
        <f t="shared" ca="1" si="30"/>
        <v>#NAME?</v>
      </c>
    </row>
    <row r="918" spans="1:10" ht="26.1" customHeight="1">
      <c r="A918" s="30">
        <v>917</v>
      </c>
      <c r="I918" s="42" t="e">
        <f t="shared" ca="1" si="29"/>
        <v>#NAME?</v>
      </c>
      <c r="J918" s="45" t="e">
        <f t="shared" ca="1" si="30"/>
        <v>#NAME?</v>
      </c>
    </row>
    <row r="919" spans="1:10" ht="26.1" customHeight="1">
      <c r="A919" s="30">
        <v>918</v>
      </c>
      <c r="I919" s="42" t="e">
        <f t="shared" ca="1" si="29"/>
        <v>#NAME?</v>
      </c>
      <c r="J919" s="45" t="e">
        <f t="shared" ca="1" si="30"/>
        <v>#NAME?</v>
      </c>
    </row>
    <row r="920" spans="1:10" ht="26.1" customHeight="1">
      <c r="A920" s="30">
        <v>919</v>
      </c>
      <c r="I920" s="42" t="e">
        <f t="shared" ca="1" si="29"/>
        <v>#NAME?</v>
      </c>
      <c r="J920" s="45" t="e">
        <f t="shared" ca="1" si="30"/>
        <v>#NAME?</v>
      </c>
    </row>
    <row r="921" spans="1:10" ht="26.1" customHeight="1">
      <c r="A921" s="30">
        <v>920</v>
      </c>
      <c r="I921" s="42" t="e">
        <f t="shared" ca="1" si="29"/>
        <v>#NAME?</v>
      </c>
      <c r="J921" s="45" t="e">
        <f t="shared" ca="1" si="30"/>
        <v>#NAME?</v>
      </c>
    </row>
    <row r="922" spans="1:10" ht="26.1" customHeight="1">
      <c r="A922" s="30">
        <v>921</v>
      </c>
      <c r="I922" s="42" t="e">
        <f t="shared" ca="1" si="29"/>
        <v>#NAME?</v>
      </c>
      <c r="J922" s="45" t="e">
        <f t="shared" ca="1" si="30"/>
        <v>#NAME?</v>
      </c>
    </row>
    <row r="923" spans="1:10" ht="26.1" customHeight="1">
      <c r="A923" s="30">
        <v>922</v>
      </c>
      <c r="I923" s="42" t="e">
        <f t="shared" ca="1" si="29"/>
        <v>#NAME?</v>
      </c>
      <c r="J923" s="45" t="e">
        <f t="shared" ca="1" si="30"/>
        <v>#NAME?</v>
      </c>
    </row>
    <row r="924" spans="1:10" ht="26.1" customHeight="1">
      <c r="A924" s="30">
        <v>923</v>
      </c>
      <c r="I924" s="42" t="e">
        <f t="shared" ca="1" si="29"/>
        <v>#NAME?</v>
      </c>
      <c r="J924" s="45" t="e">
        <f t="shared" ca="1" si="30"/>
        <v>#NAME?</v>
      </c>
    </row>
    <row r="925" spans="1:10" ht="26.1" customHeight="1">
      <c r="A925" s="30">
        <v>924</v>
      </c>
      <c r="I925" s="42" t="e">
        <f t="shared" ca="1" si="29"/>
        <v>#NAME?</v>
      </c>
      <c r="J925" s="45" t="e">
        <f t="shared" ca="1" si="30"/>
        <v>#NAME?</v>
      </c>
    </row>
    <row r="926" spans="1:10" ht="26.1" customHeight="1">
      <c r="A926" s="30">
        <v>925</v>
      </c>
      <c r="I926" s="42" t="e">
        <f t="shared" ca="1" si="29"/>
        <v>#NAME?</v>
      </c>
      <c r="J926" s="45" t="e">
        <f t="shared" ca="1" si="30"/>
        <v>#NAME?</v>
      </c>
    </row>
    <row r="927" spans="1:10" ht="26.1" customHeight="1">
      <c r="A927" s="30">
        <v>926</v>
      </c>
      <c r="I927" s="42" t="e">
        <f t="shared" ca="1" si="29"/>
        <v>#NAME?</v>
      </c>
      <c r="J927" s="45" t="e">
        <f t="shared" ca="1" si="30"/>
        <v>#NAME?</v>
      </c>
    </row>
    <row r="928" spans="1:10" ht="26.1" customHeight="1">
      <c r="A928" s="30">
        <v>927</v>
      </c>
      <c r="I928" s="42" t="e">
        <f t="shared" ca="1" si="29"/>
        <v>#NAME?</v>
      </c>
      <c r="J928" s="45" t="e">
        <f t="shared" ca="1" si="30"/>
        <v>#NAME?</v>
      </c>
    </row>
    <row r="929" spans="1:10" ht="26.1" customHeight="1">
      <c r="A929" s="30">
        <v>928</v>
      </c>
      <c r="I929" s="42" t="e">
        <f t="shared" ca="1" si="29"/>
        <v>#NAME?</v>
      </c>
      <c r="J929" s="45" t="e">
        <f t="shared" ca="1" si="30"/>
        <v>#NAME?</v>
      </c>
    </row>
    <row r="930" spans="1:10" ht="26.1" customHeight="1">
      <c r="A930" s="30">
        <v>929</v>
      </c>
      <c r="I930" s="42" t="e">
        <f t="shared" ca="1" si="29"/>
        <v>#NAME?</v>
      </c>
      <c r="J930" s="45" t="e">
        <f t="shared" ca="1" si="30"/>
        <v>#NAME?</v>
      </c>
    </row>
    <row r="931" spans="1:10" ht="26.1" customHeight="1">
      <c r="A931" s="30">
        <v>930</v>
      </c>
      <c r="I931" s="42" t="e">
        <f t="shared" ca="1" si="29"/>
        <v>#NAME?</v>
      </c>
      <c r="J931" s="45" t="e">
        <f t="shared" ca="1" si="30"/>
        <v>#NAME?</v>
      </c>
    </row>
    <row r="932" spans="1:10" ht="26.1" customHeight="1">
      <c r="A932" s="30">
        <v>931</v>
      </c>
      <c r="I932" s="42" t="e">
        <f t="shared" ca="1" si="29"/>
        <v>#NAME?</v>
      </c>
      <c r="J932" s="45" t="e">
        <f t="shared" ca="1" si="30"/>
        <v>#NAME?</v>
      </c>
    </row>
    <row r="933" spans="1:10" ht="26.1" customHeight="1">
      <c r="A933" s="30">
        <v>932</v>
      </c>
      <c r="I933" s="42" t="e">
        <f t="shared" ca="1" si="29"/>
        <v>#NAME?</v>
      </c>
      <c r="J933" s="45" t="e">
        <f t="shared" ca="1" si="30"/>
        <v>#NAME?</v>
      </c>
    </row>
    <row r="934" spans="1:10" ht="26.1" customHeight="1">
      <c r="A934" s="30">
        <v>933</v>
      </c>
      <c r="I934" s="42" t="e">
        <f t="shared" ca="1" si="29"/>
        <v>#NAME?</v>
      </c>
      <c r="J934" s="45" t="e">
        <f t="shared" ca="1" si="30"/>
        <v>#NAME?</v>
      </c>
    </row>
    <row r="935" spans="1:10" ht="26.1" customHeight="1">
      <c r="A935" s="30">
        <v>934</v>
      </c>
      <c r="I935" s="42" t="e">
        <f t="shared" ca="1" si="29"/>
        <v>#NAME?</v>
      </c>
      <c r="J935" s="45" t="e">
        <f t="shared" ca="1" si="30"/>
        <v>#NAME?</v>
      </c>
    </row>
    <row r="936" spans="1:10" ht="26.1" customHeight="1">
      <c r="A936" s="30">
        <v>935</v>
      </c>
      <c r="I936" s="42" t="e">
        <f t="shared" ca="1" si="29"/>
        <v>#NAME?</v>
      </c>
      <c r="J936" s="45" t="e">
        <f t="shared" ca="1" si="30"/>
        <v>#NAME?</v>
      </c>
    </row>
    <row r="937" spans="1:10" ht="26.1" customHeight="1">
      <c r="A937" s="30">
        <v>936</v>
      </c>
      <c r="I937" s="42" t="e">
        <f t="shared" ca="1" si="29"/>
        <v>#NAME?</v>
      </c>
      <c r="J937" s="45" t="e">
        <f t="shared" ca="1" si="30"/>
        <v>#NAME?</v>
      </c>
    </row>
    <row r="938" spans="1:10" ht="26.1" customHeight="1">
      <c r="A938" s="30">
        <v>937</v>
      </c>
      <c r="I938" s="42" t="e">
        <f t="shared" ca="1" si="29"/>
        <v>#NAME?</v>
      </c>
      <c r="J938" s="45" t="e">
        <f t="shared" ca="1" si="30"/>
        <v>#NAME?</v>
      </c>
    </row>
    <row r="939" spans="1:10" ht="26.1" customHeight="1">
      <c r="A939" s="30">
        <v>938</v>
      </c>
      <c r="I939" s="42" t="e">
        <f t="shared" ca="1" si="29"/>
        <v>#NAME?</v>
      </c>
      <c r="J939" s="45" t="e">
        <f t="shared" ca="1" si="30"/>
        <v>#NAME?</v>
      </c>
    </row>
    <row r="940" spans="1:10" ht="26.1" customHeight="1">
      <c r="A940" s="30">
        <v>939</v>
      </c>
      <c r="I940" s="42" t="e">
        <f t="shared" ca="1" si="29"/>
        <v>#NAME?</v>
      </c>
      <c r="J940" s="45" t="e">
        <f t="shared" ca="1" si="30"/>
        <v>#NAME?</v>
      </c>
    </row>
    <row r="941" spans="1:10" ht="26.1" customHeight="1">
      <c r="A941" s="30">
        <v>940</v>
      </c>
      <c r="I941" s="42" t="e">
        <f t="shared" ca="1" si="29"/>
        <v>#NAME?</v>
      </c>
      <c r="J941" s="45" t="e">
        <f t="shared" ca="1" si="30"/>
        <v>#NAME?</v>
      </c>
    </row>
    <row r="942" spans="1:10" ht="26.1" customHeight="1">
      <c r="A942" s="30">
        <v>941</v>
      </c>
      <c r="I942" s="42" t="e">
        <f t="shared" ca="1" si="29"/>
        <v>#NAME?</v>
      </c>
      <c r="J942" s="45" t="e">
        <f t="shared" ca="1" si="30"/>
        <v>#NAME?</v>
      </c>
    </row>
    <row r="943" spans="1:10" ht="26.1" customHeight="1">
      <c r="A943" s="30">
        <v>942</v>
      </c>
      <c r="I943" s="42" t="e">
        <f t="shared" ca="1" si="29"/>
        <v>#NAME?</v>
      </c>
      <c r="J943" s="45" t="e">
        <f t="shared" ca="1" si="30"/>
        <v>#NAME?</v>
      </c>
    </row>
    <row r="944" spans="1:10" ht="26.1" customHeight="1">
      <c r="A944" s="30">
        <v>943</v>
      </c>
      <c r="I944" s="42" t="e">
        <f t="shared" ca="1" si="29"/>
        <v>#NAME?</v>
      </c>
      <c r="J944" s="45" t="e">
        <f t="shared" ca="1" si="30"/>
        <v>#NAME?</v>
      </c>
    </row>
    <row r="945" spans="1:10" ht="26.1" customHeight="1">
      <c r="A945" s="30">
        <v>944</v>
      </c>
      <c r="I945" s="42" t="e">
        <f t="shared" ca="1" si="29"/>
        <v>#NAME?</v>
      </c>
      <c r="J945" s="45" t="e">
        <f t="shared" ca="1" si="30"/>
        <v>#NAME?</v>
      </c>
    </row>
    <row r="946" spans="1:10" ht="26.1" customHeight="1">
      <c r="A946" s="30">
        <v>945</v>
      </c>
      <c r="I946" s="42" t="e">
        <f t="shared" ca="1" si="29"/>
        <v>#NAME?</v>
      </c>
      <c r="J946" s="45" t="e">
        <f t="shared" ca="1" si="30"/>
        <v>#NAME?</v>
      </c>
    </row>
    <row r="947" spans="1:10" ht="26.1" customHeight="1">
      <c r="A947" s="30">
        <v>946</v>
      </c>
      <c r="I947" s="42" t="e">
        <f t="shared" ca="1" si="29"/>
        <v>#NAME?</v>
      </c>
      <c r="J947" s="45" t="e">
        <f t="shared" ca="1" si="30"/>
        <v>#NAME?</v>
      </c>
    </row>
    <row r="948" spans="1:10" ht="26.1" customHeight="1">
      <c r="A948" s="30">
        <v>947</v>
      </c>
      <c r="I948" s="42" t="e">
        <f t="shared" ca="1" si="29"/>
        <v>#NAME?</v>
      </c>
      <c r="J948" s="45" t="e">
        <f t="shared" ca="1" si="30"/>
        <v>#NAME?</v>
      </c>
    </row>
    <row r="949" spans="1:10" ht="26.1" customHeight="1">
      <c r="A949" s="30">
        <v>948</v>
      </c>
      <c r="I949" s="42" t="e">
        <f t="shared" ca="1" si="29"/>
        <v>#NAME?</v>
      </c>
      <c r="J949" s="45" t="e">
        <f t="shared" ca="1" si="30"/>
        <v>#NAME?</v>
      </c>
    </row>
    <row r="950" spans="1:10" ht="26.1" customHeight="1">
      <c r="A950" s="30">
        <v>949</v>
      </c>
      <c r="I950" s="42" t="e">
        <f t="shared" ca="1" si="29"/>
        <v>#NAME?</v>
      </c>
      <c r="J950" s="45" t="e">
        <f t="shared" ca="1" si="30"/>
        <v>#NAME?</v>
      </c>
    </row>
    <row r="951" spans="1:10" ht="26.1" customHeight="1">
      <c r="A951" s="30">
        <v>950</v>
      </c>
      <c r="I951" s="42" t="e">
        <f t="shared" ca="1" si="29"/>
        <v>#NAME?</v>
      </c>
      <c r="J951" s="45" t="e">
        <f t="shared" ca="1" si="30"/>
        <v>#NAME?</v>
      </c>
    </row>
    <row r="952" spans="1:10" ht="26.1" customHeight="1">
      <c r="A952" s="30">
        <v>951</v>
      </c>
      <c r="I952" s="42" t="e">
        <f t="shared" ca="1" si="29"/>
        <v>#NAME?</v>
      </c>
      <c r="J952" s="45" t="e">
        <f t="shared" ca="1" si="30"/>
        <v>#NAME?</v>
      </c>
    </row>
    <row r="953" spans="1:10" ht="26.1" customHeight="1">
      <c r="A953" s="30">
        <v>952</v>
      </c>
      <c r="I953" s="42" t="e">
        <f t="shared" ca="1" si="29"/>
        <v>#NAME?</v>
      </c>
      <c r="J953" s="45" t="e">
        <f t="shared" ca="1" si="30"/>
        <v>#NAME?</v>
      </c>
    </row>
    <row r="954" spans="1:10" ht="26.1" customHeight="1">
      <c r="A954" s="30">
        <v>953</v>
      </c>
      <c r="I954" s="42" t="e">
        <f t="shared" ca="1" si="29"/>
        <v>#NAME?</v>
      </c>
      <c r="J954" s="45" t="e">
        <f t="shared" ca="1" si="30"/>
        <v>#NAME?</v>
      </c>
    </row>
    <row r="955" spans="1:10" ht="26.1" customHeight="1">
      <c r="A955" s="30">
        <v>954</v>
      </c>
      <c r="I955" s="42" t="e">
        <f t="shared" ca="1" si="29"/>
        <v>#NAME?</v>
      </c>
      <c r="J955" s="45" t="e">
        <f t="shared" ca="1" si="30"/>
        <v>#NAME?</v>
      </c>
    </row>
    <row r="956" spans="1:10" ht="26.1" customHeight="1">
      <c r="A956" s="30">
        <v>955</v>
      </c>
      <c r="I956" s="42" t="e">
        <f t="shared" ca="1" si="29"/>
        <v>#NAME?</v>
      </c>
      <c r="J956" s="45" t="e">
        <f t="shared" ca="1" si="30"/>
        <v>#NAME?</v>
      </c>
    </row>
    <row r="957" spans="1:10" ht="26.1" customHeight="1">
      <c r="A957" s="30">
        <v>956</v>
      </c>
      <c r="I957" s="42" t="e">
        <f t="shared" ca="1" si="29"/>
        <v>#NAME?</v>
      </c>
      <c r="J957" s="45" t="e">
        <f t="shared" ca="1" si="30"/>
        <v>#NAME?</v>
      </c>
    </row>
    <row r="958" spans="1:10" ht="26.1" customHeight="1">
      <c r="A958" s="30">
        <v>957</v>
      </c>
      <c r="I958" s="42" t="e">
        <f t="shared" ca="1" si="29"/>
        <v>#NAME?</v>
      </c>
      <c r="J958" s="45" t="e">
        <f t="shared" ca="1" si="30"/>
        <v>#NAME?</v>
      </c>
    </row>
    <row r="959" spans="1:10" ht="26.1" customHeight="1">
      <c r="A959" s="30">
        <v>958</v>
      </c>
      <c r="I959" s="42" t="e">
        <f t="shared" ca="1" si="29"/>
        <v>#NAME?</v>
      </c>
      <c r="J959" s="45" t="e">
        <f t="shared" ca="1" si="30"/>
        <v>#NAME?</v>
      </c>
    </row>
    <row r="960" spans="1:10" ht="26.1" customHeight="1">
      <c r="A960" s="30">
        <v>959</v>
      </c>
      <c r="I960" s="42" t="e">
        <f t="shared" ca="1" si="29"/>
        <v>#NAME?</v>
      </c>
      <c r="J960" s="45" t="e">
        <f t="shared" ca="1" si="30"/>
        <v>#NAME?</v>
      </c>
    </row>
    <row r="961" spans="1:10" ht="26.1" customHeight="1">
      <c r="A961" s="30">
        <v>960</v>
      </c>
      <c r="I961" s="42" t="e">
        <f t="shared" ca="1" si="29"/>
        <v>#NAME?</v>
      </c>
      <c r="J961" s="45" t="e">
        <f t="shared" ca="1" si="30"/>
        <v>#NAME?</v>
      </c>
    </row>
    <row r="962" spans="1:10" ht="26.1" customHeight="1">
      <c r="A962" s="30">
        <v>961</v>
      </c>
      <c r="I962" s="42" t="e">
        <f t="shared" ref="I962:I1006" ca="1" si="31">Code39(C962)</f>
        <v>#NAME?</v>
      </c>
      <c r="J962" s="45" t="e">
        <f t="shared" ca="1" si="30"/>
        <v>#NAME?</v>
      </c>
    </row>
    <row r="963" spans="1:10" ht="26.1" customHeight="1">
      <c r="A963" s="30">
        <v>962</v>
      </c>
      <c r="I963" s="42" t="e">
        <f t="shared" ca="1" si="31"/>
        <v>#NAME?</v>
      </c>
      <c r="J963" s="45" t="e">
        <f t="shared" ca="1" si="30"/>
        <v>#NAME?</v>
      </c>
    </row>
    <row r="964" spans="1:10" ht="26.1" customHeight="1">
      <c r="A964" s="30">
        <v>963</v>
      </c>
      <c r="I964" s="42" t="e">
        <f t="shared" ca="1" si="31"/>
        <v>#NAME?</v>
      </c>
      <c r="J964" s="45" t="e">
        <f t="shared" ca="1" si="30"/>
        <v>#NAME?</v>
      </c>
    </row>
    <row r="965" spans="1:10" ht="26.1" customHeight="1">
      <c r="A965" s="30">
        <v>964</v>
      </c>
      <c r="I965" s="42" t="e">
        <f t="shared" ca="1" si="31"/>
        <v>#NAME?</v>
      </c>
      <c r="J965" s="45" t="e">
        <f t="shared" ca="1" si="30"/>
        <v>#NAME?</v>
      </c>
    </row>
    <row r="966" spans="1:10" ht="26.1" customHeight="1">
      <c r="A966" s="30">
        <v>965</v>
      </c>
      <c r="I966" s="42" t="e">
        <f t="shared" ca="1" si="31"/>
        <v>#NAME?</v>
      </c>
      <c r="J966" s="45" t="e">
        <f t="shared" ca="1" si="30"/>
        <v>#NAME?</v>
      </c>
    </row>
    <row r="967" spans="1:10" ht="26.1" customHeight="1">
      <c r="A967" s="30">
        <v>966</v>
      </c>
      <c r="I967" s="42" t="e">
        <f t="shared" ca="1" si="31"/>
        <v>#NAME?</v>
      </c>
      <c r="J967" s="45" t="e">
        <f t="shared" ca="1" si="30"/>
        <v>#NAME?</v>
      </c>
    </row>
    <row r="968" spans="1:10" ht="26.1" customHeight="1">
      <c r="A968" s="30">
        <v>967</v>
      </c>
      <c r="I968" s="42" t="e">
        <f t="shared" ca="1" si="31"/>
        <v>#NAME?</v>
      </c>
      <c r="J968" s="45" t="e">
        <f t="shared" ca="1" si="30"/>
        <v>#NAME?</v>
      </c>
    </row>
    <row r="969" spans="1:10" ht="26.1" customHeight="1">
      <c r="A969" s="30">
        <v>968</v>
      </c>
      <c r="I969" s="42" t="e">
        <f t="shared" ca="1" si="31"/>
        <v>#NAME?</v>
      </c>
      <c r="J969" s="45" t="e">
        <f t="shared" ca="1" si="30"/>
        <v>#NAME?</v>
      </c>
    </row>
    <row r="970" spans="1:10" ht="26.1" customHeight="1">
      <c r="A970" s="30">
        <v>969</v>
      </c>
      <c r="I970" s="42" t="e">
        <f t="shared" ca="1" si="31"/>
        <v>#NAME?</v>
      </c>
      <c r="J970" s="45" t="e">
        <f t="shared" ca="1" si="30"/>
        <v>#NAME?</v>
      </c>
    </row>
    <row r="971" spans="1:10" ht="26.1" customHeight="1">
      <c r="A971" s="30">
        <v>970</v>
      </c>
      <c r="I971" s="42" t="e">
        <f t="shared" ca="1" si="31"/>
        <v>#NAME?</v>
      </c>
      <c r="J971" s="45" t="e">
        <f t="shared" ca="1" si="30"/>
        <v>#NAME?</v>
      </c>
    </row>
    <row r="972" spans="1:10" ht="26.1" customHeight="1">
      <c r="A972" s="30">
        <v>971</v>
      </c>
      <c r="I972" s="42" t="e">
        <f t="shared" ca="1" si="31"/>
        <v>#NAME?</v>
      </c>
      <c r="J972" s="45" t="e">
        <f t="shared" ca="1" si="30"/>
        <v>#NAME?</v>
      </c>
    </row>
    <row r="973" spans="1:10" ht="26.1" customHeight="1">
      <c r="A973" s="30">
        <v>972</v>
      </c>
      <c r="I973" s="42" t="e">
        <f t="shared" ca="1" si="31"/>
        <v>#NAME?</v>
      </c>
      <c r="J973" s="45" t="e">
        <f t="shared" ca="1" si="30"/>
        <v>#NAME?</v>
      </c>
    </row>
    <row r="974" spans="1:10" ht="26.1" customHeight="1">
      <c r="A974" s="30">
        <v>973</v>
      </c>
      <c r="I974" s="42" t="e">
        <f t="shared" ca="1" si="31"/>
        <v>#NAME?</v>
      </c>
      <c r="J974" s="45" t="e">
        <f t="shared" ref="J974:J1006" ca="1" si="32">I974</f>
        <v>#NAME?</v>
      </c>
    </row>
    <row r="975" spans="1:10" ht="26.1" customHeight="1">
      <c r="A975" s="30">
        <v>974</v>
      </c>
      <c r="I975" s="42" t="e">
        <f t="shared" ca="1" si="31"/>
        <v>#NAME?</v>
      </c>
      <c r="J975" s="45" t="e">
        <f t="shared" ca="1" si="32"/>
        <v>#NAME?</v>
      </c>
    </row>
    <row r="976" spans="1:10" ht="26.1" customHeight="1">
      <c r="A976" s="30">
        <v>975</v>
      </c>
      <c r="I976" s="42" t="e">
        <f t="shared" ca="1" si="31"/>
        <v>#NAME?</v>
      </c>
      <c r="J976" s="45" t="e">
        <f t="shared" ca="1" si="32"/>
        <v>#NAME?</v>
      </c>
    </row>
    <row r="977" spans="1:10" ht="26.1" customHeight="1">
      <c r="A977" s="30">
        <v>976</v>
      </c>
      <c r="I977" s="42" t="e">
        <f t="shared" ca="1" si="31"/>
        <v>#NAME?</v>
      </c>
      <c r="J977" s="45" t="e">
        <f t="shared" ca="1" si="32"/>
        <v>#NAME?</v>
      </c>
    </row>
    <row r="978" spans="1:10" ht="26.1" customHeight="1">
      <c r="A978" s="30">
        <v>977</v>
      </c>
      <c r="I978" s="42" t="e">
        <f t="shared" ca="1" si="31"/>
        <v>#NAME?</v>
      </c>
      <c r="J978" s="45" t="e">
        <f t="shared" ca="1" si="32"/>
        <v>#NAME?</v>
      </c>
    </row>
    <row r="979" spans="1:10" ht="26.1" customHeight="1">
      <c r="A979" s="30">
        <v>978</v>
      </c>
      <c r="I979" s="42" t="e">
        <f t="shared" ca="1" si="31"/>
        <v>#NAME?</v>
      </c>
      <c r="J979" s="45" t="e">
        <f t="shared" ca="1" si="32"/>
        <v>#NAME?</v>
      </c>
    </row>
    <row r="980" spans="1:10" ht="26.1" customHeight="1">
      <c r="A980" s="30">
        <v>979</v>
      </c>
      <c r="I980" s="42" t="e">
        <f t="shared" ca="1" si="31"/>
        <v>#NAME?</v>
      </c>
      <c r="J980" s="45" t="e">
        <f t="shared" ca="1" si="32"/>
        <v>#NAME?</v>
      </c>
    </row>
    <row r="981" spans="1:10" ht="26.1" customHeight="1">
      <c r="A981" s="30">
        <v>980</v>
      </c>
      <c r="I981" s="42" t="e">
        <f t="shared" ca="1" si="31"/>
        <v>#NAME?</v>
      </c>
      <c r="J981" s="45" t="e">
        <f t="shared" ca="1" si="32"/>
        <v>#NAME?</v>
      </c>
    </row>
    <row r="982" spans="1:10" ht="26.1" customHeight="1">
      <c r="A982" s="30">
        <v>981</v>
      </c>
      <c r="I982" s="42" t="e">
        <f t="shared" ca="1" si="31"/>
        <v>#NAME?</v>
      </c>
      <c r="J982" s="45" t="e">
        <f t="shared" ca="1" si="32"/>
        <v>#NAME?</v>
      </c>
    </row>
    <row r="983" spans="1:10" ht="26.1" customHeight="1">
      <c r="A983" s="30">
        <v>982</v>
      </c>
      <c r="I983" s="42" t="e">
        <f t="shared" ca="1" si="31"/>
        <v>#NAME?</v>
      </c>
      <c r="J983" s="45" t="e">
        <f t="shared" ca="1" si="32"/>
        <v>#NAME?</v>
      </c>
    </row>
    <row r="984" spans="1:10" ht="26.1" customHeight="1">
      <c r="A984" s="30">
        <v>983</v>
      </c>
      <c r="I984" s="42" t="e">
        <f t="shared" ca="1" si="31"/>
        <v>#NAME?</v>
      </c>
      <c r="J984" s="45" t="e">
        <f t="shared" ca="1" si="32"/>
        <v>#NAME?</v>
      </c>
    </row>
    <row r="985" spans="1:10" ht="26.1" customHeight="1">
      <c r="A985" s="30">
        <v>984</v>
      </c>
      <c r="I985" s="42" t="e">
        <f t="shared" ca="1" si="31"/>
        <v>#NAME?</v>
      </c>
      <c r="J985" s="45" t="e">
        <f t="shared" ca="1" si="32"/>
        <v>#NAME?</v>
      </c>
    </row>
    <row r="986" spans="1:10" ht="26.1" customHeight="1">
      <c r="A986" s="30">
        <v>985</v>
      </c>
      <c r="I986" s="42" t="e">
        <f t="shared" ca="1" si="31"/>
        <v>#NAME?</v>
      </c>
      <c r="J986" s="45" t="e">
        <f t="shared" ca="1" si="32"/>
        <v>#NAME?</v>
      </c>
    </row>
    <row r="987" spans="1:10" ht="26.1" customHeight="1">
      <c r="A987" s="30">
        <v>986</v>
      </c>
      <c r="I987" s="42" t="e">
        <f t="shared" ca="1" si="31"/>
        <v>#NAME?</v>
      </c>
      <c r="J987" s="45" t="e">
        <f t="shared" ca="1" si="32"/>
        <v>#NAME?</v>
      </c>
    </row>
    <row r="988" spans="1:10" ht="26.1" customHeight="1">
      <c r="A988" s="30">
        <v>987</v>
      </c>
      <c r="I988" s="42" t="e">
        <f t="shared" ca="1" si="31"/>
        <v>#NAME?</v>
      </c>
      <c r="J988" s="45" t="e">
        <f t="shared" ca="1" si="32"/>
        <v>#NAME?</v>
      </c>
    </row>
    <row r="989" spans="1:10" ht="26.1" customHeight="1">
      <c r="A989" s="30">
        <v>988</v>
      </c>
      <c r="I989" s="42" t="e">
        <f t="shared" ca="1" si="31"/>
        <v>#NAME?</v>
      </c>
      <c r="J989" s="45" t="e">
        <f t="shared" ca="1" si="32"/>
        <v>#NAME?</v>
      </c>
    </row>
    <row r="990" spans="1:10" ht="26.1" customHeight="1">
      <c r="A990" s="30">
        <v>989</v>
      </c>
      <c r="I990" s="42" t="e">
        <f t="shared" ca="1" si="31"/>
        <v>#NAME?</v>
      </c>
      <c r="J990" s="45" t="e">
        <f t="shared" ca="1" si="32"/>
        <v>#NAME?</v>
      </c>
    </row>
    <row r="991" spans="1:10" ht="26.1" customHeight="1">
      <c r="A991" s="30">
        <v>990</v>
      </c>
      <c r="I991" s="42" t="e">
        <f t="shared" ca="1" si="31"/>
        <v>#NAME?</v>
      </c>
      <c r="J991" s="45" t="e">
        <f t="shared" ca="1" si="32"/>
        <v>#NAME?</v>
      </c>
    </row>
    <row r="992" spans="1:10" ht="26.1" customHeight="1">
      <c r="A992" s="30">
        <v>991</v>
      </c>
      <c r="I992" s="42" t="e">
        <f t="shared" ca="1" si="31"/>
        <v>#NAME?</v>
      </c>
      <c r="J992" s="45" t="e">
        <f t="shared" ca="1" si="32"/>
        <v>#NAME?</v>
      </c>
    </row>
    <row r="993" spans="1:10" ht="26.1" customHeight="1">
      <c r="A993" s="30">
        <v>992</v>
      </c>
      <c r="I993" s="42" t="e">
        <f t="shared" ca="1" si="31"/>
        <v>#NAME?</v>
      </c>
      <c r="J993" s="45" t="e">
        <f t="shared" ca="1" si="32"/>
        <v>#NAME?</v>
      </c>
    </row>
    <row r="994" spans="1:10" ht="26.1" customHeight="1">
      <c r="A994" s="30">
        <v>993</v>
      </c>
      <c r="I994" s="42" t="e">
        <f t="shared" ca="1" si="31"/>
        <v>#NAME?</v>
      </c>
      <c r="J994" s="45" t="e">
        <f t="shared" ca="1" si="32"/>
        <v>#NAME?</v>
      </c>
    </row>
    <row r="995" spans="1:10" ht="26.1" customHeight="1">
      <c r="A995" s="30">
        <v>994</v>
      </c>
      <c r="I995" s="42" t="e">
        <f t="shared" ca="1" si="31"/>
        <v>#NAME?</v>
      </c>
      <c r="J995" s="45" t="e">
        <f t="shared" ca="1" si="32"/>
        <v>#NAME?</v>
      </c>
    </row>
    <row r="996" spans="1:10" ht="26.1" customHeight="1">
      <c r="A996" s="30">
        <v>995</v>
      </c>
      <c r="I996" s="42" t="e">
        <f t="shared" ca="1" si="31"/>
        <v>#NAME?</v>
      </c>
      <c r="J996" s="45" t="e">
        <f t="shared" ca="1" si="32"/>
        <v>#NAME?</v>
      </c>
    </row>
    <row r="997" spans="1:10" ht="26.1" customHeight="1">
      <c r="A997" s="30">
        <v>996</v>
      </c>
      <c r="I997" s="42" t="e">
        <f t="shared" ca="1" si="31"/>
        <v>#NAME?</v>
      </c>
      <c r="J997" s="45" t="e">
        <f t="shared" ca="1" si="32"/>
        <v>#NAME?</v>
      </c>
    </row>
    <row r="998" spans="1:10" ht="26.1" customHeight="1">
      <c r="A998" s="30">
        <v>997</v>
      </c>
      <c r="I998" s="42" t="e">
        <f t="shared" ca="1" si="31"/>
        <v>#NAME?</v>
      </c>
      <c r="J998" s="45" t="e">
        <f t="shared" ca="1" si="32"/>
        <v>#NAME?</v>
      </c>
    </row>
    <row r="999" spans="1:10" ht="26.1" customHeight="1">
      <c r="A999" s="30">
        <v>998</v>
      </c>
      <c r="I999" s="42" t="e">
        <f t="shared" ca="1" si="31"/>
        <v>#NAME?</v>
      </c>
      <c r="J999" s="45" t="e">
        <f t="shared" ca="1" si="32"/>
        <v>#NAME?</v>
      </c>
    </row>
    <row r="1000" spans="1:10" ht="26.1" customHeight="1">
      <c r="A1000" s="30">
        <v>999</v>
      </c>
      <c r="I1000" s="42" t="e">
        <f t="shared" ca="1" si="31"/>
        <v>#NAME?</v>
      </c>
      <c r="J1000" s="45" t="e">
        <f t="shared" ca="1" si="32"/>
        <v>#NAME?</v>
      </c>
    </row>
    <row r="1001" spans="1:10" ht="26.1" customHeight="1">
      <c r="A1001" s="30">
        <v>1000</v>
      </c>
      <c r="I1001" s="42" t="e">
        <f t="shared" ca="1" si="31"/>
        <v>#NAME?</v>
      </c>
      <c r="J1001" s="45" t="e">
        <f t="shared" ca="1" si="32"/>
        <v>#NAME?</v>
      </c>
    </row>
    <row r="1002" spans="1:10" ht="26.1" customHeight="1">
      <c r="A1002" s="30">
        <v>1001</v>
      </c>
      <c r="I1002" s="42" t="e">
        <f t="shared" ca="1" si="31"/>
        <v>#NAME?</v>
      </c>
      <c r="J1002" s="45" t="e">
        <f t="shared" ca="1" si="32"/>
        <v>#NAME?</v>
      </c>
    </row>
    <row r="1003" spans="1:10" ht="26.1" customHeight="1">
      <c r="A1003" s="30">
        <v>1002</v>
      </c>
      <c r="I1003" s="42" t="e">
        <f t="shared" ca="1" si="31"/>
        <v>#NAME?</v>
      </c>
      <c r="J1003" s="45" t="e">
        <f t="shared" ca="1" si="32"/>
        <v>#NAME?</v>
      </c>
    </row>
    <row r="1004" spans="1:10" ht="26.1" customHeight="1">
      <c r="A1004" s="30">
        <v>1003</v>
      </c>
      <c r="I1004" s="42" t="e">
        <f t="shared" ca="1" si="31"/>
        <v>#NAME?</v>
      </c>
      <c r="J1004" s="45" t="e">
        <f t="shared" ca="1" si="32"/>
        <v>#NAME?</v>
      </c>
    </row>
    <row r="1005" spans="1:10" ht="26.1" customHeight="1">
      <c r="A1005" s="30">
        <v>1004</v>
      </c>
      <c r="I1005" s="42" t="e">
        <f t="shared" ca="1" si="31"/>
        <v>#NAME?</v>
      </c>
      <c r="J1005" s="45" t="e">
        <f t="shared" ca="1" si="32"/>
        <v>#NAME?</v>
      </c>
    </row>
    <row r="1006" spans="1:10" ht="26.1" customHeight="1">
      <c r="A1006" s="30">
        <v>1005</v>
      </c>
      <c r="I1006" s="42" t="e">
        <f t="shared" ca="1" si="31"/>
        <v>#NAME?</v>
      </c>
      <c r="J1006" s="45" t="e">
        <f t="shared" ca="1" si="32"/>
        <v>#NAME?</v>
      </c>
    </row>
    <row r="1007" spans="1:10" ht="26.1" customHeight="1">
      <c r="A1007" s="30">
        <v>1006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5"/>
  <sheetViews>
    <sheetView tabSelected="1" topLeftCell="A11" workbookViewId="0">
      <selection activeCell="E14" sqref="E14"/>
    </sheetView>
  </sheetViews>
  <sheetFormatPr baseColWidth="10" defaultRowHeight="14.25"/>
  <sheetData>
    <row r="1" spans="1:18">
      <c r="A1" s="55" t="s">
        <v>133</v>
      </c>
      <c r="B1" s="55"/>
      <c r="C1" s="55"/>
      <c r="D1" s="55" t="s">
        <v>134</v>
      </c>
      <c r="E1" s="55" t="s">
        <v>135</v>
      </c>
      <c r="F1" s="55" t="s">
        <v>136</v>
      </c>
      <c r="G1" s="55" t="s">
        <v>137</v>
      </c>
      <c r="H1" s="55" t="s">
        <v>138</v>
      </c>
      <c r="I1" s="55"/>
      <c r="J1" s="55"/>
      <c r="K1" s="55"/>
      <c r="L1" s="55"/>
      <c r="M1" s="67"/>
    </row>
    <row r="2" spans="1:18">
      <c r="A2" s="56"/>
      <c r="B2" s="56" t="s">
        <v>139</v>
      </c>
      <c r="C2" s="56" t="s">
        <v>140</v>
      </c>
      <c r="D2" s="56"/>
      <c r="E2" s="56"/>
      <c r="F2" s="56"/>
      <c r="G2" s="57">
        <v>42921</v>
      </c>
      <c r="H2" s="57">
        <v>42921</v>
      </c>
      <c r="I2" s="56"/>
      <c r="J2" s="56"/>
      <c r="K2" s="56"/>
      <c r="L2" s="56"/>
      <c r="M2" s="68"/>
    </row>
    <row r="3" spans="1:18">
      <c r="A3" s="56" t="str">
        <f>IF(Encodage!A3="","",IF(COUNTIF($A$2:A2,Encodage!A3)&gt;0,"",IF(AND(Encodage!A3&gt;=$G$2,Encodage!A3&lt;=$H$2),Encodage!B3,"")))</f>
        <v/>
      </c>
      <c r="B3" s="56" t="str">
        <f>IF(A3="","",IF(COUNTIF($A$2:B2,Encodage!B3)&gt;0,"",IF(AND(Encodage!B3&gt;=$G$2,Encodage!A3&lt;=$H$2),Encodage!C3,"")))</f>
        <v/>
      </c>
      <c r="C3" s="56" t="str">
        <f t="shared" ref="C3:C13" si="0">IFERROR(RIGHT((SUBSTITUTE(B3,"-","")),LEN(SUBSTITUTE(B3,"-",""))-1),"")</f>
        <v/>
      </c>
      <c r="D3" s="56"/>
      <c r="E3" s="56"/>
      <c r="F3" s="56"/>
      <c r="G3" s="56" t="s">
        <v>119</v>
      </c>
      <c r="H3" s="56" t="s">
        <v>120</v>
      </c>
      <c r="I3" s="56" t="s">
        <v>121</v>
      </c>
      <c r="J3" s="56" t="s">
        <v>122</v>
      </c>
      <c r="K3" s="56" t="s">
        <v>123</v>
      </c>
      <c r="L3" s="56"/>
      <c r="M3" s="68" t="s">
        <v>124</v>
      </c>
    </row>
    <row r="4" spans="1:18">
      <c r="A4" s="62" t="str">
        <f>IF(Encodage!A4="","",IF(COUNTIF($A$2:A3,Encodage!B4)&gt;0,"",IF(AND(Encodage!A4&gt;=$G$2,Encodage!A4&lt;=$H$2),Encodage!B4,"")))</f>
        <v/>
      </c>
      <c r="B4" s="62" t="str">
        <f>IF(A4="","",IF(COUNTIF($A$2:B3,Encodage!B4)&gt;0,"",IF(AND(Encodage!B4&gt;=$G$2,Encodage!A4&lt;=$H$2),Encodage!C4,"")))</f>
        <v/>
      </c>
      <c r="C4" s="62" t="str">
        <f t="shared" si="0"/>
        <v/>
      </c>
      <c r="D4" s="63" t="str">
        <f t="array" ref="D4">IFERROR(INDEX($A$1:$A$10000,SMALL(IF($A$3:$A$10000&lt;&gt;"",ROW($A$3:$A$10000)),ROW(A1))),"")</f>
        <v>bt/2454</v>
      </c>
      <c r="E4" s="63">
        <f t="shared" ref="E4" si="1">IF(D4="","",SUMIFS(Stoc,Dat,"&gt;="&amp;$G$2,Dat,"&lt;="&amp;$H$2,Ref,D4))</f>
        <v>8</v>
      </c>
      <c r="F4" s="63">
        <f>IF(D4="","",COUNTIF($H$3:$H$10000,D4))</f>
        <v>8</v>
      </c>
      <c r="G4" s="64" t="str">
        <f>IFERROR(INDEX($C$3:$C$10000,MATCH(H4,$A$3:$A$10000,0)),"")</f>
        <v>70705_6</v>
      </c>
      <c r="H4" s="64" t="str">
        <f>D4</f>
        <v>bt/2454</v>
      </c>
      <c r="I4" s="64" t="str">
        <f>IF($H4="","",VLOOKUP($H4,Listes!$A$3:$I$12,3,FALSE))</f>
        <v>Home Made</v>
      </c>
      <c r="J4" s="64" t="str">
        <f>IF($H4="","",VLOOKUP($H4,Listes!$A$3:$I$12,4,FALSE))</f>
        <v>Tortelli</v>
      </c>
      <c r="K4" s="64">
        <f>IF(H4="","",VLOOKUP($H4,Listes!$A$3:$I$12,8,FALSE))</f>
        <v>39.9</v>
      </c>
      <c r="L4" s="64" t="e">
        <f t="shared" ref="L4" ca="1" si="2">Code39(H4)</f>
        <v>#NAME?</v>
      </c>
      <c r="M4" s="66" t="e">
        <f ca="1">L4</f>
        <v>#NAME?</v>
      </c>
      <c r="N4" t="str">
        <f>IF($H3=$H4,"",IFERROR(INDEX($C$3:$C$300,MATCH(H4,$D$3:$D$300,0)),""))</f>
        <v/>
      </c>
    </row>
    <row r="5" spans="1:18">
      <c r="A5" s="62" t="str">
        <f>IF(Encodage!A5="","",IF(COUNTIF($A$2:A4,Encodage!B5)&gt;0,"",IF(AND(Encodage!A5&gt;=$G$2,Encodage!A5&lt;=$H$2),Encodage!B5,"")))</f>
        <v/>
      </c>
      <c r="B5" s="62" t="str">
        <f>IF(A5="","",IF(COUNTIF($A$2:B4,Encodage!B5)&gt;0,"",IF(AND(Encodage!B5&gt;=$G$2,Encodage!A5&lt;=$H$2),Encodage!C5,"")))</f>
        <v/>
      </c>
      <c r="C5" s="62" t="str">
        <f t="shared" si="0"/>
        <v/>
      </c>
      <c r="D5" s="63" t="str">
        <f t="array" ref="D5">IFERROR(INDEX($A$1:$A$10000,SMALL(IF($A$3:$A$10000&lt;&gt;"",ROW($A$3:$A$10000)),ROW(A2))),"")</f>
        <v>TC/81390</v>
      </c>
      <c r="E5" s="63">
        <f t="shared" ref="E5" si="3">IF(D5="","",SUMIFS(Stoc,Dat,"&gt;="&amp;$G$2,Dat,"&lt;="&amp;$H$2,Ref,D5))</f>
        <v>7</v>
      </c>
      <c r="F5" s="63">
        <f t="shared" ref="F5:F68" si="4">IF(D5="","",COUNTIF($H$3:$H$10000,D5))</f>
        <v>7</v>
      </c>
      <c r="G5" s="65" t="str">
        <f t="shared" ref="G5:G68" si="5">IFERROR(INDEX($C$3:$C$10000,MATCH(H5,$A$3:$A$10000,0)),"")</f>
        <v>70705_6</v>
      </c>
      <c r="H5" s="65" t="str">
        <f>IFERROR(IF(COUNTIF($H$4:H4,H4)&lt;VLOOKUP($H4,$D$3:$E$500,2,0),H4,INDEX($D$3:$D$300,MATCH(H4,$D$3:$D$300,0)+1)),"")</f>
        <v>bt/2454</v>
      </c>
      <c r="I5" s="65" t="str">
        <f>IF($H5="","",VLOOKUP($H5,Listes!$A$3:$I$12,3,FALSE))</f>
        <v>Home Made</v>
      </c>
      <c r="J5" s="65" t="str">
        <f>IF($H5="","",VLOOKUP($H5,Listes!$A$3:$I$12,4,FALSE))</f>
        <v>Tortelli</v>
      </c>
      <c r="K5" s="65">
        <f>IF(H5="","",VLOOKUP($H5,Listes!$A$3:$I$12,8,FALSE))</f>
        <v>39.9</v>
      </c>
      <c r="L5" s="65" t="e">
        <f t="shared" ref="L5" ca="1" si="6">Code39(H5)</f>
        <v>#NAME?</v>
      </c>
      <c r="M5" s="66" t="e">
        <f t="shared" ref="M5:M33" ca="1" si="7">L5</f>
        <v>#NAME?</v>
      </c>
      <c r="N5" t="str">
        <f t="shared" ref="N5:N68" si="8">IF($H4=$H5,"",IFERROR(INDEX($C$3:$C$300,MATCH(H5,$D$3:$D$300,0)),""))</f>
        <v/>
      </c>
    </row>
    <row r="6" spans="1:18">
      <c r="A6" s="62" t="str">
        <f>IF(Encodage!A6="","",IF(COUNTIF($A$2:A5,Encodage!B6)&gt;0,"",IF(AND(Encodage!A6&gt;=$G$2,Encodage!A6&lt;=$H$2),Encodage!B6,"")))</f>
        <v/>
      </c>
      <c r="B6" s="62" t="str">
        <f>IF(A6="","",IF(COUNTIF($A$2:B5,Encodage!B6)&gt;0,"",IF(AND(Encodage!B6&gt;=$G$2,Encodage!A6&lt;=$H$2),Encodage!C6,"")))</f>
        <v/>
      </c>
      <c r="C6" s="62" t="str">
        <f t="shared" si="0"/>
        <v/>
      </c>
      <c r="D6" s="63" t="str">
        <f t="array" ref="D6">IFERROR(INDEX($A$1:$A$10000,SMALL(IF($A$3:$A$10000&lt;&gt;"",ROW($A$3:$A$10000)),ROW(A3))),"")</f>
        <v>TI/1175</v>
      </c>
      <c r="E6" s="63">
        <f t="shared" ref="E6" si="9">IF(D6="","",SUMIFS(Stoc,Dat,"&gt;="&amp;$G$2,Dat,"&lt;="&amp;$H$2,Ref,D6))</f>
        <v>12</v>
      </c>
      <c r="F6" s="63">
        <f t="shared" si="4"/>
        <v>12</v>
      </c>
      <c r="G6" s="65" t="str">
        <f t="shared" si="5"/>
        <v>70705_6</v>
      </c>
      <c r="H6" s="65" t="str">
        <f>IFERROR(IF(COUNTIF($H$4:H5,H5)&lt;VLOOKUP($H5,$D$3:$E$500,2,0),H5,INDEX($D$3:$D$300,MATCH(H5,$D$3:$D$300,0)+1)),"")</f>
        <v>bt/2454</v>
      </c>
      <c r="I6" s="65" t="str">
        <f>IF($H6="","",VLOOKUP($H6,Listes!$A$3:$I$12,3,FALSE))</f>
        <v>Home Made</v>
      </c>
      <c r="J6" s="65" t="str">
        <f>IF($H6="","",VLOOKUP($H6,Listes!$A$3:$I$12,4,FALSE))</f>
        <v>Tortelli</v>
      </c>
      <c r="K6" s="65">
        <f>IF(H6="","",VLOOKUP($H6,Listes!$A$3:$I$12,8,FALSE))</f>
        <v>39.9</v>
      </c>
      <c r="L6" s="65" t="e">
        <f t="shared" ref="L6" ca="1" si="10">Code39(H6)</f>
        <v>#NAME?</v>
      </c>
      <c r="M6" s="66" t="e">
        <f t="shared" ca="1" si="7"/>
        <v>#NAME?</v>
      </c>
      <c r="N6" t="str">
        <f t="shared" si="8"/>
        <v/>
      </c>
      <c r="R6" t="s">
        <v>141</v>
      </c>
    </row>
    <row r="7" spans="1:18">
      <c r="A7" s="62" t="str">
        <f>IF(Encodage!A7="","",IF(COUNTIF($A$2:A6,Encodage!B7)&gt;0,"",IF(AND(Encodage!A7&gt;=$G$2,Encodage!A7&lt;=$H$2),Encodage!B7,"")))</f>
        <v/>
      </c>
      <c r="B7" s="62" t="str">
        <f>IF(A7="","",IF(COUNTIF($A$2:B6,Encodage!B7)&gt;0,"",IF(AND(Encodage!B7&gt;=$G$2,Encodage!A7&lt;=$H$2),Encodage!C7,"")))</f>
        <v/>
      </c>
      <c r="C7" s="62" t="str">
        <f t="shared" si="0"/>
        <v/>
      </c>
      <c r="D7" s="63" t="str">
        <f t="array" ref="D7">IFERROR(INDEX($A$1:$A$10000,SMALL(IF($A$3:$A$10000&lt;&gt;"",ROW($A$3:$A$10000)),ROW(A4))),"")</f>
        <v>PS/2458</v>
      </c>
      <c r="E7" s="63">
        <f t="shared" ref="E7" si="11">IF(D7="","",SUMIFS(Stoc,Dat,"&gt;="&amp;$G$2,Dat,"&lt;="&amp;$H$2,Ref,D7))</f>
        <v>8</v>
      </c>
      <c r="F7" s="63">
        <f t="shared" si="4"/>
        <v>8</v>
      </c>
      <c r="G7" s="65" t="str">
        <f t="shared" si="5"/>
        <v>70705_6</v>
      </c>
      <c r="H7" s="65" t="str">
        <f>IFERROR(IF(COUNTIF($H$4:H6,H6)&lt;VLOOKUP($H6,$D$3:$E$500,2,0),H6,INDEX($D$3:$D$300,MATCH(H6,$D$3:$D$300,0)+1)),"")</f>
        <v>bt/2454</v>
      </c>
      <c r="I7" s="65" t="str">
        <f>IF($H7="","",VLOOKUP($H7,Listes!$A$3:$I$12,3,FALSE))</f>
        <v>Home Made</v>
      </c>
      <c r="J7" s="65" t="str">
        <f>IF($H7="","",VLOOKUP($H7,Listes!$A$3:$I$12,4,FALSE))</f>
        <v>Tortelli</v>
      </c>
      <c r="K7" s="65">
        <f>IF(H7="","",VLOOKUP($H7,Listes!$A$3:$I$12,8,FALSE))</f>
        <v>39.9</v>
      </c>
      <c r="L7" s="65" t="e">
        <f t="shared" ref="L7" ca="1" si="12">Code39(H7)</f>
        <v>#NAME?</v>
      </c>
      <c r="M7" s="66" t="e">
        <f t="shared" ca="1" si="7"/>
        <v>#NAME?</v>
      </c>
      <c r="N7" t="str">
        <f t="shared" si="8"/>
        <v/>
      </c>
      <c r="R7" t="s">
        <v>142</v>
      </c>
    </row>
    <row r="8" spans="1:18">
      <c r="A8" s="62" t="str">
        <f>IF(Encodage!A8="","",IF(COUNTIF($A$2:A7,Encodage!B8)&gt;0,"",IF(AND(Encodage!A8&gt;=$G$2,Encodage!A8&lt;=$H$2),Encodage!B8,"")))</f>
        <v/>
      </c>
      <c r="B8" s="62" t="str">
        <f>IF(A8="","",IF(COUNTIF($A$2:B7,Encodage!B8)&gt;0,"",IF(AND(Encodage!B8&gt;=$G$2,Encodage!A8&lt;=$H$2),Encodage!C8,"")))</f>
        <v/>
      </c>
      <c r="C8" s="62" t="str">
        <f t="shared" si="0"/>
        <v/>
      </c>
      <c r="D8" s="63" t="str">
        <f t="array" ref="D8">IFERROR(INDEX($A$1:$A$10000,SMALL(IF($A$3:$A$10000&lt;&gt;"",ROW($A$3:$A$10000)),ROW(A5))),"")</f>
        <v/>
      </c>
      <c r="E8" s="63" t="str">
        <f t="shared" ref="E8" si="13">IF(D8="","",SUMIFS(Stoc,Dat,"&gt;="&amp;$G$2,Dat,"&lt;="&amp;$H$2,Ref,D8))</f>
        <v/>
      </c>
      <c r="F8" s="63" t="str">
        <f t="shared" si="4"/>
        <v/>
      </c>
      <c r="G8" s="65" t="str">
        <f t="shared" si="5"/>
        <v>70705_6</v>
      </c>
      <c r="H8" s="65" t="str">
        <f>IFERROR(IF(COUNTIF($H$4:H7,H7)&lt;VLOOKUP($H7,$D$3:$E$500,2,0),H7,INDEX($D$3:$D$300,MATCH(H7,$D$3:$D$300,0)+1)),"")</f>
        <v>bt/2454</v>
      </c>
      <c r="I8" s="65" t="str">
        <f>IF($H8="","",VLOOKUP($H8,Listes!$A$3:$I$12,3,FALSE))</f>
        <v>Home Made</v>
      </c>
      <c r="J8" s="65" t="str">
        <f>IF($H8="","",VLOOKUP($H8,Listes!$A$3:$I$12,4,FALSE))</f>
        <v>Tortelli</v>
      </c>
      <c r="K8" s="65">
        <f>IF(H8="","",VLOOKUP($H8,Listes!$A$3:$I$12,8,FALSE))</f>
        <v>39.9</v>
      </c>
      <c r="L8" s="65" t="e">
        <f t="shared" ref="L8" ca="1" si="14">Code39(H8)</f>
        <v>#NAME?</v>
      </c>
      <c r="M8" s="66" t="e">
        <f t="shared" ca="1" si="7"/>
        <v>#NAME?</v>
      </c>
      <c r="N8" t="str">
        <f t="shared" si="8"/>
        <v/>
      </c>
      <c r="R8" t="s">
        <v>143</v>
      </c>
    </row>
    <row r="9" spans="1:18">
      <c r="A9" s="62" t="str">
        <f>IF(Encodage!A9="","",IF(COUNTIF($A$2:A8,Encodage!B9)&gt;0,"",IF(AND(Encodage!A9&gt;=$G$2,Encodage!A9&lt;=$H$2),Encodage!B9,"")))</f>
        <v/>
      </c>
      <c r="B9" s="62" t="str">
        <f>IF(A9="","",IF(COUNTIF($A$2:B8,Encodage!B9)&gt;0,"",IF(AND(Encodage!B9&gt;=$G$2,Encodage!A9&lt;=$H$2),Encodage!C9,"")))</f>
        <v/>
      </c>
      <c r="C9" s="62" t="str">
        <f t="shared" si="0"/>
        <v/>
      </c>
      <c r="D9" s="63" t="str">
        <f t="array" ref="D9">IFERROR(INDEX($A$1:$A$10000,SMALL(IF($A$3:$A$10000&lt;&gt;"",ROW($A$3:$A$10000)),ROW(A6))),"")</f>
        <v/>
      </c>
      <c r="E9" s="63" t="str">
        <f t="shared" ref="E9" si="15">IF(D9="","",SUMIFS(Stoc,Dat,"&gt;="&amp;$G$2,Dat,"&lt;="&amp;$H$2,Ref,D9))</f>
        <v/>
      </c>
      <c r="F9" s="63" t="str">
        <f t="shared" si="4"/>
        <v/>
      </c>
      <c r="G9" s="65" t="str">
        <f t="shared" si="5"/>
        <v>70705_6</v>
      </c>
      <c r="H9" s="65" t="str">
        <f>IFERROR(IF(COUNTIF($H$4:H8,H8)&lt;VLOOKUP($H8,$D$3:$E$500,2,0),H8,INDEX($D$3:$D$300,MATCH(H8,$D$3:$D$300,0)+1)),"")</f>
        <v>bt/2454</v>
      </c>
      <c r="I9" s="65" t="str">
        <f>IF($H9="","",VLOOKUP($H9,Listes!$A$3:$I$12,3,FALSE))</f>
        <v>Home Made</v>
      </c>
      <c r="J9" s="65" t="str">
        <f>IF($H9="","",VLOOKUP($H9,Listes!$A$3:$I$12,4,FALSE))</f>
        <v>Tortelli</v>
      </c>
      <c r="K9" s="65">
        <f>IF(H9="","",VLOOKUP($H9,Listes!$A$3:$I$12,8,FALSE))</f>
        <v>39.9</v>
      </c>
      <c r="L9" s="65" t="e">
        <f t="shared" ref="L9" ca="1" si="16">Code39(H9)</f>
        <v>#NAME?</v>
      </c>
      <c r="M9" s="66" t="e">
        <f t="shared" ca="1" si="7"/>
        <v>#NAME?</v>
      </c>
      <c r="N9" t="str">
        <f t="shared" si="8"/>
        <v/>
      </c>
    </row>
    <row r="10" spans="1:18">
      <c r="A10" s="62" t="str">
        <f>IF(Encodage!A10="","",IF(COUNTIF($A$2:A9,Encodage!B10)&gt;0,"",IF(AND(Encodage!A10&gt;=$G$2,Encodage!A10&lt;=$H$2),Encodage!B10,"")))</f>
        <v/>
      </c>
      <c r="B10" s="62" t="str">
        <f>IF(A10="","",IF(COUNTIF($A$2:B9,Encodage!B10)&gt;0,"",IF(AND(Encodage!B10&gt;=$G$2,Encodage!A10&lt;=$H$2),Encodage!C10,"")))</f>
        <v/>
      </c>
      <c r="C10" s="62" t="str">
        <f t="shared" si="0"/>
        <v/>
      </c>
      <c r="D10" s="63" t="str">
        <f t="array" ref="D10">IFERROR(INDEX($A$1:$A$10000,SMALL(IF($A$3:$A$10000&lt;&gt;"",ROW($A$3:$A$10000)),ROW(A7))),"")</f>
        <v/>
      </c>
      <c r="E10" s="63" t="str">
        <f t="shared" ref="E10" si="17">IF(D10="","",SUMIFS(Stoc,Dat,"&gt;="&amp;$G$2,Dat,"&lt;="&amp;$H$2,Ref,D10))</f>
        <v/>
      </c>
      <c r="F10" s="63" t="str">
        <f t="shared" si="4"/>
        <v/>
      </c>
      <c r="G10" s="65" t="str">
        <f t="shared" si="5"/>
        <v>70705_6</v>
      </c>
      <c r="H10" s="65" t="str">
        <f>IFERROR(IF(COUNTIF($H$4:H9,H9)&lt;VLOOKUP($H9,$D$3:$E$500,2,0),H9,INDEX($D$3:$D$300,MATCH(H9,$D$3:$D$300,0)+1)),"")</f>
        <v>bt/2454</v>
      </c>
      <c r="I10" s="65" t="str">
        <f>IF($H10="","",VLOOKUP($H10,Listes!$A$3:$I$12,3,FALSE))</f>
        <v>Home Made</v>
      </c>
      <c r="J10" s="65" t="str">
        <f>IF($H10="","",VLOOKUP($H10,Listes!$A$3:$I$12,4,FALSE))</f>
        <v>Tortelli</v>
      </c>
      <c r="K10" s="65">
        <f>IF(H10="","",VLOOKUP($H10,Listes!$A$3:$I$12,8,FALSE))</f>
        <v>39.9</v>
      </c>
      <c r="L10" s="65" t="e">
        <f t="shared" ref="L10" ca="1" si="18">Code39(H10)</f>
        <v>#NAME?</v>
      </c>
      <c r="M10" s="66" t="e">
        <f t="shared" ca="1" si="7"/>
        <v>#NAME?</v>
      </c>
      <c r="N10" t="str">
        <f t="shared" si="8"/>
        <v/>
      </c>
    </row>
    <row r="11" spans="1:18">
      <c r="A11" s="62" t="str">
        <f>IF(Encodage!A11="","",IF(COUNTIF($A$2:A10,Encodage!B11)&gt;0,"",IF(AND(Encodage!A11&gt;=$G$2,Encodage!A11&lt;=$H$2),Encodage!B11,"")))</f>
        <v/>
      </c>
      <c r="B11" s="62" t="str">
        <f>IF(A11="","",IF(COUNTIF($A$2:B10,Encodage!B11)&gt;0,"",IF(AND(Encodage!B11&gt;=$G$2,Encodage!A11&lt;=$H$2),Encodage!C11,"")))</f>
        <v/>
      </c>
      <c r="C11" s="62" t="str">
        <f t="shared" si="0"/>
        <v/>
      </c>
      <c r="D11" s="63" t="str">
        <f t="array" ref="D11">IFERROR(INDEX($A$1:$A$10000,SMALL(IF($A$3:$A$10000&lt;&gt;"",ROW($A$3:$A$10000)),ROW(A8))),"")</f>
        <v/>
      </c>
      <c r="E11" s="63" t="str">
        <f t="shared" ref="E11" si="19">IF(D11="","",SUMIFS(Stoc,Dat,"&gt;="&amp;$G$2,Dat,"&lt;="&amp;$H$2,Ref,D11))</f>
        <v/>
      </c>
      <c r="F11" s="63" t="str">
        <f t="shared" si="4"/>
        <v/>
      </c>
      <c r="G11" s="65" t="str">
        <f t="shared" si="5"/>
        <v>70705_6</v>
      </c>
      <c r="H11" s="65" t="str">
        <f>IFERROR(IF(COUNTIF($H$4:H10,H10)&lt;VLOOKUP($H10,$D$3:$E$500,2,0),H10,INDEX($D$3:$D$300,MATCH(H10,$D$3:$D$300,0)+1)),"")</f>
        <v>bt/2454</v>
      </c>
      <c r="I11" s="65" t="str">
        <f>IF($H11="","",VLOOKUP($H11,Listes!$A$3:$I$12,3,FALSE))</f>
        <v>Home Made</v>
      </c>
      <c r="J11" s="65" t="str">
        <f>IF($H11="","",VLOOKUP($H11,Listes!$A$3:$I$12,4,FALSE))</f>
        <v>Tortelli</v>
      </c>
      <c r="K11" s="65">
        <f>IF(H11="","",VLOOKUP($H11,Listes!$A$3:$I$12,8,FALSE))</f>
        <v>39.9</v>
      </c>
      <c r="L11" s="65" t="e">
        <f t="shared" ref="L11" ca="1" si="20">Code39(H11)</f>
        <v>#NAME?</v>
      </c>
      <c r="M11" s="66" t="e">
        <f t="shared" ca="1" si="7"/>
        <v>#NAME?</v>
      </c>
      <c r="N11" t="str">
        <f t="shared" si="8"/>
        <v/>
      </c>
    </row>
    <row r="12" spans="1:18">
      <c r="A12" s="62" t="str">
        <f>IF(Encodage!A12="","",IF(COUNTIF($A$2:A11,Encodage!B12)&gt;0,"",IF(AND(Encodage!A12&gt;=$G$2,Encodage!A12&lt;=$H$2),Encodage!B12,"")))</f>
        <v/>
      </c>
      <c r="B12" s="62" t="str">
        <f>IF(A12="","",IF(COUNTIF($A$2:B11,Encodage!B12)&gt;0,"",IF(AND(Encodage!B12&gt;=$G$2,Encodage!A12&lt;=$H$2),Encodage!C12,"")))</f>
        <v/>
      </c>
      <c r="C12" s="62" t="str">
        <f t="shared" si="0"/>
        <v/>
      </c>
      <c r="D12" s="63" t="str">
        <f t="array" ref="D12">IFERROR(INDEX($A$1:$A$10000,SMALL(IF($A$3:$A$10000&lt;&gt;"",ROW($A$3:$A$10000)),ROW(A9))),"")</f>
        <v/>
      </c>
      <c r="E12" s="63" t="str">
        <f t="shared" ref="E12" si="21">IF(D12="","",SUMIFS(Stoc,Dat,"&gt;="&amp;$G$2,Dat,"&lt;="&amp;$H$2,Ref,D12))</f>
        <v/>
      </c>
      <c r="F12" s="63" t="str">
        <f t="shared" si="4"/>
        <v/>
      </c>
      <c r="G12" s="65" t="str">
        <f t="shared" si="5"/>
        <v>77810_4</v>
      </c>
      <c r="H12" s="65" t="str">
        <f>IFERROR(IF(COUNTIF($H$4:H11,H11)&lt;VLOOKUP($H11,$D$3:$E$500,2,0),H11,INDEX($D$3:$D$300,MATCH(H11,$D$3:$D$300,0)+1)),"")</f>
        <v>TC/81390</v>
      </c>
      <c r="I12" s="65" t="str">
        <f>IF($H12="","",VLOOKUP($H12,Listes!$A$3:$I$12,3,FALSE))</f>
        <v>Décoration</v>
      </c>
      <c r="J12" s="65" t="str">
        <f>IF($H12="","",VLOOKUP($H12,Listes!$A$3:$I$12,4,FALSE))</f>
        <v>Bougies</v>
      </c>
      <c r="K12" s="65">
        <f>IF(H12="","",VLOOKUP($H12,Listes!$A$3:$I$12,8,FALSE))</f>
        <v>34.9</v>
      </c>
      <c r="L12" s="65" t="e">
        <f t="shared" ref="L12" ca="1" si="22">Code39(H12)</f>
        <v>#NAME?</v>
      </c>
      <c r="M12" s="66" t="e">
        <f t="shared" ca="1" si="7"/>
        <v>#NAME?</v>
      </c>
      <c r="N12" t="str">
        <f t="shared" si="8"/>
        <v/>
      </c>
    </row>
    <row r="13" spans="1:18">
      <c r="A13" s="62" t="str">
        <f>IF(Encodage!A13="","",IF(COUNTIF($A$2:A12,Encodage!B13)&gt;0,"",IF(AND(Encodage!A13&gt;=$G$2,Encodage!A13&lt;=$H$2),Encodage!B13,"")))</f>
        <v/>
      </c>
      <c r="B13" s="62" t="str">
        <f>IF(A13="","",IF(COUNTIF($A$2:B12,Encodage!B13)&gt;0,"",IF(AND(Encodage!B13&gt;=$G$2,Encodage!A13&lt;=$H$2),Encodage!C13,"")))</f>
        <v/>
      </c>
      <c r="C13" s="62" t="str">
        <f t="shared" si="0"/>
        <v/>
      </c>
      <c r="D13" s="63" t="str">
        <f t="array" ref="D13">IFERROR(INDEX($A$1:$A$10000,SMALL(IF($A$3:$A$10000&lt;&gt;"",ROW($A$3:$A$10000)),ROW(A10))),"")</f>
        <v/>
      </c>
      <c r="E13" s="63" t="str">
        <f t="shared" ref="E13" si="23">IF(D13="","",SUMIFS(Stoc,Dat,"&gt;="&amp;$G$2,Dat,"&lt;="&amp;$H$2,Ref,D13))</f>
        <v/>
      </c>
      <c r="F13" s="63" t="str">
        <f t="shared" si="4"/>
        <v/>
      </c>
      <c r="G13" s="65" t="str">
        <f t="shared" si="5"/>
        <v>77810_4</v>
      </c>
      <c r="H13" s="65" t="str">
        <f>IFERROR(IF(COUNTIF($H$4:H12,H12)&lt;VLOOKUP($H12,$D$3:$E$500,2,0),H12,INDEX($D$3:$D$300,MATCH(H12,$D$3:$D$300,0)+1)),"")</f>
        <v>TC/81390</v>
      </c>
      <c r="I13" s="65" t="str">
        <f>IF($H13="","",VLOOKUP($H13,Listes!$A$3:$I$12,3,FALSE))</f>
        <v>Décoration</v>
      </c>
      <c r="J13" s="65" t="str">
        <f>IF($H13="","",VLOOKUP($H13,Listes!$A$3:$I$12,4,FALSE))</f>
        <v>Bougies</v>
      </c>
      <c r="K13" s="65">
        <f>IF(H13="","",VLOOKUP($H13,Listes!$A$3:$I$12,8,FALSE))</f>
        <v>34.9</v>
      </c>
      <c r="L13" s="65" t="e">
        <f t="shared" ref="L13" ca="1" si="24">Code39(H13)</f>
        <v>#NAME?</v>
      </c>
      <c r="M13" s="66" t="e">
        <f t="shared" ca="1" si="7"/>
        <v>#NAME?</v>
      </c>
      <c r="N13" t="str">
        <f t="shared" si="8"/>
        <v/>
      </c>
    </row>
    <row r="14" spans="1:18">
      <c r="A14" s="62" t="str">
        <f>IF(Encodage!A14="","",IF(COUNTIF($A$2:A13,Encodage!B14)&gt;0,"",IF(AND(Encodage!A14&gt;=$G$2,Encodage!A14&lt;=$H$2),Encodage!B14,"")))</f>
        <v/>
      </c>
      <c r="B14" s="62" t="str">
        <f>IF(A14="","",IF(COUNTIF($A$2:B13,Encodage!B14)&gt;0,"",IF(AND(Encodage!B14&gt;=$G$2,Encodage!A14&lt;=$H$2),Encodage!C14,"")))</f>
        <v/>
      </c>
      <c r="C14" s="62" t="str">
        <f>IFERROR(RIGHT((SUBSTITUTE(B14,"-","")),LEN(SUBSTITUTE(B14,"-",""))-1),"")</f>
        <v/>
      </c>
      <c r="D14" s="63" t="str">
        <f t="array" ref="D14">IFERROR(INDEX($A$1:$A$10000,SMALL(IF($A$3:$A$10000&lt;&gt;"",ROW($A$3:$A$10000)),ROW(A11))),"")</f>
        <v/>
      </c>
      <c r="E14" s="63" t="str">
        <f t="shared" ref="E14" si="25">IF(D14="","",SUMIFS(Stoc,Dat,"&gt;="&amp;$G$2,Dat,"&lt;="&amp;$H$2,Ref,D14))</f>
        <v/>
      </c>
      <c r="F14" s="63" t="str">
        <f t="shared" si="4"/>
        <v/>
      </c>
      <c r="G14" s="65" t="str">
        <f t="shared" si="5"/>
        <v>77810_4</v>
      </c>
      <c r="H14" s="65" t="str">
        <f>IFERROR(IF(COUNTIF($H$4:H13,H13)&lt;VLOOKUP($H13,$D$3:$E$500,2,0),H13,INDEX($D$3:$D$300,MATCH(H13,$D$3:$D$300,0)+1)),"")</f>
        <v>TC/81390</v>
      </c>
      <c r="I14" s="65" t="str">
        <f>IF($H14="","",VLOOKUP($H14,Listes!$A$3:$I$12,3,FALSE))</f>
        <v>Décoration</v>
      </c>
      <c r="J14" s="65" t="str">
        <f>IF($H14="","",VLOOKUP($H14,Listes!$A$3:$I$12,4,FALSE))</f>
        <v>Bougies</v>
      </c>
      <c r="K14" s="65">
        <f>IF(H14="","",VLOOKUP($H14,Listes!$A$3:$I$12,8,FALSE))</f>
        <v>34.9</v>
      </c>
      <c r="L14" s="65" t="e">
        <f t="shared" ref="L14" ca="1" si="26">Code39(H14)</f>
        <v>#NAME?</v>
      </c>
      <c r="M14" s="66" t="e">
        <f t="shared" ca="1" si="7"/>
        <v>#NAME?</v>
      </c>
      <c r="N14" t="str">
        <f t="shared" si="8"/>
        <v/>
      </c>
    </row>
    <row r="15" spans="1:18">
      <c r="A15" s="62" t="str">
        <f>IF(Encodage!A15="","",IF(COUNTIF($A$2:A14,Encodage!B15)&gt;0,"",IF(AND(Encodage!A15&gt;=$G$2,Encodage!A15&lt;=$H$2),Encodage!B15,"")))</f>
        <v>bt/2454</v>
      </c>
      <c r="B15" s="62" t="str">
        <f>IF(A15="","",IF(COUNTIF($A$2:B14,Encodage!B15)&gt;0,"",IF(AND(Encodage!B15&gt;=$G$2,Encodage!A15&lt;=$H$2),Encodage!C15,"")))</f>
        <v>170705_6</v>
      </c>
      <c r="C15" s="62" t="str">
        <f t="shared" ref="C15:C79" si="27">IFERROR(RIGHT((SUBSTITUTE(B15,"-","")),LEN(SUBSTITUTE(B15,"-",""))-1),"")</f>
        <v>70705_6</v>
      </c>
      <c r="D15" s="63" t="str">
        <f t="array" ref="D15">IFERROR(INDEX($A$1:$A$10000,SMALL(IF($A$3:$A$10000&lt;&gt;"",ROW($A$3:$A$10000)),ROW(A12))),"")</f>
        <v/>
      </c>
      <c r="E15" s="63" t="str">
        <f t="shared" ref="E15" si="28">IF(D15="","",SUMIFS(Stoc,Dat,"&gt;="&amp;$G$2,Dat,"&lt;="&amp;$H$2,Ref,D15))</f>
        <v/>
      </c>
      <c r="F15" s="63" t="str">
        <f t="shared" si="4"/>
        <v/>
      </c>
      <c r="G15" s="65" t="str">
        <f t="shared" si="5"/>
        <v>77810_4</v>
      </c>
      <c r="H15" s="65" t="str">
        <f>IFERROR(IF(COUNTIF($H$4:H14,H14)&lt;VLOOKUP($H14,$D$3:$E$500,2,0),H14,INDEX($D$3:$D$300,MATCH(H14,$D$3:$D$300,0)+1)),"")</f>
        <v>TC/81390</v>
      </c>
      <c r="I15" s="65" t="str">
        <f>IF($H15="","",VLOOKUP($H15,Listes!$A$3:$I$12,3,FALSE))</f>
        <v>Décoration</v>
      </c>
      <c r="J15" s="65" t="str">
        <f>IF($H15="","",VLOOKUP($H15,Listes!$A$3:$I$12,4,FALSE))</f>
        <v>Bougies</v>
      </c>
      <c r="K15" s="65">
        <f>IF(H15="","",VLOOKUP($H15,Listes!$A$3:$I$12,8,FALSE))</f>
        <v>34.9</v>
      </c>
      <c r="L15" s="65" t="e">
        <f t="shared" ref="L15" ca="1" si="29">Code39(H15)</f>
        <v>#NAME?</v>
      </c>
      <c r="M15" s="66" t="e">
        <f t="shared" ca="1" si="7"/>
        <v>#NAME?</v>
      </c>
      <c r="N15" t="str">
        <f t="shared" si="8"/>
        <v/>
      </c>
    </row>
    <row r="16" spans="1:18">
      <c r="A16" s="62" t="str">
        <f>IF(Encodage!A16="","",IF(COUNTIF($A$2:A15,Encodage!B16)&gt;0,"",IF(AND(Encodage!A16&gt;=$G$2,Encodage!A16&lt;=$H$2),Encodage!B16,"")))</f>
        <v>TC/81390</v>
      </c>
      <c r="B16" s="62" t="str">
        <f>IF(A16="","",IF(COUNTIF($A$2:B15,Encodage!B16)&gt;0,"",IF(AND(Encodage!B16&gt;=$G$2,Encodage!A16&lt;=$H$2),Encodage!C16,"")))</f>
        <v>177810_4</v>
      </c>
      <c r="C16" s="62" t="str">
        <f t="shared" si="27"/>
        <v>77810_4</v>
      </c>
      <c r="D16" s="63" t="str">
        <f t="array" ref="D16">IFERROR(INDEX($A$1:$A$10000,SMALL(IF($A$3:$A$10000&lt;&gt;"",ROW($A$3:$A$10000)),ROW(A13))),"")</f>
        <v/>
      </c>
      <c r="E16" s="63" t="str">
        <f t="shared" ref="E16" si="30">IF(D16="","",SUMIFS(Stoc,Dat,"&gt;="&amp;$G$2,Dat,"&lt;="&amp;$H$2,Ref,D16))</f>
        <v/>
      </c>
      <c r="F16" s="63" t="str">
        <f t="shared" si="4"/>
        <v/>
      </c>
      <c r="G16" s="65" t="str">
        <f t="shared" si="5"/>
        <v>77810_4</v>
      </c>
      <c r="H16" s="65" t="str">
        <f>IFERROR(IF(COUNTIF($H$4:H15,H15)&lt;VLOOKUP($H15,$D$3:$E$500,2,0),H15,INDEX($D$3:$D$300,MATCH(H15,$D$3:$D$300,0)+1)),"")</f>
        <v>TC/81390</v>
      </c>
      <c r="I16" s="65" t="str">
        <f>IF($H16="","",VLOOKUP($H16,Listes!$A$3:$I$12,3,FALSE))</f>
        <v>Décoration</v>
      </c>
      <c r="J16" s="65" t="str">
        <f>IF($H16="","",VLOOKUP($H16,Listes!$A$3:$I$12,4,FALSE))</f>
        <v>Bougies</v>
      </c>
      <c r="K16" s="65">
        <f>IF(H16="","",VLOOKUP($H16,Listes!$A$3:$I$12,8,FALSE))</f>
        <v>34.9</v>
      </c>
      <c r="L16" s="65" t="e">
        <f t="shared" ref="L16" ca="1" si="31">Code39(H16)</f>
        <v>#NAME?</v>
      </c>
      <c r="M16" s="66" t="e">
        <f t="shared" ca="1" si="7"/>
        <v>#NAME?</v>
      </c>
      <c r="N16" t="str">
        <f t="shared" si="8"/>
        <v/>
      </c>
    </row>
    <row r="17" spans="1:14">
      <c r="A17" s="62" t="str">
        <f>IF(Encodage!A17="","",IF(COUNTIF($A$2:A16,Encodage!B17)&gt;0,"",IF(AND(Encodage!A17&gt;=$G$2,Encodage!A17&lt;=$H$2),Encodage!B17,"")))</f>
        <v>TI/1175</v>
      </c>
      <c r="B17" s="62" t="str">
        <f>IF(A17="","",IF(COUNTIF($A$2:B16,Encodage!B17)&gt;0,"",IF(AND(Encodage!B17&gt;=$G$2,Encodage!A17&lt;=$H$2),Encodage!C17,"")))</f>
        <v>15342-6</v>
      </c>
      <c r="C17" s="62" t="str">
        <f t="shared" si="27"/>
        <v>53426</v>
      </c>
      <c r="D17" s="63" t="str">
        <f t="array" ref="D17">IFERROR(INDEX($A$1:$A$10000,SMALL(IF($A$3:$A$10000&lt;&gt;"",ROW($A$3:$A$10000)),ROW(A14))),"")</f>
        <v/>
      </c>
      <c r="E17" s="63" t="str">
        <f t="shared" ref="E17" si="32">IF(D17="","",SUMIFS(Stoc,Dat,"&gt;="&amp;$G$2,Dat,"&lt;="&amp;$H$2,Ref,D17))</f>
        <v/>
      </c>
      <c r="F17" s="63" t="str">
        <f t="shared" si="4"/>
        <v/>
      </c>
      <c r="G17" s="65" t="str">
        <f t="shared" si="5"/>
        <v>77810_4</v>
      </c>
      <c r="H17" s="65" t="str">
        <f>IFERROR(IF(COUNTIF($H$4:H16,H16)&lt;VLOOKUP($H16,$D$3:$E$500,2,0),H16,INDEX($D$3:$D$300,MATCH(H16,$D$3:$D$300,0)+1)),"")</f>
        <v>TC/81390</v>
      </c>
      <c r="I17" s="65" t="str">
        <f>IF($H17="","",VLOOKUP($H17,Listes!$A$3:$I$12,3,FALSE))</f>
        <v>Décoration</v>
      </c>
      <c r="J17" s="65" t="str">
        <f>IF($H17="","",VLOOKUP($H17,Listes!$A$3:$I$12,4,FALSE))</f>
        <v>Bougies</v>
      </c>
      <c r="K17" s="65">
        <f>IF(H17="","",VLOOKUP($H17,Listes!$A$3:$I$12,8,FALSE))</f>
        <v>34.9</v>
      </c>
      <c r="L17" s="65" t="e">
        <f t="shared" ref="L17" ca="1" si="33">Code39(H17)</f>
        <v>#NAME?</v>
      </c>
      <c r="M17" s="66" t="e">
        <f t="shared" ca="1" si="7"/>
        <v>#NAME?</v>
      </c>
      <c r="N17" t="str">
        <f t="shared" si="8"/>
        <v/>
      </c>
    </row>
    <row r="18" spans="1:14">
      <c r="A18" s="62" t="str">
        <f>IF(Encodage!A18="","",IF(COUNTIF($A$2:A17,Encodage!B18)&gt;0,"",IF(AND(Encodage!A18&gt;=$G$2,Encodage!A18&lt;=$H$2),Encodage!B18,"")))</f>
        <v>PS/2458</v>
      </c>
      <c r="B18" s="62" t="str">
        <f>IF(A18="","",IF(COUNTIF($A$2:B17,Encodage!B18)&gt;0,"",IF(AND(Encodage!B18&gt;=$G$2,Encodage!A18&lt;=$H$2),Encodage!C18,"")))</f>
        <v>14324_8</v>
      </c>
      <c r="C18" s="62" t="str">
        <f t="shared" si="27"/>
        <v>4324_8</v>
      </c>
      <c r="D18" s="63" t="str">
        <f t="array" ref="D18">IFERROR(INDEX($A$1:$A$10000,SMALL(IF($A$3:$A$10000&lt;&gt;"",ROW($A$3:$A$10000)),ROW(A15))),"")</f>
        <v/>
      </c>
      <c r="E18" s="63" t="str">
        <f t="shared" ref="E18" si="34">IF(D18="","",SUMIFS(Stoc,Dat,"&gt;="&amp;$G$2,Dat,"&lt;="&amp;$H$2,Ref,D18))</f>
        <v/>
      </c>
      <c r="F18" s="63" t="str">
        <f t="shared" si="4"/>
        <v/>
      </c>
      <c r="G18" s="65" t="str">
        <f t="shared" si="5"/>
        <v>77810_4</v>
      </c>
      <c r="H18" s="65" t="str">
        <f>IFERROR(IF(COUNTIF($H$4:H17,H17)&lt;VLOOKUP($H17,$D$3:$E$500,2,0),H17,INDEX($D$3:$D$300,MATCH(H17,$D$3:$D$300,0)+1)),"")</f>
        <v>TC/81390</v>
      </c>
      <c r="I18" s="65" t="str">
        <f>IF($H18="","",VLOOKUP($H18,Listes!$A$3:$I$12,3,FALSE))</f>
        <v>Décoration</v>
      </c>
      <c r="J18" s="65" t="str">
        <f>IF($H18="","",VLOOKUP($H18,Listes!$A$3:$I$12,4,FALSE))</f>
        <v>Bougies</v>
      </c>
      <c r="K18" s="65">
        <f>IF(H18="","",VLOOKUP($H18,Listes!$A$3:$I$12,8,FALSE))</f>
        <v>34.9</v>
      </c>
      <c r="L18" s="65" t="e">
        <f t="shared" ref="L18" ca="1" si="35">Code39(H18)</f>
        <v>#NAME?</v>
      </c>
      <c r="M18" s="66" t="e">
        <f t="shared" ca="1" si="7"/>
        <v>#NAME?</v>
      </c>
      <c r="N18" t="str">
        <f t="shared" si="8"/>
        <v/>
      </c>
    </row>
    <row r="19" spans="1:14">
      <c r="A19" s="62" t="str">
        <f>IF(Encodage!A19="","",IF(COUNTIF($A$2:A18,Encodage!B19)&gt;0,"",IF(AND(Encodage!A19&gt;=$G$2,Encodage!A19&lt;=$H$2),Encodage!B19,"")))</f>
        <v/>
      </c>
      <c r="B19" s="62" t="str">
        <f>IF(A19="","",IF(COUNTIF($A$2:B18,Encodage!B19)&gt;0,"",IF(AND(Encodage!B19&gt;=$G$2,Encodage!A19&lt;=$H$2),Encodage!C19,"")))</f>
        <v/>
      </c>
      <c r="C19" s="62" t="str">
        <f t="shared" si="27"/>
        <v/>
      </c>
      <c r="D19" s="63" t="str">
        <f t="array" ref="D19">IFERROR(INDEX($A$1:$A$10000,SMALL(IF($A$3:$A$10000&lt;&gt;"",ROW($A$3:$A$10000)),ROW(A16))),"")</f>
        <v/>
      </c>
      <c r="E19" s="63" t="str">
        <f t="shared" ref="E19" si="36">IF(D19="","",SUMIFS(Stoc,Dat,"&gt;="&amp;$G$2,Dat,"&lt;="&amp;$H$2,Ref,D19))</f>
        <v/>
      </c>
      <c r="F19" s="63" t="str">
        <f t="shared" si="4"/>
        <v/>
      </c>
      <c r="G19" s="65" t="str">
        <f t="shared" si="5"/>
        <v>53426</v>
      </c>
      <c r="H19" s="65" t="str">
        <f>IFERROR(IF(COUNTIF($H$4:H18,H18)&lt;VLOOKUP($H18,$D$3:$E$500,2,0),H18,INDEX($D$3:$D$300,MATCH(H18,$D$3:$D$300,0)+1)),"")</f>
        <v>TI/1175</v>
      </c>
      <c r="I19" s="65" t="str">
        <f>IF($H19="","",VLOOKUP($H19,Listes!$A$3:$I$12,3,FALSE))</f>
        <v>Antonino</v>
      </c>
      <c r="J19" s="65" t="str">
        <f>IF($H19="","",VLOOKUP($H19,Listes!$A$3:$I$12,4,FALSE))</f>
        <v>Antonino 2010</v>
      </c>
      <c r="K19" s="65">
        <f>IF(H19="","",VLOOKUP($H19,Listes!$A$3:$I$12,8,FALSE))</f>
        <v>44.9</v>
      </c>
      <c r="L19" s="65" t="e">
        <f t="shared" ref="L19" ca="1" si="37">Code39(H19)</f>
        <v>#NAME?</v>
      </c>
      <c r="M19" s="66" t="e">
        <f t="shared" ca="1" si="7"/>
        <v>#NAME?</v>
      </c>
      <c r="N19" t="str">
        <f t="shared" si="8"/>
        <v/>
      </c>
    </row>
    <row r="20" spans="1:14">
      <c r="A20" s="62" t="str">
        <f>IF(Encodage!A20="","",IF(COUNTIF($A$2:A19,Encodage!B20)&gt;0,"",IF(AND(Encodage!A20&gt;=$G$2,Encodage!A20&lt;=$H$2),Encodage!B20,"")))</f>
        <v/>
      </c>
      <c r="B20" s="62" t="str">
        <f>IF(A20="","",IF(COUNTIF($A$2:B19,Encodage!B20)&gt;0,"",IF(AND(Encodage!B20&gt;=$G$2,Encodage!A20&lt;=$H$2),Encodage!C20,"")))</f>
        <v/>
      </c>
      <c r="C20" s="62" t="str">
        <f t="shared" si="27"/>
        <v/>
      </c>
      <c r="D20" s="63" t="str">
        <f t="array" ref="D20">IFERROR(INDEX($A$1:$A$10000,SMALL(IF($A$3:$A$10000&lt;&gt;"",ROW($A$3:$A$10000)),ROW(A17))),"")</f>
        <v/>
      </c>
      <c r="E20" s="63" t="str">
        <f t="shared" ref="E20" si="38">IF(D20="","",SUMIFS(Stoc,Dat,"&gt;="&amp;$G$2,Dat,"&lt;="&amp;$H$2,Ref,D20))</f>
        <v/>
      </c>
      <c r="F20" s="63" t="str">
        <f t="shared" si="4"/>
        <v/>
      </c>
      <c r="G20" s="65" t="str">
        <f t="shared" si="5"/>
        <v>53426</v>
      </c>
      <c r="H20" s="65" t="str">
        <f>IFERROR(IF(COUNTIF($H$4:H19,H19)&lt;VLOOKUP($H19,$D$3:$E$500,2,0),H19,INDEX($D$3:$D$300,MATCH(H19,$D$3:$D$300,0)+1)),"")</f>
        <v>TI/1175</v>
      </c>
      <c r="I20" s="65" t="str">
        <f>IF($H20="","",VLOOKUP($H20,Listes!$A$3:$I$12,3,FALSE))</f>
        <v>Antonino</v>
      </c>
      <c r="J20" s="65" t="str">
        <f>IF($H20="","",VLOOKUP($H20,Listes!$A$3:$I$12,4,FALSE))</f>
        <v>Antonino 2010</v>
      </c>
      <c r="K20" s="65">
        <f>IF(H20="","",VLOOKUP($H20,Listes!$A$3:$I$12,8,FALSE))</f>
        <v>44.9</v>
      </c>
      <c r="L20" s="65" t="e">
        <f t="shared" ref="L20" ca="1" si="39">Code39(H20)</f>
        <v>#NAME?</v>
      </c>
      <c r="M20" s="66" t="e">
        <f t="shared" ca="1" si="7"/>
        <v>#NAME?</v>
      </c>
      <c r="N20" t="str">
        <f t="shared" si="8"/>
        <v/>
      </c>
    </row>
    <row r="21" spans="1:14">
      <c r="A21" s="62" t="str">
        <f>IF(Encodage!A21="","",IF(COUNTIF($A$2:A20,Encodage!B21)&gt;0,"",IF(AND(Encodage!A21&gt;=$G$2,Encodage!A21&lt;=$H$2),Encodage!B21,"")))</f>
        <v/>
      </c>
      <c r="B21" s="62" t="str">
        <f>IF(A21="","",IF(COUNTIF($A$2:B20,Encodage!B21)&gt;0,"",IF(AND(Encodage!B21&gt;=$G$2,Encodage!A21&lt;=$H$2),Encodage!C21,"")))</f>
        <v/>
      </c>
      <c r="C21" s="62" t="str">
        <f t="shared" si="27"/>
        <v/>
      </c>
      <c r="D21" s="63" t="str">
        <f t="array" ref="D21">IFERROR(INDEX($A$1:$A$10000,SMALL(IF($A$3:$A$10000&lt;&gt;"",ROW($A$3:$A$10000)),ROW(A18))),"")</f>
        <v/>
      </c>
      <c r="E21" s="63" t="str">
        <f t="shared" ref="E21" si="40">IF(D21="","",SUMIFS(Stoc,Dat,"&gt;="&amp;$G$2,Dat,"&lt;="&amp;$H$2,Ref,D21))</f>
        <v/>
      </c>
      <c r="F21" s="63" t="str">
        <f t="shared" si="4"/>
        <v/>
      </c>
      <c r="G21" s="65" t="str">
        <f t="shared" si="5"/>
        <v>53426</v>
      </c>
      <c r="H21" s="65" t="str">
        <f>IFERROR(IF(COUNTIF($H$4:H20,H20)&lt;VLOOKUP($H20,$D$3:$E$500,2,0),H20,INDEX($D$3:$D$300,MATCH(H20,$D$3:$D$300,0)+1)),"")</f>
        <v>TI/1175</v>
      </c>
      <c r="I21" s="65" t="str">
        <f>IF($H21="","",VLOOKUP($H21,Listes!$A$3:$I$12,3,FALSE))</f>
        <v>Antonino</v>
      </c>
      <c r="J21" s="65" t="str">
        <f>IF($H21="","",VLOOKUP($H21,Listes!$A$3:$I$12,4,FALSE))</f>
        <v>Antonino 2010</v>
      </c>
      <c r="K21" s="65">
        <f>IF(H21="","",VLOOKUP($H21,Listes!$A$3:$I$12,8,FALSE))</f>
        <v>44.9</v>
      </c>
      <c r="L21" s="65" t="e">
        <f t="shared" ref="L21" ca="1" si="41">Code39(H21)</f>
        <v>#NAME?</v>
      </c>
      <c r="M21" s="66" t="e">
        <f t="shared" ca="1" si="7"/>
        <v>#NAME?</v>
      </c>
      <c r="N21" t="str">
        <f t="shared" si="8"/>
        <v/>
      </c>
    </row>
    <row r="22" spans="1:14">
      <c r="A22" s="62" t="str">
        <f>IF(Encodage!A22="","",IF(COUNTIF($A$2:A21,Encodage!B22)&gt;0,"",IF(AND(Encodage!A22&gt;=$G$2,Encodage!A22&lt;=$H$2),Encodage!B22,"")))</f>
        <v/>
      </c>
      <c r="B22" s="62" t="str">
        <f>IF(A22="","",IF(COUNTIF($A$2:B21,Encodage!B22)&gt;0,"",IF(AND(Encodage!B22&gt;=$G$2,Encodage!A22&lt;=$H$2),Encodage!C22,"")))</f>
        <v/>
      </c>
      <c r="C22" s="62" t="str">
        <f t="shared" si="27"/>
        <v/>
      </c>
      <c r="D22" s="63" t="str">
        <f t="array" ref="D22">IFERROR(INDEX($A$1:$A$10000,SMALL(IF($A$3:$A$10000&lt;&gt;"",ROW($A$3:$A$10000)),ROW(A19))),"")</f>
        <v/>
      </c>
      <c r="E22" s="63" t="str">
        <f t="shared" ref="E22" si="42">IF(D22="","",SUMIFS(Stoc,Dat,"&gt;="&amp;$G$2,Dat,"&lt;="&amp;$H$2,Ref,D22))</f>
        <v/>
      </c>
      <c r="F22" s="63" t="str">
        <f t="shared" si="4"/>
        <v/>
      </c>
      <c r="G22" s="65" t="str">
        <f t="shared" si="5"/>
        <v>53426</v>
      </c>
      <c r="H22" s="65" t="str">
        <f>IFERROR(IF(COUNTIF($H$4:H21,H21)&lt;VLOOKUP($H21,$D$3:$E$500,2,0),H21,INDEX($D$3:$D$300,MATCH(H21,$D$3:$D$300,0)+1)),"")</f>
        <v>TI/1175</v>
      </c>
      <c r="I22" s="65" t="str">
        <f>IF($H22="","",VLOOKUP($H22,Listes!$A$3:$I$12,3,FALSE))</f>
        <v>Antonino</v>
      </c>
      <c r="J22" s="65" t="str">
        <f>IF($H22="","",VLOOKUP($H22,Listes!$A$3:$I$12,4,FALSE))</f>
        <v>Antonino 2010</v>
      </c>
      <c r="K22" s="65">
        <f>IF(H22="","",VLOOKUP($H22,Listes!$A$3:$I$12,8,FALSE))</f>
        <v>44.9</v>
      </c>
      <c r="L22" s="65" t="e">
        <f t="shared" ref="L22" ca="1" si="43">Code39(H22)</f>
        <v>#NAME?</v>
      </c>
      <c r="M22" s="66" t="e">
        <f t="shared" ca="1" si="7"/>
        <v>#NAME?</v>
      </c>
      <c r="N22" t="str">
        <f t="shared" si="8"/>
        <v/>
      </c>
    </row>
    <row r="23" spans="1:14">
      <c r="A23" s="62" t="str">
        <f>IF(Encodage!A23="","",IF(COUNTIF($A$2:A22,Encodage!B23)&gt;0,"",IF(AND(Encodage!A23&gt;=$G$2,Encodage!A23&lt;=$H$2),Encodage!B23,"")))</f>
        <v/>
      </c>
      <c r="B23" s="62" t="str">
        <f>IF(A23="","",IF(COUNTIF($A$2:B22,Encodage!B23)&gt;0,"",IF(AND(Encodage!B23&gt;=$G$2,Encodage!A23&lt;=$H$2),Encodage!C23,"")))</f>
        <v/>
      </c>
      <c r="C23" s="62" t="str">
        <f t="shared" si="27"/>
        <v/>
      </c>
      <c r="D23" s="63" t="str">
        <f t="array" ref="D23">IFERROR(INDEX($A$1:$A$10000,SMALL(IF($A$3:$A$10000&lt;&gt;"",ROW($A$3:$A$10000)),ROW(A20))),"")</f>
        <v/>
      </c>
      <c r="E23" s="63" t="str">
        <f t="shared" ref="E23" si="44">IF(D23="","",SUMIFS(Stoc,Dat,"&gt;="&amp;$G$2,Dat,"&lt;="&amp;$H$2,Ref,D23))</f>
        <v/>
      </c>
      <c r="F23" s="63" t="str">
        <f t="shared" si="4"/>
        <v/>
      </c>
      <c r="G23" s="65" t="str">
        <f t="shared" si="5"/>
        <v>53426</v>
      </c>
      <c r="H23" s="65" t="str">
        <f>IFERROR(IF(COUNTIF($H$4:H22,H22)&lt;VLOOKUP($H22,$D$3:$E$500,2,0),H22,INDEX($D$3:$D$300,MATCH(H22,$D$3:$D$300,0)+1)),"")</f>
        <v>TI/1175</v>
      </c>
      <c r="I23" s="65" t="str">
        <f>IF($H23="","",VLOOKUP($H23,Listes!$A$3:$I$12,3,FALSE))</f>
        <v>Antonino</v>
      </c>
      <c r="J23" s="65" t="str">
        <f>IF($H23="","",VLOOKUP($H23,Listes!$A$3:$I$12,4,FALSE))</f>
        <v>Antonino 2010</v>
      </c>
      <c r="K23" s="65">
        <f>IF(H23="","",VLOOKUP($H23,Listes!$A$3:$I$12,8,FALSE))</f>
        <v>44.9</v>
      </c>
      <c r="L23" s="65" t="e">
        <f t="shared" ref="L23" ca="1" si="45">Code39(H23)</f>
        <v>#NAME?</v>
      </c>
      <c r="M23" s="66" t="e">
        <f t="shared" ca="1" si="7"/>
        <v>#NAME?</v>
      </c>
      <c r="N23" t="str">
        <f t="shared" si="8"/>
        <v/>
      </c>
    </row>
    <row r="24" spans="1:14">
      <c r="A24" s="62" t="str">
        <f>IF(Encodage!A24="","",IF(COUNTIF($A$2:A23,Encodage!B24)&gt;0,"",IF(AND(Encodage!A24&gt;=$G$2,Encodage!A24&lt;=$H$2),Encodage!B24,"")))</f>
        <v/>
      </c>
      <c r="B24" s="62" t="str">
        <f>IF(A24="","",IF(COUNTIF($A$2:B23,Encodage!B24)&gt;0,"",IF(AND(Encodage!B24&gt;=$G$2,Encodage!A24&lt;=$H$2),Encodage!C24,"")))</f>
        <v/>
      </c>
      <c r="C24" s="62" t="str">
        <f t="shared" si="27"/>
        <v/>
      </c>
      <c r="D24" s="63" t="str">
        <f t="array" ref="D24">IFERROR(INDEX($A$1:$A$10000,SMALL(IF($A$3:$A$10000&lt;&gt;"",ROW($A$3:$A$10000)),ROW(A21))),"")</f>
        <v/>
      </c>
      <c r="E24" s="63" t="str">
        <f t="shared" ref="E24" si="46">IF(D24="","",SUMIFS(Stoc,Dat,"&gt;="&amp;$G$2,Dat,"&lt;="&amp;$H$2,Ref,D24))</f>
        <v/>
      </c>
      <c r="F24" s="63" t="str">
        <f t="shared" si="4"/>
        <v/>
      </c>
      <c r="G24" s="65" t="str">
        <f t="shared" si="5"/>
        <v>53426</v>
      </c>
      <c r="H24" s="65" t="str">
        <f>IFERROR(IF(COUNTIF($H$4:H23,H23)&lt;VLOOKUP($H23,$D$3:$E$500,2,0),H23,INDEX($D$3:$D$300,MATCH(H23,$D$3:$D$300,0)+1)),"")</f>
        <v>TI/1175</v>
      </c>
      <c r="I24" s="65" t="str">
        <f>IF($H24="","",VLOOKUP($H24,Listes!$A$3:$I$12,3,FALSE))</f>
        <v>Antonino</v>
      </c>
      <c r="J24" s="65" t="str">
        <f>IF($H24="","",VLOOKUP($H24,Listes!$A$3:$I$12,4,FALSE))</f>
        <v>Antonino 2010</v>
      </c>
      <c r="K24" s="65">
        <f>IF(H24="","",VLOOKUP($H24,Listes!$A$3:$I$12,8,FALSE))</f>
        <v>44.9</v>
      </c>
      <c r="L24" s="65" t="e">
        <f t="shared" ref="L24" ca="1" si="47">Code39(H24)</f>
        <v>#NAME?</v>
      </c>
      <c r="M24" s="66" t="e">
        <f t="shared" ca="1" si="7"/>
        <v>#NAME?</v>
      </c>
      <c r="N24" t="str">
        <f t="shared" si="8"/>
        <v/>
      </c>
    </row>
    <row r="25" spans="1:14">
      <c r="A25" s="62" t="str">
        <f>IF(Encodage!A25="","",IF(COUNTIF($A$2:A24,Encodage!B25)&gt;0,"",IF(AND(Encodage!A25&gt;=$G$2,Encodage!A25&lt;=$H$2),Encodage!B25,"")))</f>
        <v/>
      </c>
      <c r="B25" s="62" t="str">
        <f>IF(A25="","",IF(COUNTIF($A$2:B24,Encodage!B25)&gt;0,"",IF(AND(Encodage!B25&gt;=$G$2,Encodage!A25&lt;=$H$2),Encodage!C25,"")))</f>
        <v/>
      </c>
      <c r="C25" s="62" t="str">
        <f t="shared" si="27"/>
        <v/>
      </c>
      <c r="D25" s="63" t="str">
        <f t="array" ref="D25">IFERROR(INDEX($A$1:$A$10000,SMALL(IF($A$3:$A$10000&lt;&gt;"",ROW($A$3:$A$10000)),ROW(A22))),"")</f>
        <v/>
      </c>
      <c r="E25" s="63" t="str">
        <f t="shared" ref="E25" si="48">IF(D25="","",SUMIFS(Stoc,Dat,"&gt;="&amp;$G$2,Dat,"&lt;="&amp;$H$2,Ref,D25))</f>
        <v/>
      </c>
      <c r="F25" s="63" t="str">
        <f t="shared" si="4"/>
        <v/>
      </c>
      <c r="G25" s="65" t="str">
        <f t="shared" si="5"/>
        <v>53426</v>
      </c>
      <c r="H25" s="65" t="str">
        <f>IFERROR(IF(COUNTIF($H$4:H24,H24)&lt;VLOOKUP($H24,$D$3:$E$500,2,0),H24,INDEX($D$3:$D$300,MATCH(H24,$D$3:$D$300,0)+1)),"")</f>
        <v>TI/1175</v>
      </c>
      <c r="I25" s="65" t="str">
        <f>IF($H25="","",VLOOKUP($H25,Listes!$A$3:$I$12,3,FALSE))</f>
        <v>Antonino</v>
      </c>
      <c r="J25" s="65" t="str">
        <f>IF($H25="","",VLOOKUP($H25,Listes!$A$3:$I$12,4,FALSE))</f>
        <v>Antonino 2010</v>
      </c>
      <c r="K25" s="65">
        <f>IF(H25="","",VLOOKUP($H25,Listes!$A$3:$I$12,8,FALSE))</f>
        <v>44.9</v>
      </c>
      <c r="L25" s="65" t="e">
        <f t="shared" ref="L25" ca="1" si="49">Code39(H25)</f>
        <v>#NAME?</v>
      </c>
      <c r="M25" s="66" t="e">
        <f t="shared" ca="1" si="7"/>
        <v>#NAME?</v>
      </c>
      <c r="N25" t="str">
        <f t="shared" si="8"/>
        <v/>
      </c>
    </row>
    <row r="26" spans="1:14">
      <c r="A26" s="62" t="str">
        <f>IF(Encodage!A26="","",IF(COUNTIF($A$2:A25,Encodage!B26)&gt;0,"",IF(AND(Encodage!A26&gt;=$G$2,Encodage!A26&lt;=$H$2),Encodage!B26,"")))</f>
        <v/>
      </c>
      <c r="B26" s="62" t="str">
        <f>IF(A26="","",IF(COUNTIF($A$2:B25,Encodage!B26)&gt;0,"",IF(AND(Encodage!B26&gt;=$G$2,Encodage!A26&lt;=$H$2),Encodage!C26,"")))</f>
        <v/>
      </c>
      <c r="C26" s="62" t="str">
        <f t="shared" si="27"/>
        <v/>
      </c>
      <c r="D26" s="63" t="str">
        <f t="array" ref="D26">IFERROR(INDEX($A$1:$A$10000,SMALL(IF($A$3:$A$10000&lt;&gt;"",ROW($A$3:$A$10000)),ROW(A23))),"")</f>
        <v/>
      </c>
      <c r="E26" s="63" t="str">
        <f t="shared" ref="E26" si="50">IF(D26="","",SUMIFS(Stoc,Dat,"&gt;="&amp;$G$2,Dat,"&lt;="&amp;$H$2,Ref,D26))</f>
        <v/>
      </c>
      <c r="F26" s="63" t="str">
        <f t="shared" si="4"/>
        <v/>
      </c>
      <c r="G26" s="65" t="str">
        <f t="shared" si="5"/>
        <v>53426</v>
      </c>
      <c r="H26" s="65" t="str">
        <f>IFERROR(IF(COUNTIF($H$4:H25,H25)&lt;VLOOKUP($H25,$D$3:$E$500,2,0),H25,INDEX($D$3:$D$300,MATCH(H25,$D$3:$D$300,0)+1)),"")</f>
        <v>TI/1175</v>
      </c>
      <c r="I26" s="65" t="str">
        <f>IF($H26="","",VLOOKUP($H26,Listes!$A$3:$I$12,3,FALSE))</f>
        <v>Antonino</v>
      </c>
      <c r="J26" s="65" t="str">
        <f>IF($H26="","",VLOOKUP($H26,Listes!$A$3:$I$12,4,FALSE))</f>
        <v>Antonino 2010</v>
      </c>
      <c r="K26" s="65">
        <f>IF(H26="","",VLOOKUP($H26,Listes!$A$3:$I$12,8,FALSE))</f>
        <v>44.9</v>
      </c>
      <c r="L26" s="65" t="e">
        <f t="shared" ref="L26" ca="1" si="51">Code39(H26)</f>
        <v>#NAME?</v>
      </c>
      <c r="M26" s="66" t="e">
        <f t="shared" ca="1" si="7"/>
        <v>#NAME?</v>
      </c>
      <c r="N26" t="str">
        <f t="shared" si="8"/>
        <v/>
      </c>
    </row>
    <row r="27" spans="1:14">
      <c r="A27" s="62" t="str">
        <f>IF(Encodage!A27="","",IF(COUNTIF($A$2:A26,Encodage!B27)&gt;0,"",IF(AND(Encodage!A27&gt;=$G$2,Encodage!A27&lt;=$H$2),Encodage!B27,"")))</f>
        <v/>
      </c>
      <c r="B27" s="62" t="str">
        <f>IF(A27="","",IF(COUNTIF($A$2:B26,Encodage!B27)&gt;0,"",IF(AND(Encodage!B27&gt;=$G$2,Encodage!A27&lt;=$H$2),Encodage!C27,"")))</f>
        <v/>
      </c>
      <c r="C27" s="62" t="str">
        <f t="shared" si="27"/>
        <v/>
      </c>
      <c r="D27" s="63" t="str">
        <f t="array" ref="D27">IFERROR(INDEX($A$1:$A$10000,SMALL(IF($A$3:$A$10000&lt;&gt;"",ROW($A$3:$A$10000)),ROW(A24))),"")</f>
        <v/>
      </c>
      <c r="E27" s="63" t="str">
        <f t="shared" ref="E27" si="52">IF(D27="","",SUMIFS(Stoc,Dat,"&gt;="&amp;$G$2,Dat,"&lt;="&amp;$H$2,Ref,D27))</f>
        <v/>
      </c>
      <c r="F27" s="63" t="str">
        <f t="shared" si="4"/>
        <v/>
      </c>
      <c r="G27" s="65" t="str">
        <f t="shared" si="5"/>
        <v>53426</v>
      </c>
      <c r="H27" s="65" t="str">
        <f>IFERROR(IF(COUNTIF($H$4:H26,H26)&lt;VLOOKUP($H26,$D$3:$E$500,2,0),H26,INDEX($D$3:$D$300,MATCH(H26,$D$3:$D$300,0)+1)),"")</f>
        <v>TI/1175</v>
      </c>
      <c r="I27" s="65" t="str">
        <f>IF($H27="","",VLOOKUP($H27,Listes!$A$3:$I$12,3,FALSE))</f>
        <v>Antonino</v>
      </c>
      <c r="J27" s="65" t="str">
        <f>IF($H27="","",VLOOKUP($H27,Listes!$A$3:$I$12,4,FALSE))</f>
        <v>Antonino 2010</v>
      </c>
      <c r="K27" s="65">
        <f>IF(H27="","",VLOOKUP($H27,Listes!$A$3:$I$12,8,FALSE))</f>
        <v>44.9</v>
      </c>
      <c r="L27" s="65" t="e">
        <f t="shared" ref="L27" ca="1" si="53">Code39(H27)</f>
        <v>#NAME?</v>
      </c>
      <c r="M27" s="66" t="e">
        <f t="shared" ca="1" si="7"/>
        <v>#NAME?</v>
      </c>
      <c r="N27" t="str">
        <f t="shared" si="8"/>
        <v/>
      </c>
    </row>
    <row r="28" spans="1:14">
      <c r="A28" s="62" t="str">
        <f>IF(Encodage!A28="","",IF(COUNTIF($A$2:A27,Encodage!B28)&gt;0,"",IF(AND(Encodage!A28&gt;=$G$2,Encodage!A28&lt;=$H$2),Encodage!B28,"")))</f>
        <v/>
      </c>
      <c r="B28" s="62" t="str">
        <f>IF(A28="","",IF(COUNTIF($A$2:B27,Encodage!B28)&gt;0,"",IF(AND(Encodage!B28&gt;=$G$2,Encodage!A28&lt;=$H$2),Encodage!C28,"")))</f>
        <v/>
      </c>
      <c r="C28" s="62" t="str">
        <f t="shared" si="27"/>
        <v/>
      </c>
      <c r="D28" s="63" t="str">
        <f t="array" ref="D28">IFERROR(INDEX($A$1:$A$10000,SMALL(IF($A$3:$A$10000&lt;&gt;"",ROW($A$3:$A$10000)),ROW(A25))),"")</f>
        <v/>
      </c>
      <c r="E28" s="63" t="str">
        <f t="shared" ref="E28" si="54">IF(D28="","",SUMIFS(Stoc,Dat,"&gt;="&amp;$G$2,Dat,"&lt;="&amp;$H$2,Ref,D28))</f>
        <v/>
      </c>
      <c r="F28" s="63" t="str">
        <f t="shared" si="4"/>
        <v/>
      </c>
      <c r="G28" s="65" t="str">
        <f t="shared" si="5"/>
        <v>53426</v>
      </c>
      <c r="H28" s="65" t="str">
        <f>IFERROR(IF(COUNTIF($H$4:H27,H27)&lt;VLOOKUP($H27,$D$3:$E$500,2,0),H27,INDEX($D$3:$D$300,MATCH(H27,$D$3:$D$300,0)+1)),"")</f>
        <v>TI/1175</v>
      </c>
      <c r="I28" s="65" t="str">
        <f>IF($H28="","",VLOOKUP($H28,Listes!$A$3:$I$12,3,FALSE))</f>
        <v>Antonino</v>
      </c>
      <c r="J28" s="65" t="str">
        <f>IF($H28="","",VLOOKUP($H28,Listes!$A$3:$I$12,4,FALSE))</f>
        <v>Antonino 2010</v>
      </c>
      <c r="K28" s="65">
        <f>IF(H28="","",VLOOKUP($H28,Listes!$A$3:$I$12,8,FALSE))</f>
        <v>44.9</v>
      </c>
      <c r="L28" s="65" t="e">
        <f t="shared" ref="L28" ca="1" si="55">Code39(H28)</f>
        <v>#NAME?</v>
      </c>
      <c r="M28" s="66" t="e">
        <f t="shared" ca="1" si="7"/>
        <v>#NAME?</v>
      </c>
      <c r="N28" t="str">
        <f t="shared" si="8"/>
        <v/>
      </c>
    </row>
    <row r="29" spans="1:14">
      <c r="A29" s="62" t="str">
        <f>IF(Encodage!A29="","",IF(COUNTIF($A$2:A28,Encodage!B29)&gt;0,"",IF(AND(Encodage!A29&gt;=$G$2,Encodage!A29&lt;=$H$2),Encodage!B29,"")))</f>
        <v/>
      </c>
      <c r="B29" s="62" t="str">
        <f>IF(A29="","",IF(COUNTIF($A$2:B28,Encodage!B29)&gt;0,"",IF(AND(Encodage!B29&gt;=$G$2,Encodage!A29&lt;=$H$2),Encodage!C29,"")))</f>
        <v/>
      </c>
      <c r="C29" s="62" t="str">
        <f t="shared" si="27"/>
        <v/>
      </c>
      <c r="D29" s="63" t="str">
        <f t="array" ref="D29">IFERROR(INDEX($A$1:$A$10000,SMALL(IF($A$3:$A$10000&lt;&gt;"",ROW($A$3:$A$10000)),ROW(A26))),"")</f>
        <v/>
      </c>
      <c r="E29" s="63" t="str">
        <f t="shared" ref="E29" si="56">IF(D29="","",SUMIFS(Stoc,Dat,"&gt;="&amp;$G$2,Dat,"&lt;="&amp;$H$2,Ref,D29))</f>
        <v/>
      </c>
      <c r="F29" s="63" t="str">
        <f t="shared" si="4"/>
        <v/>
      </c>
      <c r="G29" s="65" t="str">
        <f t="shared" si="5"/>
        <v>53426</v>
      </c>
      <c r="H29" s="65" t="str">
        <f>IFERROR(IF(COUNTIF($H$4:H28,H28)&lt;VLOOKUP($H28,$D$3:$E$500,2,0),H28,INDEX($D$3:$D$300,MATCH(H28,$D$3:$D$300,0)+1)),"")</f>
        <v>TI/1175</v>
      </c>
      <c r="I29" s="65" t="str">
        <f>IF($H29="","",VLOOKUP($H29,Listes!$A$3:$I$12,3,FALSE))</f>
        <v>Antonino</v>
      </c>
      <c r="J29" s="65" t="str">
        <f>IF($H29="","",VLOOKUP($H29,Listes!$A$3:$I$12,4,FALSE))</f>
        <v>Antonino 2010</v>
      </c>
      <c r="K29" s="65">
        <f>IF(H29="","",VLOOKUP($H29,Listes!$A$3:$I$12,8,FALSE))</f>
        <v>44.9</v>
      </c>
      <c r="L29" s="65" t="e">
        <f t="shared" ref="L29" ca="1" si="57">Code39(H29)</f>
        <v>#NAME?</v>
      </c>
      <c r="M29" s="66" t="e">
        <f t="shared" ca="1" si="7"/>
        <v>#NAME?</v>
      </c>
      <c r="N29" t="str">
        <f t="shared" si="8"/>
        <v/>
      </c>
    </row>
    <row r="30" spans="1:14">
      <c r="A30" s="62" t="str">
        <f>IF(Encodage!A30="","",IF(COUNTIF($A$2:A29,Encodage!B30)&gt;0,"",IF(AND(Encodage!A30&gt;=$G$2,Encodage!A30&lt;=$H$2),Encodage!B30,"")))</f>
        <v/>
      </c>
      <c r="B30" s="62" t="str">
        <f>IF(A30="","",IF(COUNTIF($A$2:B29,Encodage!B30)&gt;0,"",IF(AND(Encodage!B30&gt;=$G$2,Encodage!A30&lt;=$H$2),Encodage!C30,"")))</f>
        <v/>
      </c>
      <c r="C30" s="62" t="str">
        <f t="shared" si="27"/>
        <v/>
      </c>
      <c r="D30" s="63" t="str">
        <f t="array" ref="D30">IFERROR(INDEX($A$1:$A$10000,SMALL(IF($A$3:$A$10000&lt;&gt;"",ROW($A$3:$A$10000)),ROW(A27))),"")</f>
        <v/>
      </c>
      <c r="E30" s="63" t="str">
        <f t="shared" ref="E30" si="58">IF(D30="","",SUMIFS(Stoc,Dat,"&gt;="&amp;$G$2,Dat,"&lt;="&amp;$H$2,Ref,D30))</f>
        <v/>
      </c>
      <c r="F30" s="63" t="str">
        <f t="shared" si="4"/>
        <v/>
      </c>
      <c r="G30" s="65" t="str">
        <f t="shared" si="5"/>
        <v>53426</v>
      </c>
      <c r="H30" s="65" t="str">
        <f>IFERROR(IF(COUNTIF($H$4:H29,H29)&lt;VLOOKUP($H29,$D$3:$E$500,2,0),H29,INDEX($D$3:$D$300,MATCH(H29,$D$3:$D$300,0)+1)),"")</f>
        <v>TI/1175</v>
      </c>
      <c r="I30" s="65" t="str">
        <f>IF($H30="","",VLOOKUP($H30,Listes!$A$3:$I$12,3,FALSE))</f>
        <v>Antonino</v>
      </c>
      <c r="J30" s="65" t="str">
        <f>IF($H30="","",VLOOKUP($H30,Listes!$A$3:$I$12,4,FALSE))</f>
        <v>Antonino 2010</v>
      </c>
      <c r="K30" s="65">
        <f>IF(H30="","",VLOOKUP($H30,Listes!$A$3:$I$12,8,FALSE))</f>
        <v>44.9</v>
      </c>
      <c r="L30" s="65" t="e">
        <f t="shared" ref="L30" ca="1" si="59">Code39(H30)</f>
        <v>#NAME?</v>
      </c>
      <c r="M30" s="66" t="e">
        <f t="shared" ca="1" si="7"/>
        <v>#NAME?</v>
      </c>
      <c r="N30" t="str">
        <f t="shared" si="8"/>
        <v/>
      </c>
    </row>
    <row r="31" spans="1:14">
      <c r="A31" s="62" t="str">
        <f>IF(Encodage!A31="","",IF(COUNTIF($A$2:A30,Encodage!B31)&gt;0,"",IF(AND(Encodage!A31&gt;=$G$2,Encodage!A31&lt;=$H$2),Encodage!B31,"")))</f>
        <v/>
      </c>
      <c r="B31" s="62" t="str">
        <f>IF(A31="","",IF(COUNTIF($A$2:B30,Encodage!B31)&gt;0,"",IF(AND(Encodage!B31&gt;=$G$2,Encodage!A31&lt;=$H$2),Encodage!C31,"")))</f>
        <v/>
      </c>
      <c r="C31" s="62" t="str">
        <f t="shared" si="27"/>
        <v/>
      </c>
      <c r="D31" s="63" t="str">
        <f t="array" ref="D31">IFERROR(INDEX($A$1:$A$10000,SMALL(IF($A$3:$A$10000&lt;&gt;"",ROW($A$3:$A$10000)),ROW(A28))),"")</f>
        <v/>
      </c>
      <c r="E31" s="63" t="str">
        <f t="shared" ref="E31" si="60">IF(D31="","",SUMIFS(Stoc,Dat,"&gt;="&amp;$G$2,Dat,"&lt;="&amp;$H$2,Ref,D31))</f>
        <v/>
      </c>
      <c r="F31" s="63" t="str">
        <f t="shared" si="4"/>
        <v/>
      </c>
      <c r="G31" s="65" t="str">
        <f t="shared" si="5"/>
        <v>4324_8</v>
      </c>
      <c r="H31" s="65" t="str">
        <f>IFERROR(IF(COUNTIF($H$4:H30,H30)&lt;VLOOKUP($H30,$D$3:$E$500,2,0),H30,INDEX($D$3:$D$300,MATCH(H30,$D$3:$D$300,0)+1)),"")</f>
        <v>PS/2458</v>
      </c>
      <c r="I31" s="65" t="str">
        <f>IF($H31="","",VLOOKUP($H31,Listes!$A$3:$I$12,3,FALSE))</f>
        <v>La Casa di Mamma</v>
      </c>
      <c r="J31" s="65" t="str">
        <f>IF($H31="","",VLOOKUP($H31,Listes!$A$3:$I$12,4,FALSE))</f>
        <v>Tomates pelées basilic</v>
      </c>
      <c r="K31" s="65">
        <f>IF(H31="","",VLOOKUP($H31,Listes!$A$3:$I$12,8,FALSE))</f>
        <v>24.9</v>
      </c>
      <c r="L31" s="65" t="e">
        <f t="shared" ref="L31" ca="1" si="61">Code39(H31)</f>
        <v>#NAME?</v>
      </c>
      <c r="M31" s="66" t="e">
        <f t="shared" ca="1" si="7"/>
        <v>#NAME?</v>
      </c>
      <c r="N31" t="str">
        <f t="shared" si="8"/>
        <v/>
      </c>
    </row>
    <row r="32" spans="1:14">
      <c r="A32" s="62" t="str">
        <f>IF(Encodage!A32="","",IF(COUNTIF($A$2:A31,Encodage!B32)&gt;0,"",IF(AND(Encodage!A32&gt;=$G$2,Encodage!A32&lt;=$H$2),Encodage!B32,"")))</f>
        <v/>
      </c>
      <c r="B32" s="62" t="str">
        <f>IF(A32="","",IF(COUNTIF($A$2:B31,Encodage!B32)&gt;0,"",IF(AND(Encodage!B32&gt;=$G$2,Encodage!A32&lt;=$H$2),Encodage!C32,"")))</f>
        <v/>
      </c>
      <c r="C32" s="62" t="str">
        <f t="shared" si="27"/>
        <v/>
      </c>
      <c r="D32" s="63" t="str">
        <f t="array" ref="D32">IFERROR(INDEX($A$1:$A$10000,SMALL(IF($A$3:$A$10000&lt;&gt;"",ROW($A$3:$A$10000)),ROW(A29))),"")</f>
        <v/>
      </c>
      <c r="E32" s="63" t="str">
        <f t="shared" ref="E32" si="62">IF(D32="","",SUMIFS(Stoc,Dat,"&gt;="&amp;$G$2,Dat,"&lt;="&amp;$H$2,Ref,D32))</f>
        <v/>
      </c>
      <c r="F32" s="63" t="str">
        <f t="shared" si="4"/>
        <v/>
      </c>
      <c r="G32" s="65" t="str">
        <f t="shared" si="5"/>
        <v>4324_8</v>
      </c>
      <c r="H32" s="65" t="str">
        <f>IFERROR(IF(COUNTIF($H$4:H31,H31)&lt;VLOOKUP($H31,$D$3:$E$500,2,0),H31,INDEX($D$3:$D$300,MATCH(H31,$D$3:$D$300,0)+1)),"")</f>
        <v>PS/2458</v>
      </c>
      <c r="I32" s="65" t="str">
        <f>IF($H32="","",VLOOKUP($H32,Listes!$A$3:$I$12,3,FALSE))</f>
        <v>La Casa di Mamma</v>
      </c>
      <c r="J32" s="65" t="str">
        <f>IF($H32="","",VLOOKUP($H32,Listes!$A$3:$I$12,4,FALSE))</f>
        <v>Tomates pelées basilic</v>
      </c>
      <c r="K32" s="65">
        <f>IF(H32="","",VLOOKUP($H32,Listes!$A$3:$I$12,8,FALSE))</f>
        <v>24.9</v>
      </c>
      <c r="L32" s="65" t="e">
        <f t="shared" ref="L32" ca="1" si="63">Code39(H32)</f>
        <v>#NAME?</v>
      </c>
      <c r="M32" s="66" t="e">
        <f t="shared" ca="1" si="7"/>
        <v>#NAME?</v>
      </c>
      <c r="N32" t="str">
        <f t="shared" si="8"/>
        <v/>
      </c>
    </row>
    <row r="33" spans="1:14">
      <c r="A33" s="62" t="str">
        <f>IF(Encodage!A33="","",IF(COUNTIF($A$2:A32,Encodage!B33)&gt;0,"",IF(AND(Encodage!A33&gt;=$G$2,Encodage!A33&lt;=$H$2),Encodage!B33,"")))</f>
        <v/>
      </c>
      <c r="B33" s="62" t="str">
        <f>IF(A33="","",IF(COUNTIF($A$2:B32,Encodage!B33)&gt;0,"",IF(AND(Encodage!B33&gt;=$G$2,Encodage!A33&lt;=$H$2),Encodage!C33,"")))</f>
        <v/>
      </c>
      <c r="C33" s="62" t="str">
        <f t="shared" si="27"/>
        <v/>
      </c>
      <c r="D33" s="63" t="str">
        <f t="array" ref="D33">IFERROR(INDEX($A$1:$A$10000,SMALL(IF($A$3:$A$10000&lt;&gt;"",ROW($A$3:$A$10000)),ROW(A30))),"")</f>
        <v/>
      </c>
      <c r="E33" s="63" t="str">
        <f t="shared" ref="E33" si="64">IF(D33="","",SUMIFS(Stoc,Dat,"&gt;="&amp;$G$2,Dat,"&lt;="&amp;$H$2,Ref,D33))</f>
        <v/>
      </c>
      <c r="F33" s="63" t="str">
        <f t="shared" si="4"/>
        <v/>
      </c>
      <c r="G33" s="65" t="str">
        <f t="shared" si="5"/>
        <v>4324_8</v>
      </c>
      <c r="H33" s="65" t="str">
        <f>IFERROR(IF(COUNTIF($H$4:H32,H32)&lt;VLOOKUP($H32,$D$3:$E$500,2,0),H32,INDEX($D$3:$D$300,MATCH(H32,$D$3:$D$300,0)+1)),"")</f>
        <v>PS/2458</v>
      </c>
      <c r="I33" s="65" t="str">
        <f>IF($H33="","",VLOOKUP($H33,Listes!$A$3:$I$12,3,FALSE))</f>
        <v>La Casa di Mamma</v>
      </c>
      <c r="J33" s="65" t="str">
        <f>IF($H33="","",VLOOKUP($H33,Listes!$A$3:$I$12,4,FALSE))</f>
        <v>Tomates pelées basilic</v>
      </c>
      <c r="K33" s="65">
        <f>IF(H33="","",VLOOKUP($H33,Listes!$A$3:$I$12,8,FALSE))</f>
        <v>24.9</v>
      </c>
      <c r="L33" s="65" t="e">
        <f t="shared" ref="L33" ca="1" si="65">Code39(H33)</f>
        <v>#NAME?</v>
      </c>
      <c r="M33" s="66" t="e">
        <f t="shared" ca="1" si="7"/>
        <v>#NAME?</v>
      </c>
      <c r="N33" t="str">
        <f t="shared" si="8"/>
        <v/>
      </c>
    </row>
    <row r="34" spans="1:14">
      <c r="A34" s="62" t="str">
        <f>IF(Encodage!A34="","",IF(COUNTIF($A$2:A33,Encodage!B34)&gt;0,"",IF(AND(Encodage!A34&gt;=$G$2,Encodage!A34&lt;=$H$2),Encodage!B34,"")))</f>
        <v/>
      </c>
      <c r="B34" s="62" t="str">
        <f>IF(A34="","",IF(COUNTIF($A$2:B33,Encodage!B34)&gt;0,"",IF(AND(Encodage!B34&gt;=$G$2,Encodage!A34&lt;=$H$2),Encodage!C34,"")))</f>
        <v/>
      </c>
      <c r="C34" s="62" t="str">
        <f t="shared" si="27"/>
        <v/>
      </c>
      <c r="D34" s="63" t="str">
        <f t="array" ref="D34">IFERROR(INDEX($A$1:$A$10000,SMALL(IF($A$3:$A$10000&lt;&gt;"",ROW($A$3:$A$10000)),ROW(A31))),"")</f>
        <v/>
      </c>
      <c r="E34" s="63" t="str">
        <f t="shared" ref="E34" si="66">IF(D34="","",SUMIFS(Stoc,Dat,"&gt;="&amp;$G$2,Dat,"&lt;="&amp;$H$2,Ref,D34))</f>
        <v/>
      </c>
      <c r="F34" s="63" t="str">
        <f t="shared" si="4"/>
        <v/>
      </c>
      <c r="G34" s="65" t="str">
        <f t="shared" si="5"/>
        <v>4324_8</v>
      </c>
      <c r="H34" s="65" t="str">
        <f>IFERROR(IF(COUNTIF($H$4:H33,H33)&lt;VLOOKUP($H33,$D$3:$E$500,2,0),H33,INDEX($D$3:$D$300,MATCH(H33,$D$3:$D$300,0)+1)),"")</f>
        <v>PS/2458</v>
      </c>
      <c r="I34" s="65" t="str">
        <f>IF($H34="","",VLOOKUP($H34,Listes!$A$3:$I$12,3,FALSE))</f>
        <v>La Casa di Mamma</v>
      </c>
      <c r="J34" s="65" t="str">
        <f>IF($H34="","",VLOOKUP($H34,Listes!$A$3:$I$12,4,FALSE))</f>
        <v>Tomates pelées basilic</v>
      </c>
      <c r="K34" s="65">
        <f>IF(H34="","",VLOOKUP($H34,Listes!$A$3:$I$12,8,FALSE))</f>
        <v>24.9</v>
      </c>
      <c r="L34" s="65"/>
      <c r="M34" s="66"/>
      <c r="N34" t="str">
        <f t="shared" si="8"/>
        <v/>
      </c>
    </row>
    <row r="35" spans="1:14">
      <c r="A35" s="62" t="str">
        <f>IF(Encodage!A35="","",IF(COUNTIF($A$2:A34,Encodage!B35)&gt;0,"",IF(AND(Encodage!A35&gt;=$G$2,Encodage!A35&lt;=$H$2),Encodage!B35,"")))</f>
        <v/>
      </c>
      <c r="B35" s="62" t="str">
        <f>IF(A35="","",IF(COUNTIF($A$2:B34,Encodage!B35)&gt;0,"",IF(AND(Encodage!B35&gt;=$G$2,Encodage!A35&lt;=$H$2),Encodage!C35,"")))</f>
        <v/>
      </c>
      <c r="C35" s="62" t="str">
        <f t="shared" si="27"/>
        <v/>
      </c>
      <c r="D35" s="63" t="str">
        <f t="array" ref="D35">IFERROR(INDEX($A$1:$A$10000,SMALL(IF($A$3:$A$10000&lt;&gt;"",ROW($A$3:$A$10000)),ROW(A32))),"")</f>
        <v/>
      </c>
      <c r="E35" s="63" t="str">
        <f t="shared" ref="E35" si="67">IF(D35="","",SUMIFS(Stoc,Dat,"&gt;="&amp;$G$2,Dat,"&lt;="&amp;$H$2,Ref,D35))</f>
        <v/>
      </c>
      <c r="F35" s="63" t="str">
        <f t="shared" si="4"/>
        <v/>
      </c>
      <c r="G35" s="65" t="str">
        <f t="shared" si="5"/>
        <v>4324_8</v>
      </c>
      <c r="H35" s="65" t="str">
        <f>IFERROR(IF(COUNTIF($H$4:H34,H34)&lt;VLOOKUP($H34,$D$3:$E$500,2,0),H34,INDEX($D$3:$D$300,MATCH(H34,$D$3:$D$300,0)+1)),"")</f>
        <v>PS/2458</v>
      </c>
      <c r="I35" s="65" t="str">
        <f>IF($H35="","",VLOOKUP($H35,Listes!$A$3:$I$12,3,FALSE))</f>
        <v>La Casa di Mamma</v>
      </c>
      <c r="J35" s="65" t="str">
        <f>IF($H35="","",VLOOKUP($H35,Listes!$A$3:$I$12,4,FALSE))</f>
        <v>Tomates pelées basilic</v>
      </c>
      <c r="K35" s="65">
        <f>IF(H35="","",VLOOKUP($H35,Listes!$A$3:$I$12,8,FALSE))</f>
        <v>24.9</v>
      </c>
      <c r="L35" s="65"/>
      <c r="M35" s="66"/>
      <c r="N35" t="str">
        <f t="shared" si="8"/>
        <v/>
      </c>
    </row>
    <row r="36" spans="1:14">
      <c r="A36" s="62" t="str">
        <f>IF(Encodage!A36="","",IF(COUNTIF($A$2:A35,Encodage!B36)&gt;0,"",IF(AND(Encodage!A36&gt;=$G$2,Encodage!A36&lt;=$H$2),Encodage!B36,"")))</f>
        <v/>
      </c>
      <c r="B36" s="62" t="str">
        <f>IF(A36="","",IF(COUNTIF($A$2:B35,Encodage!B36)&gt;0,"",IF(AND(Encodage!B36&gt;=$G$2,Encodage!A36&lt;=$H$2),Encodage!C36,"")))</f>
        <v/>
      </c>
      <c r="C36" s="62" t="str">
        <f t="shared" si="27"/>
        <v/>
      </c>
      <c r="D36" s="63" t="str">
        <f t="array" ref="D36">IFERROR(INDEX($A$1:$A$10000,SMALL(IF($A$3:$A$10000&lt;&gt;"",ROW($A$3:$A$10000)),ROW(A33))),"")</f>
        <v/>
      </c>
      <c r="E36" s="63" t="str">
        <f t="shared" ref="E36" si="68">IF(D36="","",SUMIFS(Stoc,Dat,"&gt;="&amp;$G$2,Dat,"&lt;="&amp;$H$2,Ref,D36))</f>
        <v/>
      </c>
      <c r="F36" s="63" t="str">
        <f t="shared" si="4"/>
        <v/>
      </c>
      <c r="G36" s="65" t="str">
        <f t="shared" si="5"/>
        <v>4324_8</v>
      </c>
      <c r="H36" s="65" t="str">
        <f>IFERROR(IF(COUNTIF($H$4:H35,H35)&lt;VLOOKUP($H35,$D$3:$E$500,2,0),H35,INDEX($D$3:$D$300,MATCH(H35,$D$3:$D$300,0)+1)),"")</f>
        <v>PS/2458</v>
      </c>
      <c r="I36" s="65" t="str">
        <f>IF($H36="","",VLOOKUP($H36,Listes!$A$3:$I$12,3,FALSE))</f>
        <v>La Casa di Mamma</v>
      </c>
      <c r="J36" s="65" t="str">
        <f>IF($H36="","",VLOOKUP($H36,Listes!$A$3:$I$12,4,FALSE))</f>
        <v>Tomates pelées basilic</v>
      </c>
      <c r="K36" s="65">
        <f>IF(H36="","",VLOOKUP($H36,Listes!$A$3:$I$12,8,FALSE))</f>
        <v>24.9</v>
      </c>
      <c r="L36" s="65"/>
      <c r="M36" s="66"/>
      <c r="N36" t="str">
        <f t="shared" si="8"/>
        <v/>
      </c>
    </row>
    <row r="37" spans="1:14">
      <c r="A37" s="62" t="str">
        <f>IF(Encodage!A37="","",IF(COUNTIF($A$2:A36,Encodage!B37)&gt;0,"",IF(AND(Encodage!A37&gt;=$G$2,Encodage!A37&lt;=$H$2),Encodage!B37,"")))</f>
        <v/>
      </c>
      <c r="B37" s="62" t="str">
        <f>IF(A37="","",IF(COUNTIF($A$2:B36,Encodage!B37)&gt;0,"",IF(AND(Encodage!B37&gt;=$G$2,Encodage!A37&lt;=$H$2),Encodage!C37,"")))</f>
        <v/>
      </c>
      <c r="C37" s="62" t="str">
        <f t="shared" si="27"/>
        <v/>
      </c>
      <c r="D37" s="63" t="str">
        <f t="array" ref="D37">IFERROR(INDEX($A$1:$A$10000,SMALL(IF($A$3:$A$10000&lt;&gt;"",ROW($A$3:$A$10000)),ROW(A34))),"")</f>
        <v/>
      </c>
      <c r="E37" s="63" t="str">
        <f t="shared" ref="E37" si="69">IF(D37="","",SUMIFS(Stoc,Dat,"&gt;="&amp;$G$2,Dat,"&lt;="&amp;$H$2,Ref,D37))</f>
        <v/>
      </c>
      <c r="F37" s="63" t="str">
        <f t="shared" si="4"/>
        <v/>
      </c>
      <c r="G37" s="65" t="str">
        <f t="shared" si="5"/>
        <v>4324_8</v>
      </c>
      <c r="H37" s="65" t="str">
        <f>IFERROR(IF(COUNTIF($H$4:H36,H36)&lt;VLOOKUP($H36,$D$3:$E$500,2,0),H36,INDEX($D$3:$D$300,MATCH(H36,$D$3:$D$300,0)+1)),"")</f>
        <v>PS/2458</v>
      </c>
      <c r="I37" s="65" t="str">
        <f>IF($H37="","",VLOOKUP($H37,Listes!$A$3:$I$12,3,FALSE))</f>
        <v>La Casa di Mamma</v>
      </c>
      <c r="J37" s="65" t="str">
        <f>IF($H37="","",VLOOKUP($H37,Listes!$A$3:$I$12,4,FALSE))</f>
        <v>Tomates pelées basilic</v>
      </c>
      <c r="K37" s="65">
        <f>IF(H37="","",VLOOKUP($H37,Listes!$A$3:$I$12,8,FALSE))</f>
        <v>24.9</v>
      </c>
      <c r="L37" s="65"/>
      <c r="M37" s="66"/>
      <c r="N37" t="str">
        <f t="shared" si="8"/>
        <v/>
      </c>
    </row>
    <row r="38" spans="1:14">
      <c r="A38" s="62" t="str">
        <f>IF(Encodage!A38="","",IF(COUNTIF($A$2:A37,Encodage!B38)&gt;0,"",IF(AND(Encodage!A38&gt;=$G$2,Encodage!A38&lt;=$H$2),Encodage!B38,"")))</f>
        <v/>
      </c>
      <c r="B38" s="62" t="str">
        <f>IF(A38="","",IF(COUNTIF($A$2:B37,Encodage!B38)&gt;0,"",IF(AND(Encodage!B38&gt;=$G$2,Encodage!A38&lt;=$H$2),Encodage!C38,"")))</f>
        <v/>
      </c>
      <c r="C38" s="62" t="str">
        <f t="shared" si="27"/>
        <v/>
      </c>
      <c r="D38" s="63" t="str">
        <f t="array" ref="D38">IFERROR(INDEX($A$1:$A$10000,SMALL(IF($A$3:$A$10000&lt;&gt;"",ROW($A$3:$A$10000)),ROW(A35))),"")</f>
        <v/>
      </c>
      <c r="E38" s="63" t="str">
        <f t="shared" ref="E38" si="70">IF(D38="","",SUMIFS(Stoc,Dat,"&gt;="&amp;$G$2,Dat,"&lt;="&amp;$H$2,Ref,D38))</f>
        <v/>
      </c>
      <c r="F38" s="63" t="str">
        <f t="shared" si="4"/>
        <v/>
      </c>
      <c r="G38" s="65" t="str">
        <f t="shared" si="5"/>
        <v>4324_8</v>
      </c>
      <c r="H38" s="65" t="str">
        <f>IFERROR(IF(COUNTIF($H$4:H37,H37)&lt;VLOOKUP($H37,$D$3:$E$500,2,0),H37,INDEX($D$3:$D$300,MATCH(H37,$D$3:$D$300,0)+1)),"")</f>
        <v>PS/2458</v>
      </c>
      <c r="I38" s="65" t="str">
        <f>IF($H38="","",VLOOKUP($H38,Listes!$A$3:$I$12,3,FALSE))</f>
        <v>La Casa di Mamma</v>
      </c>
      <c r="J38" s="65" t="str">
        <f>IF($H38="","",VLOOKUP($H38,Listes!$A$3:$I$12,4,FALSE))</f>
        <v>Tomates pelées basilic</v>
      </c>
      <c r="K38" s="65">
        <f>IF(H38="","",VLOOKUP($H38,Listes!$A$3:$I$12,8,FALSE))</f>
        <v>24.9</v>
      </c>
      <c r="L38" s="65"/>
      <c r="M38" s="66"/>
      <c r="N38" t="str">
        <f t="shared" si="8"/>
        <v/>
      </c>
    </row>
    <row r="39" spans="1:14">
      <c r="A39" s="62" t="str">
        <f>IF(Encodage!A39="","",IF(COUNTIF($A$2:A38,Encodage!B39)&gt;0,"",IF(AND(Encodage!A39&gt;=$G$2,Encodage!A39&lt;=$H$2),Encodage!B39,"")))</f>
        <v/>
      </c>
      <c r="B39" s="62" t="str">
        <f>IF(A39="","",IF(COUNTIF($A$2:B38,Encodage!B39)&gt;0,"",IF(AND(Encodage!B39&gt;=$G$2,Encodage!A39&lt;=$H$2),Encodage!C39,"")))</f>
        <v/>
      </c>
      <c r="C39" s="62" t="str">
        <f t="shared" si="27"/>
        <v/>
      </c>
      <c r="D39" s="63" t="str">
        <f t="array" ref="D39">IFERROR(INDEX($A$1:$A$10000,SMALL(IF($A$3:$A$10000&lt;&gt;"",ROW($A$3:$A$10000)),ROW(A36))),"")</f>
        <v/>
      </c>
      <c r="E39" s="63" t="str">
        <f t="shared" ref="E39" si="71">IF(D39="","",SUMIFS(Stoc,Dat,"&gt;="&amp;$G$2,Dat,"&lt;="&amp;$H$2,Ref,D39))</f>
        <v/>
      </c>
      <c r="F39" s="63" t="str">
        <f t="shared" si="4"/>
        <v/>
      </c>
      <c r="G39" s="65" t="str">
        <f t="shared" si="5"/>
        <v/>
      </c>
      <c r="H39" s="65" t="str">
        <f>IFERROR(IF(COUNTIF($H$4:H38,H38)&lt;VLOOKUP($H38,$D$3:$E$500,2,0),H38,INDEX($D$3:$D$300,MATCH(H38,$D$3:$D$300,0)+1)),"")</f>
        <v/>
      </c>
      <c r="I39" s="65" t="str">
        <f>IF($H39="","",VLOOKUP($H39,Listes!$A$3:$I$12,3,FALSE))</f>
        <v/>
      </c>
      <c r="J39" s="65" t="str">
        <f>IF($H39="","",VLOOKUP($H39,Listes!$A$3:$I$12,4,FALSE))</f>
        <v/>
      </c>
      <c r="K39" s="65" t="str">
        <f>IF(H39="","",VLOOKUP($H39,Listes!$A$3:$I$12,8,FALSE))</f>
        <v/>
      </c>
      <c r="L39" s="65"/>
      <c r="M39" s="66"/>
      <c r="N39" t="str">
        <f t="shared" si="8"/>
        <v/>
      </c>
    </row>
    <row r="40" spans="1:14">
      <c r="A40" s="62" t="str">
        <f>IF(Encodage!A40="","",IF(COUNTIF($A$2:A39,Encodage!B40)&gt;0,"",IF(AND(Encodage!A40&gt;=$G$2,Encodage!A40&lt;=$H$2),Encodage!B40,"")))</f>
        <v/>
      </c>
      <c r="B40" s="62" t="str">
        <f>IF(A40="","",IF(COUNTIF($A$2:B39,Encodage!B40)&gt;0,"",IF(AND(Encodage!B40&gt;=$G$2,Encodage!A40&lt;=$H$2),Encodage!C40,"")))</f>
        <v/>
      </c>
      <c r="C40" s="62" t="str">
        <f t="shared" si="27"/>
        <v/>
      </c>
      <c r="D40" s="63" t="str">
        <f t="array" ref="D40">IFERROR(INDEX($A$1:$A$10000,SMALL(IF($A$3:$A$10000&lt;&gt;"",ROW($A$3:$A$10000)),ROW(A37))),"")</f>
        <v/>
      </c>
      <c r="E40" s="63" t="str">
        <f t="shared" ref="E40" si="72">IF(D40="","",SUMIFS(Stoc,Dat,"&gt;="&amp;$G$2,Dat,"&lt;="&amp;$H$2,Ref,D40))</f>
        <v/>
      </c>
      <c r="F40" s="63" t="str">
        <f t="shared" si="4"/>
        <v/>
      </c>
      <c r="G40" s="65" t="str">
        <f t="shared" si="5"/>
        <v/>
      </c>
      <c r="H40" s="65" t="str">
        <f>IFERROR(IF(COUNTIF($H$4:H39,H39)&lt;VLOOKUP($H39,$D$3:$E$500,2,0),H39,INDEX($D$3:$D$300,MATCH(H39,$D$3:$D$300,0)+1)),"")</f>
        <v/>
      </c>
      <c r="I40" s="65" t="str">
        <f>IF($H40="","",VLOOKUP($H40,Listes!$A$3:$I$12,3,FALSE))</f>
        <v/>
      </c>
      <c r="J40" s="65" t="str">
        <f>IF($H40="","",VLOOKUP($H40,Listes!$A$3:$I$12,4,FALSE))</f>
        <v/>
      </c>
      <c r="K40" s="65" t="str">
        <f>IF(H40="","",VLOOKUP($H40,Listes!$A$3:$I$12,8,FALSE))</f>
        <v/>
      </c>
      <c r="L40" s="65"/>
      <c r="M40" s="66"/>
      <c r="N40" t="str">
        <f t="shared" si="8"/>
        <v/>
      </c>
    </row>
    <row r="41" spans="1:14">
      <c r="A41" s="62" t="str">
        <f>IF(Encodage!A41="","",IF(COUNTIF($A$2:A40,Encodage!B41)&gt;0,"",IF(AND(Encodage!A41&gt;=$G$2,Encodage!A41&lt;=$H$2),Encodage!B41,"")))</f>
        <v/>
      </c>
      <c r="B41" s="62" t="str">
        <f>IF(A41="","",IF(COUNTIF($A$2:B40,Encodage!B41)&gt;0,"",IF(AND(Encodage!B41&gt;=$G$2,Encodage!A41&lt;=$H$2),Encodage!C41,"")))</f>
        <v/>
      </c>
      <c r="C41" s="62" t="str">
        <f t="shared" si="27"/>
        <v/>
      </c>
      <c r="D41" s="63" t="str">
        <f t="array" ref="D41">IFERROR(INDEX($A$1:$A$10000,SMALL(IF($A$3:$A$10000&lt;&gt;"",ROW($A$3:$A$10000)),ROW(A38))),"")</f>
        <v/>
      </c>
      <c r="E41" s="63" t="str">
        <f t="shared" ref="E41" si="73">IF(D41="","",SUMIFS(Stoc,Dat,"&gt;="&amp;$G$2,Dat,"&lt;="&amp;$H$2,Ref,D41))</f>
        <v/>
      </c>
      <c r="F41" s="63" t="str">
        <f t="shared" si="4"/>
        <v/>
      </c>
      <c r="G41" s="65" t="str">
        <f t="shared" si="5"/>
        <v/>
      </c>
      <c r="H41" s="65" t="str">
        <f>IFERROR(IF(COUNTIF($H$4:H40,H40)&lt;VLOOKUP($H40,$D$3:$E$500,2,0),H40,INDEX($D$3:$D$300,MATCH(H40,$D$3:$D$300,0)+1)),"")</f>
        <v/>
      </c>
      <c r="I41" s="65" t="str">
        <f>IF($H41="","",VLOOKUP($H41,Listes!$A$3:$I$12,3,FALSE))</f>
        <v/>
      </c>
      <c r="J41" s="65" t="str">
        <f>IF($H41="","",VLOOKUP($H41,Listes!$A$3:$I$12,4,FALSE))</f>
        <v/>
      </c>
      <c r="K41" s="65" t="str">
        <f>IF(H41="","",VLOOKUP($H41,Listes!$A$3:$I$12,8,FALSE))</f>
        <v/>
      </c>
      <c r="L41" s="65"/>
      <c r="M41" s="66"/>
      <c r="N41" t="str">
        <f t="shared" si="8"/>
        <v/>
      </c>
    </row>
    <row r="42" spans="1:14">
      <c r="A42" s="62" t="str">
        <f>IF(Encodage!A42="","",IF(COUNTIF($A$2:A41,Encodage!B42)&gt;0,"",IF(AND(Encodage!A42&gt;=$G$2,Encodage!A42&lt;=$H$2),Encodage!B42,"")))</f>
        <v/>
      </c>
      <c r="B42" s="62" t="str">
        <f>IF(A42="","",IF(COUNTIF($A$2:B41,Encodage!B42)&gt;0,"",IF(AND(Encodage!B42&gt;=$G$2,Encodage!A42&lt;=$H$2),Encodage!C42,"")))</f>
        <v/>
      </c>
      <c r="C42" s="62" t="str">
        <f t="shared" si="27"/>
        <v/>
      </c>
      <c r="D42" s="63" t="str">
        <f t="array" ref="D42">IFERROR(INDEX($A$1:$A$10000,SMALL(IF($A$3:$A$10000&lt;&gt;"",ROW($A$3:$A$10000)),ROW(A39))),"")</f>
        <v/>
      </c>
      <c r="E42" s="63" t="str">
        <f t="shared" ref="E42" si="74">IF(D42="","",SUMIFS(Stoc,Dat,"&gt;="&amp;$G$2,Dat,"&lt;="&amp;$H$2,Ref,D42))</f>
        <v/>
      </c>
      <c r="F42" s="63" t="str">
        <f t="shared" si="4"/>
        <v/>
      </c>
      <c r="G42" s="65" t="str">
        <f t="shared" si="5"/>
        <v/>
      </c>
      <c r="H42" s="65" t="str">
        <f>IFERROR(IF(COUNTIF($H$4:H41,H41)&lt;VLOOKUP($H41,$D$3:$E$500,2,0),H41,INDEX($D$3:$D$300,MATCH(H41,$D$3:$D$300,0)+1)),"")</f>
        <v/>
      </c>
      <c r="I42" s="65" t="str">
        <f>IF($H42="","",VLOOKUP($H42,Listes!$A$3:$I$12,3,FALSE))</f>
        <v/>
      </c>
      <c r="J42" s="65" t="str">
        <f>IF($H42="","",VLOOKUP($H42,Listes!$A$3:$I$12,4,FALSE))</f>
        <v/>
      </c>
      <c r="K42" s="65" t="str">
        <f>IF(H42="","",VLOOKUP($H42,Listes!$A$3:$I$12,8,FALSE))</f>
        <v/>
      </c>
      <c r="L42" s="65"/>
      <c r="M42" s="66"/>
      <c r="N42" t="str">
        <f t="shared" si="8"/>
        <v/>
      </c>
    </row>
    <row r="43" spans="1:14">
      <c r="A43" s="62" t="str">
        <f>IF(Encodage!A43="","",IF(COUNTIF($A$2:A42,Encodage!B43)&gt;0,"",IF(AND(Encodage!A43&gt;=$G$2,Encodage!A43&lt;=$H$2),Encodage!B43,"")))</f>
        <v/>
      </c>
      <c r="B43" s="62" t="str">
        <f>IF(A43="","",IF(COUNTIF($A$2:B42,Encodage!B43)&gt;0,"",IF(AND(Encodage!B43&gt;=$G$2,Encodage!A43&lt;=$H$2),Encodage!C43,"")))</f>
        <v/>
      </c>
      <c r="C43" s="62" t="str">
        <f t="shared" si="27"/>
        <v/>
      </c>
      <c r="D43" s="63" t="str">
        <f t="array" ref="D43">IFERROR(INDEX($A$1:$A$10000,SMALL(IF($A$3:$A$10000&lt;&gt;"",ROW($A$3:$A$10000)),ROW(A40))),"")</f>
        <v/>
      </c>
      <c r="E43" s="63" t="str">
        <f t="shared" ref="E43" si="75">IF(D43="","",SUMIFS(Stoc,Dat,"&gt;="&amp;$G$2,Dat,"&lt;="&amp;$H$2,Ref,D43))</f>
        <v/>
      </c>
      <c r="F43" s="63" t="str">
        <f t="shared" si="4"/>
        <v/>
      </c>
      <c r="G43" s="65" t="str">
        <f t="shared" si="5"/>
        <v/>
      </c>
      <c r="H43" s="65" t="str">
        <f>IFERROR(IF(COUNTIF($H$4:H42,H42)&lt;VLOOKUP($H42,$D$3:$E$500,2,0),H42,INDEX($D$3:$D$300,MATCH(H42,$D$3:$D$300,0)+1)),"")</f>
        <v/>
      </c>
      <c r="I43" s="65" t="str">
        <f>IF($H43="","",VLOOKUP($H43,Listes!$A$3:$I$12,3,FALSE))</f>
        <v/>
      </c>
      <c r="J43" s="65" t="str">
        <f>IF($H43="","",VLOOKUP($H43,Listes!$A$3:$I$12,4,FALSE))</f>
        <v/>
      </c>
      <c r="K43" s="65" t="str">
        <f>IF(H43="","",VLOOKUP($H43,Listes!$A$3:$I$12,8,FALSE))</f>
        <v/>
      </c>
      <c r="L43" s="65"/>
      <c r="M43" s="66"/>
      <c r="N43" t="str">
        <f t="shared" si="8"/>
        <v/>
      </c>
    </row>
    <row r="44" spans="1:14">
      <c r="A44" s="62" t="str">
        <f>IF(Encodage!A44="","",IF(COUNTIF($A$2:A43,Encodage!B44)&gt;0,"",IF(AND(Encodage!A44&gt;=$G$2,Encodage!A44&lt;=$H$2),Encodage!B44,"")))</f>
        <v/>
      </c>
      <c r="B44" s="62" t="str">
        <f>IF(A44="","",IF(COUNTIF($A$2:B43,Encodage!B44)&gt;0,"",IF(AND(Encodage!B44&gt;=$G$2,Encodage!A44&lt;=$H$2),Encodage!C44,"")))</f>
        <v/>
      </c>
      <c r="C44" s="62" t="str">
        <f t="shared" si="27"/>
        <v/>
      </c>
      <c r="D44" s="63" t="str">
        <f t="array" ref="D44">IFERROR(INDEX($A$1:$A$10000,SMALL(IF($A$3:$A$10000&lt;&gt;"",ROW($A$3:$A$10000)),ROW(A41))),"")</f>
        <v/>
      </c>
      <c r="E44" s="63" t="str">
        <f t="shared" ref="E44" si="76">IF(D44="","",SUMIFS(Stoc,Dat,"&gt;="&amp;$G$2,Dat,"&lt;="&amp;$H$2,Ref,D44))</f>
        <v/>
      </c>
      <c r="F44" s="63" t="str">
        <f t="shared" si="4"/>
        <v/>
      </c>
      <c r="G44" s="65" t="str">
        <f t="shared" si="5"/>
        <v/>
      </c>
      <c r="H44" s="65" t="str">
        <f>IFERROR(IF(COUNTIF($H$4:H43,H43)&lt;VLOOKUP($H43,$D$3:$E$500,2,0),H43,INDEX($D$3:$D$300,MATCH(H43,$D$3:$D$300,0)+1)),"")</f>
        <v/>
      </c>
      <c r="I44" s="65" t="str">
        <f>IF($H44="","",VLOOKUP($H44,Listes!$A$3:$I$12,3,FALSE))</f>
        <v/>
      </c>
      <c r="J44" s="65" t="str">
        <f>IF($H44="","",VLOOKUP($H44,Listes!$A$3:$I$12,4,FALSE))</f>
        <v/>
      </c>
      <c r="K44" s="65" t="str">
        <f>IF(H44="","",VLOOKUP($H44,Listes!$A$3:$I$12,8,FALSE))</f>
        <v/>
      </c>
      <c r="L44" s="65"/>
      <c r="M44" s="66"/>
      <c r="N44" t="str">
        <f t="shared" si="8"/>
        <v/>
      </c>
    </row>
    <row r="45" spans="1:14">
      <c r="A45" s="62" t="str">
        <f>IF(Encodage!A45="","",IF(COUNTIF($A$2:A44,Encodage!B45)&gt;0,"",IF(AND(Encodage!A45&gt;=$G$2,Encodage!A45&lt;=$H$2),Encodage!B45,"")))</f>
        <v/>
      </c>
      <c r="B45" s="62" t="str">
        <f>IF(A45="","",IF(COUNTIF($A$2:B44,Encodage!B45)&gt;0,"",IF(AND(Encodage!B45&gt;=$G$2,Encodage!A45&lt;=$H$2),Encodage!C45,"")))</f>
        <v/>
      </c>
      <c r="C45" s="62" t="str">
        <f t="shared" si="27"/>
        <v/>
      </c>
      <c r="D45" s="63" t="str">
        <f t="array" ref="D45">IFERROR(INDEX($A$1:$A$10000,SMALL(IF($A$3:$A$10000&lt;&gt;"",ROW($A$3:$A$10000)),ROW(A42))),"")</f>
        <v/>
      </c>
      <c r="E45" s="63" t="str">
        <f t="shared" ref="E45" si="77">IF(D45="","",SUMIFS(Stoc,Dat,"&gt;="&amp;$G$2,Dat,"&lt;="&amp;$H$2,Ref,D45))</f>
        <v/>
      </c>
      <c r="F45" s="63" t="str">
        <f t="shared" si="4"/>
        <v/>
      </c>
      <c r="G45" s="65" t="str">
        <f t="shared" si="5"/>
        <v/>
      </c>
      <c r="H45" s="65" t="str">
        <f>IFERROR(IF(COUNTIF($H$4:H44,H44)&lt;VLOOKUP($H44,$D$3:$E$500,2,0),H44,INDEX($D$3:$D$300,MATCH(H44,$D$3:$D$300,0)+1)),"")</f>
        <v/>
      </c>
      <c r="I45" s="65" t="str">
        <f>IF($H45="","",VLOOKUP($H45,Listes!$A$3:$I$12,3,FALSE))</f>
        <v/>
      </c>
      <c r="J45" s="65" t="str">
        <f>IF($H45="","",VLOOKUP($H45,Listes!$A$3:$I$12,4,FALSE))</f>
        <v/>
      </c>
      <c r="K45" s="65" t="str">
        <f>IF(H45="","",VLOOKUP($H45,Listes!$A$3:$I$12,8,FALSE))</f>
        <v/>
      </c>
      <c r="L45" s="65"/>
      <c r="M45" s="66"/>
      <c r="N45" t="str">
        <f t="shared" si="8"/>
        <v/>
      </c>
    </row>
    <row r="46" spans="1:14">
      <c r="A46" s="62" t="str">
        <f>IF(Encodage!A46="","",IF(COUNTIF($A$2:A45,Encodage!B46)&gt;0,"",IF(AND(Encodage!A46&gt;=$G$2,Encodage!A46&lt;=$H$2),Encodage!B46,"")))</f>
        <v/>
      </c>
      <c r="B46" s="62" t="str">
        <f>IF(A46="","",IF(COUNTIF($A$2:B45,Encodage!B46)&gt;0,"",IF(AND(Encodage!B46&gt;=$G$2,Encodage!A46&lt;=$H$2),Encodage!C46,"")))</f>
        <v/>
      </c>
      <c r="C46" s="62" t="str">
        <f t="shared" si="27"/>
        <v/>
      </c>
      <c r="D46" s="63" t="str">
        <f t="array" ref="D46">IFERROR(INDEX($A$1:$A$10000,SMALL(IF($A$3:$A$10000&lt;&gt;"",ROW($A$3:$A$10000)),ROW(A43))),"")</f>
        <v/>
      </c>
      <c r="E46" s="63" t="str">
        <f t="shared" ref="E46" si="78">IF(D46="","",SUMIFS(Stoc,Dat,"&gt;="&amp;$G$2,Dat,"&lt;="&amp;$H$2,Ref,D46))</f>
        <v/>
      </c>
      <c r="F46" s="63" t="str">
        <f t="shared" si="4"/>
        <v/>
      </c>
      <c r="G46" s="65" t="str">
        <f t="shared" si="5"/>
        <v/>
      </c>
      <c r="H46" s="65" t="str">
        <f>IFERROR(IF(COUNTIF($H$4:H45,H45)&lt;VLOOKUP($H45,$D$3:$E$500,2,0),H45,INDEX($D$3:$D$300,MATCH(H45,$D$3:$D$300,0)+1)),"")</f>
        <v/>
      </c>
      <c r="I46" s="65" t="str">
        <f>IF($H46="","",VLOOKUP($H46,Listes!$A$3:$I$12,3,FALSE))</f>
        <v/>
      </c>
      <c r="J46" s="65" t="str">
        <f>IF($H46="","",VLOOKUP($H46,Listes!$A$3:$I$12,4,FALSE))</f>
        <v/>
      </c>
      <c r="K46" s="65" t="str">
        <f>IF(H46="","",VLOOKUP($H46,Listes!$A$3:$I$12,8,FALSE))</f>
        <v/>
      </c>
      <c r="L46" s="65"/>
      <c r="M46" s="66"/>
      <c r="N46" t="str">
        <f t="shared" si="8"/>
        <v/>
      </c>
    </row>
    <row r="47" spans="1:14">
      <c r="A47" s="62" t="str">
        <f>IF(Encodage!A47="","",IF(COUNTIF($A$2:A46,Encodage!B47)&gt;0,"",IF(AND(Encodage!A47&gt;=$G$2,Encodage!A47&lt;=$H$2),Encodage!B47,"")))</f>
        <v/>
      </c>
      <c r="B47" s="62" t="str">
        <f>IF(A47="","",IF(COUNTIF($A$2:B46,Encodage!B47)&gt;0,"",IF(AND(Encodage!B47&gt;=$G$2,Encodage!A47&lt;=$H$2),Encodage!C47,"")))</f>
        <v/>
      </c>
      <c r="C47" s="62" t="str">
        <f t="shared" si="27"/>
        <v/>
      </c>
      <c r="D47" s="63" t="str">
        <f t="array" ref="D47">IFERROR(INDEX($A$1:$A$10000,SMALL(IF($A$3:$A$10000&lt;&gt;"",ROW($A$3:$A$10000)),ROW(A44))),"")</f>
        <v/>
      </c>
      <c r="E47" s="63" t="str">
        <f t="shared" ref="E47" si="79">IF(D47="","",SUMIFS(Stoc,Dat,"&gt;="&amp;$G$2,Dat,"&lt;="&amp;$H$2,Ref,D47))</f>
        <v/>
      </c>
      <c r="F47" s="63" t="str">
        <f t="shared" si="4"/>
        <v/>
      </c>
      <c r="G47" s="65" t="str">
        <f t="shared" si="5"/>
        <v/>
      </c>
      <c r="H47" s="65" t="str">
        <f>IFERROR(IF(COUNTIF($H$4:H46,H46)&lt;VLOOKUP($H46,$D$3:$E$500,2,0),H46,INDEX($D$3:$D$300,MATCH(H46,$D$3:$D$300,0)+1)),"")</f>
        <v/>
      </c>
      <c r="I47" s="65" t="str">
        <f>IF($H47="","",VLOOKUP($H47,Listes!$A$3:$I$12,3,FALSE))</f>
        <v/>
      </c>
      <c r="J47" s="65" t="str">
        <f>IF($H47="","",VLOOKUP($H47,Listes!$A$3:$I$12,4,FALSE))</f>
        <v/>
      </c>
      <c r="K47" s="65" t="str">
        <f>IF(H47="","",VLOOKUP($H47,Listes!$A$3:$I$12,8,FALSE))</f>
        <v/>
      </c>
      <c r="L47" s="65"/>
      <c r="M47" s="66"/>
      <c r="N47" t="str">
        <f t="shared" si="8"/>
        <v/>
      </c>
    </row>
    <row r="48" spans="1:14">
      <c r="A48" s="62" t="str">
        <f>IF(Encodage!A48="","",IF(COUNTIF($A$2:A47,Encodage!B48)&gt;0,"",IF(AND(Encodage!A48&gt;=$G$2,Encodage!A48&lt;=$H$2),Encodage!B48,"")))</f>
        <v/>
      </c>
      <c r="B48" s="62" t="str">
        <f>IF(A48="","",IF(COUNTIF($A$2:B47,Encodage!B48)&gt;0,"",IF(AND(Encodage!B48&gt;=$G$2,Encodage!A48&lt;=$H$2),Encodage!C48,"")))</f>
        <v/>
      </c>
      <c r="C48" s="62" t="str">
        <f t="shared" si="27"/>
        <v/>
      </c>
      <c r="D48" s="63" t="str">
        <f t="array" ref="D48">IFERROR(INDEX($A$1:$A$10000,SMALL(IF($A$3:$A$10000&lt;&gt;"",ROW($A$3:$A$10000)),ROW(A45))),"")</f>
        <v/>
      </c>
      <c r="E48" s="63" t="str">
        <f t="shared" ref="E48" si="80">IF(D48="","",SUMIFS(Stoc,Dat,"&gt;="&amp;$G$2,Dat,"&lt;="&amp;$H$2,Ref,D48))</f>
        <v/>
      </c>
      <c r="F48" s="63" t="str">
        <f t="shared" si="4"/>
        <v/>
      </c>
      <c r="G48" s="65" t="str">
        <f t="shared" si="5"/>
        <v/>
      </c>
      <c r="H48" s="65" t="str">
        <f>IFERROR(IF(COUNTIF($H$4:H47,H47)&lt;VLOOKUP($H47,$D$3:$E$500,2,0),H47,INDEX($D$3:$D$300,MATCH(H47,$D$3:$D$300,0)+1)),"")</f>
        <v/>
      </c>
      <c r="I48" s="65" t="str">
        <f>IF($H48="","",VLOOKUP($H48,Listes!$A$3:$I$12,3,FALSE))</f>
        <v/>
      </c>
      <c r="J48" s="65" t="str">
        <f>IF($H48="","",VLOOKUP($H48,Listes!$A$3:$I$12,4,FALSE))</f>
        <v/>
      </c>
      <c r="K48" s="65" t="str">
        <f>IF(H48="","",VLOOKUP($H48,Listes!$A$3:$I$12,8,FALSE))</f>
        <v/>
      </c>
      <c r="L48" s="65"/>
      <c r="M48" s="66"/>
      <c r="N48" t="str">
        <f t="shared" si="8"/>
        <v/>
      </c>
    </row>
    <row r="49" spans="1:14">
      <c r="A49" s="62" t="str">
        <f>IF(Encodage!A49="","",IF(COUNTIF($A$2:A48,Encodage!B49)&gt;0,"",IF(AND(Encodage!A49&gt;=$G$2,Encodage!A49&lt;=$H$2),Encodage!B49,"")))</f>
        <v/>
      </c>
      <c r="B49" s="62" t="str">
        <f>IF(A49="","",IF(COUNTIF($A$2:B48,Encodage!B49)&gt;0,"",IF(AND(Encodage!B49&gt;=$G$2,Encodage!A49&lt;=$H$2),Encodage!C49,"")))</f>
        <v/>
      </c>
      <c r="C49" s="62" t="str">
        <f t="shared" si="27"/>
        <v/>
      </c>
      <c r="D49" s="63" t="str">
        <f t="array" ref="D49">IFERROR(INDEX($A$1:$A$10000,SMALL(IF($A$3:$A$10000&lt;&gt;"",ROW($A$3:$A$10000)),ROW(A46))),"")</f>
        <v/>
      </c>
      <c r="E49" s="63" t="str">
        <f t="shared" ref="E49" si="81">IF(D49="","",SUMIFS(Stoc,Dat,"&gt;="&amp;$G$2,Dat,"&lt;="&amp;$H$2,Ref,D49))</f>
        <v/>
      </c>
      <c r="F49" s="63" t="str">
        <f t="shared" si="4"/>
        <v/>
      </c>
      <c r="G49" s="65" t="str">
        <f t="shared" si="5"/>
        <v/>
      </c>
      <c r="H49" s="65" t="str">
        <f>IFERROR(IF(COUNTIF($H$4:H48,H48)&lt;VLOOKUP($H48,$D$3:$E$500,2,0),H48,INDEX($D$3:$D$300,MATCH(H48,$D$3:$D$300,0)+1)),"")</f>
        <v/>
      </c>
      <c r="I49" s="65" t="str">
        <f>IF($H49="","",VLOOKUP($H49,Listes!$A$3:$I$12,3,FALSE))</f>
        <v/>
      </c>
      <c r="J49" s="65" t="str">
        <f>IF($H49="","",VLOOKUP($H49,Listes!$A$3:$I$12,4,FALSE))</f>
        <v/>
      </c>
      <c r="K49" s="65" t="str">
        <f>IF(H49="","",VLOOKUP($H49,Listes!$A$3:$I$12,8,FALSE))</f>
        <v/>
      </c>
      <c r="L49" s="65"/>
      <c r="M49" s="66"/>
      <c r="N49" t="str">
        <f t="shared" si="8"/>
        <v/>
      </c>
    </row>
    <row r="50" spans="1:14">
      <c r="A50" s="62" t="str">
        <f>IF(Encodage!A50="","",IF(COUNTIF($A$2:A49,Encodage!B50)&gt;0,"",IF(AND(Encodage!A50&gt;=$G$2,Encodage!A50&lt;=$H$2),Encodage!B50,"")))</f>
        <v/>
      </c>
      <c r="B50" s="62" t="str">
        <f>IF(A50="","",IF(COUNTIF($A$2:B49,Encodage!B50)&gt;0,"",IF(AND(Encodage!B50&gt;=$G$2,Encodage!A50&lt;=$H$2),Encodage!C50,"")))</f>
        <v/>
      </c>
      <c r="C50" s="62" t="str">
        <f t="shared" si="27"/>
        <v/>
      </c>
      <c r="D50" s="63" t="str">
        <f t="array" ref="D50">IFERROR(INDEX($A$1:$A$10000,SMALL(IF($A$3:$A$10000&lt;&gt;"",ROW($A$3:$A$10000)),ROW(A47))),"")</f>
        <v/>
      </c>
      <c r="E50" s="63" t="str">
        <f t="shared" ref="E50" si="82">IF(D50="","",SUMIFS(Stoc,Dat,"&gt;="&amp;$G$2,Dat,"&lt;="&amp;$H$2,Ref,D50))</f>
        <v/>
      </c>
      <c r="F50" s="63" t="str">
        <f t="shared" si="4"/>
        <v/>
      </c>
      <c r="G50" s="65" t="str">
        <f t="shared" si="5"/>
        <v/>
      </c>
      <c r="H50" s="65" t="str">
        <f>IFERROR(IF(COUNTIF($H$4:H49,H49)&lt;VLOOKUP($H49,$D$3:$E$500,2,0),H49,INDEX($D$3:$D$300,MATCH(H49,$D$3:$D$300,0)+1)),"")</f>
        <v/>
      </c>
      <c r="I50" s="65" t="str">
        <f>IF($H50="","",VLOOKUP($H50,Listes!$A$3:$I$12,3,FALSE))</f>
        <v/>
      </c>
      <c r="J50" s="65" t="str">
        <f>IF($H50="","",VLOOKUP($H50,Listes!$A$3:$I$12,4,FALSE))</f>
        <v/>
      </c>
      <c r="K50" s="65" t="str">
        <f>IF(H50="","",VLOOKUP($H50,Listes!$A$3:$I$12,8,FALSE))</f>
        <v/>
      </c>
      <c r="L50" s="65"/>
      <c r="M50" s="66"/>
      <c r="N50" t="str">
        <f t="shared" si="8"/>
        <v/>
      </c>
    </row>
    <row r="51" spans="1:14">
      <c r="A51" s="62" t="str">
        <f>IF(Encodage!A51="","",IF(COUNTIF($A$2:A50,Encodage!B51)&gt;0,"",IF(AND(Encodage!A51&gt;=$G$2,Encodage!A51&lt;=$H$2),Encodage!B51,"")))</f>
        <v/>
      </c>
      <c r="B51" s="62" t="str">
        <f>IF(A51="","",IF(COUNTIF($A$2:B50,Encodage!B51)&gt;0,"",IF(AND(Encodage!B51&gt;=$G$2,Encodage!A51&lt;=$H$2),Encodage!C51,"")))</f>
        <v/>
      </c>
      <c r="C51" s="62" t="str">
        <f t="shared" si="27"/>
        <v/>
      </c>
      <c r="D51" s="63" t="str">
        <f t="array" ref="D51">IFERROR(INDEX($A$1:$A$10000,SMALL(IF($A$3:$A$10000&lt;&gt;"",ROW($A$3:$A$10000)),ROW(A48))),"")</f>
        <v/>
      </c>
      <c r="E51" s="63" t="str">
        <f t="shared" ref="E51" si="83">IF(D51="","",SUMIFS(Stoc,Dat,"&gt;="&amp;$G$2,Dat,"&lt;="&amp;$H$2,Ref,D51))</f>
        <v/>
      </c>
      <c r="F51" s="63" t="str">
        <f t="shared" si="4"/>
        <v/>
      </c>
      <c r="G51" s="65" t="str">
        <f t="shared" si="5"/>
        <v/>
      </c>
      <c r="H51" s="65" t="str">
        <f>IFERROR(IF(COUNTIF($H$4:H50,H50)&lt;VLOOKUP($H50,$D$3:$E$500,2,0),H50,INDEX($D$3:$D$300,MATCH(H50,$D$3:$D$300,0)+1)),"")</f>
        <v/>
      </c>
      <c r="I51" s="65" t="str">
        <f>IF($H51="","",VLOOKUP($H51,Listes!$A$3:$I$12,3,FALSE))</f>
        <v/>
      </c>
      <c r="J51" s="65" t="str">
        <f>IF($H51="","",VLOOKUP($H51,Listes!$A$3:$I$12,4,FALSE))</f>
        <v/>
      </c>
      <c r="K51" s="65" t="str">
        <f>IF(H51="","",VLOOKUP($H51,Listes!$A$3:$I$12,8,FALSE))</f>
        <v/>
      </c>
      <c r="L51" s="65"/>
      <c r="M51" s="66"/>
      <c r="N51" t="str">
        <f t="shared" si="8"/>
        <v/>
      </c>
    </row>
    <row r="52" spans="1:14">
      <c r="A52" s="62" t="str">
        <f>IF(Encodage!A52="","",IF(COUNTIF($A$2:A51,Encodage!B52)&gt;0,"",IF(AND(Encodage!A52&gt;=$G$2,Encodage!A52&lt;=$H$2),Encodage!B52,"")))</f>
        <v/>
      </c>
      <c r="B52" s="62" t="str">
        <f>IF(A52="","",IF(COUNTIF($A$2:B51,Encodage!B52)&gt;0,"",IF(AND(Encodage!B52&gt;=$G$2,Encodage!A52&lt;=$H$2),Encodage!C52,"")))</f>
        <v/>
      </c>
      <c r="C52" s="62" t="str">
        <f t="shared" si="27"/>
        <v/>
      </c>
      <c r="D52" s="63" t="str">
        <f t="array" ref="D52">IFERROR(INDEX($A$1:$A$10000,SMALL(IF($A$3:$A$10000&lt;&gt;"",ROW($A$3:$A$10000)),ROW(A49))),"")</f>
        <v/>
      </c>
      <c r="E52" s="63" t="str">
        <f t="shared" ref="E52" si="84">IF(D52="","",SUMIFS(Stoc,Dat,"&gt;="&amp;$G$2,Dat,"&lt;="&amp;$H$2,Ref,D52))</f>
        <v/>
      </c>
      <c r="F52" s="63" t="str">
        <f t="shared" si="4"/>
        <v/>
      </c>
      <c r="G52" s="65" t="str">
        <f t="shared" si="5"/>
        <v/>
      </c>
      <c r="H52" s="65" t="str">
        <f>IFERROR(IF(COUNTIF($H$4:H51,H51)&lt;VLOOKUP($H51,$D$3:$E$500,2,0),H51,INDEX($D$3:$D$300,MATCH(H51,$D$3:$D$300,0)+1)),"")</f>
        <v/>
      </c>
      <c r="I52" s="65" t="str">
        <f>IF($H52="","",VLOOKUP($H52,Listes!$A$3:$I$12,3,FALSE))</f>
        <v/>
      </c>
      <c r="J52" s="65" t="str">
        <f>IF($H52="","",VLOOKUP($H52,Listes!$A$3:$I$12,4,FALSE))</f>
        <v/>
      </c>
      <c r="K52" s="65" t="str">
        <f>IF(H52="","",VLOOKUP($H52,Listes!$A$3:$I$12,8,FALSE))</f>
        <v/>
      </c>
      <c r="L52" s="65"/>
      <c r="M52" s="66"/>
      <c r="N52" t="str">
        <f t="shared" si="8"/>
        <v/>
      </c>
    </row>
    <row r="53" spans="1:14">
      <c r="A53" s="62" t="str">
        <f>IF(Encodage!A53="","",IF(COUNTIF($A$2:A52,Encodage!B53)&gt;0,"",IF(AND(Encodage!A53&gt;=$G$2,Encodage!A53&lt;=$H$2),Encodage!B53,"")))</f>
        <v/>
      </c>
      <c r="B53" s="62" t="str">
        <f>IF(A53="","",IF(COUNTIF($A$2:B52,Encodage!B53)&gt;0,"",IF(AND(Encodage!B53&gt;=$G$2,Encodage!A53&lt;=$H$2),Encodage!C53,"")))</f>
        <v/>
      </c>
      <c r="C53" s="62" t="str">
        <f t="shared" si="27"/>
        <v/>
      </c>
      <c r="D53" s="63" t="str">
        <f t="array" ref="D53">IFERROR(INDEX($A$1:$A$10000,SMALL(IF($A$3:$A$10000&lt;&gt;"",ROW($A$3:$A$10000)),ROW(A50))),"")</f>
        <v/>
      </c>
      <c r="E53" s="63" t="str">
        <f t="shared" ref="E53" si="85">IF(D53="","",SUMIFS(Stoc,Dat,"&gt;="&amp;$G$2,Dat,"&lt;="&amp;$H$2,Ref,D53))</f>
        <v/>
      </c>
      <c r="F53" s="63" t="str">
        <f t="shared" si="4"/>
        <v/>
      </c>
      <c r="G53" s="65" t="str">
        <f t="shared" si="5"/>
        <v/>
      </c>
      <c r="H53" s="65" t="str">
        <f>IFERROR(IF(COUNTIF($H$4:H52,H52)&lt;VLOOKUP($H52,$D$3:$E$500,2,0),H52,INDEX($D$3:$D$300,MATCH(H52,$D$3:$D$300,0)+1)),"")</f>
        <v/>
      </c>
      <c r="I53" s="65" t="str">
        <f>IF($H53="","",VLOOKUP($H53,Listes!$A$3:$I$12,3,FALSE))</f>
        <v/>
      </c>
      <c r="J53" s="65" t="str">
        <f>IF($H53="","",VLOOKUP($H53,Listes!$A$3:$I$12,4,FALSE))</f>
        <v/>
      </c>
      <c r="K53" s="65" t="str">
        <f>IF(H53="","",VLOOKUP($H53,Listes!$A$3:$I$12,8,FALSE))</f>
        <v/>
      </c>
      <c r="L53" s="65"/>
      <c r="M53" s="66"/>
      <c r="N53" t="str">
        <f t="shared" si="8"/>
        <v/>
      </c>
    </row>
    <row r="54" spans="1:14">
      <c r="A54" s="62" t="str">
        <f>IF(Encodage!A54="","",IF(COUNTIF($A$2:A53,Encodage!B54)&gt;0,"",IF(AND(Encodage!A54&gt;=$G$2,Encodage!A54&lt;=$H$2),Encodage!B54,"")))</f>
        <v/>
      </c>
      <c r="B54" s="62" t="str">
        <f>IF(A54="","",IF(COUNTIF($A$2:B53,Encodage!B54)&gt;0,"",IF(AND(Encodage!B54&gt;=$G$2,Encodage!A54&lt;=$H$2),Encodage!C54,"")))</f>
        <v/>
      </c>
      <c r="C54" s="62" t="str">
        <f t="shared" si="27"/>
        <v/>
      </c>
      <c r="D54" s="63" t="str">
        <f t="array" ref="D54">IFERROR(INDEX($A$1:$A$10000,SMALL(IF($A$3:$A$10000&lt;&gt;"",ROW($A$3:$A$10000)),ROW(A51))),"")</f>
        <v/>
      </c>
      <c r="E54" s="63" t="str">
        <f t="shared" ref="E54" si="86">IF(D54="","",SUMIFS(Stoc,Dat,"&gt;="&amp;$G$2,Dat,"&lt;="&amp;$H$2,Ref,D54))</f>
        <v/>
      </c>
      <c r="F54" s="63" t="str">
        <f t="shared" si="4"/>
        <v/>
      </c>
      <c r="G54" s="65" t="str">
        <f t="shared" si="5"/>
        <v/>
      </c>
      <c r="H54" s="65" t="str">
        <f>IFERROR(IF(COUNTIF($H$4:H53,H53)&lt;VLOOKUP($H53,$D$3:$E$500,2,0),H53,INDEX($D$3:$D$300,MATCH(H53,$D$3:$D$300,0)+1)),"")</f>
        <v/>
      </c>
      <c r="I54" s="65" t="str">
        <f>IF($H54="","",VLOOKUP($H54,Listes!$A$3:$I$12,3,FALSE))</f>
        <v/>
      </c>
      <c r="J54" s="65" t="str">
        <f>IF($H54="","",VLOOKUP($H54,Listes!$A$3:$I$12,4,FALSE))</f>
        <v/>
      </c>
      <c r="K54" s="65" t="str">
        <f>IF(H54="","",VLOOKUP($H54,Listes!$A$3:$I$12,8,FALSE))</f>
        <v/>
      </c>
      <c r="L54" s="65"/>
      <c r="M54" s="66"/>
      <c r="N54" t="str">
        <f t="shared" si="8"/>
        <v/>
      </c>
    </row>
    <row r="55" spans="1:14">
      <c r="A55" s="62" t="str">
        <f>IF(Encodage!A55="","",IF(COUNTIF($A$2:A54,Encodage!B55)&gt;0,"",IF(AND(Encodage!A55&gt;=$G$2,Encodage!A55&lt;=$H$2),Encodage!B55,"")))</f>
        <v/>
      </c>
      <c r="B55" s="62" t="str">
        <f>IF(A55="","",IF(COUNTIF($A$2:B54,Encodage!B55)&gt;0,"",IF(AND(Encodage!B55&gt;=$G$2,Encodage!A55&lt;=$H$2),Encodage!C55,"")))</f>
        <v/>
      </c>
      <c r="C55" s="62" t="str">
        <f t="shared" si="27"/>
        <v/>
      </c>
      <c r="D55" s="63" t="str">
        <f t="array" ref="D55">IFERROR(INDEX($A$1:$A$10000,SMALL(IF($A$3:$A$10000&lt;&gt;"",ROW($A$3:$A$10000)),ROW(A52))),"")</f>
        <v/>
      </c>
      <c r="E55" s="63" t="str">
        <f t="shared" ref="E55" si="87">IF(D55="","",SUMIFS(Stoc,Dat,"&gt;="&amp;$G$2,Dat,"&lt;="&amp;$H$2,Ref,D55))</f>
        <v/>
      </c>
      <c r="F55" s="63" t="str">
        <f t="shared" si="4"/>
        <v/>
      </c>
      <c r="G55" s="65" t="str">
        <f t="shared" si="5"/>
        <v/>
      </c>
      <c r="H55" s="65" t="str">
        <f>IFERROR(IF(COUNTIF($H$4:H54,H54)&lt;VLOOKUP($H54,$D$3:$E$500,2,0),H54,INDEX($D$3:$D$300,MATCH(H54,$D$3:$D$300,0)+1)),"")</f>
        <v/>
      </c>
      <c r="I55" s="65" t="str">
        <f>IF($H55="","",VLOOKUP($H55,Listes!$A$3:$I$12,3,FALSE))</f>
        <v/>
      </c>
      <c r="J55" s="65" t="str">
        <f>IF($H55="","",VLOOKUP($H55,Listes!$A$3:$I$12,4,FALSE))</f>
        <v/>
      </c>
      <c r="K55" s="65" t="str">
        <f>IF(H55="","",VLOOKUP($H55,Listes!$A$3:$I$12,8,FALSE))</f>
        <v/>
      </c>
      <c r="L55" s="65"/>
      <c r="M55" s="66"/>
      <c r="N55" t="str">
        <f t="shared" si="8"/>
        <v/>
      </c>
    </row>
    <row r="56" spans="1:14">
      <c r="A56" s="62" t="str">
        <f>IF(Encodage!A56="","",IF(COUNTIF($A$2:A55,Encodage!B56)&gt;0,"",IF(AND(Encodage!A56&gt;=$G$2,Encodage!A56&lt;=$H$2),Encodage!B56,"")))</f>
        <v/>
      </c>
      <c r="B56" s="62" t="str">
        <f>IF(A56="","",IF(COUNTIF($A$2:B55,Encodage!B56)&gt;0,"",IF(AND(Encodage!B56&gt;=$G$2,Encodage!A56&lt;=$H$2),Encodage!C56,"")))</f>
        <v/>
      </c>
      <c r="C56" s="62" t="str">
        <f t="shared" si="27"/>
        <v/>
      </c>
      <c r="D56" s="63" t="str">
        <f t="array" ref="D56">IFERROR(INDEX($A$1:$A$10000,SMALL(IF($A$3:$A$10000&lt;&gt;"",ROW($A$3:$A$10000)),ROW(A53))),"")</f>
        <v/>
      </c>
      <c r="E56" s="63" t="str">
        <f t="shared" ref="E56" si="88">IF(D56="","",SUMIFS(Stoc,Dat,"&gt;="&amp;$G$2,Dat,"&lt;="&amp;$H$2,Ref,D56))</f>
        <v/>
      </c>
      <c r="F56" s="63" t="str">
        <f t="shared" si="4"/>
        <v/>
      </c>
      <c r="G56" s="65" t="str">
        <f t="shared" si="5"/>
        <v/>
      </c>
      <c r="H56" s="65" t="str">
        <f>IFERROR(IF(COUNTIF($H$4:H55,H55)&lt;VLOOKUP($H55,$D$3:$E$500,2,0),H55,INDEX($D$3:$D$300,MATCH(H55,$D$3:$D$300,0)+1)),"")</f>
        <v/>
      </c>
      <c r="I56" s="65" t="str">
        <f>IF($H56="","",VLOOKUP($H56,Listes!$A$3:$I$12,3,FALSE))</f>
        <v/>
      </c>
      <c r="J56" s="65" t="str">
        <f>IF($H56="","",VLOOKUP($H56,Listes!$A$3:$I$12,4,FALSE))</f>
        <v/>
      </c>
      <c r="K56" s="65" t="str">
        <f>IF(H56="","",VLOOKUP($H56,Listes!$A$3:$I$12,8,FALSE))</f>
        <v/>
      </c>
      <c r="L56" s="65"/>
      <c r="M56" s="66"/>
      <c r="N56" t="str">
        <f t="shared" si="8"/>
        <v/>
      </c>
    </row>
    <row r="57" spans="1:14">
      <c r="A57" s="62" t="str">
        <f>IF(Encodage!A57="","",IF(COUNTIF($A$2:A56,Encodage!B57)&gt;0,"",IF(AND(Encodage!A57&gt;=$G$2,Encodage!A57&lt;=$H$2),Encodage!B57,"")))</f>
        <v/>
      </c>
      <c r="B57" s="62" t="str">
        <f>IF(A57="","",IF(COUNTIF($A$2:B56,Encodage!B57)&gt;0,"",IF(AND(Encodage!B57&gt;=$G$2,Encodage!A57&lt;=$H$2),Encodage!C57,"")))</f>
        <v/>
      </c>
      <c r="C57" s="62" t="str">
        <f t="shared" si="27"/>
        <v/>
      </c>
      <c r="D57" s="63" t="str">
        <f t="array" ref="D57">IFERROR(INDEX($A$1:$A$10000,SMALL(IF($A$3:$A$10000&lt;&gt;"",ROW($A$3:$A$10000)),ROW(A54))),"")</f>
        <v/>
      </c>
      <c r="E57" s="63" t="str">
        <f t="shared" ref="E57" si="89">IF(D57="","",SUMIFS(Stoc,Dat,"&gt;="&amp;$G$2,Dat,"&lt;="&amp;$H$2,Ref,D57))</f>
        <v/>
      </c>
      <c r="F57" s="63" t="str">
        <f t="shared" si="4"/>
        <v/>
      </c>
      <c r="G57" s="65" t="str">
        <f t="shared" si="5"/>
        <v/>
      </c>
      <c r="H57" s="65" t="str">
        <f>IFERROR(IF(COUNTIF($H$4:H56,H56)&lt;VLOOKUP($H56,$D$3:$E$500,2,0),H56,INDEX($D$3:$D$300,MATCH(H56,$D$3:$D$300,0)+1)),"")</f>
        <v/>
      </c>
      <c r="I57" s="65" t="str">
        <f>IF($H57="","",VLOOKUP($H57,Listes!$A$3:$I$12,3,FALSE))</f>
        <v/>
      </c>
      <c r="J57" s="65" t="str">
        <f>IF($H57="","",VLOOKUP($H57,Listes!$A$3:$I$12,4,FALSE))</f>
        <v/>
      </c>
      <c r="K57" s="65" t="str">
        <f>IF(H57="","",VLOOKUP($H57,Listes!$A$3:$I$12,8,FALSE))</f>
        <v/>
      </c>
      <c r="L57" s="65"/>
      <c r="M57" s="66"/>
      <c r="N57" t="str">
        <f t="shared" si="8"/>
        <v/>
      </c>
    </row>
    <row r="58" spans="1:14">
      <c r="A58" s="62" t="str">
        <f>IF(Encodage!A58="","",IF(COUNTIF($A$2:A57,Encodage!B58)&gt;0,"",IF(AND(Encodage!A58&gt;=$G$2,Encodage!A58&lt;=$H$2),Encodage!B58,"")))</f>
        <v/>
      </c>
      <c r="B58" s="62" t="str">
        <f>IF(A58="","",IF(COUNTIF($A$2:B57,Encodage!B58)&gt;0,"",IF(AND(Encodage!B58&gt;=$G$2,Encodage!A58&lt;=$H$2),Encodage!C58,"")))</f>
        <v/>
      </c>
      <c r="C58" s="62" t="str">
        <f t="shared" si="27"/>
        <v/>
      </c>
      <c r="D58" s="63" t="str">
        <f t="array" ref="D58">IFERROR(INDEX($A$1:$A$10000,SMALL(IF($A$3:$A$10000&lt;&gt;"",ROW($A$3:$A$10000)),ROW(A55))),"")</f>
        <v/>
      </c>
      <c r="E58" s="63" t="str">
        <f t="shared" ref="E58" si="90">IF(D58="","",SUMIFS(Stoc,Dat,"&gt;="&amp;$G$2,Dat,"&lt;="&amp;$H$2,Ref,D58))</f>
        <v/>
      </c>
      <c r="F58" s="63" t="str">
        <f t="shared" si="4"/>
        <v/>
      </c>
      <c r="G58" s="65" t="str">
        <f t="shared" si="5"/>
        <v/>
      </c>
      <c r="H58" s="65" t="str">
        <f>IFERROR(IF(COUNTIF($H$4:H57,H57)&lt;VLOOKUP($H57,$D$3:$E$500,2,0),H57,INDEX($D$3:$D$300,MATCH(H57,$D$3:$D$300,0)+1)),"")</f>
        <v/>
      </c>
      <c r="I58" s="65" t="str">
        <f>IF($H58="","",VLOOKUP($H58,Listes!$A$3:$I$12,3,FALSE))</f>
        <v/>
      </c>
      <c r="J58" s="65" t="str">
        <f>IF($H58="","",VLOOKUP($H58,Listes!$A$3:$I$12,4,FALSE))</f>
        <v/>
      </c>
      <c r="K58" s="65" t="str">
        <f>IF(H58="","",VLOOKUP($H58,Listes!$A$3:$I$12,8,FALSE))</f>
        <v/>
      </c>
      <c r="L58" s="65"/>
      <c r="M58" s="66"/>
      <c r="N58" t="str">
        <f t="shared" si="8"/>
        <v/>
      </c>
    </row>
    <row r="59" spans="1:14">
      <c r="A59" s="62" t="str">
        <f>IF(Encodage!A59="","",IF(COUNTIF($A$2:A58,Encodage!B59)&gt;0,"",IF(AND(Encodage!A59&gt;=$G$2,Encodage!A59&lt;=$H$2),Encodage!B59,"")))</f>
        <v/>
      </c>
      <c r="B59" s="62" t="str">
        <f>IF(A59="","",IF(COUNTIF($A$2:B58,Encodage!B59)&gt;0,"",IF(AND(Encodage!B59&gt;=$G$2,Encodage!A59&lt;=$H$2),Encodage!C59,"")))</f>
        <v/>
      </c>
      <c r="C59" s="62" t="str">
        <f t="shared" si="27"/>
        <v/>
      </c>
      <c r="D59" s="63" t="str">
        <f t="array" ref="D59">IFERROR(INDEX($A$1:$A$10000,SMALL(IF($A$3:$A$10000&lt;&gt;"",ROW($A$3:$A$10000)),ROW(A56))),"")</f>
        <v/>
      </c>
      <c r="E59" s="63" t="str">
        <f t="shared" ref="E59" si="91">IF(D59="","",SUMIFS(Stoc,Dat,"&gt;="&amp;$G$2,Dat,"&lt;="&amp;$H$2,Ref,D59))</f>
        <v/>
      </c>
      <c r="F59" s="63" t="str">
        <f t="shared" si="4"/>
        <v/>
      </c>
      <c r="G59" s="65" t="str">
        <f t="shared" si="5"/>
        <v/>
      </c>
      <c r="H59" s="65" t="str">
        <f>IFERROR(IF(COUNTIF($H$4:H58,H58)&lt;VLOOKUP($H58,$D$3:$E$500,2,0),H58,INDEX($D$3:$D$300,MATCH(H58,$D$3:$D$300,0)+1)),"")</f>
        <v/>
      </c>
      <c r="I59" s="65" t="str">
        <f>IF($H59="","",VLOOKUP($H59,Listes!$A$3:$I$12,3,FALSE))</f>
        <v/>
      </c>
      <c r="J59" s="65" t="str">
        <f>IF($H59="","",VLOOKUP($H59,Listes!$A$3:$I$12,4,FALSE))</f>
        <v/>
      </c>
      <c r="K59" s="65" t="str">
        <f>IF(H59="","",VLOOKUP($H59,Listes!$A$3:$I$12,8,FALSE))</f>
        <v/>
      </c>
      <c r="L59" s="65"/>
      <c r="M59" s="66"/>
      <c r="N59" t="str">
        <f t="shared" si="8"/>
        <v/>
      </c>
    </row>
    <row r="60" spans="1:14">
      <c r="A60" s="62" t="str">
        <f>IF(Encodage!A60="","",IF(COUNTIF($A$2:A59,Encodage!B60)&gt;0,"",IF(AND(Encodage!A60&gt;=$G$2,Encodage!A60&lt;=$H$2),Encodage!B60,"")))</f>
        <v/>
      </c>
      <c r="B60" s="62" t="str">
        <f>IF(A60="","",IF(COUNTIF($A$2:B59,Encodage!B60)&gt;0,"",IF(AND(Encodage!B60&gt;=$G$2,Encodage!A60&lt;=$H$2),Encodage!C60,"")))</f>
        <v/>
      </c>
      <c r="C60" s="62" t="str">
        <f t="shared" si="27"/>
        <v/>
      </c>
      <c r="D60" s="63" t="str">
        <f t="array" ref="D60">IFERROR(INDEX($A$1:$A$10000,SMALL(IF($A$3:$A$10000&lt;&gt;"",ROW($A$3:$A$10000)),ROW(A57))),"")</f>
        <v/>
      </c>
      <c r="E60" s="63" t="str">
        <f t="shared" ref="E60" si="92">IF(D60="","",SUMIFS(Stoc,Dat,"&gt;="&amp;$G$2,Dat,"&lt;="&amp;$H$2,Ref,D60))</f>
        <v/>
      </c>
      <c r="F60" s="63" t="str">
        <f t="shared" si="4"/>
        <v/>
      </c>
      <c r="G60" s="65" t="str">
        <f t="shared" si="5"/>
        <v/>
      </c>
      <c r="H60" s="65" t="str">
        <f>IFERROR(IF(COUNTIF($H$4:H59,H59)&lt;VLOOKUP($H59,$D$3:$E$500,2,0),H59,INDEX($D$3:$D$300,MATCH(H59,$D$3:$D$300,0)+1)),"")</f>
        <v/>
      </c>
      <c r="I60" s="65" t="str">
        <f>IF($H60="","",VLOOKUP($H60,Listes!$A$3:$I$12,3,FALSE))</f>
        <v/>
      </c>
      <c r="J60" s="65" t="str">
        <f>IF($H60="","",VLOOKUP($H60,Listes!$A$3:$I$12,4,FALSE))</f>
        <v/>
      </c>
      <c r="K60" s="65" t="str">
        <f>IF(H60="","",VLOOKUP($H60,Listes!$A$3:$I$12,8,FALSE))</f>
        <v/>
      </c>
      <c r="L60" s="65"/>
      <c r="M60" s="66"/>
      <c r="N60" t="str">
        <f t="shared" si="8"/>
        <v/>
      </c>
    </row>
    <row r="61" spans="1:14">
      <c r="A61" s="62" t="str">
        <f>IF(Encodage!A61="","",IF(COUNTIF($A$2:A60,Encodage!B61)&gt;0,"",IF(AND(Encodage!A61&gt;=$G$2,Encodage!A61&lt;=$H$2),Encodage!B61,"")))</f>
        <v/>
      </c>
      <c r="B61" s="62" t="str">
        <f>IF(A61="","",IF(COUNTIF($A$2:B60,Encodage!B61)&gt;0,"",IF(AND(Encodage!B61&gt;=$G$2,Encodage!A61&lt;=$H$2),Encodage!C61,"")))</f>
        <v/>
      </c>
      <c r="C61" s="62" t="str">
        <f t="shared" si="27"/>
        <v/>
      </c>
      <c r="D61" s="63" t="str">
        <f t="array" ref="D61">IFERROR(INDEX($A$1:$A$10000,SMALL(IF($A$3:$A$10000&lt;&gt;"",ROW($A$3:$A$10000)),ROW(A58))),"")</f>
        <v/>
      </c>
      <c r="E61" s="63" t="str">
        <f t="shared" ref="E61" si="93">IF(D61="","",SUMIFS(Stoc,Dat,"&gt;="&amp;$G$2,Dat,"&lt;="&amp;$H$2,Ref,D61))</f>
        <v/>
      </c>
      <c r="F61" s="63" t="str">
        <f t="shared" si="4"/>
        <v/>
      </c>
      <c r="G61" s="65" t="str">
        <f t="shared" si="5"/>
        <v/>
      </c>
      <c r="H61" s="65" t="str">
        <f>IFERROR(IF(COUNTIF($H$4:H60,H60)&lt;VLOOKUP($H60,$D$3:$E$500,2,0),H60,INDEX($D$3:$D$300,MATCH(H60,$D$3:$D$300,0)+1)),"")</f>
        <v/>
      </c>
      <c r="I61" s="65" t="str">
        <f>IF($H61="","",VLOOKUP($H61,Listes!$A$3:$I$12,3,FALSE))</f>
        <v/>
      </c>
      <c r="J61" s="65" t="str">
        <f>IF($H61="","",VLOOKUP($H61,Listes!$A$3:$I$12,4,FALSE))</f>
        <v/>
      </c>
      <c r="K61" s="65" t="str">
        <f>IF(H61="","",VLOOKUP($H61,Listes!$A$3:$I$12,8,FALSE))</f>
        <v/>
      </c>
      <c r="L61" s="65"/>
      <c r="M61" s="66"/>
      <c r="N61" t="str">
        <f t="shared" si="8"/>
        <v/>
      </c>
    </row>
    <row r="62" spans="1:14">
      <c r="A62" s="62" t="str">
        <f>IF(Encodage!A62="","",IF(COUNTIF($A$2:A61,Encodage!B62)&gt;0,"",IF(AND(Encodage!A62&gt;=$G$2,Encodage!A62&lt;=$H$2),Encodage!B62,"")))</f>
        <v/>
      </c>
      <c r="B62" s="62" t="str">
        <f>IF(A62="","",IF(COUNTIF($A$2:B61,Encodage!B62)&gt;0,"",IF(AND(Encodage!B62&gt;=$G$2,Encodage!A62&lt;=$H$2),Encodage!C62,"")))</f>
        <v/>
      </c>
      <c r="C62" s="62" t="str">
        <f t="shared" si="27"/>
        <v/>
      </c>
      <c r="D62" s="63" t="str">
        <f t="array" ref="D62">IFERROR(INDEX($A$1:$A$10000,SMALL(IF($A$3:$A$10000&lt;&gt;"",ROW($A$3:$A$10000)),ROW(A59))),"")</f>
        <v/>
      </c>
      <c r="E62" s="63" t="str">
        <f t="shared" ref="E62" si="94">IF(D62="","",SUMIFS(Stoc,Dat,"&gt;="&amp;$G$2,Dat,"&lt;="&amp;$H$2,Ref,D62))</f>
        <v/>
      </c>
      <c r="F62" s="63" t="str">
        <f t="shared" si="4"/>
        <v/>
      </c>
      <c r="G62" s="65" t="str">
        <f t="shared" si="5"/>
        <v/>
      </c>
      <c r="H62" s="65" t="str">
        <f>IFERROR(IF(COUNTIF($H$4:H61,H61)&lt;VLOOKUP($H61,$D$3:$E$500,2,0),H61,INDEX($D$3:$D$300,MATCH(H61,$D$3:$D$300,0)+1)),"")</f>
        <v/>
      </c>
      <c r="I62" s="65" t="str">
        <f>IF($H62="","",VLOOKUP($H62,Listes!$A$3:$I$12,3,FALSE))</f>
        <v/>
      </c>
      <c r="J62" s="65" t="str">
        <f>IF($H62="","",VLOOKUP($H62,Listes!$A$3:$I$12,4,FALSE))</f>
        <v/>
      </c>
      <c r="K62" s="65" t="str">
        <f>IF(H62="","",VLOOKUP($H62,Listes!$A$3:$I$12,8,FALSE))</f>
        <v/>
      </c>
      <c r="L62" s="65"/>
      <c r="M62" s="66"/>
      <c r="N62" t="str">
        <f t="shared" si="8"/>
        <v/>
      </c>
    </row>
    <row r="63" spans="1:14">
      <c r="A63" s="62" t="str">
        <f>IF(Encodage!A63="","",IF(COUNTIF($A$2:A62,Encodage!B63)&gt;0,"",IF(AND(Encodage!A63&gt;=$G$2,Encodage!A63&lt;=$H$2),Encodage!B63,"")))</f>
        <v/>
      </c>
      <c r="B63" s="62" t="str">
        <f>IF(A63="","",IF(COUNTIF($A$2:B62,Encodage!B63)&gt;0,"",IF(AND(Encodage!B63&gt;=$G$2,Encodage!A63&lt;=$H$2),Encodage!C63,"")))</f>
        <v/>
      </c>
      <c r="C63" s="62" t="str">
        <f t="shared" si="27"/>
        <v/>
      </c>
      <c r="D63" s="63" t="str">
        <f t="array" ref="D63">IFERROR(INDEX($A$1:$A$10000,SMALL(IF($A$3:$A$10000&lt;&gt;"",ROW($A$3:$A$10000)),ROW(A60))),"")</f>
        <v/>
      </c>
      <c r="E63" s="63" t="str">
        <f t="shared" ref="E63" si="95">IF(D63="","",SUMIFS(Stoc,Dat,"&gt;="&amp;$G$2,Dat,"&lt;="&amp;$H$2,Ref,D63))</f>
        <v/>
      </c>
      <c r="F63" s="63" t="str">
        <f t="shared" si="4"/>
        <v/>
      </c>
      <c r="G63" s="65" t="str">
        <f t="shared" si="5"/>
        <v/>
      </c>
      <c r="H63" s="65" t="str">
        <f>IFERROR(IF(COUNTIF($H$4:H62,H62)&lt;VLOOKUP($H62,$D$3:$E$500,2,0),H62,INDEX($D$3:$D$300,MATCH(H62,$D$3:$D$300,0)+1)),"")</f>
        <v/>
      </c>
      <c r="I63" s="65" t="str">
        <f>IF($H63="","",VLOOKUP($H63,Listes!$A$3:$I$12,3,FALSE))</f>
        <v/>
      </c>
      <c r="J63" s="65" t="str">
        <f>IF($H63="","",VLOOKUP($H63,Listes!$A$3:$I$12,4,FALSE))</f>
        <v/>
      </c>
      <c r="K63" s="65" t="str">
        <f>IF(H63="","",VLOOKUP($H63,Listes!$A$3:$I$12,8,FALSE))</f>
        <v/>
      </c>
      <c r="L63" s="65"/>
      <c r="M63" s="66"/>
      <c r="N63" t="str">
        <f t="shared" si="8"/>
        <v/>
      </c>
    </row>
    <row r="64" spans="1:14">
      <c r="A64" s="62" t="str">
        <f>IF(Encodage!A64="","",IF(COUNTIF($A$2:A63,Encodage!B64)&gt;0,"",IF(AND(Encodage!A64&gt;=$G$2,Encodage!A64&lt;=$H$2),Encodage!B64,"")))</f>
        <v/>
      </c>
      <c r="B64" s="62" t="str">
        <f>IF(A64="","",IF(COUNTIF($A$2:B63,Encodage!B64)&gt;0,"",IF(AND(Encodage!B64&gt;=$G$2,Encodage!A64&lt;=$H$2),Encodage!C64,"")))</f>
        <v/>
      </c>
      <c r="C64" s="62" t="str">
        <f t="shared" si="27"/>
        <v/>
      </c>
      <c r="D64" s="63" t="str">
        <f t="array" ref="D64">IFERROR(INDEX($A$1:$A$10000,SMALL(IF($A$3:$A$10000&lt;&gt;"",ROW($A$3:$A$10000)),ROW(A61))),"")</f>
        <v/>
      </c>
      <c r="E64" s="63" t="str">
        <f t="shared" ref="E64" si="96">IF(D64="","",SUMIFS(Stoc,Dat,"&gt;="&amp;$G$2,Dat,"&lt;="&amp;$H$2,Ref,D64))</f>
        <v/>
      </c>
      <c r="F64" s="63" t="str">
        <f t="shared" si="4"/>
        <v/>
      </c>
      <c r="G64" s="65" t="str">
        <f t="shared" si="5"/>
        <v/>
      </c>
      <c r="H64" s="65" t="str">
        <f>IFERROR(IF(COUNTIF($H$4:H63,H63)&lt;VLOOKUP($H63,$D$3:$E$500,2,0),H63,INDEX($D$3:$D$300,MATCH(H63,$D$3:$D$300,0)+1)),"")</f>
        <v/>
      </c>
      <c r="I64" s="65" t="str">
        <f>IF($H64="","",VLOOKUP($H64,Listes!$A$3:$I$12,3,FALSE))</f>
        <v/>
      </c>
      <c r="J64" s="65" t="str">
        <f>IF($H64="","",VLOOKUP($H64,Listes!$A$3:$I$12,4,FALSE))</f>
        <v/>
      </c>
      <c r="K64" s="65" t="str">
        <f>IF(H64="","",VLOOKUP($H64,Listes!$A$3:$I$12,8,FALSE))</f>
        <v/>
      </c>
      <c r="L64" s="65"/>
      <c r="M64" s="66"/>
      <c r="N64" t="str">
        <f t="shared" si="8"/>
        <v/>
      </c>
    </row>
    <row r="65" spans="1:14">
      <c r="A65" s="62" t="str">
        <f>IF(Encodage!A65="","",IF(COUNTIF($A$2:A64,Encodage!B65)&gt;0,"",IF(AND(Encodage!A65&gt;=$G$2,Encodage!A65&lt;=$H$2),Encodage!B65,"")))</f>
        <v/>
      </c>
      <c r="B65" s="62" t="str">
        <f>IF(A65="","",IF(COUNTIF($A$2:B64,Encodage!B65)&gt;0,"",IF(AND(Encodage!B65&gt;=$G$2,Encodage!A65&lt;=$H$2),Encodage!C65,"")))</f>
        <v/>
      </c>
      <c r="C65" s="62" t="str">
        <f t="shared" si="27"/>
        <v/>
      </c>
      <c r="D65" s="63" t="str">
        <f t="array" ref="D65">IFERROR(INDEX($A$1:$A$10000,SMALL(IF($A$3:$A$10000&lt;&gt;"",ROW($A$3:$A$10000)),ROW(A62))),"")</f>
        <v/>
      </c>
      <c r="E65" s="63" t="str">
        <f t="shared" ref="E65" si="97">IF(D65="","",SUMIFS(Stoc,Dat,"&gt;="&amp;$G$2,Dat,"&lt;="&amp;$H$2,Ref,D65))</f>
        <v/>
      </c>
      <c r="F65" s="63" t="str">
        <f t="shared" si="4"/>
        <v/>
      </c>
      <c r="G65" s="65" t="str">
        <f t="shared" si="5"/>
        <v/>
      </c>
      <c r="H65" s="65" t="str">
        <f>IFERROR(IF(COUNTIF($H$4:H64,H64)&lt;VLOOKUP($H64,$D$3:$E$500,2,0),H64,INDEX($D$3:$D$300,MATCH(H64,$D$3:$D$300,0)+1)),"")</f>
        <v/>
      </c>
      <c r="I65" s="65" t="str">
        <f>IF($H65="","",VLOOKUP($H65,Listes!$A$3:$I$12,3,FALSE))</f>
        <v/>
      </c>
      <c r="J65" s="65" t="str">
        <f>IF($H65="","",VLOOKUP($H65,Listes!$A$3:$I$12,4,FALSE))</f>
        <v/>
      </c>
      <c r="K65" s="65" t="str">
        <f>IF(H65="","",VLOOKUP($H65,Listes!$A$3:$I$12,8,FALSE))</f>
        <v/>
      </c>
      <c r="L65" s="65"/>
      <c r="M65" s="66"/>
      <c r="N65" t="str">
        <f t="shared" si="8"/>
        <v/>
      </c>
    </row>
    <row r="66" spans="1:14">
      <c r="A66" s="62" t="str">
        <f>IF(Encodage!A66="","",IF(COUNTIF($A$2:A65,Encodage!B66)&gt;0,"",IF(AND(Encodage!A66&gt;=$G$2,Encodage!A66&lt;=$H$2),Encodage!B66,"")))</f>
        <v/>
      </c>
      <c r="B66" s="62" t="str">
        <f>IF(A66="","",IF(COUNTIF($A$2:B65,Encodage!B66)&gt;0,"",IF(AND(Encodage!B66&gt;=$G$2,Encodage!A66&lt;=$H$2),Encodage!C66,"")))</f>
        <v/>
      </c>
      <c r="C66" s="62" t="str">
        <f t="shared" si="27"/>
        <v/>
      </c>
      <c r="D66" s="63" t="str">
        <f t="array" ref="D66">IFERROR(INDEX($A$1:$A$10000,SMALL(IF($A$3:$A$10000&lt;&gt;"",ROW($A$3:$A$10000)),ROW(A63))),"")</f>
        <v/>
      </c>
      <c r="E66" s="63" t="str">
        <f t="shared" ref="E66" si="98">IF(D66="","",SUMIFS(Stoc,Dat,"&gt;="&amp;$G$2,Dat,"&lt;="&amp;$H$2,Ref,D66))</f>
        <v/>
      </c>
      <c r="F66" s="63" t="str">
        <f t="shared" si="4"/>
        <v/>
      </c>
      <c r="G66" s="65" t="str">
        <f t="shared" si="5"/>
        <v/>
      </c>
      <c r="H66" s="65" t="str">
        <f>IFERROR(IF(COUNTIF($H$4:H65,H65)&lt;VLOOKUP($H65,$D$3:$E$500,2,0),H65,INDEX($D$3:$D$300,MATCH(H65,$D$3:$D$300,0)+1)),"")</f>
        <v/>
      </c>
      <c r="I66" s="65" t="str">
        <f>IF($H66="","",VLOOKUP($H66,Listes!$A$3:$I$12,3,FALSE))</f>
        <v/>
      </c>
      <c r="J66" s="65" t="str">
        <f>IF($H66="","",VLOOKUP($H66,Listes!$A$3:$I$12,4,FALSE))</f>
        <v/>
      </c>
      <c r="K66" s="65" t="str">
        <f>IF(H66="","",VLOOKUP($H66,Listes!$A$3:$I$12,8,FALSE))</f>
        <v/>
      </c>
      <c r="L66" s="65"/>
      <c r="M66" s="66"/>
      <c r="N66" t="str">
        <f t="shared" si="8"/>
        <v/>
      </c>
    </row>
    <row r="67" spans="1:14">
      <c r="A67" s="62" t="str">
        <f>IF(Encodage!A67="","",IF(COUNTIF($A$2:A66,Encodage!B67)&gt;0,"",IF(AND(Encodage!A67&gt;=$G$2,Encodage!A67&lt;=$H$2),Encodage!B67,"")))</f>
        <v/>
      </c>
      <c r="B67" s="62" t="str">
        <f>IF(A67="","",IF(COUNTIF($A$2:B66,Encodage!B67)&gt;0,"",IF(AND(Encodage!B67&gt;=$G$2,Encodage!A67&lt;=$H$2),Encodage!C67,"")))</f>
        <v/>
      </c>
      <c r="C67" s="62" t="str">
        <f t="shared" si="27"/>
        <v/>
      </c>
      <c r="D67" s="63" t="str">
        <f t="array" ref="D67">IFERROR(INDEX($A$1:$A$10000,SMALL(IF($A$3:$A$10000&lt;&gt;"",ROW($A$3:$A$10000)),ROW(A64))),"")</f>
        <v/>
      </c>
      <c r="E67" s="63" t="str">
        <f t="shared" ref="E67" si="99">IF(D67="","",SUMIFS(Stoc,Dat,"&gt;="&amp;$G$2,Dat,"&lt;="&amp;$H$2,Ref,D67))</f>
        <v/>
      </c>
      <c r="F67" s="63" t="str">
        <f t="shared" si="4"/>
        <v/>
      </c>
      <c r="G67" s="65" t="str">
        <f t="shared" si="5"/>
        <v/>
      </c>
      <c r="H67" s="65" t="str">
        <f>IFERROR(IF(COUNTIF($H$4:H66,H66)&lt;VLOOKUP($H66,$D$3:$E$500,2,0),H66,INDEX($D$3:$D$300,MATCH(H66,$D$3:$D$300,0)+1)),"")</f>
        <v/>
      </c>
      <c r="I67" s="65" t="str">
        <f>IF($H67="","",VLOOKUP($H67,Listes!$A$3:$I$12,3,FALSE))</f>
        <v/>
      </c>
      <c r="J67" s="65" t="str">
        <f>IF($H67="","",VLOOKUP($H67,Listes!$A$3:$I$12,4,FALSE))</f>
        <v/>
      </c>
      <c r="K67" s="65" t="str">
        <f>IF(H67="","",VLOOKUP($H67,Listes!$A$3:$I$12,8,FALSE))</f>
        <v/>
      </c>
      <c r="L67" s="65"/>
      <c r="M67" s="66"/>
      <c r="N67" t="str">
        <f t="shared" si="8"/>
        <v/>
      </c>
    </row>
    <row r="68" spans="1:14">
      <c r="A68" s="62" t="str">
        <f>IF(Encodage!A68="","",IF(COUNTIF($A$2:A67,Encodage!B68)&gt;0,"",IF(AND(Encodage!A68&gt;=$G$2,Encodage!A68&lt;=$H$2),Encodage!B68,"")))</f>
        <v/>
      </c>
      <c r="B68" s="62" t="str">
        <f>IF(A68="","",IF(COUNTIF($A$2:B67,Encodage!B68)&gt;0,"",IF(AND(Encodage!B68&gt;=$G$2,Encodage!A68&lt;=$H$2),Encodage!C68,"")))</f>
        <v/>
      </c>
      <c r="C68" s="62" t="str">
        <f t="shared" si="27"/>
        <v/>
      </c>
      <c r="D68" s="63" t="str">
        <f t="array" ref="D68">IFERROR(INDEX($A$1:$A$10000,SMALL(IF($A$3:$A$10000&lt;&gt;"",ROW($A$3:$A$10000)),ROW(A65))),"")</f>
        <v/>
      </c>
      <c r="E68" s="63" t="str">
        <f t="shared" ref="E68" si="100">IF(D68="","",SUMIFS(Stoc,Dat,"&gt;="&amp;$G$2,Dat,"&lt;="&amp;$H$2,Ref,D68))</f>
        <v/>
      </c>
      <c r="F68" s="63" t="str">
        <f t="shared" si="4"/>
        <v/>
      </c>
      <c r="G68" s="65" t="str">
        <f t="shared" si="5"/>
        <v/>
      </c>
      <c r="H68" s="65" t="str">
        <f>IFERROR(IF(COUNTIF($H$4:H67,H67)&lt;VLOOKUP($H67,$D$3:$E$500,2,0),H67,INDEX($D$3:$D$300,MATCH(H67,$D$3:$D$300,0)+1)),"")</f>
        <v/>
      </c>
      <c r="I68" s="65" t="str">
        <f>IF($H68="","",VLOOKUP($H68,Listes!$A$3:$I$12,3,FALSE))</f>
        <v/>
      </c>
      <c r="J68" s="65" t="str">
        <f>IF($H68="","",VLOOKUP($H68,Listes!$A$3:$I$12,4,FALSE))</f>
        <v/>
      </c>
      <c r="K68" s="65" t="str">
        <f>IF(H68="","",VLOOKUP($H68,Listes!$A$3:$I$12,8,FALSE))</f>
        <v/>
      </c>
      <c r="L68" s="65"/>
      <c r="M68" s="66"/>
      <c r="N68" t="str">
        <f t="shared" si="8"/>
        <v/>
      </c>
    </row>
    <row r="69" spans="1:14">
      <c r="A69" s="62" t="str">
        <f>IF(Encodage!A69="","",IF(COUNTIF($A$2:A68,Encodage!B69)&gt;0,"",IF(AND(Encodage!A69&gt;=$G$2,Encodage!A69&lt;=$H$2),Encodage!B69,"")))</f>
        <v/>
      </c>
      <c r="B69" s="62" t="str">
        <f>IF(A69="","",IF(COUNTIF($A$2:B68,Encodage!B69)&gt;0,"",IF(AND(Encodage!B69&gt;=$G$2,Encodage!A69&lt;=$H$2),Encodage!C69,"")))</f>
        <v/>
      </c>
      <c r="C69" s="62" t="str">
        <f t="shared" si="27"/>
        <v/>
      </c>
      <c r="D69" s="63" t="str">
        <f t="array" ref="D69">IFERROR(INDEX($A$1:$A$10000,SMALL(IF($A$3:$A$10000&lt;&gt;"",ROW($A$3:$A$10000)),ROW(A66))),"")</f>
        <v/>
      </c>
      <c r="E69" s="63" t="str">
        <f t="shared" ref="E69" si="101">IF(D69="","",SUMIFS(Stoc,Dat,"&gt;="&amp;$G$2,Dat,"&lt;="&amp;$H$2,Ref,D69))</f>
        <v/>
      </c>
      <c r="F69" s="63" t="str">
        <f t="shared" ref="F69:F132" si="102">IF(D69="","",COUNTIF($H$3:$H$10000,D69))</f>
        <v/>
      </c>
      <c r="G69" s="65" t="str">
        <f t="shared" ref="G69:G132" si="103">IFERROR(INDEX($C$3:$C$10000,MATCH(H69,$A$3:$A$10000,0)),"")</f>
        <v/>
      </c>
      <c r="H69" s="65" t="str">
        <f>IFERROR(IF(COUNTIF($H$4:H68,H68)&lt;VLOOKUP($H68,$D$3:$E$500,2,0),H68,INDEX($D$3:$D$300,MATCH(H68,$D$3:$D$300,0)+1)),"")</f>
        <v/>
      </c>
      <c r="I69" s="65" t="str">
        <f>IF($H69="","",VLOOKUP($H69,Listes!$A$3:$I$12,3,FALSE))</f>
        <v/>
      </c>
      <c r="J69" s="65" t="str">
        <f>IF($H69="","",VLOOKUP($H69,Listes!$A$3:$I$12,4,FALSE))</f>
        <v/>
      </c>
      <c r="K69" s="65" t="str">
        <f>IF(H69="","",VLOOKUP($H69,Listes!$A$3:$I$12,8,FALSE))</f>
        <v/>
      </c>
      <c r="L69" s="65"/>
      <c r="M69" s="66"/>
      <c r="N69" t="str">
        <f t="shared" ref="N69:N132" si="104">IF($H68=$H69,"",IFERROR(INDEX($C$3:$C$300,MATCH(H69,$D$3:$D$300,0)),""))</f>
        <v/>
      </c>
    </row>
    <row r="70" spans="1:14">
      <c r="A70" s="62" t="str">
        <f>IF(Encodage!A70="","",IF(COUNTIF($A$2:A69,Encodage!B70)&gt;0,"",IF(AND(Encodage!A70&gt;=$G$2,Encodage!A70&lt;=$H$2),Encodage!B70,"")))</f>
        <v/>
      </c>
      <c r="B70" s="62" t="str">
        <f>IF(A70="","",IF(COUNTIF($A$2:B69,Encodage!B70)&gt;0,"",IF(AND(Encodage!B70&gt;=$G$2,Encodage!A70&lt;=$H$2),Encodage!C70,"")))</f>
        <v/>
      </c>
      <c r="C70" s="62" t="str">
        <f t="shared" si="27"/>
        <v/>
      </c>
      <c r="D70" s="63" t="str">
        <f t="array" ref="D70">IFERROR(INDEX($A$1:$A$10000,SMALL(IF($A$3:$A$10000&lt;&gt;"",ROW($A$3:$A$10000)),ROW(A67))),"")</f>
        <v/>
      </c>
      <c r="E70" s="63" t="str">
        <f t="shared" ref="E70" si="105">IF(D70="","",SUMIFS(Stoc,Dat,"&gt;="&amp;$G$2,Dat,"&lt;="&amp;$H$2,Ref,D70))</f>
        <v/>
      </c>
      <c r="F70" s="63" t="str">
        <f t="shared" si="102"/>
        <v/>
      </c>
      <c r="G70" s="65" t="str">
        <f t="shared" si="103"/>
        <v/>
      </c>
      <c r="H70" s="65" t="str">
        <f>IFERROR(IF(COUNTIF($H$4:H69,H69)&lt;VLOOKUP($H69,$D$3:$E$500,2,0),H69,INDEX($D$3:$D$300,MATCH(H69,$D$3:$D$300,0)+1)),"")</f>
        <v/>
      </c>
      <c r="I70" s="65" t="str">
        <f>IF($H70="","",VLOOKUP($H70,Listes!$A$3:$I$12,3,FALSE))</f>
        <v/>
      </c>
      <c r="J70" s="65" t="str">
        <f>IF($H70="","",VLOOKUP($H70,Listes!$A$3:$I$12,4,FALSE))</f>
        <v/>
      </c>
      <c r="K70" s="65" t="str">
        <f>IF(H70="","",VLOOKUP($H70,Listes!$A$3:$I$12,8,FALSE))</f>
        <v/>
      </c>
      <c r="L70" s="65"/>
      <c r="M70" s="66"/>
      <c r="N70" t="str">
        <f t="shared" si="104"/>
        <v/>
      </c>
    </row>
    <row r="71" spans="1:14">
      <c r="A71" s="62" t="str">
        <f>IF(Encodage!A71="","",IF(COUNTIF($A$2:A70,Encodage!B71)&gt;0,"",IF(AND(Encodage!A71&gt;=$G$2,Encodage!A71&lt;=$H$2),Encodage!B71,"")))</f>
        <v/>
      </c>
      <c r="B71" s="62" t="str">
        <f>IF(A71="","",IF(COUNTIF($A$2:B70,Encodage!B71)&gt;0,"",IF(AND(Encodage!B71&gt;=$G$2,Encodage!A71&lt;=$H$2),Encodage!C71,"")))</f>
        <v/>
      </c>
      <c r="C71" s="62" t="str">
        <f t="shared" si="27"/>
        <v/>
      </c>
      <c r="D71" s="63" t="str">
        <f t="array" ref="D71">IFERROR(INDEX($A$1:$A$10000,SMALL(IF($A$3:$A$10000&lt;&gt;"",ROW($A$3:$A$10000)),ROW(A68))),"")</f>
        <v/>
      </c>
      <c r="E71" s="63" t="str">
        <f t="shared" ref="E71" si="106">IF(D71="","",SUMIFS(Stoc,Dat,"&gt;="&amp;$G$2,Dat,"&lt;="&amp;$H$2,Ref,D71))</f>
        <v/>
      </c>
      <c r="F71" s="63" t="str">
        <f t="shared" si="102"/>
        <v/>
      </c>
      <c r="G71" s="65" t="str">
        <f t="shared" si="103"/>
        <v/>
      </c>
      <c r="H71" s="65" t="str">
        <f>IFERROR(IF(COUNTIF($H$4:H70,H70)&lt;VLOOKUP($H70,$D$3:$E$500,2,0),H70,INDEX($D$3:$D$300,MATCH(H70,$D$3:$D$300,0)+1)),"")</f>
        <v/>
      </c>
      <c r="I71" s="65" t="str">
        <f>IF($H71="","",VLOOKUP($H71,Listes!$A$3:$I$12,3,FALSE))</f>
        <v/>
      </c>
      <c r="J71" s="65" t="str">
        <f>IF($H71="","",VLOOKUP($H71,Listes!$A$3:$I$12,4,FALSE))</f>
        <v/>
      </c>
      <c r="K71" s="65" t="str">
        <f>IF(H71="","",VLOOKUP($H71,Listes!$A$3:$I$12,8,FALSE))</f>
        <v/>
      </c>
      <c r="L71" s="65"/>
      <c r="M71" s="66"/>
      <c r="N71" t="str">
        <f t="shared" si="104"/>
        <v/>
      </c>
    </row>
    <row r="72" spans="1:14">
      <c r="A72" s="62" t="str">
        <f>IF(Encodage!A72="","",IF(COUNTIF($A$2:A71,Encodage!B72)&gt;0,"",IF(AND(Encodage!A72&gt;=$G$2,Encodage!A72&lt;=$H$2),Encodage!B72,"")))</f>
        <v/>
      </c>
      <c r="B72" s="62" t="str">
        <f>IF(A72="","",IF(COUNTIF($A$2:B71,Encodage!B72)&gt;0,"",IF(AND(Encodage!B72&gt;=$G$2,Encodage!A72&lt;=$H$2),Encodage!C72,"")))</f>
        <v/>
      </c>
      <c r="C72" s="62" t="str">
        <f t="shared" si="27"/>
        <v/>
      </c>
      <c r="D72" s="63" t="str">
        <f t="array" ref="D72">IFERROR(INDEX($A$1:$A$10000,SMALL(IF($A$3:$A$10000&lt;&gt;"",ROW($A$3:$A$10000)),ROW(A69))),"")</f>
        <v/>
      </c>
      <c r="E72" s="63" t="str">
        <f t="shared" ref="E72" si="107">IF(D72="","",SUMIFS(Stoc,Dat,"&gt;="&amp;$G$2,Dat,"&lt;="&amp;$H$2,Ref,D72))</f>
        <v/>
      </c>
      <c r="F72" s="63" t="str">
        <f t="shared" si="102"/>
        <v/>
      </c>
      <c r="G72" s="65" t="str">
        <f t="shared" si="103"/>
        <v/>
      </c>
      <c r="H72" s="65" t="str">
        <f>IFERROR(IF(COUNTIF($H$4:H71,H71)&lt;VLOOKUP($H71,$D$3:$E$500,2,0),H71,INDEX($D$3:$D$300,MATCH(H71,$D$3:$D$300,0)+1)),"")</f>
        <v/>
      </c>
      <c r="I72" s="65" t="str">
        <f>IF($H72="","",VLOOKUP($H72,Listes!$A$3:$I$12,3,FALSE))</f>
        <v/>
      </c>
      <c r="J72" s="65" t="str">
        <f>IF($H72="","",VLOOKUP($H72,Listes!$A$3:$I$12,4,FALSE))</f>
        <v/>
      </c>
      <c r="K72" s="65" t="str">
        <f>IF(H72="","",VLOOKUP($H72,Listes!$A$3:$I$12,8,FALSE))</f>
        <v/>
      </c>
      <c r="L72" s="65"/>
      <c r="M72" s="66"/>
      <c r="N72" t="str">
        <f t="shared" si="104"/>
        <v/>
      </c>
    </row>
    <row r="73" spans="1:14">
      <c r="A73" s="62" t="str">
        <f>IF(Encodage!A73="","",IF(COUNTIF($A$2:A72,Encodage!B73)&gt;0,"",IF(AND(Encodage!A73&gt;=$G$2,Encodage!A73&lt;=$H$2),Encodage!B73,"")))</f>
        <v/>
      </c>
      <c r="B73" s="62" t="str">
        <f>IF(A73="","",IF(COUNTIF($A$2:B72,Encodage!B73)&gt;0,"",IF(AND(Encodage!B73&gt;=$G$2,Encodage!A73&lt;=$H$2),Encodage!C73,"")))</f>
        <v/>
      </c>
      <c r="C73" s="62" t="str">
        <f t="shared" si="27"/>
        <v/>
      </c>
      <c r="D73" s="63" t="str">
        <f t="array" ref="D73">IFERROR(INDEX($A$1:$A$10000,SMALL(IF($A$3:$A$10000&lt;&gt;"",ROW($A$3:$A$10000)),ROW(A70))),"")</f>
        <v/>
      </c>
      <c r="E73" s="63" t="str">
        <f t="shared" ref="E73" si="108">IF(D73="","",SUMIFS(Stoc,Dat,"&gt;="&amp;$G$2,Dat,"&lt;="&amp;$H$2,Ref,D73))</f>
        <v/>
      </c>
      <c r="F73" s="63" t="str">
        <f t="shared" si="102"/>
        <v/>
      </c>
      <c r="G73" s="65" t="str">
        <f t="shared" si="103"/>
        <v/>
      </c>
      <c r="H73" s="65" t="str">
        <f>IFERROR(IF(COUNTIF($H$4:H72,H72)&lt;VLOOKUP($H72,$D$3:$E$500,2,0),H72,INDEX($D$3:$D$300,MATCH(H72,$D$3:$D$300,0)+1)),"")</f>
        <v/>
      </c>
      <c r="I73" s="65" t="str">
        <f>IF($H73="","",VLOOKUP($H73,Listes!$A$3:$I$12,3,FALSE))</f>
        <v/>
      </c>
      <c r="J73" s="65" t="str">
        <f>IF($H73="","",VLOOKUP($H73,Listes!$A$3:$I$12,4,FALSE))</f>
        <v/>
      </c>
      <c r="K73" s="65" t="str">
        <f>IF(H73="","",VLOOKUP($H73,Listes!$A$3:$I$12,8,FALSE))</f>
        <v/>
      </c>
      <c r="L73" s="65"/>
      <c r="M73" s="66"/>
      <c r="N73" t="str">
        <f t="shared" si="104"/>
        <v/>
      </c>
    </row>
    <row r="74" spans="1:14">
      <c r="A74" s="62" t="str">
        <f>IF(Encodage!A74="","",IF(COUNTIF($A$2:A73,Encodage!B74)&gt;0,"",IF(AND(Encodage!A74&gt;=$G$2,Encodage!A74&lt;=$H$2),Encodage!B74,"")))</f>
        <v/>
      </c>
      <c r="B74" s="62" t="str">
        <f>IF(A74="","",IF(COUNTIF($A$2:B73,Encodage!B74)&gt;0,"",IF(AND(Encodage!B74&gt;=$G$2,Encodage!A74&lt;=$H$2),Encodage!C74,"")))</f>
        <v/>
      </c>
      <c r="C74" s="62" t="str">
        <f t="shared" si="27"/>
        <v/>
      </c>
      <c r="D74" s="63" t="str">
        <f t="array" ref="D74">IFERROR(INDEX($A$1:$A$10000,SMALL(IF($A$3:$A$10000&lt;&gt;"",ROW($A$3:$A$10000)),ROW(A71))),"")</f>
        <v/>
      </c>
      <c r="E74" s="63" t="str">
        <f t="shared" ref="E74" si="109">IF(D74="","",SUMIFS(Stoc,Dat,"&gt;="&amp;$G$2,Dat,"&lt;="&amp;$H$2,Ref,D74))</f>
        <v/>
      </c>
      <c r="F74" s="63" t="str">
        <f t="shared" si="102"/>
        <v/>
      </c>
      <c r="G74" s="65" t="str">
        <f t="shared" si="103"/>
        <v/>
      </c>
      <c r="H74" s="65" t="str">
        <f>IFERROR(IF(COUNTIF($H$4:H73,H73)&lt;VLOOKUP($H73,$D$3:$E$500,2,0),H73,INDEX($D$3:$D$300,MATCH(H73,$D$3:$D$300,0)+1)),"")</f>
        <v/>
      </c>
      <c r="I74" s="65" t="str">
        <f>IF($H74="","",VLOOKUP($H74,Listes!$A$3:$I$12,3,FALSE))</f>
        <v/>
      </c>
      <c r="J74" s="65" t="str">
        <f>IF($H74="","",VLOOKUP($H74,Listes!$A$3:$I$12,4,FALSE))</f>
        <v/>
      </c>
      <c r="K74" s="65" t="str">
        <f>IF(H74="","",VLOOKUP($H74,Listes!$A$3:$I$12,8,FALSE))</f>
        <v/>
      </c>
      <c r="L74" s="65"/>
      <c r="M74" s="66"/>
      <c r="N74" t="str">
        <f t="shared" si="104"/>
        <v/>
      </c>
    </row>
    <row r="75" spans="1:14">
      <c r="A75" s="62" t="str">
        <f>IF(Encodage!A75="","",IF(COUNTIF($A$2:A74,Encodage!B75)&gt;0,"",IF(AND(Encodage!A75&gt;=$G$2,Encodage!A75&lt;=$H$2),Encodage!B75,"")))</f>
        <v/>
      </c>
      <c r="B75" s="62" t="str">
        <f>IF(A75="","",IF(COUNTIF($A$2:B74,Encodage!B75)&gt;0,"",IF(AND(Encodage!B75&gt;=$G$2,Encodage!A75&lt;=$H$2),Encodage!C75,"")))</f>
        <v/>
      </c>
      <c r="C75" s="62" t="str">
        <f t="shared" si="27"/>
        <v/>
      </c>
      <c r="D75" s="63" t="str">
        <f t="array" ref="D75">IFERROR(INDEX($A$1:$A$10000,SMALL(IF($A$3:$A$10000&lt;&gt;"",ROW($A$3:$A$10000)),ROW(A72))),"")</f>
        <v/>
      </c>
      <c r="E75" s="63" t="str">
        <f t="shared" ref="E75" si="110">IF(D75="","",SUMIFS(Stoc,Dat,"&gt;="&amp;$G$2,Dat,"&lt;="&amp;$H$2,Ref,D75))</f>
        <v/>
      </c>
      <c r="F75" s="63" t="str">
        <f t="shared" si="102"/>
        <v/>
      </c>
      <c r="G75" s="65" t="str">
        <f t="shared" si="103"/>
        <v/>
      </c>
      <c r="H75" s="65" t="str">
        <f>IFERROR(IF(COUNTIF($H$4:H74,H74)&lt;VLOOKUP($H74,$D$3:$E$500,2,0),H74,INDEX($D$3:$D$300,MATCH(H74,$D$3:$D$300,0)+1)),"")</f>
        <v/>
      </c>
      <c r="I75" s="65" t="str">
        <f>IF($H75="","",VLOOKUP($H75,Listes!$A$3:$I$12,3,FALSE))</f>
        <v/>
      </c>
      <c r="J75" s="65" t="str">
        <f>IF($H75="","",VLOOKUP($H75,Listes!$A$3:$I$12,4,FALSE))</f>
        <v/>
      </c>
      <c r="K75" s="65" t="str">
        <f>IF(H75="","",VLOOKUP($H75,Listes!$A$3:$I$12,8,FALSE))</f>
        <v/>
      </c>
      <c r="L75" s="65"/>
      <c r="M75" s="66"/>
      <c r="N75" t="str">
        <f t="shared" si="104"/>
        <v/>
      </c>
    </row>
    <row r="76" spans="1:14">
      <c r="A76" s="62" t="str">
        <f>IF(Encodage!A76="","",IF(COUNTIF($A$2:A75,Encodage!B76)&gt;0,"",IF(AND(Encodage!A76&gt;=$G$2,Encodage!A76&lt;=$H$2),Encodage!B76,"")))</f>
        <v/>
      </c>
      <c r="B76" s="62" t="str">
        <f>IF(A76="","",IF(COUNTIF($A$2:B75,Encodage!B76)&gt;0,"",IF(AND(Encodage!B76&gt;=$G$2,Encodage!A76&lt;=$H$2),Encodage!C76,"")))</f>
        <v/>
      </c>
      <c r="C76" s="62" t="str">
        <f t="shared" si="27"/>
        <v/>
      </c>
      <c r="D76" s="63" t="str">
        <f t="array" ref="D76">IFERROR(INDEX($A$1:$A$10000,SMALL(IF($A$3:$A$10000&lt;&gt;"",ROW($A$3:$A$10000)),ROW(A73))),"")</f>
        <v/>
      </c>
      <c r="E76" s="63" t="str">
        <f t="shared" ref="E76" si="111">IF(D76="","",SUMIFS(Stoc,Dat,"&gt;="&amp;$G$2,Dat,"&lt;="&amp;$H$2,Ref,D76))</f>
        <v/>
      </c>
      <c r="F76" s="63" t="str">
        <f t="shared" si="102"/>
        <v/>
      </c>
      <c r="G76" s="65" t="str">
        <f t="shared" si="103"/>
        <v/>
      </c>
      <c r="H76" s="65" t="str">
        <f>IFERROR(IF(COUNTIF($H$4:H75,H75)&lt;VLOOKUP($H75,$D$3:$E$500,2,0),H75,INDEX($D$3:$D$300,MATCH(H75,$D$3:$D$300,0)+1)),"")</f>
        <v/>
      </c>
      <c r="I76" s="65" t="str">
        <f>IF($H76="","",VLOOKUP($H76,Listes!$A$3:$I$12,3,FALSE))</f>
        <v/>
      </c>
      <c r="J76" s="65" t="str">
        <f>IF($H76="","",VLOOKUP($H76,Listes!$A$3:$I$12,4,FALSE))</f>
        <v/>
      </c>
      <c r="K76" s="65" t="str">
        <f>IF(H76="","",VLOOKUP($H76,Listes!$A$3:$I$12,8,FALSE))</f>
        <v/>
      </c>
      <c r="L76" s="65"/>
      <c r="M76" s="66"/>
      <c r="N76" t="str">
        <f t="shared" si="104"/>
        <v/>
      </c>
    </row>
    <row r="77" spans="1:14">
      <c r="A77" s="62" t="str">
        <f>IF(Encodage!A77="","",IF(COUNTIF($A$2:A76,Encodage!B77)&gt;0,"",IF(AND(Encodage!A77&gt;=$G$2,Encodage!A77&lt;=$H$2),Encodage!B77,"")))</f>
        <v/>
      </c>
      <c r="B77" s="62" t="str">
        <f>IF(A77="","",IF(COUNTIF($A$2:B76,Encodage!B77)&gt;0,"",IF(AND(Encodage!B77&gt;=$G$2,Encodage!A77&lt;=$H$2),Encodage!C77,"")))</f>
        <v/>
      </c>
      <c r="C77" s="62" t="str">
        <f t="shared" si="27"/>
        <v/>
      </c>
      <c r="D77" s="63" t="str">
        <f t="array" ref="D77">IFERROR(INDEX($A$1:$A$10000,SMALL(IF($A$3:$A$10000&lt;&gt;"",ROW($A$3:$A$10000)),ROW(A74))),"")</f>
        <v/>
      </c>
      <c r="E77" s="63" t="str">
        <f t="shared" ref="E77" si="112">IF(D77="","",SUMIFS(Stoc,Dat,"&gt;="&amp;$G$2,Dat,"&lt;="&amp;$H$2,Ref,D77))</f>
        <v/>
      </c>
      <c r="F77" s="63" t="str">
        <f t="shared" si="102"/>
        <v/>
      </c>
      <c r="G77" s="65" t="str">
        <f t="shared" si="103"/>
        <v/>
      </c>
      <c r="H77" s="65" t="str">
        <f>IFERROR(IF(COUNTIF($H$4:H76,H76)&lt;VLOOKUP($H76,$D$3:$E$500,2,0),H76,INDEX($D$3:$D$300,MATCH(H76,$D$3:$D$300,0)+1)),"")</f>
        <v/>
      </c>
      <c r="I77" s="65" t="str">
        <f>IF($H77="","",VLOOKUP($H77,Listes!$A$3:$I$12,3,FALSE))</f>
        <v/>
      </c>
      <c r="J77" s="65" t="str">
        <f>IF($H77="","",VLOOKUP($H77,Listes!$A$3:$I$12,4,FALSE))</f>
        <v/>
      </c>
      <c r="K77" s="65" t="str">
        <f>IF(H77="","",VLOOKUP($H77,Listes!$A$3:$I$12,8,FALSE))</f>
        <v/>
      </c>
      <c r="L77" s="65"/>
      <c r="M77" s="66"/>
      <c r="N77" t="str">
        <f t="shared" si="104"/>
        <v/>
      </c>
    </row>
    <row r="78" spans="1:14">
      <c r="A78" s="62" t="str">
        <f>IF(Encodage!A78="","",IF(COUNTIF($A$2:A77,Encodage!B78)&gt;0,"",IF(AND(Encodage!A78&gt;=$G$2,Encodage!A78&lt;=$H$2),Encodage!B78,"")))</f>
        <v/>
      </c>
      <c r="B78" s="62" t="str">
        <f>IF(A78="","",IF(COUNTIF($A$2:B77,Encodage!B78)&gt;0,"",IF(AND(Encodage!B78&gt;=$G$2,Encodage!A78&lt;=$H$2),Encodage!C78,"")))</f>
        <v/>
      </c>
      <c r="C78" s="62" t="str">
        <f t="shared" si="27"/>
        <v/>
      </c>
      <c r="D78" s="63" t="str">
        <f t="array" ref="D78">IFERROR(INDEX($A$1:$A$10000,SMALL(IF($A$3:$A$10000&lt;&gt;"",ROW($A$3:$A$10000)),ROW(A75))),"")</f>
        <v/>
      </c>
      <c r="E78" s="63" t="str">
        <f t="shared" ref="E78" si="113">IF(D78="","",SUMIFS(Stoc,Dat,"&gt;="&amp;$G$2,Dat,"&lt;="&amp;$H$2,Ref,D78))</f>
        <v/>
      </c>
      <c r="F78" s="63" t="str">
        <f t="shared" si="102"/>
        <v/>
      </c>
      <c r="G78" s="65" t="str">
        <f t="shared" si="103"/>
        <v/>
      </c>
      <c r="H78" s="65" t="str">
        <f>IFERROR(IF(COUNTIF($H$4:H77,H77)&lt;VLOOKUP($H77,$D$3:$E$500,2,0),H77,INDEX($D$3:$D$300,MATCH(H77,$D$3:$D$300,0)+1)),"")</f>
        <v/>
      </c>
      <c r="I78" s="65" t="str">
        <f>IF($H78="","",VLOOKUP($H78,Listes!$A$3:$I$12,3,FALSE))</f>
        <v/>
      </c>
      <c r="J78" s="65" t="str">
        <f>IF($H78="","",VLOOKUP($H78,Listes!$A$3:$I$12,4,FALSE))</f>
        <v/>
      </c>
      <c r="K78" s="65" t="str">
        <f>IF(H78="","",VLOOKUP($H78,Listes!$A$3:$I$12,8,FALSE))</f>
        <v/>
      </c>
      <c r="L78" s="65"/>
      <c r="M78" s="66"/>
      <c r="N78" t="str">
        <f t="shared" si="104"/>
        <v/>
      </c>
    </row>
    <row r="79" spans="1:14">
      <c r="A79" s="62" t="str">
        <f>IF(Encodage!A79="","",IF(COUNTIF($A$2:A78,Encodage!B79)&gt;0,"",IF(AND(Encodage!A79&gt;=$G$2,Encodage!A79&lt;=$H$2),Encodage!B79,"")))</f>
        <v/>
      </c>
      <c r="B79" s="62" t="str">
        <f>IF(A79="","",IF(COUNTIF($A$2:B78,Encodage!B79)&gt;0,"",IF(AND(Encodage!B79&gt;=$G$2,Encodage!A79&lt;=$H$2),Encodage!C79,"")))</f>
        <v/>
      </c>
      <c r="C79" s="62" t="str">
        <f t="shared" si="27"/>
        <v/>
      </c>
      <c r="D79" s="63" t="str">
        <f t="array" ref="D79">IFERROR(INDEX($A$1:$A$10000,SMALL(IF($A$3:$A$10000&lt;&gt;"",ROW($A$3:$A$10000)),ROW(A76))),"")</f>
        <v/>
      </c>
      <c r="E79" s="63" t="str">
        <f t="shared" ref="E79" si="114">IF(D79="","",SUMIFS(Stoc,Dat,"&gt;="&amp;$G$2,Dat,"&lt;="&amp;$H$2,Ref,D79))</f>
        <v/>
      </c>
      <c r="F79" s="63" t="str">
        <f t="shared" si="102"/>
        <v/>
      </c>
      <c r="G79" s="65" t="str">
        <f t="shared" si="103"/>
        <v/>
      </c>
      <c r="H79" s="65" t="str">
        <f>IFERROR(IF(COUNTIF($H$4:H78,H78)&lt;VLOOKUP($H78,$D$3:$E$500,2,0),H78,INDEX($D$3:$D$300,MATCH(H78,$D$3:$D$300,0)+1)),"")</f>
        <v/>
      </c>
      <c r="I79" s="65" t="str">
        <f>IF($H79="","",VLOOKUP($H79,Listes!$A$3:$I$12,3,FALSE))</f>
        <v/>
      </c>
      <c r="J79" s="65" t="str">
        <f>IF($H79="","",VLOOKUP($H79,Listes!$A$3:$I$12,4,FALSE))</f>
        <v/>
      </c>
      <c r="K79" s="65" t="str">
        <f>IF(H79="","",VLOOKUP($H79,Listes!$A$3:$I$12,8,FALSE))</f>
        <v/>
      </c>
      <c r="L79" s="65"/>
      <c r="M79" s="66"/>
      <c r="N79" t="str">
        <f t="shared" si="104"/>
        <v/>
      </c>
    </row>
    <row r="80" spans="1:14">
      <c r="A80" s="62" t="str">
        <f>IF(Encodage!A80="","",IF(COUNTIF($A$2:A79,Encodage!B80)&gt;0,"",IF(AND(Encodage!A80&gt;=$G$2,Encodage!A80&lt;=$H$2),Encodage!B80,"")))</f>
        <v/>
      </c>
      <c r="B80" s="62" t="str">
        <f>IF(A80="","",IF(COUNTIF($A$2:B79,Encodage!B80)&gt;0,"",IF(AND(Encodage!B80&gt;=$G$2,Encodage!A80&lt;=$H$2),Encodage!C80,"")))</f>
        <v/>
      </c>
      <c r="C80" s="62" t="str">
        <f t="shared" ref="C80:C143" si="115">IFERROR(RIGHT((SUBSTITUTE(B80,"-","")),LEN(SUBSTITUTE(B80,"-",""))-1),"")</f>
        <v/>
      </c>
      <c r="D80" s="63" t="str">
        <f t="array" ref="D80">IFERROR(INDEX($A$1:$A$10000,SMALL(IF($A$3:$A$10000&lt;&gt;"",ROW($A$3:$A$10000)),ROW(A77))),"")</f>
        <v/>
      </c>
      <c r="E80" s="63" t="str">
        <f t="shared" ref="E80" si="116">IF(D80="","",SUMIFS(Stoc,Dat,"&gt;="&amp;$G$2,Dat,"&lt;="&amp;$H$2,Ref,D80))</f>
        <v/>
      </c>
      <c r="F80" s="63" t="str">
        <f t="shared" si="102"/>
        <v/>
      </c>
      <c r="G80" s="65" t="str">
        <f t="shared" si="103"/>
        <v/>
      </c>
      <c r="H80" s="65" t="str">
        <f>IFERROR(IF(COUNTIF($H$4:H79,H79)&lt;VLOOKUP($H79,$D$3:$E$500,2,0),H79,INDEX($D$3:$D$300,MATCH(H79,$D$3:$D$300,0)+1)),"")</f>
        <v/>
      </c>
      <c r="I80" s="65" t="str">
        <f>IF($H80="","",VLOOKUP($H80,Listes!$A$3:$I$12,3,FALSE))</f>
        <v/>
      </c>
      <c r="J80" s="65" t="str">
        <f>IF($H80="","",VLOOKUP($H80,Listes!$A$3:$I$12,4,FALSE))</f>
        <v/>
      </c>
      <c r="K80" s="65" t="str">
        <f>IF(H80="","",VLOOKUP($H80,Listes!$A$3:$I$12,8,FALSE))</f>
        <v/>
      </c>
      <c r="L80" s="65"/>
      <c r="M80" s="66"/>
      <c r="N80" t="str">
        <f t="shared" si="104"/>
        <v/>
      </c>
    </row>
    <row r="81" spans="1:14">
      <c r="A81" s="62" t="str">
        <f>IF(Encodage!A81="","",IF(COUNTIF($A$2:A80,Encodage!B81)&gt;0,"",IF(AND(Encodage!A81&gt;=$G$2,Encodage!A81&lt;=$H$2),Encodage!B81,"")))</f>
        <v/>
      </c>
      <c r="B81" s="62" t="str">
        <f>IF(A81="","",IF(COUNTIF($A$2:B80,Encodage!B81)&gt;0,"",IF(AND(Encodage!B81&gt;=$G$2,Encodage!A81&lt;=$H$2),Encodage!C81,"")))</f>
        <v/>
      </c>
      <c r="C81" s="62" t="str">
        <f t="shared" si="115"/>
        <v/>
      </c>
      <c r="D81" s="63" t="str">
        <f t="array" ref="D81">IFERROR(INDEX($A$1:$A$10000,SMALL(IF($A$3:$A$10000&lt;&gt;"",ROW($A$3:$A$10000)),ROW(A78))),"")</f>
        <v/>
      </c>
      <c r="E81" s="63" t="str">
        <f t="shared" ref="E81" si="117">IF(D81="","",SUMIFS(Stoc,Dat,"&gt;="&amp;$G$2,Dat,"&lt;="&amp;$H$2,Ref,D81))</f>
        <v/>
      </c>
      <c r="F81" s="63" t="str">
        <f t="shared" si="102"/>
        <v/>
      </c>
      <c r="G81" s="65" t="str">
        <f t="shared" si="103"/>
        <v/>
      </c>
      <c r="H81" s="65" t="str">
        <f>IFERROR(IF(COUNTIF($H$4:H80,H80)&lt;VLOOKUP($H80,$D$3:$E$500,2,0),H80,INDEX($D$3:$D$300,MATCH(H80,$D$3:$D$300,0)+1)),"")</f>
        <v/>
      </c>
      <c r="I81" s="65" t="str">
        <f>IF($H81="","",VLOOKUP($H81,Listes!$A$3:$I$12,3,FALSE))</f>
        <v/>
      </c>
      <c r="J81" s="65" t="str">
        <f>IF($H81="","",VLOOKUP($H81,Listes!$A$3:$I$12,4,FALSE))</f>
        <v/>
      </c>
      <c r="K81" s="65" t="str">
        <f>IF(H81="","",VLOOKUP($H81,Listes!$A$3:$I$12,8,FALSE))</f>
        <v/>
      </c>
      <c r="L81" s="65"/>
      <c r="M81" s="66"/>
      <c r="N81" t="str">
        <f t="shared" si="104"/>
        <v/>
      </c>
    </row>
    <row r="82" spans="1:14">
      <c r="A82" s="62" t="str">
        <f>IF(Encodage!A82="","",IF(COUNTIF($A$2:A81,Encodage!B82)&gt;0,"",IF(AND(Encodage!A82&gt;=$G$2,Encodage!A82&lt;=$H$2),Encodage!B82,"")))</f>
        <v/>
      </c>
      <c r="B82" s="62" t="str">
        <f>IF(A82="","",IF(COUNTIF($A$2:B81,Encodage!B82)&gt;0,"",IF(AND(Encodage!B82&gt;=$G$2,Encodage!A82&lt;=$H$2),Encodage!C82,"")))</f>
        <v/>
      </c>
      <c r="C82" s="62" t="str">
        <f t="shared" si="115"/>
        <v/>
      </c>
      <c r="D82" s="63" t="str">
        <f t="array" ref="D82">IFERROR(INDEX($A$1:$A$10000,SMALL(IF($A$3:$A$10000&lt;&gt;"",ROW($A$3:$A$10000)),ROW(A79))),"")</f>
        <v/>
      </c>
      <c r="E82" s="63" t="str">
        <f t="shared" ref="E82" si="118">IF(D82="","",SUMIFS(Stoc,Dat,"&gt;="&amp;$G$2,Dat,"&lt;="&amp;$H$2,Ref,D82))</f>
        <v/>
      </c>
      <c r="F82" s="63" t="str">
        <f t="shared" si="102"/>
        <v/>
      </c>
      <c r="G82" s="65" t="str">
        <f t="shared" si="103"/>
        <v/>
      </c>
      <c r="H82" s="65" t="str">
        <f>IFERROR(IF(COUNTIF($H$4:H81,H81)&lt;VLOOKUP($H81,$D$3:$E$500,2,0),H81,INDEX($D$3:$D$300,MATCH(H81,$D$3:$D$300,0)+1)),"")</f>
        <v/>
      </c>
      <c r="I82" s="65" t="str">
        <f>IF($H82="","",VLOOKUP($H82,Listes!$A$3:$I$12,3,FALSE))</f>
        <v/>
      </c>
      <c r="J82" s="65" t="str">
        <f>IF($H82="","",VLOOKUP($H82,Listes!$A$3:$I$12,4,FALSE))</f>
        <v/>
      </c>
      <c r="K82" s="65" t="str">
        <f>IF(H82="","",VLOOKUP($H82,Listes!$A$3:$I$12,8,FALSE))</f>
        <v/>
      </c>
      <c r="L82" s="65"/>
      <c r="M82" s="66"/>
      <c r="N82" t="str">
        <f t="shared" si="104"/>
        <v/>
      </c>
    </row>
    <row r="83" spans="1:14">
      <c r="A83" s="62" t="str">
        <f>IF(Encodage!A83="","",IF(COUNTIF($A$2:A82,Encodage!B83)&gt;0,"",IF(AND(Encodage!A83&gt;=$G$2,Encodage!A83&lt;=$H$2),Encodage!B83,"")))</f>
        <v/>
      </c>
      <c r="B83" s="62" t="str">
        <f>IF(A83="","",IF(COUNTIF($A$2:B82,Encodage!B83)&gt;0,"",IF(AND(Encodage!B83&gt;=$G$2,Encodage!A83&lt;=$H$2),Encodage!C83,"")))</f>
        <v/>
      </c>
      <c r="C83" s="62" t="str">
        <f t="shared" si="115"/>
        <v/>
      </c>
      <c r="D83" s="63" t="str">
        <f t="array" ref="D83">IFERROR(INDEX($A$1:$A$10000,SMALL(IF($A$3:$A$10000&lt;&gt;"",ROW($A$3:$A$10000)),ROW(A80))),"")</f>
        <v/>
      </c>
      <c r="E83" s="63" t="str">
        <f t="shared" ref="E83" si="119">IF(D83="","",SUMIFS(Stoc,Dat,"&gt;="&amp;$G$2,Dat,"&lt;="&amp;$H$2,Ref,D83))</f>
        <v/>
      </c>
      <c r="F83" s="63" t="str">
        <f t="shared" si="102"/>
        <v/>
      </c>
      <c r="G83" s="65" t="str">
        <f t="shared" si="103"/>
        <v/>
      </c>
      <c r="H83" s="65" t="str">
        <f>IFERROR(IF(COUNTIF($H$4:H82,H82)&lt;VLOOKUP($H82,$D$3:$E$500,2,0),H82,INDEX($D$3:$D$300,MATCH(H82,$D$3:$D$300,0)+1)),"")</f>
        <v/>
      </c>
      <c r="I83" s="65" t="str">
        <f>IF($H83="","",VLOOKUP($H83,Listes!$A$3:$I$12,3,FALSE))</f>
        <v/>
      </c>
      <c r="J83" s="65" t="str">
        <f>IF($H83="","",VLOOKUP($H83,Listes!$A$3:$I$12,4,FALSE))</f>
        <v/>
      </c>
      <c r="K83" s="65" t="str">
        <f>IF(H83="","",VLOOKUP($H83,Listes!$A$3:$I$12,8,FALSE))</f>
        <v/>
      </c>
      <c r="L83" s="65"/>
      <c r="M83" s="66"/>
      <c r="N83" t="str">
        <f t="shared" si="104"/>
        <v/>
      </c>
    </row>
    <row r="84" spans="1:14">
      <c r="A84" s="62" t="str">
        <f>IF(Encodage!A84="","",IF(COUNTIF($A$2:A83,Encodage!B84)&gt;0,"",IF(AND(Encodage!A84&gt;=$G$2,Encodage!A84&lt;=$H$2),Encodage!B84,"")))</f>
        <v/>
      </c>
      <c r="B84" s="62" t="str">
        <f>IF(A84="","",IF(COUNTIF($A$2:B83,Encodage!B84)&gt;0,"",IF(AND(Encodage!B84&gt;=$G$2,Encodage!A84&lt;=$H$2),Encodage!C84,"")))</f>
        <v/>
      </c>
      <c r="C84" s="62" t="str">
        <f t="shared" si="115"/>
        <v/>
      </c>
      <c r="D84" s="63" t="str">
        <f t="array" ref="D84">IFERROR(INDEX($A$1:$A$10000,SMALL(IF($A$3:$A$10000&lt;&gt;"",ROW($A$3:$A$10000)),ROW(A81))),"")</f>
        <v/>
      </c>
      <c r="E84" s="63" t="str">
        <f t="shared" ref="E84" si="120">IF(D84="","",SUMIFS(Stoc,Dat,"&gt;="&amp;$G$2,Dat,"&lt;="&amp;$H$2,Ref,D84))</f>
        <v/>
      </c>
      <c r="F84" s="63" t="str">
        <f t="shared" si="102"/>
        <v/>
      </c>
      <c r="G84" s="65" t="str">
        <f t="shared" si="103"/>
        <v/>
      </c>
      <c r="H84" s="65" t="str">
        <f>IFERROR(IF(COUNTIF($H$4:H83,H83)&lt;VLOOKUP($H83,$D$3:$E$500,2,0),H83,INDEX($D$3:$D$300,MATCH(H83,$D$3:$D$300,0)+1)),"")</f>
        <v/>
      </c>
      <c r="I84" s="65" t="str">
        <f>IF($H84="","",VLOOKUP($H84,Listes!$A$3:$I$12,3,FALSE))</f>
        <v/>
      </c>
      <c r="J84" s="65" t="str">
        <f>IF($H84="","",VLOOKUP($H84,Listes!$A$3:$I$12,4,FALSE))</f>
        <v/>
      </c>
      <c r="K84" s="65" t="str">
        <f>IF(H84="","",VLOOKUP($H84,Listes!$A$3:$I$12,8,FALSE))</f>
        <v/>
      </c>
      <c r="L84" s="65"/>
      <c r="M84" s="66"/>
      <c r="N84" t="str">
        <f t="shared" si="104"/>
        <v/>
      </c>
    </row>
    <row r="85" spans="1:14">
      <c r="A85" s="62" t="str">
        <f>IF(Encodage!A85="","",IF(COUNTIF($A$2:A84,Encodage!B85)&gt;0,"",IF(AND(Encodage!A85&gt;=$G$2,Encodage!A85&lt;=$H$2),Encodage!B85,"")))</f>
        <v/>
      </c>
      <c r="B85" s="62" t="str">
        <f>IF(A85="","",IF(COUNTIF($A$2:B84,Encodage!B85)&gt;0,"",IF(AND(Encodage!B85&gt;=$G$2,Encodage!A85&lt;=$H$2),Encodage!C85,"")))</f>
        <v/>
      </c>
      <c r="C85" s="62" t="str">
        <f t="shared" si="115"/>
        <v/>
      </c>
      <c r="D85" s="63" t="str">
        <f t="array" ref="D85">IFERROR(INDEX($A$1:$A$10000,SMALL(IF($A$3:$A$10000&lt;&gt;"",ROW($A$3:$A$10000)),ROW(A82))),"")</f>
        <v/>
      </c>
      <c r="E85" s="63" t="str">
        <f t="shared" ref="E85" si="121">IF(D85="","",SUMIFS(Stoc,Dat,"&gt;="&amp;$G$2,Dat,"&lt;="&amp;$H$2,Ref,D85))</f>
        <v/>
      </c>
      <c r="F85" s="63" t="str">
        <f t="shared" si="102"/>
        <v/>
      </c>
      <c r="G85" s="65" t="str">
        <f t="shared" si="103"/>
        <v/>
      </c>
      <c r="H85" s="65" t="str">
        <f>IFERROR(IF(COUNTIF($H$4:H84,H84)&lt;VLOOKUP($H84,$D$3:$E$500,2,0),H84,INDEX($D$3:$D$300,MATCH(H84,$D$3:$D$300,0)+1)),"")</f>
        <v/>
      </c>
      <c r="I85" s="65" t="str">
        <f>IF($H85="","",VLOOKUP($H85,Listes!$A$3:$I$12,3,FALSE))</f>
        <v/>
      </c>
      <c r="J85" s="65" t="str">
        <f>IF($H85="","",VLOOKUP($H85,Listes!$A$3:$I$12,4,FALSE))</f>
        <v/>
      </c>
      <c r="K85" s="65" t="str">
        <f>IF(H85="","",VLOOKUP($H85,Listes!$A$3:$I$12,8,FALSE))</f>
        <v/>
      </c>
      <c r="L85" s="65"/>
      <c r="M85" s="66"/>
      <c r="N85" t="str">
        <f t="shared" si="104"/>
        <v/>
      </c>
    </row>
    <row r="86" spans="1:14">
      <c r="A86" s="62" t="str">
        <f>IF(Encodage!A86="","",IF(COUNTIF($A$2:A85,Encodage!B86)&gt;0,"",IF(AND(Encodage!A86&gt;=$G$2,Encodage!A86&lt;=$H$2),Encodage!B86,"")))</f>
        <v/>
      </c>
      <c r="B86" s="62" t="str">
        <f>IF(A86="","",IF(COUNTIF($A$2:B85,Encodage!B86)&gt;0,"",IF(AND(Encodage!B86&gt;=$G$2,Encodage!A86&lt;=$H$2),Encodage!C86,"")))</f>
        <v/>
      </c>
      <c r="C86" s="62" t="str">
        <f t="shared" si="115"/>
        <v/>
      </c>
      <c r="D86" s="63" t="str">
        <f t="array" ref="D86">IFERROR(INDEX($A$1:$A$10000,SMALL(IF($A$3:$A$10000&lt;&gt;"",ROW($A$3:$A$10000)),ROW(A83))),"")</f>
        <v/>
      </c>
      <c r="E86" s="63" t="str">
        <f t="shared" ref="E86" si="122">IF(D86="","",SUMIFS(Stoc,Dat,"&gt;="&amp;$G$2,Dat,"&lt;="&amp;$H$2,Ref,D86))</f>
        <v/>
      </c>
      <c r="F86" s="63" t="str">
        <f t="shared" si="102"/>
        <v/>
      </c>
      <c r="G86" s="65" t="str">
        <f t="shared" si="103"/>
        <v/>
      </c>
      <c r="H86" s="65" t="str">
        <f>IFERROR(IF(COUNTIF($H$4:H85,H85)&lt;VLOOKUP($H85,$D$3:$E$500,2,0),H85,INDEX($D$3:$D$300,MATCH(H85,$D$3:$D$300,0)+1)),"")</f>
        <v/>
      </c>
      <c r="I86" s="65" t="str">
        <f>IF($H86="","",VLOOKUP($H86,Listes!$A$3:$I$12,3,FALSE))</f>
        <v/>
      </c>
      <c r="J86" s="65" t="str">
        <f>IF($H86="","",VLOOKUP($H86,Listes!$A$3:$I$12,4,FALSE))</f>
        <v/>
      </c>
      <c r="K86" s="65" t="str">
        <f>IF(H86="","",VLOOKUP($H86,Listes!$A$3:$I$12,8,FALSE))</f>
        <v/>
      </c>
      <c r="L86" s="65"/>
      <c r="M86" s="66"/>
      <c r="N86" t="str">
        <f t="shared" si="104"/>
        <v/>
      </c>
    </row>
    <row r="87" spans="1:14">
      <c r="A87" s="62" t="str">
        <f>IF(Encodage!A87="","",IF(COUNTIF($A$2:A86,Encodage!B87)&gt;0,"",IF(AND(Encodage!A87&gt;=$G$2,Encodage!A87&lt;=$H$2),Encodage!B87,"")))</f>
        <v/>
      </c>
      <c r="B87" s="62" t="str">
        <f>IF(A87="","",IF(COUNTIF($A$2:B86,Encodage!B87)&gt;0,"",IF(AND(Encodage!B87&gt;=$G$2,Encodage!A87&lt;=$H$2),Encodage!C87,"")))</f>
        <v/>
      </c>
      <c r="C87" s="62" t="str">
        <f t="shared" si="115"/>
        <v/>
      </c>
      <c r="D87" s="63" t="str">
        <f t="array" ref="D87">IFERROR(INDEX($A$1:$A$10000,SMALL(IF($A$3:$A$10000&lt;&gt;"",ROW($A$3:$A$10000)),ROW(A84))),"")</f>
        <v/>
      </c>
      <c r="E87" s="63" t="str">
        <f t="shared" ref="E87" si="123">IF(D87="","",SUMIFS(Stoc,Dat,"&gt;="&amp;$G$2,Dat,"&lt;="&amp;$H$2,Ref,D87))</f>
        <v/>
      </c>
      <c r="F87" s="63" t="str">
        <f t="shared" si="102"/>
        <v/>
      </c>
      <c r="G87" s="65" t="str">
        <f t="shared" si="103"/>
        <v/>
      </c>
      <c r="H87" s="65" t="str">
        <f>IFERROR(IF(COUNTIF($H$4:H86,H86)&lt;VLOOKUP($H86,$D$3:$E$500,2,0),H86,INDEX($D$3:$D$300,MATCH(H86,$D$3:$D$300,0)+1)),"")</f>
        <v/>
      </c>
      <c r="I87" s="65" t="str">
        <f>IF($H87="","",VLOOKUP($H87,Listes!$A$3:$I$12,3,FALSE))</f>
        <v/>
      </c>
      <c r="J87" s="65" t="str">
        <f>IF($H87="","",VLOOKUP($H87,Listes!$A$3:$I$12,4,FALSE))</f>
        <v/>
      </c>
      <c r="K87" s="65" t="str">
        <f>IF(H87="","",VLOOKUP($H87,Listes!$A$3:$I$12,8,FALSE))</f>
        <v/>
      </c>
      <c r="L87" s="65"/>
      <c r="M87" s="66"/>
      <c r="N87" t="str">
        <f t="shared" si="104"/>
        <v/>
      </c>
    </row>
    <row r="88" spans="1:14">
      <c r="A88" s="62" t="str">
        <f>IF(Encodage!A88="","",IF(COUNTIF($A$2:A87,Encodage!B88)&gt;0,"",IF(AND(Encodage!A88&gt;=$G$2,Encodage!A88&lt;=$H$2),Encodage!B88,"")))</f>
        <v/>
      </c>
      <c r="B88" s="62" t="str">
        <f>IF(A88="","",IF(COUNTIF($A$2:B87,Encodage!B88)&gt;0,"",IF(AND(Encodage!B88&gt;=$G$2,Encodage!A88&lt;=$H$2),Encodage!C88,"")))</f>
        <v/>
      </c>
      <c r="C88" s="62" t="str">
        <f t="shared" si="115"/>
        <v/>
      </c>
      <c r="D88" s="63" t="str">
        <f t="array" ref="D88">IFERROR(INDEX($A$1:$A$10000,SMALL(IF($A$3:$A$10000&lt;&gt;"",ROW($A$3:$A$10000)),ROW(A85))),"")</f>
        <v/>
      </c>
      <c r="E88" s="63" t="str">
        <f t="shared" ref="E88" si="124">IF(D88="","",SUMIFS(Stoc,Dat,"&gt;="&amp;$G$2,Dat,"&lt;="&amp;$H$2,Ref,D88))</f>
        <v/>
      </c>
      <c r="F88" s="63" t="str">
        <f t="shared" si="102"/>
        <v/>
      </c>
      <c r="G88" s="65" t="str">
        <f t="shared" si="103"/>
        <v/>
      </c>
      <c r="H88" s="65" t="str">
        <f>IFERROR(IF(COUNTIF($H$4:H87,H87)&lt;VLOOKUP($H87,$D$3:$E$500,2,0),H87,INDEX($D$3:$D$300,MATCH(H87,$D$3:$D$300,0)+1)),"")</f>
        <v/>
      </c>
      <c r="I88" s="65" t="str">
        <f>IF($H88="","",VLOOKUP($H88,Listes!$A$3:$I$12,3,FALSE))</f>
        <v/>
      </c>
      <c r="J88" s="65" t="str">
        <f>IF($H88="","",VLOOKUP($H88,Listes!$A$3:$I$12,4,FALSE))</f>
        <v/>
      </c>
      <c r="K88" s="65" t="str">
        <f>IF(H88="","",VLOOKUP($H88,Listes!$A$3:$I$12,8,FALSE))</f>
        <v/>
      </c>
      <c r="L88" s="65"/>
      <c r="M88" s="66"/>
      <c r="N88" t="str">
        <f t="shared" si="104"/>
        <v/>
      </c>
    </row>
    <row r="89" spans="1:14">
      <c r="A89" s="62" t="str">
        <f>IF(Encodage!A89="","",IF(COUNTIF($A$2:A88,Encodage!B89)&gt;0,"",IF(AND(Encodage!A89&gt;=$G$2,Encodage!A89&lt;=$H$2),Encodage!B89,"")))</f>
        <v/>
      </c>
      <c r="B89" s="62" t="str">
        <f>IF(A89="","",IF(COUNTIF($A$2:B88,Encodage!B89)&gt;0,"",IF(AND(Encodage!B89&gt;=$G$2,Encodage!A89&lt;=$H$2),Encodage!C89,"")))</f>
        <v/>
      </c>
      <c r="C89" s="62" t="str">
        <f t="shared" si="115"/>
        <v/>
      </c>
      <c r="D89" s="63" t="str">
        <f t="array" ref="D89">IFERROR(INDEX($A$1:$A$10000,SMALL(IF($A$3:$A$10000&lt;&gt;"",ROW($A$3:$A$10000)),ROW(A86))),"")</f>
        <v/>
      </c>
      <c r="E89" s="63" t="str">
        <f t="shared" ref="E89" si="125">IF(D89="","",SUMIFS(Stoc,Dat,"&gt;="&amp;$G$2,Dat,"&lt;="&amp;$H$2,Ref,D89))</f>
        <v/>
      </c>
      <c r="F89" s="63" t="str">
        <f t="shared" si="102"/>
        <v/>
      </c>
      <c r="G89" s="65" t="str">
        <f t="shared" si="103"/>
        <v/>
      </c>
      <c r="H89" s="65" t="str">
        <f>IFERROR(IF(COUNTIF($H$4:H88,H88)&lt;VLOOKUP($H88,$D$3:$E$500,2,0),H88,INDEX($D$3:$D$300,MATCH(H88,$D$3:$D$300,0)+1)),"")</f>
        <v/>
      </c>
      <c r="I89" s="65" t="str">
        <f>IF($H89="","",VLOOKUP($H89,Listes!$A$3:$I$12,3,FALSE))</f>
        <v/>
      </c>
      <c r="J89" s="65" t="str">
        <f>IF($H89="","",VLOOKUP($H89,Listes!$A$3:$I$12,4,FALSE))</f>
        <v/>
      </c>
      <c r="K89" s="65" t="str">
        <f>IF(H89="","",VLOOKUP($H89,Listes!$A$3:$I$12,8,FALSE))</f>
        <v/>
      </c>
      <c r="L89" s="65"/>
      <c r="M89" s="66"/>
      <c r="N89" t="str">
        <f t="shared" si="104"/>
        <v/>
      </c>
    </row>
    <row r="90" spans="1:14">
      <c r="A90" s="62" t="str">
        <f>IF(Encodage!A90="","",IF(COUNTIF($A$2:A89,Encodage!B90)&gt;0,"",IF(AND(Encodage!A90&gt;=$G$2,Encodage!A90&lt;=$H$2),Encodage!B90,"")))</f>
        <v/>
      </c>
      <c r="B90" s="62" t="str">
        <f>IF(A90="","",IF(COUNTIF($A$2:B89,Encodage!B90)&gt;0,"",IF(AND(Encodage!B90&gt;=$G$2,Encodage!A90&lt;=$H$2),Encodage!C90,"")))</f>
        <v/>
      </c>
      <c r="C90" s="62" t="str">
        <f t="shared" si="115"/>
        <v/>
      </c>
      <c r="D90" s="63" t="str">
        <f t="array" ref="D90">IFERROR(INDEX($A$1:$A$10000,SMALL(IF($A$3:$A$10000&lt;&gt;"",ROW($A$3:$A$10000)),ROW(A87))),"")</f>
        <v/>
      </c>
      <c r="E90" s="63" t="str">
        <f t="shared" ref="E90" si="126">IF(D90="","",SUMIFS(Stoc,Dat,"&gt;="&amp;$G$2,Dat,"&lt;="&amp;$H$2,Ref,D90))</f>
        <v/>
      </c>
      <c r="F90" s="63" t="str">
        <f t="shared" si="102"/>
        <v/>
      </c>
      <c r="G90" s="65" t="str">
        <f t="shared" si="103"/>
        <v/>
      </c>
      <c r="H90" s="65" t="str">
        <f>IFERROR(IF(COUNTIF($H$4:H89,H89)&lt;VLOOKUP($H89,$D$3:$E$500,2,0),H89,INDEX($D$3:$D$300,MATCH(H89,$D$3:$D$300,0)+1)),"")</f>
        <v/>
      </c>
      <c r="I90" s="65" t="str">
        <f>IF($H90="","",VLOOKUP($H90,Listes!$A$3:$I$12,3,FALSE))</f>
        <v/>
      </c>
      <c r="J90" s="65" t="str">
        <f>IF($H90="","",VLOOKUP($H90,Listes!$A$3:$I$12,4,FALSE))</f>
        <v/>
      </c>
      <c r="K90" s="65" t="str">
        <f>IF(H90="","",VLOOKUP($H90,Listes!$A$3:$I$12,8,FALSE))</f>
        <v/>
      </c>
      <c r="L90" s="65"/>
      <c r="M90" s="66"/>
      <c r="N90" t="str">
        <f t="shared" si="104"/>
        <v/>
      </c>
    </row>
    <row r="91" spans="1:14">
      <c r="A91" s="62" t="str">
        <f>IF(Encodage!A91="","",IF(COUNTIF($A$2:A90,Encodage!B91)&gt;0,"",IF(AND(Encodage!A91&gt;=$G$2,Encodage!A91&lt;=$H$2),Encodage!B91,"")))</f>
        <v/>
      </c>
      <c r="B91" s="62" t="str">
        <f>IF(A91="","",IF(COUNTIF($A$2:B90,Encodage!B91)&gt;0,"",IF(AND(Encodage!B91&gt;=$G$2,Encodage!A91&lt;=$H$2),Encodage!C91,"")))</f>
        <v/>
      </c>
      <c r="C91" s="62" t="str">
        <f t="shared" si="115"/>
        <v/>
      </c>
      <c r="D91" s="63" t="str">
        <f t="array" ref="D91">IFERROR(INDEX($A$1:$A$10000,SMALL(IF($A$3:$A$10000&lt;&gt;"",ROW($A$3:$A$10000)),ROW(A88))),"")</f>
        <v/>
      </c>
      <c r="E91" s="63" t="str">
        <f t="shared" ref="E91" si="127">IF(D91="","",SUMIFS(Stoc,Dat,"&gt;="&amp;$G$2,Dat,"&lt;="&amp;$H$2,Ref,D91))</f>
        <v/>
      </c>
      <c r="F91" s="63" t="str">
        <f t="shared" si="102"/>
        <v/>
      </c>
      <c r="G91" s="65" t="str">
        <f t="shared" si="103"/>
        <v/>
      </c>
      <c r="H91" s="65" t="str">
        <f>IFERROR(IF(COUNTIF($H$4:H90,H90)&lt;VLOOKUP($H90,$D$3:$E$500,2,0),H90,INDEX($D$3:$D$300,MATCH(H90,$D$3:$D$300,0)+1)),"")</f>
        <v/>
      </c>
      <c r="I91" s="65" t="str">
        <f>IF($H91="","",VLOOKUP($H91,Listes!$A$3:$I$12,3,FALSE))</f>
        <v/>
      </c>
      <c r="J91" s="65" t="str">
        <f>IF($H91="","",VLOOKUP($H91,Listes!$A$3:$I$12,4,FALSE))</f>
        <v/>
      </c>
      <c r="K91" s="65" t="str">
        <f>IF(H91="","",VLOOKUP($H91,Listes!$A$3:$I$12,8,FALSE))</f>
        <v/>
      </c>
      <c r="L91" s="65"/>
      <c r="M91" s="66"/>
      <c r="N91" t="str">
        <f t="shared" si="104"/>
        <v/>
      </c>
    </row>
    <row r="92" spans="1:14">
      <c r="A92" s="62" t="str">
        <f>IF(Encodage!A92="","",IF(COUNTIF($A$2:A91,Encodage!B92)&gt;0,"",IF(AND(Encodage!A92&gt;=$G$2,Encodage!A92&lt;=$H$2),Encodage!B92,"")))</f>
        <v/>
      </c>
      <c r="B92" s="62" t="str">
        <f>IF(A92="","",IF(COUNTIF($A$2:B91,Encodage!B92)&gt;0,"",IF(AND(Encodage!B92&gt;=$G$2,Encodage!A92&lt;=$H$2),Encodage!C92,"")))</f>
        <v/>
      </c>
      <c r="C92" s="62" t="str">
        <f t="shared" si="115"/>
        <v/>
      </c>
      <c r="D92" s="63" t="str">
        <f t="array" ref="D92">IFERROR(INDEX($A$1:$A$10000,SMALL(IF($A$3:$A$10000&lt;&gt;"",ROW($A$3:$A$10000)),ROW(A89))),"")</f>
        <v/>
      </c>
      <c r="E92" s="63" t="str">
        <f t="shared" ref="E92" si="128">IF(D92="","",SUMIFS(Stoc,Dat,"&gt;="&amp;$G$2,Dat,"&lt;="&amp;$H$2,Ref,D92))</f>
        <v/>
      </c>
      <c r="F92" s="63" t="str">
        <f t="shared" si="102"/>
        <v/>
      </c>
      <c r="G92" s="65" t="str">
        <f t="shared" si="103"/>
        <v/>
      </c>
      <c r="H92" s="65" t="str">
        <f>IFERROR(IF(COUNTIF($H$4:H91,H91)&lt;VLOOKUP($H91,$D$3:$E$500,2,0),H91,INDEX($D$3:$D$300,MATCH(H91,$D$3:$D$300,0)+1)),"")</f>
        <v/>
      </c>
      <c r="I92" s="65" t="str">
        <f>IF($H92="","",VLOOKUP($H92,Listes!$A$3:$I$12,3,FALSE))</f>
        <v/>
      </c>
      <c r="J92" s="65" t="str">
        <f>IF($H92="","",VLOOKUP($H92,Listes!$A$3:$I$12,4,FALSE))</f>
        <v/>
      </c>
      <c r="K92" s="65" t="str">
        <f>IF(H92="","",VLOOKUP($H92,Listes!$A$3:$I$12,8,FALSE))</f>
        <v/>
      </c>
      <c r="L92" s="65"/>
      <c r="M92" s="66"/>
      <c r="N92" t="str">
        <f t="shared" si="104"/>
        <v/>
      </c>
    </row>
    <row r="93" spans="1:14">
      <c r="A93" s="62" t="str">
        <f>IF(Encodage!A93="","",IF(COUNTIF($A$2:A92,Encodage!B93)&gt;0,"",IF(AND(Encodage!A93&gt;=$G$2,Encodage!A93&lt;=$H$2),Encodage!B93,"")))</f>
        <v/>
      </c>
      <c r="B93" s="62" t="str">
        <f>IF(A93="","",IF(COUNTIF($A$2:B92,Encodage!B93)&gt;0,"",IF(AND(Encodage!B93&gt;=$G$2,Encodage!A93&lt;=$H$2),Encodage!C93,"")))</f>
        <v/>
      </c>
      <c r="C93" s="62" t="str">
        <f t="shared" si="115"/>
        <v/>
      </c>
      <c r="D93" s="63" t="str">
        <f t="array" ref="D93">IFERROR(INDEX($A$1:$A$10000,SMALL(IF($A$3:$A$10000&lt;&gt;"",ROW($A$3:$A$10000)),ROW(A90))),"")</f>
        <v/>
      </c>
      <c r="E93" s="63" t="str">
        <f t="shared" ref="E93" si="129">IF(D93="","",SUMIFS(Stoc,Dat,"&gt;="&amp;$G$2,Dat,"&lt;="&amp;$H$2,Ref,D93))</f>
        <v/>
      </c>
      <c r="F93" s="63" t="str">
        <f t="shared" si="102"/>
        <v/>
      </c>
      <c r="G93" s="65" t="str">
        <f t="shared" si="103"/>
        <v/>
      </c>
      <c r="H93" s="65" t="str">
        <f>IFERROR(IF(COUNTIF($H$4:H92,H92)&lt;VLOOKUP($H92,$D$3:$E$500,2,0),H92,INDEX($D$3:$D$300,MATCH(H92,$D$3:$D$300,0)+1)),"")</f>
        <v/>
      </c>
      <c r="I93" s="65" t="str">
        <f>IF($H93="","",VLOOKUP($H93,Listes!$A$3:$I$12,3,FALSE))</f>
        <v/>
      </c>
      <c r="J93" s="65" t="str">
        <f>IF($H93="","",VLOOKUP($H93,Listes!$A$3:$I$12,4,FALSE))</f>
        <v/>
      </c>
      <c r="K93" s="65" t="str">
        <f>IF(H93="","",VLOOKUP($H93,Listes!$A$3:$I$12,8,FALSE))</f>
        <v/>
      </c>
      <c r="L93" s="65"/>
      <c r="M93" s="66"/>
      <c r="N93" t="str">
        <f t="shared" si="104"/>
        <v/>
      </c>
    </row>
    <row r="94" spans="1:14">
      <c r="A94" s="62" t="str">
        <f>IF(Encodage!A94="","",IF(COUNTIF($A$2:A93,Encodage!B94)&gt;0,"",IF(AND(Encodage!A94&gt;=$G$2,Encodage!A94&lt;=$H$2),Encodage!B94,"")))</f>
        <v/>
      </c>
      <c r="B94" s="62" t="str">
        <f>IF(A94="","",IF(COUNTIF($A$2:B93,Encodage!B94)&gt;0,"",IF(AND(Encodage!B94&gt;=$G$2,Encodage!A94&lt;=$H$2),Encodage!C94,"")))</f>
        <v/>
      </c>
      <c r="C94" s="62" t="str">
        <f t="shared" si="115"/>
        <v/>
      </c>
      <c r="D94" s="63" t="str">
        <f t="array" ref="D94">IFERROR(INDEX($A$1:$A$10000,SMALL(IF($A$3:$A$10000&lt;&gt;"",ROW($A$3:$A$10000)),ROW(A91))),"")</f>
        <v/>
      </c>
      <c r="E94" s="63" t="str">
        <f t="shared" ref="E94" si="130">IF(D94="","",SUMIFS(Stoc,Dat,"&gt;="&amp;$G$2,Dat,"&lt;="&amp;$H$2,Ref,D94))</f>
        <v/>
      </c>
      <c r="F94" s="63" t="str">
        <f t="shared" si="102"/>
        <v/>
      </c>
      <c r="G94" s="65" t="str">
        <f t="shared" si="103"/>
        <v/>
      </c>
      <c r="H94" s="65" t="str">
        <f>IFERROR(IF(COUNTIF($H$4:H93,H93)&lt;VLOOKUP($H93,$D$3:$E$500,2,0),H93,INDEX($D$3:$D$300,MATCH(H93,$D$3:$D$300,0)+1)),"")</f>
        <v/>
      </c>
      <c r="I94" s="65" t="str">
        <f>IF($H94="","",VLOOKUP($H94,Listes!$A$3:$I$12,3,FALSE))</f>
        <v/>
      </c>
      <c r="J94" s="65" t="str">
        <f>IF($H94="","",VLOOKUP($H94,Listes!$A$3:$I$12,4,FALSE))</f>
        <v/>
      </c>
      <c r="K94" s="65" t="str">
        <f>IF(H94="","",VLOOKUP($H94,Listes!$A$3:$I$12,8,FALSE))</f>
        <v/>
      </c>
      <c r="L94" s="65"/>
      <c r="M94" s="66"/>
      <c r="N94" t="str">
        <f t="shared" si="104"/>
        <v/>
      </c>
    </row>
    <row r="95" spans="1:14">
      <c r="A95" s="62" t="str">
        <f>IF(Encodage!A95="","",IF(COUNTIF($A$2:A94,Encodage!B95)&gt;0,"",IF(AND(Encodage!A95&gt;=$G$2,Encodage!A95&lt;=$H$2),Encodage!B95,"")))</f>
        <v/>
      </c>
      <c r="B95" s="62" t="str">
        <f>IF(A95="","",IF(COUNTIF($A$2:B94,Encodage!B95)&gt;0,"",IF(AND(Encodage!B95&gt;=$G$2,Encodage!A95&lt;=$H$2),Encodage!C95,"")))</f>
        <v/>
      </c>
      <c r="C95" s="62" t="str">
        <f t="shared" si="115"/>
        <v/>
      </c>
      <c r="D95" s="63" t="str">
        <f t="array" ref="D95">IFERROR(INDEX($A$1:$A$10000,SMALL(IF($A$3:$A$10000&lt;&gt;"",ROW($A$3:$A$10000)),ROW(A92))),"")</f>
        <v/>
      </c>
      <c r="E95" s="63" t="str">
        <f t="shared" ref="E95" si="131">IF(D95="","",SUMIFS(Stoc,Dat,"&gt;="&amp;$G$2,Dat,"&lt;="&amp;$H$2,Ref,D95))</f>
        <v/>
      </c>
      <c r="F95" s="63" t="str">
        <f t="shared" si="102"/>
        <v/>
      </c>
      <c r="G95" s="65" t="str">
        <f t="shared" si="103"/>
        <v/>
      </c>
      <c r="H95" s="65" t="str">
        <f>IFERROR(IF(COUNTIF($H$4:H94,H94)&lt;VLOOKUP($H94,$D$3:$E$500,2,0),H94,INDEX($D$3:$D$300,MATCH(H94,$D$3:$D$300,0)+1)),"")</f>
        <v/>
      </c>
      <c r="I95" s="65" t="str">
        <f>IF($H95="","",VLOOKUP($H95,Listes!$A$3:$I$12,3,FALSE))</f>
        <v/>
      </c>
      <c r="J95" s="65" t="str">
        <f>IF($H95="","",VLOOKUP($H95,Listes!$A$3:$I$12,4,FALSE))</f>
        <v/>
      </c>
      <c r="K95" s="65" t="str">
        <f>IF(H95="","",VLOOKUP($H95,Listes!$A$3:$I$12,8,FALSE))</f>
        <v/>
      </c>
      <c r="L95" s="65"/>
      <c r="M95" s="66"/>
      <c r="N95" t="str">
        <f t="shared" si="104"/>
        <v/>
      </c>
    </row>
    <row r="96" spans="1:14">
      <c r="A96" s="62" t="str">
        <f>IF(Encodage!A96="","",IF(COUNTIF($A$2:A95,Encodage!B96)&gt;0,"",IF(AND(Encodage!A96&gt;=$G$2,Encodage!A96&lt;=$H$2),Encodage!B96,"")))</f>
        <v/>
      </c>
      <c r="B96" s="62" t="str">
        <f>IF(A96="","",IF(COUNTIF($A$2:B95,Encodage!B96)&gt;0,"",IF(AND(Encodage!B96&gt;=$G$2,Encodage!A96&lt;=$H$2),Encodage!C96,"")))</f>
        <v/>
      </c>
      <c r="C96" s="62" t="str">
        <f t="shared" si="115"/>
        <v/>
      </c>
      <c r="D96" s="63" t="str">
        <f t="array" ref="D96">IFERROR(INDEX($A$1:$A$10000,SMALL(IF($A$3:$A$10000&lt;&gt;"",ROW($A$3:$A$10000)),ROW(A93))),"")</f>
        <v/>
      </c>
      <c r="E96" s="63" t="str">
        <f t="shared" ref="E96" si="132">IF(D96="","",SUMIFS(Stoc,Dat,"&gt;="&amp;$G$2,Dat,"&lt;="&amp;$H$2,Ref,D96))</f>
        <v/>
      </c>
      <c r="F96" s="63" t="str">
        <f t="shared" si="102"/>
        <v/>
      </c>
      <c r="G96" s="65" t="str">
        <f t="shared" si="103"/>
        <v/>
      </c>
      <c r="H96" s="65" t="str">
        <f>IFERROR(IF(COUNTIF($H$4:H95,H95)&lt;VLOOKUP($H95,$D$3:$E$500,2,0),H95,INDEX($D$3:$D$300,MATCH(H95,$D$3:$D$300,0)+1)),"")</f>
        <v/>
      </c>
      <c r="I96" s="65" t="str">
        <f>IF($H96="","",VLOOKUP($H96,Listes!$A$3:$I$12,3,FALSE))</f>
        <v/>
      </c>
      <c r="J96" s="65" t="str">
        <f>IF($H96="","",VLOOKUP($H96,Listes!$A$3:$I$12,4,FALSE))</f>
        <v/>
      </c>
      <c r="K96" s="65" t="str">
        <f>IF(H96="","",VLOOKUP($H96,Listes!$A$3:$I$12,8,FALSE))</f>
        <v/>
      </c>
      <c r="L96" s="65"/>
      <c r="M96" s="66"/>
      <c r="N96" t="str">
        <f t="shared" si="104"/>
        <v/>
      </c>
    </row>
    <row r="97" spans="1:14">
      <c r="A97" s="62" t="str">
        <f>IF(Encodage!A97="","",IF(COUNTIF($A$2:A96,Encodage!B97)&gt;0,"",IF(AND(Encodage!A97&gt;=$G$2,Encodage!A97&lt;=$H$2),Encodage!B97,"")))</f>
        <v/>
      </c>
      <c r="B97" s="62" t="str">
        <f>IF(A97="","",IF(COUNTIF($A$2:B96,Encodage!B97)&gt;0,"",IF(AND(Encodage!B97&gt;=$G$2,Encodage!A97&lt;=$H$2),Encodage!C97,"")))</f>
        <v/>
      </c>
      <c r="C97" s="62" t="str">
        <f t="shared" si="115"/>
        <v/>
      </c>
      <c r="D97" s="63" t="str">
        <f t="array" ref="D97">IFERROR(INDEX($A$1:$A$10000,SMALL(IF($A$3:$A$10000&lt;&gt;"",ROW($A$3:$A$10000)),ROW(A94))),"")</f>
        <v/>
      </c>
      <c r="E97" s="63" t="str">
        <f t="shared" ref="E97" si="133">IF(D97="","",SUMIFS(Stoc,Dat,"&gt;="&amp;$G$2,Dat,"&lt;="&amp;$H$2,Ref,D97))</f>
        <v/>
      </c>
      <c r="F97" s="63" t="str">
        <f t="shared" si="102"/>
        <v/>
      </c>
      <c r="G97" s="65" t="str">
        <f t="shared" si="103"/>
        <v/>
      </c>
      <c r="H97" s="65" t="str">
        <f>IFERROR(IF(COUNTIF($H$4:H96,H96)&lt;VLOOKUP($H96,$D$3:$E$500,2,0),H96,INDEX($D$3:$D$300,MATCH(H96,$D$3:$D$300,0)+1)),"")</f>
        <v/>
      </c>
      <c r="I97" s="65" t="str">
        <f>IF($H97="","",VLOOKUP($H97,Listes!$A$3:$I$12,3,FALSE))</f>
        <v/>
      </c>
      <c r="J97" s="65" t="str">
        <f>IF($H97="","",VLOOKUP($H97,Listes!$A$3:$I$12,4,FALSE))</f>
        <v/>
      </c>
      <c r="K97" s="65" t="str">
        <f>IF(H97="","",VLOOKUP($H97,Listes!$A$3:$I$12,8,FALSE))</f>
        <v/>
      </c>
      <c r="L97" s="65"/>
      <c r="M97" s="66"/>
      <c r="N97" t="str">
        <f t="shared" si="104"/>
        <v/>
      </c>
    </row>
    <row r="98" spans="1:14">
      <c r="A98" s="62" t="str">
        <f>IF(Encodage!A98="","",IF(COUNTIF($A$2:A97,Encodage!B98)&gt;0,"",IF(AND(Encodage!A98&gt;=$G$2,Encodage!A98&lt;=$H$2),Encodage!B98,"")))</f>
        <v/>
      </c>
      <c r="B98" s="62" t="str">
        <f>IF(A98="","",IF(COUNTIF($A$2:B97,Encodage!B98)&gt;0,"",IF(AND(Encodage!B98&gt;=$G$2,Encodage!A98&lt;=$H$2),Encodage!C98,"")))</f>
        <v/>
      </c>
      <c r="C98" s="62" t="str">
        <f t="shared" si="115"/>
        <v/>
      </c>
      <c r="D98" s="63" t="str">
        <f t="array" ref="D98">IFERROR(INDEX($A$1:$A$10000,SMALL(IF($A$3:$A$10000&lt;&gt;"",ROW($A$3:$A$10000)),ROW(A95))),"")</f>
        <v/>
      </c>
      <c r="E98" s="63" t="str">
        <f t="shared" ref="E98" si="134">IF(D98="","",SUMIFS(Stoc,Dat,"&gt;="&amp;$G$2,Dat,"&lt;="&amp;$H$2,Ref,D98))</f>
        <v/>
      </c>
      <c r="F98" s="63" t="str">
        <f t="shared" si="102"/>
        <v/>
      </c>
      <c r="G98" s="65" t="str">
        <f t="shared" si="103"/>
        <v/>
      </c>
      <c r="H98" s="65" t="str">
        <f>IFERROR(IF(COUNTIF($H$4:H97,H97)&lt;VLOOKUP($H97,$D$3:$E$500,2,0),H97,INDEX($D$3:$D$300,MATCH(H97,$D$3:$D$300,0)+1)),"")</f>
        <v/>
      </c>
      <c r="I98" s="65" t="str">
        <f>IF($H98="","",VLOOKUP($H98,Listes!$A$3:$I$12,3,FALSE))</f>
        <v/>
      </c>
      <c r="J98" s="65" t="str">
        <f>IF($H98="","",VLOOKUP($H98,Listes!$A$3:$I$12,4,FALSE))</f>
        <v/>
      </c>
      <c r="K98" s="65" t="str">
        <f>IF(H98="","",VLOOKUP($H98,Listes!$A$3:$I$12,8,FALSE))</f>
        <v/>
      </c>
      <c r="L98" s="65"/>
      <c r="M98" s="66"/>
      <c r="N98" t="str">
        <f t="shared" si="104"/>
        <v/>
      </c>
    </row>
    <row r="99" spans="1:14">
      <c r="A99" s="62" t="str">
        <f>IF(Encodage!A99="","",IF(COUNTIF($A$2:A98,Encodage!B99)&gt;0,"",IF(AND(Encodage!A99&gt;=$G$2,Encodage!A99&lt;=$H$2),Encodage!B99,"")))</f>
        <v/>
      </c>
      <c r="B99" s="62" t="str">
        <f>IF(A99="","",IF(COUNTIF($A$2:B98,Encodage!B99)&gt;0,"",IF(AND(Encodage!B99&gt;=$G$2,Encodage!A99&lt;=$H$2),Encodage!C99,"")))</f>
        <v/>
      </c>
      <c r="C99" s="62" t="str">
        <f t="shared" si="115"/>
        <v/>
      </c>
      <c r="D99" s="63" t="str">
        <f t="array" ref="D99">IFERROR(INDEX($A$1:$A$10000,SMALL(IF($A$3:$A$10000&lt;&gt;"",ROW($A$3:$A$10000)),ROW(A96))),"")</f>
        <v/>
      </c>
      <c r="E99" s="63" t="str">
        <f t="shared" ref="E99" si="135">IF(D99="","",SUMIFS(Stoc,Dat,"&gt;="&amp;$G$2,Dat,"&lt;="&amp;$H$2,Ref,D99))</f>
        <v/>
      </c>
      <c r="F99" s="63" t="str">
        <f t="shared" si="102"/>
        <v/>
      </c>
      <c r="G99" s="65" t="str">
        <f t="shared" si="103"/>
        <v/>
      </c>
      <c r="H99" s="65" t="str">
        <f>IFERROR(IF(COUNTIF($H$4:H98,H98)&lt;VLOOKUP($H98,$D$3:$E$500,2,0),H98,INDEX($D$3:$D$300,MATCH(H98,$D$3:$D$300,0)+1)),"")</f>
        <v/>
      </c>
      <c r="I99" s="65" t="str">
        <f>IF($H99="","",VLOOKUP($H99,Listes!$A$3:$I$12,3,FALSE))</f>
        <v/>
      </c>
      <c r="J99" s="65" t="str">
        <f>IF($H99="","",VLOOKUP($H99,Listes!$A$3:$I$12,4,FALSE))</f>
        <v/>
      </c>
      <c r="K99" s="65" t="str">
        <f>IF(H99="","",VLOOKUP($H99,Listes!$A$3:$I$12,8,FALSE))</f>
        <v/>
      </c>
      <c r="L99" s="65"/>
      <c r="M99" s="66"/>
      <c r="N99" t="str">
        <f t="shared" si="104"/>
        <v/>
      </c>
    </row>
    <row r="100" spans="1:14">
      <c r="A100" s="62" t="str">
        <f>IF(Encodage!A100="","",IF(COUNTIF($A$2:A99,Encodage!B100)&gt;0,"",IF(AND(Encodage!A100&gt;=$G$2,Encodage!A100&lt;=$H$2),Encodage!B100,"")))</f>
        <v/>
      </c>
      <c r="B100" s="62" t="str">
        <f>IF(A100="","",IF(COUNTIF($A$2:B99,Encodage!B100)&gt;0,"",IF(AND(Encodage!B100&gt;=$G$2,Encodage!A100&lt;=$H$2),Encodage!C100,"")))</f>
        <v/>
      </c>
      <c r="C100" s="62" t="str">
        <f t="shared" si="115"/>
        <v/>
      </c>
      <c r="D100" s="63" t="str">
        <f t="array" ref="D100">IFERROR(INDEX($A$1:$A$10000,SMALL(IF($A$3:$A$10000&lt;&gt;"",ROW($A$3:$A$10000)),ROW(A97))),"")</f>
        <v/>
      </c>
      <c r="E100" s="63" t="str">
        <f t="shared" ref="E100" si="136">IF(D100="","",SUMIFS(Stoc,Dat,"&gt;="&amp;$G$2,Dat,"&lt;="&amp;$H$2,Ref,D100))</f>
        <v/>
      </c>
      <c r="F100" s="63" t="str">
        <f t="shared" si="102"/>
        <v/>
      </c>
      <c r="G100" s="65" t="str">
        <f t="shared" si="103"/>
        <v/>
      </c>
      <c r="H100" s="65" t="str">
        <f>IFERROR(IF(COUNTIF($H$4:H99,H99)&lt;VLOOKUP($H99,$D$3:$E$500,2,0),H99,INDEX($D$3:$D$300,MATCH(H99,$D$3:$D$300,0)+1)),"")</f>
        <v/>
      </c>
      <c r="I100" s="65" t="str">
        <f>IF($H100="","",VLOOKUP($H100,Listes!$A$3:$I$12,3,FALSE))</f>
        <v/>
      </c>
      <c r="J100" s="65" t="str">
        <f>IF($H100="","",VLOOKUP($H100,Listes!$A$3:$I$12,4,FALSE))</f>
        <v/>
      </c>
      <c r="K100" s="65" t="str">
        <f>IF(H100="","",VLOOKUP($H100,Listes!$A$3:$I$12,8,FALSE))</f>
        <v/>
      </c>
      <c r="L100" s="65"/>
      <c r="M100" s="66"/>
      <c r="N100" t="str">
        <f t="shared" si="104"/>
        <v/>
      </c>
    </row>
    <row r="101" spans="1:14">
      <c r="A101" s="62" t="str">
        <f>IF(Encodage!A101="","",IF(COUNTIF($A$2:A100,Encodage!B101)&gt;0,"",IF(AND(Encodage!A101&gt;=$G$2,Encodage!A101&lt;=$H$2),Encodage!B101,"")))</f>
        <v/>
      </c>
      <c r="B101" s="62" t="str">
        <f>IF(A101="","",IF(COUNTIF($A$2:B100,Encodage!B101)&gt;0,"",IF(AND(Encodage!B101&gt;=$G$2,Encodage!A101&lt;=$H$2),Encodage!C101,"")))</f>
        <v/>
      </c>
      <c r="C101" s="62" t="str">
        <f t="shared" si="115"/>
        <v/>
      </c>
      <c r="D101" s="63" t="str">
        <f t="array" ref="D101">IFERROR(INDEX($A$1:$A$10000,SMALL(IF($A$3:$A$10000&lt;&gt;"",ROW($A$3:$A$10000)),ROW(A98))),"")</f>
        <v/>
      </c>
      <c r="E101" s="63" t="str">
        <f t="shared" ref="E101" si="137">IF(D101="","",SUMIFS(Stoc,Dat,"&gt;="&amp;$G$2,Dat,"&lt;="&amp;$H$2,Ref,D101))</f>
        <v/>
      </c>
      <c r="F101" s="63" t="str">
        <f t="shared" si="102"/>
        <v/>
      </c>
      <c r="G101" s="65" t="str">
        <f t="shared" si="103"/>
        <v/>
      </c>
      <c r="H101" s="65" t="str">
        <f>IFERROR(IF(COUNTIF($H$4:H100,H100)&lt;VLOOKUP($H100,$D$3:$E$500,2,0),H100,INDEX($D$3:$D$300,MATCH(H100,$D$3:$D$300,0)+1)),"")</f>
        <v/>
      </c>
      <c r="I101" s="65" t="str">
        <f>IF($H101="","",VLOOKUP($H101,Listes!$A$3:$I$12,3,FALSE))</f>
        <v/>
      </c>
      <c r="J101" s="65" t="str">
        <f>IF($H101="","",VLOOKUP($H101,Listes!$A$3:$I$12,4,FALSE))</f>
        <v/>
      </c>
      <c r="K101" s="65" t="str">
        <f>IF(H101="","",VLOOKUP($H101,Listes!$A$3:$I$12,8,FALSE))</f>
        <v/>
      </c>
      <c r="L101" s="65"/>
      <c r="M101" s="66"/>
      <c r="N101" t="str">
        <f t="shared" si="104"/>
        <v/>
      </c>
    </row>
    <row r="102" spans="1:14">
      <c r="A102" s="62" t="str">
        <f>IF(Encodage!A102="","",IF(COUNTIF($A$2:A101,Encodage!B102)&gt;0,"",IF(AND(Encodage!A102&gt;=$G$2,Encodage!A102&lt;=$H$2),Encodage!B102,"")))</f>
        <v/>
      </c>
      <c r="B102" s="62" t="str">
        <f>IF(A102="","",IF(COUNTIF($A$2:B101,Encodage!B102)&gt;0,"",IF(AND(Encodage!B102&gt;=$G$2,Encodage!A102&lt;=$H$2),Encodage!C102,"")))</f>
        <v/>
      </c>
      <c r="C102" s="62" t="str">
        <f t="shared" si="115"/>
        <v/>
      </c>
      <c r="D102" s="63" t="str">
        <f t="array" ref="D102">IFERROR(INDEX($A$1:$A$10000,SMALL(IF($A$3:$A$10000&lt;&gt;"",ROW($A$3:$A$10000)),ROW(A99))),"")</f>
        <v/>
      </c>
      <c r="E102" s="63" t="str">
        <f t="shared" ref="E102" si="138">IF(D102="","",SUMIFS(Stoc,Dat,"&gt;="&amp;$G$2,Dat,"&lt;="&amp;$H$2,Ref,D102))</f>
        <v/>
      </c>
      <c r="F102" s="63" t="str">
        <f t="shared" si="102"/>
        <v/>
      </c>
      <c r="G102" s="65" t="str">
        <f t="shared" si="103"/>
        <v/>
      </c>
      <c r="H102" s="65" t="str">
        <f>IFERROR(IF(COUNTIF($H$4:H101,H101)&lt;VLOOKUP($H101,$D$3:$E$500,2,0),H101,INDEX($D$3:$D$300,MATCH(H101,$D$3:$D$300,0)+1)),"")</f>
        <v/>
      </c>
      <c r="I102" s="65" t="str">
        <f>IF($H102="","",VLOOKUP($H102,Listes!$A$3:$I$12,3,FALSE))</f>
        <v/>
      </c>
      <c r="J102" s="65" t="str">
        <f>IF($H102="","",VLOOKUP($H102,Listes!$A$3:$I$12,4,FALSE))</f>
        <v/>
      </c>
      <c r="K102" s="65" t="str">
        <f>IF(H102="","",VLOOKUP($H102,Listes!$A$3:$I$12,8,FALSE))</f>
        <v/>
      </c>
      <c r="L102" s="65"/>
      <c r="M102" s="66"/>
      <c r="N102" t="str">
        <f t="shared" si="104"/>
        <v/>
      </c>
    </row>
    <row r="103" spans="1:14">
      <c r="A103" s="62" t="str">
        <f>IF(Encodage!A103="","",IF(COUNTIF($A$2:A102,Encodage!B103)&gt;0,"",IF(AND(Encodage!A103&gt;=$G$2,Encodage!A103&lt;=$H$2),Encodage!B103,"")))</f>
        <v/>
      </c>
      <c r="B103" s="62" t="str">
        <f>IF(A103="","",IF(COUNTIF($A$2:B102,Encodage!B103)&gt;0,"",IF(AND(Encodage!B103&gt;=$G$2,Encodage!A103&lt;=$H$2),Encodage!C103,"")))</f>
        <v/>
      </c>
      <c r="C103" s="62" t="str">
        <f t="shared" si="115"/>
        <v/>
      </c>
      <c r="D103" s="63" t="str">
        <f t="array" ref="D103">IFERROR(INDEX($A$1:$A$10000,SMALL(IF($A$3:$A$10000&lt;&gt;"",ROW($A$3:$A$10000)),ROW(A100))),"")</f>
        <v/>
      </c>
      <c r="E103" s="63" t="str">
        <f t="shared" ref="E103" si="139">IF(D103="","",SUMIFS(Stoc,Dat,"&gt;="&amp;$G$2,Dat,"&lt;="&amp;$H$2,Ref,D103))</f>
        <v/>
      </c>
      <c r="F103" s="63" t="str">
        <f t="shared" si="102"/>
        <v/>
      </c>
      <c r="G103" s="65" t="str">
        <f t="shared" si="103"/>
        <v/>
      </c>
      <c r="H103" s="65" t="str">
        <f>IFERROR(IF(COUNTIF($H$4:H102,H102)&lt;VLOOKUP($H102,$D$3:$E$500,2,0),H102,INDEX($D$3:$D$300,MATCH(H102,$D$3:$D$300,0)+1)),"")</f>
        <v/>
      </c>
      <c r="I103" s="65" t="str">
        <f>IF($H103="","",VLOOKUP($H103,Listes!$A$3:$I$12,3,FALSE))</f>
        <v/>
      </c>
      <c r="J103" s="65" t="str">
        <f>IF($H103="","",VLOOKUP($H103,Listes!$A$3:$I$12,4,FALSE))</f>
        <v/>
      </c>
      <c r="K103" s="65" t="str">
        <f>IF(H103="","",VLOOKUP($H103,Listes!$A$3:$I$12,8,FALSE))</f>
        <v/>
      </c>
      <c r="L103" s="65"/>
      <c r="M103" s="66"/>
      <c r="N103" t="str">
        <f t="shared" si="104"/>
        <v/>
      </c>
    </row>
    <row r="104" spans="1:14">
      <c r="A104" s="62" t="str">
        <f>IF(Encodage!A104="","",IF(COUNTIF($A$2:A103,Encodage!B104)&gt;0,"",IF(AND(Encodage!A104&gt;=$G$2,Encodage!A104&lt;=$H$2),Encodage!B104,"")))</f>
        <v/>
      </c>
      <c r="B104" s="62" t="str">
        <f>IF(A104="","",IF(COUNTIF($A$2:B103,Encodage!B104)&gt;0,"",IF(AND(Encodage!B104&gt;=$G$2,Encodage!A104&lt;=$H$2),Encodage!C104,"")))</f>
        <v/>
      </c>
      <c r="C104" s="62" t="str">
        <f t="shared" si="115"/>
        <v/>
      </c>
      <c r="D104" s="63" t="str">
        <f t="array" ref="D104">IFERROR(INDEX($A$1:$A$10000,SMALL(IF($A$3:$A$10000&lt;&gt;"",ROW($A$3:$A$10000)),ROW(A101))),"")</f>
        <v/>
      </c>
      <c r="E104" s="63" t="str">
        <f t="shared" ref="E104" si="140">IF(D104="","",SUMIFS(Stoc,Dat,"&gt;="&amp;$G$2,Dat,"&lt;="&amp;$H$2,Ref,D104))</f>
        <v/>
      </c>
      <c r="F104" s="63" t="str">
        <f t="shared" si="102"/>
        <v/>
      </c>
      <c r="G104" s="65" t="str">
        <f t="shared" si="103"/>
        <v/>
      </c>
      <c r="H104" s="65" t="str">
        <f>IFERROR(IF(COUNTIF($H$4:H103,H103)&lt;VLOOKUP($H103,$D$3:$E$500,2,0),H103,INDEX($D$3:$D$300,MATCH(H103,$D$3:$D$300,0)+1)),"")</f>
        <v/>
      </c>
      <c r="I104" s="65" t="str">
        <f>IF($H104="","",VLOOKUP($H104,Listes!$A$3:$I$12,3,FALSE))</f>
        <v/>
      </c>
      <c r="J104" s="65" t="str">
        <f>IF($H104="","",VLOOKUP($H104,Listes!$A$3:$I$12,4,FALSE))</f>
        <v/>
      </c>
      <c r="K104" s="65" t="str">
        <f>IF(H104="","",VLOOKUP($H104,Listes!$A$3:$I$12,8,FALSE))</f>
        <v/>
      </c>
      <c r="L104" s="65"/>
      <c r="M104" s="66"/>
      <c r="N104" t="str">
        <f t="shared" si="104"/>
        <v/>
      </c>
    </row>
    <row r="105" spans="1:14">
      <c r="A105" s="62" t="str">
        <f>IF(Encodage!A105="","",IF(COUNTIF($A$2:A104,Encodage!B105)&gt;0,"",IF(AND(Encodage!A105&gt;=$G$2,Encodage!A105&lt;=$H$2),Encodage!B105,"")))</f>
        <v/>
      </c>
      <c r="B105" s="62" t="str">
        <f>IF(A105="","",IF(COUNTIF($A$2:B104,Encodage!B105)&gt;0,"",IF(AND(Encodage!B105&gt;=$G$2,Encodage!A105&lt;=$H$2),Encodage!C105,"")))</f>
        <v/>
      </c>
      <c r="C105" s="62" t="str">
        <f t="shared" si="115"/>
        <v/>
      </c>
      <c r="D105" s="63" t="str">
        <f t="array" ref="D105">IFERROR(INDEX($A$1:$A$10000,SMALL(IF($A$3:$A$10000&lt;&gt;"",ROW($A$3:$A$10000)),ROW(A102))),"")</f>
        <v/>
      </c>
      <c r="E105" s="63" t="str">
        <f t="shared" ref="E105" si="141">IF(D105="","",SUMIFS(Stoc,Dat,"&gt;="&amp;$G$2,Dat,"&lt;="&amp;$H$2,Ref,D105))</f>
        <v/>
      </c>
      <c r="F105" s="63" t="str">
        <f t="shared" si="102"/>
        <v/>
      </c>
      <c r="G105" s="65" t="str">
        <f t="shared" si="103"/>
        <v/>
      </c>
      <c r="H105" s="65" t="str">
        <f>IFERROR(IF(COUNTIF($H$4:H104,H104)&lt;VLOOKUP($H104,$D$3:$E$500,2,0),H104,INDEX($D$3:$D$300,MATCH(H104,$D$3:$D$300,0)+1)),"")</f>
        <v/>
      </c>
      <c r="I105" s="65" t="str">
        <f>IF($H105="","",VLOOKUP($H105,Listes!$A$3:$I$12,3,FALSE))</f>
        <v/>
      </c>
      <c r="J105" s="65" t="str">
        <f>IF($H105="","",VLOOKUP($H105,Listes!$A$3:$I$12,4,FALSE))</f>
        <v/>
      </c>
      <c r="K105" s="65" t="str">
        <f>IF(H105="","",VLOOKUP($H105,Listes!$A$3:$I$12,8,FALSE))</f>
        <v/>
      </c>
      <c r="L105" s="65"/>
      <c r="M105" s="66"/>
      <c r="N105" t="str">
        <f t="shared" si="104"/>
        <v/>
      </c>
    </row>
    <row r="106" spans="1:14">
      <c r="A106" s="62" t="str">
        <f>IF(Encodage!A106="","",IF(COUNTIF($A$2:A105,Encodage!B106)&gt;0,"",IF(AND(Encodage!A106&gt;=$G$2,Encodage!A106&lt;=$H$2),Encodage!B106,"")))</f>
        <v/>
      </c>
      <c r="B106" s="62" t="str">
        <f>IF(A106="","",IF(COUNTIF($A$2:B105,Encodage!B106)&gt;0,"",IF(AND(Encodage!B106&gt;=$G$2,Encodage!A106&lt;=$H$2),Encodage!C106,"")))</f>
        <v/>
      </c>
      <c r="C106" s="62" t="str">
        <f t="shared" si="115"/>
        <v/>
      </c>
      <c r="D106" s="63" t="str">
        <f t="array" ref="D106">IFERROR(INDEX($A$1:$A$10000,SMALL(IF($A$3:$A$10000&lt;&gt;"",ROW($A$3:$A$10000)),ROW(A103))),"")</f>
        <v/>
      </c>
      <c r="E106" s="63" t="str">
        <f t="shared" ref="E106" si="142">IF(D106="","",SUMIFS(Stoc,Dat,"&gt;="&amp;$G$2,Dat,"&lt;="&amp;$H$2,Ref,D106))</f>
        <v/>
      </c>
      <c r="F106" s="63" t="str">
        <f t="shared" si="102"/>
        <v/>
      </c>
      <c r="G106" s="65" t="str">
        <f t="shared" si="103"/>
        <v/>
      </c>
      <c r="H106" s="65" t="str">
        <f>IFERROR(IF(COUNTIF($H$4:H105,H105)&lt;VLOOKUP($H105,$D$3:$E$500,2,0),H105,INDEX($D$3:$D$300,MATCH(H105,$D$3:$D$300,0)+1)),"")</f>
        <v/>
      </c>
      <c r="I106" s="65" t="str">
        <f>IF($H106="","",VLOOKUP($H106,Listes!$A$3:$I$12,3,FALSE))</f>
        <v/>
      </c>
      <c r="J106" s="65" t="str">
        <f>IF($H106="","",VLOOKUP($H106,Listes!$A$3:$I$12,4,FALSE))</f>
        <v/>
      </c>
      <c r="K106" s="65" t="str">
        <f>IF(H106="","",VLOOKUP($H106,Listes!$A$3:$I$12,8,FALSE))</f>
        <v/>
      </c>
      <c r="L106" s="65"/>
      <c r="M106" s="66"/>
      <c r="N106" t="str">
        <f t="shared" si="104"/>
        <v/>
      </c>
    </row>
    <row r="107" spans="1:14">
      <c r="A107" s="62" t="str">
        <f>IF(Encodage!A107="","",IF(COUNTIF($A$2:A106,Encodage!B107)&gt;0,"",IF(AND(Encodage!A107&gt;=$G$2,Encodage!A107&lt;=$H$2),Encodage!B107,"")))</f>
        <v/>
      </c>
      <c r="B107" s="62" t="str">
        <f>IF(A107="","",IF(COUNTIF($A$2:B106,Encodage!B107)&gt;0,"",IF(AND(Encodage!B107&gt;=$G$2,Encodage!A107&lt;=$H$2),Encodage!C107,"")))</f>
        <v/>
      </c>
      <c r="C107" s="62" t="str">
        <f t="shared" si="115"/>
        <v/>
      </c>
      <c r="D107" s="63" t="str">
        <f t="array" ref="D107">IFERROR(INDEX($A$1:$A$10000,SMALL(IF($A$3:$A$10000&lt;&gt;"",ROW($A$3:$A$10000)),ROW(A104))),"")</f>
        <v/>
      </c>
      <c r="E107" s="63" t="str">
        <f t="shared" ref="E107" si="143">IF(D107="","",SUMIFS(Stoc,Dat,"&gt;="&amp;$G$2,Dat,"&lt;="&amp;$H$2,Ref,D107))</f>
        <v/>
      </c>
      <c r="F107" s="63" t="str">
        <f t="shared" si="102"/>
        <v/>
      </c>
      <c r="G107" s="65" t="str">
        <f t="shared" si="103"/>
        <v/>
      </c>
      <c r="H107" s="65" t="str">
        <f>IFERROR(IF(COUNTIF($H$4:H106,H106)&lt;VLOOKUP($H106,$D$3:$E$500,2,0),H106,INDEX($D$3:$D$300,MATCH(H106,$D$3:$D$300,0)+1)),"")</f>
        <v/>
      </c>
      <c r="I107" s="65" t="str">
        <f>IF($H107="","",VLOOKUP($H107,Listes!$A$3:$I$12,3,FALSE))</f>
        <v/>
      </c>
      <c r="J107" s="65" t="str">
        <f>IF($H107="","",VLOOKUP($H107,Listes!$A$3:$I$12,4,FALSE))</f>
        <v/>
      </c>
      <c r="K107" s="65" t="str">
        <f>IF(H107="","",VLOOKUP($H107,Listes!$A$3:$I$12,8,FALSE))</f>
        <v/>
      </c>
      <c r="L107" s="65"/>
      <c r="M107" s="66"/>
      <c r="N107" t="str">
        <f t="shared" si="104"/>
        <v/>
      </c>
    </row>
    <row r="108" spans="1:14">
      <c r="A108" s="62" t="str">
        <f>IF(Encodage!A108="","",IF(COUNTIF($A$2:A107,Encodage!B108)&gt;0,"",IF(AND(Encodage!A108&gt;=$G$2,Encodage!A108&lt;=$H$2),Encodage!B108,"")))</f>
        <v/>
      </c>
      <c r="B108" s="62" t="str">
        <f>IF(A108="","",IF(COUNTIF($A$2:B107,Encodage!B108)&gt;0,"",IF(AND(Encodage!B108&gt;=$G$2,Encodage!A108&lt;=$H$2),Encodage!C108,"")))</f>
        <v/>
      </c>
      <c r="C108" s="62" t="str">
        <f t="shared" si="115"/>
        <v/>
      </c>
      <c r="D108" s="63" t="str">
        <f t="array" ref="D108">IFERROR(INDEX($A$1:$A$10000,SMALL(IF($A$3:$A$10000&lt;&gt;"",ROW($A$3:$A$10000)),ROW(A105))),"")</f>
        <v/>
      </c>
      <c r="E108" s="63" t="str">
        <f t="shared" ref="E108" si="144">IF(D108="","",SUMIFS(Stoc,Dat,"&gt;="&amp;$G$2,Dat,"&lt;="&amp;$H$2,Ref,D108))</f>
        <v/>
      </c>
      <c r="F108" s="63" t="str">
        <f t="shared" si="102"/>
        <v/>
      </c>
      <c r="G108" s="65" t="str">
        <f t="shared" si="103"/>
        <v/>
      </c>
      <c r="H108" s="65" t="str">
        <f>IFERROR(IF(COUNTIF($H$4:H107,H107)&lt;VLOOKUP($H107,$D$3:$E$500,2,0),H107,INDEX($D$3:$D$300,MATCH(H107,$D$3:$D$300,0)+1)),"")</f>
        <v/>
      </c>
      <c r="I108" s="65" t="str">
        <f>IF($H108="","",VLOOKUP($H108,Listes!$A$3:$I$12,3,FALSE))</f>
        <v/>
      </c>
      <c r="J108" s="65" t="str">
        <f>IF($H108="","",VLOOKUP($H108,Listes!$A$3:$I$12,4,FALSE))</f>
        <v/>
      </c>
      <c r="K108" s="65" t="str">
        <f>IF(H108="","",VLOOKUP($H108,Listes!$A$3:$I$12,8,FALSE))</f>
        <v/>
      </c>
      <c r="L108" s="65"/>
      <c r="M108" s="66"/>
      <c r="N108" t="str">
        <f t="shared" si="104"/>
        <v/>
      </c>
    </row>
    <row r="109" spans="1:14">
      <c r="A109" s="62" t="str">
        <f>IF(Encodage!A109="","",IF(COUNTIF($A$2:A108,Encodage!B109)&gt;0,"",IF(AND(Encodage!A109&gt;=$G$2,Encodage!A109&lt;=$H$2),Encodage!B109,"")))</f>
        <v/>
      </c>
      <c r="B109" s="62" t="str">
        <f>IF(A109="","",IF(COUNTIF($A$2:B108,Encodage!B109)&gt;0,"",IF(AND(Encodage!B109&gt;=$G$2,Encodage!A109&lt;=$H$2),Encodage!C109,"")))</f>
        <v/>
      </c>
      <c r="C109" s="62" t="str">
        <f t="shared" si="115"/>
        <v/>
      </c>
      <c r="D109" s="63" t="str">
        <f t="array" ref="D109">IFERROR(INDEX($A$1:$A$10000,SMALL(IF($A$3:$A$10000&lt;&gt;"",ROW($A$3:$A$10000)),ROW(A106))),"")</f>
        <v/>
      </c>
      <c r="E109" s="63" t="str">
        <f t="shared" ref="E109" si="145">IF(D109="","",SUMIFS(Stoc,Dat,"&gt;="&amp;$G$2,Dat,"&lt;="&amp;$H$2,Ref,D109))</f>
        <v/>
      </c>
      <c r="F109" s="63" t="str">
        <f t="shared" si="102"/>
        <v/>
      </c>
      <c r="G109" s="65" t="str">
        <f t="shared" si="103"/>
        <v/>
      </c>
      <c r="H109" s="65" t="str">
        <f>IFERROR(IF(COUNTIF($H$4:H108,H108)&lt;VLOOKUP($H108,$D$3:$E$500,2,0),H108,INDEX($D$3:$D$300,MATCH(H108,$D$3:$D$300,0)+1)),"")</f>
        <v/>
      </c>
      <c r="I109" s="65" t="str">
        <f>IF($H109="","",VLOOKUP($H109,Listes!$A$3:$I$12,3,FALSE))</f>
        <v/>
      </c>
      <c r="J109" s="65" t="str">
        <f>IF($H109="","",VLOOKUP($H109,Listes!$A$3:$I$12,4,FALSE))</f>
        <v/>
      </c>
      <c r="K109" s="65" t="str">
        <f>IF(H109="","",VLOOKUP($H109,Listes!$A$3:$I$12,8,FALSE))</f>
        <v/>
      </c>
      <c r="L109" s="65"/>
      <c r="M109" s="66"/>
      <c r="N109" t="str">
        <f t="shared" si="104"/>
        <v/>
      </c>
    </row>
    <row r="110" spans="1:14">
      <c r="A110" s="62" t="str">
        <f>IF(Encodage!A110="","",IF(COUNTIF($A$2:A109,Encodage!B110)&gt;0,"",IF(AND(Encodage!A110&gt;=$G$2,Encodage!A110&lt;=$H$2),Encodage!B110,"")))</f>
        <v/>
      </c>
      <c r="B110" s="62" t="str">
        <f>IF(A110="","",IF(COUNTIF($A$2:B109,Encodage!B110)&gt;0,"",IF(AND(Encodage!B110&gt;=$G$2,Encodage!A110&lt;=$H$2),Encodage!C110,"")))</f>
        <v/>
      </c>
      <c r="C110" s="62" t="str">
        <f t="shared" si="115"/>
        <v/>
      </c>
      <c r="D110" s="63" t="str">
        <f t="array" ref="D110">IFERROR(INDEX($A$1:$A$10000,SMALL(IF($A$3:$A$10000&lt;&gt;"",ROW($A$3:$A$10000)),ROW(A107))),"")</f>
        <v/>
      </c>
      <c r="E110" s="63" t="str">
        <f t="shared" ref="E110" si="146">IF(D110="","",SUMIFS(Stoc,Dat,"&gt;="&amp;$G$2,Dat,"&lt;="&amp;$H$2,Ref,D110))</f>
        <v/>
      </c>
      <c r="F110" s="63" t="str">
        <f t="shared" si="102"/>
        <v/>
      </c>
      <c r="G110" s="65" t="str">
        <f t="shared" si="103"/>
        <v/>
      </c>
      <c r="H110" s="65" t="str">
        <f>IFERROR(IF(COUNTIF($H$4:H109,H109)&lt;VLOOKUP($H109,$D$3:$E$500,2,0),H109,INDEX($D$3:$D$300,MATCH(H109,$D$3:$D$300,0)+1)),"")</f>
        <v/>
      </c>
      <c r="I110" s="65" t="str">
        <f>IF($H110="","",VLOOKUP($H110,Listes!$A$3:$I$12,3,FALSE))</f>
        <v/>
      </c>
      <c r="J110" s="65" t="str">
        <f>IF($H110="","",VLOOKUP($H110,Listes!$A$3:$I$12,4,FALSE))</f>
        <v/>
      </c>
      <c r="K110" s="65" t="str">
        <f>IF(H110="","",VLOOKUP($H110,Listes!$A$3:$I$12,8,FALSE))</f>
        <v/>
      </c>
      <c r="L110" s="65"/>
      <c r="M110" s="66"/>
      <c r="N110" t="str">
        <f t="shared" si="104"/>
        <v/>
      </c>
    </row>
    <row r="111" spans="1:14">
      <c r="A111" s="62" t="str">
        <f>IF(Encodage!A111="","",IF(COUNTIF($A$2:A110,Encodage!B111)&gt;0,"",IF(AND(Encodage!A111&gt;=$G$2,Encodage!A111&lt;=$H$2),Encodage!B111,"")))</f>
        <v/>
      </c>
      <c r="B111" s="62" t="str">
        <f>IF(A111="","",IF(COUNTIF($A$2:B110,Encodage!B111)&gt;0,"",IF(AND(Encodage!B111&gt;=$G$2,Encodage!A111&lt;=$H$2),Encodage!C111,"")))</f>
        <v/>
      </c>
      <c r="C111" s="62" t="str">
        <f t="shared" si="115"/>
        <v/>
      </c>
      <c r="D111" s="63" t="str">
        <f t="array" ref="D111">IFERROR(INDEX($A$1:$A$10000,SMALL(IF($A$3:$A$10000&lt;&gt;"",ROW($A$3:$A$10000)),ROW(A108))),"")</f>
        <v/>
      </c>
      <c r="E111" s="63" t="str">
        <f t="shared" ref="E111" si="147">IF(D111="","",SUMIFS(Stoc,Dat,"&gt;="&amp;$G$2,Dat,"&lt;="&amp;$H$2,Ref,D111))</f>
        <v/>
      </c>
      <c r="F111" s="63" t="str">
        <f t="shared" si="102"/>
        <v/>
      </c>
      <c r="G111" s="65" t="str">
        <f t="shared" si="103"/>
        <v/>
      </c>
      <c r="H111" s="65" t="str">
        <f>IFERROR(IF(COUNTIF($H$4:H110,H110)&lt;VLOOKUP($H110,$D$3:$E$500,2,0),H110,INDEX($D$3:$D$300,MATCH(H110,$D$3:$D$300,0)+1)),"")</f>
        <v/>
      </c>
      <c r="I111" s="65" t="str">
        <f>IF($H111="","",VLOOKUP($H111,Listes!$A$3:$I$12,3,FALSE))</f>
        <v/>
      </c>
      <c r="J111" s="65" t="str">
        <f>IF($H111="","",VLOOKUP($H111,Listes!$A$3:$I$12,4,FALSE))</f>
        <v/>
      </c>
      <c r="K111" s="65" t="str">
        <f>IF(H111="","",VLOOKUP($H111,Listes!$A$3:$I$12,8,FALSE))</f>
        <v/>
      </c>
      <c r="L111" s="65"/>
      <c r="M111" s="66"/>
      <c r="N111" t="str">
        <f t="shared" si="104"/>
        <v/>
      </c>
    </row>
    <row r="112" spans="1:14">
      <c r="A112" s="62" t="str">
        <f>IF(Encodage!A112="","",IF(COUNTIF($A$2:A111,Encodage!B112)&gt;0,"",IF(AND(Encodage!A112&gt;=$G$2,Encodage!A112&lt;=$H$2),Encodage!B112,"")))</f>
        <v/>
      </c>
      <c r="B112" s="62" t="str">
        <f>IF(A112="","",IF(COUNTIF($A$2:B111,Encodage!B112)&gt;0,"",IF(AND(Encodage!B112&gt;=$G$2,Encodage!A112&lt;=$H$2),Encodage!C112,"")))</f>
        <v/>
      </c>
      <c r="C112" s="62" t="str">
        <f t="shared" si="115"/>
        <v/>
      </c>
      <c r="D112" s="63" t="str">
        <f t="array" ref="D112">IFERROR(INDEX($A$1:$A$10000,SMALL(IF($A$3:$A$10000&lt;&gt;"",ROW($A$3:$A$10000)),ROW(A109))),"")</f>
        <v/>
      </c>
      <c r="E112" s="63" t="str">
        <f t="shared" ref="E112" si="148">IF(D112="","",SUMIFS(Stoc,Dat,"&gt;="&amp;$G$2,Dat,"&lt;="&amp;$H$2,Ref,D112))</f>
        <v/>
      </c>
      <c r="F112" s="63" t="str">
        <f t="shared" si="102"/>
        <v/>
      </c>
      <c r="G112" s="65" t="str">
        <f t="shared" si="103"/>
        <v/>
      </c>
      <c r="H112" s="65" t="str">
        <f>IFERROR(IF(COUNTIF($H$4:H111,H111)&lt;VLOOKUP($H111,$D$3:$E$500,2,0),H111,INDEX($D$3:$D$300,MATCH(H111,$D$3:$D$300,0)+1)),"")</f>
        <v/>
      </c>
      <c r="I112" s="65" t="str">
        <f>IF($H112="","",VLOOKUP($H112,Listes!$A$3:$I$12,3,FALSE))</f>
        <v/>
      </c>
      <c r="J112" s="65" t="str">
        <f>IF($H112="","",VLOOKUP($H112,Listes!$A$3:$I$12,4,FALSE))</f>
        <v/>
      </c>
      <c r="K112" s="65" t="str">
        <f>IF(H112="","",VLOOKUP($H112,Listes!$A$3:$I$12,8,FALSE))</f>
        <v/>
      </c>
      <c r="L112" s="65"/>
      <c r="M112" s="66"/>
      <c r="N112" t="str">
        <f t="shared" si="104"/>
        <v/>
      </c>
    </row>
    <row r="113" spans="1:14">
      <c r="A113" s="62" t="str">
        <f>IF(Encodage!A113="","",IF(COUNTIF($A$2:A112,Encodage!B113)&gt;0,"",IF(AND(Encodage!A113&gt;=$G$2,Encodage!A113&lt;=$H$2),Encodage!B113,"")))</f>
        <v/>
      </c>
      <c r="B113" s="62" t="str">
        <f>IF(A113="","",IF(COUNTIF($A$2:B112,Encodage!B113)&gt;0,"",IF(AND(Encodage!B113&gt;=$G$2,Encodage!A113&lt;=$H$2),Encodage!C113,"")))</f>
        <v/>
      </c>
      <c r="C113" s="62" t="str">
        <f t="shared" si="115"/>
        <v/>
      </c>
      <c r="D113" s="63" t="str">
        <f t="array" ref="D113">IFERROR(INDEX($A$1:$A$10000,SMALL(IF($A$3:$A$10000&lt;&gt;"",ROW($A$3:$A$10000)),ROW(A110))),"")</f>
        <v/>
      </c>
      <c r="E113" s="63" t="str">
        <f t="shared" ref="E113" si="149">IF(D113="","",SUMIFS(Stoc,Dat,"&gt;="&amp;$G$2,Dat,"&lt;="&amp;$H$2,Ref,D113))</f>
        <v/>
      </c>
      <c r="F113" s="63" t="str">
        <f t="shared" si="102"/>
        <v/>
      </c>
      <c r="G113" s="65" t="str">
        <f t="shared" si="103"/>
        <v/>
      </c>
      <c r="H113" s="65" t="str">
        <f>IFERROR(IF(COUNTIF($H$4:H112,H112)&lt;VLOOKUP($H112,$D$3:$E$500,2,0),H112,INDEX($D$3:$D$300,MATCH(H112,$D$3:$D$300,0)+1)),"")</f>
        <v/>
      </c>
      <c r="I113" s="65" t="str">
        <f>IF($H113="","",VLOOKUP($H113,Listes!$A$3:$I$12,3,FALSE))</f>
        <v/>
      </c>
      <c r="J113" s="65" t="str">
        <f>IF($H113="","",VLOOKUP($H113,Listes!$A$3:$I$12,4,FALSE))</f>
        <v/>
      </c>
      <c r="K113" s="65" t="str">
        <f>IF(H113="","",VLOOKUP($H113,Listes!$A$3:$I$12,8,FALSE))</f>
        <v/>
      </c>
      <c r="L113" s="65"/>
      <c r="M113" s="66"/>
      <c r="N113" t="str">
        <f t="shared" si="104"/>
        <v/>
      </c>
    </row>
    <row r="114" spans="1:14">
      <c r="A114" s="62" t="str">
        <f>IF(Encodage!A114="","",IF(COUNTIF($A$2:A113,Encodage!B114)&gt;0,"",IF(AND(Encodage!A114&gt;=$G$2,Encodage!A114&lt;=$H$2),Encodage!B114,"")))</f>
        <v/>
      </c>
      <c r="B114" s="62" t="str">
        <f>IF(A114="","",IF(COUNTIF($A$2:B113,Encodage!B114)&gt;0,"",IF(AND(Encodage!B114&gt;=$G$2,Encodage!A114&lt;=$H$2),Encodage!C114,"")))</f>
        <v/>
      </c>
      <c r="C114" s="62" t="str">
        <f t="shared" si="115"/>
        <v/>
      </c>
      <c r="D114" s="63" t="str">
        <f t="array" ref="D114">IFERROR(INDEX($A$1:$A$10000,SMALL(IF($A$3:$A$10000&lt;&gt;"",ROW($A$3:$A$10000)),ROW(A111))),"")</f>
        <v/>
      </c>
      <c r="E114" s="63" t="str">
        <f t="shared" ref="E114" si="150">IF(D114="","",SUMIFS(Stoc,Dat,"&gt;="&amp;$G$2,Dat,"&lt;="&amp;$H$2,Ref,D114))</f>
        <v/>
      </c>
      <c r="F114" s="63" t="str">
        <f t="shared" si="102"/>
        <v/>
      </c>
      <c r="G114" s="65" t="str">
        <f t="shared" si="103"/>
        <v/>
      </c>
      <c r="H114" s="65" t="str">
        <f>IFERROR(IF(COUNTIF($H$4:H113,H113)&lt;VLOOKUP($H113,$D$3:$E$500,2,0),H113,INDEX($D$3:$D$300,MATCH(H113,$D$3:$D$300,0)+1)),"")</f>
        <v/>
      </c>
      <c r="I114" s="65" t="str">
        <f>IF($H114="","",VLOOKUP($H114,Listes!$A$3:$I$12,3,FALSE))</f>
        <v/>
      </c>
      <c r="J114" s="65" t="str">
        <f>IF($H114="","",VLOOKUP($H114,Listes!$A$3:$I$12,4,FALSE))</f>
        <v/>
      </c>
      <c r="K114" s="65" t="str">
        <f>IF(H114="","",VLOOKUP($H114,Listes!$A$3:$I$12,8,FALSE))</f>
        <v/>
      </c>
      <c r="L114" s="65"/>
      <c r="M114" s="66"/>
      <c r="N114" t="str">
        <f t="shared" si="104"/>
        <v/>
      </c>
    </row>
    <row r="115" spans="1:14">
      <c r="A115" s="62" t="str">
        <f>IF(Encodage!A115="","",IF(COUNTIF($A$2:A114,Encodage!B115)&gt;0,"",IF(AND(Encodage!A115&gt;=$G$2,Encodage!A115&lt;=$H$2),Encodage!B115,"")))</f>
        <v/>
      </c>
      <c r="B115" s="62" t="str">
        <f>IF(A115="","",IF(COUNTIF($A$2:B114,Encodage!B115)&gt;0,"",IF(AND(Encodage!B115&gt;=$G$2,Encodage!A115&lt;=$H$2),Encodage!C115,"")))</f>
        <v/>
      </c>
      <c r="C115" s="62" t="str">
        <f t="shared" si="115"/>
        <v/>
      </c>
      <c r="D115" s="63" t="str">
        <f t="array" ref="D115">IFERROR(INDEX($A$1:$A$10000,SMALL(IF($A$3:$A$10000&lt;&gt;"",ROW($A$3:$A$10000)),ROW(A112))),"")</f>
        <v/>
      </c>
      <c r="E115" s="63" t="str">
        <f t="shared" ref="E115" si="151">IF(D115="","",SUMIFS(Stoc,Dat,"&gt;="&amp;$G$2,Dat,"&lt;="&amp;$H$2,Ref,D115))</f>
        <v/>
      </c>
      <c r="F115" s="63" t="str">
        <f t="shared" si="102"/>
        <v/>
      </c>
      <c r="G115" s="65" t="str">
        <f t="shared" si="103"/>
        <v/>
      </c>
      <c r="H115" s="65" t="str">
        <f>IFERROR(IF(COUNTIF($H$4:H114,H114)&lt;VLOOKUP($H114,$D$3:$E$500,2,0),H114,INDEX($D$3:$D$300,MATCH(H114,$D$3:$D$300,0)+1)),"")</f>
        <v/>
      </c>
      <c r="I115" s="65" t="str">
        <f>IF($H115="","",VLOOKUP($H115,Listes!$A$3:$I$12,3,FALSE))</f>
        <v/>
      </c>
      <c r="J115" s="65" t="str">
        <f>IF($H115="","",VLOOKUP($H115,Listes!$A$3:$I$12,4,FALSE))</f>
        <v/>
      </c>
      <c r="K115" s="65" t="str">
        <f>IF(H115="","",VLOOKUP($H115,Listes!$A$3:$I$12,8,FALSE))</f>
        <v/>
      </c>
      <c r="L115" s="65"/>
      <c r="M115" s="66"/>
      <c r="N115" t="str">
        <f t="shared" si="104"/>
        <v/>
      </c>
    </row>
    <row r="116" spans="1:14">
      <c r="A116" s="62" t="str">
        <f>IF(Encodage!A116="","",IF(COUNTIF($A$2:A115,Encodage!B116)&gt;0,"",IF(AND(Encodage!A116&gt;=$G$2,Encodage!A116&lt;=$H$2),Encodage!B116,"")))</f>
        <v/>
      </c>
      <c r="B116" s="62" t="str">
        <f>IF(A116="","",IF(COUNTIF($A$2:B115,Encodage!B116)&gt;0,"",IF(AND(Encodage!B116&gt;=$G$2,Encodage!A116&lt;=$H$2),Encodage!C116,"")))</f>
        <v/>
      </c>
      <c r="C116" s="62" t="str">
        <f t="shared" si="115"/>
        <v/>
      </c>
      <c r="D116" s="63" t="str">
        <f t="array" ref="D116">IFERROR(INDEX($A$1:$A$10000,SMALL(IF($A$3:$A$10000&lt;&gt;"",ROW($A$3:$A$10000)),ROW(A113))),"")</f>
        <v/>
      </c>
      <c r="E116" s="63" t="str">
        <f t="shared" ref="E116" si="152">IF(D116="","",SUMIFS(Stoc,Dat,"&gt;="&amp;$G$2,Dat,"&lt;="&amp;$H$2,Ref,D116))</f>
        <v/>
      </c>
      <c r="F116" s="63" t="str">
        <f t="shared" si="102"/>
        <v/>
      </c>
      <c r="G116" s="65" t="str">
        <f t="shared" si="103"/>
        <v/>
      </c>
      <c r="H116" s="65" t="str">
        <f>IFERROR(IF(COUNTIF($H$4:H115,H115)&lt;VLOOKUP($H115,$D$3:$E$500,2,0),H115,INDEX($D$3:$D$300,MATCH(H115,$D$3:$D$300,0)+1)),"")</f>
        <v/>
      </c>
      <c r="I116" s="65" t="str">
        <f>IF($H116="","",VLOOKUP($H116,Listes!$A$3:$I$12,3,FALSE))</f>
        <v/>
      </c>
      <c r="J116" s="65" t="str">
        <f>IF($H116="","",VLOOKUP($H116,Listes!$A$3:$I$12,4,FALSE))</f>
        <v/>
      </c>
      <c r="K116" s="65" t="str">
        <f>IF(H116="","",VLOOKUP($H116,Listes!$A$3:$I$12,8,FALSE))</f>
        <v/>
      </c>
      <c r="L116" s="65"/>
      <c r="M116" s="66"/>
      <c r="N116" t="str">
        <f t="shared" si="104"/>
        <v/>
      </c>
    </row>
    <row r="117" spans="1:14">
      <c r="A117" s="62" t="str">
        <f>IF(Encodage!A117="","",IF(COUNTIF($A$2:A116,Encodage!B117)&gt;0,"",IF(AND(Encodage!A117&gt;=$G$2,Encodage!A117&lt;=$H$2),Encodage!B117,"")))</f>
        <v/>
      </c>
      <c r="B117" s="62" t="str">
        <f>IF(A117="","",IF(COUNTIF($A$2:B116,Encodage!B117)&gt;0,"",IF(AND(Encodage!B117&gt;=$G$2,Encodage!A117&lt;=$H$2),Encodage!C117,"")))</f>
        <v/>
      </c>
      <c r="C117" s="62" t="str">
        <f t="shared" si="115"/>
        <v/>
      </c>
      <c r="D117" s="63" t="str">
        <f t="array" ref="D117">IFERROR(INDEX($A$1:$A$10000,SMALL(IF($A$3:$A$10000&lt;&gt;"",ROW($A$3:$A$10000)),ROW(A114))),"")</f>
        <v/>
      </c>
      <c r="E117" s="63" t="str">
        <f t="shared" ref="E117" si="153">IF(D117="","",SUMIFS(Stoc,Dat,"&gt;="&amp;$G$2,Dat,"&lt;="&amp;$H$2,Ref,D117))</f>
        <v/>
      </c>
      <c r="F117" s="63" t="str">
        <f t="shared" si="102"/>
        <v/>
      </c>
      <c r="G117" s="65" t="str">
        <f t="shared" si="103"/>
        <v/>
      </c>
      <c r="H117" s="65" t="str">
        <f>IFERROR(IF(COUNTIF($H$4:H116,H116)&lt;VLOOKUP($H116,$D$3:$E$500,2,0),H116,INDEX($D$3:$D$300,MATCH(H116,$D$3:$D$300,0)+1)),"")</f>
        <v/>
      </c>
      <c r="I117" s="65" t="str">
        <f>IF($H117="","",VLOOKUP($H117,Listes!$A$3:$I$12,3,FALSE))</f>
        <v/>
      </c>
      <c r="J117" s="65" t="str">
        <f>IF($H117="","",VLOOKUP($H117,Listes!$A$3:$I$12,4,FALSE))</f>
        <v/>
      </c>
      <c r="K117" s="65" t="str">
        <f>IF(H117="","",VLOOKUP($H117,Listes!$A$3:$I$12,8,FALSE))</f>
        <v/>
      </c>
      <c r="L117" s="65"/>
      <c r="M117" s="66"/>
      <c r="N117" t="str">
        <f t="shared" si="104"/>
        <v/>
      </c>
    </row>
    <row r="118" spans="1:14">
      <c r="A118" s="62" t="str">
        <f>IF(Encodage!A118="","",IF(COUNTIF($A$2:A117,Encodage!B118)&gt;0,"",IF(AND(Encodage!A118&gt;=$G$2,Encodage!A118&lt;=$H$2),Encodage!B118,"")))</f>
        <v/>
      </c>
      <c r="B118" s="62" t="str">
        <f>IF(A118="","",IF(COUNTIF($A$2:B117,Encodage!B118)&gt;0,"",IF(AND(Encodage!B118&gt;=$G$2,Encodage!A118&lt;=$H$2),Encodage!C118,"")))</f>
        <v/>
      </c>
      <c r="C118" s="62" t="str">
        <f t="shared" si="115"/>
        <v/>
      </c>
      <c r="D118" s="63" t="str">
        <f t="array" ref="D118">IFERROR(INDEX($A$1:$A$10000,SMALL(IF($A$3:$A$10000&lt;&gt;"",ROW($A$3:$A$10000)),ROW(A115))),"")</f>
        <v/>
      </c>
      <c r="E118" s="63" t="str">
        <f t="shared" ref="E118" si="154">IF(D118="","",SUMIFS(Stoc,Dat,"&gt;="&amp;$G$2,Dat,"&lt;="&amp;$H$2,Ref,D118))</f>
        <v/>
      </c>
      <c r="F118" s="63" t="str">
        <f t="shared" si="102"/>
        <v/>
      </c>
      <c r="G118" s="65" t="str">
        <f t="shared" si="103"/>
        <v/>
      </c>
      <c r="H118" s="65" t="str">
        <f>IFERROR(IF(COUNTIF($H$4:H117,H117)&lt;VLOOKUP($H117,$D$3:$E$500,2,0),H117,INDEX($D$3:$D$300,MATCH(H117,$D$3:$D$300,0)+1)),"")</f>
        <v/>
      </c>
      <c r="I118" s="65" t="str">
        <f>IF($H118="","",VLOOKUP($H118,Listes!$A$3:$I$12,3,FALSE))</f>
        <v/>
      </c>
      <c r="J118" s="65" t="str">
        <f>IF($H118="","",VLOOKUP($H118,Listes!$A$3:$I$12,4,FALSE))</f>
        <v/>
      </c>
      <c r="K118" s="65" t="str">
        <f>IF(H118="","",VLOOKUP($H118,Listes!$A$3:$I$12,8,FALSE))</f>
        <v/>
      </c>
      <c r="L118" s="65"/>
      <c r="M118" s="66"/>
      <c r="N118" t="str">
        <f t="shared" si="104"/>
        <v/>
      </c>
    </row>
    <row r="119" spans="1:14">
      <c r="A119" s="62" t="str">
        <f>IF(Encodage!A119="","",IF(COUNTIF($A$2:A118,Encodage!B119)&gt;0,"",IF(AND(Encodage!A119&gt;=$G$2,Encodage!A119&lt;=$H$2),Encodage!B119,"")))</f>
        <v/>
      </c>
      <c r="B119" s="62" t="str">
        <f>IF(A119="","",IF(COUNTIF($A$2:B118,Encodage!B119)&gt;0,"",IF(AND(Encodage!B119&gt;=$G$2,Encodage!A119&lt;=$H$2),Encodage!C119,"")))</f>
        <v/>
      </c>
      <c r="C119" s="62" t="str">
        <f t="shared" si="115"/>
        <v/>
      </c>
      <c r="D119" s="63" t="str">
        <f t="array" ref="D119">IFERROR(INDEX($A$1:$A$10000,SMALL(IF($A$3:$A$10000&lt;&gt;"",ROW($A$3:$A$10000)),ROW(A116))),"")</f>
        <v/>
      </c>
      <c r="E119" s="63" t="str">
        <f t="shared" ref="E119" si="155">IF(D119="","",SUMIFS(Stoc,Dat,"&gt;="&amp;$G$2,Dat,"&lt;="&amp;$H$2,Ref,D119))</f>
        <v/>
      </c>
      <c r="F119" s="63" t="str">
        <f t="shared" si="102"/>
        <v/>
      </c>
      <c r="G119" s="65" t="str">
        <f t="shared" si="103"/>
        <v/>
      </c>
      <c r="H119" s="65" t="str">
        <f>IFERROR(IF(COUNTIF($H$4:H118,H118)&lt;VLOOKUP($H118,$D$3:$E$500,2,0),H118,INDEX($D$3:$D$300,MATCH(H118,$D$3:$D$300,0)+1)),"")</f>
        <v/>
      </c>
      <c r="I119" s="65" t="str">
        <f>IF($H119="","",VLOOKUP($H119,Listes!$A$3:$I$12,3,FALSE))</f>
        <v/>
      </c>
      <c r="J119" s="65" t="str">
        <f>IF($H119="","",VLOOKUP($H119,Listes!$A$3:$I$12,4,FALSE))</f>
        <v/>
      </c>
      <c r="K119" s="65" t="str">
        <f>IF(H119="","",VLOOKUP($H119,Listes!$A$3:$I$12,8,FALSE))</f>
        <v/>
      </c>
      <c r="L119" s="65"/>
      <c r="M119" s="66"/>
      <c r="N119" t="str">
        <f t="shared" si="104"/>
        <v/>
      </c>
    </row>
    <row r="120" spans="1:14">
      <c r="A120" s="62" t="str">
        <f>IF(Encodage!A120="","",IF(COUNTIF($A$2:A119,Encodage!B120)&gt;0,"",IF(AND(Encodage!A120&gt;=$G$2,Encodage!A120&lt;=$H$2),Encodage!B120,"")))</f>
        <v/>
      </c>
      <c r="B120" s="62" t="str">
        <f>IF(A120="","",IF(COUNTIF($A$2:B119,Encodage!B120)&gt;0,"",IF(AND(Encodage!B120&gt;=$G$2,Encodage!A120&lt;=$H$2),Encodage!C120,"")))</f>
        <v/>
      </c>
      <c r="C120" s="62" t="str">
        <f t="shared" si="115"/>
        <v/>
      </c>
      <c r="D120" s="63" t="str">
        <f t="array" ref="D120">IFERROR(INDEX($A$1:$A$10000,SMALL(IF($A$3:$A$10000&lt;&gt;"",ROW($A$3:$A$10000)),ROW(A117))),"")</f>
        <v/>
      </c>
      <c r="E120" s="63" t="str">
        <f t="shared" ref="E120" si="156">IF(D120="","",SUMIFS(Stoc,Dat,"&gt;="&amp;$G$2,Dat,"&lt;="&amp;$H$2,Ref,D120))</f>
        <v/>
      </c>
      <c r="F120" s="63" t="str">
        <f t="shared" si="102"/>
        <v/>
      </c>
      <c r="G120" s="65" t="str">
        <f t="shared" si="103"/>
        <v/>
      </c>
      <c r="H120" s="65" t="str">
        <f>IFERROR(IF(COUNTIF($H$4:H119,H119)&lt;VLOOKUP($H119,$D$3:$E$500,2,0),H119,INDEX($D$3:$D$300,MATCH(H119,$D$3:$D$300,0)+1)),"")</f>
        <v/>
      </c>
      <c r="I120" s="65" t="str">
        <f>IF($H120="","",VLOOKUP($H120,Listes!$A$3:$I$12,3,FALSE))</f>
        <v/>
      </c>
      <c r="J120" s="65" t="str">
        <f>IF($H120="","",VLOOKUP($H120,Listes!$A$3:$I$12,4,FALSE))</f>
        <v/>
      </c>
      <c r="K120" s="65" t="str">
        <f>IF(H120="","",VLOOKUP($H120,Listes!$A$3:$I$12,8,FALSE))</f>
        <v/>
      </c>
      <c r="L120" s="65"/>
      <c r="M120" s="66"/>
      <c r="N120" t="str">
        <f t="shared" si="104"/>
        <v/>
      </c>
    </row>
    <row r="121" spans="1:14">
      <c r="A121" s="62" t="str">
        <f>IF(Encodage!A121="","",IF(COUNTIF($A$2:A120,Encodage!B121)&gt;0,"",IF(AND(Encodage!A121&gt;=$G$2,Encodage!A121&lt;=$H$2),Encodage!B121,"")))</f>
        <v/>
      </c>
      <c r="B121" s="62" t="str">
        <f>IF(A121="","",IF(COUNTIF($A$2:B120,Encodage!B121)&gt;0,"",IF(AND(Encodage!B121&gt;=$G$2,Encodage!A121&lt;=$H$2),Encodage!C121,"")))</f>
        <v/>
      </c>
      <c r="C121" s="62" t="str">
        <f t="shared" si="115"/>
        <v/>
      </c>
      <c r="D121" s="63" t="str">
        <f t="array" ref="D121">IFERROR(INDEX($A$1:$A$10000,SMALL(IF($A$3:$A$10000&lt;&gt;"",ROW($A$3:$A$10000)),ROW(A118))),"")</f>
        <v/>
      </c>
      <c r="E121" s="63" t="str">
        <f t="shared" ref="E121" si="157">IF(D121="","",SUMIFS(Stoc,Dat,"&gt;="&amp;$G$2,Dat,"&lt;="&amp;$H$2,Ref,D121))</f>
        <v/>
      </c>
      <c r="F121" s="63" t="str">
        <f t="shared" si="102"/>
        <v/>
      </c>
      <c r="G121" s="65" t="str">
        <f t="shared" si="103"/>
        <v/>
      </c>
      <c r="H121" s="65" t="str">
        <f>IFERROR(IF(COUNTIF($H$4:H120,H120)&lt;VLOOKUP($H120,$D$3:$E$500,2,0),H120,INDEX($D$3:$D$300,MATCH(H120,$D$3:$D$300,0)+1)),"")</f>
        <v/>
      </c>
      <c r="I121" s="65" t="str">
        <f>IF($H121="","",VLOOKUP($H121,Listes!$A$3:$I$12,3,FALSE))</f>
        <v/>
      </c>
      <c r="J121" s="65" t="str">
        <f>IF($H121="","",VLOOKUP($H121,Listes!$A$3:$I$12,4,FALSE))</f>
        <v/>
      </c>
      <c r="K121" s="65" t="str">
        <f>IF(H121="","",VLOOKUP($H121,Listes!$A$3:$I$12,8,FALSE))</f>
        <v/>
      </c>
      <c r="L121" s="65"/>
      <c r="M121" s="66"/>
      <c r="N121" t="str">
        <f t="shared" si="104"/>
        <v/>
      </c>
    </row>
    <row r="122" spans="1:14">
      <c r="A122" s="62" t="str">
        <f>IF(Encodage!A122="","",IF(COUNTIF($A$2:A121,Encodage!B122)&gt;0,"",IF(AND(Encodage!A122&gt;=$G$2,Encodage!A122&lt;=$H$2),Encodage!B122,"")))</f>
        <v/>
      </c>
      <c r="B122" s="62" t="str">
        <f>IF(A122="","",IF(COUNTIF($A$2:B121,Encodage!B122)&gt;0,"",IF(AND(Encodage!B122&gt;=$G$2,Encodage!A122&lt;=$H$2),Encodage!C122,"")))</f>
        <v/>
      </c>
      <c r="C122" s="62" t="str">
        <f t="shared" si="115"/>
        <v/>
      </c>
      <c r="D122" s="63" t="str">
        <f t="array" ref="D122">IFERROR(INDEX($A$1:$A$10000,SMALL(IF($A$3:$A$10000&lt;&gt;"",ROW($A$3:$A$10000)),ROW(A119))),"")</f>
        <v/>
      </c>
      <c r="E122" s="63" t="str">
        <f t="shared" ref="E122" si="158">IF(D122="","",SUMIFS(Stoc,Dat,"&gt;="&amp;$G$2,Dat,"&lt;="&amp;$H$2,Ref,D122))</f>
        <v/>
      </c>
      <c r="F122" s="63" t="str">
        <f t="shared" si="102"/>
        <v/>
      </c>
      <c r="G122" s="65" t="str">
        <f t="shared" si="103"/>
        <v/>
      </c>
      <c r="H122" s="65" t="str">
        <f>IFERROR(IF(COUNTIF($H$4:H121,H121)&lt;VLOOKUP($H121,$D$3:$E$500,2,0),H121,INDEX($D$3:$D$300,MATCH(H121,$D$3:$D$300,0)+1)),"")</f>
        <v/>
      </c>
      <c r="I122" s="65" t="str">
        <f>IF($H122="","",VLOOKUP($H122,Listes!$A$3:$I$12,3,FALSE))</f>
        <v/>
      </c>
      <c r="J122" s="65" t="str">
        <f>IF($H122="","",VLOOKUP($H122,Listes!$A$3:$I$12,4,FALSE))</f>
        <v/>
      </c>
      <c r="K122" s="65" t="str">
        <f>IF(H122="","",VLOOKUP($H122,Listes!$A$3:$I$12,8,FALSE))</f>
        <v/>
      </c>
      <c r="L122" s="65"/>
      <c r="M122" s="66"/>
      <c r="N122" t="str">
        <f t="shared" si="104"/>
        <v/>
      </c>
    </row>
    <row r="123" spans="1:14">
      <c r="A123" s="62" t="str">
        <f>IF(Encodage!A123="","",IF(COUNTIF($A$2:A122,Encodage!B123)&gt;0,"",IF(AND(Encodage!A123&gt;=$G$2,Encodage!A123&lt;=$H$2),Encodage!B123,"")))</f>
        <v/>
      </c>
      <c r="B123" s="62" t="str">
        <f>IF(A123="","",IF(COUNTIF($A$2:B122,Encodage!B123)&gt;0,"",IF(AND(Encodage!B123&gt;=$G$2,Encodage!A123&lt;=$H$2),Encodage!C123,"")))</f>
        <v/>
      </c>
      <c r="C123" s="62" t="str">
        <f t="shared" si="115"/>
        <v/>
      </c>
      <c r="D123" s="63" t="str">
        <f t="array" ref="D123">IFERROR(INDEX($A$1:$A$10000,SMALL(IF($A$3:$A$10000&lt;&gt;"",ROW($A$3:$A$10000)),ROW(A120))),"")</f>
        <v/>
      </c>
      <c r="E123" s="63" t="str">
        <f t="shared" ref="E123" si="159">IF(D123="","",SUMIFS(Stoc,Dat,"&gt;="&amp;$G$2,Dat,"&lt;="&amp;$H$2,Ref,D123))</f>
        <v/>
      </c>
      <c r="F123" s="63" t="str">
        <f t="shared" si="102"/>
        <v/>
      </c>
      <c r="G123" s="65" t="str">
        <f t="shared" si="103"/>
        <v/>
      </c>
      <c r="H123" s="65" t="str">
        <f>IFERROR(IF(COUNTIF($H$4:H122,H122)&lt;VLOOKUP($H122,$D$3:$E$500,2,0),H122,INDEX($D$3:$D$300,MATCH(H122,$D$3:$D$300,0)+1)),"")</f>
        <v/>
      </c>
      <c r="I123" s="65" t="str">
        <f>IF($H123="","",VLOOKUP($H123,Listes!$A$3:$I$12,3,FALSE))</f>
        <v/>
      </c>
      <c r="J123" s="65" t="str">
        <f>IF($H123="","",VLOOKUP($H123,Listes!$A$3:$I$12,4,FALSE))</f>
        <v/>
      </c>
      <c r="K123" s="65" t="str">
        <f>IF(H123="","",VLOOKUP($H123,Listes!$A$3:$I$12,8,FALSE))</f>
        <v/>
      </c>
      <c r="L123" s="65"/>
      <c r="M123" s="66"/>
      <c r="N123" t="str">
        <f t="shared" si="104"/>
        <v/>
      </c>
    </row>
    <row r="124" spans="1:14">
      <c r="A124" s="62" t="str">
        <f>IF(Encodage!A124="","",IF(COUNTIF($A$2:A123,Encodage!B124)&gt;0,"",IF(AND(Encodage!A124&gt;=$G$2,Encodage!A124&lt;=$H$2),Encodage!B124,"")))</f>
        <v/>
      </c>
      <c r="B124" s="62" t="str">
        <f>IF(A124="","",IF(COUNTIF($A$2:B123,Encodage!B124)&gt;0,"",IF(AND(Encodage!B124&gt;=$G$2,Encodage!A124&lt;=$H$2),Encodage!C124,"")))</f>
        <v/>
      </c>
      <c r="C124" s="62" t="str">
        <f t="shared" si="115"/>
        <v/>
      </c>
      <c r="D124" s="63" t="str">
        <f t="array" ref="D124">IFERROR(INDEX($A$1:$A$10000,SMALL(IF($A$3:$A$10000&lt;&gt;"",ROW($A$3:$A$10000)),ROW(A121))),"")</f>
        <v/>
      </c>
      <c r="E124" s="63" t="str">
        <f t="shared" ref="E124" si="160">IF(D124="","",SUMIFS(Stoc,Dat,"&gt;="&amp;$G$2,Dat,"&lt;="&amp;$H$2,Ref,D124))</f>
        <v/>
      </c>
      <c r="F124" s="63" t="str">
        <f t="shared" si="102"/>
        <v/>
      </c>
      <c r="G124" s="65" t="str">
        <f t="shared" si="103"/>
        <v/>
      </c>
      <c r="H124" s="65" t="str">
        <f>IFERROR(IF(COUNTIF($H$4:H123,H123)&lt;VLOOKUP($H123,$D$3:$E$500,2,0),H123,INDEX($D$3:$D$300,MATCH(H123,$D$3:$D$300,0)+1)),"")</f>
        <v/>
      </c>
      <c r="I124" s="65" t="str">
        <f>IF($H124="","",VLOOKUP($H124,Listes!$A$3:$I$12,3,FALSE))</f>
        <v/>
      </c>
      <c r="J124" s="65" t="str">
        <f>IF($H124="","",VLOOKUP($H124,Listes!$A$3:$I$12,4,FALSE))</f>
        <v/>
      </c>
      <c r="K124" s="65" t="str">
        <f>IF(H124="","",VLOOKUP($H124,Listes!$A$3:$I$12,8,FALSE))</f>
        <v/>
      </c>
      <c r="L124" s="65"/>
      <c r="M124" s="66"/>
      <c r="N124" t="str">
        <f t="shared" si="104"/>
        <v/>
      </c>
    </row>
    <row r="125" spans="1:14">
      <c r="A125" s="62" t="str">
        <f>IF(Encodage!A125="","",IF(COUNTIF($A$2:A124,Encodage!B125)&gt;0,"",IF(AND(Encodage!A125&gt;=$G$2,Encodage!A125&lt;=$H$2),Encodage!B125,"")))</f>
        <v/>
      </c>
      <c r="B125" s="62" t="str">
        <f>IF(A125="","",IF(COUNTIF($A$2:B124,Encodage!B125)&gt;0,"",IF(AND(Encodage!B125&gt;=$G$2,Encodage!A125&lt;=$H$2),Encodage!C125,"")))</f>
        <v/>
      </c>
      <c r="C125" s="62" t="str">
        <f t="shared" si="115"/>
        <v/>
      </c>
      <c r="D125" s="63" t="str">
        <f t="array" ref="D125">IFERROR(INDEX($A$1:$A$10000,SMALL(IF($A$3:$A$10000&lt;&gt;"",ROW($A$3:$A$10000)),ROW(A122))),"")</f>
        <v/>
      </c>
      <c r="E125" s="63" t="str">
        <f t="shared" ref="E125" si="161">IF(D125="","",SUMIFS(Stoc,Dat,"&gt;="&amp;$G$2,Dat,"&lt;="&amp;$H$2,Ref,D125))</f>
        <v/>
      </c>
      <c r="F125" s="63" t="str">
        <f t="shared" si="102"/>
        <v/>
      </c>
      <c r="G125" s="65" t="str">
        <f t="shared" si="103"/>
        <v/>
      </c>
      <c r="H125" s="65" t="str">
        <f>IFERROR(IF(COUNTIF($H$4:H124,H124)&lt;VLOOKUP($H124,$D$3:$E$500,2,0),H124,INDEX($D$3:$D$300,MATCH(H124,$D$3:$D$300,0)+1)),"")</f>
        <v/>
      </c>
      <c r="I125" s="65" t="str">
        <f>IF($H125="","",VLOOKUP($H125,Listes!$A$3:$I$12,3,FALSE))</f>
        <v/>
      </c>
      <c r="J125" s="65" t="str">
        <f>IF($H125="","",VLOOKUP($H125,Listes!$A$3:$I$12,4,FALSE))</f>
        <v/>
      </c>
      <c r="K125" s="65" t="str">
        <f>IF(H125="","",VLOOKUP($H125,Listes!$A$3:$I$12,8,FALSE))</f>
        <v/>
      </c>
      <c r="L125" s="65"/>
      <c r="M125" s="66"/>
      <c r="N125" t="str">
        <f t="shared" si="104"/>
        <v/>
      </c>
    </row>
    <row r="126" spans="1:14">
      <c r="A126" s="62" t="str">
        <f>IF(Encodage!A126="","",IF(COUNTIF($A$2:A125,Encodage!B126)&gt;0,"",IF(AND(Encodage!A126&gt;=$G$2,Encodage!A126&lt;=$H$2),Encodage!B126,"")))</f>
        <v/>
      </c>
      <c r="B126" s="62" t="str">
        <f>IF(A126="","",IF(COUNTIF($A$2:B125,Encodage!B126)&gt;0,"",IF(AND(Encodage!B126&gt;=$G$2,Encodage!A126&lt;=$H$2),Encodage!C126,"")))</f>
        <v/>
      </c>
      <c r="C126" s="62" t="str">
        <f t="shared" si="115"/>
        <v/>
      </c>
      <c r="D126" s="63" t="str">
        <f t="array" ref="D126">IFERROR(INDEX($A$1:$A$10000,SMALL(IF($A$3:$A$10000&lt;&gt;"",ROW($A$3:$A$10000)),ROW(A123))),"")</f>
        <v/>
      </c>
      <c r="E126" s="63" t="str">
        <f t="shared" ref="E126" si="162">IF(D126="","",SUMIFS(Stoc,Dat,"&gt;="&amp;$G$2,Dat,"&lt;="&amp;$H$2,Ref,D126))</f>
        <v/>
      </c>
      <c r="F126" s="63" t="str">
        <f t="shared" si="102"/>
        <v/>
      </c>
      <c r="G126" s="65" t="str">
        <f t="shared" si="103"/>
        <v/>
      </c>
      <c r="H126" s="65" t="str">
        <f>IFERROR(IF(COUNTIF($H$4:H125,H125)&lt;VLOOKUP($H125,$D$3:$E$500,2,0),H125,INDEX($D$3:$D$300,MATCH(H125,$D$3:$D$300,0)+1)),"")</f>
        <v/>
      </c>
      <c r="I126" s="65" t="str">
        <f>IF($H126="","",VLOOKUP($H126,Listes!$A$3:$I$12,3,FALSE))</f>
        <v/>
      </c>
      <c r="J126" s="65" t="str">
        <f>IF($H126="","",VLOOKUP($H126,Listes!$A$3:$I$12,4,FALSE))</f>
        <v/>
      </c>
      <c r="K126" s="65" t="str">
        <f>IF(H126="","",VLOOKUP($H126,Listes!$A$3:$I$12,8,FALSE))</f>
        <v/>
      </c>
      <c r="L126" s="65"/>
      <c r="M126" s="66"/>
      <c r="N126" t="str">
        <f t="shared" si="104"/>
        <v/>
      </c>
    </row>
    <row r="127" spans="1:14">
      <c r="A127" s="62" t="str">
        <f>IF(Encodage!A127="","",IF(COUNTIF($A$2:A126,Encodage!B127)&gt;0,"",IF(AND(Encodage!A127&gt;=$G$2,Encodage!A127&lt;=$H$2),Encodage!B127,"")))</f>
        <v/>
      </c>
      <c r="B127" s="62" t="str">
        <f>IF(A127="","",IF(COUNTIF($A$2:B126,Encodage!B127)&gt;0,"",IF(AND(Encodage!B127&gt;=$G$2,Encodage!A127&lt;=$H$2),Encodage!C127,"")))</f>
        <v/>
      </c>
      <c r="C127" s="62" t="str">
        <f t="shared" si="115"/>
        <v/>
      </c>
      <c r="D127" s="63" t="str">
        <f t="array" ref="D127">IFERROR(INDEX($A$1:$A$10000,SMALL(IF($A$3:$A$10000&lt;&gt;"",ROW($A$3:$A$10000)),ROW(A124))),"")</f>
        <v/>
      </c>
      <c r="E127" s="63" t="str">
        <f t="shared" ref="E127" si="163">IF(D127="","",SUMIFS(Stoc,Dat,"&gt;="&amp;$G$2,Dat,"&lt;="&amp;$H$2,Ref,D127))</f>
        <v/>
      </c>
      <c r="F127" s="63" t="str">
        <f t="shared" si="102"/>
        <v/>
      </c>
      <c r="G127" s="65" t="str">
        <f t="shared" si="103"/>
        <v/>
      </c>
      <c r="H127" s="65" t="str">
        <f>IFERROR(IF(COUNTIF($H$4:H126,H126)&lt;VLOOKUP($H126,$D$3:$E$500,2,0),H126,INDEX($D$3:$D$300,MATCH(H126,$D$3:$D$300,0)+1)),"")</f>
        <v/>
      </c>
      <c r="I127" s="65" t="str">
        <f>IF($H127="","",VLOOKUP($H127,Listes!$A$3:$I$12,3,FALSE))</f>
        <v/>
      </c>
      <c r="J127" s="65" t="str">
        <f>IF($H127="","",VLOOKUP($H127,Listes!$A$3:$I$12,4,FALSE))</f>
        <v/>
      </c>
      <c r="K127" s="65" t="str">
        <f>IF(H127="","",VLOOKUP($H127,Listes!$A$3:$I$12,8,FALSE))</f>
        <v/>
      </c>
      <c r="L127" s="65"/>
      <c r="M127" s="66"/>
      <c r="N127" t="str">
        <f t="shared" si="104"/>
        <v/>
      </c>
    </row>
    <row r="128" spans="1:14">
      <c r="A128" s="62" t="str">
        <f>IF(Encodage!A128="","",IF(COUNTIF($A$2:A127,Encodage!B128)&gt;0,"",IF(AND(Encodage!A128&gt;=$G$2,Encodage!A128&lt;=$H$2),Encodage!B128,"")))</f>
        <v/>
      </c>
      <c r="B128" s="62" t="str">
        <f>IF(A128="","",IF(COUNTIF($A$2:B127,Encodage!B128)&gt;0,"",IF(AND(Encodage!B128&gt;=$G$2,Encodage!A128&lt;=$H$2),Encodage!C128,"")))</f>
        <v/>
      </c>
      <c r="C128" s="62" t="str">
        <f t="shared" si="115"/>
        <v/>
      </c>
      <c r="D128" s="63" t="str">
        <f t="array" ref="D128">IFERROR(INDEX($A$1:$A$10000,SMALL(IF($A$3:$A$10000&lt;&gt;"",ROW($A$3:$A$10000)),ROW(A125))),"")</f>
        <v/>
      </c>
      <c r="E128" s="63" t="str">
        <f t="shared" ref="E128" si="164">IF(D128="","",SUMIFS(Stoc,Dat,"&gt;="&amp;$G$2,Dat,"&lt;="&amp;$H$2,Ref,D128))</f>
        <v/>
      </c>
      <c r="F128" s="63" t="str">
        <f t="shared" si="102"/>
        <v/>
      </c>
      <c r="G128" s="65" t="str">
        <f t="shared" si="103"/>
        <v/>
      </c>
      <c r="H128" s="65" t="str">
        <f>IFERROR(IF(COUNTIF($H$4:H127,H127)&lt;VLOOKUP($H127,$D$3:$E$500,2,0),H127,INDEX($D$3:$D$300,MATCH(H127,$D$3:$D$300,0)+1)),"")</f>
        <v/>
      </c>
      <c r="I128" s="65" t="str">
        <f>IF($H128="","",VLOOKUP($H128,Listes!$A$3:$I$12,3,FALSE))</f>
        <v/>
      </c>
      <c r="J128" s="65" t="str">
        <f>IF($H128="","",VLOOKUP($H128,Listes!$A$3:$I$12,4,FALSE))</f>
        <v/>
      </c>
      <c r="K128" s="65" t="str">
        <f>IF(H128="","",VLOOKUP($H128,Listes!$A$3:$I$12,8,FALSE))</f>
        <v/>
      </c>
      <c r="L128" s="65"/>
      <c r="M128" s="66"/>
      <c r="N128" t="str">
        <f t="shared" si="104"/>
        <v/>
      </c>
    </row>
    <row r="129" spans="1:14">
      <c r="A129" s="62" t="str">
        <f>IF(Encodage!A129="","",IF(COUNTIF($A$2:A128,Encodage!B129)&gt;0,"",IF(AND(Encodage!A129&gt;=$G$2,Encodage!A129&lt;=$H$2),Encodage!B129,"")))</f>
        <v/>
      </c>
      <c r="B129" s="62" t="str">
        <f>IF(A129="","",IF(COUNTIF($A$2:B128,Encodage!B129)&gt;0,"",IF(AND(Encodage!B129&gt;=$G$2,Encodage!A129&lt;=$H$2),Encodage!C129,"")))</f>
        <v/>
      </c>
      <c r="C129" s="62" t="str">
        <f t="shared" si="115"/>
        <v/>
      </c>
      <c r="D129" s="63" t="str">
        <f t="array" ref="D129">IFERROR(INDEX($A$1:$A$10000,SMALL(IF($A$3:$A$10000&lt;&gt;"",ROW($A$3:$A$10000)),ROW(A126))),"")</f>
        <v/>
      </c>
      <c r="E129" s="63" t="str">
        <f t="shared" ref="E129" si="165">IF(D129="","",SUMIFS(Stoc,Dat,"&gt;="&amp;$G$2,Dat,"&lt;="&amp;$H$2,Ref,D129))</f>
        <v/>
      </c>
      <c r="F129" s="63" t="str">
        <f t="shared" si="102"/>
        <v/>
      </c>
      <c r="G129" s="65" t="str">
        <f t="shared" si="103"/>
        <v/>
      </c>
      <c r="H129" s="65" t="str">
        <f>IFERROR(IF(COUNTIF($H$4:H128,H128)&lt;VLOOKUP($H128,$D$3:$E$500,2,0),H128,INDEX($D$3:$D$300,MATCH(H128,$D$3:$D$300,0)+1)),"")</f>
        <v/>
      </c>
      <c r="I129" s="65" t="str">
        <f>IF($H129="","",VLOOKUP($H129,Listes!$A$3:$I$12,3,FALSE))</f>
        <v/>
      </c>
      <c r="J129" s="65" t="str">
        <f>IF($H129="","",VLOOKUP($H129,Listes!$A$3:$I$12,4,FALSE))</f>
        <v/>
      </c>
      <c r="K129" s="65" t="str">
        <f>IF(H129="","",VLOOKUP($H129,Listes!$A$3:$I$12,8,FALSE))</f>
        <v/>
      </c>
      <c r="L129" s="65"/>
      <c r="M129" s="66"/>
      <c r="N129" t="str">
        <f t="shared" si="104"/>
        <v/>
      </c>
    </row>
    <row r="130" spans="1:14">
      <c r="A130" s="62" t="str">
        <f>IF(Encodage!A130="","",IF(COUNTIF($A$2:A129,Encodage!B130)&gt;0,"",IF(AND(Encodage!A130&gt;=$G$2,Encodage!A130&lt;=$H$2),Encodage!B130,"")))</f>
        <v/>
      </c>
      <c r="B130" s="62" t="str">
        <f>IF(A130="","",IF(COUNTIF($A$2:B129,Encodage!B130)&gt;0,"",IF(AND(Encodage!B130&gt;=$G$2,Encodage!A130&lt;=$H$2),Encodage!C130,"")))</f>
        <v/>
      </c>
      <c r="C130" s="62" t="str">
        <f t="shared" si="115"/>
        <v/>
      </c>
      <c r="D130" s="63" t="str">
        <f t="array" ref="D130">IFERROR(INDEX($A$1:$A$10000,SMALL(IF($A$3:$A$10000&lt;&gt;"",ROW($A$3:$A$10000)),ROW(A127))),"")</f>
        <v/>
      </c>
      <c r="E130" s="63" t="str">
        <f t="shared" ref="E130" si="166">IF(D130="","",SUMIFS(Stoc,Dat,"&gt;="&amp;$G$2,Dat,"&lt;="&amp;$H$2,Ref,D130))</f>
        <v/>
      </c>
      <c r="F130" s="63" t="str">
        <f t="shared" si="102"/>
        <v/>
      </c>
      <c r="G130" s="65" t="str">
        <f t="shared" si="103"/>
        <v/>
      </c>
      <c r="H130" s="65" t="str">
        <f>IFERROR(IF(COUNTIF($H$4:H129,H129)&lt;VLOOKUP($H129,$D$3:$E$500,2,0),H129,INDEX($D$3:$D$300,MATCH(H129,$D$3:$D$300,0)+1)),"")</f>
        <v/>
      </c>
      <c r="I130" s="65" t="str">
        <f>IF($H130="","",VLOOKUP($H130,Listes!$A$3:$I$12,3,FALSE))</f>
        <v/>
      </c>
      <c r="J130" s="65" t="str">
        <f>IF($H130="","",VLOOKUP($H130,Listes!$A$3:$I$12,4,FALSE))</f>
        <v/>
      </c>
      <c r="K130" s="65" t="str">
        <f>IF(H130="","",VLOOKUP($H130,Listes!$A$3:$I$12,8,FALSE))</f>
        <v/>
      </c>
      <c r="L130" s="65"/>
      <c r="M130" s="66"/>
      <c r="N130" t="str">
        <f t="shared" si="104"/>
        <v/>
      </c>
    </row>
    <row r="131" spans="1:14">
      <c r="A131" s="62" t="str">
        <f>IF(Encodage!A131="","",IF(COUNTIF($A$2:A130,Encodage!B131)&gt;0,"",IF(AND(Encodage!A131&gt;=$G$2,Encodage!A131&lt;=$H$2),Encodage!B131,"")))</f>
        <v/>
      </c>
      <c r="B131" s="62" t="str">
        <f>IF(A131="","",IF(COUNTIF($A$2:B130,Encodage!B131)&gt;0,"",IF(AND(Encodage!B131&gt;=$G$2,Encodage!A131&lt;=$H$2),Encodage!C131,"")))</f>
        <v/>
      </c>
      <c r="C131" s="62" t="str">
        <f t="shared" si="115"/>
        <v/>
      </c>
      <c r="D131" s="63" t="str">
        <f t="array" ref="D131">IFERROR(INDEX($A$1:$A$10000,SMALL(IF($A$3:$A$10000&lt;&gt;"",ROW($A$3:$A$10000)),ROW(A128))),"")</f>
        <v/>
      </c>
      <c r="E131" s="63" t="str">
        <f t="shared" ref="E131" si="167">IF(D131="","",SUMIFS(Stoc,Dat,"&gt;="&amp;$G$2,Dat,"&lt;="&amp;$H$2,Ref,D131))</f>
        <v/>
      </c>
      <c r="F131" s="63" t="str">
        <f t="shared" si="102"/>
        <v/>
      </c>
      <c r="G131" s="65" t="str">
        <f t="shared" si="103"/>
        <v/>
      </c>
      <c r="H131" s="65" t="str">
        <f>IFERROR(IF(COUNTIF($H$4:H130,H130)&lt;VLOOKUP($H130,$D$3:$E$500,2,0),H130,INDEX($D$3:$D$300,MATCH(H130,$D$3:$D$300,0)+1)),"")</f>
        <v/>
      </c>
      <c r="I131" s="65" t="str">
        <f>IF($H131="","",VLOOKUP($H131,Listes!$A$3:$I$12,3,FALSE))</f>
        <v/>
      </c>
      <c r="J131" s="65" t="str">
        <f>IF($H131="","",VLOOKUP($H131,Listes!$A$3:$I$12,4,FALSE))</f>
        <v/>
      </c>
      <c r="K131" s="65" t="str">
        <f>IF(H131="","",VLOOKUP($H131,Listes!$A$3:$I$12,8,FALSE))</f>
        <v/>
      </c>
      <c r="L131" s="65"/>
      <c r="M131" s="66"/>
      <c r="N131" t="str">
        <f t="shared" si="104"/>
        <v/>
      </c>
    </row>
    <row r="132" spans="1:14">
      <c r="A132" s="62" t="str">
        <f>IF(Encodage!A132="","",IF(COUNTIF($A$2:A131,Encodage!B132)&gt;0,"",IF(AND(Encodage!A132&gt;=$G$2,Encodage!A132&lt;=$H$2),Encodage!B132,"")))</f>
        <v/>
      </c>
      <c r="B132" s="62" t="str">
        <f>IF(A132="","",IF(COUNTIF($A$2:B131,Encodage!B132)&gt;0,"",IF(AND(Encodage!B132&gt;=$G$2,Encodage!A132&lt;=$H$2),Encodage!C132,"")))</f>
        <v/>
      </c>
      <c r="C132" s="62" t="str">
        <f t="shared" si="115"/>
        <v/>
      </c>
      <c r="D132" s="63" t="str">
        <f t="array" ref="D132">IFERROR(INDEX($A$1:$A$10000,SMALL(IF($A$3:$A$10000&lt;&gt;"",ROW($A$3:$A$10000)),ROW(A129))),"")</f>
        <v/>
      </c>
      <c r="E132" s="63" t="str">
        <f t="shared" ref="E132" si="168">IF(D132="","",SUMIFS(Stoc,Dat,"&gt;="&amp;$G$2,Dat,"&lt;="&amp;$H$2,Ref,D132))</f>
        <v/>
      </c>
      <c r="F132" s="63" t="str">
        <f t="shared" si="102"/>
        <v/>
      </c>
      <c r="G132" s="65" t="str">
        <f t="shared" si="103"/>
        <v/>
      </c>
      <c r="H132" s="65" t="str">
        <f>IFERROR(IF(COUNTIF($H$4:H131,H131)&lt;VLOOKUP($H131,$D$3:$E$500,2,0),H131,INDEX($D$3:$D$300,MATCH(H131,$D$3:$D$300,0)+1)),"")</f>
        <v/>
      </c>
      <c r="I132" s="65" t="str">
        <f>IF($H132="","",VLOOKUP($H132,Listes!$A$3:$I$12,3,FALSE))</f>
        <v/>
      </c>
      <c r="J132" s="65" t="str">
        <f>IF($H132="","",VLOOKUP($H132,Listes!$A$3:$I$12,4,FALSE))</f>
        <v/>
      </c>
      <c r="K132" s="65" t="str">
        <f>IF(H132="","",VLOOKUP($H132,Listes!$A$3:$I$12,8,FALSE))</f>
        <v/>
      </c>
      <c r="L132" s="65"/>
      <c r="M132" s="66"/>
      <c r="N132" t="str">
        <f t="shared" si="104"/>
        <v/>
      </c>
    </row>
    <row r="133" spans="1:14">
      <c r="A133" s="62" t="str">
        <f>IF(Encodage!A133="","",IF(COUNTIF($A$2:A132,Encodage!B133)&gt;0,"",IF(AND(Encodage!A133&gt;=$G$2,Encodage!A133&lt;=$H$2),Encodage!B133,"")))</f>
        <v/>
      </c>
      <c r="B133" s="62" t="str">
        <f>IF(A133="","",IF(COUNTIF($A$2:B132,Encodage!B133)&gt;0,"",IF(AND(Encodage!B133&gt;=$G$2,Encodage!A133&lt;=$H$2),Encodage!C133,"")))</f>
        <v/>
      </c>
      <c r="C133" s="62" t="str">
        <f t="shared" si="115"/>
        <v/>
      </c>
      <c r="D133" s="63" t="str">
        <f t="array" ref="D133">IFERROR(INDEX($A$1:$A$10000,SMALL(IF($A$3:$A$10000&lt;&gt;"",ROW($A$3:$A$10000)),ROW(A130))),"")</f>
        <v/>
      </c>
      <c r="E133" s="63" t="str">
        <f t="shared" ref="E133" si="169">IF(D133="","",SUMIFS(Stoc,Dat,"&gt;="&amp;$G$2,Dat,"&lt;="&amp;$H$2,Ref,D133))</f>
        <v/>
      </c>
      <c r="F133" s="63" t="str">
        <f t="shared" ref="F133:F196" si="170">IF(D133="","",COUNTIF($H$3:$H$10000,D133))</f>
        <v/>
      </c>
      <c r="G133" s="65" t="str">
        <f t="shared" ref="G133:G196" si="171">IFERROR(INDEX($C$3:$C$10000,MATCH(H133,$A$3:$A$10000,0)),"")</f>
        <v/>
      </c>
      <c r="H133" s="65" t="str">
        <f>IFERROR(IF(COUNTIF($H$4:H132,H132)&lt;VLOOKUP($H132,$D$3:$E$500,2,0),H132,INDEX($D$3:$D$300,MATCH(H132,$D$3:$D$300,0)+1)),"")</f>
        <v/>
      </c>
      <c r="I133" s="65" t="str">
        <f>IF($H133="","",VLOOKUP($H133,Listes!$A$3:$I$12,3,FALSE))</f>
        <v/>
      </c>
      <c r="J133" s="65" t="str">
        <f>IF($H133="","",VLOOKUP($H133,Listes!$A$3:$I$12,4,FALSE))</f>
        <v/>
      </c>
      <c r="K133" s="65" t="str">
        <f>IF(H133="","",VLOOKUP($H133,Listes!$A$3:$I$12,8,FALSE))</f>
        <v/>
      </c>
      <c r="L133" s="65"/>
      <c r="M133" s="66"/>
      <c r="N133" t="str">
        <f t="shared" ref="N133:N196" si="172">IF($H132=$H133,"",IFERROR(INDEX($C$3:$C$300,MATCH(H133,$D$3:$D$300,0)),""))</f>
        <v/>
      </c>
    </row>
    <row r="134" spans="1:14">
      <c r="A134" s="62" t="str">
        <f>IF(Encodage!A134="","",IF(COUNTIF($A$2:A133,Encodage!B134)&gt;0,"",IF(AND(Encodage!A134&gt;=$G$2,Encodage!A134&lt;=$H$2),Encodage!B134,"")))</f>
        <v/>
      </c>
      <c r="B134" s="62" t="str">
        <f>IF(A134="","",IF(COUNTIF($A$2:B133,Encodage!B134)&gt;0,"",IF(AND(Encodage!B134&gt;=$G$2,Encodage!A134&lt;=$H$2),Encodage!C134,"")))</f>
        <v/>
      </c>
      <c r="C134" s="62" t="str">
        <f t="shared" si="115"/>
        <v/>
      </c>
      <c r="D134" s="63" t="str">
        <f t="array" ref="D134">IFERROR(INDEX($A$1:$A$10000,SMALL(IF($A$3:$A$10000&lt;&gt;"",ROW($A$3:$A$10000)),ROW(A131))),"")</f>
        <v/>
      </c>
      <c r="E134" s="63" t="str">
        <f t="shared" ref="E134" si="173">IF(D134="","",SUMIFS(Stoc,Dat,"&gt;="&amp;$G$2,Dat,"&lt;="&amp;$H$2,Ref,D134))</f>
        <v/>
      </c>
      <c r="F134" s="63" t="str">
        <f t="shared" si="170"/>
        <v/>
      </c>
      <c r="G134" s="65" t="str">
        <f t="shared" si="171"/>
        <v/>
      </c>
      <c r="H134" s="65" t="str">
        <f>IFERROR(IF(COUNTIF($H$4:H133,H133)&lt;VLOOKUP($H133,$D$3:$E$500,2,0),H133,INDEX($D$3:$D$300,MATCH(H133,$D$3:$D$300,0)+1)),"")</f>
        <v/>
      </c>
      <c r="I134" s="65" t="str">
        <f>IF($H134="","",VLOOKUP($H134,Listes!$A$3:$I$12,3,FALSE))</f>
        <v/>
      </c>
      <c r="J134" s="65" t="str">
        <f>IF($H134="","",VLOOKUP($H134,Listes!$A$3:$I$12,4,FALSE))</f>
        <v/>
      </c>
      <c r="K134" s="65" t="str">
        <f>IF(H134="","",VLOOKUP($H134,Listes!$A$3:$I$12,8,FALSE))</f>
        <v/>
      </c>
      <c r="L134" s="65"/>
      <c r="M134" s="66"/>
      <c r="N134" t="str">
        <f t="shared" si="172"/>
        <v/>
      </c>
    </row>
    <row r="135" spans="1:14">
      <c r="A135" s="62" t="str">
        <f>IF(Encodage!A135="","",IF(COUNTIF($A$2:A134,Encodage!B135)&gt;0,"",IF(AND(Encodage!A135&gt;=$G$2,Encodage!A135&lt;=$H$2),Encodage!B135,"")))</f>
        <v/>
      </c>
      <c r="B135" s="62" t="str">
        <f>IF(A135="","",IF(COUNTIF($A$2:B134,Encodage!B135)&gt;0,"",IF(AND(Encodage!B135&gt;=$G$2,Encodage!A135&lt;=$H$2),Encodage!C135,"")))</f>
        <v/>
      </c>
      <c r="C135" s="62" t="str">
        <f t="shared" si="115"/>
        <v/>
      </c>
      <c r="D135" s="63" t="str">
        <f t="array" ref="D135">IFERROR(INDEX($A$1:$A$10000,SMALL(IF($A$3:$A$10000&lt;&gt;"",ROW($A$3:$A$10000)),ROW(A132))),"")</f>
        <v/>
      </c>
      <c r="E135" s="63" t="str">
        <f t="shared" ref="E135" si="174">IF(D135="","",SUMIFS(Stoc,Dat,"&gt;="&amp;$G$2,Dat,"&lt;="&amp;$H$2,Ref,D135))</f>
        <v/>
      </c>
      <c r="F135" s="63" t="str">
        <f t="shared" si="170"/>
        <v/>
      </c>
      <c r="G135" s="65" t="str">
        <f t="shared" si="171"/>
        <v/>
      </c>
      <c r="H135" s="65" t="str">
        <f>IFERROR(IF(COUNTIF($H$4:H134,H134)&lt;VLOOKUP($H134,$D$3:$E$500,2,0),H134,INDEX($D$3:$D$300,MATCH(H134,$D$3:$D$300,0)+1)),"")</f>
        <v/>
      </c>
      <c r="I135" s="65" t="str">
        <f>IF($H135="","",VLOOKUP($H135,Listes!$A$3:$I$12,3,FALSE))</f>
        <v/>
      </c>
      <c r="J135" s="65" t="str">
        <f>IF($H135="","",VLOOKUP($H135,Listes!$A$3:$I$12,4,FALSE))</f>
        <v/>
      </c>
      <c r="K135" s="65" t="str">
        <f>IF(H135="","",VLOOKUP($H135,Listes!$A$3:$I$12,8,FALSE))</f>
        <v/>
      </c>
      <c r="L135" s="65"/>
      <c r="M135" s="66"/>
      <c r="N135" t="str">
        <f t="shared" si="172"/>
        <v/>
      </c>
    </row>
    <row r="136" spans="1:14">
      <c r="A136" s="62" t="str">
        <f>IF(Encodage!A136="","",IF(COUNTIF($A$2:A135,Encodage!B136)&gt;0,"",IF(AND(Encodage!A136&gt;=$G$2,Encodage!A136&lt;=$H$2),Encodage!B136,"")))</f>
        <v/>
      </c>
      <c r="B136" s="62" t="str">
        <f>IF(A136="","",IF(COUNTIF($A$2:B135,Encodage!B136)&gt;0,"",IF(AND(Encodage!B136&gt;=$G$2,Encodage!A136&lt;=$H$2),Encodage!C136,"")))</f>
        <v/>
      </c>
      <c r="C136" s="62" t="str">
        <f t="shared" si="115"/>
        <v/>
      </c>
      <c r="D136" s="63" t="str">
        <f t="array" ref="D136">IFERROR(INDEX($A$1:$A$10000,SMALL(IF($A$3:$A$10000&lt;&gt;"",ROW($A$3:$A$10000)),ROW(A133))),"")</f>
        <v/>
      </c>
      <c r="E136" s="63" t="str">
        <f t="shared" ref="E136" si="175">IF(D136="","",SUMIFS(Stoc,Dat,"&gt;="&amp;$G$2,Dat,"&lt;="&amp;$H$2,Ref,D136))</f>
        <v/>
      </c>
      <c r="F136" s="63" t="str">
        <f t="shared" si="170"/>
        <v/>
      </c>
      <c r="G136" s="65" t="str">
        <f t="shared" si="171"/>
        <v/>
      </c>
      <c r="H136" s="65" t="str">
        <f>IFERROR(IF(COUNTIF($H$4:H135,H135)&lt;VLOOKUP($H135,$D$3:$E$500,2,0),H135,INDEX($D$3:$D$300,MATCH(H135,$D$3:$D$300,0)+1)),"")</f>
        <v/>
      </c>
      <c r="I136" s="65" t="str">
        <f>IF($H136="","",VLOOKUP($H136,Listes!$A$3:$I$12,3,FALSE))</f>
        <v/>
      </c>
      <c r="J136" s="65" t="str">
        <f>IF($H136="","",VLOOKUP($H136,Listes!$A$3:$I$12,4,FALSE))</f>
        <v/>
      </c>
      <c r="K136" s="65" t="str">
        <f>IF(H136="","",VLOOKUP($H136,Listes!$A$3:$I$12,8,FALSE))</f>
        <v/>
      </c>
      <c r="L136" s="65"/>
      <c r="M136" s="66"/>
      <c r="N136" t="str">
        <f t="shared" si="172"/>
        <v/>
      </c>
    </row>
    <row r="137" spans="1:14">
      <c r="A137" s="62" t="str">
        <f>IF(Encodage!A137="","",IF(COUNTIF($A$2:A136,Encodage!B137)&gt;0,"",IF(AND(Encodage!A137&gt;=$G$2,Encodage!A137&lt;=$H$2),Encodage!B137,"")))</f>
        <v/>
      </c>
      <c r="B137" s="62" t="str">
        <f>IF(A137="","",IF(COUNTIF($A$2:B136,Encodage!B137)&gt;0,"",IF(AND(Encodage!B137&gt;=$G$2,Encodage!A137&lt;=$H$2),Encodage!C137,"")))</f>
        <v/>
      </c>
      <c r="C137" s="62" t="str">
        <f t="shared" si="115"/>
        <v/>
      </c>
      <c r="D137" s="63" t="str">
        <f t="array" ref="D137">IFERROR(INDEX($A$1:$A$10000,SMALL(IF($A$3:$A$10000&lt;&gt;"",ROW($A$3:$A$10000)),ROW(A134))),"")</f>
        <v/>
      </c>
      <c r="E137" s="63" t="str">
        <f t="shared" ref="E137" si="176">IF(D137="","",SUMIFS(Stoc,Dat,"&gt;="&amp;$G$2,Dat,"&lt;="&amp;$H$2,Ref,D137))</f>
        <v/>
      </c>
      <c r="F137" s="63" t="str">
        <f t="shared" si="170"/>
        <v/>
      </c>
      <c r="G137" s="65" t="str">
        <f t="shared" si="171"/>
        <v/>
      </c>
      <c r="H137" s="65" t="str">
        <f>IFERROR(IF(COUNTIF($H$4:H136,H136)&lt;VLOOKUP($H136,$D$3:$E$500,2,0),H136,INDEX($D$3:$D$300,MATCH(H136,$D$3:$D$300,0)+1)),"")</f>
        <v/>
      </c>
      <c r="I137" s="65" t="str">
        <f>IF($H137="","",VLOOKUP($H137,Listes!$A$3:$I$12,3,FALSE))</f>
        <v/>
      </c>
      <c r="J137" s="65" t="str">
        <f>IF($H137="","",VLOOKUP($H137,Listes!$A$3:$I$12,4,FALSE))</f>
        <v/>
      </c>
      <c r="K137" s="65" t="str">
        <f>IF(H137="","",VLOOKUP($H137,Listes!$A$3:$I$12,8,FALSE))</f>
        <v/>
      </c>
      <c r="L137" s="65"/>
      <c r="M137" s="66"/>
      <c r="N137" t="str">
        <f t="shared" si="172"/>
        <v/>
      </c>
    </row>
    <row r="138" spans="1:14">
      <c r="A138" s="62" t="str">
        <f>IF(Encodage!A138="","",IF(COUNTIF($A$2:A137,Encodage!B138)&gt;0,"",IF(AND(Encodage!A138&gt;=$G$2,Encodage!A138&lt;=$H$2),Encodage!B138,"")))</f>
        <v/>
      </c>
      <c r="B138" s="62" t="str">
        <f>IF(A138="","",IF(COUNTIF($A$2:B137,Encodage!B138)&gt;0,"",IF(AND(Encodage!B138&gt;=$G$2,Encodage!A138&lt;=$H$2),Encodage!C138,"")))</f>
        <v/>
      </c>
      <c r="C138" s="62" t="str">
        <f t="shared" si="115"/>
        <v/>
      </c>
      <c r="D138" s="63" t="str">
        <f t="array" ref="D138">IFERROR(INDEX($A$1:$A$10000,SMALL(IF($A$3:$A$10000&lt;&gt;"",ROW($A$3:$A$10000)),ROW(A135))),"")</f>
        <v/>
      </c>
      <c r="E138" s="63" t="str">
        <f t="shared" ref="E138" si="177">IF(D138="","",SUMIFS(Stoc,Dat,"&gt;="&amp;$G$2,Dat,"&lt;="&amp;$H$2,Ref,D138))</f>
        <v/>
      </c>
      <c r="F138" s="63" t="str">
        <f t="shared" si="170"/>
        <v/>
      </c>
      <c r="G138" s="65" t="str">
        <f t="shared" si="171"/>
        <v/>
      </c>
      <c r="H138" s="65" t="str">
        <f>IFERROR(IF(COUNTIF($H$4:H137,H137)&lt;VLOOKUP($H137,$D$3:$E$500,2,0),H137,INDEX($D$3:$D$300,MATCH(H137,$D$3:$D$300,0)+1)),"")</f>
        <v/>
      </c>
      <c r="I138" s="65" t="str">
        <f>IF($H138="","",VLOOKUP($H138,Listes!$A$3:$I$12,3,FALSE))</f>
        <v/>
      </c>
      <c r="J138" s="65" t="str">
        <f>IF($H138="","",VLOOKUP($H138,Listes!$A$3:$I$12,4,FALSE))</f>
        <v/>
      </c>
      <c r="K138" s="65" t="str">
        <f>IF(H138="","",VLOOKUP($H138,Listes!$A$3:$I$12,8,FALSE))</f>
        <v/>
      </c>
      <c r="L138" s="65"/>
      <c r="M138" s="66"/>
      <c r="N138" t="str">
        <f t="shared" si="172"/>
        <v/>
      </c>
    </row>
    <row r="139" spans="1:14">
      <c r="A139" s="62" t="str">
        <f>IF(Encodage!A139="","",IF(COUNTIF($A$2:A138,Encodage!B139)&gt;0,"",IF(AND(Encodage!A139&gt;=$G$2,Encodage!A139&lt;=$H$2),Encodage!B139,"")))</f>
        <v/>
      </c>
      <c r="B139" s="62" t="str">
        <f>IF(A139="","",IF(COUNTIF($A$2:B138,Encodage!B139)&gt;0,"",IF(AND(Encodage!B139&gt;=$G$2,Encodage!A139&lt;=$H$2),Encodage!C139,"")))</f>
        <v/>
      </c>
      <c r="C139" s="62" t="str">
        <f t="shared" si="115"/>
        <v/>
      </c>
      <c r="D139" s="63" t="str">
        <f t="array" ref="D139">IFERROR(INDEX($A$1:$A$10000,SMALL(IF($A$3:$A$10000&lt;&gt;"",ROW($A$3:$A$10000)),ROW(A136))),"")</f>
        <v/>
      </c>
      <c r="E139" s="63" t="str">
        <f t="shared" ref="E139" si="178">IF(D139="","",SUMIFS(Stoc,Dat,"&gt;="&amp;$G$2,Dat,"&lt;="&amp;$H$2,Ref,D139))</f>
        <v/>
      </c>
      <c r="F139" s="63" t="str">
        <f t="shared" si="170"/>
        <v/>
      </c>
      <c r="G139" s="65" t="str">
        <f t="shared" si="171"/>
        <v/>
      </c>
      <c r="H139" s="65" t="str">
        <f>IFERROR(IF(COUNTIF($H$4:H138,H138)&lt;VLOOKUP($H138,$D$3:$E$500,2,0),H138,INDEX($D$3:$D$300,MATCH(H138,$D$3:$D$300,0)+1)),"")</f>
        <v/>
      </c>
      <c r="I139" s="65" t="str">
        <f>IF($H139="","",VLOOKUP($H139,Listes!$A$3:$I$12,3,FALSE))</f>
        <v/>
      </c>
      <c r="J139" s="65" t="str">
        <f>IF($H139="","",VLOOKUP($H139,Listes!$A$3:$I$12,4,FALSE))</f>
        <v/>
      </c>
      <c r="K139" s="65" t="str">
        <f>IF(H139="","",VLOOKUP($H139,Listes!$A$3:$I$12,8,FALSE))</f>
        <v/>
      </c>
      <c r="L139" s="65"/>
      <c r="M139" s="66"/>
      <c r="N139" t="str">
        <f t="shared" si="172"/>
        <v/>
      </c>
    </row>
    <row r="140" spans="1:14">
      <c r="A140" s="62" t="str">
        <f>IF(Encodage!A140="","",IF(COUNTIF($A$2:A139,Encodage!B140)&gt;0,"",IF(AND(Encodage!A140&gt;=$G$2,Encodage!A140&lt;=$H$2),Encodage!B140,"")))</f>
        <v/>
      </c>
      <c r="B140" s="62" t="str">
        <f>IF(A140="","",IF(COUNTIF($A$2:B139,Encodage!B140)&gt;0,"",IF(AND(Encodage!B140&gt;=$G$2,Encodage!A140&lt;=$H$2),Encodage!C140,"")))</f>
        <v/>
      </c>
      <c r="C140" s="62" t="str">
        <f t="shared" si="115"/>
        <v/>
      </c>
      <c r="D140" s="63" t="str">
        <f t="array" ref="D140">IFERROR(INDEX($A$1:$A$10000,SMALL(IF($A$3:$A$10000&lt;&gt;"",ROW($A$3:$A$10000)),ROW(A137))),"")</f>
        <v/>
      </c>
      <c r="E140" s="63" t="str">
        <f t="shared" ref="E140" si="179">IF(D140="","",SUMIFS(Stoc,Dat,"&gt;="&amp;$G$2,Dat,"&lt;="&amp;$H$2,Ref,D140))</f>
        <v/>
      </c>
      <c r="F140" s="63" t="str">
        <f t="shared" si="170"/>
        <v/>
      </c>
      <c r="G140" s="65" t="str">
        <f t="shared" si="171"/>
        <v/>
      </c>
      <c r="H140" s="65" t="str">
        <f>IFERROR(IF(COUNTIF($H$4:H139,H139)&lt;VLOOKUP($H139,$D$3:$E$500,2,0),H139,INDEX($D$3:$D$300,MATCH(H139,$D$3:$D$300,0)+1)),"")</f>
        <v/>
      </c>
      <c r="I140" s="65" t="str">
        <f>IF($H140="","",VLOOKUP($H140,Listes!$A$3:$I$12,3,FALSE))</f>
        <v/>
      </c>
      <c r="J140" s="65" t="str">
        <f>IF($H140="","",VLOOKUP($H140,Listes!$A$3:$I$12,4,FALSE))</f>
        <v/>
      </c>
      <c r="K140" s="65" t="str">
        <f>IF(H140="","",VLOOKUP($H140,Listes!$A$3:$I$12,8,FALSE))</f>
        <v/>
      </c>
      <c r="L140" s="65"/>
      <c r="M140" s="66"/>
      <c r="N140" t="str">
        <f t="shared" si="172"/>
        <v/>
      </c>
    </row>
    <row r="141" spans="1:14">
      <c r="A141" s="62" t="str">
        <f>IF(Encodage!A141="","",IF(COUNTIF($A$2:A140,Encodage!B141)&gt;0,"",IF(AND(Encodage!A141&gt;=$G$2,Encodage!A141&lt;=$H$2),Encodage!B141,"")))</f>
        <v/>
      </c>
      <c r="B141" s="62" t="str">
        <f>IF(A141="","",IF(COUNTIF($A$2:B140,Encodage!B141)&gt;0,"",IF(AND(Encodage!B141&gt;=$G$2,Encodage!A141&lt;=$H$2),Encodage!C141,"")))</f>
        <v/>
      </c>
      <c r="C141" s="62" t="str">
        <f t="shared" si="115"/>
        <v/>
      </c>
      <c r="D141" s="63" t="str">
        <f t="array" ref="D141">IFERROR(INDEX($A$1:$A$10000,SMALL(IF($A$3:$A$10000&lt;&gt;"",ROW($A$3:$A$10000)),ROW(A138))),"")</f>
        <v/>
      </c>
      <c r="E141" s="63" t="str">
        <f t="shared" ref="E141" si="180">IF(D141="","",SUMIFS(Stoc,Dat,"&gt;="&amp;$G$2,Dat,"&lt;="&amp;$H$2,Ref,D141))</f>
        <v/>
      </c>
      <c r="F141" s="63" t="str">
        <f t="shared" si="170"/>
        <v/>
      </c>
      <c r="G141" s="65" t="str">
        <f t="shared" si="171"/>
        <v/>
      </c>
      <c r="H141" s="65" t="str">
        <f>IFERROR(IF(COUNTIF($H$4:H140,H140)&lt;VLOOKUP($H140,$D$3:$E$500,2,0),H140,INDEX($D$3:$D$300,MATCH(H140,$D$3:$D$300,0)+1)),"")</f>
        <v/>
      </c>
      <c r="I141" s="65" t="str">
        <f>IF($H141="","",VLOOKUP($H141,Listes!$A$3:$I$12,3,FALSE))</f>
        <v/>
      </c>
      <c r="J141" s="65" t="str">
        <f>IF($H141="","",VLOOKUP($H141,Listes!$A$3:$I$12,4,FALSE))</f>
        <v/>
      </c>
      <c r="K141" s="65" t="str">
        <f>IF(H141="","",VLOOKUP($H141,Listes!$A$3:$I$12,8,FALSE))</f>
        <v/>
      </c>
      <c r="L141" s="65"/>
      <c r="M141" s="66"/>
      <c r="N141" t="str">
        <f t="shared" si="172"/>
        <v/>
      </c>
    </row>
    <row r="142" spans="1:14">
      <c r="A142" s="62" t="str">
        <f>IF(Encodage!A142="","",IF(COUNTIF($A$2:A141,Encodage!B142)&gt;0,"",IF(AND(Encodage!A142&gt;=$G$2,Encodage!A142&lt;=$H$2),Encodage!B142,"")))</f>
        <v/>
      </c>
      <c r="B142" s="62" t="str">
        <f>IF(A142="","",IF(COUNTIF($A$2:B141,Encodage!B142)&gt;0,"",IF(AND(Encodage!B142&gt;=$G$2,Encodage!A142&lt;=$H$2),Encodage!C142,"")))</f>
        <v/>
      </c>
      <c r="C142" s="62" t="str">
        <f t="shared" si="115"/>
        <v/>
      </c>
      <c r="D142" s="63" t="str">
        <f t="array" ref="D142">IFERROR(INDEX($A$1:$A$10000,SMALL(IF($A$3:$A$10000&lt;&gt;"",ROW($A$3:$A$10000)),ROW(A139))),"")</f>
        <v/>
      </c>
      <c r="E142" s="63" t="str">
        <f t="shared" ref="E142" si="181">IF(D142="","",SUMIFS(Stoc,Dat,"&gt;="&amp;$G$2,Dat,"&lt;="&amp;$H$2,Ref,D142))</f>
        <v/>
      </c>
      <c r="F142" s="63" t="str">
        <f t="shared" si="170"/>
        <v/>
      </c>
      <c r="G142" s="65" t="str">
        <f t="shared" si="171"/>
        <v/>
      </c>
      <c r="H142" s="65" t="str">
        <f>IFERROR(IF(COUNTIF($H$4:H141,H141)&lt;VLOOKUP($H141,$D$3:$E$500,2,0),H141,INDEX($D$3:$D$300,MATCH(H141,$D$3:$D$300,0)+1)),"")</f>
        <v/>
      </c>
      <c r="I142" s="65" t="str">
        <f>IF($H142="","",VLOOKUP($H142,Listes!$A$3:$I$12,3,FALSE))</f>
        <v/>
      </c>
      <c r="J142" s="65" t="str">
        <f>IF($H142="","",VLOOKUP($H142,Listes!$A$3:$I$12,4,FALSE))</f>
        <v/>
      </c>
      <c r="K142" s="65" t="str">
        <f>IF(H142="","",VLOOKUP($H142,Listes!$A$3:$I$12,8,FALSE))</f>
        <v/>
      </c>
      <c r="L142" s="65"/>
      <c r="M142" s="66"/>
      <c r="N142" t="str">
        <f t="shared" si="172"/>
        <v/>
      </c>
    </row>
    <row r="143" spans="1:14">
      <c r="A143" s="62" t="str">
        <f>IF(Encodage!A143="","",IF(COUNTIF($A$2:A142,Encodage!B143)&gt;0,"",IF(AND(Encodage!A143&gt;=$G$2,Encodage!A143&lt;=$H$2),Encodage!B143,"")))</f>
        <v/>
      </c>
      <c r="B143" s="62" t="str">
        <f>IF(A143="","",IF(COUNTIF($A$2:B142,Encodage!B143)&gt;0,"",IF(AND(Encodage!B143&gt;=$G$2,Encodage!A143&lt;=$H$2),Encodage!C143,"")))</f>
        <v/>
      </c>
      <c r="C143" s="62" t="str">
        <f t="shared" si="115"/>
        <v/>
      </c>
      <c r="D143" s="63" t="str">
        <f t="array" ref="D143">IFERROR(INDEX($A$1:$A$10000,SMALL(IF($A$3:$A$10000&lt;&gt;"",ROW($A$3:$A$10000)),ROW(A140))),"")</f>
        <v/>
      </c>
      <c r="E143" s="63" t="str">
        <f t="shared" ref="E143" si="182">IF(D143="","",SUMIFS(Stoc,Dat,"&gt;="&amp;$G$2,Dat,"&lt;="&amp;$H$2,Ref,D143))</f>
        <v/>
      </c>
      <c r="F143" s="63" t="str">
        <f t="shared" si="170"/>
        <v/>
      </c>
      <c r="G143" s="65" t="str">
        <f t="shared" si="171"/>
        <v/>
      </c>
      <c r="H143" s="65" t="str">
        <f>IFERROR(IF(COUNTIF($H$4:H142,H142)&lt;VLOOKUP($H142,$D$3:$E$500,2,0),H142,INDEX($D$3:$D$300,MATCH(H142,$D$3:$D$300,0)+1)),"")</f>
        <v/>
      </c>
      <c r="I143" s="65" t="str">
        <f>IF($H143="","",VLOOKUP($H143,Listes!$A$3:$I$12,3,FALSE))</f>
        <v/>
      </c>
      <c r="J143" s="65" t="str">
        <f>IF($H143="","",VLOOKUP($H143,Listes!$A$3:$I$12,4,FALSE))</f>
        <v/>
      </c>
      <c r="K143" s="65" t="str">
        <f>IF(H143="","",VLOOKUP($H143,Listes!$A$3:$I$12,8,FALSE))</f>
        <v/>
      </c>
      <c r="L143" s="65"/>
      <c r="M143" s="66"/>
      <c r="N143" t="str">
        <f t="shared" si="172"/>
        <v/>
      </c>
    </row>
    <row r="144" spans="1:14">
      <c r="A144" s="62" t="str">
        <f>IF(Encodage!A144="","",IF(COUNTIF($A$2:A143,Encodage!B144)&gt;0,"",IF(AND(Encodage!A144&gt;=$G$2,Encodage!A144&lt;=$H$2),Encodage!B144,"")))</f>
        <v/>
      </c>
      <c r="B144" s="62" t="str">
        <f>IF(A144="","",IF(COUNTIF($A$2:B143,Encodage!B144)&gt;0,"",IF(AND(Encodage!B144&gt;=$G$2,Encodage!A144&lt;=$H$2),Encodage!C144,"")))</f>
        <v/>
      </c>
      <c r="C144" s="62" t="str">
        <f t="shared" ref="C144:C207" si="183">IFERROR(RIGHT((SUBSTITUTE(B144,"-","")),LEN(SUBSTITUTE(B144,"-",""))-1),"")</f>
        <v/>
      </c>
      <c r="D144" s="63" t="str">
        <f t="array" ref="D144">IFERROR(INDEX($A$1:$A$10000,SMALL(IF($A$3:$A$10000&lt;&gt;"",ROW($A$3:$A$10000)),ROW(A141))),"")</f>
        <v/>
      </c>
      <c r="E144" s="63" t="str">
        <f t="shared" ref="E144" si="184">IF(D144="","",SUMIFS(Stoc,Dat,"&gt;="&amp;$G$2,Dat,"&lt;="&amp;$H$2,Ref,D144))</f>
        <v/>
      </c>
      <c r="F144" s="63" t="str">
        <f t="shared" si="170"/>
        <v/>
      </c>
      <c r="G144" s="65" t="str">
        <f t="shared" si="171"/>
        <v/>
      </c>
      <c r="H144" s="65" t="str">
        <f>IFERROR(IF(COUNTIF($H$4:H143,H143)&lt;VLOOKUP($H143,$D$3:$E$500,2,0),H143,INDEX($D$3:$D$300,MATCH(H143,$D$3:$D$300,0)+1)),"")</f>
        <v/>
      </c>
      <c r="I144" s="65" t="str">
        <f>IF($H144="","",VLOOKUP($H144,Listes!$A$3:$I$12,3,FALSE))</f>
        <v/>
      </c>
      <c r="J144" s="65" t="str">
        <f>IF($H144="","",VLOOKUP($H144,Listes!$A$3:$I$12,4,FALSE))</f>
        <v/>
      </c>
      <c r="K144" s="65" t="str">
        <f>IF(H144="","",VLOOKUP($H144,Listes!$A$3:$I$12,8,FALSE))</f>
        <v/>
      </c>
      <c r="L144" s="65"/>
      <c r="M144" s="66"/>
      <c r="N144" t="str">
        <f t="shared" si="172"/>
        <v/>
      </c>
    </row>
    <row r="145" spans="1:14">
      <c r="A145" s="62" t="str">
        <f>IF(Encodage!A145="","",IF(COUNTIF($A$2:A144,Encodage!B145)&gt;0,"",IF(AND(Encodage!A145&gt;=$G$2,Encodage!A145&lt;=$H$2),Encodage!B145,"")))</f>
        <v/>
      </c>
      <c r="B145" s="62" t="str">
        <f>IF(A145="","",IF(COUNTIF($A$2:B144,Encodage!B145)&gt;0,"",IF(AND(Encodage!B145&gt;=$G$2,Encodage!A145&lt;=$H$2),Encodage!C145,"")))</f>
        <v/>
      </c>
      <c r="C145" s="62" t="str">
        <f t="shared" si="183"/>
        <v/>
      </c>
      <c r="D145" s="63" t="str">
        <f t="array" ref="D145">IFERROR(INDEX($A$1:$A$10000,SMALL(IF($A$3:$A$10000&lt;&gt;"",ROW($A$3:$A$10000)),ROW(A142))),"")</f>
        <v/>
      </c>
      <c r="E145" s="63" t="str">
        <f t="shared" ref="E145" si="185">IF(D145="","",SUMIFS(Stoc,Dat,"&gt;="&amp;$G$2,Dat,"&lt;="&amp;$H$2,Ref,D145))</f>
        <v/>
      </c>
      <c r="F145" s="63" t="str">
        <f t="shared" si="170"/>
        <v/>
      </c>
      <c r="G145" s="65" t="str">
        <f t="shared" si="171"/>
        <v/>
      </c>
      <c r="H145" s="65" t="str">
        <f>IFERROR(IF(COUNTIF($H$4:H144,H144)&lt;VLOOKUP($H144,$D$3:$E$500,2,0),H144,INDEX($D$3:$D$300,MATCH(H144,$D$3:$D$300,0)+1)),"")</f>
        <v/>
      </c>
      <c r="I145" s="65" t="str">
        <f>IF($H145="","",VLOOKUP($H145,Listes!$A$3:$I$12,3,FALSE))</f>
        <v/>
      </c>
      <c r="J145" s="65" t="str">
        <f>IF($H145="","",VLOOKUP($H145,Listes!$A$3:$I$12,4,FALSE))</f>
        <v/>
      </c>
      <c r="K145" s="65" t="str">
        <f>IF(H145="","",VLOOKUP($H145,Listes!$A$3:$I$12,8,FALSE))</f>
        <v/>
      </c>
      <c r="L145" s="65"/>
      <c r="M145" s="66"/>
      <c r="N145" t="str">
        <f t="shared" si="172"/>
        <v/>
      </c>
    </row>
    <row r="146" spans="1:14">
      <c r="A146" s="62" t="str">
        <f>IF(Encodage!A146="","",IF(COUNTIF($A$2:A145,Encodage!B146)&gt;0,"",IF(AND(Encodage!A146&gt;=$G$2,Encodage!A146&lt;=$H$2),Encodage!B146,"")))</f>
        <v/>
      </c>
      <c r="B146" s="62" t="str">
        <f>IF(A146="","",IF(COUNTIF($A$2:B145,Encodage!B146)&gt;0,"",IF(AND(Encodage!B146&gt;=$G$2,Encodage!A146&lt;=$H$2),Encodage!C146,"")))</f>
        <v/>
      </c>
      <c r="C146" s="62" t="str">
        <f t="shared" si="183"/>
        <v/>
      </c>
      <c r="D146" s="63" t="str">
        <f t="array" ref="D146">IFERROR(INDEX($A$1:$A$10000,SMALL(IF($A$3:$A$10000&lt;&gt;"",ROW($A$3:$A$10000)),ROW(A143))),"")</f>
        <v/>
      </c>
      <c r="E146" s="63" t="str">
        <f t="shared" ref="E146" si="186">IF(D146="","",SUMIFS(Stoc,Dat,"&gt;="&amp;$G$2,Dat,"&lt;="&amp;$H$2,Ref,D146))</f>
        <v/>
      </c>
      <c r="F146" s="63" t="str">
        <f t="shared" si="170"/>
        <v/>
      </c>
      <c r="G146" s="65" t="str">
        <f t="shared" si="171"/>
        <v/>
      </c>
      <c r="H146" s="65" t="str">
        <f>IFERROR(IF(COUNTIF($H$4:H145,H145)&lt;VLOOKUP($H145,$D$3:$E$500,2,0),H145,INDEX($D$3:$D$300,MATCH(H145,$D$3:$D$300,0)+1)),"")</f>
        <v/>
      </c>
      <c r="I146" s="65" t="str">
        <f>IF($H146="","",VLOOKUP($H146,Listes!$A$3:$I$12,3,FALSE))</f>
        <v/>
      </c>
      <c r="J146" s="65" t="str">
        <f>IF($H146="","",VLOOKUP($H146,Listes!$A$3:$I$12,4,FALSE))</f>
        <v/>
      </c>
      <c r="K146" s="65" t="str">
        <f>IF(H146="","",VLOOKUP($H146,Listes!$A$3:$I$12,8,FALSE))</f>
        <v/>
      </c>
      <c r="L146" s="65"/>
      <c r="M146" s="66"/>
      <c r="N146" t="str">
        <f t="shared" si="172"/>
        <v/>
      </c>
    </row>
    <row r="147" spans="1:14">
      <c r="A147" s="62" t="str">
        <f>IF(Encodage!A147="","",IF(COUNTIF($A$2:A146,Encodage!B147)&gt;0,"",IF(AND(Encodage!A147&gt;=$G$2,Encodage!A147&lt;=$H$2),Encodage!B147,"")))</f>
        <v/>
      </c>
      <c r="B147" s="62" t="str">
        <f>IF(A147="","",IF(COUNTIF($A$2:B146,Encodage!B147)&gt;0,"",IF(AND(Encodage!B147&gt;=$G$2,Encodage!A147&lt;=$H$2),Encodage!C147,"")))</f>
        <v/>
      </c>
      <c r="C147" s="62" t="str">
        <f t="shared" si="183"/>
        <v/>
      </c>
      <c r="D147" s="63" t="str">
        <f t="array" ref="D147">IFERROR(INDEX($A$1:$A$10000,SMALL(IF($A$3:$A$10000&lt;&gt;"",ROW($A$3:$A$10000)),ROW(A144))),"")</f>
        <v/>
      </c>
      <c r="E147" s="63" t="str">
        <f t="shared" ref="E147" si="187">IF(D147="","",SUMIFS(Stoc,Dat,"&gt;="&amp;$G$2,Dat,"&lt;="&amp;$H$2,Ref,D147))</f>
        <v/>
      </c>
      <c r="F147" s="63" t="str">
        <f t="shared" si="170"/>
        <v/>
      </c>
      <c r="G147" s="65" t="str">
        <f t="shared" si="171"/>
        <v/>
      </c>
      <c r="H147" s="65" t="str">
        <f>IFERROR(IF(COUNTIF($H$4:H146,H146)&lt;VLOOKUP($H146,$D$3:$E$500,2,0),H146,INDEX($D$3:$D$300,MATCH(H146,$D$3:$D$300,0)+1)),"")</f>
        <v/>
      </c>
      <c r="I147" s="65" t="str">
        <f>IF($H147="","",VLOOKUP($H147,Listes!$A$3:$I$12,3,FALSE))</f>
        <v/>
      </c>
      <c r="J147" s="65" t="str">
        <f>IF($H147="","",VLOOKUP($H147,Listes!$A$3:$I$12,4,FALSE))</f>
        <v/>
      </c>
      <c r="K147" s="65" t="str">
        <f>IF(H147="","",VLOOKUP($H147,Listes!$A$3:$I$12,8,FALSE))</f>
        <v/>
      </c>
      <c r="L147" s="65"/>
      <c r="M147" s="66"/>
      <c r="N147" t="str">
        <f t="shared" si="172"/>
        <v/>
      </c>
    </row>
    <row r="148" spans="1:14">
      <c r="A148" s="62" t="str">
        <f>IF(Encodage!A148="","",IF(COUNTIF($A$2:A147,Encodage!B148)&gt;0,"",IF(AND(Encodage!A148&gt;=$G$2,Encodage!A148&lt;=$H$2),Encodage!B148,"")))</f>
        <v/>
      </c>
      <c r="B148" s="62" t="str">
        <f>IF(A148="","",IF(COUNTIF($A$2:B147,Encodage!B148)&gt;0,"",IF(AND(Encodage!B148&gt;=$G$2,Encodage!A148&lt;=$H$2),Encodage!C148,"")))</f>
        <v/>
      </c>
      <c r="C148" s="62" t="str">
        <f t="shared" si="183"/>
        <v/>
      </c>
      <c r="D148" s="63" t="str">
        <f t="array" ref="D148">IFERROR(INDEX($A$1:$A$10000,SMALL(IF($A$3:$A$10000&lt;&gt;"",ROW($A$3:$A$10000)),ROW(A145))),"")</f>
        <v/>
      </c>
      <c r="E148" s="63" t="str">
        <f t="shared" ref="E148" si="188">IF(D148="","",SUMIFS(Stoc,Dat,"&gt;="&amp;$G$2,Dat,"&lt;="&amp;$H$2,Ref,D148))</f>
        <v/>
      </c>
      <c r="F148" s="63" t="str">
        <f t="shared" si="170"/>
        <v/>
      </c>
      <c r="G148" s="65" t="str">
        <f t="shared" si="171"/>
        <v/>
      </c>
      <c r="H148" s="65" t="str">
        <f>IFERROR(IF(COUNTIF($H$4:H147,H147)&lt;VLOOKUP($H147,$D$3:$E$500,2,0),H147,INDEX($D$3:$D$300,MATCH(H147,$D$3:$D$300,0)+1)),"")</f>
        <v/>
      </c>
      <c r="I148" s="65" t="str">
        <f>IF($H148="","",VLOOKUP($H148,Listes!$A$3:$I$12,3,FALSE))</f>
        <v/>
      </c>
      <c r="J148" s="65" t="str">
        <f>IF($H148="","",VLOOKUP($H148,Listes!$A$3:$I$12,4,FALSE))</f>
        <v/>
      </c>
      <c r="K148" s="65" t="str">
        <f>IF(H148="","",VLOOKUP($H148,Listes!$A$3:$I$12,8,FALSE))</f>
        <v/>
      </c>
      <c r="L148" s="65"/>
      <c r="M148" s="66"/>
      <c r="N148" t="str">
        <f t="shared" si="172"/>
        <v/>
      </c>
    </row>
    <row r="149" spans="1:14">
      <c r="A149" s="62" t="str">
        <f>IF(Encodage!A149="","",IF(COUNTIF($A$2:A148,Encodage!B149)&gt;0,"",IF(AND(Encodage!A149&gt;=$G$2,Encodage!A149&lt;=$H$2),Encodage!B149,"")))</f>
        <v/>
      </c>
      <c r="B149" s="62" t="str">
        <f>IF(A149="","",IF(COUNTIF($A$2:B148,Encodage!B149)&gt;0,"",IF(AND(Encodage!B149&gt;=$G$2,Encodage!A149&lt;=$H$2),Encodage!C149,"")))</f>
        <v/>
      </c>
      <c r="C149" s="62" t="str">
        <f t="shared" si="183"/>
        <v/>
      </c>
      <c r="D149" s="63" t="str">
        <f t="array" ref="D149">IFERROR(INDEX($A$1:$A$10000,SMALL(IF($A$3:$A$10000&lt;&gt;"",ROW($A$3:$A$10000)),ROW(A146))),"")</f>
        <v/>
      </c>
      <c r="E149" s="63" t="str">
        <f t="shared" ref="E149" si="189">IF(D149="","",SUMIFS(Stoc,Dat,"&gt;="&amp;$G$2,Dat,"&lt;="&amp;$H$2,Ref,D149))</f>
        <v/>
      </c>
      <c r="F149" s="63" t="str">
        <f t="shared" si="170"/>
        <v/>
      </c>
      <c r="G149" s="65" t="str">
        <f t="shared" si="171"/>
        <v/>
      </c>
      <c r="H149" s="65" t="str">
        <f>IFERROR(IF(COUNTIF($H$4:H148,H148)&lt;VLOOKUP($H148,$D$3:$E$500,2,0),H148,INDEX($D$3:$D$300,MATCH(H148,$D$3:$D$300,0)+1)),"")</f>
        <v/>
      </c>
      <c r="I149" s="65" t="str">
        <f>IF($H149="","",VLOOKUP($H149,Listes!$A$3:$I$12,3,FALSE))</f>
        <v/>
      </c>
      <c r="J149" s="65" t="str">
        <f>IF($H149="","",VLOOKUP($H149,Listes!$A$3:$I$12,4,FALSE))</f>
        <v/>
      </c>
      <c r="K149" s="65" t="str">
        <f>IF(H149="","",VLOOKUP($H149,Listes!$A$3:$I$12,8,FALSE))</f>
        <v/>
      </c>
      <c r="L149" s="65"/>
      <c r="M149" s="66"/>
      <c r="N149" t="str">
        <f t="shared" si="172"/>
        <v/>
      </c>
    </row>
    <row r="150" spans="1:14">
      <c r="A150" s="62" t="str">
        <f>IF(Encodage!A150="","",IF(COUNTIF($A$2:A149,Encodage!B150)&gt;0,"",IF(AND(Encodage!A150&gt;=$G$2,Encodage!A150&lt;=$H$2),Encodage!B150,"")))</f>
        <v/>
      </c>
      <c r="B150" s="62" t="str">
        <f>IF(A150="","",IF(COUNTIF($A$2:B149,Encodage!B150)&gt;0,"",IF(AND(Encodage!B150&gt;=$G$2,Encodage!A150&lt;=$H$2),Encodage!C150,"")))</f>
        <v/>
      </c>
      <c r="C150" s="62" t="str">
        <f t="shared" si="183"/>
        <v/>
      </c>
      <c r="D150" s="63" t="str">
        <f t="array" ref="D150">IFERROR(INDEX($A$1:$A$10000,SMALL(IF($A$3:$A$10000&lt;&gt;"",ROW($A$3:$A$10000)),ROW(A147))),"")</f>
        <v/>
      </c>
      <c r="E150" s="63" t="str">
        <f t="shared" ref="E150" si="190">IF(D150="","",SUMIFS(Stoc,Dat,"&gt;="&amp;$G$2,Dat,"&lt;="&amp;$H$2,Ref,D150))</f>
        <v/>
      </c>
      <c r="F150" s="63" t="str">
        <f t="shared" si="170"/>
        <v/>
      </c>
      <c r="G150" s="65" t="str">
        <f t="shared" si="171"/>
        <v/>
      </c>
      <c r="H150" s="65" t="str">
        <f>IFERROR(IF(COUNTIF($H$4:H149,H149)&lt;VLOOKUP($H149,$D$3:$E$500,2,0),H149,INDEX($D$3:$D$300,MATCH(H149,$D$3:$D$300,0)+1)),"")</f>
        <v/>
      </c>
      <c r="I150" s="65" t="str">
        <f>IF($H150="","",VLOOKUP($H150,Listes!$A$3:$I$12,3,FALSE))</f>
        <v/>
      </c>
      <c r="J150" s="65" t="str">
        <f>IF($H150="","",VLOOKUP($H150,Listes!$A$3:$I$12,4,FALSE))</f>
        <v/>
      </c>
      <c r="K150" s="65" t="str">
        <f>IF(H150="","",VLOOKUP($H150,Listes!$A$3:$I$12,8,FALSE))</f>
        <v/>
      </c>
      <c r="L150" s="65"/>
      <c r="M150" s="66"/>
      <c r="N150" t="str">
        <f t="shared" si="172"/>
        <v/>
      </c>
    </row>
    <row r="151" spans="1:14">
      <c r="A151" s="62" t="str">
        <f>IF(Encodage!A151="","",IF(COUNTIF($A$2:A150,Encodage!B151)&gt;0,"",IF(AND(Encodage!A151&gt;=$G$2,Encodage!A151&lt;=$H$2),Encodage!B151,"")))</f>
        <v/>
      </c>
      <c r="B151" s="62" t="str">
        <f>IF(A151="","",IF(COUNTIF($A$2:B150,Encodage!B151)&gt;0,"",IF(AND(Encodage!B151&gt;=$G$2,Encodage!A151&lt;=$H$2),Encodage!C151,"")))</f>
        <v/>
      </c>
      <c r="C151" s="62" t="str">
        <f t="shared" si="183"/>
        <v/>
      </c>
      <c r="D151" s="63" t="str">
        <f t="array" ref="D151">IFERROR(INDEX($A$1:$A$10000,SMALL(IF($A$3:$A$10000&lt;&gt;"",ROW($A$3:$A$10000)),ROW(A148))),"")</f>
        <v/>
      </c>
      <c r="E151" s="63" t="str">
        <f t="shared" ref="E151" si="191">IF(D151="","",SUMIFS(Stoc,Dat,"&gt;="&amp;$G$2,Dat,"&lt;="&amp;$H$2,Ref,D151))</f>
        <v/>
      </c>
      <c r="F151" s="63" t="str">
        <f t="shared" si="170"/>
        <v/>
      </c>
      <c r="G151" s="65" t="str">
        <f t="shared" si="171"/>
        <v/>
      </c>
      <c r="H151" s="65" t="str">
        <f>IFERROR(IF(COUNTIF($H$4:H150,H150)&lt;VLOOKUP($H150,$D$3:$E$500,2,0),H150,INDEX($D$3:$D$300,MATCH(H150,$D$3:$D$300,0)+1)),"")</f>
        <v/>
      </c>
      <c r="I151" s="65" t="str">
        <f>IF($H151="","",VLOOKUP($H151,Listes!$A$3:$I$12,3,FALSE))</f>
        <v/>
      </c>
      <c r="J151" s="65" t="str">
        <f>IF($H151="","",VLOOKUP($H151,Listes!$A$3:$I$12,4,FALSE))</f>
        <v/>
      </c>
      <c r="K151" s="65" t="str">
        <f>IF(H151="","",VLOOKUP($H151,Listes!$A$3:$I$12,8,FALSE))</f>
        <v/>
      </c>
      <c r="L151" s="65"/>
      <c r="M151" s="66"/>
      <c r="N151" t="str">
        <f t="shared" si="172"/>
        <v/>
      </c>
    </row>
    <row r="152" spans="1:14">
      <c r="A152" s="62" t="str">
        <f>IF(Encodage!A152="","",IF(COUNTIF($A$2:A151,Encodage!B152)&gt;0,"",IF(AND(Encodage!A152&gt;=$G$2,Encodage!A152&lt;=$H$2),Encodage!B152,"")))</f>
        <v/>
      </c>
      <c r="B152" s="62" t="str">
        <f>IF(A152="","",IF(COUNTIF($A$2:B151,Encodage!B152)&gt;0,"",IF(AND(Encodage!B152&gt;=$G$2,Encodage!A152&lt;=$H$2),Encodage!C152,"")))</f>
        <v/>
      </c>
      <c r="C152" s="62" t="str">
        <f t="shared" si="183"/>
        <v/>
      </c>
      <c r="D152" s="63" t="str">
        <f t="array" ref="D152">IFERROR(INDEX($A$1:$A$10000,SMALL(IF($A$3:$A$10000&lt;&gt;"",ROW($A$3:$A$10000)),ROW(A149))),"")</f>
        <v/>
      </c>
      <c r="E152" s="63" t="str">
        <f t="shared" ref="E152" si="192">IF(D152="","",SUMIFS(Stoc,Dat,"&gt;="&amp;$G$2,Dat,"&lt;="&amp;$H$2,Ref,D152))</f>
        <v/>
      </c>
      <c r="F152" s="63" t="str">
        <f t="shared" si="170"/>
        <v/>
      </c>
      <c r="G152" s="65" t="str">
        <f t="shared" si="171"/>
        <v/>
      </c>
      <c r="H152" s="65" t="str">
        <f>IFERROR(IF(COUNTIF($H$4:H151,H151)&lt;VLOOKUP($H151,$D$3:$E$500,2,0),H151,INDEX($D$3:$D$300,MATCH(H151,$D$3:$D$300,0)+1)),"")</f>
        <v/>
      </c>
      <c r="I152" s="65" t="str">
        <f>IF($H152="","",VLOOKUP($H152,Listes!$A$3:$I$12,3,FALSE))</f>
        <v/>
      </c>
      <c r="J152" s="65" t="str">
        <f>IF($H152="","",VLOOKUP($H152,Listes!$A$3:$I$12,4,FALSE))</f>
        <v/>
      </c>
      <c r="K152" s="65" t="str">
        <f>IF(H152="","",VLOOKUP($H152,Listes!$A$3:$I$12,8,FALSE))</f>
        <v/>
      </c>
      <c r="L152" s="65"/>
      <c r="M152" s="66"/>
      <c r="N152" t="str">
        <f t="shared" si="172"/>
        <v/>
      </c>
    </row>
    <row r="153" spans="1:14">
      <c r="A153" s="62" t="str">
        <f>IF(Encodage!A153="","",IF(COUNTIF($A$2:A152,Encodage!B153)&gt;0,"",IF(AND(Encodage!A153&gt;=$G$2,Encodage!A153&lt;=$H$2),Encodage!B153,"")))</f>
        <v/>
      </c>
      <c r="B153" s="62" t="str">
        <f>IF(A153="","",IF(COUNTIF($A$2:B152,Encodage!B153)&gt;0,"",IF(AND(Encodage!B153&gt;=$G$2,Encodage!A153&lt;=$H$2),Encodage!C153,"")))</f>
        <v/>
      </c>
      <c r="C153" s="62" t="str">
        <f t="shared" si="183"/>
        <v/>
      </c>
      <c r="D153" s="63" t="str">
        <f t="array" ref="D153">IFERROR(INDEX($A$1:$A$10000,SMALL(IF($A$3:$A$10000&lt;&gt;"",ROW($A$3:$A$10000)),ROW(A150))),"")</f>
        <v/>
      </c>
      <c r="E153" s="63" t="str">
        <f t="shared" ref="E153" si="193">IF(D153="","",SUMIFS(Stoc,Dat,"&gt;="&amp;$G$2,Dat,"&lt;="&amp;$H$2,Ref,D153))</f>
        <v/>
      </c>
      <c r="F153" s="63" t="str">
        <f t="shared" si="170"/>
        <v/>
      </c>
      <c r="G153" s="65" t="str">
        <f t="shared" si="171"/>
        <v/>
      </c>
      <c r="H153" s="65" t="str">
        <f>IFERROR(IF(COUNTIF($H$4:H152,H152)&lt;VLOOKUP($H152,$D$3:$E$500,2,0),H152,INDEX($D$3:$D$300,MATCH(H152,$D$3:$D$300,0)+1)),"")</f>
        <v/>
      </c>
      <c r="I153" s="65" t="str">
        <f>IF($H153="","",VLOOKUP($H153,Listes!$A$3:$I$12,3,FALSE))</f>
        <v/>
      </c>
      <c r="J153" s="65" t="str">
        <f>IF($H153="","",VLOOKUP($H153,Listes!$A$3:$I$12,4,FALSE))</f>
        <v/>
      </c>
      <c r="K153" s="65" t="str">
        <f>IF(H153="","",VLOOKUP($H153,Listes!$A$3:$I$12,8,FALSE))</f>
        <v/>
      </c>
      <c r="L153" s="65"/>
      <c r="M153" s="66"/>
      <c r="N153" t="str">
        <f t="shared" si="172"/>
        <v/>
      </c>
    </row>
    <row r="154" spans="1:14">
      <c r="A154" s="62" t="str">
        <f>IF(Encodage!A154="","",IF(COUNTIF($A$2:A153,Encodage!B154)&gt;0,"",IF(AND(Encodage!A154&gt;=$G$2,Encodage!A154&lt;=$H$2),Encodage!B154,"")))</f>
        <v/>
      </c>
      <c r="B154" s="62" t="str">
        <f>IF(A154="","",IF(COUNTIF($A$2:B153,Encodage!B154)&gt;0,"",IF(AND(Encodage!B154&gt;=$G$2,Encodage!A154&lt;=$H$2),Encodage!C154,"")))</f>
        <v/>
      </c>
      <c r="C154" s="62" t="str">
        <f t="shared" si="183"/>
        <v/>
      </c>
      <c r="D154" s="63" t="str">
        <f t="array" ref="D154">IFERROR(INDEX($A$1:$A$10000,SMALL(IF($A$3:$A$10000&lt;&gt;"",ROW($A$3:$A$10000)),ROW(A151))),"")</f>
        <v/>
      </c>
      <c r="E154" s="63" t="str">
        <f t="shared" ref="E154" si="194">IF(D154="","",SUMIFS(Stoc,Dat,"&gt;="&amp;$G$2,Dat,"&lt;="&amp;$H$2,Ref,D154))</f>
        <v/>
      </c>
      <c r="F154" s="63" t="str">
        <f t="shared" si="170"/>
        <v/>
      </c>
      <c r="G154" s="65" t="str">
        <f t="shared" si="171"/>
        <v/>
      </c>
      <c r="H154" s="65" t="str">
        <f>IFERROR(IF(COUNTIF($H$4:H153,H153)&lt;VLOOKUP($H153,$D$3:$E$500,2,0),H153,INDEX($D$3:$D$300,MATCH(H153,$D$3:$D$300,0)+1)),"")</f>
        <v/>
      </c>
      <c r="I154" s="65" t="str">
        <f>IF($H154="","",VLOOKUP($H154,Listes!$A$3:$I$12,3,FALSE))</f>
        <v/>
      </c>
      <c r="J154" s="65" t="str">
        <f>IF($H154="","",VLOOKUP($H154,Listes!$A$3:$I$12,4,FALSE))</f>
        <v/>
      </c>
      <c r="K154" s="65" t="str">
        <f>IF(H154="","",VLOOKUP($H154,Listes!$A$3:$I$12,8,FALSE))</f>
        <v/>
      </c>
      <c r="L154" s="65"/>
      <c r="M154" s="66"/>
      <c r="N154" t="str">
        <f t="shared" si="172"/>
        <v/>
      </c>
    </row>
    <row r="155" spans="1:14">
      <c r="A155" s="62" t="str">
        <f>IF(Encodage!A155="","",IF(COUNTIF($A$2:A154,Encodage!B155)&gt;0,"",IF(AND(Encodage!A155&gt;=$G$2,Encodage!A155&lt;=$H$2),Encodage!B155,"")))</f>
        <v/>
      </c>
      <c r="B155" s="62" t="str">
        <f>IF(A155="","",IF(COUNTIF($A$2:B154,Encodage!B155)&gt;0,"",IF(AND(Encodage!B155&gt;=$G$2,Encodage!A155&lt;=$H$2),Encodage!C155,"")))</f>
        <v/>
      </c>
      <c r="C155" s="62" t="str">
        <f t="shared" si="183"/>
        <v/>
      </c>
      <c r="D155" s="63" t="str">
        <f t="array" ref="D155">IFERROR(INDEX($A$1:$A$10000,SMALL(IF($A$3:$A$10000&lt;&gt;"",ROW($A$3:$A$10000)),ROW(A152))),"")</f>
        <v/>
      </c>
      <c r="E155" s="63" t="str">
        <f t="shared" ref="E155" si="195">IF(D155="","",SUMIFS(Stoc,Dat,"&gt;="&amp;$G$2,Dat,"&lt;="&amp;$H$2,Ref,D155))</f>
        <v/>
      </c>
      <c r="F155" s="63" t="str">
        <f t="shared" si="170"/>
        <v/>
      </c>
      <c r="G155" s="65" t="str">
        <f t="shared" si="171"/>
        <v/>
      </c>
      <c r="H155" s="65" t="str">
        <f>IFERROR(IF(COUNTIF($H$4:H154,H154)&lt;VLOOKUP($H154,$D$3:$E$500,2,0),H154,INDEX($D$3:$D$300,MATCH(H154,$D$3:$D$300,0)+1)),"")</f>
        <v/>
      </c>
      <c r="I155" s="65" t="str">
        <f>IF($H155="","",VLOOKUP($H155,Listes!$A$3:$I$12,3,FALSE))</f>
        <v/>
      </c>
      <c r="J155" s="65" t="str">
        <f>IF($H155="","",VLOOKUP($H155,Listes!$A$3:$I$12,4,FALSE))</f>
        <v/>
      </c>
      <c r="K155" s="65" t="str">
        <f>IF(H155="","",VLOOKUP($H155,Listes!$A$3:$I$12,8,FALSE))</f>
        <v/>
      </c>
      <c r="L155" s="65"/>
      <c r="M155" s="66"/>
      <c r="N155" t="str">
        <f t="shared" si="172"/>
        <v/>
      </c>
    </row>
    <row r="156" spans="1:14">
      <c r="A156" s="62" t="str">
        <f>IF(Encodage!A156="","",IF(COUNTIF($A$2:A155,Encodage!B156)&gt;0,"",IF(AND(Encodage!A156&gt;=$G$2,Encodage!A156&lt;=$H$2),Encodage!B156,"")))</f>
        <v/>
      </c>
      <c r="B156" s="62" t="str">
        <f>IF(A156="","",IF(COUNTIF($A$2:B155,Encodage!B156)&gt;0,"",IF(AND(Encodage!B156&gt;=$G$2,Encodage!A156&lt;=$H$2),Encodage!C156,"")))</f>
        <v/>
      </c>
      <c r="C156" s="62" t="str">
        <f t="shared" si="183"/>
        <v/>
      </c>
      <c r="D156" s="63" t="str">
        <f t="array" ref="D156">IFERROR(INDEX($A$1:$A$10000,SMALL(IF($A$3:$A$10000&lt;&gt;"",ROW($A$3:$A$10000)),ROW(A153))),"")</f>
        <v/>
      </c>
      <c r="E156" s="63" t="str">
        <f t="shared" ref="E156" si="196">IF(D156="","",SUMIFS(Stoc,Dat,"&gt;="&amp;$G$2,Dat,"&lt;="&amp;$H$2,Ref,D156))</f>
        <v/>
      </c>
      <c r="F156" s="63" t="str">
        <f t="shared" si="170"/>
        <v/>
      </c>
      <c r="G156" s="65" t="str">
        <f t="shared" si="171"/>
        <v/>
      </c>
      <c r="H156" s="65" t="str">
        <f>IFERROR(IF(COUNTIF($H$4:H155,H155)&lt;VLOOKUP($H155,$D$3:$E$500,2,0),H155,INDEX($D$3:$D$300,MATCH(H155,$D$3:$D$300,0)+1)),"")</f>
        <v/>
      </c>
      <c r="I156" s="65" t="str">
        <f>IF($H156="","",VLOOKUP($H156,Listes!$A$3:$I$12,3,FALSE))</f>
        <v/>
      </c>
      <c r="J156" s="65" t="str">
        <f>IF($H156="","",VLOOKUP($H156,Listes!$A$3:$I$12,4,FALSE))</f>
        <v/>
      </c>
      <c r="K156" s="65" t="str">
        <f>IF(H156="","",VLOOKUP($H156,Listes!$A$3:$I$12,8,FALSE))</f>
        <v/>
      </c>
      <c r="L156" s="65"/>
      <c r="M156" s="66"/>
      <c r="N156" t="str">
        <f t="shared" si="172"/>
        <v/>
      </c>
    </row>
    <row r="157" spans="1:14">
      <c r="A157" s="62" t="str">
        <f>IF(Encodage!A157="","",IF(COUNTIF($A$2:A156,Encodage!B157)&gt;0,"",IF(AND(Encodage!A157&gt;=$G$2,Encodage!A157&lt;=$H$2),Encodage!B157,"")))</f>
        <v/>
      </c>
      <c r="B157" s="62" t="str">
        <f>IF(A157="","",IF(COUNTIF($A$2:B156,Encodage!B157)&gt;0,"",IF(AND(Encodage!B157&gt;=$G$2,Encodage!A157&lt;=$H$2),Encodage!C157,"")))</f>
        <v/>
      </c>
      <c r="C157" s="62" t="str">
        <f t="shared" si="183"/>
        <v/>
      </c>
      <c r="D157" s="63" t="str">
        <f t="array" ref="D157">IFERROR(INDEX($A$1:$A$10000,SMALL(IF($A$3:$A$10000&lt;&gt;"",ROW($A$3:$A$10000)),ROW(A154))),"")</f>
        <v/>
      </c>
      <c r="E157" s="63" t="str">
        <f t="shared" ref="E157" si="197">IF(D157="","",SUMIFS(Stoc,Dat,"&gt;="&amp;$G$2,Dat,"&lt;="&amp;$H$2,Ref,D157))</f>
        <v/>
      </c>
      <c r="F157" s="63" t="str">
        <f t="shared" si="170"/>
        <v/>
      </c>
      <c r="G157" s="65" t="str">
        <f t="shared" si="171"/>
        <v/>
      </c>
      <c r="H157" s="65" t="str">
        <f>IFERROR(IF(COUNTIF($H$4:H156,H156)&lt;VLOOKUP($H156,$D$3:$E$500,2,0),H156,INDEX($D$3:$D$300,MATCH(H156,$D$3:$D$300,0)+1)),"")</f>
        <v/>
      </c>
      <c r="I157" s="65" t="str">
        <f>IF($H157="","",VLOOKUP($H157,Listes!$A$3:$I$12,3,FALSE))</f>
        <v/>
      </c>
      <c r="J157" s="65" t="str">
        <f>IF($H157="","",VLOOKUP($H157,Listes!$A$3:$I$12,4,FALSE))</f>
        <v/>
      </c>
      <c r="K157" s="65" t="str">
        <f>IF(H157="","",VLOOKUP($H157,Listes!$A$3:$I$12,8,FALSE))</f>
        <v/>
      </c>
      <c r="L157" s="65"/>
      <c r="M157" s="66"/>
      <c r="N157" t="str">
        <f t="shared" si="172"/>
        <v/>
      </c>
    </row>
    <row r="158" spans="1:14">
      <c r="A158" s="62" t="str">
        <f>IF(Encodage!A158="","",IF(COUNTIF($A$2:A157,Encodage!B158)&gt;0,"",IF(AND(Encodage!A158&gt;=$G$2,Encodage!A158&lt;=$H$2),Encodage!B158,"")))</f>
        <v/>
      </c>
      <c r="B158" s="62" t="str">
        <f>IF(A158="","",IF(COUNTIF($A$2:B157,Encodage!B158)&gt;0,"",IF(AND(Encodage!B158&gt;=$G$2,Encodage!A158&lt;=$H$2),Encodage!C158,"")))</f>
        <v/>
      </c>
      <c r="C158" s="62" t="str">
        <f t="shared" si="183"/>
        <v/>
      </c>
      <c r="D158" s="63" t="str">
        <f t="array" ref="D158">IFERROR(INDEX($A$1:$A$10000,SMALL(IF($A$3:$A$10000&lt;&gt;"",ROW($A$3:$A$10000)),ROW(A155))),"")</f>
        <v/>
      </c>
      <c r="E158" s="63" t="str">
        <f t="shared" ref="E158" si="198">IF(D158="","",SUMIFS(Stoc,Dat,"&gt;="&amp;$G$2,Dat,"&lt;="&amp;$H$2,Ref,D158))</f>
        <v/>
      </c>
      <c r="F158" s="63" t="str">
        <f t="shared" si="170"/>
        <v/>
      </c>
      <c r="G158" s="65" t="str">
        <f t="shared" si="171"/>
        <v/>
      </c>
      <c r="H158" s="65" t="str">
        <f>IFERROR(IF(COUNTIF($H$4:H157,H157)&lt;VLOOKUP($H157,$D$3:$E$500,2,0),H157,INDEX($D$3:$D$300,MATCH(H157,$D$3:$D$300,0)+1)),"")</f>
        <v/>
      </c>
      <c r="I158" s="65" t="str">
        <f>IF($H158="","",VLOOKUP($H158,Listes!$A$3:$I$12,3,FALSE))</f>
        <v/>
      </c>
      <c r="J158" s="65" t="str">
        <f>IF($H158="","",VLOOKUP($H158,Listes!$A$3:$I$12,4,FALSE))</f>
        <v/>
      </c>
      <c r="K158" s="65" t="str">
        <f>IF(H158="","",VLOOKUP($H158,Listes!$A$3:$I$12,8,FALSE))</f>
        <v/>
      </c>
      <c r="L158" s="65"/>
      <c r="M158" s="66"/>
      <c r="N158" t="str">
        <f t="shared" si="172"/>
        <v/>
      </c>
    </row>
    <row r="159" spans="1:14">
      <c r="A159" s="62" t="str">
        <f>IF(Encodage!A159="","",IF(COUNTIF($A$2:A158,Encodage!B159)&gt;0,"",IF(AND(Encodage!A159&gt;=$G$2,Encodage!A159&lt;=$H$2),Encodage!B159,"")))</f>
        <v/>
      </c>
      <c r="B159" s="62" t="str">
        <f>IF(A159="","",IF(COUNTIF($A$2:B158,Encodage!B159)&gt;0,"",IF(AND(Encodage!B159&gt;=$G$2,Encodage!A159&lt;=$H$2),Encodage!C159,"")))</f>
        <v/>
      </c>
      <c r="C159" s="62" t="str">
        <f t="shared" si="183"/>
        <v/>
      </c>
      <c r="D159" s="63" t="str">
        <f t="array" ref="D159">IFERROR(INDEX($A$1:$A$10000,SMALL(IF($A$3:$A$10000&lt;&gt;"",ROW($A$3:$A$10000)),ROW(A156))),"")</f>
        <v/>
      </c>
      <c r="E159" s="63" t="str">
        <f t="shared" ref="E159" si="199">IF(D159="","",SUMIFS(Stoc,Dat,"&gt;="&amp;$G$2,Dat,"&lt;="&amp;$H$2,Ref,D159))</f>
        <v/>
      </c>
      <c r="F159" s="63" t="str">
        <f t="shared" si="170"/>
        <v/>
      </c>
      <c r="G159" s="65" t="str">
        <f t="shared" si="171"/>
        <v/>
      </c>
      <c r="H159" s="65" t="str">
        <f>IFERROR(IF(COUNTIF($H$4:H158,H158)&lt;VLOOKUP($H158,$D$3:$E$500,2,0),H158,INDEX($D$3:$D$300,MATCH(H158,$D$3:$D$300,0)+1)),"")</f>
        <v/>
      </c>
      <c r="I159" s="65" t="str">
        <f>IF($H159="","",VLOOKUP($H159,Listes!$A$3:$I$12,3,FALSE))</f>
        <v/>
      </c>
      <c r="J159" s="65" t="str">
        <f>IF($H159="","",VLOOKUP($H159,Listes!$A$3:$I$12,4,FALSE))</f>
        <v/>
      </c>
      <c r="K159" s="65" t="str">
        <f>IF(H159="","",VLOOKUP($H159,Listes!$A$3:$I$12,8,FALSE))</f>
        <v/>
      </c>
      <c r="L159" s="65"/>
      <c r="M159" s="66"/>
      <c r="N159" t="str">
        <f t="shared" si="172"/>
        <v/>
      </c>
    </row>
    <row r="160" spans="1:14">
      <c r="A160" s="62" t="str">
        <f>IF(Encodage!A160="","",IF(COUNTIF($A$2:A159,Encodage!B160)&gt;0,"",IF(AND(Encodage!A160&gt;=$G$2,Encodage!A160&lt;=$H$2),Encodage!B160,"")))</f>
        <v/>
      </c>
      <c r="B160" s="62" t="str">
        <f>IF(A160="","",IF(COUNTIF($A$2:B159,Encodage!B160)&gt;0,"",IF(AND(Encodage!B160&gt;=$G$2,Encodage!A160&lt;=$H$2),Encodage!C160,"")))</f>
        <v/>
      </c>
      <c r="C160" s="62" t="str">
        <f t="shared" si="183"/>
        <v/>
      </c>
      <c r="D160" s="63" t="str">
        <f t="array" ref="D160">IFERROR(INDEX($A$1:$A$10000,SMALL(IF($A$3:$A$10000&lt;&gt;"",ROW($A$3:$A$10000)),ROW(A157))),"")</f>
        <v/>
      </c>
      <c r="E160" s="63" t="str">
        <f t="shared" ref="E160" si="200">IF(D160="","",SUMIFS(Stoc,Dat,"&gt;="&amp;$G$2,Dat,"&lt;="&amp;$H$2,Ref,D160))</f>
        <v/>
      </c>
      <c r="F160" s="63" t="str">
        <f t="shared" si="170"/>
        <v/>
      </c>
      <c r="G160" s="65" t="str">
        <f t="shared" si="171"/>
        <v/>
      </c>
      <c r="H160" s="65" t="str">
        <f>IFERROR(IF(COUNTIF($H$4:H159,H159)&lt;VLOOKUP($H159,$D$3:$E$500,2,0),H159,INDEX($D$3:$D$300,MATCH(H159,$D$3:$D$300,0)+1)),"")</f>
        <v/>
      </c>
      <c r="I160" s="65" t="str">
        <f>IF($H160="","",VLOOKUP($H160,Listes!$A$3:$I$12,3,FALSE))</f>
        <v/>
      </c>
      <c r="J160" s="65" t="str">
        <f>IF($H160="","",VLOOKUP($H160,Listes!$A$3:$I$12,4,FALSE))</f>
        <v/>
      </c>
      <c r="K160" s="65" t="str">
        <f>IF(H160="","",VLOOKUP($H160,Listes!$A$3:$I$12,8,FALSE))</f>
        <v/>
      </c>
      <c r="L160" s="65"/>
      <c r="M160" s="66"/>
      <c r="N160" t="str">
        <f t="shared" si="172"/>
        <v/>
      </c>
    </row>
    <row r="161" spans="1:14">
      <c r="A161" s="62" t="str">
        <f>IF(Encodage!A161="","",IF(COUNTIF($A$2:A160,Encodage!B161)&gt;0,"",IF(AND(Encodage!A161&gt;=$G$2,Encodage!A161&lt;=$H$2),Encodage!B161,"")))</f>
        <v/>
      </c>
      <c r="B161" s="62" t="str">
        <f>IF(A161="","",IF(COUNTIF($A$2:B160,Encodage!B161)&gt;0,"",IF(AND(Encodage!B161&gt;=$G$2,Encodage!A161&lt;=$H$2),Encodage!C161,"")))</f>
        <v/>
      </c>
      <c r="C161" s="62" t="str">
        <f t="shared" si="183"/>
        <v/>
      </c>
      <c r="D161" s="63" t="str">
        <f t="array" ref="D161">IFERROR(INDEX($A$1:$A$10000,SMALL(IF($A$3:$A$10000&lt;&gt;"",ROW($A$3:$A$10000)),ROW(A158))),"")</f>
        <v/>
      </c>
      <c r="E161" s="63" t="str">
        <f t="shared" ref="E161" si="201">IF(D161="","",SUMIFS(Stoc,Dat,"&gt;="&amp;$G$2,Dat,"&lt;="&amp;$H$2,Ref,D161))</f>
        <v/>
      </c>
      <c r="F161" s="63" t="str">
        <f t="shared" si="170"/>
        <v/>
      </c>
      <c r="G161" s="65" t="str">
        <f t="shared" si="171"/>
        <v/>
      </c>
      <c r="H161" s="65" t="str">
        <f>IFERROR(IF(COUNTIF($H$4:H160,H160)&lt;VLOOKUP($H160,$D$3:$E$500,2,0),H160,INDEX($D$3:$D$300,MATCH(H160,$D$3:$D$300,0)+1)),"")</f>
        <v/>
      </c>
      <c r="I161" s="65" t="str">
        <f>IF($H161="","",VLOOKUP($H161,Listes!$A$3:$I$12,3,FALSE))</f>
        <v/>
      </c>
      <c r="J161" s="65" t="str">
        <f>IF($H161="","",VLOOKUP($H161,Listes!$A$3:$I$12,4,FALSE))</f>
        <v/>
      </c>
      <c r="K161" s="65" t="str">
        <f>IF(H161="","",VLOOKUP($H161,Listes!$A$3:$I$12,8,FALSE))</f>
        <v/>
      </c>
      <c r="L161" s="65"/>
      <c r="M161" s="66"/>
      <c r="N161" t="str">
        <f t="shared" si="172"/>
        <v/>
      </c>
    </row>
    <row r="162" spans="1:14">
      <c r="A162" s="62" t="str">
        <f>IF(Encodage!A162="","",IF(COUNTIF($A$2:A161,Encodage!B162)&gt;0,"",IF(AND(Encodage!A162&gt;=$G$2,Encodage!A162&lt;=$H$2),Encodage!B162,"")))</f>
        <v/>
      </c>
      <c r="B162" s="62" t="str">
        <f>IF(A162="","",IF(COUNTIF($A$2:B161,Encodage!B162)&gt;0,"",IF(AND(Encodage!B162&gt;=$G$2,Encodage!A162&lt;=$H$2),Encodage!C162,"")))</f>
        <v/>
      </c>
      <c r="C162" s="62" t="str">
        <f t="shared" si="183"/>
        <v/>
      </c>
      <c r="D162" s="63" t="str">
        <f t="array" ref="D162">IFERROR(INDEX($A$1:$A$10000,SMALL(IF($A$3:$A$10000&lt;&gt;"",ROW($A$3:$A$10000)),ROW(A159))),"")</f>
        <v/>
      </c>
      <c r="E162" s="63" t="str">
        <f t="shared" ref="E162" si="202">IF(D162="","",SUMIFS(Stoc,Dat,"&gt;="&amp;$G$2,Dat,"&lt;="&amp;$H$2,Ref,D162))</f>
        <v/>
      </c>
      <c r="F162" s="63" t="str">
        <f t="shared" si="170"/>
        <v/>
      </c>
      <c r="G162" s="65" t="str">
        <f t="shared" si="171"/>
        <v/>
      </c>
      <c r="H162" s="65" t="str">
        <f>IFERROR(IF(COUNTIF($H$4:H161,H161)&lt;VLOOKUP($H161,$D$3:$E$500,2,0),H161,INDEX($D$3:$D$300,MATCH(H161,$D$3:$D$300,0)+1)),"")</f>
        <v/>
      </c>
      <c r="I162" s="65" t="str">
        <f>IF($H162="","",VLOOKUP($H162,Listes!$A$3:$I$12,3,FALSE))</f>
        <v/>
      </c>
      <c r="J162" s="65" t="str">
        <f>IF($H162="","",VLOOKUP($H162,Listes!$A$3:$I$12,4,FALSE))</f>
        <v/>
      </c>
      <c r="K162" s="65" t="str">
        <f>IF(H162="","",VLOOKUP($H162,Listes!$A$3:$I$12,8,FALSE))</f>
        <v/>
      </c>
      <c r="L162" s="65"/>
      <c r="M162" s="66"/>
      <c r="N162" t="str">
        <f t="shared" si="172"/>
        <v/>
      </c>
    </row>
    <row r="163" spans="1:14">
      <c r="A163" s="62" t="str">
        <f>IF(Encodage!A163="","",IF(COUNTIF($A$2:A162,Encodage!B163)&gt;0,"",IF(AND(Encodage!A163&gt;=$G$2,Encodage!A163&lt;=$H$2),Encodage!B163,"")))</f>
        <v/>
      </c>
      <c r="B163" s="62" t="str">
        <f>IF(A163="","",IF(COUNTIF($A$2:B162,Encodage!B163)&gt;0,"",IF(AND(Encodage!B163&gt;=$G$2,Encodage!A163&lt;=$H$2),Encodage!C163,"")))</f>
        <v/>
      </c>
      <c r="C163" s="62" t="str">
        <f t="shared" si="183"/>
        <v/>
      </c>
      <c r="D163" s="63" t="str">
        <f t="array" ref="D163">IFERROR(INDEX($A$1:$A$10000,SMALL(IF($A$3:$A$10000&lt;&gt;"",ROW($A$3:$A$10000)),ROW(A160))),"")</f>
        <v/>
      </c>
      <c r="E163" s="63" t="str">
        <f t="shared" ref="E163" si="203">IF(D163="","",SUMIFS(Stoc,Dat,"&gt;="&amp;$G$2,Dat,"&lt;="&amp;$H$2,Ref,D163))</f>
        <v/>
      </c>
      <c r="F163" s="63" t="str">
        <f t="shared" si="170"/>
        <v/>
      </c>
      <c r="G163" s="65" t="str">
        <f t="shared" si="171"/>
        <v/>
      </c>
      <c r="H163" s="65" t="str">
        <f>IFERROR(IF(COUNTIF($H$4:H162,H162)&lt;VLOOKUP($H162,$D$3:$E$500,2,0),H162,INDEX($D$3:$D$300,MATCH(H162,$D$3:$D$300,0)+1)),"")</f>
        <v/>
      </c>
      <c r="I163" s="65" t="str">
        <f>IF($H163="","",VLOOKUP($H163,Listes!$A$3:$I$12,3,FALSE))</f>
        <v/>
      </c>
      <c r="J163" s="65" t="str">
        <f>IF($H163="","",VLOOKUP($H163,Listes!$A$3:$I$12,4,FALSE))</f>
        <v/>
      </c>
      <c r="K163" s="65" t="str">
        <f>IF(H163="","",VLOOKUP($H163,Listes!$A$3:$I$12,8,FALSE))</f>
        <v/>
      </c>
      <c r="L163" s="65"/>
      <c r="M163" s="66"/>
      <c r="N163" t="str">
        <f t="shared" si="172"/>
        <v/>
      </c>
    </row>
    <row r="164" spans="1:14">
      <c r="A164" s="62" t="str">
        <f>IF(Encodage!A164="","",IF(COUNTIF($A$2:A163,Encodage!B164)&gt;0,"",IF(AND(Encodage!A164&gt;=$G$2,Encodage!A164&lt;=$H$2),Encodage!B164,"")))</f>
        <v/>
      </c>
      <c r="B164" s="62" t="str">
        <f>IF(A164="","",IF(COUNTIF($A$2:B163,Encodage!B164)&gt;0,"",IF(AND(Encodage!B164&gt;=$G$2,Encodage!A164&lt;=$H$2),Encodage!C164,"")))</f>
        <v/>
      </c>
      <c r="C164" s="62" t="str">
        <f t="shared" si="183"/>
        <v/>
      </c>
      <c r="D164" s="63" t="str">
        <f t="array" ref="D164">IFERROR(INDEX($A$1:$A$10000,SMALL(IF($A$3:$A$10000&lt;&gt;"",ROW($A$3:$A$10000)),ROW(A161))),"")</f>
        <v/>
      </c>
      <c r="E164" s="63" t="str">
        <f t="shared" ref="E164" si="204">IF(D164="","",SUMIFS(Stoc,Dat,"&gt;="&amp;$G$2,Dat,"&lt;="&amp;$H$2,Ref,D164))</f>
        <v/>
      </c>
      <c r="F164" s="63" t="str">
        <f t="shared" si="170"/>
        <v/>
      </c>
      <c r="G164" s="65" t="str">
        <f t="shared" si="171"/>
        <v/>
      </c>
      <c r="H164" s="65" t="str">
        <f>IFERROR(IF(COUNTIF($H$4:H163,H163)&lt;VLOOKUP($H163,$D$3:$E$500,2,0),H163,INDEX($D$3:$D$300,MATCH(H163,$D$3:$D$300,0)+1)),"")</f>
        <v/>
      </c>
      <c r="I164" s="65" t="str">
        <f>IF($H164="","",VLOOKUP($H164,Listes!$A$3:$I$12,3,FALSE))</f>
        <v/>
      </c>
      <c r="J164" s="65" t="str">
        <f>IF($H164="","",VLOOKUP($H164,Listes!$A$3:$I$12,4,FALSE))</f>
        <v/>
      </c>
      <c r="K164" s="65" t="str">
        <f>IF(H164="","",VLOOKUP($H164,Listes!$A$3:$I$12,8,FALSE))</f>
        <v/>
      </c>
      <c r="L164" s="65"/>
      <c r="M164" s="66"/>
      <c r="N164" t="str">
        <f t="shared" si="172"/>
        <v/>
      </c>
    </row>
    <row r="165" spans="1:14">
      <c r="A165" s="62" t="str">
        <f>IF(Encodage!A165="","",IF(COUNTIF($A$2:A164,Encodage!B165)&gt;0,"",IF(AND(Encodage!A165&gt;=$G$2,Encodage!A165&lt;=$H$2),Encodage!B165,"")))</f>
        <v/>
      </c>
      <c r="B165" s="62" t="str">
        <f>IF(A165="","",IF(COUNTIF($A$2:B164,Encodage!B165)&gt;0,"",IF(AND(Encodage!B165&gt;=$G$2,Encodage!A165&lt;=$H$2),Encodage!C165,"")))</f>
        <v/>
      </c>
      <c r="C165" s="62" t="str">
        <f t="shared" si="183"/>
        <v/>
      </c>
      <c r="D165" s="63" t="str">
        <f t="array" ref="D165">IFERROR(INDEX($A$1:$A$10000,SMALL(IF($A$3:$A$10000&lt;&gt;"",ROW($A$3:$A$10000)),ROW(A162))),"")</f>
        <v/>
      </c>
      <c r="E165" s="63" t="str">
        <f t="shared" ref="E165" si="205">IF(D165="","",SUMIFS(Stoc,Dat,"&gt;="&amp;$G$2,Dat,"&lt;="&amp;$H$2,Ref,D165))</f>
        <v/>
      </c>
      <c r="F165" s="63" t="str">
        <f t="shared" si="170"/>
        <v/>
      </c>
      <c r="G165" s="65" t="str">
        <f t="shared" si="171"/>
        <v/>
      </c>
      <c r="H165" s="65" t="str">
        <f>IFERROR(IF(COUNTIF($H$4:H164,H164)&lt;VLOOKUP($H164,$D$3:$E$500,2,0),H164,INDEX($D$3:$D$300,MATCH(H164,$D$3:$D$300,0)+1)),"")</f>
        <v/>
      </c>
      <c r="I165" s="65" t="str">
        <f>IF($H165="","",VLOOKUP($H165,Listes!$A$3:$I$12,3,FALSE))</f>
        <v/>
      </c>
      <c r="J165" s="65" t="str">
        <f>IF($H165="","",VLOOKUP($H165,Listes!$A$3:$I$12,4,FALSE))</f>
        <v/>
      </c>
      <c r="K165" s="65" t="str">
        <f>IF(H165="","",VLOOKUP($H165,Listes!$A$3:$I$12,8,FALSE))</f>
        <v/>
      </c>
      <c r="L165" s="65"/>
      <c r="M165" s="66"/>
      <c r="N165" t="str">
        <f t="shared" si="172"/>
        <v/>
      </c>
    </row>
    <row r="166" spans="1:14">
      <c r="A166" s="62" t="str">
        <f>IF(Encodage!A166="","",IF(COUNTIF($A$2:A165,Encodage!B166)&gt;0,"",IF(AND(Encodage!A166&gt;=$G$2,Encodage!A166&lt;=$H$2),Encodage!B166,"")))</f>
        <v/>
      </c>
      <c r="B166" s="62" t="str">
        <f>IF(A166="","",IF(COUNTIF($A$2:B165,Encodage!B166)&gt;0,"",IF(AND(Encodage!B166&gt;=$G$2,Encodage!A166&lt;=$H$2),Encodage!C166,"")))</f>
        <v/>
      </c>
      <c r="C166" s="62" t="str">
        <f t="shared" si="183"/>
        <v/>
      </c>
      <c r="D166" s="63" t="str">
        <f t="array" ref="D166">IFERROR(INDEX($A$1:$A$10000,SMALL(IF($A$3:$A$10000&lt;&gt;"",ROW($A$3:$A$10000)),ROW(A163))),"")</f>
        <v/>
      </c>
      <c r="E166" s="63" t="str">
        <f t="shared" ref="E166" si="206">IF(D166="","",SUMIFS(Stoc,Dat,"&gt;="&amp;$G$2,Dat,"&lt;="&amp;$H$2,Ref,D166))</f>
        <v/>
      </c>
      <c r="F166" s="63" t="str">
        <f t="shared" si="170"/>
        <v/>
      </c>
      <c r="G166" s="65" t="str">
        <f t="shared" si="171"/>
        <v/>
      </c>
      <c r="H166" s="65" t="str">
        <f>IFERROR(IF(COUNTIF($H$4:H165,H165)&lt;VLOOKUP($H165,$D$3:$E$500,2,0),H165,INDEX($D$3:$D$300,MATCH(H165,$D$3:$D$300,0)+1)),"")</f>
        <v/>
      </c>
      <c r="I166" s="65" t="str">
        <f>IF($H166="","",VLOOKUP($H166,Listes!$A$3:$I$12,3,FALSE))</f>
        <v/>
      </c>
      <c r="J166" s="65" t="str">
        <f>IF($H166="","",VLOOKUP($H166,Listes!$A$3:$I$12,4,FALSE))</f>
        <v/>
      </c>
      <c r="K166" s="65" t="str">
        <f>IF(H166="","",VLOOKUP($H166,Listes!$A$3:$I$12,8,FALSE))</f>
        <v/>
      </c>
      <c r="L166" s="65"/>
      <c r="M166" s="66"/>
      <c r="N166" t="str">
        <f t="shared" si="172"/>
        <v/>
      </c>
    </row>
    <row r="167" spans="1:14">
      <c r="A167" s="62" t="str">
        <f>IF(Encodage!A167="","",IF(COUNTIF($A$2:A166,Encodage!B167)&gt;0,"",IF(AND(Encodage!A167&gt;=$G$2,Encodage!A167&lt;=$H$2),Encodage!B167,"")))</f>
        <v/>
      </c>
      <c r="B167" s="62" t="str">
        <f>IF(A167="","",IF(COUNTIF($A$2:B166,Encodage!B167)&gt;0,"",IF(AND(Encodage!B167&gt;=$G$2,Encodage!A167&lt;=$H$2),Encodage!C167,"")))</f>
        <v/>
      </c>
      <c r="C167" s="62" t="str">
        <f t="shared" si="183"/>
        <v/>
      </c>
      <c r="D167" s="63" t="str">
        <f t="array" ref="D167">IFERROR(INDEX($A$1:$A$10000,SMALL(IF($A$3:$A$10000&lt;&gt;"",ROW($A$3:$A$10000)),ROW(A164))),"")</f>
        <v/>
      </c>
      <c r="E167" s="63" t="str">
        <f t="shared" ref="E167" si="207">IF(D167="","",SUMIFS(Stoc,Dat,"&gt;="&amp;$G$2,Dat,"&lt;="&amp;$H$2,Ref,D167))</f>
        <v/>
      </c>
      <c r="F167" s="63" t="str">
        <f t="shared" si="170"/>
        <v/>
      </c>
      <c r="G167" s="65" t="str">
        <f t="shared" si="171"/>
        <v/>
      </c>
      <c r="H167" s="65" t="str">
        <f>IFERROR(IF(COUNTIF($H$4:H166,H166)&lt;VLOOKUP($H166,$D$3:$E$500,2,0),H166,INDEX($D$3:$D$300,MATCH(H166,$D$3:$D$300,0)+1)),"")</f>
        <v/>
      </c>
      <c r="I167" s="65" t="str">
        <f>IF($H167="","",VLOOKUP($H167,Listes!$A$3:$I$12,3,FALSE))</f>
        <v/>
      </c>
      <c r="J167" s="65" t="str">
        <f>IF($H167="","",VLOOKUP($H167,Listes!$A$3:$I$12,4,FALSE))</f>
        <v/>
      </c>
      <c r="K167" s="65" t="str">
        <f>IF(H167="","",VLOOKUP($H167,Listes!$A$3:$I$12,8,FALSE))</f>
        <v/>
      </c>
      <c r="L167" s="65"/>
      <c r="M167" s="66"/>
      <c r="N167" t="str">
        <f t="shared" si="172"/>
        <v/>
      </c>
    </row>
    <row r="168" spans="1:14">
      <c r="A168" s="62" t="str">
        <f>IF(Encodage!A168="","",IF(COUNTIF($A$2:A167,Encodage!B168)&gt;0,"",IF(AND(Encodage!A168&gt;=$G$2,Encodage!A168&lt;=$H$2),Encodage!B168,"")))</f>
        <v/>
      </c>
      <c r="B168" s="62" t="str">
        <f>IF(A168="","",IF(COUNTIF($A$2:B167,Encodage!B168)&gt;0,"",IF(AND(Encodage!B168&gt;=$G$2,Encodage!A168&lt;=$H$2),Encodage!C168,"")))</f>
        <v/>
      </c>
      <c r="C168" s="62" t="str">
        <f t="shared" si="183"/>
        <v/>
      </c>
      <c r="D168" s="63" t="str">
        <f t="array" ref="D168">IFERROR(INDEX($A$1:$A$10000,SMALL(IF($A$3:$A$10000&lt;&gt;"",ROW($A$3:$A$10000)),ROW(A165))),"")</f>
        <v/>
      </c>
      <c r="E168" s="63" t="str">
        <f t="shared" ref="E168" si="208">IF(D168="","",SUMIFS(Stoc,Dat,"&gt;="&amp;$G$2,Dat,"&lt;="&amp;$H$2,Ref,D168))</f>
        <v/>
      </c>
      <c r="F168" s="63" t="str">
        <f t="shared" si="170"/>
        <v/>
      </c>
      <c r="G168" s="65" t="str">
        <f t="shared" si="171"/>
        <v/>
      </c>
      <c r="H168" s="65" t="str">
        <f>IFERROR(IF(COUNTIF($H$4:H167,H167)&lt;VLOOKUP($H167,$D$3:$E$500,2,0),H167,INDEX($D$3:$D$300,MATCH(H167,$D$3:$D$300,0)+1)),"")</f>
        <v/>
      </c>
      <c r="I168" s="65" t="str">
        <f>IF($H168="","",VLOOKUP($H168,Listes!$A$3:$I$12,3,FALSE))</f>
        <v/>
      </c>
      <c r="J168" s="65" t="str">
        <f>IF($H168="","",VLOOKUP($H168,Listes!$A$3:$I$12,4,FALSE))</f>
        <v/>
      </c>
      <c r="K168" s="65" t="str">
        <f>IF(H168="","",VLOOKUP($H168,Listes!$A$3:$I$12,8,FALSE))</f>
        <v/>
      </c>
      <c r="L168" s="65"/>
      <c r="M168" s="66"/>
      <c r="N168" t="str">
        <f t="shared" si="172"/>
        <v/>
      </c>
    </row>
    <row r="169" spans="1:14">
      <c r="A169" s="62" t="str">
        <f>IF(Encodage!A169="","",IF(COUNTIF($A$2:A168,Encodage!B169)&gt;0,"",IF(AND(Encodage!A169&gt;=$G$2,Encodage!A169&lt;=$H$2),Encodage!B169,"")))</f>
        <v/>
      </c>
      <c r="B169" s="62" t="str">
        <f>IF(A169="","",IF(COUNTIF($A$2:B168,Encodage!B169)&gt;0,"",IF(AND(Encodage!B169&gt;=$G$2,Encodage!A169&lt;=$H$2),Encodage!C169,"")))</f>
        <v/>
      </c>
      <c r="C169" s="62" t="str">
        <f t="shared" si="183"/>
        <v/>
      </c>
      <c r="D169" s="63" t="str">
        <f t="array" ref="D169">IFERROR(INDEX($A$1:$A$10000,SMALL(IF($A$3:$A$10000&lt;&gt;"",ROW($A$3:$A$10000)),ROW(A166))),"")</f>
        <v/>
      </c>
      <c r="E169" s="63" t="str">
        <f t="shared" ref="E169" si="209">IF(D169="","",SUMIFS(Stoc,Dat,"&gt;="&amp;$G$2,Dat,"&lt;="&amp;$H$2,Ref,D169))</f>
        <v/>
      </c>
      <c r="F169" s="63" t="str">
        <f t="shared" si="170"/>
        <v/>
      </c>
      <c r="G169" s="65" t="str">
        <f t="shared" si="171"/>
        <v/>
      </c>
      <c r="H169" s="65" t="str">
        <f>IFERROR(IF(COUNTIF($H$4:H168,H168)&lt;VLOOKUP($H168,$D$3:$E$500,2,0),H168,INDEX($D$3:$D$300,MATCH(H168,$D$3:$D$300,0)+1)),"")</f>
        <v/>
      </c>
      <c r="I169" s="65" t="str">
        <f>IF($H169="","",VLOOKUP($H169,Listes!$A$3:$I$12,3,FALSE))</f>
        <v/>
      </c>
      <c r="J169" s="65" t="str">
        <f>IF($H169="","",VLOOKUP($H169,Listes!$A$3:$I$12,4,FALSE))</f>
        <v/>
      </c>
      <c r="K169" s="65" t="str">
        <f>IF(H169="","",VLOOKUP($H169,Listes!$A$3:$I$12,8,FALSE))</f>
        <v/>
      </c>
      <c r="L169" s="65"/>
      <c r="M169" s="66"/>
      <c r="N169" t="str">
        <f t="shared" si="172"/>
        <v/>
      </c>
    </row>
    <row r="170" spans="1:14">
      <c r="A170" s="62" t="str">
        <f>IF(Encodage!A170="","",IF(COUNTIF($A$2:A169,Encodage!B170)&gt;0,"",IF(AND(Encodage!A170&gt;=$G$2,Encodage!A170&lt;=$H$2),Encodage!B170,"")))</f>
        <v/>
      </c>
      <c r="B170" s="62" t="str">
        <f>IF(A170="","",IF(COUNTIF($A$2:B169,Encodage!B170)&gt;0,"",IF(AND(Encodage!B170&gt;=$G$2,Encodage!A170&lt;=$H$2),Encodage!C170,"")))</f>
        <v/>
      </c>
      <c r="C170" s="62" t="str">
        <f t="shared" si="183"/>
        <v/>
      </c>
      <c r="D170" s="63" t="str">
        <f t="array" ref="D170">IFERROR(INDEX($A$1:$A$10000,SMALL(IF($A$3:$A$10000&lt;&gt;"",ROW($A$3:$A$10000)),ROW(A167))),"")</f>
        <v/>
      </c>
      <c r="E170" s="63" t="str">
        <f t="shared" ref="E170" si="210">IF(D170="","",SUMIFS(Stoc,Dat,"&gt;="&amp;$G$2,Dat,"&lt;="&amp;$H$2,Ref,D170))</f>
        <v/>
      </c>
      <c r="F170" s="63" t="str">
        <f t="shared" si="170"/>
        <v/>
      </c>
      <c r="G170" s="65" t="str">
        <f t="shared" si="171"/>
        <v/>
      </c>
      <c r="H170" s="65" t="str">
        <f>IFERROR(IF(COUNTIF($H$4:H169,H169)&lt;VLOOKUP($H169,$D$3:$E$500,2,0),H169,INDEX($D$3:$D$300,MATCH(H169,$D$3:$D$300,0)+1)),"")</f>
        <v/>
      </c>
      <c r="I170" s="65" t="str">
        <f>IF($H170="","",VLOOKUP($H170,Listes!$A$3:$I$12,3,FALSE))</f>
        <v/>
      </c>
      <c r="J170" s="65" t="str">
        <f>IF($H170="","",VLOOKUP($H170,Listes!$A$3:$I$12,4,FALSE))</f>
        <v/>
      </c>
      <c r="K170" s="65" t="str">
        <f>IF(H170="","",VLOOKUP($H170,Listes!$A$3:$I$12,8,FALSE))</f>
        <v/>
      </c>
      <c r="L170" s="65"/>
      <c r="M170" s="66"/>
      <c r="N170" t="str">
        <f t="shared" si="172"/>
        <v/>
      </c>
    </row>
    <row r="171" spans="1:14">
      <c r="A171" s="62" t="str">
        <f>IF(Encodage!A171="","",IF(COUNTIF($A$2:A170,Encodage!B171)&gt;0,"",IF(AND(Encodage!A171&gt;=$G$2,Encodage!A171&lt;=$H$2),Encodage!B171,"")))</f>
        <v/>
      </c>
      <c r="B171" s="62" t="str">
        <f>IF(A171="","",IF(COUNTIF($A$2:B170,Encodage!B171)&gt;0,"",IF(AND(Encodage!B171&gt;=$G$2,Encodage!A171&lt;=$H$2),Encodage!C171,"")))</f>
        <v/>
      </c>
      <c r="C171" s="62" t="str">
        <f t="shared" si="183"/>
        <v/>
      </c>
      <c r="D171" s="63" t="str">
        <f t="array" ref="D171">IFERROR(INDEX($A$1:$A$10000,SMALL(IF($A$3:$A$10000&lt;&gt;"",ROW($A$3:$A$10000)),ROW(A168))),"")</f>
        <v/>
      </c>
      <c r="E171" s="63" t="str">
        <f t="shared" ref="E171" si="211">IF(D171="","",SUMIFS(Stoc,Dat,"&gt;="&amp;$G$2,Dat,"&lt;="&amp;$H$2,Ref,D171))</f>
        <v/>
      </c>
      <c r="F171" s="63" t="str">
        <f t="shared" si="170"/>
        <v/>
      </c>
      <c r="G171" s="65" t="str">
        <f t="shared" si="171"/>
        <v/>
      </c>
      <c r="H171" s="65" t="str">
        <f>IFERROR(IF(COUNTIF($H$4:H170,H170)&lt;VLOOKUP($H170,$D$3:$E$500,2,0),H170,INDEX($D$3:$D$300,MATCH(H170,$D$3:$D$300,0)+1)),"")</f>
        <v/>
      </c>
      <c r="I171" s="65" t="str">
        <f>IF($H171="","",VLOOKUP($H171,Listes!$A$3:$I$12,3,FALSE))</f>
        <v/>
      </c>
      <c r="J171" s="65" t="str">
        <f>IF($H171="","",VLOOKUP($H171,Listes!$A$3:$I$12,4,FALSE))</f>
        <v/>
      </c>
      <c r="K171" s="65" t="str">
        <f>IF(H171="","",VLOOKUP($H171,Listes!$A$3:$I$12,8,FALSE))</f>
        <v/>
      </c>
      <c r="L171" s="65"/>
      <c r="M171" s="66"/>
      <c r="N171" t="str">
        <f t="shared" si="172"/>
        <v/>
      </c>
    </row>
    <row r="172" spans="1:14">
      <c r="A172" s="62" t="str">
        <f>IF(Encodage!A172="","",IF(COUNTIF($A$2:A171,Encodage!B172)&gt;0,"",IF(AND(Encodage!A172&gt;=$G$2,Encodage!A172&lt;=$H$2),Encodage!B172,"")))</f>
        <v/>
      </c>
      <c r="B172" s="62" t="str">
        <f>IF(A172="","",IF(COUNTIF($A$2:B171,Encodage!B172)&gt;0,"",IF(AND(Encodage!B172&gt;=$G$2,Encodage!A172&lt;=$H$2),Encodage!C172,"")))</f>
        <v/>
      </c>
      <c r="C172" s="62" t="str">
        <f t="shared" si="183"/>
        <v/>
      </c>
      <c r="D172" s="63" t="str">
        <f t="array" ref="D172">IFERROR(INDEX($A$1:$A$10000,SMALL(IF($A$3:$A$10000&lt;&gt;"",ROW($A$3:$A$10000)),ROW(A169))),"")</f>
        <v/>
      </c>
      <c r="E172" s="63" t="str">
        <f t="shared" ref="E172" si="212">IF(D172="","",SUMIFS(Stoc,Dat,"&gt;="&amp;$G$2,Dat,"&lt;="&amp;$H$2,Ref,D172))</f>
        <v/>
      </c>
      <c r="F172" s="63" t="str">
        <f t="shared" si="170"/>
        <v/>
      </c>
      <c r="G172" s="65" t="str">
        <f t="shared" si="171"/>
        <v/>
      </c>
      <c r="H172" s="65" t="str">
        <f>IFERROR(IF(COUNTIF($H$4:H171,H171)&lt;VLOOKUP($H171,$D$3:$E$500,2,0),H171,INDEX($D$3:$D$300,MATCH(H171,$D$3:$D$300,0)+1)),"")</f>
        <v/>
      </c>
      <c r="I172" s="65" t="str">
        <f>IF($H172="","",VLOOKUP($H172,Listes!$A$3:$I$12,3,FALSE))</f>
        <v/>
      </c>
      <c r="J172" s="65" t="str">
        <f>IF($H172="","",VLOOKUP($H172,Listes!$A$3:$I$12,4,FALSE))</f>
        <v/>
      </c>
      <c r="K172" s="65" t="str">
        <f>IF(H172="","",VLOOKUP($H172,Listes!$A$3:$I$12,8,FALSE))</f>
        <v/>
      </c>
      <c r="L172" s="65"/>
      <c r="M172" s="66"/>
      <c r="N172" t="str">
        <f t="shared" si="172"/>
        <v/>
      </c>
    </row>
    <row r="173" spans="1:14">
      <c r="A173" s="62" t="str">
        <f>IF(Encodage!A173="","",IF(COUNTIF($A$2:A172,Encodage!B173)&gt;0,"",IF(AND(Encodage!A173&gt;=$G$2,Encodage!A173&lt;=$H$2),Encodage!B173,"")))</f>
        <v/>
      </c>
      <c r="B173" s="62" t="str">
        <f>IF(A173="","",IF(COUNTIF($A$2:B172,Encodage!B173)&gt;0,"",IF(AND(Encodage!B173&gt;=$G$2,Encodage!A173&lt;=$H$2),Encodage!C173,"")))</f>
        <v/>
      </c>
      <c r="C173" s="62" t="str">
        <f t="shared" si="183"/>
        <v/>
      </c>
      <c r="D173" s="63" t="str">
        <f t="array" ref="D173">IFERROR(INDEX($A$1:$A$10000,SMALL(IF($A$3:$A$10000&lt;&gt;"",ROW($A$3:$A$10000)),ROW(A170))),"")</f>
        <v/>
      </c>
      <c r="E173" s="63" t="str">
        <f t="shared" ref="E173" si="213">IF(D173="","",SUMIFS(Stoc,Dat,"&gt;="&amp;$G$2,Dat,"&lt;="&amp;$H$2,Ref,D173))</f>
        <v/>
      </c>
      <c r="F173" s="63" t="str">
        <f t="shared" si="170"/>
        <v/>
      </c>
      <c r="G173" s="65" t="str">
        <f t="shared" si="171"/>
        <v/>
      </c>
      <c r="H173" s="65" t="str">
        <f>IFERROR(IF(COUNTIF($H$4:H172,H172)&lt;VLOOKUP($H172,$D$3:$E$500,2,0),H172,INDEX($D$3:$D$300,MATCH(H172,$D$3:$D$300,0)+1)),"")</f>
        <v/>
      </c>
      <c r="I173" s="65" t="str">
        <f>IF($H173="","",VLOOKUP($H173,Listes!$A$3:$I$12,3,FALSE))</f>
        <v/>
      </c>
      <c r="J173" s="65" t="str">
        <f>IF($H173="","",VLOOKUP($H173,Listes!$A$3:$I$12,4,FALSE))</f>
        <v/>
      </c>
      <c r="K173" s="65" t="str">
        <f>IF(H173="","",VLOOKUP($H173,Listes!$A$3:$I$12,8,FALSE))</f>
        <v/>
      </c>
      <c r="L173" s="65"/>
      <c r="M173" s="66"/>
      <c r="N173" t="str">
        <f t="shared" si="172"/>
        <v/>
      </c>
    </row>
    <row r="174" spans="1:14">
      <c r="A174" s="62" t="str">
        <f>IF(Encodage!A174="","",IF(COUNTIF($A$2:A173,Encodage!B174)&gt;0,"",IF(AND(Encodage!A174&gt;=$G$2,Encodage!A174&lt;=$H$2),Encodage!B174,"")))</f>
        <v/>
      </c>
      <c r="B174" s="62" t="str">
        <f>IF(A174="","",IF(COUNTIF($A$2:B173,Encodage!B174)&gt;0,"",IF(AND(Encodage!B174&gt;=$G$2,Encodage!A174&lt;=$H$2),Encodage!C174,"")))</f>
        <v/>
      </c>
      <c r="C174" s="62" t="str">
        <f t="shared" si="183"/>
        <v/>
      </c>
      <c r="D174" s="63" t="str">
        <f t="array" ref="D174">IFERROR(INDEX($A$1:$A$10000,SMALL(IF($A$3:$A$10000&lt;&gt;"",ROW($A$3:$A$10000)),ROW(A171))),"")</f>
        <v/>
      </c>
      <c r="E174" s="63" t="str">
        <f t="shared" ref="E174" si="214">IF(D174="","",SUMIFS(Stoc,Dat,"&gt;="&amp;$G$2,Dat,"&lt;="&amp;$H$2,Ref,D174))</f>
        <v/>
      </c>
      <c r="F174" s="63" t="str">
        <f t="shared" si="170"/>
        <v/>
      </c>
      <c r="G174" s="65" t="str">
        <f t="shared" si="171"/>
        <v/>
      </c>
      <c r="H174" s="65" t="str">
        <f>IFERROR(IF(COUNTIF($H$4:H173,H173)&lt;VLOOKUP($H173,$D$3:$E$500,2,0),H173,INDEX($D$3:$D$300,MATCH(H173,$D$3:$D$300,0)+1)),"")</f>
        <v/>
      </c>
      <c r="I174" s="65" t="str">
        <f>IF($H174="","",VLOOKUP($H174,Listes!$A$3:$I$12,3,FALSE))</f>
        <v/>
      </c>
      <c r="J174" s="65" t="str">
        <f>IF($H174="","",VLOOKUP($H174,Listes!$A$3:$I$12,4,FALSE))</f>
        <v/>
      </c>
      <c r="K174" s="65" t="str">
        <f>IF(H174="","",VLOOKUP($H174,Listes!$A$3:$I$12,8,FALSE))</f>
        <v/>
      </c>
      <c r="L174" s="65"/>
      <c r="M174" s="66"/>
      <c r="N174" t="str">
        <f t="shared" si="172"/>
        <v/>
      </c>
    </row>
    <row r="175" spans="1:14">
      <c r="A175" s="62" t="str">
        <f>IF(Encodage!A175="","",IF(COUNTIF($A$2:A174,Encodage!B175)&gt;0,"",IF(AND(Encodage!A175&gt;=$G$2,Encodage!A175&lt;=$H$2),Encodage!B175,"")))</f>
        <v/>
      </c>
      <c r="B175" s="62" t="str">
        <f>IF(A175="","",IF(COUNTIF($A$2:B174,Encodage!B175)&gt;0,"",IF(AND(Encodage!B175&gt;=$G$2,Encodage!A175&lt;=$H$2),Encodage!C175,"")))</f>
        <v/>
      </c>
      <c r="C175" s="62" t="str">
        <f t="shared" si="183"/>
        <v/>
      </c>
      <c r="D175" s="63" t="str">
        <f t="array" ref="D175">IFERROR(INDEX($A$1:$A$10000,SMALL(IF($A$3:$A$10000&lt;&gt;"",ROW($A$3:$A$10000)),ROW(A172))),"")</f>
        <v/>
      </c>
      <c r="E175" s="63" t="str">
        <f t="shared" ref="E175" si="215">IF(D175="","",SUMIFS(Stoc,Dat,"&gt;="&amp;$G$2,Dat,"&lt;="&amp;$H$2,Ref,D175))</f>
        <v/>
      </c>
      <c r="F175" s="63" t="str">
        <f t="shared" si="170"/>
        <v/>
      </c>
      <c r="G175" s="65" t="str">
        <f t="shared" si="171"/>
        <v/>
      </c>
      <c r="H175" s="65" t="str">
        <f>IFERROR(IF(COUNTIF($H$4:H174,H174)&lt;VLOOKUP($H174,$D$3:$E$500,2,0),H174,INDEX($D$3:$D$300,MATCH(H174,$D$3:$D$300,0)+1)),"")</f>
        <v/>
      </c>
      <c r="I175" s="65" t="str">
        <f>IF($H175="","",VLOOKUP($H175,Listes!$A$3:$I$12,3,FALSE))</f>
        <v/>
      </c>
      <c r="J175" s="65" t="str">
        <f>IF($H175="","",VLOOKUP($H175,Listes!$A$3:$I$12,4,FALSE))</f>
        <v/>
      </c>
      <c r="K175" s="65" t="str">
        <f>IF(H175="","",VLOOKUP($H175,Listes!$A$3:$I$12,8,FALSE))</f>
        <v/>
      </c>
      <c r="L175" s="65"/>
      <c r="M175" s="66"/>
      <c r="N175" t="str">
        <f t="shared" si="172"/>
        <v/>
      </c>
    </row>
    <row r="176" spans="1:14">
      <c r="A176" s="62" t="str">
        <f>IF(Encodage!A176="","",IF(COUNTIF($A$2:A175,Encodage!B176)&gt;0,"",IF(AND(Encodage!A176&gt;=$G$2,Encodage!A176&lt;=$H$2),Encodage!B176,"")))</f>
        <v/>
      </c>
      <c r="B176" s="62" t="str">
        <f>IF(A176="","",IF(COUNTIF($A$2:B175,Encodage!B176)&gt;0,"",IF(AND(Encodage!B176&gt;=$G$2,Encodage!A176&lt;=$H$2),Encodage!C176,"")))</f>
        <v/>
      </c>
      <c r="C176" s="62" t="str">
        <f t="shared" si="183"/>
        <v/>
      </c>
      <c r="D176" s="63" t="str">
        <f t="array" ref="D176">IFERROR(INDEX($A$1:$A$10000,SMALL(IF($A$3:$A$10000&lt;&gt;"",ROW($A$3:$A$10000)),ROW(A173))),"")</f>
        <v/>
      </c>
      <c r="E176" s="63" t="str">
        <f t="shared" ref="E176" si="216">IF(D176="","",SUMIFS(Stoc,Dat,"&gt;="&amp;$G$2,Dat,"&lt;="&amp;$H$2,Ref,D176))</f>
        <v/>
      </c>
      <c r="F176" s="63" t="str">
        <f t="shared" si="170"/>
        <v/>
      </c>
      <c r="G176" s="65" t="str">
        <f t="shared" si="171"/>
        <v/>
      </c>
      <c r="H176" s="65" t="str">
        <f>IFERROR(IF(COUNTIF($H$4:H175,H175)&lt;VLOOKUP($H175,$D$3:$E$500,2,0),H175,INDEX($D$3:$D$300,MATCH(H175,$D$3:$D$300,0)+1)),"")</f>
        <v/>
      </c>
      <c r="I176" s="65" t="str">
        <f>IF($H176="","",VLOOKUP($H176,Listes!$A$3:$I$12,3,FALSE))</f>
        <v/>
      </c>
      <c r="J176" s="65" t="str">
        <f>IF($H176="","",VLOOKUP($H176,Listes!$A$3:$I$12,4,FALSE))</f>
        <v/>
      </c>
      <c r="K176" s="65" t="str">
        <f>IF(H176="","",VLOOKUP($H176,Listes!$A$3:$I$12,8,FALSE))</f>
        <v/>
      </c>
      <c r="L176" s="65"/>
      <c r="M176" s="66"/>
      <c r="N176" t="str">
        <f t="shared" si="172"/>
        <v/>
      </c>
    </row>
    <row r="177" spans="1:14">
      <c r="A177" s="62" t="str">
        <f>IF(Encodage!A177="","",IF(COUNTIF($A$2:A176,Encodage!B177)&gt;0,"",IF(AND(Encodage!A177&gt;=$G$2,Encodage!A177&lt;=$H$2),Encodage!B177,"")))</f>
        <v/>
      </c>
      <c r="B177" s="62" t="str">
        <f>IF(A177="","",IF(COUNTIF($A$2:B176,Encodage!B177)&gt;0,"",IF(AND(Encodage!B177&gt;=$G$2,Encodage!A177&lt;=$H$2),Encodage!C177,"")))</f>
        <v/>
      </c>
      <c r="C177" s="62" t="str">
        <f t="shared" si="183"/>
        <v/>
      </c>
      <c r="D177" s="63" t="str">
        <f t="array" ref="D177">IFERROR(INDEX($A$1:$A$10000,SMALL(IF($A$3:$A$10000&lt;&gt;"",ROW($A$3:$A$10000)),ROW(A174))),"")</f>
        <v/>
      </c>
      <c r="E177" s="63" t="str">
        <f t="shared" ref="E177" si="217">IF(D177="","",SUMIFS(Stoc,Dat,"&gt;="&amp;$G$2,Dat,"&lt;="&amp;$H$2,Ref,D177))</f>
        <v/>
      </c>
      <c r="F177" s="63" t="str">
        <f t="shared" si="170"/>
        <v/>
      </c>
      <c r="G177" s="65" t="str">
        <f t="shared" si="171"/>
        <v/>
      </c>
      <c r="H177" s="65" t="str">
        <f>IFERROR(IF(COUNTIF($H$4:H176,H176)&lt;VLOOKUP($H176,$D$3:$E$500,2,0),H176,INDEX($D$3:$D$300,MATCH(H176,$D$3:$D$300,0)+1)),"")</f>
        <v/>
      </c>
      <c r="I177" s="65" t="str">
        <f>IF($H177="","",VLOOKUP($H177,Listes!$A$3:$I$12,3,FALSE))</f>
        <v/>
      </c>
      <c r="J177" s="65" t="str">
        <f>IF($H177="","",VLOOKUP($H177,Listes!$A$3:$I$12,4,FALSE))</f>
        <v/>
      </c>
      <c r="K177" s="65" t="str">
        <f>IF(H177="","",VLOOKUP($H177,Listes!$A$3:$I$12,8,FALSE))</f>
        <v/>
      </c>
      <c r="L177" s="65"/>
      <c r="M177" s="66"/>
      <c r="N177" t="str">
        <f t="shared" si="172"/>
        <v/>
      </c>
    </row>
    <row r="178" spans="1:14">
      <c r="A178" s="62" t="str">
        <f>IF(Encodage!A178="","",IF(COUNTIF($A$2:A177,Encodage!B178)&gt;0,"",IF(AND(Encodage!A178&gt;=$G$2,Encodage!A178&lt;=$H$2),Encodage!B178,"")))</f>
        <v/>
      </c>
      <c r="B178" s="62" t="str">
        <f>IF(A178="","",IF(COUNTIF($A$2:B177,Encodage!B178)&gt;0,"",IF(AND(Encodage!B178&gt;=$G$2,Encodage!A178&lt;=$H$2),Encodage!C178,"")))</f>
        <v/>
      </c>
      <c r="C178" s="62" t="str">
        <f t="shared" si="183"/>
        <v/>
      </c>
      <c r="D178" s="63" t="str">
        <f t="array" ref="D178">IFERROR(INDEX($A$1:$A$10000,SMALL(IF($A$3:$A$10000&lt;&gt;"",ROW($A$3:$A$10000)),ROW(A175))),"")</f>
        <v/>
      </c>
      <c r="E178" s="63" t="str">
        <f t="shared" ref="E178" si="218">IF(D178="","",SUMIFS(Stoc,Dat,"&gt;="&amp;$G$2,Dat,"&lt;="&amp;$H$2,Ref,D178))</f>
        <v/>
      </c>
      <c r="F178" s="63" t="str">
        <f t="shared" si="170"/>
        <v/>
      </c>
      <c r="G178" s="65" t="str">
        <f t="shared" si="171"/>
        <v/>
      </c>
      <c r="H178" s="65" t="str">
        <f>IFERROR(IF(COUNTIF($H$4:H177,H177)&lt;VLOOKUP($H177,$D$3:$E$500,2,0),H177,INDEX($D$3:$D$300,MATCH(H177,$D$3:$D$300,0)+1)),"")</f>
        <v/>
      </c>
      <c r="I178" s="65" t="str">
        <f>IF($H178="","",VLOOKUP($H178,Listes!$A$3:$I$12,3,FALSE))</f>
        <v/>
      </c>
      <c r="J178" s="65" t="str">
        <f>IF($H178="","",VLOOKUP($H178,Listes!$A$3:$I$12,4,FALSE))</f>
        <v/>
      </c>
      <c r="K178" s="65" t="str">
        <f>IF(H178="","",VLOOKUP($H178,Listes!$A$3:$I$12,8,FALSE))</f>
        <v/>
      </c>
      <c r="L178" s="65"/>
      <c r="M178" s="66"/>
      <c r="N178" t="str">
        <f t="shared" si="172"/>
        <v/>
      </c>
    </row>
    <row r="179" spans="1:14">
      <c r="A179" s="62" t="str">
        <f>IF(Encodage!A179="","",IF(COUNTIF($A$2:A178,Encodage!B179)&gt;0,"",IF(AND(Encodage!A179&gt;=$G$2,Encodage!A179&lt;=$H$2),Encodage!B179,"")))</f>
        <v/>
      </c>
      <c r="B179" s="62" t="str">
        <f>IF(A179="","",IF(COUNTIF($A$2:B178,Encodage!B179)&gt;0,"",IF(AND(Encodage!B179&gt;=$G$2,Encodage!A179&lt;=$H$2),Encodage!C179,"")))</f>
        <v/>
      </c>
      <c r="C179" s="62" t="str">
        <f t="shared" si="183"/>
        <v/>
      </c>
      <c r="D179" s="63" t="str">
        <f t="array" ref="D179">IFERROR(INDEX($A$1:$A$10000,SMALL(IF($A$3:$A$10000&lt;&gt;"",ROW($A$3:$A$10000)),ROW(A176))),"")</f>
        <v/>
      </c>
      <c r="E179" s="63" t="str">
        <f t="shared" ref="E179" si="219">IF(D179="","",SUMIFS(Stoc,Dat,"&gt;="&amp;$G$2,Dat,"&lt;="&amp;$H$2,Ref,D179))</f>
        <v/>
      </c>
      <c r="F179" s="63" t="str">
        <f t="shared" si="170"/>
        <v/>
      </c>
      <c r="G179" s="65" t="str">
        <f t="shared" si="171"/>
        <v/>
      </c>
      <c r="H179" s="65" t="str">
        <f>IFERROR(IF(COUNTIF($H$4:H178,H178)&lt;VLOOKUP($H178,$D$3:$E$500,2,0),H178,INDEX($D$3:$D$300,MATCH(H178,$D$3:$D$300,0)+1)),"")</f>
        <v/>
      </c>
      <c r="I179" s="65" t="str">
        <f>IF($H179="","",VLOOKUP($H179,Listes!$A$3:$I$12,3,FALSE))</f>
        <v/>
      </c>
      <c r="J179" s="65" t="str">
        <f>IF($H179="","",VLOOKUP($H179,Listes!$A$3:$I$12,4,FALSE))</f>
        <v/>
      </c>
      <c r="K179" s="65" t="str">
        <f>IF(H179="","",VLOOKUP($H179,Listes!$A$3:$I$12,8,FALSE))</f>
        <v/>
      </c>
      <c r="L179" s="65"/>
      <c r="M179" s="66"/>
      <c r="N179" t="str">
        <f t="shared" si="172"/>
        <v/>
      </c>
    </row>
    <row r="180" spans="1:14">
      <c r="A180" s="62" t="str">
        <f>IF(Encodage!A180="","",IF(COUNTIF($A$2:A179,Encodage!B180)&gt;0,"",IF(AND(Encodage!A180&gt;=$G$2,Encodage!A180&lt;=$H$2),Encodage!B180,"")))</f>
        <v/>
      </c>
      <c r="B180" s="62" t="str">
        <f>IF(A180="","",IF(COUNTIF($A$2:B179,Encodage!B180)&gt;0,"",IF(AND(Encodage!B180&gt;=$G$2,Encodage!A180&lt;=$H$2),Encodage!C180,"")))</f>
        <v/>
      </c>
      <c r="C180" s="62" t="str">
        <f t="shared" si="183"/>
        <v/>
      </c>
      <c r="D180" s="63" t="str">
        <f t="array" ref="D180">IFERROR(INDEX($A$1:$A$10000,SMALL(IF($A$3:$A$10000&lt;&gt;"",ROW($A$3:$A$10000)),ROW(A177))),"")</f>
        <v/>
      </c>
      <c r="E180" s="63" t="str">
        <f t="shared" ref="E180" si="220">IF(D180="","",SUMIFS(Stoc,Dat,"&gt;="&amp;$G$2,Dat,"&lt;="&amp;$H$2,Ref,D180))</f>
        <v/>
      </c>
      <c r="F180" s="63" t="str">
        <f t="shared" si="170"/>
        <v/>
      </c>
      <c r="G180" s="65" t="str">
        <f t="shared" si="171"/>
        <v/>
      </c>
      <c r="H180" s="65" t="str">
        <f>IFERROR(IF(COUNTIF($H$4:H179,H179)&lt;VLOOKUP($H179,$D$3:$E$500,2,0),H179,INDEX($D$3:$D$300,MATCH(H179,$D$3:$D$300,0)+1)),"")</f>
        <v/>
      </c>
      <c r="I180" s="65" t="str">
        <f>IF($H180="","",VLOOKUP($H180,Listes!$A$3:$I$12,3,FALSE))</f>
        <v/>
      </c>
      <c r="J180" s="65" t="str">
        <f>IF($H180="","",VLOOKUP($H180,Listes!$A$3:$I$12,4,FALSE))</f>
        <v/>
      </c>
      <c r="K180" s="65" t="str">
        <f>IF(H180="","",VLOOKUP($H180,Listes!$A$3:$I$12,8,FALSE))</f>
        <v/>
      </c>
      <c r="L180" s="65"/>
      <c r="M180" s="66"/>
      <c r="N180" t="str">
        <f t="shared" si="172"/>
        <v/>
      </c>
    </row>
    <row r="181" spans="1:14">
      <c r="A181" s="62" t="str">
        <f>IF(Encodage!A181="","",IF(COUNTIF($A$2:A180,Encodage!B181)&gt;0,"",IF(AND(Encodage!A181&gt;=$G$2,Encodage!A181&lt;=$H$2),Encodage!B181,"")))</f>
        <v/>
      </c>
      <c r="B181" s="62" t="str">
        <f>IF(A181="","",IF(COUNTIF($A$2:B180,Encodage!B181)&gt;0,"",IF(AND(Encodage!B181&gt;=$G$2,Encodage!A181&lt;=$H$2),Encodage!C181,"")))</f>
        <v/>
      </c>
      <c r="C181" s="62" t="str">
        <f t="shared" si="183"/>
        <v/>
      </c>
      <c r="D181" s="63" t="str">
        <f t="array" ref="D181">IFERROR(INDEX($A$1:$A$10000,SMALL(IF($A$3:$A$10000&lt;&gt;"",ROW($A$3:$A$10000)),ROW(A178))),"")</f>
        <v/>
      </c>
      <c r="E181" s="63" t="str">
        <f t="shared" ref="E181" si="221">IF(D181="","",SUMIFS(Stoc,Dat,"&gt;="&amp;$G$2,Dat,"&lt;="&amp;$H$2,Ref,D181))</f>
        <v/>
      </c>
      <c r="F181" s="63" t="str">
        <f t="shared" si="170"/>
        <v/>
      </c>
      <c r="G181" s="65" t="str">
        <f t="shared" si="171"/>
        <v/>
      </c>
      <c r="H181" s="65" t="str">
        <f>IFERROR(IF(COUNTIF($H$4:H180,H180)&lt;VLOOKUP($H180,$D$3:$E$500,2,0),H180,INDEX($D$3:$D$300,MATCH(H180,$D$3:$D$300,0)+1)),"")</f>
        <v/>
      </c>
      <c r="I181" s="65" t="str">
        <f>IF($H181="","",VLOOKUP($H181,Listes!$A$3:$I$12,3,FALSE))</f>
        <v/>
      </c>
      <c r="J181" s="65" t="str">
        <f>IF($H181="","",VLOOKUP($H181,Listes!$A$3:$I$12,4,FALSE))</f>
        <v/>
      </c>
      <c r="K181" s="65" t="str">
        <f>IF(H181="","",VLOOKUP($H181,Listes!$A$3:$I$12,8,FALSE))</f>
        <v/>
      </c>
      <c r="L181" s="65"/>
      <c r="M181" s="66"/>
      <c r="N181" t="str">
        <f t="shared" si="172"/>
        <v/>
      </c>
    </row>
    <row r="182" spans="1:14">
      <c r="A182" s="62" t="str">
        <f>IF(Encodage!A182="","",IF(COUNTIF($A$2:A181,Encodage!B182)&gt;0,"",IF(AND(Encodage!A182&gt;=$G$2,Encodage!A182&lt;=$H$2),Encodage!B182,"")))</f>
        <v/>
      </c>
      <c r="B182" s="62" t="str">
        <f>IF(A182="","",IF(COUNTIF($A$2:B181,Encodage!B182)&gt;0,"",IF(AND(Encodage!B182&gt;=$G$2,Encodage!A182&lt;=$H$2),Encodage!C182,"")))</f>
        <v/>
      </c>
      <c r="C182" s="62" t="str">
        <f t="shared" si="183"/>
        <v/>
      </c>
      <c r="D182" s="63" t="str">
        <f t="array" ref="D182">IFERROR(INDEX($A$1:$A$10000,SMALL(IF($A$3:$A$10000&lt;&gt;"",ROW($A$3:$A$10000)),ROW(A179))),"")</f>
        <v/>
      </c>
      <c r="E182" s="63" t="str">
        <f t="shared" ref="E182" si="222">IF(D182="","",SUMIFS(Stoc,Dat,"&gt;="&amp;$G$2,Dat,"&lt;="&amp;$H$2,Ref,D182))</f>
        <v/>
      </c>
      <c r="F182" s="63" t="str">
        <f t="shared" si="170"/>
        <v/>
      </c>
      <c r="G182" s="65" t="str">
        <f t="shared" si="171"/>
        <v/>
      </c>
      <c r="H182" s="65" t="str">
        <f>IFERROR(IF(COUNTIF($H$4:H181,H181)&lt;VLOOKUP($H181,$D$3:$E$500,2,0),H181,INDEX($D$3:$D$300,MATCH(H181,$D$3:$D$300,0)+1)),"")</f>
        <v/>
      </c>
      <c r="I182" s="65" t="str">
        <f>IF($H182="","",VLOOKUP($H182,Listes!$A$3:$I$12,3,FALSE))</f>
        <v/>
      </c>
      <c r="J182" s="65" t="str">
        <f>IF($H182="","",VLOOKUP($H182,Listes!$A$3:$I$12,4,FALSE))</f>
        <v/>
      </c>
      <c r="K182" s="65" t="str">
        <f>IF(H182="","",VLOOKUP($H182,Listes!$A$3:$I$12,8,FALSE))</f>
        <v/>
      </c>
      <c r="L182" s="65"/>
      <c r="M182" s="66"/>
      <c r="N182" t="str">
        <f t="shared" si="172"/>
        <v/>
      </c>
    </row>
    <row r="183" spans="1:14">
      <c r="A183" s="62" t="str">
        <f>IF(Encodage!A183="","",IF(COUNTIF($A$2:A182,Encodage!B183)&gt;0,"",IF(AND(Encodage!A183&gt;=$G$2,Encodage!A183&lt;=$H$2),Encodage!B183,"")))</f>
        <v/>
      </c>
      <c r="B183" s="62" t="str">
        <f>IF(A183="","",IF(COUNTIF($A$2:B182,Encodage!B183)&gt;0,"",IF(AND(Encodage!B183&gt;=$G$2,Encodage!A183&lt;=$H$2),Encodage!C183,"")))</f>
        <v/>
      </c>
      <c r="C183" s="62" t="str">
        <f t="shared" si="183"/>
        <v/>
      </c>
      <c r="D183" s="63" t="str">
        <f t="array" ref="D183">IFERROR(INDEX($A$1:$A$10000,SMALL(IF($A$3:$A$10000&lt;&gt;"",ROW($A$3:$A$10000)),ROW(A180))),"")</f>
        <v/>
      </c>
      <c r="E183" s="63" t="str">
        <f t="shared" ref="E183" si="223">IF(D183="","",SUMIFS(Stoc,Dat,"&gt;="&amp;$G$2,Dat,"&lt;="&amp;$H$2,Ref,D183))</f>
        <v/>
      </c>
      <c r="F183" s="63" t="str">
        <f t="shared" si="170"/>
        <v/>
      </c>
      <c r="G183" s="65" t="str">
        <f t="shared" si="171"/>
        <v/>
      </c>
      <c r="H183" s="65" t="str">
        <f>IFERROR(IF(COUNTIF($H$4:H182,H182)&lt;VLOOKUP($H182,$D$3:$E$500,2,0),H182,INDEX($D$3:$D$300,MATCH(H182,$D$3:$D$300,0)+1)),"")</f>
        <v/>
      </c>
      <c r="I183" s="65" t="str">
        <f>IF($H183="","",VLOOKUP($H183,Listes!$A$3:$I$12,3,FALSE))</f>
        <v/>
      </c>
      <c r="J183" s="65" t="str">
        <f>IF($H183="","",VLOOKUP($H183,Listes!$A$3:$I$12,4,FALSE))</f>
        <v/>
      </c>
      <c r="K183" s="65" t="str">
        <f>IF(H183="","",VLOOKUP($H183,Listes!$A$3:$I$12,8,FALSE))</f>
        <v/>
      </c>
      <c r="L183" s="65"/>
      <c r="M183" s="66"/>
      <c r="N183" t="str">
        <f t="shared" si="172"/>
        <v/>
      </c>
    </row>
    <row r="184" spans="1:14">
      <c r="A184" s="62" t="str">
        <f>IF(Encodage!A184="","",IF(COUNTIF($A$2:A183,Encodage!B184)&gt;0,"",IF(AND(Encodage!A184&gt;=$G$2,Encodage!A184&lt;=$H$2),Encodage!B184,"")))</f>
        <v/>
      </c>
      <c r="B184" s="62" t="str">
        <f>IF(A184="","",IF(COUNTIF($A$2:B183,Encodage!B184)&gt;0,"",IF(AND(Encodage!B184&gt;=$G$2,Encodage!A184&lt;=$H$2),Encodage!C184,"")))</f>
        <v/>
      </c>
      <c r="C184" s="62" t="str">
        <f t="shared" si="183"/>
        <v/>
      </c>
      <c r="D184" s="63" t="str">
        <f t="array" ref="D184">IFERROR(INDEX($A$1:$A$10000,SMALL(IF($A$3:$A$10000&lt;&gt;"",ROW($A$3:$A$10000)),ROW(A181))),"")</f>
        <v/>
      </c>
      <c r="E184" s="63" t="str">
        <f t="shared" ref="E184" si="224">IF(D184="","",SUMIFS(Stoc,Dat,"&gt;="&amp;$G$2,Dat,"&lt;="&amp;$H$2,Ref,D184))</f>
        <v/>
      </c>
      <c r="F184" s="63" t="str">
        <f t="shared" si="170"/>
        <v/>
      </c>
      <c r="G184" s="65" t="str">
        <f t="shared" si="171"/>
        <v/>
      </c>
      <c r="H184" s="65" t="str">
        <f>IFERROR(IF(COUNTIF($H$4:H183,H183)&lt;VLOOKUP($H183,$D$3:$E$500,2,0),H183,INDEX($D$3:$D$300,MATCH(H183,$D$3:$D$300,0)+1)),"")</f>
        <v/>
      </c>
      <c r="I184" s="65" t="str">
        <f>IF($H184="","",VLOOKUP($H184,Listes!$A$3:$I$12,3,FALSE))</f>
        <v/>
      </c>
      <c r="J184" s="65" t="str">
        <f>IF($H184="","",VLOOKUP($H184,Listes!$A$3:$I$12,4,FALSE))</f>
        <v/>
      </c>
      <c r="K184" s="65" t="str">
        <f>IF(H184="","",VLOOKUP($H184,Listes!$A$3:$I$12,8,FALSE))</f>
        <v/>
      </c>
      <c r="L184" s="65"/>
      <c r="M184" s="66"/>
      <c r="N184" t="str">
        <f t="shared" si="172"/>
        <v/>
      </c>
    </row>
    <row r="185" spans="1:14">
      <c r="A185" s="62" t="str">
        <f>IF(Encodage!A185="","",IF(COUNTIF($A$2:A184,Encodage!B185)&gt;0,"",IF(AND(Encodage!A185&gt;=$G$2,Encodage!A185&lt;=$H$2),Encodage!B185,"")))</f>
        <v/>
      </c>
      <c r="B185" s="62" t="str">
        <f>IF(A185="","",IF(COUNTIF($A$2:B184,Encodage!B185)&gt;0,"",IF(AND(Encodage!B185&gt;=$G$2,Encodage!A185&lt;=$H$2),Encodage!C185,"")))</f>
        <v/>
      </c>
      <c r="C185" s="62" t="str">
        <f t="shared" si="183"/>
        <v/>
      </c>
      <c r="D185" s="63" t="str">
        <f t="array" ref="D185">IFERROR(INDEX($A$1:$A$10000,SMALL(IF($A$3:$A$10000&lt;&gt;"",ROW($A$3:$A$10000)),ROW(A182))),"")</f>
        <v/>
      </c>
      <c r="E185" s="63" t="str">
        <f t="shared" ref="E185" si="225">IF(D185="","",SUMIFS(Stoc,Dat,"&gt;="&amp;$G$2,Dat,"&lt;="&amp;$H$2,Ref,D185))</f>
        <v/>
      </c>
      <c r="F185" s="63" t="str">
        <f t="shared" si="170"/>
        <v/>
      </c>
      <c r="G185" s="65" t="str">
        <f t="shared" si="171"/>
        <v/>
      </c>
      <c r="H185" s="65" t="str">
        <f>IFERROR(IF(COUNTIF($H$4:H184,H184)&lt;VLOOKUP($H184,$D$3:$E$500,2,0),H184,INDEX($D$3:$D$300,MATCH(H184,$D$3:$D$300,0)+1)),"")</f>
        <v/>
      </c>
      <c r="I185" s="65" t="str">
        <f>IF($H185="","",VLOOKUP($H185,Listes!$A$3:$I$12,3,FALSE))</f>
        <v/>
      </c>
      <c r="J185" s="65" t="str">
        <f>IF($H185="","",VLOOKUP($H185,Listes!$A$3:$I$12,4,FALSE))</f>
        <v/>
      </c>
      <c r="K185" s="65" t="str">
        <f>IF(H185="","",VLOOKUP($H185,Listes!$A$3:$I$12,8,FALSE))</f>
        <v/>
      </c>
      <c r="L185" s="65"/>
      <c r="M185" s="66"/>
      <c r="N185" t="str">
        <f t="shared" si="172"/>
        <v/>
      </c>
    </row>
    <row r="186" spans="1:14">
      <c r="A186" s="62" t="str">
        <f>IF(Encodage!A186="","",IF(COUNTIF($A$2:A185,Encodage!B186)&gt;0,"",IF(AND(Encodage!A186&gt;=$G$2,Encodage!A186&lt;=$H$2),Encodage!B186,"")))</f>
        <v/>
      </c>
      <c r="B186" s="62" t="str">
        <f>IF(A186="","",IF(COUNTIF($A$2:B185,Encodage!B186)&gt;0,"",IF(AND(Encodage!B186&gt;=$G$2,Encodage!A186&lt;=$H$2),Encodage!C186,"")))</f>
        <v/>
      </c>
      <c r="C186" s="62" t="str">
        <f t="shared" si="183"/>
        <v/>
      </c>
      <c r="D186" s="63" t="str">
        <f t="array" ref="D186">IFERROR(INDEX($A$1:$A$10000,SMALL(IF($A$3:$A$10000&lt;&gt;"",ROW($A$3:$A$10000)),ROW(A183))),"")</f>
        <v/>
      </c>
      <c r="E186" s="63" t="str">
        <f t="shared" ref="E186" si="226">IF(D186="","",SUMIFS(Stoc,Dat,"&gt;="&amp;$G$2,Dat,"&lt;="&amp;$H$2,Ref,D186))</f>
        <v/>
      </c>
      <c r="F186" s="63" t="str">
        <f t="shared" si="170"/>
        <v/>
      </c>
      <c r="G186" s="65" t="str">
        <f t="shared" si="171"/>
        <v/>
      </c>
      <c r="H186" s="65" t="str">
        <f>IFERROR(IF(COUNTIF($H$4:H185,H185)&lt;VLOOKUP($H185,$D$3:$E$500,2,0),H185,INDEX($D$3:$D$300,MATCH(H185,$D$3:$D$300,0)+1)),"")</f>
        <v/>
      </c>
      <c r="I186" s="65" t="str">
        <f>IF($H186="","",VLOOKUP($H186,Listes!$A$3:$I$12,3,FALSE))</f>
        <v/>
      </c>
      <c r="J186" s="65" t="str">
        <f>IF($H186="","",VLOOKUP($H186,Listes!$A$3:$I$12,4,FALSE))</f>
        <v/>
      </c>
      <c r="K186" s="65" t="str">
        <f>IF(H186="","",VLOOKUP($H186,Listes!$A$3:$I$12,8,FALSE))</f>
        <v/>
      </c>
      <c r="L186" s="65"/>
      <c r="M186" s="66"/>
      <c r="N186" t="str">
        <f t="shared" si="172"/>
        <v/>
      </c>
    </row>
    <row r="187" spans="1:14">
      <c r="A187" s="62" t="str">
        <f>IF(Encodage!A187="","",IF(COUNTIF($A$2:A186,Encodage!B187)&gt;0,"",IF(AND(Encodage!A187&gt;=$G$2,Encodage!A187&lt;=$H$2),Encodage!B187,"")))</f>
        <v/>
      </c>
      <c r="B187" s="62" t="str">
        <f>IF(A187="","",IF(COUNTIF($A$2:B186,Encodage!B187)&gt;0,"",IF(AND(Encodage!B187&gt;=$G$2,Encodage!A187&lt;=$H$2),Encodage!C187,"")))</f>
        <v/>
      </c>
      <c r="C187" s="62" t="str">
        <f t="shared" si="183"/>
        <v/>
      </c>
      <c r="D187" s="63" t="str">
        <f t="array" ref="D187">IFERROR(INDEX($A$1:$A$10000,SMALL(IF($A$3:$A$10000&lt;&gt;"",ROW($A$3:$A$10000)),ROW(A184))),"")</f>
        <v/>
      </c>
      <c r="E187" s="63" t="str">
        <f t="shared" ref="E187" si="227">IF(D187="","",SUMIFS(Stoc,Dat,"&gt;="&amp;$G$2,Dat,"&lt;="&amp;$H$2,Ref,D187))</f>
        <v/>
      </c>
      <c r="F187" s="63" t="str">
        <f t="shared" si="170"/>
        <v/>
      </c>
      <c r="G187" s="65" t="str">
        <f t="shared" si="171"/>
        <v/>
      </c>
      <c r="H187" s="65" t="str">
        <f>IFERROR(IF(COUNTIF($H$4:H186,H186)&lt;VLOOKUP($H186,$D$3:$E$500,2,0),H186,INDEX($D$3:$D$300,MATCH(H186,$D$3:$D$300,0)+1)),"")</f>
        <v/>
      </c>
      <c r="I187" s="65" t="str">
        <f>IF($H187="","",VLOOKUP($H187,Listes!$A$3:$I$12,3,FALSE))</f>
        <v/>
      </c>
      <c r="J187" s="65" t="str">
        <f>IF($H187="","",VLOOKUP($H187,Listes!$A$3:$I$12,4,FALSE))</f>
        <v/>
      </c>
      <c r="K187" s="65" t="str">
        <f>IF(H187="","",VLOOKUP($H187,Listes!$A$3:$I$12,8,FALSE))</f>
        <v/>
      </c>
      <c r="L187" s="65"/>
      <c r="M187" s="66"/>
      <c r="N187" t="str">
        <f t="shared" si="172"/>
        <v/>
      </c>
    </row>
    <row r="188" spans="1:14">
      <c r="A188" s="62" t="str">
        <f>IF(Encodage!A188="","",IF(COUNTIF($A$2:A187,Encodage!B188)&gt;0,"",IF(AND(Encodage!A188&gt;=$G$2,Encodage!A188&lt;=$H$2),Encodage!B188,"")))</f>
        <v/>
      </c>
      <c r="B188" s="62" t="str">
        <f>IF(A188="","",IF(COUNTIF($A$2:B187,Encodage!B188)&gt;0,"",IF(AND(Encodage!B188&gt;=$G$2,Encodage!A188&lt;=$H$2),Encodage!C188,"")))</f>
        <v/>
      </c>
      <c r="C188" s="62" t="str">
        <f t="shared" si="183"/>
        <v/>
      </c>
      <c r="D188" s="63" t="str">
        <f t="array" ref="D188">IFERROR(INDEX($A$1:$A$10000,SMALL(IF($A$3:$A$10000&lt;&gt;"",ROW($A$3:$A$10000)),ROW(A185))),"")</f>
        <v/>
      </c>
      <c r="E188" s="63" t="str">
        <f t="shared" ref="E188" si="228">IF(D188="","",SUMIFS(Stoc,Dat,"&gt;="&amp;$G$2,Dat,"&lt;="&amp;$H$2,Ref,D188))</f>
        <v/>
      </c>
      <c r="F188" s="63" t="str">
        <f t="shared" si="170"/>
        <v/>
      </c>
      <c r="G188" s="65" t="str">
        <f t="shared" si="171"/>
        <v/>
      </c>
      <c r="H188" s="65" t="str">
        <f>IFERROR(IF(COUNTIF($H$4:H187,H187)&lt;VLOOKUP($H187,$D$3:$E$500,2,0),H187,INDEX($D$3:$D$300,MATCH(H187,$D$3:$D$300,0)+1)),"")</f>
        <v/>
      </c>
      <c r="I188" s="65" t="str">
        <f>IF($H188="","",VLOOKUP($H188,Listes!$A$3:$I$12,3,FALSE))</f>
        <v/>
      </c>
      <c r="J188" s="65" t="str">
        <f>IF($H188="","",VLOOKUP($H188,Listes!$A$3:$I$12,4,FALSE))</f>
        <v/>
      </c>
      <c r="K188" s="65" t="str">
        <f>IF(H188="","",VLOOKUP($H188,Listes!$A$3:$I$12,8,FALSE))</f>
        <v/>
      </c>
      <c r="L188" s="65"/>
      <c r="M188" s="66"/>
      <c r="N188" t="str">
        <f t="shared" si="172"/>
        <v/>
      </c>
    </row>
    <row r="189" spans="1:14">
      <c r="A189" s="62" t="str">
        <f>IF(Encodage!A189="","",IF(COUNTIF($A$2:A188,Encodage!B189)&gt;0,"",IF(AND(Encodage!A189&gt;=$G$2,Encodage!A189&lt;=$H$2),Encodage!B189,"")))</f>
        <v/>
      </c>
      <c r="B189" s="62" t="str">
        <f>IF(A189="","",IF(COUNTIF($A$2:B188,Encodage!B189)&gt;0,"",IF(AND(Encodage!B189&gt;=$G$2,Encodage!A189&lt;=$H$2),Encodage!C189,"")))</f>
        <v/>
      </c>
      <c r="C189" s="62" t="str">
        <f t="shared" si="183"/>
        <v/>
      </c>
      <c r="D189" s="63" t="str">
        <f t="array" ref="D189">IFERROR(INDEX($A$1:$A$10000,SMALL(IF($A$3:$A$10000&lt;&gt;"",ROW($A$3:$A$10000)),ROW(A186))),"")</f>
        <v/>
      </c>
      <c r="E189" s="63" t="str">
        <f t="shared" ref="E189" si="229">IF(D189="","",SUMIFS(Stoc,Dat,"&gt;="&amp;$G$2,Dat,"&lt;="&amp;$H$2,Ref,D189))</f>
        <v/>
      </c>
      <c r="F189" s="63" t="str">
        <f t="shared" si="170"/>
        <v/>
      </c>
      <c r="G189" s="65" t="str">
        <f t="shared" si="171"/>
        <v/>
      </c>
      <c r="H189" s="65" t="str">
        <f>IFERROR(IF(COUNTIF($H$4:H188,H188)&lt;VLOOKUP($H188,$D$3:$E$500,2,0),H188,INDEX($D$3:$D$300,MATCH(H188,$D$3:$D$300,0)+1)),"")</f>
        <v/>
      </c>
      <c r="I189" s="65" t="str">
        <f>IF($H189="","",VLOOKUP($H189,Listes!$A$3:$I$12,3,FALSE))</f>
        <v/>
      </c>
      <c r="J189" s="65" t="str">
        <f>IF($H189="","",VLOOKUP($H189,Listes!$A$3:$I$12,4,FALSE))</f>
        <v/>
      </c>
      <c r="K189" s="65" t="str">
        <f>IF(H189="","",VLOOKUP($H189,Listes!$A$3:$I$12,8,FALSE))</f>
        <v/>
      </c>
      <c r="L189" s="65"/>
      <c r="M189" s="66"/>
      <c r="N189" t="str">
        <f t="shared" si="172"/>
        <v/>
      </c>
    </row>
    <row r="190" spans="1:14">
      <c r="A190" s="62" t="str">
        <f>IF(Encodage!A190="","",IF(COUNTIF($A$2:A189,Encodage!B190)&gt;0,"",IF(AND(Encodage!A190&gt;=$G$2,Encodage!A190&lt;=$H$2),Encodage!B190,"")))</f>
        <v/>
      </c>
      <c r="B190" s="62" t="str">
        <f>IF(A190="","",IF(COUNTIF($A$2:B189,Encodage!B190)&gt;0,"",IF(AND(Encodage!B190&gt;=$G$2,Encodage!A190&lt;=$H$2),Encodage!C190,"")))</f>
        <v/>
      </c>
      <c r="C190" s="62" t="str">
        <f t="shared" si="183"/>
        <v/>
      </c>
      <c r="D190" s="63" t="str">
        <f t="array" ref="D190">IFERROR(INDEX($A$1:$A$10000,SMALL(IF($A$3:$A$10000&lt;&gt;"",ROW($A$3:$A$10000)),ROW(A187))),"")</f>
        <v/>
      </c>
      <c r="E190" s="63" t="str">
        <f t="shared" ref="E190" si="230">IF(D190="","",SUMIFS(Stoc,Dat,"&gt;="&amp;$G$2,Dat,"&lt;="&amp;$H$2,Ref,D190))</f>
        <v/>
      </c>
      <c r="F190" s="63" t="str">
        <f t="shared" si="170"/>
        <v/>
      </c>
      <c r="G190" s="65" t="str">
        <f t="shared" si="171"/>
        <v/>
      </c>
      <c r="H190" s="65" t="str">
        <f>IFERROR(IF(COUNTIF($H$4:H189,H189)&lt;VLOOKUP($H189,$D$3:$E$500,2,0),H189,INDEX($D$3:$D$300,MATCH(H189,$D$3:$D$300,0)+1)),"")</f>
        <v/>
      </c>
      <c r="I190" s="65" t="str">
        <f>IF($H190="","",VLOOKUP($H190,Listes!$A$3:$I$12,3,FALSE))</f>
        <v/>
      </c>
      <c r="J190" s="65" t="str">
        <f>IF($H190="","",VLOOKUP($H190,Listes!$A$3:$I$12,4,FALSE))</f>
        <v/>
      </c>
      <c r="K190" s="65" t="str">
        <f>IF(H190="","",VLOOKUP($H190,Listes!$A$3:$I$12,8,FALSE))</f>
        <v/>
      </c>
      <c r="L190" s="65"/>
      <c r="M190" s="66"/>
      <c r="N190" t="str">
        <f t="shared" si="172"/>
        <v/>
      </c>
    </row>
    <row r="191" spans="1:14">
      <c r="A191" s="62" t="str">
        <f>IF(Encodage!A191="","",IF(COUNTIF($A$2:A190,Encodage!B191)&gt;0,"",IF(AND(Encodage!A191&gt;=$G$2,Encodage!A191&lt;=$H$2),Encodage!B191,"")))</f>
        <v/>
      </c>
      <c r="B191" s="62" t="str">
        <f>IF(A191="","",IF(COUNTIF($A$2:B190,Encodage!B191)&gt;0,"",IF(AND(Encodage!B191&gt;=$G$2,Encodage!A191&lt;=$H$2),Encodage!C191,"")))</f>
        <v/>
      </c>
      <c r="C191" s="62" t="str">
        <f t="shared" si="183"/>
        <v/>
      </c>
      <c r="D191" s="63" t="str">
        <f t="array" ref="D191">IFERROR(INDEX($A$1:$A$10000,SMALL(IF($A$3:$A$10000&lt;&gt;"",ROW($A$3:$A$10000)),ROW(A188))),"")</f>
        <v/>
      </c>
      <c r="E191" s="63" t="str">
        <f t="shared" ref="E191" si="231">IF(D191="","",SUMIFS(Stoc,Dat,"&gt;="&amp;$G$2,Dat,"&lt;="&amp;$H$2,Ref,D191))</f>
        <v/>
      </c>
      <c r="F191" s="63" t="str">
        <f t="shared" si="170"/>
        <v/>
      </c>
      <c r="G191" s="65" t="str">
        <f t="shared" si="171"/>
        <v/>
      </c>
      <c r="H191" s="65" t="str">
        <f>IFERROR(IF(COUNTIF($H$4:H190,H190)&lt;VLOOKUP($H190,$D$3:$E$500,2,0),H190,INDEX($D$3:$D$300,MATCH(H190,$D$3:$D$300,0)+1)),"")</f>
        <v/>
      </c>
      <c r="I191" s="65" t="str">
        <f>IF($H191="","",VLOOKUP($H191,Listes!$A$3:$I$12,3,FALSE))</f>
        <v/>
      </c>
      <c r="J191" s="65" t="str">
        <f>IF($H191="","",VLOOKUP($H191,Listes!$A$3:$I$12,4,FALSE))</f>
        <v/>
      </c>
      <c r="K191" s="65" t="str">
        <f>IF(H191="","",VLOOKUP($H191,Listes!$A$3:$I$12,8,FALSE))</f>
        <v/>
      </c>
      <c r="L191" s="65"/>
      <c r="M191" s="66"/>
      <c r="N191" t="str">
        <f t="shared" si="172"/>
        <v/>
      </c>
    </row>
    <row r="192" spans="1:14">
      <c r="A192" s="62" t="str">
        <f>IF(Encodage!A192="","",IF(COUNTIF($A$2:A191,Encodage!B192)&gt;0,"",IF(AND(Encodage!A192&gt;=$G$2,Encodage!A192&lt;=$H$2),Encodage!B192,"")))</f>
        <v/>
      </c>
      <c r="B192" s="62" t="str">
        <f>IF(A192="","",IF(COUNTIF($A$2:B191,Encodage!B192)&gt;0,"",IF(AND(Encodage!B192&gt;=$G$2,Encodage!A192&lt;=$H$2),Encodage!C192,"")))</f>
        <v/>
      </c>
      <c r="C192" s="62" t="str">
        <f t="shared" si="183"/>
        <v/>
      </c>
      <c r="D192" s="63" t="str">
        <f t="array" ref="D192">IFERROR(INDEX($A$1:$A$10000,SMALL(IF($A$3:$A$10000&lt;&gt;"",ROW($A$3:$A$10000)),ROW(A189))),"")</f>
        <v/>
      </c>
      <c r="E192" s="63" t="str">
        <f t="shared" ref="E192" si="232">IF(D192="","",SUMIFS(Stoc,Dat,"&gt;="&amp;$G$2,Dat,"&lt;="&amp;$H$2,Ref,D192))</f>
        <v/>
      </c>
      <c r="F192" s="63" t="str">
        <f t="shared" si="170"/>
        <v/>
      </c>
      <c r="G192" s="65" t="str">
        <f t="shared" si="171"/>
        <v/>
      </c>
      <c r="H192" s="65" t="str">
        <f>IFERROR(IF(COUNTIF($H$4:H191,H191)&lt;VLOOKUP($H191,$D$3:$E$500,2,0),H191,INDEX($D$3:$D$300,MATCH(H191,$D$3:$D$300,0)+1)),"")</f>
        <v/>
      </c>
      <c r="I192" s="65" t="str">
        <f>IF($H192="","",VLOOKUP($H192,Listes!$A$3:$I$12,3,FALSE))</f>
        <v/>
      </c>
      <c r="J192" s="65" t="str">
        <f>IF($H192="","",VLOOKUP($H192,Listes!$A$3:$I$12,4,FALSE))</f>
        <v/>
      </c>
      <c r="K192" s="65" t="str">
        <f>IF(H192="","",VLOOKUP($H192,Listes!$A$3:$I$12,8,FALSE))</f>
        <v/>
      </c>
      <c r="L192" s="65"/>
      <c r="M192" s="66"/>
      <c r="N192" t="str">
        <f t="shared" si="172"/>
        <v/>
      </c>
    </row>
    <row r="193" spans="1:14">
      <c r="A193" s="62" t="str">
        <f>IF(Encodage!A193="","",IF(COUNTIF($A$2:A192,Encodage!B193)&gt;0,"",IF(AND(Encodage!A193&gt;=$G$2,Encodage!A193&lt;=$H$2),Encodage!B193,"")))</f>
        <v/>
      </c>
      <c r="B193" s="62" t="str">
        <f>IF(A193="","",IF(COUNTIF($A$2:B192,Encodage!B193)&gt;0,"",IF(AND(Encodage!B193&gt;=$G$2,Encodage!A193&lt;=$H$2),Encodage!C193,"")))</f>
        <v/>
      </c>
      <c r="C193" s="62" t="str">
        <f t="shared" si="183"/>
        <v/>
      </c>
      <c r="D193" s="63" t="str">
        <f t="array" ref="D193">IFERROR(INDEX($A$1:$A$10000,SMALL(IF($A$3:$A$10000&lt;&gt;"",ROW($A$3:$A$10000)),ROW(A190))),"")</f>
        <v/>
      </c>
      <c r="E193" s="63" t="str">
        <f t="shared" ref="E193" si="233">IF(D193="","",SUMIFS(Stoc,Dat,"&gt;="&amp;$G$2,Dat,"&lt;="&amp;$H$2,Ref,D193))</f>
        <v/>
      </c>
      <c r="F193" s="63" t="str">
        <f t="shared" si="170"/>
        <v/>
      </c>
      <c r="G193" s="65" t="str">
        <f t="shared" si="171"/>
        <v/>
      </c>
      <c r="H193" s="65" t="str">
        <f>IFERROR(IF(COUNTIF($H$4:H192,H192)&lt;VLOOKUP($H192,$D$3:$E$500,2,0),H192,INDEX($D$3:$D$300,MATCH(H192,$D$3:$D$300,0)+1)),"")</f>
        <v/>
      </c>
      <c r="I193" s="65" t="str">
        <f>IF($H193="","",VLOOKUP($H193,Listes!$A$3:$I$12,3,FALSE))</f>
        <v/>
      </c>
      <c r="J193" s="65" t="str">
        <f>IF($H193="","",VLOOKUP($H193,Listes!$A$3:$I$12,4,FALSE))</f>
        <v/>
      </c>
      <c r="K193" s="65" t="str">
        <f>IF(H193="","",VLOOKUP($H193,Listes!$A$3:$I$12,8,FALSE))</f>
        <v/>
      </c>
      <c r="L193" s="65"/>
      <c r="M193" s="66"/>
      <c r="N193" t="str">
        <f t="shared" si="172"/>
        <v/>
      </c>
    </row>
    <row r="194" spans="1:14">
      <c r="A194" s="62" t="str">
        <f>IF(Encodage!A194="","",IF(COUNTIF($A$2:A193,Encodage!B194)&gt;0,"",IF(AND(Encodage!A194&gt;=$G$2,Encodage!A194&lt;=$H$2),Encodage!B194,"")))</f>
        <v/>
      </c>
      <c r="B194" s="62" t="str">
        <f>IF(A194="","",IF(COUNTIF($A$2:B193,Encodage!B194)&gt;0,"",IF(AND(Encodage!B194&gt;=$G$2,Encodage!A194&lt;=$H$2),Encodage!C194,"")))</f>
        <v/>
      </c>
      <c r="C194" s="62" t="str">
        <f t="shared" si="183"/>
        <v/>
      </c>
      <c r="D194" s="63" t="str">
        <f t="array" ref="D194">IFERROR(INDEX($A$1:$A$10000,SMALL(IF($A$3:$A$10000&lt;&gt;"",ROW($A$3:$A$10000)),ROW(A191))),"")</f>
        <v/>
      </c>
      <c r="E194" s="63" t="str">
        <f t="shared" ref="E194" si="234">IF(D194="","",SUMIFS(Stoc,Dat,"&gt;="&amp;$G$2,Dat,"&lt;="&amp;$H$2,Ref,D194))</f>
        <v/>
      </c>
      <c r="F194" s="63" t="str">
        <f t="shared" si="170"/>
        <v/>
      </c>
      <c r="G194" s="65" t="str">
        <f t="shared" si="171"/>
        <v/>
      </c>
      <c r="H194" s="65" t="str">
        <f>IFERROR(IF(COUNTIF($H$4:H193,H193)&lt;VLOOKUP($H193,$D$3:$E$500,2,0),H193,INDEX($D$3:$D$300,MATCH(H193,$D$3:$D$300,0)+1)),"")</f>
        <v/>
      </c>
      <c r="I194" s="65" t="str">
        <f>IF($H194="","",VLOOKUP($H194,Listes!$A$3:$I$12,3,FALSE))</f>
        <v/>
      </c>
      <c r="J194" s="65" t="str">
        <f>IF($H194="","",VLOOKUP($H194,Listes!$A$3:$I$12,4,FALSE))</f>
        <v/>
      </c>
      <c r="K194" s="65" t="str">
        <f>IF(H194="","",VLOOKUP($H194,Listes!$A$3:$I$12,8,FALSE))</f>
        <v/>
      </c>
      <c r="L194" s="65"/>
      <c r="M194" s="66"/>
      <c r="N194" t="str">
        <f t="shared" si="172"/>
        <v/>
      </c>
    </row>
    <row r="195" spans="1:14">
      <c r="A195" s="62" t="str">
        <f>IF(Encodage!A195="","",IF(COUNTIF($A$2:A194,Encodage!B195)&gt;0,"",IF(AND(Encodage!A195&gt;=$G$2,Encodage!A195&lt;=$H$2),Encodage!B195,"")))</f>
        <v/>
      </c>
      <c r="B195" s="62" t="str">
        <f>IF(A195="","",IF(COUNTIF($A$2:B194,Encodage!B195)&gt;0,"",IF(AND(Encodage!B195&gt;=$G$2,Encodage!A195&lt;=$H$2),Encodage!C195,"")))</f>
        <v/>
      </c>
      <c r="C195" s="62" t="str">
        <f t="shared" si="183"/>
        <v/>
      </c>
      <c r="D195" s="63" t="str">
        <f t="array" ref="D195">IFERROR(INDEX($A$1:$A$10000,SMALL(IF($A$3:$A$10000&lt;&gt;"",ROW($A$3:$A$10000)),ROW(A192))),"")</f>
        <v/>
      </c>
      <c r="E195" s="63" t="str">
        <f t="shared" ref="E195" si="235">IF(D195="","",SUMIFS(Stoc,Dat,"&gt;="&amp;$G$2,Dat,"&lt;="&amp;$H$2,Ref,D195))</f>
        <v/>
      </c>
      <c r="F195" s="63" t="str">
        <f t="shared" si="170"/>
        <v/>
      </c>
      <c r="G195" s="65" t="str">
        <f t="shared" si="171"/>
        <v/>
      </c>
      <c r="H195" s="65" t="str">
        <f>IFERROR(IF(COUNTIF($H$4:H194,H194)&lt;VLOOKUP($H194,$D$3:$E$500,2,0),H194,INDEX($D$3:$D$300,MATCH(H194,$D$3:$D$300,0)+1)),"")</f>
        <v/>
      </c>
      <c r="I195" s="65" t="str">
        <f>IF($H195="","",VLOOKUP($H195,Listes!$A$3:$I$12,3,FALSE))</f>
        <v/>
      </c>
      <c r="J195" s="65" t="str">
        <f>IF($H195="","",VLOOKUP($H195,Listes!$A$3:$I$12,4,FALSE))</f>
        <v/>
      </c>
      <c r="K195" s="65" t="str">
        <f>IF(H195="","",VLOOKUP($H195,Listes!$A$3:$I$12,8,FALSE))</f>
        <v/>
      </c>
      <c r="L195" s="65"/>
      <c r="M195" s="66"/>
      <c r="N195" t="str">
        <f t="shared" si="172"/>
        <v/>
      </c>
    </row>
    <row r="196" spans="1:14">
      <c r="A196" s="62" t="str">
        <f>IF(Encodage!A196="","",IF(COUNTIF($A$2:A195,Encodage!B196)&gt;0,"",IF(AND(Encodage!A196&gt;=$G$2,Encodage!A196&lt;=$H$2),Encodage!B196,"")))</f>
        <v/>
      </c>
      <c r="B196" s="62" t="str">
        <f>IF(A196="","",IF(COUNTIF($A$2:B195,Encodage!B196)&gt;0,"",IF(AND(Encodage!B196&gt;=$G$2,Encodage!A196&lt;=$H$2),Encodage!C196,"")))</f>
        <v/>
      </c>
      <c r="C196" s="62" t="str">
        <f t="shared" si="183"/>
        <v/>
      </c>
      <c r="D196" s="63" t="str">
        <f t="array" ref="D196">IFERROR(INDEX($A$1:$A$10000,SMALL(IF($A$3:$A$10000&lt;&gt;"",ROW($A$3:$A$10000)),ROW(A193))),"")</f>
        <v/>
      </c>
      <c r="E196" s="63" t="str">
        <f t="shared" ref="E196" si="236">IF(D196="","",SUMIFS(Stoc,Dat,"&gt;="&amp;$G$2,Dat,"&lt;="&amp;$H$2,Ref,D196))</f>
        <v/>
      </c>
      <c r="F196" s="63" t="str">
        <f t="shared" si="170"/>
        <v/>
      </c>
      <c r="G196" s="65" t="str">
        <f t="shared" si="171"/>
        <v/>
      </c>
      <c r="H196" s="65" t="str">
        <f>IFERROR(IF(COUNTIF($H$4:H195,H195)&lt;VLOOKUP($H195,$D$3:$E$500,2,0),H195,INDEX($D$3:$D$300,MATCH(H195,$D$3:$D$300,0)+1)),"")</f>
        <v/>
      </c>
      <c r="I196" s="65" t="str">
        <f>IF($H196="","",VLOOKUP($H196,Listes!$A$3:$I$12,3,FALSE))</f>
        <v/>
      </c>
      <c r="J196" s="65" t="str">
        <f>IF($H196="","",VLOOKUP($H196,Listes!$A$3:$I$12,4,FALSE))</f>
        <v/>
      </c>
      <c r="K196" s="65" t="str">
        <f>IF(H196="","",VLOOKUP($H196,Listes!$A$3:$I$12,8,FALSE))</f>
        <v/>
      </c>
      <c r="L196" s="65"/>
      <c r="M196" s="66"/>
      <c r="N196" t="str">
        <f t="shared" si="172"/>
        <v/>
      </c>
    </row>
    <row r="197" spans="1:14">
      <c r="A197" s="62" t="str">
        <f>IF(Encodage!A197="","",IF(COUNTIF($A$2:A196,Encodage!B197)&gt;0,"",IF(AND(Encodage!A197&gt;=$G$2,Encodage!A197&lt;=$H$2),Encodage!B197,"")))</f>
        <v/>
      </c>
      <c r="B197" s="62" t="str">
        <f>IF(A197="","",IF(COUNTIF($A$2:B196,Encodage!B197)&gt;0,"",IF(AND(Encodage!B197&gt;=$G$2,Encodage!A197&lt;=$H$2),Encodage!C197,"")))</f>
        <v/>
      </c>
      <c r="C197" s="62" t="str">
        <f t="shared" si="183"/>
        <v/>
      </c>
      <c r="D197" s="63" t="str">
        <f t="array" ref="D197">IFERROR(INDEX($A$1:$A$10000,SMALL(IF($A$3:$A$10000&lt;&gt;"",ROW($A$3:$A$10000)),ROW(A194))),"")</f>
        <v/>
      </c>
      <c r="E197" s="63" t="str">
        <f t="shared" ref="E197" si="237">IF(D197="","",SUMIFS(Stoc,Dat,"&gt;="&amp;$G$2,Dat,"&lt;="&amp;$H$2,Ref,D197))</f>
        <v/>
      </c>
      <c r="F197" s="63" t="str">
        <f t="shared" ref="F197:F260" si="238">IF(D197="","",COUNTIF($H$3:$H$10000,D197))</f>
        <v/>
      </c>
      <c r="G197" s="65" t="str">
        <f t="shared" ref="G197:G260" si="239">IFERROR(INDEX($C$3:$C$10000,MATCH(H197,$A$3:$A$10000,0)),"")</f>
        <v/>
      </c>
      <c r="H197" s="65" t="str">
        <f>IFERROR(IF(COUNTIF($H$4:H196,H196)&lt;VLOOKUP($H196,$D$3:$E$500,2,0),H196,INDEX($D$3:$D$300,MATCH(H196,$D$3:$D$300,0)+1)),"")</f>
        <v/>
      </c>
      <c r="I197" s="65" t="str">
        <f>IF($H197="","",VLOOKUP($H197,Listes!$A$3:$I$12,3,FALSE))</f>
        <v/>
      </c>
      <c r="J197" s="65" t="str">
        <f>IF($H197="","",VLOOKUP($H197,Listes!$A$3:$I$12,4,FALSE))</f>
        <v/>
      </c>
      <c r="K197" s="65" t="str">
        <f>IF(H197="","",VLOOKUP($H197,Listes!$A$3:$I$12,8,FALSE))</f>
        <v/>
      </c>
      <c r="L197" s="65"/>
      <c r="M197" s="66"/>
      <c r="N197" t="str">
        <f t="shared" ref="N197:N260" si="240">IF($H196=$H197,"",IFERROR(INDEX($C$3:$C$300,MATCH(H197,$D$3:$D$300,0)),""))</f>
        <v/>
      </c>
    </row>
    <row r="198" spans="1:14">
      <c r="A198" s="62" t="str">
        <f>IF(Encodage!A198="","",IF(COUNTIF($A$2:A197,Encodage!B198)&gt;0,"",IF(AND(Encodage!A198&gt;=$G$2,Encodage!A198&lt;=$H$2),Encodage!B198,"")))</f>
        <v/>
      </c>
      <c r="B198" s="62" t="str">
        <f>IF(A198="","",IF(COUNTIF($A$2:B197,Encodage!B198)&gt;0,"",IF(AND(Encodage!B198&gt;=$G$2,Encodage!A198&lt;=$H$2),Encodage!C198,"")))</f>
        <v/>
      </c>
      <c r="C198" s="62" t="str">
        <f t="shared" si="183"/>
        <v/>
      </c>
      <c r="D198" s="63" t="str">
        <f t="array" ref="D198">IFERROR(INDEX($A$1:$A$10000,SMALL(IF($A$3:$A$10000&lt;&gt;"",ROW($A$3:$A$10000)),ROW(A195))),"")</f>
        <v/>
      </c>
      <c r="E198" s="63" t="str">
        <f t="shared" ref="E198" si="241">IF(D198="","",SUMIFS(Stoc,Dat,"&gt;="&amp;$G$2,Dat,"&lt;="&amp;$H$2,Ref,D198))</f>
        <v/>
      </c>
      <c r="F198" s="63" t="str">
        <f t="shared" si="238"/>
        <v/>
      </c>
      <c r="G198" s="65" t="str">
        <f t="shared" si="239"/>
        <v/>
      </c>
      <c r="H198" s="65" t="str">
        <f>IFERROR(IF(COUNTIF($H$4:H197,H197)&lt;VLOOKUP($H197,$D$3:$E$500,2,0),H197,INDEX($D$3:$D$300,MATCH(H197,$D$3:$D$300,0)+1)),"")</f>
        <v/>
      </c>
      <c r="I198" s="65" t="str">
        <f>IF($H198="","",VLOOKUP($H198,Listes!$A$3:$I$12,3,FALSE))</f>
        <v/>
      </c>
      <c r="J198" s="65" t="str">
        <f>IF($H198="","",VLOOKUP($H198,Listes!$A$3:$I$12,4,FALSE))</f>
        <v/>
      </c>
      <c r="K198" s="65" t="str">
        <f>IF(H198="","",VLOOKUP($H198,Listes!$A$3:$I$12,8,FALSE))</f>
        <v/>
      </c>
      <c r="L198" s="65"/>
      <c r="M198" s="66"/>
      <c r="N198" t="str">
        <f t="shared" si="240"/>
        <v/>
      </c>
    </row>
    <row r="199" spans="1:14">
      <c r="A199" s="62" t="str">
        <f>IF(Encodage!A199="","",IF(COUNTIF($A$2:A198,Encodage!B199)&gt;0,"",IF(AND(Encodage!A199&gt;=$G$2,Encodage!A199&lt;=$H$2),Encodage!B199,"")))</f>
        <v/>
      </c>
      <c r="B199" s="62" t="str">
        <f>IF(A199="","",IF(COUNTIF($A$2:B198,Encodage!B199)&gt;0,"",IF(AND(Encodage!B199&gt;=$G$2,Encodage!A199&lt;=$H$2),Encodage!C199,"")))</f>
        <v/>
      </c>
      <c r="C199" s="62" t="str">
        <f t="shared" si="183"/>
        <v/>
      </c>
      <c r="D199" s="63" t="str">
        <f t="array" ref="D199">IFERROR(INDEX($A$1:$A$10000,SMALL(IF($A$3:$A$10000&lt;&gt;"",ROW($A$3:$A$10000)),ROW(A196))),"")</f>
        <v/>
      </c>
      <c r="E199" s="63" t="str">
        <f t="shared" ref="E199" si="242">IF(D199="","",SUMIFS(Stoc,Dat,"&gt;="&amp;$G$2,Dat,"&lt;="&amp;$H$2,Ref,D199))</f>
        <v/>
      </c>
      <c r="F199" s="63" t="str">
        <f t="shared" si="238"/>
        <v/>
      </c>
      <c r="G199" s="65" t="str">
        <f t="shared" si="239"/>
        <v/>
      </c>
      <c r="H199" s="65" t="str">
        <f>IFERROR(IF(COUNTIF($H$4:H198,H198)&lt;VLOOKUP($H198,$D$3:$E$500,2,0),H198,INDEX($D$3:$D$300,MATCH(H198,$D$3:$D$300,0)+1)),"")</f>
        <v/>
      </c>
      <c r="I199" s="65" t="str">
        <f>IF($H199="","",VLOOKUP($H199,Listes!$A$3:$I$12,3,FALSE))</f>
        <v/>
      </c>
      <c r="J199" s="65" t="str">
        <f>IF($H199="","",VLOOKUP($H199,Listes!$A$3:$I$12,4,FALSE))</f>
        <v/>
      </c>
      <c r="K199" s="65" t="str">
        <f>IF(H199="","",VLOOKUP($H199,Listes!$A$3:$I$12,8,FALSE))</f>
        <v/>
      </c>
      <c r="L199" s="65"/>
      <c r="M199" s="66"/>
      <c r="N199" t="str">
        <f t="shared" si="240"/>
        <v/>
      </c>
    </row>
    <row r="200" spans="1:14">
      <c r="A200" s="62" t="str">
        <f>IF(Encodage!A200="","",IF(COUNTIF($A$2:A199,Encodage!B200)&gt;0,"",IF(AND(Encodage!A200&gt;=$G$2,Encodage!A200&lt;=$H$2),Encodage!B200,"")))</f>
        <v/>
      </c>
      <c r="B200" s="62" t="str">
        <f>IF(A200="","",IF(COUNTIF($A$2:B199,Encodage!B200)&gt;0,"",IF(AND(Encodage!B200&gt;=$G$2,Encodage!A200&lt;=$H$2),Encodage!C200,"")))</f>
        <v/>
      </c>
      <c r="C200" s="62" t="str">
        <f t="shared" si="183"/>
        <v/>
      </c>
      <c r="D200" s="63" t="str">
        <f t="array" ref="D200">IFERROR(INDEX($A$1:$A$10000,SMALL(IF($A$3:$A$10000&lt;&gt;"",ROW($A$3:$A$10000)),ROW(A197))),"")</f>
        <v/>
      </c>
      <c r="E200" s="63" t="str">
        <f t="shared" ref="E200" si="243">IF(D200="","",SUMIFS(Stoc,Dat,"&gt;="&amp;$G$2,Dat,"&lt;="&amp;$H$2,Ref,D200))</f>
        <v/>
      </c>
      <c r="F200" s="63" t="str">
        <f t="shared" si="238"/>
        <v/>
      </c>
      <c r="G200" s="65" t="str">
        <f t="shared" si="239"/>
        <v/>
      </c>
      <c r="H200" s="65" t="str">
        <f>IFERROR(IF(COUNTIF($H$4:H199,H199)&lt;VLOOKUP($H199,$D$3:$E$500,2,0),H199,INDEX($D$3:$D$300,MATCH(H199,$D$3:$D$300,0)+1)),"")</f>
        <v/>
      </c>
      <c r="I200" s="65" t="str">
        <f>IF($H200="","",VLOOKUP($H200,Listes!$A$3:$I$12,3,FALSE))</f>
        <v/>
      </c>
      <c r="J200" s="65" t="str">
        <f>IF($H200="","",VLOOKUP($H200,Listes!$A$3:$I$12,4,FALSE))</f>
        <v/>
      </c>
      <c r="K200" s="65" t="str">
        <f>IF(H200="","",VLOOKUP($H200,Listes!$A$3:$I$12,8,FALSE))</f>
        <v/>
      </c>
      <c r="L200" s="65"/>
      <c r="M200" s="66"/>
      <c r="N200" t="str">
        <f t="shared" si="240"/>
        <v/>
      </c>
    </row>
    <row r="201" spans="1:14">
      <c r="A201" s="62" t="str">
        <f>IF(Encodage!A201="","",IF(COUNTIF($A$2:A200,Encodage!B201)&gt;0,"",IF(AND(Encodage!A201&gt;=$G$2,Encodage!A201&lt;=$H$2),Encodage!B201,"")))</f>
        <v/>
      </c>
      <c r="B201" s="62" t="str">
        <f>IF(A201="","",IF(COUNTIF($A$2:B200,Encodage!B201)&gt;0,"",IF(AND(Encodage!B201&gt;=$G$2,Encodage!A201&lt;=$H$2),Encodage!C201,"")))</f>
        <v/>
      </c>
      <c r="C201" s="62" t="str">
        <f t="shared" si="183"/>
        <v/>
      </c>
      <c r="D201" s="63" t="str">
        <f t="array" ref="D201">IFERROR(INDEX($A$1:$A$10000,SMALL(IF($A$3:$A$10000&lt;&gt;"",ROW($A$3:$A$10000)),ROW(A198))),"")</f>
        <v/>
      </c>
      <c r="E201" s="63" t="str">
        <f t="shared" ref="E201" si="244">IF(D201="","",SUMIFS(Stoc,Dat,"&gt;="&amp;$G$2,Dat,"&lt;="&amp;$H$2,Ref,D201))</f>
        <v/>
      </c>
      <c r="F201" s="63" t="str">
        <f t="shared" si="238"/>
        <v/>
      </c>
      <c r="G201" s="65" t="str">
        <f t="shared" si="239"/>
        <v/>
      </c>
      <c r="H201" s="65" t="str">
        <f>IFERROR(IF(COUNTIF($H$4:H200,H200)&lt;VLOOKUP($H200,$D$3:$E$500,2,0),H200,INDEX($D$3:$D$300,MATCH(H200,$D$3:$D$300,0)+1)),"")</f>
        <v/>
      </c>
      <c r="I201" s="65" t="str">
        <f>IF($H201="","",VLOOKUP($H201,Listes!$A$3:$I$12,3,FALSE))</f>
        <v/>
      </c>
      <c r="J201" s="65" t="str">
        <f>IF($H201="","",VLOOKUP($H201,Listes!$A$3:$I$12,4,FALSE))</f>
        <v/>
      </c>
      <c r="K201" s="65" t="str">
        <f>IF(H201="","",VLOOKUP($H201,Listes!$A$3:$I$12,8,FALSE))</f>
        <v/>
      </c>
      <c r="L201" s="65"/>
      <c r="M201" s="66"/>
      <c r="N201" t="str">
        <f t="shared" si="240"/>
        <v/>
      </c>
    </row>
    <row r="202" spans="1:14">
      <c r="A202" s="62" t="str">
        <f>IF(Encodage!A202="","",IF(COUNTIF($A$2:A201,Encodage!B202)&gt;0,"",IF(AND(Encodage!A202&gt;=$G$2,Encodage!A202&lt;=$H$2),Encodage!B202,"")))</f>
        <v/>
      </c>
      <c r="B202" s="62" t="str">
        <f>IF(A202="","",IF(COUNTIF($A$2:B201,Encodage!B202)&gt;0,"",IF(AND(Encodage!B202&gt;=$G$2,Encodage!A202&lt;=$H$2),Encodage!C202,"")))</f>
        <v/>
      </c>
      <c r="C202" s="62" t="str">
        <f t="shared" si="183"/>
        <v/>
      </c>
      <c r="D202" s="63" t="str">
        <f t="array" ref="D202">IFERROR(INDEX($A$1:$A$10000,SMALL(IF($A$3:$A$10000&lt;&gt;"",ROW($A$3:$A$10000)),ROW(A199))),"")</f>
        <v/>
      </c>
      <c r="E202" s="63" t="str">
        <f t="shared" ref="E202" si="245">IF(D202="","",SUMIFS(Stoc,Dat,"&gt;="&amp;$G$2,Dat,"&lt;="&amp;$H$2,Ref,D202))</f>
        <v/>
      </c>
      <c r="F202" s="63" t="str">
        <f t="shared" si="238"/>
        <v/>
      </c>
      <c r="G202" s="65" t="str">
        <f t="shared" si="239"/>
        <v/>
      </c>
      <c r="H202" s="65" t="str">
        <f>IFERROR(IF(COUNTIF($H$4:H201,H201)&lt;VLOOKUP($H201,$D$3:$E$500,2,0),H201,INDEX($D$3:$D$300,MATCH(H201,$D$3:$D$300,0)+1)),"")</f>
        <v/>
      </c>
      <c r="I202" s="65" t="str">
        <f>IF($H202="","",VLOOKUP($H202,Listes!$A$3:$I$12,3,FALSE))</f>
        <v/>
      </c>
      <c r="J202" s="65" t="str">
        <f>IF($H202="","",VLOOKUP($H202,Listes!$A$3:$I$12,4,FALSE))</f>
        <v/>
      </c>
      <c r="K202" s="65" t="str">
        <f>IF(H202="","",VLOOKUP($H202,Listes!$A$3:$I$12,8,FALSE))</f>
        <v/>
      </c>
      <c r="L202" s="65"/>
      <c r="M202" s="66"/>
      <c r="N202" t="str">
        <f t="shared" si="240"/>
        <v/>
      </c>
    </row>
    <row r="203" spans="1:14">
      <c r="A203" s="62" t="str">
        <f>IF(Encodage!A203="","",IF(COUNTIF($A$2:A202,Encodage!B203)&gt;0,"",IF(AND(Encodage!A203&gt;=$G$2,Encodage!A203&lt;=$H$2),Encodage!B203,"")))</f>
        <v/>
      </c>
      <c r="B203" s="62" t="str">
        <f>IF(A203="","",IF(COUNTIF($A$2:B202,Encodage!B203)&gt;0,"",IF(AND(Encodage!B203&gt;=$G$2,Encodage!A203&lt;=$H$2),Encodage!C203,"")))</f>
        <v/>
      </c>
      <c r="C203" s="62" t="str">
        <f t="shared" si="183"/>
        <v/>
      </c>
      <c r="D203" s="63" t="str">
        <f t="array" ref="D203">IFERROR(INDEX($A$1:$A$10000,SMALL(IF($A$3:$A$10000&lt;&gt;"",ROW($A$3:$A$10000)),ROW(A200))),"")</f>
        <v/>
      </c>
      <c r="E203" s="63" t="str">
        <f t="shared" ref="E203" si="246">IF(D203="","",SUMIFS(Stoc,Dat,"&gt;="&amp;$G$2,Dat,"&lt;="&amp;$H$2,Ref,D203))</f>
        <v/>
      </c>
      <c r="F203" s="63" t="str">
        <f t="shared" si="238"/>
        <v/>
      </c>
      <c r="G203" s="65" t="str">
        <f t="shared" si="239"/>
        <v/>
      </c>
      <c r="H203" s="65" t="str">
        <f>IFERROR(IF(COUNTIF($H$4:H202,H202)&lt;VLOOKUP($H202,$D$3:$E$500,2,0),H202,INDEX($D$3:$D$300,MATCH(H202,$D$3:$D$300,0)+1)),"")</f>
        <v/>
      </c>
      <c r="I203" s="65" t="str">
        <f>IF($H203="","",VLOOKUP($H203,Listes!$A$3:$I$12,3,FALSE))</f>
        <v/>
      </c>
      <c r="J203" s="65" t="str">
        <f>IF($H203="","",VLOOKUP($H203,Listes!$A$3:$I$12,4,FALSE))</f>
        <v/>
      </c>
      <c r="K203" s="65" t="str">
        <f>IF(H203="","",VLOOKUP($H203,Listes!$A$3:$I$12,8,FALSE))</f>
        <v/>
      </c>
      <c r="L203" s="65"/>
      <c r="M203" s="66"/>
      <c r="N203" t="str">
        <f t="shared" si="240"/>
        <v/>
      </c>
    </row>
    <row r="204" spans="1:14">
      <c r="A204" s="62" t="str">
        <f>IF(Encodage!A204="","",IF(COUNTIF($A$2:A203,Encodage!B204)&gt;0,"",IF(AND(Encodage!A204&gt;=$G$2,Encodage!A204&lt;=$H$2),Encodage!B204,"")))</f>
        <v/>
      </c>
      <c r="B204" s="62" t="str">
        <f>IF(A204="","",IF(COUNTIF($A$2:B203,Encodage!B204)&gt;0,"",IF(AND(Encodage!B204&gt;=$G$2,Encodage!A204&lt;=$H$2),Encodage!C204,"")))</f>
        <v/>
      </c>
      <c r="C204" s="62" t="str">
        <f t="shared" si="183"/>
        <v/>
      </c>
      <c r="D204" s="63" t="str">
        <f t="array" ref="D204">IFERROR(INDEX($A$1:$A$10000,SMALL(IF($A$3:$A$10000&lt;&gt;"",ROW($A$3:$A$10000)),ROW(A201))),"")</f>
        <v/>
      </c>
      <c r="E204" s="63" t="str">
        <f t="shared" ref="E204" si="247">IF(D204="","",SUMIFS(Stoc,Dat,"&gt;="&amp;$G$2,Dat,"&lt;="&amp;$H$2,Ref,D204))</f>
        <v/>
      </c>
      <c r="F204" s="63" t="str">
        <f t="shared" si="238"/>
        <v/>
      </c>
      <c r="G204" s="65" t="str">
        <f t="shared" si="239"/>
        <v/>
      </c>
      <c r="H204" s="65" t="str">
        <f>IFERROR(IF(COUNTIF($H$4:H203,H203)&lt;VLOOKUP($H203,$D$3:$E$500,2,0),H203,INDEX($D$3:$D$300,MATCH(H203,$D$3:$D$300,0)+1)),"")</f>
        <v/>
      </c>
      <c r="I204" s="65" t="str">
        <f>IF($H204="","",VLOOKUP($H204,Listes!$A$3:$I$12,3,FALSE))</f>
        <v/>
      </c>
      <c r="J204" s="65" t="str">
        <f>IF($H204="","",VLOOKUP($H204,Listes!$A$3:$I$12,4,FALSE))</f>
        <v/>
      </c>
      <c r="K204" s="65" t="str">
        <f>IF(H204="","",VLOOKUP($H204,Listes!$A$3:$I$12,8,FALSE))</f>
        <v/>
      </c>
      <c r="L204" s="65"/>
      <c r="M204" s="66"/>
      <c r="N204" t="str">
        <f t="shared" si="240"/>
        <v/>
      </c>
    </row>
    <row r="205" spans="1:14">
      <c r="A205" s="62" t="str">
        <f>IF(Encodage!A205="","",IF(COUNTIF($A$2:A204,Encodage!B205)&gt;0,"",IF(AND(Encodage!A205&gt;=$G$2,Encodage!A205&lt;=$H$2),Encodage!B205,"")))</f>
        <v/>
      </c>
      <c r="B205" s="62" t="str">
        <f>IF(A205="","",IF(COUNTIF($A$2:B204,Encodage!B205)&gt;0,"",IF(AND(Encodage!B205&gt;=$G$2,Encodage!A205&lt;=$H$2),Encodage!C205,"")))</f>
        <v/>
      </c>
      <c r="C205" s="62" t="str">
        <f t="shared" si="183"/>
        <v/>
      </c>
      <c r="D205" s="63" t="str">
        <f t="array" ref="D205">IFERROR(INDEX($A$1:$A$10000,SMALL(IF($A$3:$A$10000&lt;&gt;"",ROW($A$3:$A$10000)),ROW(A202))),"")</f>
        <v/>
      </c>
      <c r="E205" s="63" t="str">
        <f t="shared" ref="E205" si="248">IF(D205="","",SUMIFS(Stoc,Dat,"&gt;="&amp;$G$2,Dat,"&lt;="&amp;$H$2,Ref,D205))</f>
        <v/>
      </c>
      <c r="F205" s="63" t="str">
        <f t="shared" si="238"/>
        <v/>
      </c>
      <c r="G205" s="65" t="str">
        <f t="shared" si="239"/>
        <v/>
      </c>
      <c r="H205" s="65" t="str">
        <f>IFERROR(IF(COUNTIF($H$4:H204,H204)&lt;VLOOKUP($H204,$D$3:$E$500,2,0),H204,INDEX($D$3:$D$300,MATCH(H204,$D$3:$D$300,0)+1)),"")</f>
        <v/>
      </c>
      <c r="I205" s="65" t="str">
        <f>IF($H205="","",VLOOKUP($H205,Listes!$A$3:$I$12,3,FALSE))</f>
        <v/>
      </c>
      <c r="J205" s="65" t="str">
        <f>IF($H205="","",VLOOKUP($H205,Listes!$A$3:$I$12,4,FALSE))</f>
        <v/>
      </c>
      <c r="K205" s="65" t="str">
        <f>IF(H205="","",VLOOKUP($H205,Listes!$A$3:$I$12,8,FALSE))</f>
        <v/>
      </c>
      <c r="L205" s="65"/>
      <c r="M205" s="66"/>
      <c r="N205" t="str">
        <f t="shared" si="240"/>
        <v/>
      </c>
    </row>
    <row r="206" spans="1:14">
      <c r="A206" s="62" t="str">
        <f>IF(Encodage!A206="","",IF(COUNTIF($A$2:A205,Encodage!B206)&gt;0,"",IF(AND(Encodage!A206&gt;=$G$2,Encodage!A206&lt;=$H$2),Encodage!B206,"")))</f>
        <v/>
      </c>
      <c r="B206" s="62" t="str">
        <f>IF(A206="","",IF(COUNTIF($A$2:B205,Encodage!B206)&gt;0,"",IF(AND(Encodage!B206&gt;=$G$2,Encodage!A206&lt;=$H$2),Encodage!C206,"")))</f>
        <v/>
      </c>
      <c r="C206" s="62" t="str">
        <f t="shared" si="183"/>
        <v/>
      </c>
      <c r="D206" s="63" t="str">
        <f t="array" ref="D206">IFERROR(INDEX($A$1:$A$10000,SMALL(IF($A$3:$A$10000&lt;&gt;"",ROW($A$3:$A$10000)),ROW(A203))),"")</f>
        <v/>
      </c>
      <c r="E206" s="63" t="str">
        <f t="shared" ref="E206" si="249">IF(D206="","",SUMIFS(Stoc,Dat,"&gt;="&amp;$G$2,Dat,"&lt;="&amp;$H$2,Ref,D206))</f>
        <v/>
      </c>
      <c r="F206" s="63" t="str">
        <f t="shared" si="238"/>
        <v/>
      </c>
      <c r="G206" s="65" t="str">
        <f t="shared" si="239"/>
        <v/>
      </c>
      <c r="H206" s="65" t="str">
        <f>IFERROR(IF(COUNTIF($H$4:H205,H205)&lt;VLOOKUP($H205,$D$3:$E$500,2,0),H205,INDEX($D$3:$D$300,MATCH(H205,$D$3:$D$300,0)+1)),"")</f>
        <v/>
      </c>
      <c r="I206" s="65" t="str">
        <f>IF($H206="","",VLOOKUP($H206,Listes!$A$3:$I$12,3,FALSE))</f>
        <v/>
      </c>
      <c r="J206" s="65" t="str">
        <f>IF($H206="","",VLOOKUP($H206,Listes!$A$3:$I$12,4,FALSE))</f>
        <v/>
      </c>
      <c r="K206" s="65" t="str">
        <f>IF(H206="","",VLOOKUP($H206,Listes!$A$3:$I$12,8,FALSE))</f>
        <v/>
      </c>
      <c r="L206" s="65"/>
      <c r="M206" s="66"/>
      <c r="N206" t="str">
        <f t="shared" si="240"/>
        <v/>
      </c>
    </row>
    <row r="207" spans="1:14">
      <c r="A207" s="62" t="str">
        <f>IF(Encodage!A207="","",IF(COUNTIF($A$2:A206,Encodage!B207)&gt;0,"",IF(AND(Encodage!A207&gt;=$G$2,Encodage!A207&lt;=$H$2),Encodage!B207,"")))</f>
        <v/>
      </c>
      <c r="B207" s="62" t="str">
        <f>IF(A207="","",IF(COUNTIF($A$2:B206,Encodage!B207)&gt;0,"",IF(AND(Encodage!B207&gt;=$G$2,Encodage!A207&lt;=$H$2),Encodage!C207,"")))</f>
        <v/>
      </c>
      <c r="C207" s="62" t="str">
        <f t="shared" si="183"/>
        <v/>
      </c>
      <c r="D207" s="63" t="str">
        <f t="array" ref="D207">IFERROR(INDEX($A$1:$A$10000,SMALL(IF($A$3:$A$10000&lt;&gt;"",ROW($A$3:$A$10000)),ROW(A204))),"")</f>
        <v/>
      </c>
      <c r="E207" s="63" t="str">
        <f t="shared" ref="E207" si="250">IF(D207="","",SUMIFS(Stoc,Dat,"&gt;="&amp;$G$2,Dat,"&lt;="&amp;$H$2,Ref,D207))</f>
        <v/>
      </c>
      <c r="F207" s="63" t="str">
        <f t="shared" si="238"/>
        <v/>
      </c>
      <c r="G207" s="65" t="str">
        <f t="shared" si="239"/>
        <v/>
      </c>
      <c r="H207" s="65" t="str">
        <f>IFERROR(IF(COUNTIF($H$4:H206,H206)&lt;VLOOKUP($H206,$D$3:$E$500,2,0),H206,INDEX($D$3:$D$300,MATCH(H206,$D$3:$D$300,0)+1)),"")</f>
        <v/>
      </c>
      <c r="I207" s="65" t="str">
        <f>IF($H207="","",VLOOKUP($H207,Listes!$A$3:$I$12,3,FALSE))</f>
        <v/>
      </c>
      <c r="J207" s="65" t="str">
        <f>IF($H207="","",VLOOKUP($H207,Listes!$A$3:$I$12,4,FALSE))</f>
        <v/>
      </c>
      <c r="K207" s="65" t="str">
        <f>IF(H207="","",VLOOKUP($H207,Listes!$A$3:$I$12,8,FALSE))</f>
        <v/>
      </c>
      <c r="L207" s="65"/>
      <c r="M207" s="66"/>
      <c r="N207" t="str">
        <f t="shared" si="240"/>
        <v/>
      </c>
    </row>
    <row r="208" spans="1:14">
      <c r="A208" s="62" t="str">
        <f>IF(Encodage!A208="","",IF(COUNTIF($A$2:A207,Encodage!B208)&gt;0,"",IF(AND(Encodage!A208&gt;=$G$2,Encodage!A208&lt;=$H$2),Encodage!B208,"")))</f>
        <v/>
      </c>
      <c r="B208" s="62" t="str">
        <f>IF(A208="","",IF(COUNTIF($A$2:B207,Encodage!B208)&gt;0,"",IF(AND(Encodage!B208&gt;=$G$2,Encodage!A208&lt;=$H$2),Encodage!C208,"")))</f>
        <v/>
      </c>
      <c r="C208" s="62" t="str">
        <f t="shared" ref="C208:C271" si="251">IFERROR(RIGHT((SUBSTITUTE(B208,"-","")),LEN(SUBSTITUTE(B208,"-",""))-1),"")</f>
        <v/>
      </c>
      <c r="D208" s="63" t="str">
        <f t="array" ref="D208">IFERROR(INDEX($A$1:$A$10000,SMALL(IF($A$3:$A$10000&lt;&gt;"",ROW($A$3:$A$10000)),ROW(A205))),"")</f>
        <v/>
      </c>
      <c r="E208" s="63" t="str">
        <f t="shared" ref="E208" si="252">IF(D208="","",SUMIFS(Stoc,Dat,"&gt;="&amp;$G$2,Dat,"&lt;="&amp;$H$2,Ref,D208))</f>
        <v/>
      </c>
      <c r="F208" s="63" t="str">
        <f t="shared" si="238"/>
        <v/>
      </c>
      <c r="G208" s="65" t="str">
        <f t="shared" si="239"/>
        <v/>
      </c>
      <c r="H208" s="65" t="str">
        <f>IFERROR(IF(COUNTIF($H$4:H207,H207)&lt;VLOOKUP($H207,$D$3:$E$500,2,0),H207,INDEX($D$3:$D$300,MATCH(H207,$D$3:$D$300,0)+1)),"")</f>
        <v/>
      </c>
      <c r="I208" s="65" t="str">
        <f>IF($H208="","",VLOOKUP($H208,Listes!$A$3:$I$12,3,FALSE))</f>
        <v/>
      </c>
      <c r="J208" s="65" t="str">
        <f>IF($H208="","",VLOOKUP($H208,Listes!$A$3:$I$12,4,FALSE))</f>
        <v/>
      </c>
      <c r="K208" s="65" t="str">
        <f>IF(H208="","",VLOOKUP($H208,Listes!$A$3:$I$12,8,FALSE))</f>
        <v/>
      </c>
      <c r="L208" s="65"/>
      <c r="M208" s="66"/>
      <c r="N208" t="str">
        <f t="shared" si="240"/>
        <v/>
      </c>
    </row>
    <row r="209" spans="1:14">
      <c r="A209" s="62" t="str">
        <f>IF(Encodage!A209="","",IF(COUNTIF($A$2:A208,Encodage!B209)&gt;0,"",IF(AND(Encodage!A209&gt;=$G$2,Encodage!A209&lt;=$H$2),Encodage!B209,"")))</f>
        <v/>
      </c>
      <c r="B209" s="62" t="str">
        <f>IF(A209="","",IF(COUNTIF($A$2:B208,Encodage!B209)&gt;0,"",IF(AND(Encodage!B209&gt;=$G$2,Encodage!A209&lt;=$H$2),Encodage!C209,"")))</f>
        <v/>
      </c>
      <c r="C209" s="62" t="str">
        <f t="shared" si="251"/>
        <v/>
      </c>
      <c r="D209" s="63" t="str">
        <f t="array" ref="D209">IFERROR(INDEX($A$1:$A$10000,SMALL(IF($A$3:$A$10000&lt;&gt;"",ROW($A$3:$A$10000)),ROW(A206))),"")</f>
        <v/>
      </c>
      <c r="E209" s="63" t="str">
        <f t="shared" ref="E209" si="253">IF(D209="","",SUMIFS(Stoc,Dat,"&gt;="&amp;$G$2,Dat,"&lt;="&amp;$H$2,Ref,D209))</f>
        <v/>
      </c>
      <c r="F209" s="63" t="str">
        <f t="shared" si="238"/>
        <v/>
      </c>
      <c r="G209" s="65" t="str">
        <f t="shared" si="239"/>
        <v/>
      </c>
      <c r="H209" s="65" t="str">
        <f>IFERROR(IF(COUNTIF($H$4:H208,H208)&lt;VLOOKUP($H208,$D$3:$E$500,2,0),H208,INDEX($D$3:$D$300,MATCH(H208,$D$3:$D$300,0)+1)),"")</f>
        <v/>
      </c>
      <c r="I209" s="65" t="str">
        <f>IF($H209="","",VLOOKUP($H209,Listes!$A$3:$I$12,3,FALSE))</f>
        <v/>
      </c>
      <c r="J209" s="65" t="str">
        <f>IF($H209="","",VLOOKUP($H209,Listes!$A$3:$I$12,4,FALSE))</f>
        <v/>
      </c>
      <c r="K209" s="65" t="str">
        <f>IF(H209="","",VLOOKUP($H209,Listes!$A$3:$I$12,8,FALSE))</f>
        <v/>
      </c>
      <c r="L209" s="65"/>
      <c r="M209" s="66"/>
      <c r="N209" t="str">
        <f t="shared" si="240"/>
        <v/>
      </c>
    </row>
    <row r="210" spans="1:14">
      <c r="A210" s="62" t="str">
        <f>IF(Encodage!A210="","",IF(COUNTIF($A$2:A209,Encodage!B210)&gt;0,"",IF(AND(Encodage!A210&gt;=$G$2,Encodage!A210&lt;=$H$2),Encodage!B210,"")))</f>
        <v/>
      </c>
      <c r="B210" s="62" t="str">
        <f>IF(A210="","",IF(COUNTIF($A$2:B209,Encodage!B210)&gt;0,"",IF(AND(Encodage!B210&gt;=$G$2,Encodage!A210&lt;=$H$2),Encodage!C210,"")))</f>
        <v/>
      </c>
      <c r="C210" s="62" t="str">
        <f t="shared" si="251"/>
        <v/>
      </c>
      <c r="D210" s="63" t="str">
        <f t="array" ref="D210">IFERROR(INDEX($A$1:$A$10000,SMALL(IF($A$3:$A$10000&lt;&gt;"",ROW($A$3:$A$10000)),ROW(A207))),"")</f>
        <v/>
      </c>
      <c r="E210" s="63" t="str">
        <f t="shared" ref="E210" si="254">IF(D210="","",SUMIFS(Stoc,Dat,"&gt;="&amp;$G$2,Dat,"&lt;="&amp;$H$2,Ref,D210))</f>
        <v/>
      </c>
      <c r="F210" s="63" t="str">
        <f t="shared" si="238"/>
        <v/>
      </c>
      <c r="G210" s="65" t="str">
        <f t="shared" si="239"/>
        <v/>
      </c>
      <c r="H210" s="65" t="str">
        <f>IFERROR(IF(COUNTIF($H$4:H209,H209)&lt;VLOOKUP($H209,$D$3:$E$500,2,0),H209,INDEX($D$3:$D$300,MATCH(H209,$D$3:$D$300,0)+1)),"")</f>
        <v/>
      </c>
      <c r="I210" s="65" t="str">
        <f>IF($H210="","",VLOOKUP($H210,Listes!$A$3:$I$12,3,FALSE))</f>
        <v/>
      </c>
      <c r="J210" s="65" t="str">
        <f>IF($H210="","",VLOOKUP($H210,Listes!$A$3:$I$12,4,FALSE))</f>
        <v/>
      </c>
      <c r="K210" s="65" t="str">
        <f>IF(H210="","",VLOOKUP($H210,Listes!$A$3:$I$12,8,FALSE))</f>
        <v/>
      </c>
      <c r="L210" s="65"/>
      <c r="M210" s="66"/>
      <c r="N210" t="str">
        <f t="shared" si="240"/>
        <v/>
      </c>
    </row>
    <row r="211" spans="1:14">
      <c r="A211" s="62" t="str">
        <f>IF(Encodage!A211="","",IF(COUNTIF($A$2:A210,Encodage!B211)&gt;0,"",IF(AND(Encodage!A211&gt;=$G$2,Encodage!A211&lt;=$H$2),Encodage!B211,"")))</f>
        <v/>
      </c>
      <c r="B211" s="62" t="str">
        <f>IF(A211="","",IF(COUNTIF($A$2:B210,Encodage!B211)&gt;0,"",IF(AND(Encodage!B211&gt;=$G$2,Encodage!A211&lt;=$H$2),Encodage!C211,"")))</f>
        <v/>
      </c>
      <c r="C211" s="62" t="str">
        <f t="shared" si="251"/>
        <v/>
      </c>
      <c r="D211" s="63" t="str">
        <f t="array" ref="D211">IFERROR(INDEX($A$1:$A$10000,SMALL(IF($A$3:$A$10000&lt;&gt;"",ROW($A$3:$A$10000)),ROW(A208))),"")</f>
        <v/>
      </c>
      <c r="E211" s="63" t="str">
        <f t="shared" ref="E211" si="255">IF(D211="","",SUMIFS(Stoc,Dat,"&gt;="&amp;$G$2,Dat,"&lt;="&amp;$H$2,Ref,D211))</f>
        <v/>
      </c>
      <c r="F211" s="63" t="str">
        <f t="shared" si="238"/>
        <v/>
      </c>
      <c r="G211" s="65" t="str">
        <f t="shared" si="239"/>
        <v/>
      </c>
      <c r="H211" s="65" t="str">
        <f>IFERROR(IF(COUNTIF($H$4:H210,H210)&lt;VLOOKUP($H210,$D$3:$E$500,2,0),H210,INDEX($D$3:$D$300,MATCH(H210,$D$3:$D$300,0)+1)),"")</f>
        <v/>
      </c>
      <c r="I211" s="65" t="str">
        <f>IF($H211="","",VLOOKUP($H211,Listes!$A$3:$I$12,3,FALSE))</f>
        <v/>
      </c>
      <c r="J211" s="65" t="str">
        <f>IF($H211="","",VLOOKUP($H211,Listes!$A$3:$I$12,4,FALSE))</f>
        <v/>
      </c>
      <c r="K211" s="65" t="str">
        <f>IF(H211="","",VLOOKUP($H211,Listes!$A$3:$I$12,8,FALSE))</f>
        <v/>
      </c>
      <c r="L211" s="65"/>
      <c r="M211" s="66"/>
      <c r="N211" t="str">
        <f t="shared" si="240"/>
        <v/>
      </c>
    </row>
    <row r="212" spans="1:14">
      <c r="A212" s="62" t="str">
        <f>IF(Encodage!A212="","",IF(COUNTIF($A$2:A211,Encodage!B212)&gt;0,"",IF(AND(Encodage!A212&gt;=$G$2,Encodage!A212&lt;=$H$2),Encodage!B212,"")))</f>
        <v/>
      </c>
      <c r="B212" s="62" t="str">
        <f>IF(A212="","",IF(COUNTIF($A$2:B211,Encodage!B212)&gt;0,"",IF(AND(Encodage!B212&gt;=$G$2,Encodage!A212&lt;=$H$2),Encodage!C212,"")))</f>
        <v/>
      </c>
      <c r="C212" s="62" t="str">
        <f t="shared" si="251"/>
        <v/>
      </c>
      <c r="D212" s="63" t="str">
        <f t="array" ref="D212">IFERROR(INDEX($A$1:$A$10000,SMALL(IF($A$3:$A$10000&lt;&gt;"",ROW($A$3:$A$10000)),ROW(A209))),"")</f>
        <v/>
      </c>
      <c r="E212" s="63" t="str">
        <f t="shared" ref="E212" si="256">IF(D212="","",SUMIFS(Stoc,Dat,"&gt;="&amp;$G$2,Dat,"&lt;="&amp;$H$2,Ref,D212))</f>
        <v/>
      </c>
      <c r="F212" s="63" t="str">
        <f t="shared" si="238"/>
        <v/>
      </c>
      <c r="G212" s="65" t="str">
        <f t="shared" si="239"/>
        <v/>
      </c>
      <c r="H212" s="65" t="str">
        <f>IFERROR(IF(COUNTIF($H$4:H211,H211)&lt;VLOOKUP($H211,$D$3:$E$500,2,0),H211,INDEX($D$3:$D$300,MATCH(H211,$D$3:$D$300,0)+1)),"")</f>
        <v/>
      </c>
      <c r="I212" s="65" t="str">
        <f>IF($H212="","",VLOOKUP($H212,Listes!$A$3:$I$12,3,FALSE))</f>
        <v/>
      </c>
      <c r="J212" s="65" t="str">
        <f>IF($H212="","",VLOOKUP($H212,Listes!$A$3:$I$12,4,FALSE))</f>
        <v/>
      </c>
      <c r="K212" s="65" t="str">
        <f>IF(H212="","",VLOOKUP($H212,Listes!$A$3:$I$12,8,FALSE))</f>
        <v/>
      </c>
      <c r="L212" s="65"/>
      <c r="M212" s="66"/>
      <c r="N212" t="str">
        <f t="shared" si="240"/>
        <v/>
      </c>
    </row>
    <row r="213" spans="1:14">
      <c r="A213" s="62" t="str">
        <f>IF(Encodage!A213="","",IF(COUNTIF($A$2:A212,Encodage!B213)&gt;0,"",IF(AND(Encodage!A213&gt;=$G$2,Encodage!A213&lt;=$H$2),Encodage!B213,"")))</f>
        <v/>
      </c>
      <c r="B213" s="62" t="str">
        <f>IF(A213="","",IF(COUNTIF($A$2:B212,Encodage!B213)&gt;0,"",IF(AND(Encodage!B213&gt;=$G$2,Encodage!A213&lt;=$H$2),Encodage!C213,"")))</f>
        <v/>
      </c>
      <c r="C213" s="62" t="str">
        <f t="shared" si="251"/>
        <v/>
      </c>
      <c r="D213" s="63" t="str">
        <f t="array" ref="D213">IFERROR(INDEX($A$1:$A$10000,SMALL(IF($A$3:$A$10000&lt;&gt;"",ROW($A$3:$A$10000)),ROW(A210))),"")</f>
        <v/>
      </c>
      <c r="E213" s="63" t="str">
        <f t="shared" ref="E213" si="257">IF(D213="","",SUMIFS(Stoc,Dat,"&gt;="&amp;$G$2,Dat,"&lt;="&amp;$H$2,Ref,D213))</f>
        <v/>
      </c>
      <c r="F213" s="63" t="str">
        <f t="shared" si="238"/>
        <v/>
      </c>
      <c r="G213" s="65" t="str">
        <f t="shared" si="239"/>
        <v/>
      </c>
      <c r="H213" s="65" t="str">
        <f>IFERROR(IF(COUNTIF($H$4:H212,H212)&lt;VLOOKUP($H212,$D$3:$E$500,2,0),H212,INDEX($D$3:$D$300,MATCH(H212,$D$3:$D$300,0)+1)),"")</f>
        <v/>
      </c>
      <c r="I213" s="65" t="str">
        <f>IF($H213="","",VLOOKUP($H213,Listes!$A$3:$I$12,3,FALSE))</f>
        <v/>
      </c>
      <c r="J213" s="65" t="str">
        <f>IF($H213="","",VLOOKUP($H213,Listes!$A$3:$I$12,4,FALSE))</f>
        <v/>
      </c>
      <c r="K213" s="65" t="str">
        <f>IF(H213="","",VLOOKUP($H213,Listes!$A$3:$I$12,8,FALSE))</f>
        <v/>
      </c>
      <c r="L213" s="65"/>
      <c r="M213" s="66"/>
      <c r="N213" t="str">
        <f t="shared" si="240"/>
        <v/>
      </c>
    </row>
    <row r="214" spans="1:14">
      <c r="A214" s="62" t="str">
        <f>IF(Encodage!A214="","",IF(COUNTIF($A$2:A213,Encodage!B214)&gt;0,"",IF(AND(Encodage!A214&gt;=$G$2,Encodage!A214&lt;=$H$2),Encodage!B214,"")))</f>
        <v/>
      </c>
      <c r="B214" s="62" t="str">
        <f>IF(A214="","",IF(COUNTIF($A$2:B213,Encodage!B214)&gt;0,"",IF(AND(Encodage!B214&gt;=$G$2,Encodage!A214&lt;=$H$2),Encodage!C214,"")))</f>
        <v/>
      </c>
      <c r="C214" s="62" t="str">
        <f t="shared" si="251"/>
        <v/>
      </c>
      <c r="D214" s="63" t="str">
        <f t="array" ref="D214">IFERROR(INDEX($A$1:$A$10000,SMALL(IF($A$3:$A$10000&lt;&gt;"",ROW($A$3:$A$10000)),ROW(A211))),"")</f>
        <v/>
      </c>
      <c r="E214" s="63" t="str">
        <f t="shared" ref="E214" si="258">IF(D214="","",SUMIFS(Stoc,Dat,"&gt;="&amp;$G$2,Dat,"&lt;="&amp;$H$2,Ref,D214))</f>
        <v/>
      </c>
      <c r="F214" s="63" t="str">
        <f t="shared" si="238"/>
        <v/>
      </c>
      <c r="G214" s="65" t="str">
        <f t="shared" si="239"/>
        <v/>
      </c>
      <c r="H214" s="65" t="str">
        <f>IFERROR(IF(COUNTIF($H$4:H213,H213)&lt;VLOOKUP($H213,$D$3:$E$500,2,0),H213,INDEX($D$3:$D$300,MATCH(H213,$D$3:$D$300,0)+1)),"")</f>
        <v/>
      </c>
      <c r="I214" s="65" t="str">
        <f>IF($H214="","",VLOOKUP($H214,Listes!$A$3:$I$12,3,FALSE))</f>
        <v/>
      </c>
      <c r="J214" s="65" t="str">
        <f>IF($H214="","",VLOOKUP($H214,Listes!$A$3:$I$12,4,FALSE))</f>
        <v/>
      </c>
      <c r="K214" s="65" t="str">
        <f>IF(H214="","",VLOOKUP($H214,Listes!$A$3:$I$12,8,FALSE))</f>
        <v/>
      </c>
      <c r="L214" s="65"/>
      <c r="M214" s="66"/>
      <c r="N214" t="str">
        <f t="shared" si="240"/>
        <v/>
      </c>
    </row>
    <row r="215" spans="1:14">
      <c r="A215" s="62" t="str">
        <f>IF(Encodage!A215="","",IF(COUNTIF($A$2:A214,Encodage!B215)&gt;0,"",IF(AND(Encodage!A215&gt;=$G$2,Encodage!A215&lt;=$H$2),Encodage!B215,"")))</f>
        <v/>
      </c>
      <c r="B215" s="62" t="str">
        <f>IF(A215="","",IF(COUNTIF($A$2:B214,Encodage!B215)&gt;0,"",IF(AND(Encodage!B215&gt;=$G$2,Encodage!A215&lt;=$H$2),Encodage!C215,"")))</f>
        <v/>
      </c>
      <c r="C215" s="62" t="str">
        <f t="shared" si="251"/>
        <v/>
      </c>
      <c r="D215" s="63" t="str">
        <f t="array" ref="D215">IFERROR(INDEX($A$1:$A$10000,SMALL(IF($A$3:$A$10000&lt;&gt;"",ROW($A$3:$A$10000)),ROW(A212))),"")</f>
        <v/>
      </c>
      <c r="E215" s="63" t="str">
        <f t="shared" ref="E215" si="259">IF(D215="","",SUMIFS(Stoc,Dat,"&gt;="&amp;$G$2,Dat,"&lt;="&amp;$H$2,Ref,D215))</f>
        <v/>
      </c>
      <c r="F215" s="63" t="str">
        <f t="shared" si="238"/>
        <v/>
      </c>
      <c r="G215" s="65" t="str">
        <f t="shared" si="239"/>
        <v/>
      </c>
      <c r="H215" s="65" t="str">
        <f>IFERROR(IF(COUNTIF($H$4:H214,H214)&lt;VLOOKUP($H214,$D$3:$E$500,2,0),H214,INDEX($D$3:$D$300,MATCH(H214,$D$3:$D$300,0)+1)),"")</f>
        <v/>
      </c>
      <c r="I215" s="65" t="str">
        <f>IF($H215="","",VLOOKUP($H215,Listes!$A$3:$I$12,3,FALSE))</f>
        <v/>
      </c>
      <c r="J215" s="65" t="str">
        <f>IF($H215="","",VLOOKUP($H215,Listes!$A$3:$I$12,4,FALSE))</f>
        <v/>
      </c>
      <c r="K215" s="65" t="str">
        <f>IF(H215="","",VLOOKUP($H215,Listes!$A$3:$I$12,8,FALSE))</f>
        <v/>
      </c>
      <c r="L215" s="65"/>
      <c r="M215" s="66"/>
      <c r="N215" t="str">
        <f t="shared" si="240"/>
        <v/>
      </c>
    </row>
    <row r="216" spans="1:14">
      <c r="A216" s="62" t="str">
        <f>IF(Encodage!A216="","",IF(COUNTIF($A$2:A215,Encodage!B216)&gt;0,"",IF(AND(Encodage!A216&gt;=$G$2,Encodage!A216&lt;=$H$2),Encodage!B216,"")))</f>
        <v/>
      </c>
      <c r="B216" s="62" t="str">
        <f>IF(A216="","",IF(COUNTIF($A$2:B215,Encodage!B216)&gt;0,"",IF(AND(Encodage!B216&gt;=$G$2,Encodage!A216&lt;=$H$2),Encodage!C216,"")))</f>
        <v/>
      </c>
      <c r="C216" s="62" t="str">
        <f t="shared" si="251"/>
        <v/>
      </c>
      <c r="D216" s="63" t="str">
        <f t="array" ref="D216">IFERROR(INDEX($A$1:$A$10000,SMALL(IF($A$3:$A$10000&lt;&gt;"",ROW($A$3:$A$10000)),ROW(A213))),"")</f>
        <v/>
      </c>
      <c r="E216" s="63" t="str">
        <f t="shared" ref="E216" si="260">IF(D216="","",SUMIFS(Stoc,Dat,"&gt;="&amp;$G$2,Dat,"&lt;="&amp;$H$2,Ref,D216))</f>
        <v/>
      </c>
      <c r="F216" s="63" t="str">
        <f t="shared" si="238"/>
        <v/>
      </c>
      <c r="G216" s="65" t="str">
        <f t="shared" si="239"/>
        <v/>
      </c>
      <c r="H216" s="65" t="str">
        <f>IFERROR(IF(COUNTIF($H$4:H215,H215)&lt;VLOOKUP($H215,$D$3:$E$500,2,0),H215,INDEX($D$3:$D$300,MATCH(H215,$D$3:$D$300,0)+1)),"")</f>
        <v/>
      </c>
      <c r="I216" s="65" t="str">
        <f>IF($H216="","",VLOOKUP($H216,Listes!$A$3:$I$12,3,FALSE))</f>
        <v/>
      </c>
      <c r="J216" s="65" t="str">
        <f>IF($H216="","",VLOOKUP($H216,Listes!$A$3:$I$12,4,FALSE))</f>
        <v/>
      </c>
      <c r="K216" s="65" t="str">
        <f>IF(H216="","",VLOOKUP($H216,Listes!$A$3:$I$12,8,FALSE))</f>
        <v/>
      </c>
      <c r="L216" s="65"/>
      <c r="M216" s="66"/>
      <c r="N216" t="str">
        <f t="shared" si="240"/>
        <v/>
      </c>
    </row>
    <row r="217" spans="1:14">
      <c r="A217" s="62" t="str">
        <f>IF(Encodage!A217="","",IF(COUNTIF($A$2:A216,Encodage!B217)&gt;0,"",IF(AND(Encodage!A217&gt;=$G$2,Encodage!A217&lt;=$H$2),Encodage!B217,"")))</f>
        <v/>
      </c>
      <c r="B217" s="62" t="str">
        <f>IF(A217="","",IF(COUNTIF($A$2:B216,Encodage!B217)&gt;0,"",IF(AND(Encodage!B217&gt;=$G$2,Encodage!A217&lt;=$H$2),Encodage!C217,"")))</f>
        <v/>
      </c>
      <c r="C217" s="62" t="str">
        <f t="shared" si="251"/>
        <v/>
      </c>
      <c r="D217" s="63" t="str">
        <f t="array" ref="D217">IFERROR(INDEX($A$1:$A$10000,SMALL(IF($A$3:$A$10000&lt;&gt;"",ROW($A$3:$A$10000)),ROW(A214))),"")</f>
        <v/>
      </c>
      <c r="E217" s="63" t="str">
        <f t="shared" ref="E217" si="261">IF(D217="","",SUMIFS(Stoc,Dat,"&gt;="&amp;$G$2,Dat,"&lt;="&amp;$H$2,Ref,D217))</f>
        <v/>
      </c>
      <c r="F217" s="63" t="str">
        <f t="shared" si="238"/>
        <v/>
      </c>
      <c r="G217" s="65" t="str">
        <f t="shared" si="239"/>
        <v/>
      </c>
      <c r="H217" s="65" t="str">
        <f>IFERROR(IF(COUNTIF($H$4:H216,H216)&lt;VLOOKUP($H216,$D$3:$E$500,2,0),H216,INDEX($D$3:$D$300,MATCH(H216,$D$3:$D$300,0)+1)),"")</f>
        <v/>
      </c>
      <c r="I217" s="65" t="str">
        <f>IF($H217="","",VLOOKUP($H217,Listes!$A$3:$I$12,3,FALSE))</f>
        <v/>
      </c>
      <c r="J217" s="65" t="str">
        <f>IF($H217="","",VLOOKUP($H217,Listes!$A$3:$I$12,4,FALSE))</f>
        <v/>
      </c>
      <c r="K217" s="65" t="str">
        <f>IF(H217="","",VLOOKUP($H217,Listes!$A$3:$I$12,8,FALSE))</f>
        <v/>
      </c>
      <c r="L217" s="65"/>
      <c r="M217" s="66"/>
      <c r="N217" t="str">
        <f t="shared" si="240"/>
        <v/>
      </c>
    </row>
    <row r="218" spans="1:14">
      <c r="A218" s="62" t="str">
        <f>IF(Encodage!A218="","",IF(COUNTIF($A$2:A217,Encodage!B218)&gt;0,"",IF(AND(Encodage!A218&gt;=$G$2,Encodage!A218&lt;=$H$2),Encodage!B218,"")))</f>
        <v/>
      </c>
      <c r="B218" s="62" t="str">
        <f>IF(A218="","",IF(COUNTIF($A$2:B217,Encodage!B218)&gt;0,"",IF(AND(Encodage!B218&gt;=$G$2,Encodage!A218&lt;=$H$2),Encodage!C218,"")))</f>
        <v/>
      </c>
      <c r="C218" s="62" t="str">
        <f t="shared" si="251"/>
        <v/>
      </c>
      <c r="D218" s="63" t="str">
        <f t="array" ref="D218">IFERROR(INDEX($A$1:$A$10000,SMALL(IF($A$3:$A$10000&lt;&gt;"",ROW($A$3:$A$10000)),ROW(A215))),"")</f>
        <v/>
      </c>
      <c r="E218" s="63" t="str">
        <f t="shared" ref="E218" si="262">IF(D218="","",SUMIFS(Stoc,Dat,"&gt;="&amp;$G$2,Dat,"&lt;="&amp;$H$2,Ref,D218))</f>
        <v/>
      </c>
      <c r="F218" s="63" t="str">
        <f t="shared" si="238"/>
        <v/>
      </c>
      <c r="G218" s="65" t="str">
        <f t="shared" si="239"/>
        <v/>
      </c>
      <c r="H218" s="65" t="str">
        <f>IFERROR(IF(COUNTIF($H$4:H217,H217)&lt;VLOOKUP($H217,$D$3:$E$500,2,0),H217,INDEX($D$3:$D$300,MATCH(H217,$D$3:$D$300,0)+1)),"")</f>
        <v/>
      </c>
      <c r="I218" s="65" t="str">
        <f>IF($H218="","",VLOOKUP($H218,Listes!$A$3:$I$12,3,FALSE))</f>
        <v/>
      </c>
      <c r="J218" s="65" t="str">
        <f>IF($H218="","",VLOOKUP($H218,Listes!$A$3:$I$12,4,FALSE))</f>
        <v/>
      </c>
      <c r="K218" s="65" t="str">
        <f>IF(H218="","",VLOOKUP($H218,Listes!$A$3:$I$12,8,FALSE))</f>
        <v/>
      </c>
      <c r="L218" s="65"/>
      <c r="M218" s="66"/>
      <c r="N218" t="str">
        <f t="shared" si="240"/>
        <v/>
      </c>
    </row>
    <row r="219" spans="1:14">
      <c r="A219" s="62" t="str">
        <f>IF(Encodage!A219="","",IF(COUNTIF($A$2:A218,Encodage!B219)&gt;0,"",IF(AND(Encodage!A219&gt;=$G$2,Encodage!A219&lt;=$H$2),Encodage!B219,"")))</f>
        <v/>
      </c>
      <c r="B219" s="62" t="str">
        <f>IF(A219="","",IF(COUNTIF($A$2:B218,Encodage!B219)&gt;0,"",IF(AND(Encodage!B219&gt;=$G$2,Encodage!A219&lt;=$H$2),Encodage!C219,"")))</f>
        <v/>
      </c>
      <c r="C219" s="62" t="str">
        <f t="shared" si="251"/>
        <v/>
      </c>
      <c r="D219" s="63" t="str">
        <f t="array" ref="D219">IFERROR(INDEX($A$1:$A$10000,SMALL(IF($A$3:$A$10000&lt;&gt;"",ROW($A$3:$A$10000)),ROW(A216))),"")</f>
        <v/>
      </c>
      <c r="E219" s="63" t="str">
        <f t="shared" ref="E219" si="263">IF(D219="","",SUMIFS(Stoc,Dat,"&gt;="&amp;$G$2,Dat,"&lt;="&amp;$H$2,Ref,D219))</f>
        <v/>
      </c>
      <c r="F219" s="63" t="str">
        <f t="shared" si="238"/>
        <v/>
      </c>
      <c r="G219" s="65" t="str">
        <f t="shared" si="239"/>
        <v/>
      </c>
      <c r="H219" s="65" t="str">
        <f>IFERROR(IF(COUNTIF($H$4:H218,H218)&lt;VLOOKUP($H218,$D$3:$E$500,2,0),H218,INDEX($D$3:$D$300,MATCH(H218,$D$3:$D$300,0)+1)),"")</f>
        <v/>
      </c>
      <c r="I219" s="65" t="str">
        <f>IF($H219="","",VLOOKUP($H219,Listes!$A$3:$I$12,3,FALSE))</f>
        <v/>
      </c>
      <c r="J219" s="65" t="str">
        <f>IF($H219="","",VLOOKUP($H219,Listes!$A$3:$I$12,4,FALSE))</f>
        <v/>
      </c>
      <c r="K219" s="65" t="str">
        <f>IF(H219="","",VLOOKUP($H219,Listes!$A$3:$I$12,8,FALSE))</f>
        <v/>
      </c>
      <c r="L219" s="65"/>
      <c r="M219" s="66"/>
      <c r="N219" t="str">
        <f t="shared" si="240"/>
        <v/>
      </c>
    </row>
    <row r="220" spans="1:14">
      <c r="A220" s="62" t="str">
        <f>IF(Encodage!A220="","",IF(COUNTIF($A$2:A219,Encodage!B220)&gt;0,"",IF(AND(Encodage!A220&gt;=$G$2,Encodage!A220&lt;=$H$2),Encodage!B220,"")))</f>
        <v/>
      </c>
      <c r="B220" s="62" t="str">
        <f>IF(A220="","",IF(COUNTIF($A$2:B219,Encodage!B220)&gt;0,"",IF(AND(Encodage!B220&gt;=$G$2,Encodage!A220&lt;=$H$2),Encodage!C220,"")))</f>
        <v/>
      </c>
      <c r="C220" s="62" t="str">
        <f t="shared" si="251"/>
        <v/>
      </c>
      <c r="D220" s="63" t="str">
        <f t="array" ref="D220">IFERROR(INDEX($A$1:$A$10000,SMALL(IF($A$3:$A$10000&lt;&gt;"",ROW($A$3:$A$10000)),ROW(A217))),"")</f>
        <v/>
      </c>
      <c r="E220" s="63" t="str">
        <f t="shared" ref="E220" si="264">IF(D220="","",SUMIFS(Stoc,Dat,"&gt;="&amp;$G$2,Dat,"&lt;="&amp;$H$2,Ref,D220))</f>
        <v/>
      </c>
      <c r="F220" s="63" t="str">
        <f t="shared" si="238"/>
        <v/>
      </c>
      <c r="G220" s="65" t="str">
        <f t="shared" si="239"/>
        <v/>
      </c>
      <c r="H220" s="65" t="str">
        <f>IFERROR(IF(COUNTIF($H$4:H219,H219)&lt;VLOOKUP($H219,$D$3:$E$500,2,0),H219,INDEX($D$3:$D$300,MATCH(H219,$D$3:$D$300,0)+1)),"")</f>
        <v/>
      </c>
      <c r="I220" s="65" t="str">
        <f>IF($H220="","",VLOOKUP($H220,Listes!$A$3:$I$12,3,FALSE))</f>
        <v/>
      </c>
      <c r="J220" s="65" t="str">
        <f>IF($H220="","",VLOOKUP($H220,Listes!$A$3:$I$12,4,FALSE))</f>
        <v/>
      </c>
      <c r="K220" s="65" t="str">
        <f>IF(H220="","",VLOOKUP($H220,Listes!$A$3:$I$12,8,FALSE))</f>
        <v/>
      </c>
      <c r="L220" s="65"/>
      <c r="M220" s="66"/>
      <c r="N220" t="str">
        <f t="shared" si="240"/>
        <v/>
      </c>
    </row>
    <row r="221" spans="1:14">
      <c r="A221" s="62" t="str">
        <f>IF(Encodage!A221="","",IF(COUNTIF($A$2:A220,Encodage!B221)&gt;0,"",IF(AND(Encodage!A221&gt;=$G$2,Encodage!A221&lt;=$H$2),Encodage!B221,"")))</f>
        <v/>
      </c>
      <c r="B221" s="62" t="str">
        <f>IF(A221="","",IF(COUNTIF($A$2:B220,Encodage!B221)&gt;0,"",IF(AND(Encodage!B221&gt;=$G$2,Encodage!A221&lt;=$H$2),Encodage!C221,"")))</f>
        <v/>
      </c>
      <c r="C221" s="62" t="str">
        <f t="shared" si="251"/>
        <v/>
      </c>
      <c r="D221" s="63" t="str">
        <f t="array" ref="D221">IFERROR(INDEX($A$1:$A$10000,SMALL(IF($A$3:$A$10000&lt;&gt;"",ROW($A$3:$A$10000)),ROW(A218))),"")</f>
        <v/>
      </c>
      <c r="E221" s="63" t="str">
        <f t="shared" ref="E221" si="265">IF(D221="","",SUMIFS(Stoc,Dat,"&gt;="&amp;$G$2,Dat,"&lt;="&amp;$H$2,Ref,D221))</f>
        <v/>
      </c>
      <c r="F221" s="63" t="str">
        <f t="shared" si="238"/>
        <v/>
      </c>
      <c r="G221" s="65" t="str">
        <f t="shared" si="239"/>
        <v/>
      </c>
      <c r="H221" s="65" t="str">
        <f>IFERROR(IF(COUNTIF($H$4:H220,H220)&lt;VLOOKUP($H220,$D$3:$E$500,2,0),H220,INDEX($D$3:$D$300,MATCH(H220,$D$3:$D$300,0)+1)),"")</f>
        <v/>
      </c>
      <c r="I221" s="65" t="str">
        <f>IF($H221="","",VLOOKUP($H221,Listes!$A$3:$I$12,3,FALSE))</f>
        <v/>
      </c>
      <c r="J221" s="65" t="str">
        <f>IF($H221="","",VLOOKUP($H221,Listes!$A$3:$I$12,4,FALSE))</f>
        <v/>
      </c>
      <c r="K221" s="65" t="str">
        <f>IF(H221="","",VLOOKUP($H221,Listes!$A$3:$I$12,8,FALSE))</f>
        <v/>
      </c>
      <c r="L221" s="65"/>
      <c r="M221" s="66"/>
      <c r="N221" t="str">
        <f t="shared" si="240"/>
        <v/>
      </c>
    </row>
    <row r="222" spans="1:14">
      <c r="A222" s="62" t="str">
        <f>IF(Encodage!A222="","",IF(COUNTIF($A$2:A221,Encodage!B222)&gt;0,"",IF(AND(Encodage!A222&gt;=$G$2,Encodage!A222&lt;=$H$2),Encodage!B222,"")))</f>
        <v/>
      </c>
      <c r="B222" s="62" t="str">
        <f>IF(A222="","",IF(COUNTIF($A$2:B221,Encodage!B222)&gt;0,"",IF(AND(Encodage!B222&gt;=$G$2,Encodage!A222&lt;=$H$2),Encodage!C222,"")))</f>
        <v/>
      </c>
      <c r="C222" s="62" t="str">
        <f t="shared" si="251"/>
        <v/>
      </c>
      <c r="D222" s="63" t="str">
        <f t="array" ref="D222">IFERROR(INDEX($A$1:$A$10000,SMALL(IF($A$3:$A$10000&lt;&gt;"",ROW($A$3:$A$10000)),ROW(A219))),"")</f>
        <v/>
      </c>
      <c r="E222" s="63" t="str">
        <f t="shared" ref="E222" si="266">IF(D222="","",SUMIFS(Stoc,Dat,"&gt;="&amp;$G$2,Dat,"&lt;="&amp;$H$2,Ref,D222))</f>
        <v/>
      </c>
      <c r="F222" s="63" t="str">
        <f t="shared" si="238"/>
        <v/>
      </c>
      <c r="G222" s="65" t="str">
        <f t="shared" si="239"/>
        <v/>
      </c>
      <c r="H222" s="65" t="str">
        <f>IFERROR(IF(COUNTIF($H$4:H221,H221)&lt;VLOOKUP($H221,$D$3:$E$500,2,0),H221,INDEX($D$3:$D$300,MATCH(H221,$D$3:$D$300,0)+1)),"")</f>
        <v/>
      </c>
      <c r="I222" s="65" t="str">
        <f>IF($H222="","",VLOOKUP($H222,Listes!$A$3:$I$12,3,FALSE))</f>
        <v/>
      </c>
      <c r="J222" s="65" t="str">
        <f>IF($H222="","",VLOOKUP($H222,Listes!$A$3:$I$12,4,FALSE))</f>
        <v/>
      </c>
      <c r="K222" s="65" t="str">
        <f>IF(H222="","",VLOOKUP($H222,Listes!$A$3:$I$12,8,FALSE))</f>
        <v/>
      </c>
      <c r="L222" s="65"/>
      <c r="M222" s="66"/>
      <c r="N222" t="str">
        <f t="shared" si="240"/>
        <v/>
      </c>
    </row>
    <row r="223" spans="1:14">
      <c r="A223" s="62" t="str">
        <f>IF(Encodage!A223="","",IF(COUNTIF($A$2:A222,Encodage!B223)&gt;0,"",IF(AND(Encodage!A223&gt;=$G$2,Encodage!A223&lt;=$H$2),Encodage!B223,"")))</f>
        <v/>
      </c>
      <c r="B223" s="62" t="str">
        <f>IF(A223="","",IF(COUNTIF($A$2:B222,Encodage!B223)&gt;0,"",IF(AND(Encodage!B223&gt;=$G$2,Encodage!A223&lt;=$H$2),Encodage!C223,"")))</f>
        <v/>
      </c>
      <c r="C223" s="62" t="str">
        <f t="shared" si="251"/>
        <v/>
      </c>
      <c r="D223" s="63" t="str">
        <f t="array" ref="D223">IFERROR(INDEX($A$1:$A$10000,SMALL(IF($A$3:$A$10000&lt;&gt;"",ROW($A$3:$A$10000)),ROW(A220))),"")</f>
        <v/>
      </c>
      <c r="E223" s="63" t="str">
        <f t="shared" ref="E223" si="267">IF(D223="","",SUMIFS(Stoc,Dat,"&gt;="&amp;$G$2,Dat,"&lt;="&amp;$H$2,Ref,D223))</f>
        <v/>
      </c>
      <c r="F223" s="63" t="str">
        <f t="shared" si="238"/>
        <v/>
      </c>
      <c r="G223" s="65" t="str">
        <f t="shared" si="239"/>
        <v/>
      </c>
      <c r="H223" s="65" t="str">
        <f>IFERROR(IF(COUNTIF($H$4:H222,H222)&lt;VLOOKUP($H222,$D$3:$E$500,2,0),H222,INDEX($D$3:$D$300,MATCH(H222,$D$3:$D$300,0)+1)),"")</f>
        <v/>
      </c>
      <c r="I223" s="65" t="str">
        <f>IF($H223="","",VLOOKUP($H223,Listes!$A$3:$I$12,3,FALSE))</f>
        <v/>
      </c>
      <c r="J223" s="65" t="str">
        <f>IF($H223="","",VLOOKUP($H223,Listes!$A$3:$I$12,4,FALSE))</f>
        <v/>
      </c>
      <c r="K223" s="65" t="str">
        <f>IF(H223="","",VLOOKUP($H223,Listes!$A$3:$I$12,8,FALSE))</f>
        <v/>
      </c>
      <c r="L223" s="65"/>
      <c r="M223" s="66"/>
      <c r="N223" t="str">
        <f t="shared" si="240"/>
        <v/>
      </c>
    </row>
    <row r="224" spans="1:14">
      <c r="A224" s="62" t="str">
        <f>IF(Encodage!A224="","",IF(COUNTIF($A$2:A223,Encodage!B224)&gt;0,"",IF(AND(Encodage!A224&gt;=$G$2,Encodage!A224&lt;=$H$2),Encodage!B224,"")))</f>
        <v/>
      </c>
      <c r="B224" s="62" t="str">
        <f>IF(A224="","",IF(COUNTIF($A$2:B223,Encodage!B224)&gt;0,"",IF(AND(Encodage!B224&gt;=$G$2,Encodage!A224&lt;=$H$2),Encodage!C224,"")))</f>
        <v/>
      </c>
      <c r="C224" s="62" t="str">
        <f t="shared" si="251"/>
        <v/>
      </c>
      <c r="D224" s="63" t="str">
        <f t="array" ref="D224">IFERROR(INDEX($A$1:$A$10000,SMALL(IF($A$3:$A$10000&lt;&gt;"",ROW($A$3:$A$10000)),ROW(A221))),"")</f>
        <v/>
      </c>
      <c r="E224" s="63" t="str">
        <f t="shared" ref="E224" si="268">IF(D224="","",SUMIFS(Stoc,Dat,"&gt;="&amp;$G$2,Dat,"&lt;="&amp;$H$2,Ref,D224))</f>
        <v/>
      </c>
      <c r="F224" s="63" t="str">
        <f t="shared" si="238"/>
        <v/>
      </c>
      <c r="G224" s="65" t="str">
        <f t="shared" si="239"/>
        <v/>
      </c>
      <c r="H224" s="65" t="str">
        <f>IFERROR(IF(COUNTIF($H$4:H223,H223)&lt;VLOOKUP($H223,$D$3:$E$500,2,0),H223,INDEX($D$3:$D$300,MATCH(H223,$D$3:$D$300,0)+1)),"")</f>
        <v/>
      </c>
      <c r="I224" s="65" t="str">
        <f>IF($H224="","",VLOOKUP($H224,Listes!$A$3:$I$12,3,FALSE))</f>
        <v/>
      </c>
      <c r="J224" s="65" t="str">
        <f>IF($H224="","",VLOOKUP($H224,Listes!$A$3:$I$12,4,FALSE))</f>
        <v/>
      </c>
      <c r="K224" s="65" t="str">
        <f>IF(H224="","",VLOOKUP($H224,Listes!$A$3:$I$12,8,FALSE))</f>
        <v/>
      </c>
      <c r="L224" s="65"/>
      <c r="M224" s="66"/>
      <c r="N224" t="str">
        <f t="shared" si="240"/>
        <v/>
      </c>
    </row>
    <row r="225" spans="1:14">
      <c r="A225" s="62" t="str">
        <f>IF(Encodage!A225="","",IF(COUNTIF($A$2:A224,Encodage!B225)&gt;0,"",IF(AND(Encodage!A225&gt;=$G$2,Encodage!A225&lt;=$H$2),Encodage!B225,"")))</f>
        <v/>
      </c>
      <c r="B225" s="62" t="str">
        <f>IF(A225="","",IF(COUNTIF($A$2:B224,Encodage!B225)&gt;0,"",IF(AND(Encodage!B225&gt;=$G$2,Encodage!A225&lt;=$H$2),Encodage!C225,"")))</f>
        <v/>
      </c>
      <c r="C225" s="62" t="str">
        <f t="shared" si="251"/>
        <v/>
      </c>
      <c r="D225" s="63" t="str">
        <f t="array" ref="D225">IFERROR(INDEX($A$1:$A$10000,SMALL(IF($A$3:$A$10000&lt;&gt;"",ROW($A$3:$A$10000)),ROW(A222))),"")</f>
        <v/>
      </c>
      <c r="E225" s="63" t="str">
        <f t="shared" ref="E225" si="269">IF(D225="","",SUMIFS(Stoc,Dat,"&gt;="&amp;$G$2,Dat,"&lt;="&amp;$H$2,Ref,D225))</f>
        <v/>
      </c>
      <c r="F225" s="63" t="str">
        <f t="shared" si="238"/>
        <v/>
      </c>
      <c r="G225" s="65" t="str">
        <f t="shared" si="239"/>
        <v/>
      </c>
      <c r="H225" s="65" t="str">
        <f>IFERROR(IF(COUNTIF($H$4:H224,H224)&lt;VLOOKUP($H224,$D$3:$E$500,2,0),H224,INDEX($D$3:$D$300,MATCH(H224,$D$3:$D$300,0)+1)),"")</f>
        <v/>
      </c>
      <c r="I225" s="65" t="str">
        <f>IF($H225="","",VLOOKUP($H225,Listes!$A$3:$I$12,3,FALSE))</f>
        <v/>
      </c>
      <c r="J225" s="65" t="str">
        <f>IF($H225="","",VLOOKUP($H225,Listes!$A$3:$I$12,4,FALSE))</f>
        <v/>
      </c>
      <c r="K225" s="65" t="str">
        <f>IF(H225="","",VLOOKUP($H225,Listes!$A$3:$I$12,8,FALSE))</f>
        <v/>
      </c>
      <c r="L225" s="65"/>
      <c r="M225" s="66"/>
      <c r="N225" t="str">
        <f t="shared" si="240"/>
        <v/>
      </c>
    </row>
    <row r="226" spans="1:14">
      <c r="A226" s="62" t="str">
        <f>IF(Encodage!A226="","",IF(COUNTIF($A$2:A225,Encodage!B226)&gt;0,"",IF(AND(Encodage!A226&gt;=$G$2,Encodage!A226&lt;=$H$2),Encodage!B226,"")))</f>
        <v/>
      </c>
      <c r="B226" s="62" t="str">
        <f>IF(A226="","",IF(COUNTIF($A$2:B225,Encodage!B226)&gt;0,"",IF(AND(Encodage!B226&gt;=$G$2,Encodage!A226&lt;=$H$2),Encodage!C226,"")))</f>
        <v/>
      </c>
      <c r="C226" s="62" t="str">
        <f t="shared" si="251"/>
        <v/>
      </c>
      <c r="D226" s="63" t="str">
        <f t="array" ref="D226">IFERROR(INDEX($A$1:$A$10000,SMALL(IF($A$3:$A$10000&lt;&gt;"",ROW($A$3:$A$10000)),ROW(A223))),"")</f>
        <v/>
      </c>
      <c r="E226" s="63" t="str">
        <f t="shared" ref="E226" si="270">IF(D226="","",SUMIFS(Stoc,Dat,"&gt;="&amp;$G$2,Dat,"&lt;="&amp;$H$2,Ref,D226))</f>
        <v/>
      </c>
      <c r="F226" s="63" t="str">
        <f t="shared" si="238"/>
        <v/>
      </c>
      <c r="G226" s="65" t="str">
        <f t="shared" si="239"/>
        <v/>
      </c>
      <c r="H226" s="65" t="str">
        <f>IFERROR(IF(COUNTIF($H$4:H225,H225)&lt;VLOOKUP($H225,$D$3:$E$500,2,0),H225,INDEX($D$3:$D$300,MATCH(H225,$D$3:$D$300,0)+1)),"")</f>
        <v/>
      </c>
      <c r="I226" s="65" t="str">
        <f>IF($H226="","",VLOOKUP($H226,Listes!$A$3:$I$12,3,FALSE))</f>
        <v/>
      </c>
      <c r="J226" s="65" t="str">
        <f>IF($H226="","",VLOOKUP($H226,Listes!$A$3:$I$12,4,FALSE))</f>
        <v/>
      </c>
      <c r="K226" s="65" t="str">
        <f>IF(H226="","",VLOOKUP($H226,Listes!$A$3:$I$12,8,FALSE))</f>
        <v/>
      </c>
      <c r="L226" s="65"/>
      <c r="M226" s="66"/>
      <c r="N226" t="str">
        <f t="shared" si="240"/>
        <v/>
      </c>
    </row>
    <row r="227" spans="1:14">
      <c r="A227" s="62" t="str">
        <f>IF(Encodage!A227="","",IF(COUNTIF($A$2:A226,Encodage!B227)&gt;0,"",IF(AND(Encodage!A227&gt;=$G$2,Encodage!A227&lt;=$H$2),Encodage!B227,"")))</f>
        <v/>
      </c>
      <c r="B227" s="62" t="str">
        <f>IF(A227="","",IF(COUNTIF($A$2:B226,Encodage!B227)&gt;0,"",IF(AND(Encodage!B227&gt;=$G$2,Encodage!A227&lt;=$H$2),Encodage!C227,"")))</f>
        <v/>
      </c>
      <c r="C227" s="62" t="str">
        <f t="shared" si="251"/>
        <v/>
      </c>
      <c r="D227" s="63" t="str">
        <f t="array" ref="D227">IFERROR(INDEX($A$1:$A$10000,SMALL(IF($A$3:$A$10000&lt;&gt;"",ROW($A$3:$A$10000)),ROW(A224))),"")</f>
        <v/>
      </c>
      <c r="E227" s="63" t="str">
        <f t="shared" ref="E227" si="271">IF(D227="","",SUMIFS(Stoc,Dat,"&gt;="&amp;$G$2,Dat,"&lt;="&amp;$H$2,Ref,D227))</f>
        <v/>
      </c>
      <c r="F227" s="63" t="str">
        <f t="shared" si="238"/>
        <v/>
      </c>
      <c r="G227" s="65" t="str">
        <f t="shared" si="239"/>
        <v/>
      </c>
      <c r="H227" s="65" t="str">
        <f>IFERROR(IF(COUNTIF($H$4:H226,H226)&lt;VLOOKUP($H226,$D$3:$E$500,2,0),H226,INDEX($D$3:$D$300,MATCH(H226,$D$3:$D$300,0)+1)),"")</f>
        <v/>
      </c>
      <c r="I227" s="65" t="str">
        <f>IF($H227="","",VLOOKUP($H227,Listes!$A$3:$I$12,3,FALSE))</f>
        <v/>
      </c>
      <c r="J227" s="65" t="str">
        <f>IF($H227="","",VLOOKUP($H227,Listes!$A$3:$I$12,4,FALSE))</f>
        <v/>
      </c>
      <c r="K227" s="65" t="str">
        <f>IF(H227="","",VLOOKUP($H227,Listes!$A$3:$I$12,8,FALSE))</f>
        <v/>
      </c>
      <c r="L227" s="65"/>
      <c r="M227" s="66"/>
      <c r="N227" t="str">
        <f t="shared" si="240"/>
        <v/>
      </c>
    </row>
    <row r="228" spans="1:14">
      <c r="A228" s="62" t="str">
        <f>IF(Encodage!A228="","",IF(COUNTIF($A$2:A227,Encodage!B228)&gt;0,"",IF(AND(Encodage!A228&gt;=$G$2,Encodage!A228&lt;=$H$2),Encodage!B228,"")))</f>
        <v/>
      </c>
      <c r="B228" s="62" t="str">
        <f>IF(A228="","",IF(COUNTIF($A$2:B227,Encodage!B228)&gt;0,"",IF(AND(Encodage!B228&gt;=$G$2,Encodage!A228&lt;=$H$2),Encodage!C228,"")))</f>
        <v/>
      </c>
      <c r="C228" s="62" t="str">
        <f t="shared" si="251"/>
        <v/>
      </c>
      <c r="D228" s="63" t="str">
        <f t="array" ref="D228">IFERROR(INDEX($A$1:$A$10000,SMALL(IF($A$3:$A$10000&lt;&gt;"",ROW($A$3:$A$10000)),ROW(A225))),"")</f>
        <v/>
      </c>
      <c r="E228" s="63" t="str">
        <f t="shared" ref="E228" si="272">IF(D228="","",SUMIFS(Stoc,Dat,"&gt;="&amp;$G$2,Dat,"&lt;="&amp;$H$2,Ref,D228))</f>
        <v/>
      </c>
      <c r="F228" s="63" t="str">
        <f t="shared" si="238"/>
        <v/>
      </c>
      <c r="G228" s="65" t="str">
        <f t="shared" si="239"/>
        <v/>
      </c>
      <c r="H228" s="65" t="str">
        <f>IFERROR(IF(COUNTIF($H$4:H227,H227)&lt;VLOOKUP($H227,$D$3:$E$500,2,0),H227,INDEX($D$3:$D$300,MATCH(H227,$D$3:$D$300,0)+1)),"")</f>
        <v/>
      </c>
      <c r="I228" s="65" t="str">
        <f>IF($H228="","",VLOOKUP($H228,Listes!$A$3:$I$12,3,FALSE))</f>
        <v/>
      </c>
      <c r="J228" s="65" t="str">
        <f>IF($H228="","",VLOOKUP($H228,Listes!$A$3:$I$12,4,FALSE))</f>
        <v/>
      </c>
      <c r="K228" s="65" t="str">
        <f>IF(H228="","",VLOOKUP($H228,Listes!$A$3:$I$12,8,FALSE))</f>
        <v/>
      </c>
      <c r="L228" s="65"/>
      <c r="M228" s="66"/>
      <c r="N228" t="str">
        <f t="shared" si="240"/>
        <v/>
      </c>
    </row>
    <row r="229" spans="1:14">
      <c r="A229" s="62" t="str">
        <f>IF(Encodage!A229="","",IF(COUNTIF($A$2:A228,Encodage!B229)&gt;0,"",IF(AND(Encodage!A229&gt;=$G$2,Encodage!A229&lt;=$H$2),Encodage!B229,"")))</f>
        <v/>
      </c>
      <c r="B229" s="62" t="str">
        <f>IF(A229="","",IF(COUNTIF($A$2:B228,Encodage!B229)&gt;0,"",IF(AND(Encodage!B229&gt;=$G$2,Encodage!A229&lt;=$H$2),Encodage!C229,"")))</f>
        <v/>
      </c>
      <c r="C229" s="62" t="str">
        <f t="shared" si="251"/>
        <v/>
      </c>
      <c r="D229" s="63" t="str">
        <f t="array" ref="D229">IFERROR(INDEX($A$1:$A$10000,SMALL(IF($A$3:$A$10000&lt;&gt;"",ROW($A$3:$A$10000)),ROW(A226))),"")</f>
        <v/>
      </c>
      <c r="E229" s="63" t="str">
        <f t="shared" ref="E229" si="273">IF(D229="","",SUMIFS(Stoc,Dat,"&gt;="&amp;$G$2,Dat,"&lt;="&amp;$H$2,Ref,D229))</f>
        <v/>
      </c>
      <c r="F229" s="63" t="str">
        <f t="shared" si="238"/>
        <v/>
      </c>
      <c r="G229" s="65" t="str">
        <f t="shared" si="239"/>
        <v/>
      </c>
      <c r="H229" s="65" t="str">
        <f>IFERROR(IF(COUNTIF($H$4:H228,H228)&lt;VLOOKUP($H228,$D$3:$E$500,2,0),H228,INDEX($D$3:$D$300,MATCH(H228,$D$3:$D$300,0)+1)),"")</f>
        <v/>
      </c>
      <c r="I229" s="65" t="str">
        <f>IF($H229="","",VLOOKUP($H229,Listes!$A$3:$I$12,3,FALSE))</f>
        <v/>
      </c>
      <c r="J229" s="65" t="str">
        <f>IF($H229="","",VLOOKUP($H229,Listes!$A$3:$I$12,4,FALSE))</f>
        <v/>
      </c>
      <c r="K229" s="65" t="str">
        <f>IF(H229="","",VLOOKUP($H229,Listes!$A$3:$I$12,8,FALSE))</f>
        <v/>
      </c>
      <c r="L229" s="65"/>
      <c r="M229" s="66"/>
      <c r="N229" t="str">
        <f t="shared" si="240"/>
        <v/>
      </c>
    </row>
    <row r="230" spans="1:14">
      <c r="A230" s="62" t="str">
        <f>IF(Encodage!A230="","",IF(COUNTIF($A$2:A229,Encodage!B230)&gt;0,"",IF(AND(Encodage!A230&gt;=$G$2,Encodage!A230&lt;=$H$2),Encodage!B230,"")))</f>
        <v/>
      </c>
      <c r="B230" s="62" t="str">
        <f>IF(A230="","",IF(COUNTIF($A$2:B229,Encodage!B230)&gt;0,"",IF(AND(Encodage!B230&gt;=$G$2,Encodage!A230&lt;=$H$2),Encodage!C230,"")))</f>
        <v/>
      </c>
      <c r="C230" s="62" t="str">
        <f t="shared" si="251"/>
        <v/>
      </c>
      <c r="D230" s="63" t="str">
        <f t="array" ref="D230">IFERROR(INDEX($A$1:$A$10000,SMALL(IF($A$3:$A$10000&lt;&gt;"",ROW($A$3:$A$10000)),ROW(A227))),"")</f>
        <v/>
      </c>
      <c r="E230" s="63" t="str">
        <f t="shared" ref="E230" si="274">IF(D230="","",SUMIFS(Stoc,Dat,"&gt;="&amp;$G$2,Dat,"&lt;="&amp;$H$2,Ref,D230))</f>
        <v/>
      </c>
      <c r="F230" s="63" t="str">
        <f t="shared" si="238"/>
        <v/>
      </c>
      <c r="G230" s="65" t="str">
        <f t="shared" si="239"/>
        <v/>
      </c>
      <c r="H230" s="65" t="str">
        <f>IFERROR(IF(COUNTIF($H$4:H229,H229)&lt;VLOOKUP($H229,$D$3:$E$500,2,0),H229,INDEX($D$3:$D$300,MATCH(H229,$D$3:$D$300,0)+1)),"")</f>
        <v/>
      </c>
      <c r="I230" s="65" t="str">
        <f>IF($H230="","",VLOOKUP($H230,Listes!$A$3:$I$12,3,FALSE))</f>
        <v/>
      </c>
      <c r="J230" s="65" t="str">
        <f>IF($H230="","",VLOOKUP($H230,Listes!$A$3:$I$12,4,FALSE))</f>
        <v/>
      </c>
      <c r="K230" s="65" t="str">
        <f>IF(H230="","",VLOOKUP($H230,Listes!$A$3:$I$12,8,FALSE))</f>
        <v/>
      </c>
      <c r="L230" s="65"/>
      <c r="M230" s="66"/>
      <c r="N230" t="str">
        <f t="shared" si="240"/>
        <v/>
      </c>
    </row>
    <row r="231" spans="1:14">
      <c r="A231" s="62" t="str">
        <f>IF(Encodage!A231="","",IF(COUNTIF($A$2:A230,Encodage!B231)&gt;0,"",IF(AND(Encodage!A231&gt;=$G$2,Encodage!A231&lt;=$H$2),Encodage!B231,"")))</f>
        <v/>
      </c>
      <c r="B231" s="62" t="str">
        <f>IF(A231="","",IF(COUNTIF($A$2:B230,Encodage!B231)&gt;0,"",IF(AND(Encodage!B231&gt;=$G$2,Encodage!A231&lt;=$H$2),Encodage!C231,"")))</f>
        <v/>
      </c>
      <c r="C231" s="62" t="str">
        <f t="shared" si="251"/>
        <v/>
      </c>
      <c r="D231" s="63" t="str">
        <f t="array" ref="D231">IFERROR(INDEX($A$1:$A$10000,SMALL(IF($A$3:$A$10000&lt;&gt;"",ROW($A$3:$A$10000)),ROW(A228))),"")</f>
        <v/>
      </c>
      <c r="E231" s="63" t="str">
        <f t="shared" ref="E231" si="275">IF(D231="","",SUMIFS(Stoc,Dat,"&gt;="&amp;$G$2,Dat,"&lt;="&amp;$H$2,Ref,D231))</f>
        <v/>
      </c>
      <c r="F231" s="63" t="str">
        <f t="shared" si="238"/>
        <v/>
      </c>
      <c r="G231" s="65" t="str">
        <f t="shared" si="239"/>
        <v/>
      </c>
      <c r="H231" s="65" t="str">
        <f>IFERROR(IF(COUNTIF($H$4:H230,H230)&lt;VLOOKUP($H230,$D$3:$E$500,2,0),H230,INDEX($D$3:$D$300,MATCH(H230,$D$3:$D$300,0)+1)),"")</f>
        <v/>
      </c>
      <c r="I231" s="65" t="str">
        <f>IF($H231="","",VLOOKUP($H231,Listes!$A$3:$I$12,3,FALSE))</f>
        <v/>
      </c>
      <c r="J231" s="65" t="str">
        <f>IF($H231="","",VLOOKUP($H231,Listes!$A$3:$I$12,4,FALSE))</f>
        <v/>
      </c>
      <c r="K231" s="65" t="str">
        <f>IF(H231="","",VLOOKUP($H231,Listes!$A$3:$I$12,8,FALSE))</f>
        <v/>
      </c>
      <c r="L231" s="65"/>
      <c r="M231" s="66"/>
      <c r="N231" t="str">
        <f t="shared" si="240"/>
        <v/>
      </c>
    </row>
    <row r="232" spans="1:14">
      <c r="A232" s="62" t="str">
        <f>IF(Encodage!A232="","",IF(COUNTIF($A$2:A231,Encodage!B232)&gt;0,"",IF(AND(Encodage!A232&gt;=$G$2,Encodage!A232&lt;=$H$2),Encodage!B232,"")))</f>
        <v/>
      </c>
      <c r="B232" s="62" t="str">
        <f>IF(A232="","",IF(COUNTIF($A$2:B231,Encodage!B232)&gt;0,"",IF(AND(Encodage!B232&gt;=$G$2,Encodage!A232&lt;=$H$2),Encodage!C232,"")))</f>
        <v/>
      </c>
      <c r="C232" s="62" t="str">
        <f t="shared" si="251"/>
        <v/>
      </c>
      <c r="D232" s="63" t="str">
        <f t="array" ref="D232">IFERROR(INDEX($A$1:$A$10000,SMALL(IF($A$3:$A$10000&lt;&gt;"",ROW($A$3:$A$10000)),ROW(A229))),"")</f>
        <v/>
      </c>
      <c r="E232" s="63" t="str">
        <f t="shared" ref="E232" si="276">IF(D232="","",SUMIFS(Stoc,Dat,"&gt;="&amp;$G$2,Dat,"&lt;="&amp;$H$2,Ref,D232))</f>
        <v/>
      </c>
      <c r="F232" s="63" t="str">
        <f t="shared" si="238"/>
        <v/>
      </c>
      <c r="G232" s="65" t="str">
        <f t="shared" si="239"/>
        <v/>
      </c>
      <c r="H232" s="65" t="str">
        <f>IFERROR(IF(COUNTIF($H$4:H231,H231)&lt;VLOOKUP($H231,$D$3:$E$500,2,0),H231,INDEX($D$3:$D$300,MATCH(H231,$D$3:$D$300,0)+1)),"")</f>
        <v/>
      </c>
      <c r="I232" s="65" t="str">
        <f>IF($H232="","",VLOOKUP($H232,Listes!$A$3:$I$12,3,FALSE))</f>
        <v/>
      </c>
      <c r="J232" s="65" t="str">
        <f>IF($H232="","",VLOOKUP($H232,Listes!$A$3:$I$12,4,FALSE))</f>
        <v/>
      </c>
      <c r="K232" s="65" t="str">
        <f>IF(H232="","",VLOOKUP($H232,Listes!$A$3:$I$12,8,FALSE))</f>
        <v/>
      </c>
      <c r="L232" s="65"/>
      <c r="M232" s="66"/>
      <c r="N232" t="str">
        <f t="shared" si="240"/>
        <v/>
      </c>
    </row>
    <row r="233" spans="1:14">
      <c r="A233" s="62" t="str">
        <f>IF(Encodage!A233="","",IF(COUNTIF($A$2:A232,Encodage!B233)&gt;0,"",IF(AND(Encodage!A233&gt;=$G$2,Encodage!A233&lt;=$H$2),Encodage!B233,"")))</f>
        <v/>
      </c>
      <c r="B233" s="62" t="str">
        <f>IF(A233="","",IF(COUNTIF($A$2:B232,Encodage!B233)&gt;0,"",IF(AND(Encodage!B233&gt;=$G$2,Encodage!A233&lt;=$H$2),Encodage!C233,"")))</f>
        <v/>
      </c>
      <c r="C233" s="62" t="str">
        <f t="shared" si="251"/>
        <v/>
      </c>
      <c r="D233" s="63" t="str">
        <f t="array" ref="D233">IFERROR(INDEX($A$1:$A$10000,SMALL(IF($A$3:$A$10000&lt;&gt;"",ROW($A$3:$A$10000)),ROW(A230))),"")</f>
        <v/>
      </c>
      <c r="E233" s="63" t="str">
        <f t="shared" ref="E233" si="277">IF(D233="","",SUMIFS(Stoc,Dat,"&gt;="&amp;$G$2,Dat,"&lt;="&amp;$H$2,Ref,D233))</f>
        <v/>
      </c>
      <c r="F233" s="63" t="str">
        <f t="shared" si="238"/>
        <v/>
      </c>
      <c r="G233" s="65" t="str">
        <f t="shared" si="239"/>
        <v/>
      </c>
      <c r="H233" s="65" t="str">
        <f>IFERROR(IF(COUNTIF($H$4:H232,H232)&lt;VLOOKUP($H232,$D$3:$E$500,2,0),H232,INDEX($D$3:$D$300,MATCH(H232,$D$3:$D$300,0)+1)),"")</f>
        <v/>
      </c>
      <c r="I233" s="65" t="str">
        <f>IF($H233="","",VLOOKUP($H233,Listes!$A$3:$I$12,3,FALSE))</f>
        <v/>
      </c>
      <c r="J233" s="65" t="str">
        <f>IF($H233="","",VLOOKUP($H233,Listes!$A$3:$I$12,4,FALSE))</f>
        <v/>
      </c>
      <c r="K233" s="65" t="str">
        <f>IF(H233="","",VLOOKUP($H233,Listes!$A$3:$I$12,8,FALSE))</f>
        <v/>
      </c>
      <c r="L233" s="65"/>
      <c r="M233" s="66"/>
      <c r="N233" t="str">
        <f t="shared" si="240"/>
        <v/>
      </c>
    </row>
    <row r="234" spans="1:14">
      <c r="A234" s="62" t="str">
        <f>IF(Encodage!A234="","",IF(COUNTIF($A$2:A233,Encodage!B234)&gt;0,"",IF(AND(Encodage!A234&gt;=$G$2,Encodage!A234&lt;=$H$2),Encodage!B234,"")))</f>
        <v/>
      </c>
      <c r="B234" s="62" t="str">
        <f>IF(A234="","",IF(COUNTIF($A$2:B233,Encodage!B234)&gt;0,"",IF(AND(Encodage!B234&gt;=$G$2,Encodage!A234&lt;=$H$2),Encodage!C234,"")))</f>
        <v/>
      </c>
      <c r="C234" s="62" t="str">
        <f t="shared" si="251"/>
        <v/>
      </c>
      <c r="D234" s="63" t="str">
        <f t="array" ref="D234">IFERROR(INDEX($A$1:$A$10000,SMALL(IF($A$3:$A$10000&lt;&gt;"",ROW($A$3:$A$10000)),ROW(A231))),"")</f>
        <v/>
      </c>
      <c r="E234" s="63" t="str">
        <f t="shared" ref="E234" si="278">IF(D234="","",SUMIFS(Stoc,Dat,"&gt;="&amp;$G$2,Dat,"&lt;="&amp;$H$2,Ref,D234))</f>
        <v/>
      </c>
      <c r="F234" s="63" t="str">
        <f t="shared" si="238"/>
        <v/>
      </c>
      <c r="G234" s="65" t="str">
        <f t="shared" si="239"/>
        <v/>
      </c>
      <c r="H234" s="65" t="str">
        <f>IFERROR(IF(COUNTIF($H$4:H233,H233)&lt;VLOOKUP($H233,$D$3:$E$500,2,0),H233,INDEX($D$3:$D$300,MATCH(H233,$D$3:$D$300,0)+1)),"")</f>
        <v/>
      </c>
      <c r="I234" s="65" t="str">
        <f>IF($H234="","",VLOOKUP($H234,Listes!$A$3:$I$12,3,FALSE))</f>
        <v/>
      </c>
      <c r="J234" s="65" t="str">
        <f>IF($H234="","",VLOOKUP($H234,Listes!$A$3:$I$12,4,FALSE))</f>
        <v/>
      </c>
      <c r="K234" s="65" t="str">
        <f>IF(H234="","",VLOOKUP($H234,Listes!$A$3:$I$12,8,FALSE))</f>
        <v/>
      </c>
      <c r="L234" s="65"/>
      <c r="M234" s="66"/>
      <c r="N234" t="str">
        <f t="shared" si="240"/>
        <v/>
      </c>
    </row>
    <row r="235" spans="1:14">
      <c r="A235" s="62" t="str">
        <f>IF(Encodage!A235="","",IF(COUNTIF($A$2:A234,Encodage!B235)&gt;0,"",IF(AND(Encodage!A235&gt;=$G$2,Encodage!A235&lt;=$H$2),Encodage!B235,"")))</f>
        <v/>
      </c>
      <c r="B235" s="62" t="str">
        <f>IF(A235="","",IF(COUNTIF($A$2:B234,Encodage!B235)&gt;0,"",IF(AND(Encodage!B235&gt;=$G$2,Encodage!A235&lt;=$H$2),Encodage!C235,"")))</f>
        <v/>
      </c>
      <c r="C235" s="62" t="str">
        <f t="shared" si="251"/>
        <v/>
      </c>
      <c r="D235" s="63" t="str">
        <f t="array" ref="D235">IFERROR(INDEX($A$1:$A$10000,SMALL(IF($A$3:$A$10000&lt;&gt;"",ROW($A$3:$A$10000)),ROW(A232))),"")</f>
        <v/>
      </c>
      <c r="E235" s="63" t="str">
        <f t="shared" ref="E235" si="279">IF(D235="","",SUMIFS(Stoc,Dat,"&gt;="&amp;$G$2,Dat,"&lt;="&amp;$H$2,Ref,D235))</f>
        <v/>
      </c>
      <c r="F235" s="63" t="str">
        <f t="shared" si="238"/>
        <v/>
      </c>
      <c r="G235" s="65" t="str">
        <f t="shared" si="239"/>
        <v/>
      </c>
      <c r="H235" s="65" t="str">
        <f>IFERROR(IF(COUNTIF($H$4:H234,H234)&lt;VLOOKUP($H234,$D$3:$E$500,2,0),H234,INDEX($D$3:$D$300,MATCH(H234,$D$3:$D$300,0)+1)),"")</f>
        <v/>
      </c>
      <c r="I235" s="65" t="str">
        <f>IF($H235="","",VLOOKUP($H235,Listes!$A$3:$I$12,3,FALSE))</f>
        <v/>
      </c>
      <c r="J235" s="65" t="str">
        <f>IF($H235="","",VLOOKUP($H235,Listes!$A$3:$I$12,4,FALSE))</f>
        <v/>
      </c>
      <c r="K235" s="65" t="str">
        <f>IF(H235="","",VLOOKUP($H235,Listes!$A$3:$I$12,8,FALSE))</f>
        <v/>
      </c>
      <c r="L235" s="65"/>
      <c r="M235" s="66"/>
      <c r="N235" t="str">
        <f t="shared" si="240"/>
        <v/>
      </c>
    </row>
    <row r="236" spans="1:14">
      <c r="A236" s="62" t="str">
        <f>IF(Encodage!A236="","",IF(COUNTIF($A$2:A235,Encodage!B236)&gt;0,"",IF(AND(Encodage!A236&gt;=$G$2,Encodage!A236&lt;=$H$2),Encodage!B236,"")))</f>
        <v/>
      </c>
      <c r="B236" s="62" t="str">
        <f>IF(A236="","",IF(COUNTIF($A$2:B235,Encodage!B236)&gt;0,"",IF(AND(Encodage!B236&gt;=$G$2,Encodage!A236&lt;=$H$2),Encodage!C236,"")))</f>
        <v/>
      </c>
      <c r="C236" s="62" t="str">
        <f t="shared" si="251"/>
        <v/>
      </c>
      <c r="D236" s="63" t="str">
        <f t="array" ref="D236">IFERROR(INDEX($A$1:$A$10000,SMALL(IF($A$3:$A$10000&lt;&gt;"",ROW($A$3:$A$10000)),ROW(A233))),"")</f>
        <v/>
      </c>
      <c r="E236" s="63" t="str">
        <f t="shared" ref="E236" si="280">IF(D236="","",SUMIFS(Stoc,Dat,"&gt;="&amp;$G$2,Dat,"&lt;="&amp;$H$2,Ref,D236))</f>
        <v/>
      </c>
      <c r="F236" s="63" t="str">
        <f t="shared" si="238"/>
        <v/>
      </c>
      <c r="G236" s="65" t="str">
        <f t="shared" si="239"/>
        <v/>
      </c>
      <c r="H236" s="65" t="str">
        <f>IFERROR(IF(COUNTIF($H$4:H235,H235)&lt;VLOOKUP($H235,$D$3:$E$500,2,0),H235,INDEX($D$3:$D$300,MATCH(H235,$D$3:$D$300,0)+1)),"")</f>
        <v/>
      </c>
      <c r="I236" s="65" t="str">
        <f>IF($H236="","",VLOOKUP($H236,Listes!$A$3:$I$12,3,FALSE))</f>
        <v/>
      </c>
      <c r="J236" s="65" t="str">
        <f>IF($H236="","",VLOOKUP($H236,Listes!$A$3:$I$12,4,FALSE))</f>
        <v/>
      </c>
      <c r="K236" s="65" t="str">
        <f>IF(H236="","",VLOOKUP($H236,Listes!$A$3:$I$12,8,FALSE))</f>
        <v/>
      </c>
      <c r="L236" s="65"/>
      <c r="M236" s="66"/>
      <c r="N236" t="str">
        <f t="shared" si="240"/>
        <v/>
      </c>
    </row>
    <row r="237" spans="1:14">
      <c r="A237" s="62" t="str">
        <f>IF(Encodage!A237="","",IF(COUNTIF($A$2:A236,Encodage!B237)&gt;0,"",IF(AND(Encodage!A237&gt;=$G$2,Encodage!A237&lt;=$H$2),Encodage!B237,"")))</f>
        <v/>
      </c>
      <c r="B237" s="62" t="str">
        <f>IF(A237="","",IF(COUNTIF($A$2:B236,Encodage!B237)&gt;0,"",IF(AND(Encodage!B237&gt;=$G$2,Encodage!A237&lt;=$H$2),Encodage!C237,"")))</f>
        <v/>
      </c>
      <c r="C237" s="62" t="str">
        <f t="shared" si="251"/>
        <v/>
      </c>
      <c r="D237" s="63" t="str">
        <f t="array" ref="D237">IFERROR(INDEX($A$1:$A$10000,SMALL(IF($A$3:$A$10000&lt;&gt;"",ROW($A$3:$A$10000)),ROW(A234))),"")</f>
        <v/>
      </c>
      <c r="E237" s="63" t="str">
        <f t="shared" ref="E237" si="281">IF(D237="","",SUMIFS(Stoc,Dat,"&gt;="&amp;$G$2,Dat,"&lt;="&amp;$H$2,Ref,D237))</f>
        <v/>
      </c>
      <c r="F237" s="63" t="str">
        <f t="shared" si="238"/>
        <v/>
      </c>
      <c r="G237" s="65" t="str">
        <f t="shared" si="239"/>
        <v/>
      </c>
      <c r="H237" s="65" t="str">
        <f>IFERROR(IF(COUNTIF($H$4:H236,H236)&lt;VLOOKUP($H236,$D$3:$E$500,2,0),H236,INDEX($D$3:$D$300,MATCH(H236,$D$3:$D$300,0)+1)),"")</f>
        <v/>
      </c>
      <c r="I237" s="65" t="str">
        <f>IF($H237="","",VLOOKUP($H237,Listes!$A$3:$I$12,3,FALSE))</f>
        <v/>
      </c>
      <c r="J237" s="65" t="str">
        <f>IF($H237="","",VLOOKUP($H237,Listes!$A$3:$I$12,4,FALSE))</f>
        <v/>
      </c>
      <c r="K237" s="65" t="str">
        <f>IF(H237="","",VLOOKUP($H237,Listes!$A$3:$I$12,8,FALSE))</f>
        <v/>
      </c>
      <c r="L237" s="65"/>
      <c r="M237" s="66"/>
      <c r="N237" t="str">
        <f t="shared" si="240"/>
        <v/>
      </c>
    </row>
    <row r="238" spans="1:14">
      <c r="A238" s="62" t="str">
        <f>IF(Encodage!A238="","",IF(COUNTIF($A$2:A237,Encodage!B238)&gt;0,"",IF(AND(Encodage!A238&gt;=$G$2,Encodage!A238&lt;=$H$2),Encodage!B238,"")))</f>
        <v/>
      </c>
      <c r="B238" s="62" t="str">
        <f>IF(A238="","",IF(COUNTIF($A$2:B237,Encodage!B238)&gt;0,"",IF(AND(Encodage!B238&gt;=$G$2,Encodage!A238&lt;=$H$2),Encodage!C238,"")))</f>
        <v/>
      </c>
      <c r="C238" s="62" t="str">
        <f t="shared" si="251"/>
        <v/>
      </c>
      <c r="D238" s="63" t="str">
        <f t="array" ref="D238">IFERROR(INDEX($A$1:$A$10000,SMALL(IF($A$3:$A$10000&lt;&gt;"",ROW($A$3:$A$10000)),ROW(A235))),"")</f>
        <v/>
      </c>
      <c r="E238" s="63" t="str">
        <f t="shared" ref="E238" si="282">IF(D238="","",SUMIFS(Stoc,Dat,"&gt;="&amp;$G$2,Dat,"&lt;="&amp;$H$2,Ref,D238))</f>
        <v/>
      </c>
      <c r="F238" s="63" t="str">
        <f t="shared" si="238"/>
        <v/>
      </c>
      <c r="G238" s="65" t="str">
        <f t="shared" si="239"/>
        <v/>
      </c>
      <c r="H238" s="65" t="str">
        <f>IFERROR(IF(COUNTIF($H$4:H237,H237)&lt;VLOOKUP($H237,$D$3:$E$500,2,0),H237,INDEX($D$3:$D$300,MATCH(H237,$D$3:$D$300,0)+1)),"")</f>
        <v/>
      </c>
      <c r="I238" s="65" t="str">
        <f>IF($H238="","",VLOOKUP($H238,Listes!$A$3:$I$12,3,FALSE))</f>
        <v/>
      </c>
      <c r="J238" s="65" t="str">
        <f>IF($H238="","",VLOOKUP($H238,Listes!$A$3:$I$12,4,FALSE))</f>
        <v/>
      </c>
      <c r="K238" s="65" t="str">
        <f>IF(H238="","",VLOOKUP($H238,Listes!$A$3:$I$12,8,FALSE))</f>
        <v/>
      </c>
      <c r="L238" s="65"/>
      <c r="M238" s="66"/>
      <c r="N238" t="str">
        <f t="shared" si="240"/>
        <v/>
      </c>
    </row>
    <row r="239" spans="1:14">
      <c r="A239" s="62" t="str">
        <f>IF(Encodage!A239="","",IF(COUNTIF($A$2:A238,Encodage!B239)&gt;0,"",IF(AND(Encodage!A239&gt;=$G$2,Encodage!A239&lt;=$H$2),Encodage!B239,"")))</f>
        <v/>
      </c>
      <c r="B239" s="62" t="str">
        <f>IF(A239="","",IF(COUNTIF($A$2:B238,Encodage!B239)&gt;0,"",IF(AND(Encodage!B239&gt;=$G$2,Encodage!A239&lt;=$H$2),Encodage!C239,"")))</f>
        <v/>
      </c>
      <c r="C239" s="62" t="str">
        <f t="shared" si="251"/>
        <v/>
      </c>
      <c r="D239" s="63" t="str">
        <f t="array" ref="D239">IFERROR(INDEX($A$1:$A$10000,SMALL(IF($A$3:$A$10000&lt;&gt;"",ROW($A$3:$A$10000)),ROW(A236))),"")</f>
        <v/>
      </c>
      <c r="E239" s="63" t="str">
        <f t="shared" ref="E239" si="283">IF(D239="","",SUMIFS(Stoc,Dat,"&gt;="&amp;$G$2,Dat,"&lt;="&amp;$H$2,Ref,D239))</f>
        <v/>
      </c>
      <c r="F239" s="63" t="str">
        <f t="shared" si="238"/>
        <v/>
      </c>
      <c r="G239" s="65" t="str">
        <f t="shared" si="239"/>
        <v/>
      </c>
      <c r="H239" s="65" t="str">
        <f>IFERROR(IF(COUNTIF($H$4:H238,H238)&lt;VLOOKUP($H238,$D$3:$E$500,2,0),H238,INDEX($D$3:$D$300,MATCH(H238,$D$3:$D$300,0)+1)),"")</f>
        <v/>
      </c>
      <c r="I239" s="65" t="str">
        <f>IF($H239="","",VLOOKUP($H239,Listes!$A$3:$I$12,3,FALSE))</f>
        <v/>
      </c>
      <c r="J239" s="65" t="str">
        <f>IF($H239="","",VLOOKUP($H239,Listes!$A$3:$I$12,4,FALSE))</f>
        <v/>
      </c>
      <c r="K239" s="65" t="str">
        <f>IF(H239="","",VLOOKUP($H239,Listes!$A$3:$I$12,8,FALSE))</f>
        <v/>
      </c>
      <c r="L239" s="65"/>
      <c r="M239" s="66"/>
      <c r="N239" t="str">
        <f t="shared" si="240"/>
        <v/>
      </c>
    </row>
    <row r="240" spans="1:14">
      <c r="A240" s="62" t="str">
        <f>IF(Encodage!A240="","",IF(COUNTIF($A$2:A239,Encodage!B240)&gt;0,"",IF(AND(Encodage!A240&gt;=$G$2,Encodage!A240&lt;=$H$2),Encodage!B240,"")))</f>
        <v/>
      </c>
      <c r="B240" s="62" t="str">
        <f>IF(A240="","",IF(COUNTIF($A$2:B239,Encodage!B240)&gt;0,"",IF(AND(Encodage!B240&gt;=$G$2,Encodage!A240&lt;=$H$2),Encodage!C240,"")))</f>
        <v/>
      </c>
      <c r="C240" s="62" t="str">
        <f t="shared" si="251"/>
        <v/>
      </c>
      <c r="D240" s="63" t="str">
        <f t="array" ref="D240">IFERROR(INDEX($A$1:$A$10000,SMALL(IF($A$3:$A$10000&lt;&gt;"",ROW($A$3:$A$10000)),ROW(A237))),"")</f>
        <v/>
      </c>
      <c r="E240" s="63" t="str">
        <f t="shared" ref="E240" si="284">IF(D240="","",SUMIFS(Stoc,Dat,"&gt;="&amp;$G$2,Dat,"&lt;="&amp;$H$2,Ref,D240))</f>
        <v/>
      </c>
      <c r="F240" s="63" t="str">
        <f t="shared" si="238"/>
        <v/>
      </c>
      <c r="G240" s="65" t="str">
        <f t="shared" si="239"/>
        <v/>
      </c>
      <c r="H240" s="65" t="str">
        <f>IFERROR(IF(COUNTIF($H$4:H239,H239)&lt;VLOOKUP($H239,$D$3:$E$500,2,0),H239,INDEX($D$3:$D$300,MATCH(H239,$D$3:$D$300,0)+1)),"")</f>
        <v/>
      </c>
      <c r="I240" s="65" t="str">
        <f>IF($H240="","",VLOOKUP($H240,Listes!$A$3:$I$12,3,FALSE))</f>
        <v/>
      </c>
      <c r="J240" s="65" t="str">
        <f>IF($H240="","",VLOOKUP($H240,Listes!$A$3:$I$12,4,FALSE))</f>
        <v/>
      </c>
      <c r="K240" s="65" t="str">
        <f>IF(H240="","",VLOOKUP($H240,Listes!$A$3:$I$12,8,FALSE))</f>
        <v/>
      </c>
      <c r="L240" s="65"/>
      <c r="M240" s="66"/>
      <c r="N240" t="str">
        <f t="shared" si="240"/>
        <v/>
      </c>
    </row>
    <row r="241" spans="1:14">
      <c r="A241" s="62" t="str">
        <f>IF(Encodage!A241="","",IF(COUNTIF($A$2:A240,Encodage!B241)&gt;0,"",IF(AND(Encodage!A241&gt;=$G$2,Encodage!A241&lt;=$H$2),Encodage!B241,"")))</f>
        <v/>
      </c>
      <c r="B241" s="62" t="str">
        <f>IF(A241="","",IF(COUNTIF($A$2:B240,Encodage!B241)&gt;0,"",IF(AND(Encodage!B241&gt;=$G$2,Encodage!A241&lt;=$H$2),Encodage!C241,"")))</f>
        <v/>
      </c>
      <c r="C241" s="62" t="str">
        <f t="shared" si="251"/>
        <v/>
      </c>
      <c r="D241" s="63" t="str">
        <f t="array" ref="D241">IFERROR(INDEX($A$1:$A$10000,SMALL(IF($A$3:$A$10000&lt;&gt;"",ROW($A$3:$A$10000)),ROW(A238))),"")</f>
        <v/>
      </c>
      <c r="E241" s="63" t="str">
        <f t="shared" ref="E241" si="285">IF(D241="","",SUMIFS(Stoc,Dat,"&gt;="&amp;$G$2,Dat,"&lt;="&amp;$H$2,Ref,D241))</f>
        <v/>
      </c>
      <c r="F241" s="63" t="str">
        <f t="shared" si="238"/>
        <v/>
      </c>
      <c r="G241" s="65" t="str">
        <f t="shared" si="239"/>
        <v/>
      </c>
      <c r="H241" s="65" t="str">
        <f>IFERROR(IF(COUNTIF($H$4:H240,H240)&lt;VLOOKUP($H240,$D$3:$E$500,2,0),H240,INDEX($D$3:$D$300,MATCH(H240,$D$3:$D$300,0)+1)),"")</f>
        <v/>
      </c>
      <c r="I241" s="65" t="str">
        <f>IF($H241="","",VLOOKUP($H241,Listes!$A$3:$I$12,3,FALSE))</f>
        <v/>
      </c>
      <c r="J241" s="65" t="str">
        <f>IF($H241="","",VLOOKUP($H241,Listes!$A$3:$I$12,4,FALSE))</f>
        <v/>
      </c>
      <c r="K241" s="65" t="str">
        <f>IF(H241="","",VLOOKUP($H241,Listes!$A$3:$I$12,8,FALSE))</f>
        <v/>
      </c>
      <c r="L241" s="65"/>
      <c r="M241" s="66"/>
      <c r="N241" t="str">
        <f t="shared" si="240"/>
        <v/>
      </c>
    </row>
    <row r="242" spans="1:14">
      <c r="A242" s="62" t="str">
        <f>IF(Encodage!A242="","",IF(COUNTIF($A$2:A241,Encodage!B242)&gt;0,"",IF(AND(Encodage!A242&gt;=$G$2,Encodage!A242&lt;=$H$2),Encodage!B242,"")))</f>
        <v/>
      </c>
      <c r="B242" s="62" t="str">
        <f>IF(A242="","",IF(COUNTIF($A$2:B241,Encodage!B242)&gt;0,"",IF(AND(Encodage!B242&gt;=$G$2,Encodage!A242&lt;=$H$2),Encodage!C242,"")))</f>
        <v/>
      </c>
      <c r="C242" s="62" t="str">
        <f t="shared" si="251"/>
        <v/>
      </c>
      <c r="D242" s="63" t="str">
        <f t="array" ref="D242">IFERROR(INDEX($A$1:$A$10000,SMALL(IF($A$3:$A$10000&lt;&gt;"",ROW($A$3:$A$10000)),ROW(A239))),"")</f>
        <v/>
      </c>
      <c r="E242" s="63" t="str">
        <f t="shared" ref="E242" si="286">IF(D242="","",SUMIFS(Stoc,Dat,"&gt;="&amp;$G$2,Dat,"&lt;="&amp;$H$2,Ref,D242))</f>
        <v/>
      </c>
      <c r="F242" s="63" t="str">
        <f t="shared" si="238"/>
        <v/>
      </c>
      <c r="G242" s="65" t="str">
        <f t="shared" si="239"/>
        <v/>
      </c>
      <c r="H242" s="65" t="str">
        <f>IFERROR(IF(COUNTIF($H$4:H241,H241)&lt;VLOOKUP($H241,$D$3:$E$500,2,0),H241,INDEX($D$3:$D$300,MATCH(H241,$D$3:$D$300,0)+1)),"")</f>
        <v/>
      </c>
      <c r="I242" s="65" t="str">
        <f>IF($H242="","",VLOOKUP($H242,Listes!$A$3:$I$12,3,FALSE))</f>
        <v/>
      </c>
      <c r="J242" s="65" t="str">
        <f>IF($H242="","",VLOOKUP($H242,Listes!$A$3:$I$12,4,FALSE))</f>
        <v/>
      </c>
      <c r="K242" s="65" t="str">
        <f>IF(H242="","",VLOOKUP($H242,Listes!$A$3:$I$12,8,FALSE))</f>
        <v/>
      </c>
      <c r="L242" s="65"/>
      <c r="M242" s="66"/>
      <c r="N242" t="str">
        <f t="shared" si="240"/>
        <v/>
      </c>
    </row>
    <row r="243" spans="1:14">
      <c r="A243" s="62" t="str">
        <f>IF(Encodage!A243="","",IF(COUNTIF($A$2:A242,Encodage!B243)&gt;0,"",IF(AND(Encodage!A243&gt;=$G$2,Encodage!A243&lt;=$H$2),Encodage!B243,"")))</f>
        <v/>
      </c>
      <c r="B243" s="62" t="str">
        <f>IF(A243="","",IF(COUNTIF($A$2:B242,Encodage!B243)&gt;0,"",IF(AND(Encodage!B243&gt;=$G$2,Encodage!A243&lt;=$H$2),Encodage!C243,"")))</f>
        <v/>
      </c>
      <c r="C243" s="62" t="str">
        <f t="shared" si="251"/>
        <v/>
      </c>
      <c r="D243" s="63" t="str">
        <f t="array" ref="D243">IFERROR(INDEX($A$1:$A$10000,SMALL(IF($A$3:$A$10000&lt;&gt;"",ROW($A$3:$A$10000)),ROW(A240))),"")</f>
        <v/>
      </c>
      <c r="E243" s="63" t="str">
        <f t="shared" ref="E243" si="287">IF(D243="","",SUMIFS(Stoc,Dat,"&gt;="&amp;$G$2,Dat,"&lt;="&amp;$H$2,Ref,D243))</f>
        <v/>
      </c>
      <c r="F243" s="63" t="str">
        <f t="shared" si="238"/>
        <v/>
      </c>
      <c r="G243" s="65" t="str">
        <f t="shared" si="239"/>
        <v/>
      </c>
      <c r="H243" s="65" t="str">
        <f>IFERROR(IF(COUNTIF($H$4:H242,H242)&lt;VLOOKUP($H242,$D$3:$E$500,2,0),H242,INDEX($D$3:$D$300,MATCH(H242,$D$3:$D$300,0)+1)),"")</f>
        <v/>
      </c>
      <c r="I243" s="65" t="str">
        <f>IF($H243="","",VLOOKUP($H243,Listes!$A$3:$I$12,3,FALSE))</f>
        <v/>
      </c>
      <c r="J243" s="65" t="str">
        <f>IF($H243="","",VLOOKUP($H243,Listes!$A$3:$I$12,4,FALSE))</f>
        <v/>
      </c>
      <c r="K243" s="65" t="str">
        <f>IF(H243="","",VLOOKUP($H243,Listes!$A$3:$I$12,8,FALSE))</f>
        <v/>
      </c>
      <c r="L243" s="65"/>
      <c r="M243" s="66"/>
      <c r="N243" t="str">
        <f t="shared" si="240"/>
        <v/>
      </c>
    </row>
    <row r="244" spans="1:14">
      <c r="A244" s="62" t="str">
        <f>IF(Encodage!A244="","",IF(COUNTIF($A$2:A243,Encodage!B244)&gt;0,"",IF(AND(Encodage!A244&gt;=$G$2,Encodage!A244&lt;=$H$2),Encodage!B244,"")))</f>
        <v/>
      </c>
      <c r="B244" s="62" t="str">
        <f>IF(A244="","",IF(COUNTIF($A$2:B243,Encodage!B244)&gt;0,"",IF(AND(Encodage!B244&gt;=$G$2,Encodage!A244&lt;=$H$2),Encodage!C244,"")))</f>
        <v/>
      </c>
      <c r="C244" s="62" t="str">
        <f t="shared" si="251"/>
        <v/>
      </c>
      <c r="D244" s="63" t="str">
        <f t="array" ref="D244">IFERROR(INDEX($A$1:$A$10000,SMALL(IF($A$3:$A$10000&lt;&gt;"",ROW($A$3:$A$10000)),ROW(A241))),"")</f>
        <v/>
      </c>
      <c r="E244" s="63" t="str">
        <f t="shared" ref="E244" si="288">IF(D244="","",SUMIFS(Stoc,Dat,"&gt;="&amp;$G$2,Dat,"&lt;="&amp;$H$2,Ref,D244))</f>
        <v/>
      </c>
      <c r="F244" s="63" t="str">
        <f t="shared" si="238"/>
        <v/>
      </c>
      <c r="G244" s="65" t="str">
        <f t="shared" si="239"/>
        <v/>
      </c>
      <c r="H244" s="65" t="str">
        <f>IFERROR(IF(COUNTIF($H$4:H243,H243)&lt;VLOOKUP($H243,$D$3:$E$500,2,0),H243,INDEX($D$3:$D$300,MATCH(H243,$D$3:$D$300,0)+1)),"")</f>
        <v/>
      </c>
      <c r="I244" s="65" t="str">
        <f>IF($H244="","",VLOOKUP($H244,Listes!$A$3:$I$12,3,FALSE))</f>
        <v/>
      </c>
      <c r="J244" s="65" t="str">
        <f>IF($H244="","",VLOOKUP($H244,Listes!$A$3:$I$12,4,FALSE))</f>
        <v/>
      </c>
      <c r="K244" s="65" t="str">
        <f>IF(H244="","",VLOOKUP($H244,Listes!$A$3:$I$12,8,FALSE))</f>
        <v/>
      </c>
      <c r="L244" s="65"/>
      <c r="M244" s="66"/>
      <c r="N244" t="str">
        <f t="shared" si="240"/>
        <v/>
      </c>
    </row>
    <row r="245" spans="1:14">
      <c r="A245" s="62" t="str">
        <f>IF(Encodage!A245="","",IF(COUNTIF($A$2:A244,Encodage!B245)&gt;0,"",IF(AND(Encodage!A245&gt;=$G$2,Encodage!A245&lt;=$H$2),Encodage!B245,"")))</f>
        <v/>
      </c>
      <c r="B245" s="62" t="str">
        <f>IF(A245="","",IF(COUNTIF($A$2:B244,Encodage!B245)&gt;0,"",IF(AND(Encodage!B245&gt;=$G$2,Encodage!A245&lt;=$H$2),Encodage!C245,"")))</f>
        <v/>
      </c>
      <c r="C245" s="62" t="str">
        <f t="shared" si="251"/>
        <v/>
      </c>
      <c r="D245" s="63" t="str">
        <f t="array" ref="D245">IFERROR(INDEX($A$1:$A$10000,SMALL(IF($A$3:$A$10000&lt;&gt;"",ROW($A$3:$A$10000)),ROW(A242))),"")</f>
        <v/>
      </c>
      <c r="E245" s="63" t="str">
        <f t="shared" ref="E245" si="289">IF(D245="","",SUMIFS(Stoc,Dat,"&gt;="&amp;$G$2,Dat,"&lt;="&amp;$H$2,Ref,D245))</f>
        <v/>
      </c>
      <c r="F245" s="63" t="str">
        <f t="shared" si="238"/>
        <v/>
      </c>
      <c r="G245" s="65" t="str">
        <f t="shared" si="239"/>
        <v/>
      </c>
      <c r="H245" s="65" t="str">
        <f>IFERROR(IF(COUNTIF($H$4:H244,H244)&lt;VLOOKUP($H244,$D$3:$E$500,2,0),H244,INDEX($D$3:$D$300,MATCH(H244,$D$3:$D$300,0)+1)),"")</f>
        <v/>
      </c>
      <c r="I245" s="65" t="str">
        <f>IF($H245="","",VLOOKUP($H245,Listes!$A$3:$I$12,3,FALSE))</f>
        <v/>
      </c>
      <c r="J245" s="65" t="str">
        <f>IF($H245="","",VLOOKUP($H245,Listes!$A$3:$I$12,4,FALSE))</f>
        <v/>
      </c>
      <c r="K245" s="65" t="str">
        <f>IF(H245="","",VLOOKUP($H245,Listes!$A$3:$I$12,8,FALSE))</f>
        <v/>
      </c>
      <c r="L245" s="65"/>
      <c r="M245" s="66"/>
      <c r="N245" t="str">
        <f t="shared" si="240"/>
        <v/>
      </c>
    </row>
    <row r="246" spans="1:14">
      <c r="A246" s="62" t="str">
        <f>IF(Encodage!A246="","",IF(COUNTIF($A$2:A245,Encodage!B246)&gt;0,"",IF(AND(Encodage!A246&gt;=$G$2,Encodage!A246&lt;=$H$2),Encodage!B246,"")))</f>
        <v/>
      </c>
      <c r="B246" s="62" t="str">
        <f>IF(A246="","",IF(COUNTIF($A$2:B245,Encodage!B246)&gt;0,"",IF(AND(Encodage!B246&gt;=$G$2,Encodage!A246&lt;=$H$2),Encodage!C246,"")))</f>
        <v/>
      </c>
      <c r="C246" s="62" t="str">
        <f t="shared" si="251"/>
        <v/>
      </c>
      <c r="D246" s="63" t="str">
        <f t="array" ref="D246">IFERROR(INDEX($A$1:$A$10000,SMALL(IF($A$3:$A$10000&lt;&gt;"",ROW($A$3:$A$10000)),ROW(A243))),"")</f>
        <v/>
      </c>
      <c r="E246" s="63" t="str">
        <f t="shared" ref="E246" si="290">IF(D246="","",SUMIFS(Stoc,Dat,"&gt;="&amp;$G$2,Dat,"&lt;="&amp;$H$2,Ref,D246))</f>
        <v/>
      </c>
      <c r="F246" s="63" t="str">
        <f t="shared" si="238"/>
        <v/>
      </c>
      <c r="G246" s="65" t="str">
        <f t="shared" si="239"/>
        <v/>
      </c>
      <c r="H246" s="65" t="str">
        <f>IFERROR(IF(COUNTIF($H$4:H245,H245)&lt;VLOOKUP($H245,$D$3:$E$500,2,0),H245,INDEX($D$3:$D$300,MATCH(H245,$D$3:$D$300,0)+1)),"")</f>
        <v/>
      </c>
      <c r="I246" s="65" t="str">
        <f>IF($H246="","",VLOOKUP($H246,Listes!$A$3:$I$12,3,FALSE))</f>
        <v/>
      </c>
      <c r="J246" s="65" t="str">
        <f>IF($H246="","",VLOOKUP($H246,Listes!$A$3:$I$12,4,FALSE))</f>
        <v/>
      </c>
      <c r="K246" s="65" t="str">
        <f>IF(H246="","",VLOOKUP($H246,Listes!$A$3:$I$12,8,FALSE))</f>
        <v/>
      </c>
      <c r="L246" s="65"/>
      <c r="M246" s="66"/>
      <c r="N246" t="str">
        <f t="shared" si="240"/>
        <v/>
      </c>
    </row>
    <row r="247" spans="1:14">
      <c r="A247" s="62" t="str">
        <f>IF(Encodage!A247="","",IF(COUNTIF($A$2:A246,Encodage!B247)&gt;0,"",IF(AND(Encodage!A247&gt;=$G$2,Encodage!A247&lt;=$H$2),Encodage!B247,"")))</f>
        <v/>
      </c>
      <c r="B247" s="62" t="str">
        <f>IF(A247="","",IF(COUNTIF($A$2:B246,Encodage!B247)&gt;0,"",IF(AND(Encodage!B247&gt;=$G$2,Encodage!A247&lt;=$H$2),Encodage!C247,"")))</f>
        <v/>
      </c>
      <c r="C247" s="62" t="str">
        <f t="shared" si="251"/>
        <v/>
      </c>
      <c r="D247" s="63" t="str">
        <f t="array" ref="D247">IFERROR(INDEX($A$1:$A$10000,SMALL(IF($A$3:$A$10000&lt;&gt;"",ROW($A$3:$A$10000)),ROW(A244))),"")</f>
        <v/>
      </c>
      <c r="E247" s="63" t="str">
        <f t="shared" ref="E247" si="291">IF(D247="","",SUMIFS(Stoc,Dat,"&gt;="&amp;$G$2,Dat,"&lt;="&amp;$H$2,Ref,D247))</f>
        <v/>
      </c>
      <c r="F247" s="63" t="str">
        <f t="shared" si="238"/>
        <v/>
      </c>
      <c r="G247" s="65" t="str">
        <f t="shared" si="239"/>
        <v/>
      </c>
      <c r="H247" s="65" t="str">
        <f>IFERROR(IF(COUNTIF($H$4:H246,H246)&lt;VLOOKUP($H246,$D$3:$E$500,2,0),H246,INDEX($D$3:$D$300,MATCH(H246,$D$3:$D$300,0)+1)),"")</f>
        <v/>
      </c>
      <c r="I247" s="65" t="str">
        <f>IF($H247="","",VLOOKUP($H247,Listes!$A$3:$I$12,3,FALSE))</f>
        <v/>
      </c>
      <c r="J247" s="65" t="str">
        <f>IF($H247="","",VLOOKUP($H247,Listes!$A$3:$I$12,4,FALSE))</f>
        <v/>
      </c>
      <c r="K247" s="65" t="str">
        <f>IF(H247="","",VLOOKUP($H247,Listes!$A$3:$I$12,8,FALSE))</f>
        <v/>
      </c>
      <c r="L247" s="65"/>
      <c r="M247" s="66"/>
      <c r="N247" t="str">
        <f t="shared" si="240"/>
        <v/>
      </c>
    </row>
    <row r="248" spans="1:14">
      <c r="A248" s="62" t="str">
        <f>IF(Encodage!A248="","",IF(COUNTIF($A$2:A247,Encodage!B248)&gt;0,"",IF(AND(Encodage!A248&gt;=$G$2,Encodage!A248&lt;=$H$2),Encodage!B248,"")))</f>
        <v/>
      </c>
      <c r="B248" s="62" t="str">
        <f>IF(A248="","",IF(COUNTIF($A$2:B247,Encodage!B248)&gt;0,"",IF(AND(Encodage!B248&gt;=$G$2,Encodage!A248&lt;=$H$2),Encodage!C248,"")))</f>
        <v/>
      </c>
      <c r="C248" s="62" t="str">
        <f t="shared" si="251"/>
        <v/>
      </c>
      <c r="D248" s="63" t="str">
        <f t="array" ref="D248">IFERROR(INDEX($A$1:$A$10000,SMALL(IF($A$3:$A$10000&lt;&gt;"",ROW($A$3:$A$10000)),ROW(A245))),"")</f>
        <v/>
      </c>
      <c r="E248" s="63" t="str">
        <f t="shared" ref="E248" si="292">IF(D248="","",SUMIFS(Stoc,Dat,"&gt;="&amp;$G$2,Dat,"&lt;="&amp;$H$2,Ref,D248))</f>
        <v/>
      </c>
      <c r="F248" s="63" t="str">
        <f t="shared" si="238"/>
        <v/>
      </c>
      <c r="G248" s="65" t="str">
        <f t="shared" si="239"/>
        <v/>
      </c>
      <c r="H248" s="65" t="str">
        <f>IFERROR(IF(COUNTIF($H$4:H247,H247)&lt;VLOOKUP($H247,$D$3:$E$500,2,0),H247,INDEX($D$3:$D$300,MATCH(H247,$D$3:$D$300,0)+1)),"")</f>
        <v/>
      </c>
      <c r="I248" s="65" t="str">
        <f>IF($H248="","",VLOOKUP($H248,Listes!$A$3:$I$12,3,FALSE))</f>
        <v/>
      </c>
      <c r="J248" s="65" t="str">
        <f>IF($H248="","",VLOOKUP($H248,Listes!$A$3:$I$12,4,FALSE))</f>
        <v/>
      </c>
      <c r="K248" s="65" t="str">
        <f>IF(H248="","",VLOOKUP($H248,Listes!$A$3:$I$12,8,FALSE))</f>
        <v/>
      </c>
      <c r="L248" s="65"/>
      <c r="M248" s="66"/>
      <c r="N248" t="str">
        <f t="shared" si="240"/>
        <v/>
      </c>
    </row>
    <row r="249" spans="1:14">
      <c r="A249" s="62" t="str">
        <f>IF(Encodage!A249="","",IF(COUNTIF($A$2:A248,Encodage!B249)&gt;0,"",IF(AND(Encodage!A249&gt;=$G$2,Encodage!A249&lt;=$H$2),Encodage!B249,"")))</f>
        <v/>
      </c>
      <c r="B249" s="62" t="str">
        <f>IF(A249="","",IF(COUNTIF($A$2:B248,Encodage!B249)&gt;0,"",IF(AND(Encodage!B249&gt;=$G$2,Encodage!A249&lt;=$H$2),Encodage!C249,"")))</f>
        <v/>
      </c>
      <c r="C249" s="62" t="str">
        <f t="shared" si="251"/>
        <v/>
      </c>
      <c r="D249" s="63" t="str">
        <f t="array" ref="D249">IFERROR(INDEX($A$1:$A$10000,SMALL(IF($A$3:$A$10000&lt;&gt;"",ROW($A$3:$A$10000)),ROW(A246))),"")</f>
        <v/>
      </c>
      <c r="E249" s="63" t="str">
        <f t="shared" ref="E249" si="293">IF(D249="","",SUMIFS(Stoc,Dat,"&gt;="&amp;$G$2,Dat,"&lt;="&amp;$H$2,Ref,D249))</f>
        <v/>
      </c>
      <c r="F249" s="63" t="str">
        <f t="shared" si="238"/>
        <v/>
      </c>
      <c r="G249" s="65" t="str">
        <f t="shared" si="239"/>
        <v/>
      </c>
      <c r="H249" s="65" t="str">
        <f>IFERROR(IF(COUNTIF($H$4:H248,H248)&lt;VLOOKUP($H248,$D$3:$E$500,2,0),H248,INDEX($D$3:$D$300,MATCH(H248,$D$3:$D$300,0)+1)),"")</f>
        <v/>
      </c>
      <c r="I249" s="65" t="str">
        <f>IF($H249="","",VLOOKUP($H249,Listes!$A$3:$I$12,3,FALSE))</f>
        <v/>
      </c>
      <c r="J249" s="65" t="str">
        <f>IF($H249="","",VLOOKUP($H249,Listes!$A$3:$I$12,4,FALSE))</f>
        <v/>
      </c>
      <c r="K249" s="65" t="str">
        <f>IF(H249="","",VLOOKUP($H249,Listes!$A$3:$I$12,8,FALSE))</f>
        <v/>
      </c>
      <c r="L249" s="65"/>
      <c r="M249" s="66"/>
      <c r="N249" t="str">
        <f t="shared" si="240"/>
        <v/>
      </c>
    </row>
    <row r="250" spans="1:14">
      <c r="A250" s="62" t="str">
        <f>IF(Encodage!A250="","",IF(COUNTIF($A$2:A249,Encodage!B250)&gt;0,"",IF(AND(Encodage!A250&gt;=$G$2,Encodage!A250&lt;=$H$2),Encodage!B250,"")))</f>
        <v/>
      </c>
      <c r="B250" s="62" t="str">
        <f>IF(A250="","",IF(COUNTIF($A$2:B249,Encodage!B250)&gt;0,"",IF(AND(Encodage!B250&gt;=$G$2,Encodage!A250&lt;=$H$2),Encodage!C250,"")))</f>
        <v/>
      </c>
      <c r="C250" s="62" t="str">
        <f t="shared" si="251"/>
        <v/>
      </c>
      <c r="D250" s="63" t="str">
        <f t="array" ref="D250">IFERROR(INDEX($A$1:$A$10000,SMALL(IF($A$3:$A$10000&lt;&gt;"",ROW($A$3:$A$10000)),ROW(A247))),"")</f>
        <v/>
      </c>
      <c r="E250" s="63" t="str">
        <f t="shared" ref="E250" si="294">IF(D250="","",SUMIFS(Stoc,Dat,"&gt;="&amp;$G$2,Dat,"&lt;="&amp;$H$2,Ref,D250))</f>
        <v/>
      </c>
      <c r="F250" s="63" t="str">
        <f t="shared" si="238"/>
        <v/>
      </c>
      <c r="G250" s="65" t="str">
        <f t="shared" si="239"/>
        <v/>
      </c>
      <c r="H250" s="65" t="str">
        <f>IFERROR(IF(COUNTIF($H$4:H249,H249)&lt;VLOOKUP($H249,$D$3:$E$500,2,0),H249,INDEX($D$3:$D$300,MATCH(H249,$D$3:$D$300,0)+1)),"")</f>
        <v/>
      </c>
      <c r="I250" s="65" t="str">
        <f>IF($H250="","",VLOOKUP($H250,Listes!$A$3:$I$12,3,FALSE))</f>
        <v/>
      </c>
      <c r="J250" s="65" t="str">
        <f>IF($H250="","",VLOOKUP($H250,Listes!$A$3:$I$12,4,FALSE))</f>
        <v/>
      </c>
      <c r="K250" s="65" t="str">
        <f>IF(H250="","",VLOOKUP($H250,Listes!$A$3:$I$12,8,FALSE))</f>
        <v/>
      </c>
      <c r="L250" s="65"/>
      <c r="M250" s="66"/>
      <c r="N250" t="str">
        <f t="shared" si="240"/>
        <v/>
      </c>
    </row>
    <row r="251" spans="1:14">
      <c r="A251" s="62" t="str">
        <f>IF(Encodage!A251="","",IF(COUNTIF($A$2:A250,Encodage!B251)&gt;0,"",IF(AND(Encodage!A251&gt;=$G$2,Encodage!A251&lt;=$H$2),Encodage!B251,"")))</f>
        <v/>
      </c>
      <c r="B251" s="62" t="str">
        <f>IF(A251="","",IF(COUNTIF($A$2:B250,Encodage!B251)&gt;0,"",IF(AND(Encodage!B251&gt;=$G$2,Encodage!A251&lt;=$H$2),Encodage!C251,"")))</f>
        <v/>
      </c>
      <c r="C251" s="62" t="str">
        <f t="shared" si="251"/>
        <v/>
      </c>
      <c r="D251" s="63" t="str">
        <f t="array" ref="D251">IFERROR(INDEX($A$1:$A$10000,SMALL(IF($A$3:$A$10000&lt;&gt;"",ROW($A$3:$A$10000)),ROW(A248))),"")</f>
        <v/>
      </c>
      <c r="E251" s="63" t="str">
        <f t="shared" ref="E251" si="295">IF(D251="","",SUMIFS(Stoc,Dat,"&gt;="&amp;$G$2,Dat,"&lt;="&amp;$H$2,Ref,D251))</f>
        <v/>
      </c>
      <c r="F251" s="63" t="str">
        <f t="shared" si="238"/>
        <v/>
      </c>
      <c r="G251" s="65" t="str">
        <f t="shared" si="239"/>
        <v/>
      </c>
      <c r="H251" s="65" t="str">
        <f>IFERROR(IF(COUNTIF($H$4:H250,H250)&lt;VLOOKUP($H250,$D$3:$E$500,2,0),H250,INDEX($D$3:$D$300,MATCH(H250,$D$3:$D$300,0)+1)),"")</f>
        <v/>
      </c>
      <c r="I251" s="65" t="str">
        <f>IF($H251="","",VLOOKUP($H251,Listes!$A$3:$I$12,3,FALSE))</f>
        <v/>
      </c>
      <c r="J251" s="65" t="str">
        <f>IF($H251="","",VLOOKUP($H251,Listes!$A$3:$I$12,4,FALSE))</f>
        <v/>
      </c>
      <c r="K251" s="65" t="str">
        <f>IF(H251="","",VLOOKUP($H251,Listes!$A$3:$I$12,8,FALSE))</f>
        <v/>
      </c>
      <c r="L251" s="65"/>
      <c r="M251" s="66"/>
      <c r="N251" t="str">
        <f t="shared" si="240"/>
        <v/>
      </c>
    </row>
    <row r="252" spans="1:14">
      <c r="A252" s="62" t="str">
        <f>IF(Encodage!A252="","",IF(COUNTIF($A$2:A251,Encodage!B252)&gt;0,"",IF(AND(Encodage!A252&gt;=$G$2,Encodage!A252&lt;=$H$2),Encodage!B252,"")))</f>
        <v/>
      </c>
      <c r="B252" s="62" t="str">
        <f>IF(A252="","",IF(COUNTIF($A$2:B251,Encodage!B252)&gt;0,"",IF(AND(Encodage!B252&gt;=$G$2,Encodage!A252&lt;=$H$2),Encodage!C252,"")))</f>
        <v/>
      </c>
      <c r="C252" s="62" t="str">
        <f t="shared" si="251"/>
        <v/>
      </c>
      <c r="D252" s="63" t="str">
        <f t="array" ref="D252">IFERROR(INDEX($A$1:$A$10000,SMALL(IF($A$3:$A$10000&lt;&gt;"",ROW($A$3:$A$10000)),ROW(A249))),"")</f>
        <v/>
      </c>
      <c r="E252" s="63" t="str">
        <f t="shared" ref="E252" si="296">IF(D252="","",SUMIFS(Stoc,Dat,"&gt;="&amp;$G$2,Dat,"&lt;="&amp;$H$2,Ref,D252))</f>
        <v/>
      </c>
      <c r="F252" s="63" t="str">
        <f t="shared" si="238"/>
        <v/>
      </c>
      <c r="G252" s="65" t="str">
        <f t="shared" si="239"/>
        <v/>
      </c>
      <c r="H252" s="65" t="str">
        <f>IFERROR(IF(COUNTIF($H$4:H251,H251)&lt;VLOOKUP($H251,$D$3:$E$500,2,0),H251,INDEX($D$3:$D$300,MATCH(H251,$D$3:$D$300,0)+1)),"")</f>
        <v/>
      </c>
      <c r="I252" s="65" t="str">
        <f>IF($H252="","",VLOOKUP($H252,Listes!$A$3:$I$12,3,FALSE))</f>
        <v/>
      </c>
      <c r="J252" s="65" t="str">
        <f>IF($H252="","",VLOOKUP($H252,Listes!$A$3:$I$12,4,FALSE))</f>
        <v/>
      </c>
      <c r="K252" s="65" t="str">
        <f>IF(H252="","",VLOOKUP($H252,Listes!$A$3:$I$12,8,FALSE))</f>
        <v/>
      </c>
      <c r="L252" s="65"/>
      <c r="M252" s="66"/>
      <c r="N252" t="str">
        <f t="shared" si="240"/>
        <v/>
      </c>
    </row>
    <row r="253" spans="1:14">
      <c r="A253" s="62" t="str">
        <f>IF(Encodage!A253="","",IF(COUNTIF($A$2:A252,Encodage!B253)&gt;0,"",IF(AND(Encodage!A253&gt;=$G$2,Encodage!A253&lt;=$H$2),Encodage!B253,"")))</f>
        <v/>
      </c>
      <c r="B253" s="62" t="str">
        <f>IF(A253="","",IF(COUNTIF($A$2:B252,Encodage!B253)&gt;0,"",IF(AND(Encodage!B253&gt;=$G$2,Encodage!A253&lt;=$H$2),Encodage!C253,"")))</f>
        <v/>
      </c>
      <c r="C253" s="62" t="str">
        <f t="shared" si="251"/>
        <v/>
      </c>
      <c r="D253" s="63" t="str">
        <f t="array" ref="D253">IFERROR(INDEX($A$1:$A$10000,SMALL(IF($A$3:$A$10000&lt;&gt;"",ROW($A$3:$A$10000)),ROW(A250))),"")</f>
        <v/>
      </c>
      <c r="E253" s="63" t="str">
        <f t="shared" ref="E253" si="297">IF(D253="","",SUMIFS(Stoc,Dat,"&gt;="&amp;$G$2,Dat,"&lt;="&amp;$H$2,Ref,D253))</f>
        <v/>
      </c>
      <c r="F253" s="63" t="str">
        <f t="shared" si="238"/>
        <v/>
      </c>
      <c r="G253" s="65" t="str">
        <f t="shared" si="239"/>
        <v/>
      </c>
      <c r="H253" s="65" t="str">
        <f>IFERROR(IF(COUNTIF($H$4:H252,H252)&lt;VLOOKUP($H252,$D$3:$E$500,2,0),H252,INDEX($D$3:$D$300,MATCH(H252,$D$3:$D$300,0)+1)),"")</f>
        <v/>
      </c>
      <c r="I253" s="65" t="str">
        <f>IF($H253="","",VLOOKUP($H253,Listes!$A$3:$I$12,3,FALSE))</f>
        <v/>
      </c>
      <c r="J253" s="65" t="str">
        <f>IF($H253="","",VLOOKUP($H253,Listes!$A$3:$I$12,4,FALSE))</f>
        <v/>
      </c>
      <c r="K253" s="65" t="str">
        <f>IF(H253="","",VLOOKUP($H253,Listes!$A$3:$I$12,8,FALSE))</f>
        <v/>
      </c>
      <c r="L253" s="65"/>
      <c r="M253" s="66"/>
      <c r="N253" t="str">
        <f t="shared" si="240"/>
        <v/>
      </c>
    </row>
    <row r="254" spans="1:14">
      <c r="A254" s="62" t="str">
        <f>IF(Encodage!A254="","",IF(COUNTIF($A$2:A253,Encodage!B254)&gt;0,"",IF(AND(Encodage!A254&gt;=$G$2,Encodage!A254&lt;=$H$2),Encodage!B254,"")))</f>
        <v/>
      </c>
      <c r="B254" s="62" t="str">
        <f>IF(A254="","",IF(COUNTIF($A$2:B253,Encodage!B254)&gt;0,"",IF(AND(Encodage!B254&gt;=$G$2,Encodage!A254&lt;=$H$2),Encodage!C254,"")))</f>
        <v/>
      </c>
      <c r="C254" s="62" t="str">
        <f t="shared" si="251"/>
        <v/>
      </c>
      <c r="D254" s="63" t="str">
        <f t="array" ref="D254">IFERROR(INDEX($A$1:$A$10000,SMALL(IF($A$3:$A$10000&lt;&gt;"",ROW($A$3:$A$10000)),ROW(A251))),"")</f>
        <v/>
      </c>
      <c r="E254" s="63" t="str">
        <f t="shared" ref="E254" si="298">IF(D254="","",SUMIFS(Stoc,Dat,"&gt;="&amp;$G$2,Dat,"&lt;="&amp;$H$2,Ref,D254))</f>
        <v/>
      </c>
      <c r="F254" s="63" t="str">
        <f t="shared" si="238"/>
        <v/>
      </c>
      <c r="G254" s="65" t="str">
        <f t="shared" si="239"/>
        <v/>
      </c>
      <c r="H254" s="65" t="str">
        <f>IFERROR(IF(COUNTIF($H$4:H253,H253)&lt;VLOOKUP($H253,$D$3:$E$500,2,0),H253,INDEX($D$3:$D$300,MATCH(H253,$D$3:$D$300,0)+1)),"")</f>
        <v/>
      </c>
      <c r="I254" s="65" t="str">
        <f>IF($H254="","",VLOOKUP($H254,Listes!$A$3:$I$12,3,FALSE))</f>
        <v/>
      </c>
      <c r="J254" s="65" t="str">
        <f>IF($H254="","",VLOOKUP($H254,Listes!$A$3:$I$12,4,FALSE))</f>
        <v/>
      </c>
      <c r="K254" s="65" t="str">
        <f>IF(H254="","",VLOOKUP($H254,Listes!$A$3:$I$12,8,FALSE))</f>
        <v/>
      </c>
      <c r="L254" s="65"/>
      <c r="M254" s="66"/>
      <c r="N254" t="str">
        <f t="shared" si="240"/>
        <v/>
      </c>
    </row>
    <row r="255" spans="1:14">
      <c r="A255" s="62" t="str">
        <f>IF(Encodage!A255="","",IF(COUNTIF($A$2:A254,Encodage!B255)&gt;0,"",IF(AND(Encodage!A255&gt;=$G$2,Encodage!A255&lt;=$H$2),Encodage!B255,"")))</f>
        <v/>
      </c>
      <c r="B255" s="62" t="str">
        <f>IF(A255="","",IF(COUNTIF($A$2:B254,Encodage!B255)&gt;0,"",IF(AND(Encodage!B255&gt;=$G$2,Encodage!A255&lt;=$H$2),Encodage!C255,"")))</f>
        <v/>
      </c>
      <c r="C255" s="62" t="str">
        <f t="shared" si="251"/>
        <v/>
      </c>
      <c r="D255" s="63" t="str">
        <f t="array" ref="D255">IFERROR(INDEX($A$1:$A$10000,SMALL(IF($A$3:$A$10000&lt;&gt;"",ROW($A$3:$A$10000)),ROW(A252))),"")</f>
        <v/>
      </c>
      <c r="E255" s="63" t="str">
        <f t="shared" ref="E255" si="299">IF(D255="","",SUMIFS(Stoc,Dat,"&gt;="&amp;$G$2,Dat,"&lt;="&amp;$H$2,Ref,D255))</f>
        <v/>
      </c>
      <c r="F255" s="63" t="str">
        <f t="shared" si="238"/>
        <v/>
      </c>
      <c r="G255" s="65" t="str">
        <f t="shared" si="239"/>
        <v/>
      </c>
      <c r="H255" s="65" t="str">
        <f>IFERROR(IF(COUNTIF($H$4:H254,H254)&lt;VLOOKUP($H254,$D$3:$E$500,2,0),H254,INDEX($D$3:$D$300,MATCH(H254,$D$3:$D$300,0)+1)),"")</f>
        <v/>
      </c>
      <c r="I255" s="65" t="str">
        <f>IF($H255="","",VLOOKUP($H255,Listes!$A$3:$I$12,3,FALSE))</f>
        <v/>
      </c>
      <c r="J255" s="65" t="str">
        <f>IF($H255="","",VLOOKUP($H255,Listes!$A$3:$I$12,4,FALSE))</f>
        <v/>
      </c>
      <c r="K255" s="65" t="str">
        <f>IF(H255="","",VLOOKUP($H255,Listes!$A$3:$I$12,8,FALSE))</f>
        <v/>
      </c>
      <c r="L255" s="65"/>
      <c r="M255" s="66"/>
      <c r="N255" t="str">
        <f t="shared" si="240"/>
        <v/>
      </c>
    </row>
    <row r="256" spans="1:14">
      <c r="A256" s="62" t="str">
        <f>IF(Encodage!A256="","",IF(COUNTIF($A$2:A255,Encodage!B256)&gt;0,"",IF(AND(Encodage!A256&gt;=$G$2,Encodage!A256&lt;=$H$2),Encodage!B256,"")))</f>
        <v/>
      </c>
      <c r="B256" s="62" t="str">
        <f>IF(A256="","",IF(COUNTIF($A$2:B255,Encodage!B256)&gt;0,"",IF(AND(Encodage!B256&gt;=$G$2,Encodage!A256&lt;=$H$2),Encodage!C256,"")))</f>
        <v/>
      </c>
      <c r="C256" s="62" t="str">
        <f t="shared" si="251"/>
        <v/>
      </c>
      <c r="D256" s="63" t="str">
        <f t="array" ref="D256">IFERROR(INDEX($A$1:$A$10000,SMALL(IF($A$3:$A$10000&lt;&gt;"",ROW($A$3:$A$10000)),ROW(A253))),"")</f>
        <v/>
      </c>
      <c r="E256" s="63" t="str">
        <f t="shared" ref="E256" si="300">IF(D256="","",SUMIFS(Stoc,Dat,"&gt;="&amp;$G$2,Dat,"&lt;="&amp;$H$2,Ref,D256))</f>
        <v/>
      </c>
      <c r="F256" s="63" t="str">
        <f t="shared" si="238"/>
        <v/>
      </c>
      <c r="G256" s="65" t="str">
        <f t="shared" si="239"/>
        <v/>
      </c>
      <c r="H256" s="65" t="str">
        <f>IFERROR(IF(COUNTIF($H$4:H255,H255)&lt;VLOOKUP($H255,$D$3:$E$500,2,0),H255,INDEX($D$3:$D$300,MATCH(H255,$D$3:$D$300,0)+1)),"")</f>
        <v/>
      </c>
      <c r="I256" s="65" t="str">
        <f>IF($H256="","",VLOOKUP($H256,Listes!$A$3:$I$12,3,FALSE))</f>
        <v/>
      </c>
      <c r="J256" s="65" t="str">
        <f>IF($H256="","",VLOOKUP($H256,Listes!$A$3:$I$12,4,FALSE))</f>
        <v/>
      </c>
      <c r="K256" s="65" t="str">
        <f>IF(H256="","",VLOOKUP($H256,Listes!$A$3:$I$12,8,FALSE))</f>
        <v/>
      </c>
      <c r="L256" s="65"/>
      <c r="M256" s="66"/>
      <c r="N256" t="str">
        <f t="shared" si="240"/>
        <v/>
      </c>
    </row>
    <row r="257" spans="1:14">
      <c r="A257" s="62" t="str">
        <f>IF(Encodage!A257="","",IF(COUNTIF($A$2:A256,Encodage!B257)&gt;0,"",IF(AND(Encodage!A257&gt;=$G$2,Encodage!A257&lt;=$H$2),Encodage!B257,"")))</f>
        <v/>
      </c>
      <c r="B257" s="62" t="str">
        <f>IF(A257="","",IF(COUNTIF($A$2:B256,Encodage!B257)&gt;0,"",IF(AND(Encodage!B257&gt;=$G$2,Encodage!A257&lt;=$H$2),Encodage!C257,"")))</f>
        <v/>
      </c>
      <c r="C257" s="62" t="str">
        <f t="shared" si="251"/>
        <v/>
      </c>
      <c r="D257" s="63" t="str">
        <f t="array" ref="D257">IFERROR(INDEX($A$1:$A$10000,SMALL(IF($A$3:$A$10000&lt;&gt;"",ROW($A$3:$A$10000)),ROW(A254))),"")</f>
        <v/>
      </c>
      <c r="E257" s="63" t="str">
        <f t="shared" ref="E257" si="301">IF(D257="","",SUMIFS(Stoc,Dat,"&gt;="&amp;$G$2,Dat,"&lt;="&amp;$H$2,Ref,D257))</f>
        <v/>
      </c>
      <c r="F257" s="63" t="str">
        <f t="shared" si="238"/>
        <v/>
      </c>
      <c r="G257" s="65" t="str">
        <f t="shared" si="239"/>
        <v/>
      </c>
      <c r="H257" s="65" t="str">
        <f>IFERROR(IF(COUNTIF($H$4:H256,H256)&lt;VLOOKUP($H256,$D$3:$E$500,2,0),H256,INDEX($D$3:$D$300,MATCH(H256,$D$3:$D$300,0)+1)),"")</f>
        <v/>
      </c>
      <c r="I257" s="65" t="str">
        <f>IF($H257="","",VLOOKUP($H257,Listes!$A$3:$I$12,3,FALSE))</f>
        <v/>
      </c>
      <c r="J257" s="65" t="str">
        <f>IF($H257="","",VLOOKUP($H257,Listes!$A$3:$I$12,4,FALSE))</f>
        <v/>
      </c>
      <c r="K257" s="65" t="str">
        <f>IF(H257="","",VLOOKUP($H257,Listes!$A$3:$I$12,8,FALSE))</f>
        <v/>
      </c>
      <c r="L257" s="65"/>
      <c r="M257" s="66"/>
      <c r="N257" t="str">
        <f t="shared" si="240"/>
        <v/>
      </c>
    </row>
    <row r="258" spans="1:14">
      <c r="A258" s="62" t="str">
        <f>IF(Encodage!A258="","",IF(COUNTIF($A$2:A257,Encodage!B258)&gt;0,"",IF(AND(Encodage!A258&gt;=$G$2,Encodage!A258&lt;=$H$2),Encodage!B258,"")))</f>
        <v/>
      </c>
      <c r="B258" s="62" t="str">
        <f>IF(A258="","",IF(COUNTIF($A$2:B257,Encodage!B258)&gt;0,"",IF(AND(Encodage!B258&gt;=$G$2,Encodage!A258&lt;=$H$2),Encodage!C258,"")))</f>
        <v/>
      </c>
      <c r="C258" s="62" t="str">
        <f t="shared" si="251"/>
        <v/>
      </c>
      <c r="D258" s="63" t="str">
        <f t="array" ref="D258">IFERROR(INDEX($A$1:$A$10000,SMALL(IF($A$3:$A$10000&lt;&gt;"",ROW($A$3:$A$10000)),ROW(A255))),"")</f>
        <v/>
      </c>
      <c r="E258" s="63" t="str">
        <f t="shared" ref="E258" si="302">IF(D258="","",SUMIFS(Stoc,Dat,"&gt;="&amp;$G$2,Dat,"&lt;="&amp;$H$2,Ref,D258))</f>
        <v/>
      </c>
      <c r="F258" s="63" t="str">
        <f t="shared" si="238"/>
        <v/>
      </c>
      <c r="G258" s="65" t="str">
        <f t="shared" si="239"/>
        <v/>
      </c>
      <c r="H258" s="65" t="str">
        <f>IFERROR(IF(COUNTIF($H$4:H257,H257)&lt;VLOOKUP($H257,$D$3:$E$500,2,0),H257,INDEX($D$3:$D$300,MATCH(H257,$D$3:$D$300,0)+1)),"")</f>
        <v/>
      </c>
      <c r="I258" s="65" t="str">
        <f>IF($H258="","",VLOOKUP($H258,Listes!$A$3:$I$12,3,FALSE))</f>
        <v/>
      </c>
      <c r="J258" s="65" t="str">
        <f>IF($H258="","",VLOOKUP($H258,Listes!$A$3:$I$12,4,FALSE))</f>
        <v/>
      </c>
      <c r="K258" s="65" t="str">
        <f>IF(H258="","",VLOOKUP($H258,Listes!$A$3:$I$12,8,FALSE))</f>
        <v/>
      </c>
      <c r="L258" s="65"/>
      <c r="M258" s="66"/>
      <c r="N258" t="str">
        <f t="shared" si="240"/>
        <v/>
      </c>
    </row>
    <row r="259" spans="1:14">
      <c r="A259" s="62" t="str">
        <f>IF(Encodage!A259="","",IF(COUNTIF($A$2:A258,Encodage!B259)&gt;0,"",IF(AND(Encodage!A259&gt;=$G$2,Encodage!A259&lt;=$H$2),Encodage!B259,"")))</f>
        <v/>
      </c>
      <c r="B259" s="62" t="str">
        <f>IF(A259="","",IF(COUNTIF($A$2:B258,Encodage!B259)&gt;0,"",IF(AND(Encodage!B259&gt;=$G$2,Encodage!A259&lt;=$H$2),Encodage!C259,"")))</f>
        <v/>
      </c>
      <c r="C259" s="62" t="str">
        <f t="shared" si="251"/>
        <v/>
      </c>
      <c r="D259" s="63" t="str">
        <f t="array" ref="D259">IFERROR(INDEX($A$1:$A$10000,SMALL(IF($A$3:$A$10000&lt;&gt;"",ROW($A$3:$A$10000)),ROW(A256))),"")</f>
        <v/>
      </c>
      <c r="E259" s="63" t="str">
        <f t="shared" ref="E259" si="303">IF(D259="","",SUMIFS(Stoc,Dat,"&gt;="&amp;$G$2,Dat,"&lt;="&amp;$H$2,Ref,D259))</f>
        <v/>
      </c>
      <c r="F259" s="63" t="str">
        <f t="shared" si="238"/>
        <v/>
      </c>
      <c r="G259" s="65" t="str">
        <f t="shared" si="239"/>
        <v/>
      </c>
      <c r="H259" s="65" t="str">
        <f>IFERROR(IF(COUNTIF($H$4:H258,H258)&lt;VLOOKUP($H258,$D$3:$E$500,2,0),H258,INDEX($D$3:$D$300,MATCH(H258,$D$3:$D$300,0)+1)),"")</f>
        <v/>
      </c>
      <c r="I259" s="65" t="str">
        <f>IF($H259="","",VLOOKUP($H259,Listes!$A$3:$I$12,3,FALSE))</f>
        <v/>
      </c>
      <c r="J259" s="65" t="str">
        <f>IF($H259="","",VLOOKUP($H259,Listes!$A$3:$I$12,4,FALSE))</f>
        <v/>
      </c>
      <c r="K259" s="65" t="str">
        <f>IF(H259="","",VLOOKUP($H259,Listes!$A$3:$I$12,8,FALSE))</f>
        <v/>
      </c>
      <c r="L259" s="65"/>
      <c r="M259" s="66"/>
      <c r="N259" t="str">
        <f t="shared" si="240"/>
        <v/>
      </c>
    </row>
    <row r="260" spans="1:14">
      <c r="A260" s="62" t="str">
        <f>IF(Encodage!A260="","",IF(COUNTIF($A$2:A259,Encodage!B260)&gt;0,"",IF(AND(Encodage!A260&gt;=$G$2,Encodage!A260&lt;=$H$2),Encodage!B260,"")))</f>
        <v/>
      </c>
      <c r="B260" s="62" t="str">
        <f>IF(A260="","",IF(COUNTIF($A$2:B259,Encodage!B260)&gt;0,"",IF(AND(Encodage!B260&gt;=$G$2,Encodage!A260&lt;=$H$2),Encodage!C260,"")))</f>
        <v/>
      </c>
      <c r="C260" s="62" t="str">
        <f t="shared" si="251"/>
        <v/>
      </c>
      <c r="D260" s="63" t="str">
        <f t="array" ref="D260">IFERROR(INDEX($A$1:$A$10000,SMALL(IF($A$3:$A$10000&lt;&gt;"",ROW($A$3:$A$10000)),ROW(A257))),"")</f>
        <v/>
      </c>
      <c r="E260" s="63" t="str">
        <f t="shared" ref="E260" si="304">IF(D260="","",SUMIFS(Stoc,Dat,"&gt;="&amp;$G$2,Dat,"&lt;="&amp;$H$2,Ref,D260))</f>
        <v/>
      </c>
      <c r="F260" s="63" t="str">
        <f t="shared" si="238"/>
        <v/>
      </c>
      <c r="G260" s="65" t="str">
        <f t="shared" si="239"/>
        <v/>
      </c>
      <c r="H260" s="65" t="str">
        <f>IFERROR(IF(COUNTIF($H$4:H259,H259)&lt;VLOOKUP($H259,$D$3:$E$500,2,0),H259,INDEX($D$3:$D$300,MATCH(H259,$D$3:$D$300,0)+1)),"")</f>
        <v/>
      </c>
      <c r="I260" s="65" t="str">
        <f>IF($H260="","",VLOOKUP($H260,Listes!$A$3:$I$12,3,FALSE))</f>
        <v/>
      </c>
      <c r="J260" s="65" t="str">
        <f>IF($H260="","",VLOOKUP($H260,Listes!$A$3:$I$12,4,FALSE))</f>
        <v/>
      </c>
      <c r="K260" s="65" t="str">
        <f>IF(H260="","",VLOOKUP($H260,Listes!$A$3:$I$12,8,FALSE))</f>
        <v/>
      </c>
      <c r="L260" s="65"/>
      <c r="M260" s="66"/>
      <c r="N260" t="str">
        <f t="shared" si="240"/>
        <v/>
      </c>
    </row>
    <row r="261" spans="1:14">
      <c r="A261" s="62" t="str">
        <f>IF(Encodage!A261="","",IF(COUNTIF($A$2:A260,Encodage!B261)&gt;0,"",IF(AND(Encodage!A261&gt;=$G$2,Encodage!A261&lt;=$H$2),Encodage!B261,"")))</f>
        <v/>
      </c>
      <c r="B261" s="62" t="str">
        <f>IF(A261="","",IF(COUNTIF($A$2:B260,Encodage!B261)&gt;0,"",IF(AND(Encodage!B261&gt;=$G$2,Encodage!A261&lt;=$H$2),Encodage!C261,"")))</f>
        <v/>
      </c>
      <c r="C261" s="62" t="str">
        <f t="shared" si="251"/>
        <v/>
      </c>
      <c r="D261" s="63" t="str">
        <f t="array" ref="D261">IFERROR(INDEX($A$1:$A$10000,SMALL(IF($A$3:$A$10000&lt;&gt;"",ROW($A$3:$A$10000)),ROW(A258))),"")</f>
        <v/>
      </c>
      <c r="E261" s="63" t="str">
        <f t="shared" ref="E261" si="305">IF(D261="","",SUMIFS(Stoc,Dat,"&gt;="&amp;$G$2,Dat,"&lt;="&amp;$H$2,Ref,D261))</f>
        <v/>
      </c>
      <c r="F261" s="63" t="str">
        <f t="shared" ref="F261:F324" si="306">IF(D261="","",COUNTIF($H$3:$H$10000,D261))</f>
        <v/>
      </c>
      <c r="G261" s="65" t="str">
        <f t="shared" ref="G261:G324" si="307">IFERROR(INDEX($C$3:$C$10000,MATCH(H261,$A$3:$A$10000,0)),"")</f>
        <v/>
      </c>
      <c r="H261" s="65" t="str">
        <f>IFERROR(IF(COUNTIF($H$4:H260,H260)&lt;VLOOKUP($H260,$D$3:$E$500,2,0),H260,INDEX($D$3:$D$300,MATCH(H260,$D$3:$D$300,0)+1)),"")</f>
        <v/>
      </c>
      <c r="I261" s="65" t="str">
        <f>IF($H261="","",VLOOKUP($H261,Listes!$A$3:$I$12,3,FALSE))</f>
        <v/>
      </c>
      <c r="J261" s="65" t="str">
        <f>IF($H261="","",VLOOKUP($H261,Listes!$A$3:$I$12,4,FALSE))</f>
        <v/>
      </c>
      <c r="K261" s="65" t="str">
        <f>IF(H261="","",VLOOKUP($H261,Listes!$A$3:$I$12,8,FALSE))</f>
        <v/>
      </c>
      <c r="L261" s="65"/>
      <c r="M261" s="66"/>
      <c r="N261" t="str">
        <f t="shared" ref="N261:N324" si="308">IF($H260=$H261,"",IFERROR(INDEX($C$3:$C$300,MATCH(H261,$D$3:$D$300,0)),""))</f>
        <v/>
      </c>
    </row>
    <row r="262" spans="1:14">
      <c r="A262" s="62" t="str">
        <f>IF(Encodage!A262="","",IF(COUNTIF($A$2:A261,Encodage!B262)&gt;0,"",IF(AND(Encodage!A262&gt;=$G$2,Encodage!A262&lt;=$H$2),Encodage!B262,"")))</f>
        <v/>
      </c>
      <c r="B262" s="62" t="str">
        <f>IF(A262="","",IF(COUNTIF($A$2:B261,Encodage!B262)&gt;0,"",IF(AND(Encodage!B262&gt;=$G$2,Encodage!A262&lt;=$H$2),Encodage!C262,"")))</f>
        <v/>
      </c>
      <c r="C262" s="62" t="str">
        <f t="shared" si="251"/>
        <v/>
      </c>
      <c r="D262" s="63" t="str">
        <f t="array" ref="D262">IFERROR(INDEX($A$1:$A$10000,SMALL(IF($A$3:$A$10000&lt;&gt;"",ROW($A$3:$A$10000)),ROW(A259))),"")</f>
        <v/>
      </c>
      <c r="E262" s="63" t="str">
        <f t="shared" ref="E262" si="309">IF(D262="","",SUMIFS(Stoc,Dat,"&gt;="&amp;$G$2,Dat,"&lt;="&amp;$H$2,Ref,D262))</f>
        <v/>
      </c>
      <c r="F262" s="63" t="str">
        <f t="shared" si="306"/>
        <v/>
      </c>
      <c r="G262" s="65" t="str">
        <f t="shared" si="307"/>
        <v/>
      </c>
      <c r="H262" s="65" t="str">
        <f>IFERROR(IF(COUNTIF($H$4:H261,H261)&lt;VLOOKUP($H261,$D$3:$E$500,2,0),H261,INDEX($D$3:$D$300,MATCH(H261,$D$3:$D$300,0)+1)),"")</f>
        <v/>
      </c>
      <c r="I262" s="65" t="str">
        <f>IF($H262="","",VLOOKUP($H262,Listes!$A$3:$I$12,3,FALSE))</f>
        <v/>
      </c>
      <c r="J262" s="65" t="str">
        <f>IF($H262="","",VLOOKUP($H262,Listes!$A$3:$I$12,4,FALSE))</f>
        <v/>
      </c>
      <c r="K262" s="65" t="str">
        <f>IF(H262="","",VLOOKUP($H262,Listes!$A$3:$I$12,8,FALSE))</f>
        <v/>
      </c>
      <c r="L262" s="65"/>
      <c r="M262" s="66"/>
      <c r="N262" t="str">
        <f t="shared" si="308"/>
        <v/>
      </c>
    </row>
    <row r="263" spans="1:14">
      <c r="A263" s="62" t="str">
        <f>IF(Encodage!A263="","",IF(COUNTIF($A$2:A262,Encodage!B263)&gt;0,"",IF(AND(Encodage!A263&gt;=$G$2,Encodage!A263&lt;=$H$2),Encodage!B263,"")))</f>
        <v/>
      </c>
      <c r="B263" s="62" t="str">
        <f>IF(A263="","",IF(COUNTIF($A$2:B262,Encodage!B263)&gt;0,"",IF(AND(Encodage!B263&gt;=$G$2,Encodage!A263&lt;=$H$2),Encodage!C263,"")))</f>
        <v/>
      </c>
      <c r="C263" s="62" t="str">
        <f t="shared" si="251"/>
        <v/>
      </c>
      <c r="D263" s="63" t="str">
        <f t="array" ref="D263">IFERROR(INDEX($A$1:$A$10000,SMALL(IF($A$3:$A$10000&lt;&gt;"",ROW($A$3:$A$10000)),ROW(A260))),"")</f>
        <v/>
      </c>
      <c r="E263" s="63" t="str">
        <f t="shared" ref="E263" si="310">IF(D263="","",SUMIFS(Stoc,Dat,"&gt;="&amp;$G$2,Dat,"&lt;="&amp;$H$2,Ref,D263))</f>
        <v/>
      </c>
      <c r="F263" s="63" t="str">
        <f t="shared" si="306"/>
        <v/>
      </c>
      <c r="G263" s="65" t="str">
        <f t="shared" si="307"/>
        <v/>
      </c>
      <c r="H263" s="65" t="str">
        <f>IFERROR(IF(COUNTIF($H$4:H262,H262)&lt;VLOOKUP($H262,$D$3:$E$500,2,0),H262,INDEX($D$3:$D$300,MATCH(H262,$D$3:$D$300,0)+1)),"")</f>
        <v/>
      </c>
      <c r="I263" s="65" t="str">
        <f>IF($H263="","",VLOOKUP($H263,Listes!$A$3:$I$12,3,FALSE))</f>
        <v/>
      </c>
      <c r="J263" s="65" t="str">
        <f>IF($H263="","",VLOOKUP($H263,Listes!$A$3:$I$12,4,FALSE))</f>
        <v/>
      </c>
      <c r="K263" s="65" t="str">
        <f>IF(H263="","",VLOOKUP($H263,Listes!$A$3:$I$12,8,FALSE))</f>
        <v/>
      </c>
      <c r="L263" s="65"/>
      <c r="M263" s="66"/>
      <c r="N263" t="str">
        <f t="shared" si="308"/>
        <v/>
      </c>
    </row>
    <row r="264" spans="1:14">
      <c r="A264" s="62" t="str">
        <f>IF(Encodage!A264="","",IF(COUNTIF($A$2:A263,Encodage!B264)&gt;0,"",IF(AND(Encodage!A264&gt;=$G$2,Encodage!A264&lt;=$H$2),Encodage!B264,"")))</f>
        <v/>
      </c>
      <c r="B264" s="62" t="str">
        <f>IF(A264="","",IF(COUNTIF($A$2:B263,Encodage!B264)&gt;0,"",IF(AND(Encodage!B264&gt;=$G$2,Encodage!A264&lt;=$H$2),Encodage!C264,"")))</f>
        <v/>
      </c>
      <c r="C264" s="62" t="str">
        <f t="shared" si="251"/>
        <v/>
      </c>
      <c r="D264" s="63" t="str">
        <f t="array" ref="D264">IFERROR(INDEX($A$1:$A$10000,SMALL(IF($A$3:$A$10000&lt;&gt;"",ROW($A$3:$A$10000)),ROW(A261))),"")</f>
        <v/>
      </c>
      <c r="E264" s="63" t="str">
        <f t="shared" ref="E264" si="311">IF(D264="","",SUMIFS(Stoc,Dat,"&gt;="&amp;$G$2,Dat,"&lt;="&amp;$H$2,Ref,D264))</f>
        <v/>
      </c>
      <c r="F264" s="63" t="str">
        <f t="shared" si="306"/>
        <v/>
      </c>
      <c r="G264" s="65" t="str">
        <f t="shared" si="307"/>
        <v/>
      </c>
      <c r="H264" s="65" t="str">
        <f>IFERROR(IF(COUNTIF($H$4:H263,H263)&lt;VLOOKUP($H263,$D$3:$E$500,2,0),H263,INDEX($D$3:$D$300,MATCH(H263,$D$3:$D$300,0)+1)),"")</f>
        <v/>
      </c>
      <c r="I264" s="65" t="str">
        <f>IF($H264="","",VLOOKUP($H264,Listes!$A$3:$I$12,3,FALSE))</f>
        <v/>
      </c>
      <c r="J264" s="65" t="str">
        <f>IF($H264="","",VLOOKUP($H264,Listes!$A$3:$I$12,4,FALSE))</f>
        <v/>
      </c>
      <c r="K264" s="65" t="str">
        <f>IF(H264="","",VLOOKUP($H264,Listes!$A$3:$I$12,8,FALSE))</f>
        <v/>
      </c>
      <c r="L264" s="65"/>
      <c r="M264" s="66"/>
      <c r="N264" t="str">
        <f t="shared" si="308"/>
        <v/>
      </c>
    </row>
    <row r="265" spans="1:14">
      <c r="A265" s="62" t="str">
        <f>IF(Encodage!A265="","",IF(COUNTIF($A$2:A264,Encodage!B265)&gt;0,"",IF(AND(Encodage!A265&gt;=$G$2,Encodage!A265&lt;=$H$2),Encodage!B265,"")))</f>
        <v/>
      </c>
      <c r="B265" s="62" t="str">
        <f>IF(A265="","",IF(COUNTIF($A$2:B264,Encodage!B265)&gt;0,"",IF(AND(Encodage!B265&gt;=$G$2,Encodage!A265&lt;=$H$2),Encodage!C265,"")))</f>
        <v/>
      </c>
      <c r="C265" s="62" t="str">
        <f t="shared" si="251"/>
        <v/>
      </c>
      <c r="D265" s="63" t="str">
        <f t="array" ref="D265">IFERROR(INDEX($A$1:$A$10000,SMALL(IF($A$3:$A$10000&lt;&gt;"",ROW($A$3:$A$10000)),ROW(A262))),"")</f>
        <v/>
      </c>
      <c r="E265" s="63" t="str">
        <f t="shared" ref="E265" si="312">IF(D265="","",SUMIFS(Stoc,Dat,"&gt;="&amp;$G$2,Dat,"&lt;="&amp;$H$2,Ref,D265))</f>
        <v/>
      </c>
      <c r="F265" s="63" t="str">
        <f t="shared" si="306"/>
        <v/>
      </c>
      <c r="G265" s="65" t="str">
        <f t="shared" si="307"/>
        <v/>
      </c>
      <c r="H265" s="65" t="str">
        <f>IFERROR(IF(COUNTIF($H$4:H264,H264)&lt;VLOOKUP($H264,$D$3:$E$500,2,0),H264,INDEX($D$3:$D$300,MATCH(H264,$D$3:$D$300,0)+1)),"")</f>
        <v/>
      </c>
      <c r="I265" s="65" t="str">
        <f>IF($H265="","",VLOOKUP($H265,Listes!$A$3:$I$12,3,FALSE))</f>
        <v/>
      </c>
      <c r="J265" s="65" t="str">
        <f>IF($H265="","",VLOOKUP($H265,Listes!$A$3:$I$12,4,FALSE))</f>
        <v/>
      </c>
      <c r="K265" s="65" t="str">
        <f>IF(H265="","",VLOOKUP($H265,Listes!$A$3:$I$12,8,FALSE))</f>
        <v/>
      </c>
      <c r="L265" s="65"/>
      <c r="M265" s="66"/>
      <c r="N265" t="str">
        <f t="shared" si="308"/>
        <v/>
      </c>
    </row>
    <row r="266" spans="1:14">
      <c r="A266" s="62" t="str">
        <f>IF(Encodage!A266="","",IF(COUNTIF($A$2:A265,Encodage!B266)&gt;0,"",IF(AND(Encodage!A266&gt;=$G$2,Encodage!A266&lt;=$H$2),Encodage!B266,"")))</f>
        <v/>
      </c>
      <c r="B266" s="62" t="str">
        <f>IF(A266="","",IF(COUNTIF($A$2:B265,Encodage!B266)&gt;0,"",IF(AND(Encodage!B266&gt;=$G$2,Encodage!A266&lt;=$H$2),Encodage!C266,"")))</f>
        <v/>
      </c>
      <c r="C266" s="62" t="str">
        <f t="shared" si="251"/>
        <v/>
      </c>
      <c r="D266" s="63" t="str">
        <f t="array" ref="D266">IFERROR(INDEX($A$1:$A$10000,SMALL(IF($A$3:$A$10000&lt;&gt;"",ROW($A$3:$A$10000)),ROW(A263))),"")</f>
        <v/>
      </c>
      <c r="E266" s="63" t="str">
        <f t="shared" ref="E266" si="313">IF(D266="","",SUMIFS(Stoc,Dat,"&gt;="&amp;$G$2,Dat,"&lt;="&amp;$H$2,Ref,D266))</f>
        <v/>
      </c>
      <c r="F266" s="63" t="str">
        <f t="shared" si="306"/>
        <v/>
      </c>
      <c r="G266" s="65" t="str">
        <f t="shared" si="307"/>
        <v/>
      </c>
      <c r="H266" s="65" t="str">
        <f>IFERROR(IF(COUNTIF($H$4:H265,H265)&lt;VLOOKUP($H265,$D$3:$E$500,2,0),H265,INDEX($D$3:$D$300,MATCH(H265,$D$3:$D$300,0)+1)),"")</f>
        <v/>
      </c>
      <c r="I266" s="65" t="str">
        <f>IF($H266="","",VLOOKUP($H266,Listes!$A$3:$I$12,3,FALSE))</f>
        <v/>
      </c>
      <c r="J266" s="65" t="str">
        <f>IF($H266="","",VLOOKUP($H266,Listes!$A$3:$I$12,4,FALSE))</f>
        <v/>
      </c>
      <c r="K266" s="65" t="str">
        <f>IF(H266="","",VLOOKUP($H266,Listes!$A$3:$I$12,8,FALSE))</f>
        <v/>
      </c>
      <c r="L266" s="65"/>
      <c r="M266" s="66"/>
      <c r="N266" t="str">
        <f t="shared" si="308"/>
        <v/>
      </c>
    </row>
    <row r="267" spans="1:14">
      <c r="A267" s="62" t="str">
        <f>IF(Encodage!A267="","",IF(COUNTIF($A$2:A266,Encodage!B267)&gt;0,"",IF(AND(Encodage!A267&gt;=$G$2,Encodage!A267&lt;=$H$2),Encodage!B267,"")))</f>
        <v/>
      </c>
      <c r="B267" s="62" t="str">
        <f>IF(A267="","",IF(COUNTIF($A$2:B266,Encodage!B267)&gt;0,"",IF(AND(Encodage!B267&gt;=$G$2,Encodage!A267&lt;=$H$2),Encodage!C267,"")))</f>
        <v/>
      </c>
      <c r="C267" s="62" t="str">
        <f t="shared" si="251"/>
        <v/>
      </c>
      <c r="D267" s="63" t="str">
        <f t="array" ref="D267">IFERROR(INDEX($A$1:$A$10000,SMALL(IF($A$3:$A$10000&lt;&gt;"",ROW($A$3:$A$10000)),ROW(A264))),"")</f>
        <v/>
      </c>
      <c r="E267" s="63" t="str">
        <f t="shared" ref="E267" si="314">IF(D267="","",SUMIFS(Stoc,Dat,"&gt;="&amp;$G$2,Dat,"&lt;="&amp;$H$2,Ref,D267))</f>
        <v/>
      </c>
      <c r="F267" s="63" t="str">
        <f t="shared" si="306"/>
        <v/>
      </c>
      <c r="G267" s="65" t="str">
        <f t="shared" si="307"/>
        <v/>
      </c>
      <c r="H267" s="65" t="str">
        <f>IFERROR(IF(COUNTIF($H$4:H266,H266)&lt;VLOOKUP($H266,$D$3:$E$500,2,0),H266,INDEX($D$3:$D$300,MATCH(H266,$D$3:$D$300,0)+1)),"")</f>
        <v/>
      </c>
      <c r="I267" s="65" t="str">
        <f>IF($H267="","",VLOOKUP($H267,Listes!$A$3:$I$12,3,FALSE))</f>
        <v/>
      </c>
      <c r="J267" s="65" t="str">
        <f>IF($H267="","",VLOOKUP($H267,Listes!$A$3:$I$12,4,FALSE))</f>
        <v/>
      </c>
      <c r="K267" s="65" t="str">
        <f>IF(H267="","",VLOOKUP($H267,Listes!$A$3:$I$12,8,FALSE))</f>
        <v/>
      </c>
      <c r="L267" s="65"/>
      <c r="M267" s="66"/>
      <c r="N267" t="str">
        <f t="shared" si="308"/>
        <v/>
      </c>
    </row>
    <row r="268" spans="1:14">
      <c r="A268" s="62" t="str">
        <f>IF(Encodage!A268="","",IF(COUNTIF($A$2:A267,Encodage!B268)&gt;0,"",IF(AND(Encodage!A268&gt;=$G$2,Encodage!A268&lt;=$H$2),Encodage!B268,"")))</f>
        <v/>
      </c>
      <c r="B268" s="62" t="str">
        <f>IF(A268="","",IF(COUNTIF($A$2:B267,Encodage!B268)&gt;0,"",IF(AND(Encodage!B268&gt;=$G$2,Encodage!A268&lt;=$H$2),Encodage!C268,"")))</f>
        <v/>
      </c>
      <c r="C268" s="62" t="str">
        <f t="shared" si="251"/>
        <v/>
      </c>
      <c r="D268" s="63" t="str">
        <f t="array" ref="D268">IFERROR(INDEX($A$1:$A$10000,SMALL(IF($A$3:$A$10000&lt;&gt;"",ROW($A$3:$A$10000)),ROW(A265))),"")</f>
        <v/>
      </c>
      <c r="E268" s="63" t="str">
        <f t="shared" ref="E268" si="315">IF(D268="","",SUMIFS(Stoc,Dat,"&gt;="&amp;$G$2,Dat,"&lt;="&amp;$H$2,Ref,D268))</f>
        <v/>
      </c>
      <c r="F268" s="63" t="str">
        <f t="shared" si="306"/>
        <v/>
      </c>
      <c r="G268" s="65" t="str">
        <f t="shared" si="307"/>
        <v/>
      </c>
      <c r="H268" s="65" t="str">
        <f>IFERROR(IF(COUNTIF($H$4:H267,H267)&lt;VLOOKUP($H267,$D$3:$E$500,2,0),H267,INDEX($D$3:$D$300,MATCH(H267,$D$3:$D$300,0)+1)),"")</f>
        <v/>
      </c>
      <c r="I268" s="65" t="str">
        <f>IF($H268="","",VLOOKUP($H268,Listes!$A$3:$I$12,3,FALSE))</f>
        <v/>
      </c>
      <c r="J268" s="65" t="str">
        <f>IF($H268="","",VLOOKUP($H268,Listes!$A$3:$I$12,4,FALSE))</f>
        <v/>
      </c>
      <c r="K268" s="65" t="str">
        <f>IF(H268="","",VLOOKUP($H268,Listes!$A$3:$I$12,8,FALSE))</f>
        <v/>
      </c>
      <c r="L268" s="65"/>
      <c r="M268" s="66"/>
      <c r="N268" t="str">
        <f t="shared" si="308"/>
        <v/>
      </c>
    </row>
    <row r="269" spans="1:14">
      <c r="A269" s="62" t="str">
        <f>IF(Encodage!A269="","",IF(COUNTIF($A$2:A268,Encodage!B269)&gt;0,"",IF(AND(Encodage!A269&gt;=$G$2,Encodage!A269&lt;=$H$2),Encodage!B269,"")))</f>
        <v/>
      </c>
      <c r="B269" s="62" t="str">
        <f>IF(A269="","",IF(COUNTIF($A$2:B268,Encodage!B269)&gt;0,"",IF(AND(Encodage!B269&gt;=$G$2,Encodage!A269&lt;=$H$2),Encodage!C269,"")))</f>
        <v/>
      </c>
      <c r="C269" s="62" t="str">
        <f t="shared" si="251"/>
        <v/>
      </c>
      <c r="D269" s="63" t="str">
        <f t="array" ref="D269">IFERROR(INDEX($A$1:$A$10000,SMALL(IF($A$3:$A$10000&lt;&gt;"",ROW($A$3:$A$10000)),ROW(A266))),"")</f>
        <v/>
      </c>
      <c r="E269" s="63" t="str">
        <f t="shared" ref="E269" si="316">IF(D269="","",SUMIFS(Stoc,Dat,"&gt;="&amp;$G$2,Dat,"&lt;="&amp;$H$2,Ref,D269))</f>
        <v/>
      </c>
      <c r="F269" s="63" t="str">
        <f t="shared" si="306"/>
        <v/>
      </c>
      <c r="G269" s="65" t="str">
        <f t="shared" si="307"/>
        <v/>
      </c>
      <c r="H269" s="65" t="str">
        <f>IFERROR(IF(COUNTIF($H$4:H268,H268)&lt;VLOOKUP($H268,$D$3:$E$500,2,0),H268,INDEX($D$3:$D$300,MATCH(H268,$D$3:$D$300,0)+1)),"")</f>
        <v/>
      </c>
      <c r="I269" s="65" t="str">
        <f>IF($H269="","",VLOOKUP($H269,Listes!$A$3:$I$12,3,FALSE))</f>
        <v/>
      </c>
      <c r="J269" s="65" t="str">
        <f>IF($H269="","",VLOOKUP($H269,Listes!$A$3:$I$12,4,FALSE))</f>
        <v/>
      </c>
      <c r="K269" s="65" t="str">
        <f>IF(H269="","",VLOOKUP($H269,Listes!$A$3:$I$12,8,FALSE))</f>
        <v/>
      </c>
      <c r="L269" s="65"/>
      <c r="M269" s="66"/>
      <c r="N269" t="str">
        <f t="shared" si="308"/>
        <v/>
      </c>
    </row>
    <row r="270" spans="1:14">
      <c r="A270" s="62" t="str">
        <f>IF(Encodage!A270="","",IF(COUNTIF($A$2:A269,Encodage!B270)&gt;0,"",IF(AND(Encodage!A270&gt;=$G$2,Encodage!A270&lt;=$H$2),Encodage!B270,"")))</f>
        <v/>
      </c>
      <c r="B270" s="62" t="str">
        <f>IF(A270="","",IF(COUNTIF($A$2:B269,Encodage!B270)&gt;0,"",IF(AND(Encodage!B270&gt;=$G$2,Encodage!A270&lt;=$H$2),Encodage!C270,"")))</f>
        <v/>
      </c>
      <c r="C270" s="62" t="str">
        <f t="shared" si="251"/>
        <v/>
      </c>
      <c r="D270" s="63" t="str">
        <f t="array" ref="D270">IFERROR(INDEX($A$1:$A$10000,SMALL(IF($A$3:$A$10000&lt;&gt;"",ROW($A$3:$A$10000)),ROW(A267))),"")</f>
        <v/>
      </c>
      <c r="E270" s="63" t="str">
        <f t="shared" ref="E270" si="317">IF(D270="","",SUMIFS(Stoc,Dat,"&gt;="&amp;$G$2,Dat,"&lt;="&amp;$H$2,Ref,D270))</f>
        <v/>
      </c>
      <c r="F270" s="63" t="str">
        <f t="shared" si="306"/>
        <v/>
      </c>
      <c r="G270" s="65" t="str">
        <f t="shared" si="307"/>
        <v/>
      </c>
      <c r="H270" s="65" t="str">
        <f>IFERROR(IF(COUNTIF($H$4:H269,H269)&lt;VLOOKUP($H269,$D$3:$E$500,2,0),H269,INDEX($D$3:$D$300,MATCH(H269,$D$3:$D$300,0)+1)),"")</f>
        <v/>
      </c>
      <c r="I270" s="65" t="str">
        <f>IF($H270="","",VLOOKUP($H270,Listes!$A$3:$I$12,3,FALSE))</f>
        <v/>
      </c>
      <c r="J270" s="65" t="str">
        <f>IF($H270="","",VLOOKUP($H270,Listes!$A$3:$I$12,4,FALSE))</f>
        <v/>
      </c>
      <c r="K270" s="65" t="str">
        <f>IF(H270="","",VLOOKUP($H270,Listes!$A$3:$I$12,8,FALSE))</f>
        <v/>
      </c>
      <c r="L270" s="65"/>
      <c r="M270" s="66"/>
      <c r="N270" t="str">
        <f t="shared" si="308"/>
        <v/>
      </c>
    </row>
    <row r="271" spans="1:14">
      <c r="A271" s="62" t="str">
        <f>IF(Encodage!A271="","",IF(COUNTIF($A$2:A270,Encodage!B271)&gt;0,"",IF(AND(Encodage!A271&gt;=$G$2,Encodage!A271&lt;=$H$2),Encodage!B271,"")))</f>
        <v/>
      </c>
      <c r="B271" s="62" t="str">
        <f>IF(A271="","",IF(COUNTIF($A$2:B270,Encodage!B271)&gt;0,"",IF(AND(Encodage!B271&gt;=$G$2,Encodage!A271&lt;=$H$2),Encodage!C271,"")))</f>
        <v/>
      </c>
      <c r="C271" s="62" t="str">
        <f t="shared" si="251"/>
        <v/>
      </c>
      <c r="D271" s="63" t="str">
        <f t="array" ref="D271">IFERROR(INDEX($A$1:$A$10000,SMALL(IF($A$3:$A$10000&lt;&gt;"",ROW($A$3:$A$10000)),ROW(A268))),"")</f>
        <v/>
      </c>
      <c r="E271" s="63" t="str">
        <f t="shared" ref="E271" si="318">IF(D271="","",SUMIFS(Stoc,Dat,"&gt;="&amp;$G$2,Dat,"&lt;="&amp;$H$2,Ref,D271))</f>
        <v/>
      </c>
      <c r="F271" s="63" t="str">
        <f t="shared" si="306"/>
        <v/>
      </c>
      <c r="G271" s="65" t="str">
        <f t="shared" si="307"/>
        <v/>
      </c>
      <c r="H271" s="65" t="str">
        <f>IFERROR(IF(COUNTIF($H$4:H270,H270)&lt;VLOOKUP($H270,$D$3:$E$500,2,0),H270,INDEX($D$3:$D$300,MATCH(H270,$D$3:$D$300,0)+1)),"")</f>
        <v/>
      </c>
      <c r="I271" s="65" t="str">
        <f>IF($H271="","",VLOOKUP($H271,Listes!$A$3:$I$12,3,FALSE))</f>
        <v/>
      </c>
      <c r="J271" s="65" t="str">
        <f>IF($H271="","",VLOOKUP($H271,Listes!$A$3:$I$12,4,FALSE))</f>
        <v/>
      </c>
      <c r="K271" s="65" t="str">
        <f>IF(H271="","",VLOOKUP($H271,Listes!$A$3:$I$12,8,FALSE))</f>
        <v/>
      </c>
      <c r="L271" s="65"/>
      <c r="M271" s="66"/>
      <c r="N271" t="str">
        <f t="shared" si="308"/>
        <v/>
      </c>
    </row>
    <row r="272" spans="1:14">
      <c r="A272" s="62" t="str">
        <f>IF(Encodage!A272="","",IF(COUNTIF($A$2:A271,Encodage!B272)&gt;0,"",IF(AND(Encodage!A272&gt;=$G$2,Encodage!A272&lt;=$H$2),Encodage!B272,"")))</f>
        <v/>
      </c>
      <c r="B272" s="62" t="str">
        <f>IF(A272="","",IF(COUNTIF($A$2:B271,Encodage!B272)&gt;0,"",IF(AND(Encodage!B272&gt;=$G$2,Encodage!A272&lt;=$H$2),Encodage!C272,"")))</f>
        <v/>
      </c>
      <c r="C272" s="62" t="str">
        <f t="shared" ref="C272:C335" si="319">IFERROR(RIGHT((SUBSTITUTE(B272,"-","")),LEN(SUBSTITUTE(B272,"-",""))-1),"")</f>
        <v/>
      </c>
      <c r="D272" s="63" t="str">
        <f t="array" ref="D272">IFERROR(INDEX($A$1:$A$10000,SMALL(IF($A$3:$A$10000&lt;&gt;"",ROW($A$3:$A$10000)),ROW(A269))),"")</f>
        <v/>
      </c>
      <c r="E272" s="63" t="str">
        <f t="shared" ref="E272" si="320">IF(D272="","",SUMIFS(Stoc,Dat,"&gt;="&amp;$G$2,Dat,"&lt;="&amp;$H$2,Ref,D272))</f>
        <v/>
      </c>
      <c r="F272" s="63" t="str">
        <f t="shared" si="306"/>
        <v/>
      </c>
      <c r="G272" s="65" t="str">
        <f t="shared" si="307"/>
        <v/>
      </c>
      <c r="H272" s="65" t="str">
        <f>IFERROR(IF(COUNTIF($H$4:H271,H271)&lt;VLOOKUP($H271,$D$3:$E$500,2,0),H271,INDEX($D$3:$D$300,MATCH(H271,$D$3:$D$300,0)+1)),"")</f>
        <v/>
      </c>
      <c r="I272" s="65" t="str">
        <f>IF($H272="","",VLOOKUP($H272,Listes!$A$3:$I$12,3,FALSE))</f>
        <v/>
      </c>
      <c r="J272" s="65" t="str">
        <f>IF($H272="","",VLOOKUP($H272,Listes!$A$3:$I$12,4,FALSE))</f>
        <v/>
      </c>
      <c r="K272" s="65" t="str">
        <f>IF(H272="","",VLOOKUP($H272,Listes!$A$3:$I$12,8,FALSE))</f>
        <v/>
      </c>
      <c r="L272" s="65"/>
      <c r="M272" s="66"/>
      <c r="N272" t="str">
        <f t="shared" si="308"/>
        <v/>
      </c>
    </row>
    <row r="273" spans="1:14">
      <c r="A273" s="62" t="str">
        <f>IF(Encodage!A273="","",IF(COUNTIF($A$2:A272,Encodage!B273)&gt;0,"",IF(AND(Encodage!A273&gt;=$G$2,Encodage!A273&lt;=$H$2),Encodage!B273,"")))</f>
        <v/>
      </c>
      <c r="B273" s="62" t="str">
        <f>IF(A273="","",IF(COUNTIF($A$2:B272,Encodage!B273)&gt;0,"",IF(AND(Encodage!B273&gt;=$G$2,Encodage!A273&lt;=$H$2),Encodage!C273,"")))</f>
        <v/>
      </c>
      <c r="C273" s="62" t="str">
        <f t="shared" si="319"/>
        <v/>
      </c>
      <c r="D273" s="63" t="str">
        <f t="array" ref="D273">IFERROR(INDEX($A$1:$A$10000,SMALL(IF($A$3:$A$10000&lt;&gt;"",ROW($A$3:$A$10000)),ROW(A270))),"")</f>
        <v/>
      </c>
      <c r="E273" s="63" t="str">
        <f t="shared" ref="E273" si="321">IF(D273="","",SUMIFS(Stoc,Dat,"&gt;="&amp;$G$2,Dat,"&lt;="&amp;$H$2,Ref,D273))</f>
        <v/>
      </c>
      <c r="F273" s="63" t="str">
        <f t="shared" si="306"/>
        <v/>
      </c>
      <c r="G273" s="65" t="str">
        <f t="shared" si="307"/>
        <v/>
      </c>
      <c r="H273" s="65" t="str">
        <f>IFERROR(IF(COUNTIF($H$4:H272,H272)&lt;VLOOKUP($H272,$D$3:$E$500,2,0),H272,INDEX($D$3:$D$300,MATCH(H272,$D$3:$D$300,0)+1)),"")</f>
        <v/>
      </c>
      <c r="I273" s="65" t="str">
        <f>IF($H273="","",VLOOKUP($H273,Listes!$A$3:$I$12,3,FALSE))</f>
        <v/>
      </c>
      <c r="J273" s="65" t="str">
        <f>IF($H273="","",VLOOKUP($H273,Listes!$A$3:$I$12,4,FALSE))</f>
        <v/>
      </c>
      <c r="K273" s="65" t="str">
        <f>IF(H273="","",VLOOKUP($H273,Listes!$A$3:$I$12,8,FALSE))</f>
        <v/>
      </c>
      <c r="L273" s="65"/>
      <c r="M273" s="66"/>
      <c r="N273" t="str">
        <f t="shared" si="308"/>
        <v/>
      </c>
    </row>
    <row r="274" spans="1:14">
      <c r="A274" s="62" t="str">
        <f>IF(Encodage!A274="","",IF(COUNTIF($A$2:A273,Encodage!B274)&gt;0,"",IF(AND(Encodage!A274&gt;=$G$2,Encodage!A274&lt;=$H$2),Encodage!B274,"")))</f>
        <v/>
      </c>
      <c r="B274" s="62" t="str">
        <f>IF(A274="","",IF(COUNTIF($A$2:B273,Encodage!B274)&gt;0,"",IF(AND(Encodage!B274&gt;=$G$2,Encodage!A274&lt;=$H$2),Encodage!C274,"")))</f>
        <v/>
      </c>
      <c r="C274" s="62" t="str">
        <f t="shared" si="319"/>
        <v/>
      </c>
      <c r="D274" s="63" t="str">
        <f t="array" ref="D274">IFERROR(INDEX($A$1:$A$10000,SMALL(IF($A$3:$A$10000&lt;&gt;"",ROW($A$3:$A$10000)),ROW(A271))),"")</f>
        <v/>
      </c>
      <c r="E274" s="63" t="str">
        <f t="shared" ref="E274" si="322">IF(D274="","",SUMIFS(Stoc,Dat,"&gt;="&amp;$G$2,Dat,"&lt;="&amp;$H$2,Ref,D274))</f>
        <v/>
      </c>
      <c r="F274" s="63" t="str">
        <f t="shared" si="306"/>
        <v/>
      </c>
      <c r="G274" s="65" t="str">
        <f t="shared" si="307"/>
        <v/>
      </c>
      <c r="H274" s="65" t="str">
        <f>IFERROR(IF(COUNTIF($H$4:H273,H273)&lt;VLOOKUP($H273,$D$3:$E$500,2,0),H273,INDEX($D$3:$D$300,MATCH(H273,$D$3:$D$300,0)+1)),"")</f>
        <v/>
      </c>
      <c r="I274" s="65" t="str">
        <f>IF($H274="","",VLOOKUP($H274,Listes!$A$3:$I$12,3,FALSE))</f>
        <v/>
      </c>
      <c r="J274" s="65" t="str">
        <f>IF($H274="","",VLOOKUP($H274,Listes!$A$3:$I$12,4,FALSE))</f>
        <v/>
      </c>
      <c r="K274" s="65" t="str">
        <f>IF(H274="","",VLOOKUP($H274,Listes!$A$3:$I$12,8,FALSE))</f>
        <v/>
      </c>
      <c r="L274" s="65"/>
      <c r="M274" s="66"/>
      <c r="N274" t="str">
        <f t="shared" si="308"/>
        <v/>
      </c>
    </row>
    <row r="275" spans="1:14">
      <c r="A275" s="62" t="str">
        <f>IF(Encodage!A275="","",IF(COUNTIF($A$2:A274,Encodage!B275)&gt;0,"",IF(AND(Encodage!A275&gt;=$G$2,Encodage!A275&lt;=$H$2),Encodage!B275,"")))</f>
        <v/>
      </c>
      <c r="B275" s="62" t="str">
        <f>IF(A275="","",IF(COUNTIF($A$2:B274,Encodage!B275)&gt;0,"",IF(AND(Encodage!B275&gt;=$G$2,Encodage!A275&lt;=$H$2),Encodage!C275,"")))</f>
        <v/>
      </c>
      <c r="C275" s="62" t="str">
        <f t="shared" si="319"/>
        <v/>
      </c>
      <c r="D275" s="63" t="str">
        <f t="array" ref="D275">IFERROR(INDEX($A$1:$A$10000,SMALL(IF($A$3:$A$10000&lt;&gt;"",ROW($A$3:$A$10000)),ROW(A272))),"")</f>
        <v/>
      </c>
      <c r="E275" s="63" t="str">
        <f t="shared" ref="E275" si="323">IF(D275="","",SUMIFS(Stoc,Dat,"&gt;="&amp;$G$2,Dat,"&lt;="&amp;$H$2,Ref,D275))</f>
        <v/>
      </c>
      <c r="F275" s="63" t="str">
        <f t="shared" si="306"/>
        <v/>
      </c>
      <c r="G275" s="65" t="str">
        <f t="shared" si="307"/>
        <v/>
      </c>
      <c r="H275" s="65" t="str">
        <f>IFERROR(IF(COUNTIF($H$4:H274,H274)&lt;VLOOKUP($H274,$D$3:$E$500,2,0),H274,INDEX($D$3:$D$300,MATCH(H274,$D$3:$D$300,0)+1)),"")</f>
        <v/>
      </c>
      <c r="I275" s="65" t="str">
        <f>IF($H275="","",VLOOKUP($H275,Listes!$A$3:$I$12,3,FALSE))</f>
        <v/>
      </c>
      <c r="J275" s="65" t="str">
        <f>IF($H275="","",VLOOKUP($H275,Listes!$A$3:$I$12,4,FALSE))</f>
        <v/>
      </c>
      <c r="K275" s="65" t="str">
        <f>IF(H275="","",VLOOKUP($H275,Listes!$A$3:$I$12,8,FALSE))</f>
        <v/>
      </c>
      <c r="L275" s="65"/>
      <c r="M275" s="66"/>
      <c r="N275" t="str">
        <f t="shared" si="308"/>
        <v/>
      </c>
    </row>
    <row r="276" spans="1:14">
      <c r="A276" s="62" t="str">
        <f>IF(Encodage!A276="","",IF(COUNTIF($A$2:A275,Encodage!B276)&gt;0,"",IF(AND(Encodage!A276&gt;=$G$2,Encodage!A276&lt;=$H$2),Encodage!B276,"")))</f>
        <v/>
      </c>
      <c r="B276" s="62" t="str">
        <f>IF(A276="","",IF(COUNTIF($A$2:B275,Encodage!B276)&gt;0,"",IF(AND(Encodage!B276&gt;=$G$2,Encodage!A276&lt;=$H$2),Encodage!C276,"")))</f>
        <v/>
      </c>
      <c r="C276" s="62" t="str">
        <f t="shared" si="319"/>
        <v/>
      </c>
      <c r="D276" s="63" t="str">
        <f t="array" ref="D276">IFERROR(INDEX($A$1:$A$10000,SMALL(IF($A$3:$A$10000&lt;&gt;"",ROW($A$3:$A$10000)),ROW(A273))),"")</f>
        <v/>
      </c>
      <c r="E276" s="63" t="str">
        <f t="shared" ref="E276" si="324">IF(D276="","",SUMIFS(Stoc,Dat,"&gt;="&amp;$G$2,Dat,"&lt;="&amp;$H$2,Ref,D276))</f>
        <v/>
      </c>
      <c r="F276" s="63" t="str">
        <f t="shared" si="306"/>
        <v/>
      </c>
      <c r="G276" s="65" t="str">
        <f t="shared" si="307"/>
        <v/>
      </c>
      <c r="H276" s="65" t="str">
        <f>IFERROR(IF(COUNTIF($H$4:H275,H275)&lt;VLOOKUP($H275,$D$3:$E$500,2,0),H275,INDEX($D$3:$D$300,MATCH(H275,$D$3:$D$300,0)+1)),"")</f>
        <v/>
      </c>
      <c r="I276" s="65" t="str">
        <f>IF($H276="","",VLOOKUP($H276,Listes!$A$3:$I$12,3,FALSE))</f>
        <v/>
      </c>
      <c r="J276" s="65" t="str">
        <f>IF($H276="","",VLOOKUP($H276,Listes!$A$3:$I$12,4,FALSE))</f>
        <v/>
      </c>
      <c r="K276" s="65" t="str">
        <f>IF(H276="","",VLOOKUP($H276,Listes!$A$3:$I$12,8,FALSE))</f>
        <v/>
      </c>
      <c r="L276" s="65"/>
      <c r="M276" s="66"/>
      <c r="N276" t="str">
        <f t="shared" si="308"/>
        <v/>
      </c>
    </row>
    <row r="277" spans="1:14">
      <c r="A277" s="62" t="str">
        <f>IF(Encodage!A277="","",IF(COUNTIF($A$2:A276,Encodage!B277)&gt;0,"",IF(AND(Encodage!A277&gt;=$G$2,Encodage!A277&lt;=$H$2),Encodage!B277,"")))</f>
        <v/>
      </c>
      <c r="B277" s="62" t="str">
        <f>IF(A277="","",IF(COUNTIF($A$2:B276,Encodage!B277)&gt;0,"",IF(AND(Encodage!B277&gt;=$G$2,Encodage!A277&lt;=$H$2),Encodage!C277,"")))</f>
        <v/>
      </c>
      <c r="C277" s="62" t="str">
        <f t="shared" si="319"/>
        <v/>
      </c>
      <c r="D277" s="63" t="str">
        <f t="array" ref="D277">IFERROR(INDEX($A$1:$A$10000,SMALL(IF($A$3:$A$10000&lt;&gt;"",ROW($A$3:$A$10000)),ROW(A274))),"")</f>
        <v/>
      </c>
      <c r="E277" s="63" t="str">
        <f t="shared" ref="E277" si="325">IF(D277="","",SUMIFS(Stoc,Dat,"&gt;="&amp;$G$2,Dat,"&lt;="&amp;$H$2,Ref,D277))</f>
        <v/>
      </c>
      <c r="F277" s="63" t="str">
        <f t="shared" si="306"/>
        <v/>
      </c>
      <c r="G277" s="65" t="str">
        <f t="shared" si="307"/>
        <v/>
      </c>
      <c r="H277" s="65" t="str">
        <f>IFERROR(IF(COUNTIF($H$4:H276,H276)&lt;VLOOKUP($H276,$D$3:$E$500,2,0),H276,INDEX($D$3:$D$300,MATCH(H276,$D$3:$D$300,0)+1)),"")</f>
        <v/>
      </c>
      <c r="I277" s="65" t="str">
        <f>IF($H277="","",VLOOKUP($H277,Listes!$A$3:$I$12,3,FALSE))</f>
        <v/>
      </c>
      <c r="J277" s="65" t="str">
        <f>IF($H277="","",VLOOKUP($H277,Listes!$A$3:$I$12,4,FALSE))</f>
        <v/>
      </c>
      <c r="K277" s="65" t="str">
        <f>IF(H277="","",VLOOKUP($H277,Listes!$A$3:$I$12,8,FALSE))</f>
        <v/>
      </c>
      <c r="L277" s="65"/>
      <c r="M277" s="66"/>
      <c r="N277" t="str">
        <f t="shared" si="308"/>
        <v/>
      </c>
    </row>
    <row r="278" spans="1:14">
      <c r="A278" s="62" t="str">
        <f>IF(Encodage!A278="","",IF(COUNTIF($A$2:A277,Encodage!B278)&gt;0,"",IF(AND(Encodage!A278&gt;=$G$2,Encodage!A278&lt;=$H$2),Encodage!B278,"")))</f>
        <v/>
      </c>
      <c r="B278" s="62" t="str">
        <f>IF(A278="","",IF(COUNTIF($A$2:B277,Encodage!B278)&gt;0,"",IF(AND(Encodage!B278&gt;=$G$2,Encodage!A278&lt;=$H$2),Encodage!C278,"")))</f>
        <v/>
      </c>
      <c r="C278" s="62" t="str">
        <f t="shared" si="319"/>
        <v/>
      </c>
      <c r="D278" s="63" t="str">
        <f t="array" ref="D278">IFERROR(INDEX($A$1:$A$10000,SMALL(IF($A$3:$A$10000&lt;&gt;"",ROW($A$3:$A$10000)),ROW(A275))),"")</f>
        <v/>
      </c>
      <c r="E278" s="63" t="str">
        <f t="shared" ref="E278" si="326">IF(D278="","",SUMIFS(Stoc,Dat,"&gt;="&amp;$G$2,Dat,"&lt;="&amp;$H$2,Ref,D278))</f>
        <v/>
      </c>
      <c r="F278" s="63" t="str">
        <f t="shared" si="306"/>
        <v/>
      </c>
      <c r="G278" s="65" t="str">
        <f t="shared" si="307"/>
        <v/>
      </c>
      <c r="H278" s="65" t="str">
        <f>IFERROR(IF(COUNTIF($H$4:H277,H277)&lt;VLOOKUP($H277,$D$3:$E$500,2,0),H277,INDEX($D$3:$D$300,MATCH(H277,$D$3:$D$300,0)+1)),"")</f>
        <v/>
      </c>
      <c r="I278" s="65" t="str">
        <f>IF($H278="","",VLOOKUP($H278,Listes!$A$3:$I$12,3,FALSE))</f>
        <v/>
      </c>
      <c r="J278" s="65" t="str">
        <f>IF($H278="","",VLOOKUP($H278,Listes!$A$3:$I$12,4,FALSE))</f>
        <v/>
      </c>
      <c r="K278" s="65" t="str">
        <f>IF(H278="","",VLOOKUP($H278,Listes!$A$3:$I$12,8,FALSE))</f>
        <v/>
      </c>
      <c r="L278" s="65"/>
      <c r="M278" s="66"/>
      <c r="N278" t="str">
        <f t="shared" si="308"/>
        <v/>
      </c>
    </row>
    <row r="279" spans="1:14">
      <c r="A279" s="62" t="str">
        <f>IF(Encodage!A279="","",IF(COUNTIF($A$2:A278,Encodage!B279)&gt;0,"",IF(AND(Encodage!A279&gt;=$G$2,Encodage!A279&lt;=$H$2),Encodage!B279,"")))</f>
        <v/>
      </c>
      <c r="B279" s="62" t="str">
        <f>IF(A279="","",IF(COUNTIF($A$2:B278,Encodage!B279)&gt;0,"",IF(AND(Encodage!B279&gt;=$G$2,Encodage!A279&lt;=$H$2),Encodage!C279,"")))</f>
        <v/>
      </c>
      <c r="C279" s="62" t="str">
        <f t="shared" si="319"/>
        <v/>
      </c>
      <c r="D279" s="63" t="str">
        <f t="array" ref="D279">IFERROR(INDEX($A$1:$A$10000,SMALL(IF($A$3:$A$10000&lt;&gt;"",ROW($A$3:$A$10000)),ROW(A276))),"")</f>
        <v/>
      </c>
      <c r="E279" s="63" t="str">
        <f t="shared" ref="E279" si="327">IF(D279="","",SUMIFS(Stoc,Dat,"&gt;="&amp;$G$2,Dat,"&lt;="&amp;$H$2,Ref,D279))</f>
        <v/>
      </c>
      <c r="F279" s="63" t="str">
        <f t="shared" si="306"/>
        <v/>
      </c>
      <c r="G279" s="65" t="str">
        <f t="shared" si="307"/>
        <v/>
      </c>
      <c r="H279" s="65" t="str">
        <f>IFERROR(IF(COUNTIF($H$4:H278,H278)&lt;VLOOKUP($H278,$D$3:$E$500,2,0),H278,INDEX($D$3:$D$300,MATCH(H278,$D$3:$D$300,0)+1)),"")</f>
        <v/>
      </c>
      <c r="I279" s="65" t="str">
        <f>IF($H279="","",VLOOKUP($H279,Listes!$A$3:$I$12,3,FALSE))</f>
        <v/>
      </c>
      <c r="J279" s="65" t="str">
        <f>IF($H279="","",VLOOKUP($H279,Listes!$A$3:$I$12,4,FALSE))</f>
        <v/>
      </c>
      <c r="K279" s="65" t="str">
        <f>IF(H279="","",VLOOKUP($H279,Listes!$A$3:$I$12,8,FALSE))</f>
        <v/>
      </c>
      <c r="L279" s="65"/>
      <c r="M279" s="66"/>
      <c r="N279" t="str">
        <f t="shared" si="308"/>
        <v/>
      </c>
    </row>
    <row r="280" spans="1:14">
      <c r="A280" s="62" t="str">
        <f>IF(Encodage!A280="","",IF(COUNTIF($A$2:A279,Encodage!B280)&gt;0,"",IF(AND(Encodage!A280&gt;=$G$2,Encodage!A280&lt;=$H$2),Encodage!B280,"")))</f>
        <v/>
      </c>
      <c r="B280" s="62" t="str">
        <f>IF(A280="","",IF(COUNTIF($A$2:B279,Encodage!B280)&gt;0,"",IF(AND(Encodage!B280&gt;=$G$2,Encodage!A280&lt;=$H$2),Encodage!C280,"")))</f>
        <v/>
      </c>
      <c r="C280" s="62" t="str">
        <f t="shared" si="319"/>
        <v/>
      </c>
      <c r="D280" s="63" t="str">
        <f t="array" ref="D280">IFERROR(INDEX($A$1:$A$10000,SMALL(IF($A$3:$A$10000&lt;&gt;"",ROW($A$3:$A$10000)),ROW(A277))),"")</f>
        <v/>
      </c>
      <c r="E280" s="63" t="str">
        <f t="shared" ref="E280" si="328">IF(D280="","",SUMIFS(Stoc,Dat,"&gt;="&amp;$G$2,Dat,"&lt;="&amp;$H$2,Ref,D280))</f>
        <v/>
      </c>
      <c r="F280" s="63" t="str">
        <f t="shared" si="306"/>
        <v/>
      </c>
      <c r="G280" s="65" t="str">
        <f t="shared" si="307"/>
        <v/>
      </c>
      <c r="H280" s="65" t="str">
        <f>IFERROR(IF(COUNTIF($H$4:H279,H279)&lt;VLOOKUP($H279,$D$3:$E$500,2,0),H279,INDEX($D$3:$D$300,MATCH(H279,$D$3:$D$300,0)+1)),"")</f>
        <v/>
      </c>
      <c r="I280" s="65" t="str">
        <f>IF($H280="","",VLOOKUP($H280,Listes!$A$3:$I$12,3,FALSE))</f>
        <v/>
      </c>
      <c r="J280" s="65" t="str">
        <f>IF($H280="","",VLOOKUP($H280,Listes!$A$3:$I$12,4,FALSE))</f>
        <v/>
      </c>
      <c r="K280" s="65" t="str">
        <f>IF(H280="","",VLOOKUP($H280,Listes!$A$3:$I$12,8,FALSE))</f>
        <v/>
      </c>
      <c r="L280" s="65"/>
      <c r="M280" s="66"/>
      <c r="N280" t="str">
        <f t="shared" si="308"/>
        <v/>
      </c>
    </row>
    <row r="281" spans="1:14">
      <c r="A281" s="62" t="str">
        <f>IF(Encodage!A281="","",IF(COUNTIF($A$2:A280,Encodage!B281)&gt;0,"",IF(AND(Encodage!A281&gt;=$G$2,Encodage!A281&lt;=$H$2),Encodage!B281,"")))</f>
        <v/>
      </c>
      <c r="B281" s="62" t="str">
        <f>IF(A281="","",IF(COUNTIF($A$2:B280,Encodage!B281)&gt;0,"",IF(AND(Encodage!B281&gt;=$G$2,Encodage!A281&lt;=$H$2),Encodage!C281,"")))</f>
        <v/>
      </c>
      <c r="C281" s="62" t="str">
        <f t="shared" si="319"/>
        <v/>
      </c>
      <c r="D281" s="63" t="str">
        <f t="array" ref="D281">IFERROR(INDEX($A$1:$A$10000,SMALL(IF($A$3:$A$10000&lt;&gt;"",ROW($A$3:$A$10000)),ROW(A278))),"")</f>
        <v/>
      </c>
      <c r="E281" s="63" t="str">
        <f t="shared" ref="E281" si="329">IF(D281="","",SUMIFS(Stoc,Dat,"&gt;="&amp;$G$2,Dat,"&lt;="&amp;$H$2,Ref,D281))</f>
        <v/>
      </c>
      <c r="F281" s="63" t="str">
        <f t="shared" si="306"/>
        <v/>
      </c>
      <c r="G281" s="65" t="str">
        <f t="shared" si="307"/>
        <v/>
      </c>
      <c r="H281" s="65" t="str">
        <f>IFERROR(IF(COUNTIF($H$4:H280,H280)&lt;VLOOKUP($H280,$D$3:$E$500,2,0),H280,INDEX($D$3:$D$300,MATCH(H280,$D$3:$D$300,0)+1)),"")</f>
        <v/>
      </c>
      <c r="I281" s="65" t="str">
        <f>IF($H281="","",VLOOKUP($H281,Listes!$A$3:$I$12,3,FALSE))</f>
        <v/>
      </c>
      <c r="J281" s="65" t="str">
        <f>IF($H281="","",VLOOKUP($H281,Listes!$A$3:$I$12,4,FALSE))</f>
        <v/>
      </c>
      <c r="K281" s="65" t="str">
        <f>IF(H281="","",VLOOKUP($H281,Listes!$A$3:$I$12,8,FALSE))</f>
        <v/>
      </c>
      <c r="L281" s="65"/>
      <c r="M281" s="66"/>
      <c r="N281" t="str">
        <f t="shared" si="308"/>
        <v/>
      </c>
    </row>
    <row r="282" spans="1:14">
      <c r="A282" s="62" t="str">
        <f>IF(Encodage!A282="","",IF(COUNTIF($A$2:A281,Encodage!B282)&gt;0,"",IF(AND(Encodage!A282&gt;=$G$2,Encodage!A282&lt;=$H$2),Encodage!B282,"")))</f>
        <v/>
      </c>
      <c r="B282" s="62" t="str">
        <f>IF(A282="","",IF(COUNTIF($A$2:B281,Encodage!B282)&gt;0,"",IF(AND(Encodage!B282&gt;=$G$2,Encodage!A282&lt;=$H$2),Encodage!C282,"")))</f>
        <v/>
      </c>
      <c r="C282" s="62" t="str">
        <f t="shared" si="319"/>
        <v/>
      </c>
      <c r="D282" s="63" t="str">
        <f t="array" ref="D282">IFERROR(INDEX($A$1:$A$10000,SMALL(IF($A$3:$A$10000&lt;&gt;"",ROW($A$3:$A$10000)),ROW(A279))),"")</f>
        <v/>
      </c>
      <c r="E282" s="63" t="str">
        <f t="shared" ref="E282" si="330">IF(D282="","",SUMIFS(Stoc,Dat,"&gt;="&amp;$G$2,Dat,"&lt;="&amp;$H$2,Ref,D282))</f>
        <v/>
      </c>
      <c r="F282" s="63" t="str">
        <f t="shared" si="306"/>
        <v/>
      </c>
      <c r="G282" s="65" t="str">
        <f t="shared" si="307"/>
        <v/>
      </c>
      <c r="H282" s="65" t="str">
        <f>IFERROR(IF(COUNTIF($H$4:H281,H281)&lt;VLOOKUP($H281,$D$3:$E$500,2,0),H281,INDEX($D$3:$D$300,MATCH(H281,$D$3:$D$300,0)+1)),"")</f>
        <v/>
      </c>
      <c r="I282" s="65" t="str">
        <f>IF($H282="","",VLOOKUP($H282,Listes!$A$3:$I$12,3,FALSE))</f>
        <v/>
      </c>
      <c r="J282" s="65" t="str">
        <f>IF($H282="","",VLOOKUP($H282,Listes!$A$3:$I$12,4,FALSE))</f>
        <v/>
      </c>
      <c r="K282" s="65" t="str">
        <f>IF(H282="","",VLOOKUP($H282,Listes!$A$3:$I$12,8,FALSE))</f>
        <v/>
      </c>
      <c r="L282" s="65"/>
      <c r="M282" s="66"/>
      <c r="N282" t="str">
        <f t="shared" si="308"/>
        <v/>
      </c>
    </row>
    <row r="283" spans="1:14">
      <c r="A283" s="62" t="str">
        <f>IF(Encodage!A283="","",IF(COUNTIF($A$2:A282,Encodage!B283)&gt;0,"",IF(AND(Encodage!A283&gt;=$G$2,Encodage!A283&lt;=$H$2),Encodage!B283,"")))</f>
        <v/>
      </c>
      <c r="B283" s="62" t="str">
        <f>IF(A283="","",IF(COUNTIF($A$2:B282,Encodage!B283)&gt;0,"",IF(AND(Encodage!B283&gt;=$G$2,Encodage!A283&lt;=$H$2),Encodage!C283,"")))</f>
        <v/>
      </c>
      <c r="C283" s="62" t="str">
        <f t="shared" si="319"/>
        <v/>
      </c>
      <c r="D283" s="63" t="str">
        <f t="array" ref="D283">IFERROR(INDEX($A$1:$A$10000,SMALL(IF($A$3:$A$10000&lt;&gt;"",ROW($A$3:$A$10000)),ROW(A280))),"")</f>
        <v/>
      </c>
      <c r="E283" s="63" t="str">
        <f t="shared" ref="E283" si="331">IF(D283="","",SUMIFS(Stoc,Dat,"&gt;="&amp;$G$2,Dat,"&lt;="&amp;$H$2,Ref,D283))</f>
        <v/>
      </c>
      <c r="F283" s="63" t="str">
        <f t="shared" si="306"/>
        <v/>
      </c>
      <c r="G283" s="65" t="str">
        <f t="shared" si="307"/>
        <v/>
      </c>
      <c r="H283" s="65" t="str">
        <f>IFERROR(IF(COUNTIF($H$4:H282,H282)&lt;VLOOKUP($H282,$D$3:$E$500,2,0),H282,INDEX($D$3:$D$300,MATCH(H282,$D$3:$D$300,0)+1)),"")</f>
        <v/>
      </c>
      <c r="I283" s="65" t="str">
        <f>IF($H283="","",VLOOKUP($H283,Listes!$A$3:$I$12,3,FALSE))</f>
        <v/>
      </c>
      <c r="J283" s="65" t="str">
        <f>IF($H283="","",VLOOKUP($H283,Listes!$A$3:$I$12,4,FALSE))</f>
        <v/>
      </c>
      <c r="K283" s="65" t="str">
        <f>IF(H283="","",VLOOKUP($H283,Listes!$A$3:$I$12,8,FALSE))</f>
        <v/>
      </c>
      <c r="L283" s="65"/>
      <c r="M283" s="66"/>
      <c r="N283" t="str">
        <f t="shared" si="308"/>
        <v/>
      </c>
    </row>
    <row r="284" spans="1:14">
      <c r="A284" s="62" t="str">
        <f>IF(Encodage!A284="","",IF(COUNTIF($A$2:A283,Encodage!B284)&gt;0,"",IF(AND(Encodage!A284&gt;=$G$2,Encodage!A284&lt;=$H$2),Encodage!B284,"")))</f>
        <v/>
      </c>
      <c r="B284" s="62" t="str">
        <f>IF(A284="","",IF(COUNTIF($A$2:B283,Encodage!B284)&gt;0,"",IF(AND(Encodage!B284&gt;=$G$2,Encodage!A284&lt;=$H$2),Encodage!C284,"")))</f>
        <v/>
      </c>
      <c r="C284" s="62" t="str">
        <f t="shared" si="319"/>
        <v/>
      </c>
      <c r="D284" s="63" t="str">
        <f t="array" ref="D284">IFERROR(INDEX($A$1:$A$10000,SMALL(IF($A$3:$A$10000&lt;&gt;"",ROW($A$3:$A$10000)),ROW(A281))),"")</f>
        <v/>
      </c>
      <c r="E284" s="63" t="str">
        <f t="shared" ref="E284" si="332">IF(D284="","",SUMIFS(Stoc,Dat,"&gt;="&amp;$G$2,Dat,"&lt;="&amp;$H$2,Ref,D284))</f>
        <v/>
      </c>
      <c r="F284" s="63" t="str">
        <f t="shared" si="306"/>
        <v/>
      </c>
      <c r="G284" s="65" t="str">
        <f t="shared" si="307"/>
        <v/>
      </c>
      <c r="H284" s="65" t="str">
        <f>IFERROR(IF(COUNTIF($H$4:H283,H283)&lt;VLOOKUP($H283,$D$3:$E$500,2,0),H283,INDEX($D$3:$D$300,MATCH(H283,$D$3:$D$300,0)+1)),"")</f>
        <v/>
      </c>
      <c r="I284" s="65" t="str">
        <f>IF($H284="","",VLOOKUP($H284,Listes!$A$3:$I$12,3,FALSE))</f>
        <v/>
      </c>
      <c r="J284" s="65" t="str">
        <f>IF($H284="","",VLOOKUP($H284,Listes!$A$3:$I$12,4,FALSE))</f>
        <v/>
      </c>
      <c r="K284" s="65" t="str">
        <f>IF(H284="","",VLOOKUP($H284,Listes!$A$3:$I$12,8,FALSE))</f>
        <v/>
      </c>
      <c r="L284" s="65"/>
      <c r="M284" s="66"/>
      <c r="N284" t="str">
        <f t="shared" si="308"/>
        <v/>
      </c>
    </row>
    <row r="285" spans="1:14">
      <c r="A285" s="62" t="str">
        <f>IF(Encodage!A285="","",IF(COUNTIF($A$2:A284,Encodage!B285)&gt;0,"",IF(AND(Encodage!A285&gt;=$G$2,Encodage!A285&lt;=$H$2),Encodage!B285,"")))</f>
        <v/>
      </c>
      <c r="B285" s="62" t="str">
        <f>IF(A285="","",IF(COUNTIF($A$2:B284,Encodage!B285)&gt;0,"",IF(AND(Encodage!B285&gt;=$G$2,Encodage!A285&lt;=$H$2),Encodage!C285,"")))</f>
        <v/>
      </c>
      <c r="C285" s="62" t="str">
        <f t="shared" si="319"/>
        <v/>
      </c>
      <c r="D285" s="63" t="str">
        <f t="array" ref="D285">IFERROR(INDEX($A$1:$A$10000,SMALL(IF($A$3:$A$10000&lt;&gt;"",ROW($A$3:$A$10000)),ROW(A282))),"")</f>
        <v/>
      </c>
      <c r="E285" s="63" t="str">
        <f t="shared" ref="E285" si="333">IF(D285="","",SUMIFS(Stoc,Dat,"&gt;="&amp;$G$2,Dat,"&lt;="&amp;$H$2,Ref,D285))</f>
        <v/>
      </c>
      <c r="F285" s="63" t="str">
        <f t="shared" si="306"/>
        <v/>
      </c>
      <c r="G285" s="65" t="str">
        <f t="shared" si="307"/>
        <v/>
      </c>
      <c r="H285" s="65" t="str">
        <f>IFERROR(IF(COUNTIF($H$4:H284,H284)&lt;VLOOKUP($H284,$D$3:$E$500,2,0),H284,INDEX($D$3:$D$300,MATCH(H284,$D$3:$D$300,0)+1)),"")</f>
        <v/>
      </c>
      <c r="I285" s="65" t="str">
        <f>IF($H285="","",VLOOKUP($H285,Listes!$A$3:$I$12,3,FALSE))</f>
        <v/>
      </c>
      <c r="J285" s="65" t="str">
        <f>IF($H285="","",VLOOKUP($H285,Listes!$A$3:$I$12,4,FALSE))</f>
        <v/>
      </c>
      <c r="K285" s="65" t="str">
        <f>IF(H285="","",VLOOKUP($H285,Listes!$A$3:$I$12,8,FALSE))</f>
        <v/>
      </c>
      <c r="L285" s="65"/>
      <c r="M285" s="66"/>
      <c r="N285" t="str">
        <f t="shared" si="308"/>
        <v/>
      </c>
    </row>
    <row r="286" spans="1:14">
      <c r="A286" s="62" t="str">
        <f>IF(Encodage!A286="","",IF(COUNTIF($A$2:A285,Encodage!B286)&gt;0,"",IF(AND(Encodage!A286&gt;=$G$2,Encodage!A286&lt;=$H$2),Encodage!B286,"")))</f>
        <v/>
      </c>
      <c r="B286" s="62" t="str">
        <f>IF(A286="","",IF(COUNTIF($A$2:B285,Encodage!B286)&gt;0,"",IF(AND(Encodage!B286&gt;=$G$2,Encodage!A286&lt;=$H$2),Encodage!C286,"")))</f>
        <v/>
      </c>
      <c r="C286" s="62" t="str">
        <f t="shared" si="319"/>
        <v/>
      </c>
      <c r="D286" s="63" t="str">
        <f t="array" ref="D286">IFERROR(INDEX($A$1:$A$10000,SMALL(IF($A$3:$A$10000&lt;&gt;"",ROW($A$3:$A$10000)),ROW(A283))),"")</f>
        <v/>
      </c>
      <c r="E286" s="63" t="str">
        <f t="shared" ref="E286" si="334">IF(D286="","",SUMIFS(Stoc,Dat,"&gt;="&amp;$G$2,Dat,"&lt;="&amp;$H$2,Ref,D286))</f>
        <v/>
      </c>
      <c r="F286" s="63" t="str">
        <f t="shared" si="306"/>
        <v/>
      </c>
      <c r="G286" s="65" t="str">
        <f t="shared" si="307"/>
        <v/>
      </c>
      <c r="H286" s="65" t="str">
        <f>IFERROR(IF(COUNTIF($H$4:H285,H285)&lt;VLOOKUP($H285,$D$3:$E$500,2,0),H285,INDEX($D$3:$D$300,MATCH(H285,$D$3:$D$300,0)+1)),"")</f>
        <v/>
      </c>
      <c r="I286" s="65" t="str">
        <f>IF($H286="","",VLOOKUP($H286,Listes!$A$3:$I$12,3,FALSE))</f>
        <v/>
      </c>
      <c r="J286" s="65" t="str">
        <f>IF($H286="","",VLOOKUP($H286,Listes!$A$3:$I$12,4,FALSE))</f>
        <v/>
      </c>
      <c r="K286" s="65" t="str">
        <f>IF(H286="","",VLOOKUP($H286,Listes!$A$3:$I$12,8,FALSE))</f>
        <v/>
      </c>
      <c r="L286" s="65"/>
      <c r="M286" s="66"/>
      <c r="N286" t="str">
        <f t="shared" si="308"/>
        <v/>
      </c>
    </row>
    <row r="287" spans="1:14">
      <c r="A287" s="62" t="str">
        <f>IF(Encodage!A287="","",IF(COUNTIF($A$2:A286,Encodage!B287)&gt;0,"",IF(AND(Encodage!A287&gt;=$G$2,Encodage!A287&lt;=$H$2),Encodage!B287,"")))</f>
        <v/>
      </c>
      <c r="B287" s="62" t="str">
        <f>IF(A287="","",IF(COUNTIF($A$2:B286,Encodage!B287)&gt;0,"",IF(AND(Encodage!B287&gt;=$G$2,Encodage!A287&lt;=$H$2),Encodage!C287,"")))</f>
        <v/>
      </c>
      <c r="C287" s="62" t="str">
        <f t="shared" si="319"/>
        <v/>
      </c>
      <c r="D287" s="63" t="str">
        <f t="array" ref="D287">IFERROR(INDEX($A$1:$A$10000,SMALL(IF($A$3:$A$10000&lt;&gt;"",ROW($A$3:$A$10000)),ROW(A284))),"")</f>
        <v/>
      </c>
      <c r="E287" s="63" t="str">
        <f t="shared" ref="E287" si="335">IF(D287="","",SUMIFS(Stoc,Dat,"&gt;="&amp;$G$2,Dat,"&lt;="&amp;$H$2,Ref,D287))</f>
        <v/>
      </c>
      <c r="F287" s="63" t="str">
        <f t="shared" si="306"/>
        <v/>
      </c>
      <c r="G287" s="65" t="str">
        <f t="shared" si="307"/>
        <v/>
      </c>
      <c r="H287" s="65" t="str">
        <f>IFERROR(IF(COUNTIF($H$4:H286,H286)&lt;VLOOKUP($H286,$D$3:$E$500,2,0),H286,INDEX($D$3:$D$300,MATCH(H286,$D$3:$D$300,0)+1)),"")</f>
        <v/>
      </c>
      <c r="I287" s="65" t="str">
        <f>IF($H287="","",VLOOKUP($H287,Listes!$A$3:$I$12,3,FALSE))</f>
        <v/>
      </c>
      <c r="J287" s="65" t="str">
        <f>IF($H287="","",VLOOKUP($H287,Listes!$A$3:$I$12,4,FALSE))</f>
        <v/>
      </c>
      <c r="K287" s="65" t="str">
        <f>IF(H287="","",VLOOKUP($H287,Listes!$A$3:$I$12,8,FALSE))</f>
        <v/>
      </c>
      <c r="L287" s="65"/>
      <c r="M287" s="66"/>
      <c r="N287" t="str">
        <f t="shared" si="308"/>
        <v/>
      </c>
    </row>
    <row r="288" spans="1:14">
      <c r="A288" s="62" t="str">
        <f>IF(Encodage!A288="","",IF(COUNTIF($A$2:A287,Encodage!B288)&gt;0,"",IF(AND(Encodage!A288&gt;=$G$2,Encodage!A288&lt;=$H$2),Encodage!B288,"")))</f>
        <v/>
      </c>
      <c r="B288" s="62" t="str">
        <f>IF(A288="","",IF(COUNTIF($A$2:B287,Encodage!B288)&gt;0,"",IF(AND(Encodage!B288&gt;=$G$2,Encodage!A288&lt;=$H$2),Encodage!C288,"")))</f>
        <v/>
      </c>
      <c r="C288" s="62" t="str">
        <f t="shared" si="319"/>
        <v/>
      </c>
      <c r="D288" s="63" t="str">
        <f t="array" ref="D288">IFERROR(INDEX($A$1:$A$10000,SMALL(IF($A$3:$A$10000&lt;&gt;"",ROW($A$3:$A$10000)),ROW(A285))),"")</f>
        <v/>
      </c>
      <c r="E288" s="63" t="str">
        <f t="shared" ref="E288" si="336">IF(D288="","",SUMIFS(Stoc,Dat,"&gt;="&amp;$G$2,Dat,"&lt;="&amp;$H$2,Ref,D288))</f>
        <v/>
      </c>
      <c r="F288" s="63" t="str">
        <f t="shared" si="306"/>
        <v/>
      </c>
      <c r="G288" s="65" t="str">
        <f t="shared" si="307"/>
        <v/>
      </c>
      <c r="H288" s="65" t="str">
        <f>IFERROR(IF(COUNTIF($H$4:H287,H287)&lt;VLOOKUP($H287,$D$3:$E$500,2,0),H287,INDEX($D$3:$D$300,MATCH(H287,$D$3:$D$300,0)+1)),"")</f>
        <v/>
      </c>
      <c r="I288" s="65" t="str">
        <f>IF($H288="","",VLOOKUP($H288,Listes!$A$3:$I$12,3,FALSE))</f>
        <v/>
      </c>
      <c r="J288" s="65" t="str">
        <f>IF($H288="","",VLOOKUP($H288,Listes!$A$3:$I$12,4,FALSE))</f>
        <v/>
      </c>
      <c r="K288" s="65" t="str">
        <f>IF(H288="","",VLOOKUP($H288,Listes!$A$3:$I$12,8,FALSE))</f>
        <v/>
      </c>
      <c r="L288" s="65"/>
      <c r="M288" s="66"/>
      <c r="N288" t="str">
        <f t="shared" si="308"/>
        <v/>
      </c>
    </row>
    <row r="289" spans="1:14">
      <c r="A289" s="62" t="str">
        <f>IF(Encodage!A289="","",IF(COUNTIF($A$2:A288,Encodage!B289)&gt;0,"",IF(AND(Encodage!A289&gt;=$G$2,Encodage!A289&lt;=$H$2),Encodage!B289,"")))</f>
        <v/>
      </c>
      <c r="B289" s="62" t="str">
        <f>IF(A289="","",IF(COUNTIF($A$2:B288,Encodage!B289)&gt;0,"",IF(AND(Encodage!B289&gt;=$G$2,Encodage!A289&lt;=$H$2),Encodage!C289,"")))</f>
        <v/>
      </c>
      <c r="C289" s="62" t="str">
        <f t="shared" si="319"/>
        <v/>
      </c>
      <c r="D289" s="63" t="str">
        <f t="array" ref="D289">IFERROR(INDEX($A$1:$A$10000,SMALL(IF($A$3:$A$10000&lt;&gt;"",ROW($A$3:$A$10000)),ROW(A286))),"")</f>
        <v/>
      </c>
      <c r="E289" s="63" t="str">
        <f t="shared" ref="E289" si="337">IF(D289="","",SUMIFS(Stoc,Dat,"&gt;="&amp;$G$2,Dat,"&lt;="&amp;$H$2,Ref,D289))</f>
        <v/>
      </c>
      <c r="F289" s="63" t="str">
        <f t="shared" si="306"/>
        <v/>
      </c>
      <c r="G289" s="65" t="str">
        <f t="shared" si="307"/>
        <v/>
      </c>
      <c r="H289" s="65" t="str">
        <f>IFERROR(IF(COUNTIF($H$4:H288,H288)&lt;VLOOKUP($H288,$D$3:$E$500,2,0),H288,INDEX($D$3:$D$300,MATCH(H288,$D$3:$D$300,0)+1)),"")</f>
        <v/>
      </c>
      <c r="I289" s="65" t="str">
        <f>IF($H289="","",VLOOKUP($H289,Listes!$A$3:$I$12,3,FALSE))</f>
        <v/>
      </c>
      <c r="J289" s="65" t="str">
        <f>IF($H289="","",VLOOKUP($H289,Listes!$A$3:$I$12,4,FALSE))</f>
        <v/>
      </c>
      <c r="K289" s="65" t="str">
        <f>IF(H289="","",VLOOKUP($H289,Listes!$A$3:$I$12,8,FALSE))</f>
        <v/>
      </c>
      <c r="L289" s="65"/>
      <c r="M289" s="66"/>
      <c r="N289" t="str">
        <f t="shared" si="308"/>
        <v/>
      </c>
    </row>
    <row r="290" spans="1:14">
      <c r="A290" s="62" t="str">
        <f>IF(Encodage!A290="","",IF(COUNTIF($A$2:A289,Encodage!B290)&gt;0,"",IF(AND(Encodage!A290&gt;=$G$2,Encodage!A290&lt;=$H$2),Encodage!B290,"")))</f>
        <v/>
      </c>
      <c r="B290" s="62" t="str">
        <f>IF(A290="","",IF(COUNTIF($A$2:B289,Encodage!B290)&gt;0,"",IF(AND(Encodage!B290&gt;=$G$2,Encodage!A290&lt;=$H$2),Encodage!C290,"")))</f>
        <v/>
      </c>
      <c r="C290" s="62" t="str">
        <f t="shared" si="319"/>
        <v/>
      </c>
      <c r="D290" s="63" t="str">
        <f t="array" ref="D290">IFERROR(INDEX($A$1:$A$10000,SMALL(IF($A$3:$A$10000&lt;&gt;"",ROW($A$3:$A$10000)),ROW(A287))),"")</f>
        <v/>
      </c>
      <c r="E290" s="63" t="str">
        <f t="shared" ref="E290" si="338">IF(D290="","",SUMIFS(Stoc,Dat,"&gt;="&amp;$G$2,Dat,"&lt;="&amp;$H$2,Ref,D290))</f>
        <v/>
      </c>
      <c r="F290" s="63" t="str">
        <f t="shared" si="306"/>
        <v/>
      </c>
      <c r="G290" s="65" t="str">
        <f t="shared" si="307"/>
        <v/>
      </c>
      <c r="H290" s="65" t="str">
        <f>IFERROR(IF(COUNTIF($H$4:H289,H289)&lt;VLOOKUP($H289,$D$3:$E$500,2,0),H289,INDEX($D$3:$D$300,MATCH(H289,$D$3:$D$300,0)+1)),"")</f>
        <v/>
      </c>
      <c r="I290" s="65" t="str">
        <f>IF($H290="","",VLOOKUP($H290,Listes!$A$3:$I$12,3,FALSE))</f>
        <v/>
      </c>
      <c r="J290" s="65" t="str">
        <f>IF($H290="","",VLOOKUP($H290,Listes!$A$3:$I$12,4,FALSE))</f>
        <v/>
      </c>
      <c r="K290" s="65" t="str">
        <f>IF(H290="","",VLOOKUP($H290,Listes!$A$3:$I$12,8,FALSE))</f>
        <v/>
      </c>
      <c r="L290" s="65"/>
      <c r="M290" s="66"/>
      <c r="N290" t="str">
        <f t="shared" si="308"/>
        <v/>
      </c>
    </row>
    <row r="291" spans="1:14">
      <c r="A291" s="62" t="str">
        <f>IF(Encodage!A291="","",IF(COUNTIF($A$2:A290,Encodage!B291)&gt;0,"",IF(AND(Encodage!A291&gt;=$G$2,Encodage!A291&lt;=$H$2),Encodage!B291,"")))</f>
        <v/>
      </c>
      <c r="B291" s="62" t="str">
        <f>IF(A291="","",IF(COUNTIF($A$2:B290,Encodage!B291)&gt;0,"",IF(AND(Encodage!B291&gt;=$G$2,Encodage!A291&lt;=$H$2),Encodage!C291,"")))</f>
        <v/>
      </c>
      <c r="C291" s="62" t="str">
        <f t="shared" si="319"/>
        <v/>
      </c>
      <c r="D291" s="63" t="str">
        <f t="array" ref="D291">IFERROR(INDEX($A$1:$A$10000,SMALL(IF($A$3:$A$10000&lt;&gt;"",ROW($A$3:$A$10000)),ROW(A288))),"")</f>
        <v/>
      </c>
      <c r="E291" s="63" t="str">
        <f t="shared" ref="E291" si="339">IF(D291="","",SUMIFS(Stoc,Dat,"&gt;="&amp;$G$2,Dat,"&lt;="&amp;$H$2,Ref,D291))</f>
        <v/>
      </c>
      <c r="F291" s="63" t="str">
        <f t="shared" si="306"/>
        <v/>
      </c>
      <c r="G291" s="65" t="str">
        <f t="shared" si="307"/>
        <v/>
      </c>
      <c r="H291" s="65" t="str">
        <f>IFERROR(IF(COUNTIF($H$4:H290,H290)&lt;VLOOKUP($H290,$D$3:$E$500,2,0),H290,INDEX($D$3:$D$300,MATCH(H290,$D$3:$D$300,0)+1)),"")</f>
        <v/>
      </c>
      <c r="I291" s="65" t="str">
        <f>IF($H291="","",VLOOKUP($H291,Listes!$A$3:$I$12,3,FALSE))</f>
        <v/>
      </c>
      <c r="J291" s="65" t="str">
        <f>IF($H291="","",VLOOKUP($H291,Listes!$A$3:$I$12,4,FALSE))</f>
        <v/>
      </c>
      <c r="K291" s="65" t="str">
        <f>IF(H291="","",VLOOKUP($H291,Listes!$A$3:$I$12,8,FALSE))</f>
        <v/>
      </c>
      <c r="L291" s="65"/>
      <c r="M291" s="66"/>
      <c r="N291" t="str">
        <f t="shared" si="308"/>
        <v/>
      </c>
    </row>
    <row r="292" spans="1:14">
      <c r="A292" s="62" t="str">
        <f>IF(Encodage!A292="","",IF(COUNTIF($A$2:A291,Encodage!B292)&gt;0,"",IF(AND(Encodage!A292&gt;=$G$2,Encodage!A292&lt;=$H$2),Encodage!B292,"")))</f>
        <v/>
      </c>
      <c r="B292" s="62" t="str">
        <f>IF(A292="","",IF(COUNTIF($A$2:B291,Encodage!B292)&gt;0,"",IF(AND(Encodage!B292&gt;=$G$2,Encodage!A292&lt;=$H$2),Encodage!C292,"")))</f>
        <v/>
      </c>
      <c r="C292" s="62" t="str">
        <f t="shared" si="319"/>
        <v/>
      </c>
      <c r="D292" s="63" t="str">
        <f t="array" ref="D292">IFERROR(INDEX($A$1:$A$10000,SMALL(IF($A$3:$A$10000&lt;&gt;"",ROW($A$3:$A$10000)),ROW(A289))),"")</f>
        <v/>
      </c>
      <c r="E292" s="63" t="str">
        <f t="shared" ref="E292" si="340">IF(D292="","",SUMIFS(Stoc,Dat,"&gt;="&amp;$G$2,Dat,"&lt;="&amp;$H$2,Ref,D292))</f>
        <v/>
      </c>
      <c r="F292" s="63" t="str">
        <f t="shared" si="306"/>
        <v/>
      </c>
      <c r="G292" s="65" t="str">
        <f t="shared" si="307"/>
        <v/>
      </c>
      <c r="H292" s="65" t="str">
        <f>IFERROR(IF(COUNTIF($H$4:H291,H291)&lt;VLOOKUP($H291,$D$3:$E$500,2,0),H291,INDEX($D$3:$D$300,MATCH(H291,$D$3:$D$300,0)+1)),"")</f>
        <v/>
      </c>
      <c r="I292" s="65" t="str">
        <f>IF($H292="","",VLOOKUP($H292,Listes!$A$3:$I$12,3,FALSE))</f>
        <v/>
      </c>
      <c r="J292" s="65" t="str">
        <f>IF($H292="","",VLOOKUP($H292,Listes!$A$3:$I$12,4,FALSE))</f>
        <v/>
      </c>
      <c r="K292" s="65" t="str">
        <f>IF(H292="","",VLOOKUP($H292,Listes!$A$3:$I$12,8,FALSE))</f>
        <v/>
      </c>
      <c r="L292" s="65"/>
      <c r="M292" s="66"/>
      <c r="N292" t="str">
        <f t="shared" si="308"/>
        <v/>
      </c>
    </row>
    <row r="293" spans="1:14">
      <c r="A293" s="62" t="str">
        <f>IF(Encodage!A293="","",IF(COUNTIF($A$2:A292,Encodage!B293)&gt;0,"",IF(AND(Encodage!A293&gt;=$G$2,Encodage!A293&lt;=$H$2),Encodage!B293,"")))</f>
        <v/>
      </c>
      <c r="B293" s="62" t="str">
        <f>IF(A293="","",IF(COUNTIF($A$2:B292,Encodage!B293)&gt;0,"",IF(AND(Encodage!B293&gt;=$G$2,Encodage!A293&lt;=$H$2),Encodage!C293,"")))</f>
        <v/>
      </c>
      <c r="C293" s="62" t="str">
        <f t="shared" si="319"/>
        <v/>
      </c>
      <c r="D293" s="63" t="str">
        <f t="array" ref="D293">IFERROR(INDEX($A$1:$A$10000,SMALL(IF($A$3:$A$10000&lt;&gt;"",ROW($A$3:$A$10000)),ROW(A290))),"")</f>
        <v/>
      </c>
      <c r="E293" s="63" t="str">
        <f t="shared" ref="E293" si="341">IF(D293="","",SUMIFS(Stoc,Dat,"&gt;="&amp;$G$2,Dat,"&lt;="&amp;$H$2,Ref,D293))</f>
        <v/>
      </c>
      <c r="F293" s="63" t="str">
        <f t="shared" si="306"/>
        <v/>
      </c>
      <c r="G293" s="65" t="str">
        <f t="shared" si="307"/>
        <v/>
      </c>
      <c r="H293" s="65" t="str">
        <f>IFERROR(IF(COUNTIF($H$4:H292,H292)&lt;VLOOKUP($H292,$D$3:$E$500,2,0),H292,INDEX($D$3:$D$300,MATCH(H292,$D$3:$D$300,0)+1)),"")</f>
        <v/>
      </c>
      <c r="I293" s="65" t="str">
        <f>IF($H293="","",VLOOKUP($H293,Listes!$A$3:$I$12,3,FALSE))</f>
        <v/>
      </c>
      <c r="J293" s="65" t="str">
        <f>IF($H293="","",VLOOKUP($H293,Listes!$A$3:$I$12,4,FALSE))</f>
        <v/>
      </c>
      <c r="K293" s="65" t="str">
        <f>IF(H293="","",VLOOKUP($H293,Listes!$A$3:$I$12,8,FALSE))</f>
        <v/>
      </c>
      <c r="L293" s="65"/>
      <c r="M293" s="66"/>
      <c r="N293" t="str">
        <f t="shared" si="308"/>
        <v/>
      </c>
    </row>
    <row r="294" spans="1:14">
      <c r="A294" s="62" t="str">
        <f>IF(Encodage!A294="","",IF(COUNTIF($A$2:A293,Encodage!B294)&gt;0,"",IF(AND(Encodage!A294&gt;=$G$2,Encodage!A294&lt;=$H$2),Encodage!B294,"")))</f>
        <v/>
      </c>
      <c r="B294" s="62" t="str">
        <f>IF(A294="","",IF(COUNTIF($A$2:B293,Encodage!B294)&gt;0,"",IF(AND(Encodage!B294&gt;=$G$2,Encodage!A294&lt;=$H$2),Encodage!C294,"")))</f>
        <v/>
      </c>
      <c r="C294" s="62" t="str">
        <f t="shared" si="319"/>
        <v/>
      </c>
      <c r="D294" s="63" t="str">
        <f t="array" ref="D294">IFERROR(INDEX($A$1:$A$10000,SMALL(IF($A$3:$A$10000&lt;&gt;"",ROW($A$3:$A$10000)),ROW(A291))),"")</f>
        <v/>
      </c>
      <c r="E294" s="63" t="str">
        <f t="shared" ref="E294" si="342">IF(D294="","",SUMIFS(Stoc,Dat,"&gt;="&amp;$G$2,Dat,"&lt;="&amp;$H$2,Ref,D294))</f>
        <v/>
      </c>
      <c r="F294" s="63" t="str">
        <f t="shared" si="306"/>
        <v/>
      </c>
      <c r="G294" s="65" t="str">
        <f t="shared" si="307"/>
        <v/>
      </c>
      <c r="H294" s="65" t="str">
        <f>IFERROR(IF(COUNTIF($H$4:H293,H293)&lt;VLOOKUP($H293,$D$3:$E$500,2,0),H293,INDEX($D$3:$D$300,MATCH(H293,$D$3:$D$300,0)+1)),"")</f>
        <v/>
      </c>
      <c r="I294" s="65" t="str">
        <f>IF($H294="","",VLOOKUP($H294,Listes!$A$3:$I$12,3,FALSE))</f>
        <v/>
      </c>
      <c r="J294" s="65" t="str">
        <f>IF($H294="","",VLOOKUP($H294,Listes!$A$3:$I$12,4,FALSE))</f>
        <v/>
      </c>
      <c r="K294" s="65" t="str">
        <f>IF(H294="","",VLOOKUP($H294,Listes!$A$3:$I$12,8,FALSE))</f>
        <v/>
      </c>
      <c r="L294" s="65"/>
      <c r="M294" s="66"/>
      <c r="N294" t="str">
        <f t="shared" si="308"/>
        <v/>
      </c>
    </row>
    <row r="295" spans="1:14">
      <c r="A295" s="62" t="str">
        <f>IF(Encodage!A295="","",IF(COUNTIF($A$2:A294,Encodage!B295)&gt;0,"",IF(AND(Encodage!A295&gt;=$G$2,Encodage!A295&lt;=$H$2),Encodage!B295,"")))</f>
        <v/>
      </c>
      <c r="B295" s="62" t="str">
        <f>IF(A295="","",IF(COUNTIF($A$2:B294,Encodage!B295)&gt;0,"",IF(AND(Encodage!B295&gt;=$G$2,Encodage!A295&lt;=$H$2),Encodage!C295,"")))</f>
        <v/>
      </c>
      <c r="C295" s="62" t="str">
        <f t="shared" si="319"/>
        <v/>
      </c>
      <c r="D295" s="63" t="str">
        <f t="array" ref="D295">IFERROR(INDEX($A$1:$A$10000,SMALL(IF($A$3:$A$10000&lt;&gt;"",ROW($A$3:$A$10000)),ROW(A292))),"")</f>
        <v/>
      </c>
      <c r="E295" s="63" t="str">
        <f t="shared" ref="E295" si="343">IF(D295="","",SUMIFS(Stoc,Dat,"&gt;="&amp;$G$2,Dat,"&lt;="&amp;$H$2,Ref,D295))</f>
        <v/>
      </c>
      <c r="F295" s="63" t="str">
        <f t="shared" si="306"/>
        <v/>
      </c>
      <c r="G295" s="65" t="str">
        <f t="shared" si="307"/>
        <v/>
      </c>
      <c r="H295" s="65" t="str">
        <f>IFERROR(IF(COUNTIF($H$4:H294,H294)&lt;VLOOKUP($H294,$D$3:$E$500,2,0),H294,INDEX($D$3:$D$300,MATCH(H294,$D$3:$D$300,0)+1)),"")</f>
        <v/>
      </c>
      <c r="I295" s="65" t="str">
        <f>IF($H295="","",VLOOKUP($H295,Listes!$A$3:$I$12,3,FALSE))</f>
        <v/>
      </c>
      <c r="J295" s="65" t="str">
        <f>IF($H295="","",VLOOKUP($H295,Listes!$A$3:$I$12,4,FALSE))</f>
        <v/>
      </c>
      <c r="K295" s="65" t="str">
        <f>IF(H295="","",VLOOKUP($H295,Listes!$A$3:$I$12,8,FALSE))</f>
        <v/>
      </c>
      <c r="L295" s="65"/>
      <c r="M295" s="66"/>
      <c r="N295" t="str">
        <f t="shared" si="308"/>
        <v/>
      </c>
    </row>
    <row r="296" spans="1:14">
      <c r="A296" s="62" t="str">
        <f>IF(Encodage!A296="","",IF(COUNTIF($A$2:A295,Encodage!B296)&gt;0,"",IF(AND(Encodage!A296&gt;=$G$2,Encodage!A296&lt;=$H$2),Encodage!B296,"")))</f>
        <v/>
      </c>
      <c r="B296" s="62" t="str">
        <f>IF(A296="","",IF(COUNTIF($A$2:B295,Encodage!B296)&gt;0,"",IF(AND(Encodage!B296&gt;=$G$2,Encodage!A296&lt;=$H$2),Encodage!C296,"")))</f>
        <v/>
      </c>
      <c r="C296" s="62" t="str">
        <f t="shared" si="319"/>
        <v/>
      </c>
      <c r="D296" s="63" t="str">
        <f t="array" ref="D296">IFERROR(INDEX($A$1:$A$10000,SMALL(IF($A$3:$A$10000&lt;&gt;"",ROW($A$3:$A$10000)),ROW(A293))),"")</f>
        <v/>
      </c>
      <c r="E296" s="63" t="str">
        <f t="shared" ref="E296" si="344">IF(D296="","",SUMIFS(Stoc,Dat,"&gt;="&amp;$G$2,Dat,"&lt;="&amp;$H$2,Ref,D296))</f>
        <v/>
      </c>
      <c r="F296" s="63" t="str">
        <f t="shared" si="306"/>
        <v/>
      </c>
      <c r="G296" s="65" t="str">
        <f t="shared" si="307"/>
        <v/>
      </c>
      <c r="H296" s="65" t="str">
        <f>IFERROR(IF(COUNTIF($H$4:H295,H295)&lt;VLOOKUP($H295,$D$3:$E$500,2,0),H295,INDEX($D$3:$D$300,MATCH(H295,$D$3:$D$300,0)+1)),"")</f>
        <v/>
      </c>
      <c r="I296" s="65" t="str">
        <f>IF($H296="","",VLOOKUP($H296,Listes!$A$3:$I$12,3,FALSE))</f>
        <v/>
      </c>
      <c r="J296" s="65" t="str">
        <f>IF($H296="","",VLOOKUP($H296,Listes!$A$3:$I$12,4,FALSE))</f>
        <v/>
      </c>
      <c r="K296" s="65" t="str">
        <f>IF(H296="","",VLOOKUP($H296,Listes!$A$3:$I$12,8,FALSE))</f>
        <v/>
      </c>
      <c r="L296" s="65"/>
      <c r="M296" s="66"/>
      <c r="N296" t="str">
        <f t="shared" si="308"/>
        <v/>
      </c>
    </row>
    <row r="297" spans="1:14">
      <c r="A297" s="62" t="str">
        <f>IF(Encodage!A297="","",IF(COUNTIF($A$2:A296,Encodage!B297)&gt;0,"",IF(AND(Encodage!A297&gt;=$G$2,Encodage!A297&lt;=$H$2),Encodage!B297,"")))</f>
        <v/>
      </c>
      <c r="B297" s="62" t="str">
        <f>IF(A297="","",IF(COUNTIF($A$2:B296,Encodage!B297)&gt;0,"",IF(AND(Encodage!B297&gt;=$G$2,Encodage!A297&lt;=$H$2),Encodage!C297,"")))</f>
        <v/>
      </c>
      <c r="C297" s="62" t="str">
        <f t="shared" si="319"/>
        <v/>
      </c>
      <c r="D297" s="63" t="str">
        <f t="array" ref="D297">IFERROR(INDEX($A$1:$A$10000,SMALL(IF($A$3:$A$10000&lt;&gt;"",ROW($A$3:$A$10000)),ROW(A294))),"")</f>
        <v/>
      </c>
      <c r="E297" s="63" t="str">
        <f t="shared" ref="E297" si="345">IF(D297="","",SUMIFS(Stoc,Dat,"&gt;="&amp;$G$2,Dat,"&lt;="&amp;$H$2,Ref,D297))</f>
        <v/>
      </c>
      <c r="F297" s="63" t="str">
        <f t="shared" si="306"/>
        <v/>
      </c>
      <c r="G297" s="65" t="str">
        <f t="shared" si="307"/>
        <v/>
      </c>
      <c r="H297" s="65" t="str">
        <f>IFERROR(IF(COUNTIF($H$4:H296,H296)&lt;VLOOKUP($H296,$D$3:$E$500,2,0),H296,INDEX($D$3:$D$300,MATCH(H296,$D$3:$D$300,0)+1)),"")</f>
        <v/>
      </c>
      <c r="I297" s="65" t="str">
        <f>IF($H297="","",VLOOKUP($H297,Listes!$A$3:$I$12,3,FALSE))</f>
        <v/>
      </c>
      <c r="J297" s="65" t="str">
        <f>IF($H297="","",VLOOKUP($H297,Listes!$A$3:$I$12,4,FALSE))</f>
        <v/>
      </c>
      <c r="K297" s="65" t="str">
        <f>IF(H297="","",VLOOKUP($H297,Listes!$A$3:$I$12,8,FALSE))</f>
        <v/>
      </c>
      <c r="L297" s="65"/>
      <c r="M297" s="66"/>
      <c r="N297" t="str">
        <f t="shared" si="308"/>
        <v/>
      </c>
    </row>
    <row r="298" spans="1:14">
      <c r="A298" s="62" t="str">
        <f>IF(Encodage!A298="","",IF(COUNTIF($A$2:A297,Encodage!B298)&gt;0,"",IF(AND(Encodage!A298&gt;=$G$2,Encodage!A298&lt;=$H$2),Encodage!B298,"")))</f>
        <v/>
      </c>
      <c r="B298" s="62" t="str">
        <f>IF(A298="","",IF(COUNTIF($A$2:B297,Encodage!B298)&gt;0,"",IF(AND(Encodage!B298&gt;=$G$2,Encodage!A298&lt;=$H$2),Encodage!C298,"")))</f>
        <v/>
      </c>
      <c r="C298" s="62" t="str">
        <f t="shared" si="319"/>
        <v/>
      </c>
      <c r="D298" s="63" t="str">
        <f t="array" ref="D298">IFERROR(INDEX($A$1:$A$10000,SMALL(IF($A$3:$A$10000&lt;&gt;"",ROW($A$3:$A$10000)),ROW(A295))),"")</f>
        <v/>
      </c>
      <c r="E298" s="63" t="str">
        <f t="shared" ref="E298" si="346">IF(D298="","",SUMIFS(Stoc,Dat,"&gt;="&amp;$G$2,Dat,"&lt;="&amp;$H$2,Ref,D298))</f>
        <v/>
      </c>
      <c r="F298" s="63" t="str">
        <f t="shared" si="306"/>
        <v/>
      </c>
      <c r="G298" s="65" t="str">
        <f t="shared" si="307"/>
        <v/>
      </c>
      <c r="H298" s="65" t="str">
        <f>IFERROR(IF(COUNTIF($H$4:H297,H297)&lt;VLOOKUP($H297,$D$3:$E$500,2,0),H297,INDEX($D$3:$D$300,MATCH(H297,$D$3:$D$300,0)+1)),"")</f>
        <v/>
      </c>
      <c r="I298" s="65" t="str">
        <f>IF($H298="","",VLOOKUP($H298,Listes!$A$3:$I$12,3,FALSE))</f>
        <v/>
      </c>
      <c r="J298" s="65" t="str">
        <f>IF($H298="","",VLOOKUP($H298,Listes!$A$3:$I$12,4,FALSE))</f>
        <v/>
      </c>
      <c r="K298" s="65" t="str">
        <f>IF(H298="","",VLOOKUP($H298,Listes!$A$3:$I$12,8,FALSE))</f>
        <v/>
      </c>
      <c r="L298" s="65"/>
      <c r="M298" s="66"/>
      <c r="N298" t="str">
        <f t="shared" si="308"/>
        <v/>
      </c>
    </row>
    <row r="299" spans="1:14">
      <c r="A299" s="62" t="str">
        <f>IF(Encodage!A299="","",IF(COUNTIF($A$2:A298,Encodage!B299)&gt;0,"",IF(AND(Encodage!A299&gt;=$G$2,Encodage!A299&lt;=$H$2),Encodage!B299,"")))</f>
        <v/>
      </c>
      <c r="B299" s="62" t="str">
        <f>IF(A299="","",IF(COUNTIF($A$2:B298,Encodage!B299)&gt;0,"",IF(AND(Encodage!B299&gt;=$G$2,Encodage!A299&lt;=$H$2),Encodage!C299,"")))</f>
        <v/>
      </c>
      <c r="C299" s="62" t="str">
        <f t="shared" si="319"/>
        <v/>
      </c>
      <c r="D299" s="63" t="str">
        <f t="array" ref="D299">IFERROR(INDEX($A$1:$A$10000,SMALL(IF($A$3:$A$10000&lt;&gt;"",ROW($A$3:$A$10000)),ROW(A296))),"")</f>
        <v/>
      </c>
      <c r="E299" s="63" t="str">
        <f t="shared" ref="E299" si="347">IF(D299="","",SUMIFS(Stoc,Dat,"&gt;="&amp;$G$2,Dat,"&lt;="&amp;$H$2,Ref,D299))</f>
        <v/>
      </c>
      <c r="F299" s="63" t="str">
        <f t="shared" si="306"/>
        <v/>
      </c>
      <c r="G299" s="65" t="str">
        <f t="shared" si="307"/>
        <v/>
      </c>
      <c r="H299" s="65" t="str">
        <f>IFERROR(IF(COUNTIF($H$4:H298,H298)&lt;VLOOKUP($H298,$D$3:$E$500,2,0),H298,INDEX($D$3:$D$300,MATCH(H298,$D$3:$D$300,0)+1)),"")</f>
        <v/>
      </c>
      <c r="I299" s="65" t="str">
        <f>IF($H299="","",VLOOKUP($H299,Listes!$A$3:$I$12,3,FALSE))</f>
        <v/>
      </c>
      <c r="J299" s="65" t="str">
        <f>IF($H299="","",VLOOKUP($H299,Listes!$A$3:$I$12,4,FALSE))</f>
        <v/>
      </c>
      <c r="K299" s="65" t="str">
        <f>IF(H299="","",VLOOKUP($H299,Listes!$A$3:$I$12,8,FALSE))</f>
        <v/>
      </c>
      <c r="L299" s="65"/>
      <c r="M299" s="66"/>
      <c r="N299" t="str">
        <f t="shared" si="308"/>
        <v/>
      </c>
    </row>
    <row r="300" spans="1:14">
      <c r="A300" s="62" t="str">
        <f>IF(Encodage!A300="","",IF(COUNTIF($A$2:A299,Encodage!B300)&gt;0,"",IF(AND(Encodage!A300&gt;=$G$2,Encodage!A300&lt;=$H$2),Encodage!B300,"")))</f>
        <v/>
      </c>
      <c r="B300" s="62" t="str">
        <f>IF(A300="","",IF(COUNTIF($A$2:B299,Encodage!B300)&gt;0,"",IF(AND(Encodage!B300&gt;=$G$2,Encodage!A300&lt;=$H$2),Encodage!C300,"")))</f>
        <v/>
      </c>
      <c r="C300" s="62" t="str">
        <f t="shared" si="319"/>
        <v/>
      </c>
      <c r="D300" s="63" t="str">
        <f t="array" ref="D300">IFERROR(INDEX($A$1:$A$10000,SMALL(IF($A$3:$A$10000&lt;&gt;"",ROW($A$3:$A$10000)),ROW(A297))),"")</f>
        <v/>
      </c>
      <c r="E300" s="63" t="str">
        <f t="shared" ref="E300" si="348">IF(D300="","",SUMIFS(Stoc,Dat,"&gt;="&amp;$G$2,Dat,"&lt;="&amp;$H$2,Ref,D300))</f>
        <v/>
      </c>
      <c r="F300" s="63" t="str">
        <f t="shared" si="306"/>
        <v/>
      </c>
      <c r="G300" s="65" t="str">
        <f t="shared" si="307"/>
        <v/>
      </c>
      <c r="H300" s="65" t="str">
        <f>IFERROR(IF(COUNTIF($H$4:H299,H299)&lt;VLOOKUP($H299,$D$3:$E$500,2,0),H299,INDEX($D$3:$D$300,MATCH(H299,$D$3:$D$300,0)+1)),"")</f>
        <v/>
      </c>
      <c r="I300" s="65" t="str">
        <f>IF($H300="","",VLOOKUP($H300,Listes!$A$3:$I$12,3,FALSE))</f>
        <v/>
      </c>
      <c r="J300" s="65" t="str">
        <f>IF($H300="","",VLOOKUP($H300,Listes!$A$3:$I$12,4,FALSE))</f>
        <v/>
      </c>
      <c r="K300" s="65" t="str">
        <f>IF(H300="","",VLOOKUP($H300,Listes!$A$3:$I$12,8,FALSE))</f>
        <v/>
      </c>
      <c r="L300" s="65"/>
      <c r="M300" s="66"/>
      <c r="N300" t="str">
        <f t="shared" si="308"/>
        <v/>
      </c>
    </row>
    <row r="301" spans="1:14">
      <c r="A301" s="62" t="str">
        <f>IF(Encodage!A301="","",IF(COUNTIF($A$2:A300,Encodage!B301)&gt;0,"",IF(AND(Encodage!A301&gt;=$G$2,Encodage!A301&lt;=$H$2),Encodage!B301,"")))</f>
        <v/>
      </c>
      <c r="B301" s="62" t="str">
        <f>IF(A301="","",IF(COUNTIF($A$2:B300,Encodage!B301)&gt;0,"",IF(AND(Encodage!B301&gt;=$G$2,Encodage!A301&lt;=$H$2),Encodage!C301,"")))</f>
        <v/>
      </c>
      <c r="C301" s="62" t="str">
        <f t="shared" si="319"/>
        <v/>
      </c>
      <c r="D301" s="61" t="str">
        <f t="array" ref="D301">IFERROR(INDEX($A$1:$A$10000,SMALL(IF($A$3:$A$10000&lt;&gt;"",ROW($A$3:$A$10000)),ROW(A298))),"")</f>
        <v/>
      </c>
      <c r="E301" s="61" t="str">
        <f t="shared" ref="E301" si="349">IF(D301="","",SUMIFS(Stoc,Dat,"&gt;="&amp;$G$2,Dat,"&lt;="&amp;$H$2,Ref,D301))</f>
        <v/>
      </c>
      <c r="F301" s="61" t="str">
        <f t="shared" si="306"/>
        <v/>
      </c>
      <c r="G301" t="str">
        <f t="shared" si="307"/>
        <v/>
      </c>
      <c r="H301" t="str">
        <f>IFERROR(IF(COUNTIF($H$4:H300,H300)&lt;VLOOKUP($H300,$D$3:$E$500,2,0),H300,INDEX($D$3:$D$300,MATCH(H300,$D$3:$D$300,0)+1)),"")</f>
        <v/>
      </c>
      <c r="I301" t="str">
        <f>IF($H301="","",VLOOKUP($H301,Listes!$A$3:$I$12,3,FALSE))</f>
        <v/>
      </c>
      <c r="J301" t="str">
        <f>IF($H301="","",VLOOKUP($H301,Listes!$A$3:$I$12,4,FALSE))</f>
        <v/>
      </c>
      <c r="K301" t="str">
        <f>IF(H301="","",VLOOKUP($H301,Listes!$A$3:$I$12,8,FALSE))</f>
        <v/>
      </c>
      <c r="N301" t="str">
        <f t="shared" si="308"/>
        <v/>
      </c>
    </row>
    <row r="302" spans="1:14">
      <c r="A302" s="62" t="str">
        <f>IF(Encodage!A302="","",IF(COUNTIF($A$2:A301,Encodage!B302)&gt;0,"",IF(AND(Encodage!A302&gt;=$G$2,Encodage!A302&lt;=$H$2),Encodage!B302,"")))</f>
        <v/>
      </c>
      <c r="B302" s="62" t="str">
        <f>IF(A302="","",IF(COUNTIF($A$2:B301,Encodage!B302)&gt;0,"",IF(AND(Encodage!B302&gt;=$G$2,Encodage!A302&lt;=$H$2),Encodage!C302,"")))</f>
        <v/>
      </c>
      <c r="C302" s="62" t="str">
        <f t="shared" si="319"/>
        <v/>
      </c>
      <c r="D302" s="61" t="str">
        <f t="array" ref="D302">IFERROR(INDEX($A$1:$A$10000,SMALL(IF($A$3:$A$10000&lt;&gt;"",ROW($A$3:$A$10000)),ROW(A299))),"")</f>
        <v/>
      </c>
      <c r="E302" s="61" t="str">
        <f t="shared" ref="E302" si="350">IF(D302="","",SUMIFS(Stoc,Dat,"&gt;="&amp;$G$2,Dat,"&lt;="&amp;$H$2,Ref,D302))</f>
        <v/>
      </c>
      <c r="F302" s="61" t="str">
        <f t="shared" si="306"/>
        <v/>
      </c>
      <c r="G302" t="str">
        <f t="shared" si="307"/>
        <v/>
      </c>
      <c r="H302" t="str">
        <f>IFERROR(IF(COUNTIF($H$4:H301,H301)&lt;VLOOKUP($H301,$D$3:$E$500,2,0),H301,INDEX($D$3:$D$300,MATCH(H301,$D$3:$D$300,0)+1)),"")</f>
        <v/>
      </c>
      <c r="I302" t="str">
        <f>IF($H302="","",VLOOKUP($H302,Listes!$A$3:$I$12,3,FALSE))</f>
        <v/>
      </c>
      <c r="J302" t="str">
        <f>IF($H302="","",VLOOKUP($H302,Listes!$A$3:$I$12,4,FALSE))</f>
        <v/>
      </c>
      <c r="K302" t="str">
        <f>IF(H302="","",VLOOKUP($H302,Listes!$A$3:$I$12,8,FALSE))</f>
        <v/>
      </c>
      <c r="N302" t="str">
        <f t="shared" si="308"/>
        <v/>
      </c>
    </row>
    <row r="303" spans="1:14">
      <c r="A303" s="62" t="str">
        <f>IF(Encodage!A303="","",IF(COUNTIF($A$2:A302,Encodage!B303)&gt;0,"",IF(AND(Encodage!A303&gt;=$G$2,Encodage!A303&lt;=$H$2),Encodage!B303,"")))</f>
        <v/>
      </c>
      <c r="B303" s="62" t="str">
        <f>IF(A303="","",IF(COUNTIF($A$2:B302,Encodage!B303)&gt;0,"",IF(AND(Encodage!B303&gt;=$G$2,Encodage!A303&lt;=$H$2),Encodage!C303,"")))</f>
        <v/>
      </c>
      <c r="C303" s="62" t="str">
        <f t="shared" si="319"/>
        <v/>
      </c>
      <c r="D303" s="61" t="str">
        <f t="array" ref="D303">IFERROR(INDEX($A$1:$A$10000,SMALL(IF($A$3:$A$10000&lt;&gt;"",ROW($A$3:$A$10000)),ROW(A300))),"")</f>
        <v/>
      </c>
      <c r="E303" s="61" t="str">
        <f t="shared" ref="E303" si="351">IF(D303="","",SUMIFS(Stoc,Dat,"&gt;="&amp;$G$2,Dat,"&lt;="&amp;$H$2,Ref,D303))</f>
        <v/>
      </c>
      <c r="F303" s="61" t="str">
        <f t="shared" si="306"/>
        <v/>
      </c>
      <c r="G303" t="str">
        <f t="shared" si="307"/>
        <v/>
      </c>
      <c r="H303" t="str">
        <f>IFERROR(IF(COUNTIF($H$4:H302,H302)&lt;VLOOKUP($H302,$D$3:$E$500,2,0),H302,INDEX($D$3:$D$300,MATCH(H302,$D$3:$D$300,0)+1)),"")</f>
        <v/>
      </c>
      <c r="I303" t="str">
        <f>IF($H303="","",VLOOKUP($H303,Listes!$A$3:$I$12,3,FALSE))</f>
        <v/>
      </c>
      <c r="J303" t="str">
        <f>IF($H303="","",VLOOKUP($H303,Listes!$A$3:$I$12,4,FALSE))</f>
        <v/>
      </c>
      <c r="K303" t="str">
        <f>IF(H303="","",VLOOKUP($H303,Listes!$A$3:$I$12,8,FALSE))</f>
        <v/>
      </c>
      <c r="N303" t="str">
        <f t="shared" si="308"/>
        <v/>
      </c>
    </row>
    <row r="304" spans="1:14">
      <c r="A304" s="62" t="str">
        <f>IF(Encodage!A304="","",IF(COUNTIF($A$2:A303,Encodage!B304)&gt;0,"",IF(AND(Encodage!A304&gt;=$G$2,Encodage!A304&lt;=$H$2),Encodage!B304,"")))</f>
        <v/>
      </c>
      <c r="B304" s="62" t="str">
        <f>IF(A304="","",IF(COUNTIF($A$2:B303,Encodage!B304)&gt;0,"",IF(AND(Encodage!B304&gt;=$G$2,Encodage!A304&lt;=$H$2),Encodage!C304,"")))</f>
        <v/>
      </c>
      <c r="C304" s="62" t="str">
        <f t="shared" si="319"/>
        <v/>
      </c>
      <c r="D304" s="61" t="str">
        <f t="array" ref="D304">IFERROR(INDEX($A$1:$A$10000,SMALL(IF($A$3:$A$10000&lt;&gt;"",ROW($A$3:$A$10000)),ROW(A301))),"")</f>
        <v/>
      </c>
      <c r="E304" s="61" t="str">
        <f t="shared" ref="E304" si="352">IF(D304="","",SUMIFS(Stoc,Dat,"&gt;="&amp;$G$2,Dat,"&lt;="&amp;$H$2,Ref,D304))</f>
        <v/>
      </c>
      <c r="F304" s="61" t="str">
        <f t="shared" si="306"/>
        <v/>
      </c>
      <c r="G304" t="str">
        <f t="shared" si="307"/>
        <v/>
      </c>
      <c r="H304" t="str">
        <f>IFERROR(IF(COUNTIF($H$4:H303,H303)&lt;VLOOKUP($H303,$D$3:$E$500,2,0),H303,INDEX($D$3:$D$300,MATCH(H303,$D$3:$D$300,0)+1)),"")</f>
        <v/>
      </c>
      <c r="I304" t="str">
        <f>IF($H304="","",VLOOKUP($H304,Listes!$A$3:$I$12,3,FALSE))</f>
        <v/>
      </c>
      <c r="J304" t="str">
        <f>IF($H304="","",VLOOKUP($H304,Listes!$A$3:$I$12,4,FALSE))</f>
        <v/>
      </c>
      <c r="K304" t="str">
        <f>IF(H304="","",VLOOKUP($H304,Listes!$A$3:$I$12,8,FALSE))</f>
        <v/>
      </c>
      <c r="N304" t="str">
        <f t="shared" si="308"/>
        <v/>
      </c>
    </row>
    <row r="305" spans="1:14">
      <c r="A305" s="62" t="str">
        <f>IF(Encodage!A305="","",IF(COUNTIF($A$2:A304,Encodage!B305)&gt;0,"",IF(AND(Encodage!A305&gt;=$G$2,Encodage!A305&lt;=$H$2),Encodage!B305,"")))</f>
        <v/>
      </c>
      <c r="B305" s="62" t="str">
        <f>IF(A305="","",IF(COUNTIF($A$2:B304,Encodage!B305)&gt;0,"",IF(AND(Encodage!B305&gt;=$G$2,Encodage!A305&lt;=$H$2),Encodage!C305,"")))</f>
        <v/>
      </c>
      <c r="C305" s="62" t="str">
        <f t="shared" si="319"/>
        <v/>
      </c>
      <c r="D305" s="61" t="str">
        <f t="array" ref="D305">IFERROR(INDEX($A$1:$A$10000,SMALL(IF($A$3:$A$10000&lt;&gt;"",ROW($A$3:$A$10000)),ROW(A302))),"")</f>
        <v/>
      </c>
      <c r="E305" s="61" t="str">
        <f t="shared" ref="E305" si="353">IF(D305="","",SUMIFS(Stoc,Dat,"&gt;="&amp;$G$2,Dat,"&lt;="&amp;$H$2,Ref,D305))</f>
        <v/>
      </c>
      <c r="F305" s="61" t="str">
        <f t="shared" si="306"/>
        <v/>
      </c>
      <c r="G305" t="str">
        <f t="shared" si="307"/>
        <v/>
      </c>
      <c r="H305" t="str">
        <f>IFERROR(IF(COUNTIF($H$4:H304,H304)&lt;VLOOKUP($H304,$D$3:$E$500,2,0),H304,INDEX($D$3:$D$300,MATCH(H304,$D$3:$D$300,0)+1)),"")</f>
        <v/>
      </c>
      <c r="I305" t="str">
        <f>IF($H305="","",VLOOKUP($H305,Listes!$A$3:$I$12,3,FALSE))</f>
        <v/>
      </c>
      <c r="J305" t="str">
        <f>IF($H305="","",VLOOKUP($H305,Listes!$A$3:$I$12,4,FALSE))</f>
        <v/>
      </c>
      <c r="K305" t="str">
        <f>IF(H305="","",VLOOKUP($H305,Listes!$A$3:$I$12,8,FALSE))</f>
        <v/>
      </c>
      <c r="N305" t="str">
        <f t="shared" si="308"/>
        <v/>
      </c>
    </row>
    <row r="306" spans="1:14">
      <c r="A306" s="62" t="str">
        <f>IF(Encodage!A306="","",IF(COUNTIF($A$2:A305,Encodage!B306)&gt;0,"",IF(AND(Encodage!A306&gt;=$G$2,Encodage!A306&lt;=$H$2),Encodage!B306,"")))</f>
        <v/>
      </c>
      <c r="B306" s="62" t="str">
        <f>IF(A306="","",IF(COUNTIF($A$2:B305,Encodage!B306)&gt;0,"",IF(AND(Encodage!B306&gt;=$G$2,Encodage!A306&lt;=$H$2),Encodage!C306,"")))</f>
        <v/>
      </c>
      <c r="C306" s="62" t="str">
        <f t="shared" si="319"/>
        <v/>
      </c>
      <c r="D306" s="61" t="str">
        <f t="array" ref="D306">IFERROR(INDEX($A$1:$A$10000,SMALL(IF($A$3:$A$10000&lt;&gt;"",ROW($A$3:$A$10000)),ROW(A303))),"")</f>
        <v/>
      </c>
      <c r="E306" s="61" t="str">
        <f t="shared" ref="E306" si="354">IF(D306="","",SUMIFS(Stoc,Dat,"&gt;="&amp;$G$2,Dat,"&lt;="&amp;$H$2,Ref,D306))</f>
        <v/>
      </c>
      <c r="F306" s="61" t="str">
        <f t="shared" si="306"/>
        <v/>
      </c>
      <c r="G306" t="str">
        <f t="shared" si="307"/>
        <v/>
      </c>
      <c r="H306" t="str">
        <f>IFERROR(IF(COUNTIF($H$4:H305,H305)&lt;VLOOKUP($H305,$D$3:$E$500,2,0),H305,INDEX($D$3:$D$300,MATCH(H305,$D$3:$D$300,0)+1)),"")</f>
        <v/>
      </c>
      <c r="I306" t="str">
        <f>IF($H306="","",VLOOKUP($H306,Listes!$A$3:$I$12,3,FALSE))</f>
        <v/>
      </c>
      <c r="J306" t="str">
        <f>IF($H306="","",VLOOKUP($H306,Listes!$A$3:$I$12,4,FALSE))</f>
        <v/>
      </c>
      <c r="K306" t="str">
        <f>IF(H306="","",VLOOKUP($H306,Listes!$A$3:$I$12,8,FALSE))</f>
        <v/>
      </c>
      <c r="N306" t="str">
        <f t="shared" si="308"/>
        <v/>
      </c>
    </row>
    <row r="307" spans="1:14">
      <c r="A307" s="62" t="str">
        <f>IF(Encodage!A307="","",IF(COUNTIF($A$2:A306,Encodage!B307)&gt;0,"",IF(AND(Encodage!A307&gt;=$G$2,Encodage!A307&lt;=$H$2),Encodage!B307,"")))</f>
        <v/>
      </c>
      <c r="B307" s="62" t="str">
        <f>IF(A307="","",IF(COUNTIF($A$2:B306,Encodage!B307)&gt;0,"",IF(AND(Encodage!B307&gt;=$G$2,Encodage!A307&lt;=$H$2),Encodage!C307,"")))</f>
        <v/>
      </c>
      <c r="C307" s="62" t="str">
        <f t="shared" si="319"/>
        <v/>
      </c>
      <c r="D307" s="61" t="str">
        <f t="array" ref="D307">IFERROR(INDEX($A$1:$A$10000,SMALL(IF($A$3:$A$10000&lt;&gt;"",ROW($A$3:$A$10000)),ROW(A304))),"")</f>
        <v/>
      </c>
      <c r="E307" s="61" t="str">
        <f t="shared" ref="E307" si="355">IF(D307="","",SUMIFS(Stoc,Dat,"&gt;="&amp;$G$2,Dat,"&lt;="&amp;$H$2,Ref,D307))</f>
        <v/>
      </c>
      <c r="F307" s="61" t="str">
        <f t="shared" si="306"/>
        <v/>
      </c>
      <c r="G307" t="str">
        <f t="shared" si="307"/>
        <v/>
      </c>
      <c r="H307" t="str">
        <f>IFERROR(IF(COUNTIF($H$4:H306,H306)&lt;VLOOKUP($H306,$D$3:$E$500,2,0),H306,INDEX($D$3:$D$300,MATCH(H306,$D$3:$D$300,0)+1)),"")</f>
        <v/>
      </c>
      <c r="I307" t="str">
        <f>IF($H307="","",VLOOKUP($H307,Listes!$A$3:$I$12,3,FALSE))</f>
        <v/>
      </c>
      <c r="J307" t="str">
        <f>IF($H307="","",VLOOKUP($H307,Listes!$A$3:$I$12,4,FALSE))</f>
        <v/>
      </c>
      <c r="K307" t="str">
        <f>IF(H307="","",VLOOKUP($H307,Listes!$A$3:$I$12,8,FALSE))</f>
        <v/>
      </c>
      <c r="N307" t="str">
        <f t="shared" si="308"/>
        <v/>
      </c>
    </row>
    <row r="308" spans="1:14">
      <c r="A308" s="62" t="str">
        <f>IF(Encodage!A308="","",IF(COUNTIF($A$2:A307,Encodage!B308)&gt;0,"",IF(AND(Encodage!A308&gt;=$G$2,Encodage!A308&lt;=$H$2),Encodage!B308,"")))</f>
        <v/>
      </c>
      <c r="B308" s="62" t="str">
        <f>IF(A308="","",IF(COUNTIF($A$2:B307,Encodage!B308)&gt;0,"",IF(AND(Encodage!B308&gt;=$G$2,Encodage!A308&lt;=$H$2),Encodage!C308,"")))</f>
        <v/>
      </c>
      <c r="C308" s="62" t="str">
        <f t="shared" si="319"/>
        <v/>
      </c>
      <c r="D308" s="61" t="str">
        <f t="array" ref="D308">IFERROR(INDEX($A$1:$A$10000,SMALL(IF($A$3:$A$10000&lt;&gt;"",ROW($A$3:$A$10000)),ROW(A305))),"")</f>
        <v/>
      </c>
      <c r="E308" s="61" t="str">
        <f t="shared" ref="E308" si="356">IF(D308="","",SUMIFS(Stoc,Dat,"&gt;="&amp;$G$2,Dat,"&lt;="&amp;$H$2,Ref,D308))</f>
        <v/>
      </c>
      <c r="F308" s="61" t="str">
        <f t="shared" si="306"/>
        <v/>
      </c>
      <c r="G308" t="str">
        <f t="shared" si="307"/>
        <v/>
      </c>
      <c r="H308" t="str">
        <f>IFERROR(IF(COUNTIF($H$4:H307,H307)&lt;VLOOKUP($H307,$D$3:$E$500,2,0),H307,INDEX($D$3:$D$300,MATCH(H307,$D$3:$D$300,0)+1)),"")</f>
        <v/>
      </c>
      <c r="I308" t="str">
        <f>IF($H308="","",VLOOKUP($H308,Listes!$A$3:$I$12,3,FALSE))</f>
        <v/>
      </c>
      <c r="J308" t="str">
        <f>IF($H308="","",VLOOKUP($H308,Listes!$A$3:$I$12,4,FALSE))</f>
        <v/>
      </c>
      <c r="K308" t="str">
        <f>IF(H308="","",VLOOKUP($H308,Listes!$A$3:$I$12,8,FALSE))</f>
        <v/>
      </c>
      <c r="N308" t="str">
        <f t="shared" si="308"/>
        <v/>
      </c>
    </row>
    <row r="309" spans="1:14">
      <c r="A309" s="62" t="str">
        <f>IF(Encodage!A309="","",IF(COUNTIF($A$2:A308,Encodage!B309)&gt;0,"",IF(AND(Encodage!A309&gt;=$G$2,Encodage!A309&lt;=$H$2),Encodage!B309,"")))</f>
        <v/>
      </c>
      <c r="B309" s="62" t="str">
        <f>IF(A309="","",IF(COUNTIF($A$2:B308,Encodage!B309)&gt;0,"",IF(AND(Encodage!B309&gt;=$G$2,Encodage!A309&lt;=$H$2),Encodage!C309,"")))</f>
        <v/>
      </c>
      <c r="C309" s="62" t="str">
        <f t="shared" si="319"/>
        <v/>
      </c>
      <c r="D309" s="61" t="str">
        <f t="array" ref="D309">IFERROR(INDEX($A$1:$A$10000,SMALL(IF($A$3:$A$10000&lt;&gt;"",ROW($A$3:$A$10000)),ROW(A306))),"")</f>
        <v/>
      </c>
      <c r="E309" s="61" t="str">
        <f t="shared" ref="E309" si="357">IF(D309="","",SUMIFS(Stoc,Dat,"&gt;="&amp;$G$2,Dat,"&lt;="&amp;$H$2,Ref,D309))</f>
        <v/>
      </c>
      <c r="F309" s="61" t="str">
        <f t="shared" si="306"/>
        <v/>
      </c>
      <c r="G309" t="str">
        <f t="shared" si="307"/>
        <v/>
      </c>
      <c r="H309" t="str">
        <f>IFERROR(IF(COUNTIF($H$4:H308,H308)&lt;VLOOKUP($H308,$D$3:$E$500,2,0),H308,INDEX($D$3:$D$300,MATCH(H308,$D$3:$D$300,0)+1)),"")</f>
        <v/>
      </c>
      <c r="I309" t="str">
        <f>IF($H309="","",VLOOKUP($H309,Listes!$A$3:$I$12,3,FALSE))</f>
        <v/>
      </c>
      <c r="J309" t="str">
        <f>IF($H309="","",VLOOKUP($H309,Listes!$A$3:$I$12,4,FALSE))</f>
        <v/>
      </c>
      <c r="K309" t="str">
        <f>IF(H309="","",VLOOKUP($H309,Listes!$A$3:$I$12,8,FALSE))</f>
        <v/>
      </c>
      <c r="N309" t="str">
        <f t="shared" si="308"/>
        <v/>
      </c>
    </row>
    <row r="310" spans="1:14">
      <c r="A310" s="62" t="str">
        <f>IF(Encodage!A310="","",IF(COUNTIF($A$2:A309,Encodage!B310)&gt;0,"",IF(AND(Encodage!A310&gt;=$G$2,Encodage!A310&lt;=$H$2),Encodage!B310,"")))</f>
        <v/>
      </c>
      <c r="B310" s="62" t="str">
        <f>IF(A310="","",IF(COUNTIF($A$2:B309,Encodage!B310)&gt;0,"",IF(AND(Encodage!B310&gt;=$G$2,Encodage!A310&lt;=$H$2),Encodage!C310,"")))</f>
        <v/>
      </c>
      <c r="C310" s="62" t="str">
        <f t="shared" si="319"/>
        <v/>
      </c>
      <c r="D310" s="61" t="str">
        <f t="array" ref="D310">IFERROR(INDEX($A$1:$A$10000,SMALL(IF($A$3:$A$10000&lt;&gt;"",ROW($A$3:$A$10000)),ROW(A307))),"")</f>
        <v/>
      </c>
      <c r="E310" s="61" t="str">
        <f t="shared" ref="E310" si="358">IF(D310="","",SUMIFS(Stoc,Dat,"&gt;="&amp;$G$2,Dat,"&lt;="&amp;$H$2,Ref,D310))</f>
        <v/>
      </c>
      <c r="F310" s="61" t="str">
        <f t="shared" si="306"/>
        <v/>
      </c>
      <c r="G310" t="str">
        <f t="shared" si="307"/>
        <v/>
      </c>
      <c r="H310" t="str">
        <f>IFERROR(IF(COUNTIF($H$4:H309,H309)&lt;VLOOKUP($H309,$D$3:$E$500,2,0),H309,INDEX($D$3:$D$300,MATCH(H309,$D$3:$D$300,0)+1)),"")</f>
        <v/>
      </c>
      <c r="I310" t="str">
        <f>IF($H310="","",VLOOKUP($H310,Listes!$A$3:$I$12,3,FALSE))</f>
        <v/>
      </c>
      <c r="J310" t="str">
        <f>IF($H310="","",VLOOKUP($H310,Listes!$A$3:$I$12,4,FALSE))</f>
        <v/>
      </c>
      <c r="K310" t="str">
        <f>IF(H310="","",VLOOKUP($H310,Listes!$A$3:$I$12,8,FALSE))</f>
        <v/>
      </c>
      <c r="N310" t="str">
        <f t="shared" si="308"/>
        <v/>
      </c>
    </row>
    <row r="311" spans="1:14">
      <c r="A311" s="62" t="str">
        <f>IF(Encodage!A311="","",IF(COUNTIF($A$2:A310,Encodage!B311)&gt;0,"",IF(AND(Encodage!A311&gt;=$G$2,Encodage!A311&lt;=$H$2),Encodage!B311,"")))</f>
        <v/>
      </c>
      <c r="B311" s="62" t="str">
        <f>IF(A311="","",IF(COUNTIF($A$2:B310,Encodage!B311)&gt;0,"",IF(AND(Encodage!B311&gt;=$G$2,Encodage!A311&lt;=$H$2),Encodage!C311,"")))</f>
        <v/>
      </c>
      <c r="C311" s="62" t="str">
        <f t="shared" si="319"/>
        <v/>
      </c>
      <c r="D311" s="61" t="str">
        <f t="array" ref="D311">IFERROR(INDEX($A$1:$A$10000,SMALL(IF($A$3:$A$10000&lt;&gt;"",ROW($A$3:$A$10000)),ROW(A308))),"")</f>
        <v/>
      </c>
      <c r="E311" s="61" t="str">
        <f t="shared" ref="E311" si="359">IF(D311="","",SUMIFS(Stoc,Dat,"&gt;="&amp;$G$2,Dat,"&lt;="&amp;$H$2,Ref,D311))</f>
        <v/>
      </c>
      <c r="F311" s="61" t="str">
        <f t="shared" si="306"/>
        <v/>
      </c>
      <c r="G311" t="str">
        <f t="shared" si="307"/>
        <v/>
      </c>
      <c r="H311" t="str">
        <f>IFERROR(IF(COUNTIF($H$4:H310,H310)&lt;VLOOKUP($H310,$D$3:$E$500,2,0),H310,INDEX($D$3:$D$300,MATCH(H310,$D$3:$D$300,0)+1)),"")</f>
        <v/>
      </c>
      <c r="I311" t="str">
        <f>IF($H311="","",VLOOKUP($H311,Listes!$A$3:$I$12,3,FALSE))</f>
        <v/>
      </c>
      <c r="J311" t="str">
        <f>IF($H311="","",VLOOKUP($H311,Listes!$A$3:$I$12,4,FALSE))</f>
        <v/>
      </c>
      <c r="K311" t="str">
        <f>IF(H311="","",VLOOKUP($H311,Listes!$A$3:$I$12,8,FALSE))</f>
        <v/>
      </c>
      <c r="N311" t="str">
        <f t="shared" si="308"/>
        <v/>
      </c>
    </row>
    <row r="312" spans="1:14">
      <c r="A312" s="62" t="str">
        <f>IF(Encodage!A312="","",IF(COUNTIF($A$2:A311,Encodage!B312)&gt;0,"",IF(AND(Encodage!A312&gt;=$G$2,Encodage!A312&lt;=$H$2),Encodage!B312,"")))</f>
        <v/>
      </c>
      <c r="B312" s="62" t="str">
        <f>IF(A312="","",IF(COUNTIF($A$2:B311,Encodage!B312)&gt;0,"",IF(AND(Encodage!B312&gt;=$G$2,Encodage!A312&lt;=$H$2),Encodage!C312,"")))</f>
        <v/>
      </c>
      <c r="C312" s="62" t="str">
        <f t="shared" si="319"/>
        <v/>
      </c>
      <c r="D312" s="61" t="str">
        <f t="array" ref="D312">IFERROR(INDEX($A$1:$A$10000,SMALL(IF($A$3:$A$10000&lt;&gt;"",ROW($A$3:$A$10000)),ROW(A309))),"")</f>
        <v/>
      </c>
      <c r="E312" s="61" t="str">
        <f t="shared" ref="E312" si="360">IF(D312="","",SUMIFS(Stoc,Dat,"&gt;="&amp;$G$2,Dat,"&lt;="&amp;$H$2,Ref,D312))</f>
        <v/>
      </c>
      <c r="F312" s="61" t="str">
        <f t="shared" si="306"/>
        <v/>
      </c>
      <c r="G312" t="str">
        <f t="shared" si="307"/>
        <v/>
      </c>
      <c r="H312" t="str">
        <f>IFERROR(IF(COUNTIF($H$4:H311,H311)&lt;VLOOKUP($H311,$D$3:$E$500,2,0),H311,INDEX($D$3:$D$300,MATCH(H311,$D$3:$D$300,0)+1)),"")</f>
        <v/>
      </c>
      <c r="I312" t="str">
        <f>IF($H312="","",VLOOKUP($H312,Listes!$A$3:$I$12,3,FALSE))</f>
        <v/>
      </c>
      <c r="J312" t="str">
        <f>IF($H312="","",VLOOKUP($H312,Listes!$A$3:$I$12,4,FALSE))</f>
        <v/>
      </c>
      <c r="K312" t="str">
        <f>IF(H312="","",VLOOKUP($H312,Listes!$A$3:$I$12,8,FALSE))</f>
        <v/>
      </c>
      <c r="N312" t="str">
        <f t="shared" si="308"/>
        <v/>
      </c>
    </row>
    <row r="313" spans="1:14">
      <c r="A313" s="62" t="str">
        <f>IF(Encodage!A313="","",IF(COUNTIF($A$2:A312,Encodage!B313)&gt;0,"",IF(AND(Encodage!A313&gt;=$G$2,Encodage!A313&lt;=$H$2),Encodage!B313,"")))</f>
        <v/>
      </c>
      <c r="B313" s="62" t="str">
        <f>IF(A313="","",IF(COUNTIF($A$2:B312,Encodage!B313)&gt;0,"",IF(AND(Encodage!B313&gt;=$G$2,Encodage!A313&lt;=$H$2),Encodage!C313,"")))</f>
        <v/>
      </c>
      <c r="C313" s="62" t="str">
        <f t="shared" si="319"/>
        <v/>
      </c>
      <c r="D313" s="61" t="str">
        <f t="array" ref="D313">IFERROR(INDEX($A$1:$A$10000,SMALL(IF($A$3:$A$10000&lt;&gt;"",ROW($A$3:$A$10000)),ROW(A310))),"")</f>
        <v/>
      </c>
      <c r="E313" s="61" t="str">
        <f t="shared" ref="E313" si="361">IF(D313="","",SUMIFS(Stoc,Dat,"&gt;="&amp;$G$2,Dat,"&lt;="&amp;$H$2,Ref,D313))</f>
        <v/>
      </c>
      <c r="F313" s="61" t="str">
        <f t="shared" si="306"/>
        <v/>
      </c>
      <c r="G313" t="str">
        <f t="shared" si="307"/>
        <v/>
      </c>
      <c r="H313" t="str">
        <f>IFERROR(IF(COUNTIF($H$4:H312,H312)&lt;VLOOKUP($H312,$D$3:$E$500,2,0),H312,INDEX($D$3:$D$300,MATCH(H312,$D$3:$D$300,0)+1)),"")</f>
        <v/>
      </c>
      <c r="I313" t="str">
        <f>IF($H313="","",VLOOKUP($H313,Listes!$A$3:$I$12,3,FALSE))</f>
        <v/>
      </c>
      <c r="J313" t="str">
        <f>IF($H313="","",VLOOKUP($H313,Listes!$A$3:$I$12,4,FALSE))</f>
        <v/>
      </c>
      <c r="K313" t="str">
        <f>IF(H313="","",VLOOKUP($H313,Listes!$A$3:$I$12,8,FALSE))</f>
        <v/>
      </c>
      <c r="N313" t="str">
        <f t="shared" si="308"/>
        <v/>
      </c>
    </row>
    <row r="314" spans="1:14">
      <c r="A314" s="62" t="str">
        <f>IF(Encodage!A314="","",IF(COUNTIF($A$2:A313,Encodage!B314)&gt;0,"",IF(AND(Encodage!A314&gt;=$G$2,Encodage!A314&lt;=$H$2),Encodage!B314,"")))</f>
        <v/>
      </c>
      <c r="B314" s="62" t="str">
        <f>IF(A314="","",IF(COUNTIF($A$2:B313,Encodage!B314)&gt;0,"",IF(AND(Encodage!B314&gt;=$G$2,Encodage!A314&lt;=$H$2),Encodage!C314,"")))</f>
        <v/>
      </c>
      <c r="C314" s="62" t="str">
        <f t="shared" si="319"/>
        <v/>
      </c>
      <c r="D314" s="61" t="str">
        <f t="array" ref="D314">IFERROR(INDEX($A$1:$A$10000,SMALL(IF($A$3:$A$10000&lt;&gt;"",ROW($A$3:$A$10000)),ROW(A311))),"")</f>
        <v/>
      </c>
      <c r="E314" s="61" t="str">
        <f t="shared" ref="E314" si="362">IF(D314="","",SUMIFS(Stoc,Dat,"&gt;="&amp;$G$2,Dat,"&lt;="&amp;$H$2,Ref,D314))</f>
        <v/>
      </c>
      <c r="F314" s="61" t="str">
        <f t="shared" si="306"/>
        <v/>
      </c>
      <c r="G314" t="str">
        <f t="shared" si="307"/>
        <v/>
      </c>
      <c r="H314" t="str">
        <f>IFERROR(IF(COUNTIF($H$4:H313,H313)&lt;VLOOKUP($H313,$D$3:$E$500,2,0),H313,INDEX($D$3:$D$300,MATCH(H313,$D$3:$D$300,0)+1)),"")</f>
        <v/>
      </c>
      <c r="I314" t="str">
        <f>IF($H314="","",VLOOKUP($H314,Listes!$A$3:$I$12,3,FALSE))</f>
        <v/>
      </c>
      <c r="J314" t="str">
        <f>IF($H314="","",VLOOKUP($H314,Listes!$A$3:$I$12,4,FALSE))</f>
        <v/>
      </c>
      <c r="K314" t="str">
        <f>IF(H314="","",VLOOKUP($H314,Listes!$A$3:$I$12,8,FALSE))</f>
        <v/>
      </c>
      <c r="N314" t="str">
        <f t="shared" si="308"/>
        <v/>
      </c>
    </row>
    <row r="315" spans="1:14">
      <c r="A315" s="62" t="str">
        <f>IF(Encodage!A315="","",IF(COUNTIF($A$2:A314,Encodage!B315)&gt;0,"",IF(AND(Encodage!A315&gt;=$G$2,Encodage!A315&lt;=$H$2),Encodage!B315,"")))</f>
        <v/>
      </c>
      <c r="B315" s="62" t="str">
        <f>IF(A315="","",IF(COUNTIF($A$2:B314,Encodage!B315)&gt;0,"",IF(AND(Encodage!B315&gt;=$G$2,Encodage!A315&lt;=$H$2),Encodage!C315,"")))</f>
        <v/>
      </c>
      <c r="C315" s="62" t="str">
        <f t="shared" si="319"/>
        <v/>
      </c>
      <c r="D315" s="61" t="str">
        <f t="array" ref="D315">IFERROR(INDEX($A$1:$A$10000,SMALL(IF($A$3:$A$10000&lt;&gt;"",ROW($A$3:$A$10000)),ROW(A312))),"")</f>
        <v/>
      </c>
      <c r="E315" s="61" t="str">
        <f t="shared" ref="E315" si="363">IF(D315="","",SUMIFS(Stoc,Dat,"&gt;="&amp;$G$2,Dat,"&lt;="&amp;$H$2,Ref,D315))</f>
        <v/>
      </c>
      <c r="F315" s="61" t="str">
        <f t="shared" si="306"/>
        <v/>
      </c>
      <c r="G315" t="str">
        <f t="shared" si="307"/>
        <v/>
      </c>
      <c r="H315" t="str">
        <f>IFERROR(IF(COUNTIF($H$4:H314,H314)&lt;VLOOKUP($H314,$D$3:$E$500,2,0),H314,INDEX($D$3:$D$300,MATCH(H314,$D$3:$D$300,0)+1)),"")</f>
        <v/>
      </c>
      <c r="I315" t="str">
        <f>IF($H315="","",VLOOKUP($H315,Listes!$A$3:$I$12,3,FALSE))</f>
        <v/>
      </c>
      <c r="J315" t="str">
        <f>IF($H315="","",VLOOKUP($H315,Listes!$A$3:$I$12,4,FALSE))</f>
        <v/>
      </c>
      <c r="K315" t="str">
        <f>IF(H315="","",VLOOKUP($H315,Listes!$A$3:$I$12,8,FALSE))</f>
        <v/>
      </c>
      <c r="N315" t="str">
        <f t="shared" si="308"/>
        <v/>
      </c>
    </row>
    <row r="316" spans="1:14">
      <c r="A316" s="62" t="str">
        <f>IF(Encodage!A316="","",IF(COUNTIF($A$2:A315,Encodage!B316)&gt;0,"",IF(AND(Encodage!A316&gt;=$G$2,Encodage!A316&lt;=$H$2),Encodage!B316,"")))</f>
        <v/>
      </c>
      <c r="B316" s="62" t="str">
        <f>IF(A316="","",IF(COUNTIF($A$2:B315,Encodage!B316)&gt;0,"",IF(AND(Encodage!B316&gt;=$G$2,Encodage!A316&lt;=$H$2),Encodage!C316,"")))</f>
        <v/>
      </c>
      <c r="C316" s="62" t="str">
        <f t="shared" si="319"/>
        <v/>
      </c>
      <c r="D316" s="61" t="str">
        <f t="array" ref="D316">IFERROR(INDEX($A$1:$A$10000,SMALL(IF($A$3:$A$10000&lt;&gt;"",ROW($A$3:$A$10000)),ROW(A313))),"")</f>
        <v/>
      </c>
      <c r="E316" s="61" t="str">
        <f t="shared" ref="E316" si="364">IF(D316="","",SUMIFS(Stoc,Dat,"&gt;="&amp;$G$2,Dat,"&lt;="&amp;$H$2,Ref,D316))</f>
        <v/>
      </c>
      <c r="F316" s="61" t="str">
        <f t="shared" si="306"/>
        <v/>
      </c>
      <c r="G316" t="str">
        <f t="shared" si="307"/>
        <v/>
      </c>
      <c r="H316" t="str">
        <f>IFERROR(IF(COUNTIF($H$4:H315,H315)&lt;VLOOKUP($H315,$D$3:$E$500,2,0),H315,INDEX($D$3:$D$300,MATCH(H315,$D$3:$D$300,0)+1)),"")</f>
        <v/>
      </c>
      <c r="I316" t="str">
        <f>IF($H316="","",VLOOKUP($H316,Listes!$A$3:$I$12,3,FALSE))</f>
        <v/>
      </c>
      <c r="J316" t="str">
        <f>IF($H316="","",VLOOKUP($H316,Listes!$A$3:$I$12,4,FALSE))</f>
        <v/>
      </c>
      <c r="K316" t="str">
        <f>IF(H316="","",VLOOKUP($H316,Listes!$A$3:$I$12,8,FALSE))</f>
        <v/>
      </c>
      <c r="N316" t="str">
        <f t="shared" si="308"/>
        <v/>
      </c>
    </row>
    <row r="317" spans="1:14">
      <c r="A317" s="62" t="str">
        <f>IF(Encodage!A317="","",IF(COUNTIF($A$2:A316,Encodage!B317)&gt;0,"",IF(AND(Encodage!A317&gt;=$G$2,Encodage!A317&lt;=$H$2),Encodage!B317,"")))</f>
        <v/>
      </c>
      <c r="B317" s="62" t="str">
        <f>IF(A317="","",IF(COUNTIF($A$2:B316,Encodage!B317)&gt;0,"",IF(AND(Encodage!B317&gt;=$G$2,Encodage!A317&lt;=$H$2),Encodage!C317,"")))</f>
        <v/>
      </c>
      <c r="C317" s="62" t="str">
        <f t="shared" si="319"/>
        <v/>
      </c>
      <c r="D317" s="61" t="str">
        <f t="array" ref="D317">IFERROR(INDEX($A$1:$A$10000,SMALL(IF($A$3:$A$10000&lt;&gt;"",ROW($A$3:$A$10000)),ROW(A314))),"")</f>
        <v/>
      </c>
      <c r="E317" s="61" t="str">
        <f t="shared" ref="E317" si="365">IF(D317="","",SUMIFS(Stoc,Dat,"&gt;="&amp;$G$2,Dat,"&lt;="&amp;$H$2,Ref,D317))</f>
        <v/>
      </c>
      <c r="F317" s="61" t="str">
        <f t="shared" si="306"/>
        <v/>
      </c>
      <c r="G317" t="str">
        <f t="shared" si="307"/>
        <v/>
      </c>
      <c r="H317" t="str">
        <f>IFERROR(IF(COUNTIF($H$4:H316,H316)&lt;VLOOKUP($H316,$D$3:$E$500,2,0),H316,INDEX($D$3:$D$300,MATCH(H316,$D$3:$D$300,0)+1)),"")</f>
        <v/>
      </c>
      <c r="I317" t="str">
        <f>IF($H317="","",VLOOKUP($H317,Listes!$A$3:$I$12,3,FALSE))</f>
        <v/>
      </c>
      <c r="J317" t="str">
        <f>IF($H317="","",VLOOKUP($H317,Listes!$A$3:$I$12,4,FALSE))</f>
        <v/>
      </c>
      <c r="K317" t="str">
        <f>IF(H317="","",VLOOKUP($H317,Listes!$A$3:$I$12,8,FALSE))</f>
        <v/>
      </c>
      <c r="N317" t="str">
        <f t="shared" si="308"/>
        <v/>
      </c>
    </row>
    <row r="318" spans="1:14">
      <c r="A318" s="62" t="str">
        <f>IF(Encodage!A318="","",IF(COUNTIF($A$2:A317,Encodage!B318)&gt;0,"",IF(AND(Encodage!A318&gt;=$G$2,Encodage!A318&lt;=$H$2),Encodage!B318,"")))</f>
        <v/>
      </c>
      <c r="B318" s="62" t="str">
        <f>IF(A318="","",IF(COUNTIF($A$2:B317,Encodage!B318)&gt;0,"",IF(AND(Encodage!B318&gt;=$G$2,Encodage!A318&lt;=$H$2),Encodage!C318,"")))</f>
        <v/>
      </c>
      <c r="C318" s="62" t="str">
        <f t="shared" si="319"/>
        <v/>
      </c>
      <c r="D318" s="61" t="str">
        <f t="array" ref="D318">IFERROR(INDEX($A$1:$A$10000,SMALL(IF($A$3:$A$10000&lt;&gt;"",ROW($A$3:$A$10000)),ROW(A315))),"")</f>
        <v/>
      </c>
      <c r="E318" s="61" t="str">
        <f t="shared" ref="E318" si="366">IF(D318="","",SUMIFS(Stoc,Dat,"&gt;="&amp;$G$2,Dat,"&lt;="&amp;$H$2,Ref,D318))</f>
        <v/>
      </c>
      <c r="F318" s="61" t="str">
        <f t="shared" si="306"/>
        <v/>
      </c>
      <c r="G318" t="str">
        <f t="shared" si="307"/>
        <v/>
      </c>
      <c r="H318" t="str">
        <f>IFERROR(IF(COUNTIF($H$4:H317,H317)&lt;VLOOKUP($H317,$D$3:$E$500,2,0),H317,INDEX($D$3:$D$300,MATCH(H317,$D$3:$D$300,0)+1)),"")</f>
        <v/>
      </c>
      <c r="I318" t="str">
        <f>IF($H318="","",VLOOKUP($H318,Listes!$A$3:$I$12,3,FALSE))</f>
        <v/>
      </c>
      <c r="J318" t="str">
        <f>IF($H318="","",VLOOKUP($H318,Listes!$A$3:$I$12,4,FALSE))</f>
        <v/>
      </c>
      <c r="K318" t="str">
        <f>IF(H318="","",VLOOKUP($H318,Listes!$A$3:$I$12,8,FALSE))</f>
        <v/>
      </c>
      <c r="N318" t="str">
        <f t="shared" si="308"/>
        <v/>
      </c>
    </row>
    <row r="319" spans="1:14">
      <c r="A319" s="62" t="str">
        <f>IF(Encodage!A319="","",IF(COUNTIF($A$2:A318,Encodage!B319)&gt;0,"",IF(AND(Encodage!A319&gt;=$G$2,Encodage!A319&lt;=$H$2),Encodage!B319,"")))</f>
        <v/>
      </c>
      <c r="B319" s="62" t="str">
        <f>IF(A319="","",IF(COUNTIF($A$2:B318,Encodage!B319)&gt;0,"",IF(AND(Encodage!B319&gt;=$G$2,Encodage!A319&lt;=$H$2),Encodage!C319,"")))</f>
        <v/>
      </c>
      <c r="C319" s="62" t="str">
        <f t="shared" si="319"/>
        <v/>
      </c>
      <c r="D319" s="61" t="str">
        <f t="array" ref="D319">IFERROR(INDEX($A$1:$A$10000,SMALL(IF($A$3:$A$10000&lt;&gt;"",ROW($A$3:$A$10000)),ROW(A316))),"")</f>
        <v/>
      </c>
      <c r="E319" s="61" t="str">
        <f t="shared" ref="E319" si="367">IF(D319="","",SUMIFS(Stoc,Dat,"&gt;="&amp;$G$2,Dat,"&lt;="&amp;$H$2,Ref,D319))</f>
        <v/>
      </c>
      <c r="F319" s="61" t="str">
        <f t="shared" si="306"/>
        <v/>
      </c>
      <c r="G319" t="str">
        <f t="shared" si="307"/>
        <v/>
      </c>
      <c r="H319" t="str">
        <f>IFERROR(IF(COUNTIF($H$4:H318,H318)&lt;VLOOKUP($H318,$D$3:$E$500,2,0),H318,INDEX($D$3:$D$300,MATCH(H318,$D$3:$D$300,0)+1)),"")</f>
        <v/>
      </c>
      <c r="I319" t="str">
        <f>IF($H319="","",VLOOKUP($H319,Listes!$A$3:$I$12,3,FALSE))</f>
        <v/>
      </c>
      <c r="J319" t="str">
        <f>IF($H319="","",VLOOKUP($H319,Listes!$A$3:$I$12,4,FALSE))</f>
        <v/>
      </c>
      <c r="K319" t="str">
        <f>IF(H319="","",VLOOKUP($H319,Listes!$A$3:$I$12,8,FALSE))</f>
        <v/>
      </c>
      <c r="N319" t="str">
        <f t="shared" si="308"/>
        <v/>
      </c>
    </row>
    <row r="320" spans="1:14">
      <c r="A320" s="62" t="str">
        <f>IF(Encodage!A320="","",IF(COUNTIF($A$2:A319,Encodage!B320)&gt;0,"",IF(AND(Encodage!A320&gt;=$G$2,Encodage!A320&lt;=$H$2),Encodage!B320,"")))</f>
        <v/>
      </c>
      <c r="B320" s="62" t="str">
        <f>IF(A320="","",IF(COUNTIF($A$2:B319,Encodage!B320)&gt;0,"",IF(AND(Encodage!B320&gt;=$G$2,Encodage!A320&lt;=$H$2),Encodage!C320,"")))</f>
        <v/>
      </c>
      <c r="C320" s="62" t="str">
        <f t="shared" si="319"/>
        <v/>
      </c>
      <c r="D320" s="61" t="str">
        <f t="array" ref="D320">IFERROR(INDEX($A$1:$A$10000,SMALL(IF($A$3:$A$10000&lt;&gt;"",ROW($A$3:$A$10000)),ROW(A317))),"")</f>
        <v/>
      </c>
      <c r="E320" s="61" t="str">
        <f t="shared" ref="E320" si="368">IF(D320="","",SUMIFS(Stoc,Dat,"&gt;="&amp;$G$2,Dat,"&lt;="&amp;$H$2,Ref,D320))</f>
        <v/>
      </c>
      <c r="F320" s="61" t="str">
        <f t="shared" si="306"/>
        <v/>
      </c>
      <c r="G320" t="str">
        <f t="shared" si="307"/>
        <v/>
      </c>
      <c r="H320" t="str">
        <f>IFERROR(IF(COUNTIF($H$4:H319,H319)&lt;VLOOKUP($H319,$D$3:$E$500,2,0),H319,INDEX($D$3:$D$300,MATCH(H319,$D$3:$D$300,0)+1)),"")</f>
        <v/>
      </c>
      <c r="I320" t="str">
        <f>IF($H320="","",VLOOKUP($H320,Listes!$A$3:$I$12,3,FALSE))</f>
        <v/>
      </c>
      <c r="J320" t="str">
        <f>IF($H320="","",VLOOKUP($H320,Listes!$A$3:$I$12,4,FALSE))</f>
        <v/>
      </c>
      <c r="K320" t="str">
        <f>IF(H320="","",VLOOKUP($H320,Listes!$A$3:$I$12,8,FALSE))</f>
        <v/>
      </c>
      <c r="N320" t="str">
        <f t="shared" si="308"/>
        <v/>
      </c>
    </row>
    <row r="321" spans="1:14">
      <c r="A321" s="62" t="str">
        <f>IF(Encodage!A321="","",IF(COUNTIF($A$2:A320,Encodage!B321)&gt;0,"",IF(AND(Encodage!A321&gt;=$G$2,Encodage!A321&lt;=$H$2),Encodage!B321,"")))</f>
        <v/>
      </c>
      <c r="B321" s="62" t="str">
        <f>IF(A321="","",IF(COUNTIF($A$2:B320,Encodage!B321)&gt;0,"",IF(AND(Encodage!B321&gt;=$G$2,Encodage!A321&lt;=$H$2),Encodage!C321,"")))</f>
        <v/>
      </c>
      <c r="C321" s="62" t="str">
        <f t="shared" si="319"/>
        <v/>
      </c>
      <c r="D321" s="61" t="str">
        <f t="array" ref="D321">IFERROR(INDEX($A$1:$A$10000,SMALL(IF($A$3:$A$10000&lt;&gt;"",ROW($A$3:$A$10000)),ROW(A318))),"")</f>
        <v/>
      </c>
      <c r="E321" s="61" t="str">
        <f t="shared" ref="E321" si="369">IF(D321="","",SUMIFS(Stoc,Dat,"&gt;="&amp;$G$2,Dat,"&lt;="&amp;$H$2,Ref,D321))</f>
        <v/>
      </c>
      <c r="F321" s="61" t="str">
        <f t="shared" si="306"/>
        <v/>
      </c>
      <c r="G321" t="str">
        <f t="shared" si="307"/>
        <v/>
      </c>
      <c r="H321" t="str">
        <f>IFERROR(IF(COUNTIF($H$4:H320,H320)&lt;VLOOKUP($H320,$D$3:$E$500,2,0),H320,INDEX($D$3:$D$300,MATCH(H320,$D$3:$D$300,0)+1)),"")</f>
        <v/>
      </c>
      <c r="I321" t="str">
        <f>IF($H321="","",VLOOKUP($H321,Listes!$A$3:$I$12,3,FALSE))</f>
        <v/>
      </c>
      <c r="J321" t="str">
        <f>IF($H321="","",VLOOKUP($H321,Listes!$A$3:$I$12,4,FALSE))</f>
        <v/>
      </c>
      <c r="K321" t="str">
        <f>IF(H321="","",VLOOKUP($H321,Listes!$A$3:$I$12,8,FALSE))</f>
        <v/>
      </c>
      <c r="N321" t="str">
        <f t="shared" si="308"/>
        <v/>
      </c>
    </row>
    <row r="322" spans="1:14">
      <c r="A322" s="62" t="str">
        <f>IF(Encodage!A322="","",IF(COUNTIF($A$2:A321,Encodage!B322)&gt;0,"",IF(AND(Encodage!A322&gt;=$G$2,Encodage!A322&lt;=$H$2),Encodage!B322,"")))</f>
        <v/>
      </c>
      <c r="B322" s="62" t="str">
        <f>IF(A322="","",IF(COUNTIF($A$2:B321,Encodage!B322)&gt;0,"",IF(AND(Encodage!B322&gt;=$G$2,Encodage!A322&lt;=$H$2),Encodage!C322,"")))</f>
        <v/>
      </c>
      <c r="C322" s="62" t="str">
        <f t="shared" si="319"/>
        <v/>
      </c>
      <c r="D322" s="61" t="str">
        <f t="array" ref="D322">IFERROR(INDEX($A$1:$A$10000,SMALL(IF($A$3:$A$10000&lt;&gt;"",ROW($A$3:$A$10000)),ROW(A319))),"")</f>
        <v/>
      </c>
      <c r="E322" s="61" t="str">
        <f t="shared" ref="E322" si="370">IF(D322="","",SUMIFS(Stoc,Dat,"&gt;="&amp;$G$2,Dat,"&lt;="&amp;$H$2,Ref,D322))</f>
        <v/>
      </c>
      <c r="F322" s="61" t="str">
        <f t="shared" si="306"/>
        <v/>
      </c>
      <c r="G322" t="str">
        <f t="shared" si="307"/>
        <v/>
      </c>
      <c r="H322" t="str">
        <f>IFERROR(IF(COUNTIF($H$4:H321,H321)&lt;VLOOKUP($H321,$D$3:$E$500,2,0),H321,INDEX($D$3:$D$300,MATCH(H321,$D$3:$D$300,0)+1)),"")</f>
        <v/>
      </c>
      <c r="I322" t="str">
        <f>IF($H322="","",VLOOKUP($H322,Listes!$A$3:$I$12,3,FALSE))</f>
        <v/>
      </c>
      <c r="J322" t="str">
        <f>IF($H322="","",VLOOKUP($H322,Listes!$A$3:$I$12,4,FALSE))</f>
        <v/>
      </c>
      <c r="K322" t="str">
        <f>IF(H322="","",VLOOKUP($H322,Listes!$A$3:$I$12,8,FALSE))</f>
        <v/>
      </c>
      <c r="N322" t="str">
        <f t="shared" si="308"/>
        <v/>
      </c>
    </row>
    <row r="323" spans="1:14">
      <c r="A323" s="62" t="str">
        <f>IF(Encodage!A323="","",IF(COUNTIF($A$2:A322,Encodage!B323)&gt;0,"",IF(AND(Encodage!A323&gt;=$G$2,Encodage!A323&lt;=$H$2),Encodage!B323,"")))</f>
        <v/>
      </c>
      <c r="B323" s="62" t="str">
        <f>IF(A323="","",IF(COUNTIF($A$2:B322,Encodage!B323)&gt;0,"",IF(AND(Encodage!B323&gt;=$G$2,Encodage!A323&lt;=$H$2),Encodage!C323,"")))</f>
        <v/>
      </c>
      <c r="C323" s="62" t="str">
        <f t="shared" si="319"/>
        <v/>
      </c>
      <c r="D323" s="61" t="str">
        <f t="array" ref="D323">IFERROR(INDEX($A$1:$A$10000,SMALL(IF($A$3:$A$10000&lt;&gt;"",ROW($A$3:$A$10000)),ROW(A320))),"")</f>
        <v/>
      </c>
      <c r="E323" s="61" t="str">
        <f t="shared" ref="E323" si="371">IF(D323="","",SUMIFS(Stoc,Dat,"&gt;="&amp;$G$2,Dat,"&lt;="&amp;$H$2,Ref,D323))</f>
        <v/>
      </c>
      <c r="F323" s="61" t="str">
        <f t="shared" si="306"/>
        <v/>
      </c>
      <c r="G323" t="str">
        <f t="shared" si="307"/>
        <v/>
      </c>
      <c r="H323" t="str">
        <f>IFERROR(IF(COUNTIF($H$4:H322,H322)&lt;VLOOKUP($H322,$D$3:$E$500,2,0),H322,INDEX($D$3:$D$300,MATCH(H322,$D$3:$D$300,0)+1)),"")</f>
        <v/>
      </c>
      <c r="I323" t="str">
        <f>IF($H323="","",VLOOKUP($H323,Listes!$A$3:$I$12,3,FALSE))</f>
        <v/>
      </c>
      <c r="J323" t="str">
        <f>IF($H323="","",VLOOKUP($H323,Listes!$A$3:$I$12,4,FALSE))</f>
        <v/>
      </c>
      <c r="K323" t="str">
        <f>IF(H323="","",VLOOKUP($H323,Listes!$A$3:$I$12,8,FALSE))</f>
        <v/>
      </c>
      <c r="N323" t="str">
        <f t="shared" si="308"/>
        <v/>
      </c>
    </row>
    <row r="324" spans="1:14">
      <c r="A324" s="62" t="str">
        <f>IF(Encodage!A324="","",IF(COUNTIF($A$2:A323,Encodage!B324)&gt;0,"",IF(AND(Encodage!A324&gt;=$G$2,Encodage!A324&lt;=$H$2),Encodage!B324,"")))</f>
        <v/>
      </c>
      <c r="B324" s="62" t="str">
        <f>IF(A324="","",IF(COUNTIF($A$2:B323,Encodage!B324)&gt;0,"",IF(AND(Encodage!B324&gt;=$G$2,Encodage!A324&lt;=$H$2),Encodage!C324,"")))</f>
        <v/>
      </c>
      <c r="C324" s="62" t="str">
        <f t="shared" si="319"/>
        <v/>
      </c>
      <c r="D324" s="61" t="str">
        <f t="array" ref="D324">IFERROR(INDEX($A$1:$A$10000,SMALL(IF($A$3:$A$10000&lt;&gt;"",ROW($A$3:$A$10000)),ROW(A321))),"")</f>
        <v/>
      </c>
      <c r="E324" s="61" t="str">
        <f t="shared" ref="E324" si="372">IF(D324="","",SUMIFS(Stoc,Dat,"&gt;="&amp;$G$2,Dat,"&lt;="&amp;$H$2,Ref,D324))</f>
        <v/>
      </c>
      <c r="F324" s="61" t="str">
        <f t="shared" si="306"/>
        <v/>
      </c>
      <c r="G324" t="str">
        <f t="shared" si="307"/>
        <v/>
      </c>
      <c r="H324" t="str">
        <f>IFERROR(IF(COUNTIF($H$4:H323,H323)&lt;VLOOKUP($H323,$D$3:$E$500,2,0),H323,INDEX($D$3:$D$300,MATCH(H323,$D$3:$D$300,0)+1)),"")</f>
        <v/>
      </c>
      <c r="I324" t="str">
        <f>IF($H324="","",VLOOKUP($H324,Listes!$A$3:$I$12,3,FALSE))</f>
        <v/>
      </c>
      <c r="J324" t="str">
        <f>IF($H324="","",VLOOKUP($H324,Listes!$A$3:$I$12,4,FALSE))</f>
        <v/>
      </c>
      <c r="K324" t="str">
        <f>IF(H324="","",VLOOKUP($H324,Listes!$A$3:$I$12,8,FALSE))</f>
        <v/>
      </c>
      <c r="N324" t="str">
        <f t="shared" si="308"/>
        <v/>
      </c>
    </row>
    <row r="325" spans="1:14">
      <c r="A325" s="62" t="str">
        <f>IF(Encodage!A325="","",IF(COUNTIF($A$2:A324,Encodage!B325)&gt;0,"",IF(AND(Encodage!A325&gt;=$G$2,Encodage!A325&lt;=$H$2),Encodage!B325,"")))</f>
        <v/>
      </c>
      <c r="B325" s="62" t="str">
        <f>IF(A325="","",IF(COUNTIF($A$2:B324,Encodage!B325)&gt;0,"",IF(AND(Encodage!B325&gt;=$G$2,Encodage!A325&lt;=$H$2),Encodage!C325,"")))</f>
        <v/>
      </c>
      <c r="C325" s="62" t="str">
        <f t="shared" si="319"/>
        <v/>
      </c>
      <c r="D325" s="61" t="str">
        <f t="array" ref="D325">IFERROR(INDEX($A$1:$A$10000,SMALL(IF($A$3:$A$10000&lt;&gt;"",ROW($A$3:$A$10000)),ROW(A322))),"")</f>
        <v/>
      </c>
      <c r="E325" s="61" t="str">
        <f t="shared" ref="E325" si="373">IF(D325="","",SUMIFS(Stoc,Dat,"&gt;="&amp;$G$2,Dat,"&lt;="&amp;$H$2,Ref,D325))</f>
        <v/>
      </c>
      <c r="F325" s="61" t="str">
        <f t="shared" ref="F325:F388" si="374">IF(D325="","",COUNTIF($H$3:$H$10000,D325))</f>
        <v/>
      </c>
      <c r="G325" t="str">
        <f t="shared" ref="G325:G388" si="375">IFERROR(INDEX($C$3:$C$10000,MATCH(H325,$A$3:$A$10000,0)),"")</f>
        <v/>
      </c>
      <c r="H325" t="str">
        <f>IFERROR(IF(COUNTIF($H$4:H324,H324)&lt;VLOOKUP($H324,$D$3:$E$500,2,0),H324,INDEX($D$3:$D$300,MATCH(H324,$D$3:$D$300,0)+1)),"")</f>
        <v/>
      </c>
      <c r="I325" t="str">
        <f>IF($H325="","",VLOOKUP($H325,Listes!$A$3:$I$12,3,FALSE))</f>
        <v/>
      </c>
      <c r="J325" t="str">
        <f>IF($H325="","",VLOOKUP($H325,Listes!$A$3:$I$12,4,FALSE))</f>
        <v/>
      </c>
      <c r="K325" t="str">
        <f>IF(H325="","",VLOOKUP($H325,Listes!$A$3:$I$12,8,FALSE))</f>
        <v/>
      </c>
      <c r="N325" t="str">
        <f t="shared" ref="N325:N388" si="376">IF($H324=$H325,"",IFERROR(INDEX($C$3:$C$300,MATCH(H325,$D$3:$D$300,0)),""))</f>
        <v/>
      </c>
    </row>
    <row r="326" spans="1:14">
      <c r="A326" s="62" t="str">
        <f>IF(Encodage!A326="","",IF(COUNTIF($A$2:A325,Encodage!B326)&gt;0,"",IF(AND(Encodage!A326&gt;=$G$2,Encodage!A326&lt;=$H$2),Encodage!B326,"")))</f>
        <v/>
      </c>
      <c r="B326" s="62" t="str">
        <f>IF(A326="","",IF(COUNTIF($A$2:B325,Encodage!B326)&gt;0,"",IF(AND(Encodage!B326&gt;=$G$2,Encodage!A326&lt;=$H$2),Encodage!C326,"")))</f>
        <v/>
      </c>
      <c r="C326" s="62" t="str">
        <f t="shared" si="319"/>
        <v/>
      </c>
      <c r="D326" s="61" t="str">
        <f t="array" ref="D326">IFERROR(INDEX($A$1:$A$10000,SMALL(IF($A$3:$A$10000&lt;&gt;"",ROW($A$3:$A$10000)),ROW(A323))),"")</f>
        <v/>
      </c>
      <c r="E326" s="61" t="str">
        <f t="shared" ref="E326" si="377">IF(D326="","",SUMIFS(Stoc,Dat,"&gt;="&amp;$G$2,Dat,"&lt;="&amp;$H$2,Ref,D326))</f>
        <v/>
      </c>
      <c r="F326" s="61" t="str">
        <f t="shared" si="374"/>
        <v/>
      </c>
      <c r="G326" t="str">
        <f t="shared" si="375"/>
        <v/>
      </c>
      <c r="H326" t="str">
        <f>IFERROR(IF(COUNTIF($H$4:H325,H325)&lt;VLOOKUP($H325,$D$3:$E$500,2,0),H325,INDEX($D$3:$D$300,MATCH(H325,$D$3:$D$300,0)+1)),"")</f>
        <v/>
      </c>
      <c r="I326" t="str">
        <f>IF($H326="","",VLOOKUP($H326,Listes!$A$3:$I$12,3,FALSE))</f>
        <v/>
      </c>
      <c r="J326" t="str">
        <f>IF($H326="","",VLOOKUP($H326,Listes!$A$3:$I$12,4,FALSE))</f>
        <v/>
      </c>
      <c r="K326" t="str">
        <f>IF(H326="","",VLOOKUP($H326,Listes!$A$3:$I$12,8,FALSE))</f>
        <v/>
      </c>
      <c r="N326" t="str">
        <f t="shared" si="376"/>
        <v/>
      </c>
    </row>
    <row r="327" spans="1:14">
      <c r="A327" s="62" t="str">
        <f>IF(Encodage!A327="","",IF(COUNTIF($A$2:A326,Encodage!B327)&gt;0,"",IF(AND(Encodage!A327&gt;=$G$2,Encodage!A327&lt;=$H$2),Encodage!B327,"")))</f>
        <v/>
      </c>
      <c r="B327" s="62" t="str">
        <f>IF(A327="","",IF(COUNTIF($A$2:B326,Encodage!B327)&gt;0,"",IF(AND(Encodage!B327&gt;=$G$2,Encodage!A327&lt;=$H$2),Encodage!C327,"")))</f>
        <v/>
      </c>
      <c r="C327" s="62" t="str">
        <f t="shared" si="319"/>
        <v/>
      </c>
      <c r="D327" s="61" t="str">
        <f t="array" ref="D327">IFERROR(INDEX($A$1:$A$10000,SMALL(IF($A$3:$A$10000&lt;&gt;"",ROW($A$3:$A$10000)),ROW(A324))),"")</f>
        <v/>
      </c>
      <c r="E327" s="61" t="str">
        <f t="shared" ref="E327" si="378">IF(D327="","",SUMIFS(Stoc,Dat,"&gt;="&amp;$G$2,Dat,"&lt;="&amp;$H$2,Ref,D327))</f>
        <v/>
      </c>
      <c r="F327" s="61" t="str">
        <f t="shared" si="374"/>
        <v/>
      </c>
      <c r="G327" t="str">
        <f t="shared" si="375"/>
        <v/>
      </c>
      <c r="H327" t="str">
        <f>IFERROR(IF(COUNTIF($H$4:H326,H326)&lt;VLOOKUP($H326,$D$3:$E$500,2,0),H326,INDEX($D$3:$D$300,MATCH(H326,$D$3:$D$300,0)+1)),"")</f>
        <v/>
      </c>
      <c r="I327" t="str">
        <f>IF($H327="","",VLOOKUP($H327,Listes!$A$3:$I$12,3,FALSE))</f>
        <v/>
      </c>
      <c r="J327" t="str">
        <f>IF($H327="","",VLOOKUP($H327,Listes!$A$3:$I$12,4,FALSE))</f>
        <v/>
      </c>
      <c r="K327" t="str">
        <f>IF(H327="","",VLOOKUP($H327,Listes!$A$3:$I$12,8,FALSE))</f>
        <v/>
      </c>
      <c r="N327" t="str">
        <f t="shared" si="376"/>
        <v/>
      </c>
    </row>
    <row r="328" spans="1:14">
      <c r="A328" s="62" t="str">
        <f>IF(Encodage!A328="","",IF(COUNTIF($A$2:A327,Encodage!B328)&gt;0,"",IF(AND(Encodage!A328&gt;=$G$2,Encodage!A328&lt;=$H$2),Encodage!B328,"")))</f>
        <v/>
      </c>
      <c r="B328" s="62" t="str">
        <f>IF(A328="","",IF(COUNTIF($A$2:B327,Encodage!B328)&gt;0,"",IF(AND(Encodage!B328&gt;=$G$2,Encodage!A328&lt;=$H$2),Encodage!C328,"")))</f>
        <v/>
      </c>
      <c r="C328" s="62" t="str">
        <f t="shared" si="319"/>
        <v/>
      </c>
      <c r="D328" s="61" t="str">
        <f t="array" ref="D328">IFERROR(INDEX($A$1:$A$10000,SMALL(IF($A$3:$A$10000&lt;&gt;"",ROW($A$3:$A$10000)),ROW(A325))),"")</f>
        <v/>
      </c>
      <c r="E328" s="61" t="str">
        <f t="shared" ref="E328" si="379">IF(D328="","",SUMIFS(Stoc,Dat,"&gt;="&amp;$G$2,Dat,"&lt;="&amp;$H$2,Ref,D328))</f>
        <v/>
      </c>
      <c r="F328" s="61" t="str">
        <f t="shared" si="374"/>
        <v/>
      </c>
      <c r="G328" t="str">
        <f t="shared" si="375"/>
        <v/>
      </c>
      <c r="H328" t="str">
        <f>IFERROR(IF(COUNTIF($H$4:H327,H327)&lt;VLOOKUP($H327,$D$3:$E$500,2,0),H327,INDEX($D$3:$D$300,MATCH(H327,$D$3:$D$300,0)+1)),"")</f>
        <v/>
      </c>
      <c r="I328" t="str">
        <f>IF($H328="","",VLOOKUP($H328,Listes!$A$3:$I$12,3,FALSE))</f>
        <v/>
      </c>
      <c r="J328" t="str">
        <f>IF($H328="","",VLOOKUP($H328,Listes!$A$3:$I$12,4,FALSE))</f>
        <v/>
      </c>
      <c r="K328" t="str">
        <f>IF(H328="","",VLOOKUP($H328,Listes!$A$3:$I$12,8,FALSE))</f>
        <v/>
      </c>
      <c r="N328" t="str">
        <f t="shared" si="376"/>
        <v/>
      </c>
    </row>
    <row r="329" spans="1:14">
      <c r="A329" s="62" t="str">
        <f>IF(Encodage!A329="","",IF(COUNTIF($A$2:A328,Encodage!B329)&gt;0,"",IF(AND(Encodage!A329&gt;=$G$2,Encodage!A329&lt;=$H$2),Encodage!B329,"")))</f>
        <v/>
      </c>
      <c r="B329" s="62" t="str">
        <f>IF(A329="","",IF(COUNTIF($A$2:B328,Encodage!B329)&gt;0,"",IF(AND(Encodage!B329&gt;=$G$2,Encodage!A329&lt;=$H$2),Encodage!C329,"")))</f>
        <v/>
      </c>
      <c r="C329" s="62" t="str">
        <f t="shared" si="319"/>
        <v/>
      </c>
      <c r="D329" s="61" t="str">
        <f t="array" ref="D329">IFERROR(INDEX($A$1:$A$10000,SMALL(IF($A$3:$A$10000&lt;&gt;"",ROW($A$3:$A$10000)),ROW(A326))),"")</f>
        <v/>
      </c>
      <c r="E329" s="61" t="str">
        <f t="shared" ref="E329" si="380">IF(D329="","",SUMIFS(Stoc,Dat,"&gt;="&amp;$G$2,Dat,"&lt;="&amp;$H$2,Ref,D329))</f>
        <v/>
      </c>
      <c r="F329" s="61" t="str">
        <f t="shared" si="374"/>
        <v/>
      </c>
      <c r="G329" t="str">
        <f t="shared" si="375"/>
        <v/>
      </c>
      <c r="H329" t="str">
        <f>IFERROR(IF(COUNTIF($H$4:H328,H328)&lt;VLOOKUP($H328,$D$3:$E$500,2,0),H328,INDEX($D$3:$D$300,MATCH(H328,$D$3:$D$300,0)+1)),"")</f>
        <v/>
      </c>
      <c r="I329" t="str">
        <f>IF($H329="","",VLOOKUP($H329,Listes!$A$3:$I$12,3,FALSE))</f>
        <v/>
      </c>
      <c r="J329" t="str">
        <f>IF($H329="","",VLOOKUP($H329,Listes!$A$3:$I$12,4,FALSE))</f>
        <v/>
      </c>
      <c r="K329" t="str">
        <f>IF(H329="","",VLOOKUP($H329,Listes!$A$3:$I$12,8,FALSE))</f>
        <v/>
      </c>
      <c r="N329" t="str">
        <f t="shared" si="376"/>
        <v/>
      </c>
    </row>
    <row r="330" spans="1:14">
      <c r="A330" s="62" t="str">
        <f>IF(Encodage!A330="","",IF(COUNTIF($A$2:A329,Encodage!B330)&gt;0,"",IF(AND(Encodage!A330&gt;=$G$2,Encodage!A330&lt;=$H$2),Encodage!B330,"")))</f>
        <v/>
      </c>
      <c r="B330" s="62" t="str">
        <f>IF(A330="","",IF(COUNTIF($A$2:B329,Encodage!B330)&gt;0,"",IF(AND(Encodage!B330&gt;=$G$2,Encodage!A330&lt;=$H$2),Encodage!C330,"")))</f>
        <v/>
      </c>
      <c r="C330" s="62" t="str">
        <f t="shared" si="319"/>
        <v/>
      </c>
      <c r="D330" s="61" t="str">
        <f t="array" ref="D330">IFERROR(INDEX($A$1:$A$10000,SMALL(IF($A$3:$A$10000&lt;&gt;"",ROW($A$3:$A$10000)),ROW(A327))),"")</f>
        <v/>
      </c>
      <c r="E330" s="61" t="str">
        <f t="shared" ref="E330" si="381">IF(D330="","",SUMIFS(Stoc,Dat,"&gt;="&amp;$G$2,Dat,"&lt;="&amp;$H$2,Ref,D330))</f>
        <v/>
      </c>
      <c r="F330" s="61" t="str">
        <f t="shared" si="374"/>
        <v/>
      </c>
      <c r="G330" t="str">
        <f t="shared" si="375"/>
        <v/>
      </c>
      <c r="H330" t="str">
        <f>IFERROR(IF(COUNTIF($H$4:H329,H329)&lt;VLOOKUP($H329,$D$3:$E$500,2,0),H329,INDEX($D$3:$D$300,MATCH(H329,$D$3:$D$300,0)+1)),"")</f>
        <v/>
      </c>
      <c r="I330" t="str">
        <f>IF($H330="","",VLOOKUP($H330,Listes!$A$3:$I$12,3,FALSE))</f>
        <v/>
      </c>
      <c r="J330" t="str">
        <f>IF($H330="","",VLOOKUP($H330,Listes!$A$3:$I$12,4,FALSE))</f>
        <v/>
      </c>
      <c r="K330" t="str">
        <f>IF(H330="","",VLOOKUP($H330,Listes!$A$3:$I$12,8,FALSE))</f>
        <v/>
      </c>
      <c r="N330" t="str">
        <f t="shared" si="376"/>
        <v/>
      </c>
    </row>
    <row r="331" spans="1:14">
      <c r="A331" s="62" t="str">
        <f>IF(Encodage!A331="","",IF(COUNTIF($A$2:A330,Encodage!B331)&gt;0,"",IF(AND(Encodage!A331&gt;=$G$2,Encodage!A331&lt;=$H$2),Encodage!B331,"")))</f>
        <v/>
      </c>
      <c r="B331" s="62" t="str">
        <f>IF(A331="","",IF(COUNTIF($A$2:B330,Encodage!B331)&gt;0,"",IF(AND(Encodage!B331&gt;=$G$2,Encodage!A331&lt;=$H$2),Encodage!C331,"")))</f>
        <v/>
      </c>
      <c r="C331" s="62" t="str">
        <f t="shared" si="319"/>
        <v/>
      </c>
      <c r="D331" s="61" t="str">
        <f t="array" ref="D331">IFERROR(INDEX($A$1:$A$10000,SMALL(IF($A$3:$A$10000&lt;&gt;"",ROW($A$3:$A$10000)),ROW(A328))),"")</f>
        <v/>
      </c>
      <c r="E331" s="61" t="str">
        <f t="shared" ref="E331" si="382">IF(D331="","",SUMIFS(Stoc,Dat,"&gt;="&amp;$G$2,Dat,"&lt;="&amp;$H$2,Ref,D331))</f>
        <v/>
      </c>
      <c r="F331" s="61" t="str">
        <f t="shared" si="374"/>
        <v/>
      </c>
      <c r="G331" t="str">
        <f t="shared" si="375"/>
        <v/>
      </c>
      <c r="H331" t="str">
        <f>IFERROR(IF(COUNTIF($H$4:H330,H330)&lt;VLOOKUP($H330,$D$3:$E$500,2,0),H330,INDEX($D$3:$D$300,MATCH(H330,$D$3:$D$300,0)+1)),"")</f>
        <v/>
      </c>
      <c r="I331" t="str">
        <f>IF($H331="","",VLOOKUP($H331,Listes!$A$3:$I$12,3,FALSE))</f>
        <v/>
      </c>
      <c r="J331" t="str">
        <f>IF($H331="","",VLOOKUP($H331,Listes!$A$3:$I$12,4,FALSE))</f>
        <v/>
      </c>
      <c r="K331" t="str">
        <f>IF(H331="","",VLOOKUP($H331,Listes!$A$3:$I$12,8,FALSE))</f>
        <v/>
      </c>
      <c r="N331" t="str">
        <f t="shared" si="376"/>
        <v/>
      </c>
    </row>
    <row r="332" spans="1:14">
      <c r="A332" s="62" t="str">
        <f>IF(Encodage!A332="","",IF(COUNTIF($A$2:A331,Encodage!B332)&gt;0,"",IF(AND(Encodage!A332&gt;=$G$2,Encodage!A332&lt;=$H$2),Encodage!B332,"")))</f>
        <v/>
      </c>
      <c r="B332" s="62" t="str">
        <f>IF(A332="","",IF(COUNTIF($A$2:B331,Encodage!B332)&gt;0,"",IF(AND(Encodage!B332&gt;=$G$2,Encodage!A332&lt;=$H$2),Encodage!C332,"")))</f>
        <v/>
      </c>
      <c r="C332" s="62" t="str">
        <f t="shared" si="319"/>
        <v/>
      </c>
      <c r="D332" s="61" t="str">
        <f t="array" ref="D332">IFERROR(INDEX($A$1:$A$10000,SMALL(IF($A$3:$A$10000&lt;&gt;"",ROW($A$3:$A$10000)),ROW(A329))),"")</f>
        <v/>
      </c>
      <c r="E332" s="61" t="str">
        <f t="shared" ref="E332" si="383">IF(D332="","",SUMIFS(Stoc,Dat,"&gt;="&amp;$G$2,Dat,"&lt;="&amp;$H$2,Ref,D332))</f>
        <v/>
      </c>
      <c r="F332" s="61" t="str">
        <f t="shared" si="374"/>
        <v/>
      </c>
      <c r="G332" t="str">
        <f t="shared" si="375"/>
        <v/>
      </c>
      <c r="H332" t="str">
        <f>IFERROR(IF(COUNTIF($H$4:H331,H331)&lt;VLOOKUP($H331,$D$3:$E$500,2,0),H331,INDEX($D$3:$D$300,MATCH(H331,$D$3:$D$300,0)+1)),"")</f>
        <v/>
      </c>
      <c r="I332" t="str">
        <f>IF($H332="","",VLOOKUP($H332,Listes!$A$3:$I$12,3,FALSE))</f>
        <v/>
      </c>
      <c r="J332" t="str">
        <f>IF($H332="","",VLOOKUP($H332,Listes!$A$3:$I$12,4,FALSE))</f>
        <v/>
      </c>
      <c r="K332" t="str">
        <f>IF(H332="","",VLOOKUP($H332,Listes!$A$3:$I$12,8,FALSE))</f>
        <v/>
      </c>
      <c r="N332" t="str">
        <f t="shared" si="376"/>
        <v/>
      </c>
    </row>
    <row r="333" spans="1:14">
      <c r="A333" s="62" t="str">
        <f>IF(Encodage!A333="","",IF(COUNTIF($A$2:A332,Encodage!B333)&gt;0,"",IF(AND(Encodage!A333&gt;=$G$2,Encodage!A333&lt;=$H$2),Encodage!B333,"")))</f>
        <v/>
      </c>
      <c r="B333" s="62" t="str">
        <f>IF(A333="","",IF(COUNTIF($A$2:B332,Encodage!B333)&gt;0,"",IF(AND(Encodage!B333&gt;=$G$2,Encodage!A333&lt;=$H$2),Encodage!C333,"")))</f>
        <v/>
      </c>
      <c r="C333" s="62" t="str">
        <f t="shared" si="319"/>
        <v/>
      </c>
      <c r="D333" s="61" t="str">
        <f t="array" ref="D333">IFERROR(INDEX($A$1:$A$10000,SMALL(IF($A$3:$A$10000&lt;&gt;"",ROW($A$3:$A$10000)),ROW(A330))),"")</f>
        <v/>
      </c>
      <c r="E333" s="61" t="str">
        <f t="shared" ref="E333" si="384">IF(D333="","",SUMIFS(Stoc,Dat,"&gt;="&amp;$G$2,Dat,"&lt;="&amp;$H$2,Ref,D333))</f>
        <v/>
      </c>
      <c r="F333" s="61" t="str">
        <f t="shared" si="374"/>
        <v/>
      </c>
      <c r="G333" t="str">
        <f t="shared" si="375"/>
        <v/>
      </c>
      <c r="H333" t="str">
        <f>IFERROR(IF(COUNTIF($H$4:H332,H332)&lt;VLOOKUP($H332,$D$3:$E$500,2,0),H332,INDEX($D$3:$D$300,MATCH(H332,$D$3:$D$300,0)+1)),"")</f>
        <v/>
      </c>
      <c r="I333" t="str">
        <f>IF($H333="","",VLOOKUP($H333,Listes!$A$3:$I$12,3,FALSE))</f>
        <v/>
      </c>
      <c r="J333" t="str">
        <f>IF($H333="","",VLOOKUP($H333,Listes!$A$3:$I$12,4,FALSE))</f>
        <v/>
      </c>
      <c r="K333" t="str">
        <f>IF(H333="","",VLOOKUP($H333,Listes!$A$3:$I$12,8,FALSE))</f>
        <v/>
      </c>
      <c r="N333" t="str">
        <f t="shared" si="376"/>
        <v/>
      </c>
    </row>
    <row r="334" spans="1:14">
      <c r="A334" s="62" t="str">
        <f>IF(Encodage!A334="","",IF(COUNTIF($A$2:A333,Encodage!B334)&gt;0,"",IF(AND(Encodage!A334&gt;=$G$2,Encodage!A334&lt;=$H$2),Encodage!B334,"")))</f>
        <v/>
      </c>
      <c r="B334" s="62" t="str">
        <f>IF(A334="","",IF(COUNTIF($A$2:B333,Encodage!B334)&gt;0,"",IF(AND(Encodage!B334&gt;=$G$2,Encodage!A334&lt;=$H$2),Encodage!C334,"")))</f>
        <v/>
      </c>
      <c r="C334" s="62" t="str">
        <f t="shared" si="319"/>
        <v/>
      </c>
      <c r="D334" s="61" t="str">
        <f t="array" ref="D334">IFERROR(INDEX($A$1:$A$10000,SMALL(IF($A$3:$A$10000&lt;&gt;"",ROW($A$3:$A$10000)),ROW(A331))),"")</f>
        <v/>
      </c>
      <c r="E334" s="61" t="str">
        <f t="shared" ref="E334" si="385">IF(D334="","",SUMIFS(Stoc,Dat,"&gt;="&amp;$G$2,Dat,"&lt;="&amp;$H$2,Ref,D334))</f>
        <v/>
      </c>
      <c r="F334" s="61" t="str">
        <f t="shared" si="374"/>
        <v/>
      </c>
      <c r="G334" t="str">
        <f t="shared" si="375"/>
        <v/>
      </c>
      <c r="H334" t="str">
        <f>IFERROR(IF(COUNTIF($H$4:H333,H333)&lt;VLOOKUP($H333,$D$3:$E$500,2,0),H333,INDEX($D$3:$D$300,MATCH(H333,$D$3:$D$300,0)+1)),"")</f>
        <v/>
      </c>
      <c r="I334" t="str">
        <f>IF($H334="","",VLOOKUP($H334,Listes!$A$3:$I$12,3,FALSE))</f>
        <v/>
      </c>
      <c r="J334" t="str">
        <f>IF($H334="","",VLOOKUP($H334,Listes!$A$3:$I$12,4,FALSE))</f>
        <v/>
      </c>
      <c r="K334" t="str">
        <f>IF(H334="","",VLOOKUP($H334,Listes!$A$3:$I$12,8,FALSE))</f>
        <v/>
      </c>
      <c r="N334" t="str">
        <f t="shared" si="376"/>
        <v/>
      </c>
    </row>
    <row r="335" spans="1:14">
      <c r="A335" s="62" t="str">
        <f>IF(Encodage!A335="","",IF(COUNTIF($A$2:A334,Encodage!B335)&gt;0,"",IF(AND(Encodage!A335&gt;=$G$2,Encodage!A335&lt;=$H$2),Encodage!B335,"")))</f>
        <v/>
      </c>
      <c r="B335" s="62" t="str">
        <f>IF(A335="","",IF(COUNTIF($A$2:B334,Encodage!B335)&gt;0,"",IF(AND(Encodage!B335&gt;=$G$2,Encodage!A335&lt;=$H$2),Encodage!C335,"")))</f>
        <v/>
      </c>
      <c r="C335" s="62" t="str">
        <f t="shared" si="319"/>
        <v/>
      </c>
      <c r="D335" s="61" t="str">
        <f t="array" ref="D335">IFERROR(INDEX($A$1:$A$10000,SMALL(IF($A$3:$A$10000&lt;&gt;"",ROW($A$3:$A$10000)),ROW(A332))),"")</f>
        <v/>
      </c>
      <c r="E335" s="61" t="str">
        <f t="shared" ref="E335" si="386">IF(D335="","",SUMIFS(Stoc,Dat,"&gt;="&amp;$G$2,Dat,"&lt;="&amp;$H$2,Ref,D335))</f>
        <v/>
      </c>
      <c r="F335" s="61" t="str">
        <f t="shared" si="374"/>
        <v/>
      </c>
      <c r="G335" t="str">
        <f t="shared" si="375"/>
        <v/>
      </c>
      <c r="H335" t="str">
        <f>IFERROR(IF(COUNTIF($H$4:H334,H334)&lt;VLOOKUP($H334,$D$3:$E$500,2,0),H334,INDEX($D$3:$D$300,MATCH(H334,$D$3:$D$300,0)+1)),"")</f>
        <v/>
      </c>
      <c r="I335" t="str">
        <f>IF($H335="","",VLOOKUP($H335,Listes!$A$3:$I$12,3,FALSE))</f>
        <v/>
      </c>
      <c r="J335" t="str">
        <f>IF($H335="","",VLOOKUP($H335,Listes!$A$3:$I$12,4,FALSE))</f>
        <v/>
      </c>
      <c r="K335" t="str">
        <f>IF(H335="","",VLOOKUP($H335,Listes!$A$3:$I$12,8,FALSE))</f>
        <v/>
      </c>
      <c r="N335" t="str">
        <f t="shared" si="376"/>
        <v/>
      </c>
    </row>
    <row r="336" spans="1:14">
      <c r="A336" s="62" t="str">
        <f>IF(Encodage!A336="","",IF(COUNTIF($A$2:A335,Encodage!B336)&gt;0,"",IF(AND(Encodage!A336&gt;=$G$2,Encodage!A336&lt;=$H$2),Encodage!B336,"")))</f>
        <v/>
      </c>
      <c r="B336" s="62" t="str">
        <f>IF(A336="","",IF(COUNTIF($A$2:B335,Encodage!B336)&gt;0,"",IF(AND(Encodage!B336&gt;=$G$2,Encodage!A336&lt;=$H$2),Encodage!C336,"")))</f>
        <v/>
      </c>
      <c r="C336" s="62" t="str">
        <f t="shared" ref="C336:C399" si="387">IFERROR(RIGHT((SUBSTITUTE(B336,"-","")),LEN(SUBSTITUTE(B336,"-",""))-1),"")</f>
        <v/>
      </c>
      <c r="D336" s="61" t="str">
        <f t="array" ref="D336">IFERROR(INDEX($A$1:$A$10000,SMALL(IF($A$3:$A$10000&lt;&gt;"",ROW($A$3:$A$10000)),ROW(A333))),"")</f>
        <v/>
      </c>
      <c r="E336" s="61" t="str">
        <f t="shared" ref="E336" si="388">IF(D336="","",SUMIFS(Stoc,Dat,"&gt;="&amp;$G$2,Dat,"&lt;="&amp;$H$2,Ref,D336))</f>
        <v/>
      </c>
      <c r="F336" s="61" t="str">
        <f t="shared" si="374"/>
        <v/>
      </c>
      <c r="G336" t="str">
        <f t="shared" si="375"/>
        <v/>
      </c>
      <c r="H336" t="str">
        <f>IFERROR(IF(COUNTIF($H$4:H335,H335)&lt;VLOOKUP($H335,$D$3:$E$500,2,0),H335,INDEX($D$3:$D$300,MATCH(H335,$D$3:$D$300,0)+1)),"")</f>
        <v/>
      </c>
      <c r="I336" t="str">
        <f>IF($H336="","",VLOOKUP($H336,Listes!$A$3:$I$12,3,FALSE))</f>
        <v/>
      </c>
      <c r="J336" t="str">
        <f>IF($H336="","",VLOOKUP($H336,Listes!$A$3:$I$12,4,FALSE))</f>
        <v/>
      </c>
      <c r="K336" t="str">
        <f>IF(H336="","",VLOOKUP($H336,Listes!$A$3:$I$12,8,FALSE))</f>
        <v/>
      </c>
      <c r="N336" t="str">
        <f t="shared" si="376"/>
        <v/>
      </c>
    </row>
    <row r="337" spans="1:14">
      <c r="A337" s="62" t="str">
        <f>IF(Encodage!A337="","",IF(COUNTIF($A$2:A336,Encodage!B337)&gt;0,"",IF(AND(Encodage!A337&gt;=$G$2,Encodage!A337&lt;=$H$2),Encodage!B337,"")))</f>
        <v/>
      </c>
      <c r="B337" s="62" t="str">
        <f>IF(A337="","",IF(COUNTIF($A$2:B336,Encodage!B337)&gt;0,"",IF(AND(Encodage!B337&gt;=$G$2,Encodage!A337&lt;=$H$2),Encodage!C337,"")))</f>
        <v/>
      </c>
      <c r="C337" s="62" t="str">
        <f t="shared" si="387"/>
        <v/>
      </c>
      <c r="D337" s="61" t="str">
        <f t="array" ref="D337">IFERROR(INDEX($A$1:$A$10000,SMALL(IF($A$3:$A$10000&lt;&gt;"",ROW($A$3:$A$10000)),ROW(A334))),"")</f>
        <v/>
      </c>
      <c r="E337" s="61" t="str">
        <f t="shared" ref="E337" si="389">IF(D337="","",SUMIFS(Stoc,Dat,"&gt;="&amp;$G$2,Dat,"&lt;="&amp;$H$2,Ref,D337))</f>
        <v/>
      </c>
      <c r="F337" s="61" t="str">
        <f t="shared" si="374"/>
        <v/>
      </c>
      <c r="G337" t="str">
        <f t="shared" si="375"/>
        <v/>
      </c>
      <c r="H337" t="str">
        <f>IFERROR(IF(COUNTIF($H$4:H336,H336)&lt;VLOOKUP($H336,$D$3:$E$500,2,0),H336,INDEX($D$3:$D$300,MATCH(H336,$D$3:$D$300,0)+1)),"")</f>
        <v/>
      </c>
      <c r="I337" t="str">
        <f>IF($H337="","",VLOOKUP($H337,Listes!$A$3:$I$12,3,FALSE))</f>
        <v/>
      </c>
      <c r="J337" t="str">
        <f>IF($H337="","",VLOOKUP($H337,Listes!$A$3:$I$12,4,FALSE))</f>
        <v/>
      </c>
      <c r="K337" t="str">
        <f>IF(H337="","",VLOOKUP($H337,Listes!$A$3:$I$12,8,FALSE))</f>
        <v/>
      </c>
      <c r="N337" t="str">
        <f t="shared" si="376"/>
        <v/>
      </c>
    </row>
    <row r="338" spans="1:14">
      <c r="A338" s="62" t="str">
        <f>IF(Encodage!A338="","",IF(COUNTIF($A$2:A337,Encodage!B338)&gt;0,"",IF(AND(Encodage!A338&gt;=$G$2,Encodage!A338&lt;=$H$2),Encodage!B338,"")))</f>
        <v/>
      </c>
      <c r="B338" s="62" t="str">
        <f>IF(A338="","",IF(COUNTIF($A$2:B337,Encodage!B338)&gt;0,"",IF(AND(Encodage!B338&gt;=$G$2,Encodage!A338&lt;=$H$2),Encodage!C338,"")))</f>
        <v/>
      </c>
      <c r="C338" s="62" t="str">
        <f t="shared" si="387"/>
        <v/>
      </c>
      <c r="D338" s="61" t="str">
        <f t="array" ref="D338">IFERROR(INDEX($A$1:$A$10000,SMALL(IF($A$3:$A$10000&lt;&gt;"",ROW($A$3:$A$10000)),ROW(A335))),"")</f>
        <v/>
      </c>
      <c r="E338" s="61" t="str">
        <f t="shared" ref="E338" si="390">IF(D338="","",SUMIFS(Stoc,Dat,"&gt;="&amp;$G$2,Dat,"&lt;="&amp;$H$2,Ref,D338))</f>
        <v/>
      </c>
      <c r="F338" s="61" t="str">
        <f t="shared" si="374"/>
        <v/>
      </c>
      <c r="G338" t="str">
        <f t="shared" si="375"/>
        <v/>
      </c>
      <c r="H338" t="str">
        <f>IFERROR(IF(COUNTIF($H$4:H337,H337)&lt;VLOOKUP($H337,$D$3:$E$500,2,0),H337,INDEX($D$3:$D$300,MATCH(H337,$D$3:$D$300,0)+1)),"")</f>
        <v/>
      </c>
      <c r="I338" t="str">
        <f>IF($H338="","",VLOOKUP($H338,Listes!$A$3:$I$12,3,FALSE))</f>
        <v/>
      </c>
      <c r="J338" t="str">
        <f>IF($H338="","",VLOOKUP($H338,Listes!$A$3:$I$12,4,FALSE))</f>
        <v/>
      </c>
      <c r="K338" t="str">
        <f>IF(H338="","",VLOOKUP($H338,Listes!$A$3:$I$12,8,FALSE))</f>
        <v/>
      </c>
      <c r="N338" t="str">
        <f t="shared" si="376"/>
        <v/>
      </c>
    </row>
    <row r="339" spans="1:14">
      <c r="A339" s="62" t="str">
        <f>IF(Encodage!A339="","",IF(COUNTIF($A$2:A338,Encodage!B339)&gt;0,"",IF(AND(Encodage!A339&gt;=$G$2,Encodage!A339&lt;=$H$2),Encodage!B339,"")))</f>
        <v/>
      </c>
      <c r="B339" s="62" t="str">
        <f>IF(A339="","",IF(COUNTIF($A$2:B338,Encodage!B339)&gt;0,"",IF(AND(Encodage!B339&gt;=$G$2,Encodage!A339&lt;=$H$2),Encodage!C339,"")))</f>
        <v/>
      </c>
      <c r="C339" s="62" t="str">
        <f t="shared" si="387"/>
        <v/>
      </c>
      <c r="D339" s="61" t="str">
        <f t="array" ref="D339">IFERROR(INDEX($A$1:$A$10000,SMALL(IF($A$3:$A$10000&lt;&gt;"",ROW($A$3:$A$10000)),ROW(A336))),"")</f>
        <v/>
      </c>
      <c r="E339" s="61" t="str">
        <f t="shared" ref="E339" si="391">IF(D339="","",SUMIFS(Stoc,Dat,"&gt;="&amp;$G$2,Dat,"&lt;="&amp;$H$2,Ref,D339))</f>
        <v/>
      </c>
      <c r="F339" s="61" t="str">
        <f t="shared" si="374"/>
        <v/>
      </c>
      <c r="G339" t="str">
        <f t="shared" si="375"/>
        <v/>
      </c>
      <c r="H339" t="str">
        <f>IFERROR(IF(COUNTIF($H$4:H338,H338)&lt;VLOOKUP($H338,$D$3:$E$500,2,0),H338,INDEX($D$3:$D$300,MATCH(H338,$D$3:$D$300,0)+1)),"")</f>
        <v/>
      </c>
      <c r="I339" t="str">
        <f>IF($H339="","",VLOOKUP($H339,Listes!$A$3:$I$12,3,FALSE))</f>
        <v/>
      </c>
      <c r="J339" t="str">
        <f>IF($H339="","",VLOOKUP($H339,Listes!$A$3:$I$12,4,FALSE))</f>
        <v/>
      </c>
      <c r="K339" t="str">
        <f>IF(H339="","",VLOOKUP($H339,Listes!$A$3:$I$12,8,FALSE))</f>
        <v/>
      </c>
      <c r="N339" t="str">
        <f t="shared" si="376"/>
        <v/>
      </c>
    </row>
    <row r="340" spans="1:14">
      <c r="A340" s="62" t="str">
        <f>IF(Encodage!A340="","",IF(COUNTIF($A$2:A339,Encodage!B340)&gt;0,"",IF(AND(Encodage!A340&gt;=$G$2,Encodage!A340&lt;=$H$2),Encodage!B340,"")))</f>
        <v/>
      </c>
      <c r="B340" s="62" t="str">
        <f>IF(A340="","",IF(COUNTIF($A$2:B339,Encodage!B340)&gt;0,"",IF(AND(Encodage!B340&gt;=$G$2,Encodage!A340&lt;=$H$2),Encodage!C340,"")))</f>
        <v/>
      </c>
      <c r="C340" s="62" t="str">
        <f t="shared" si="387"/>
        <v/>
      </c>
      <c r="D340" s="61" t="str">
        <f t="array" ref="D340">IFERROR(INDEX($A$1:$A$10000,SMALL(IF($A$3:$A$10000&lt;&gt;"",ROW($A$3:$A$10000)),ROW(A337))),"")</f>
        <v/>
      </c>
      <c r="E340" s="61" t="str">
        <f t="shared" ref="E340" si="392">IF(D340="","",SUMIFS(Stoc,Dat,"&gt;="&amp;$G$2,Dat,"&lt;="&amp;$H$2,Ref,D340))</f>
        <v/>
      </c>
      <c r="F340" s="61" t="str">
        <f t="shared" si="374"/>
        <v/>
      </c>
      <c r="G340" t="str">
        <f t="shared" si="375"/>
        <v/>
      </c>
      <c r="H340" t="str">
        <f>IFERROR(IF(COUNTIF($H$4:H339,H339)&lt;VLOOKUP($H339,$D$3:$E$500,2,0),H339,INDEX($D$3:$D$300,MATCH(H339,$D$3:$D$300,0)+1)),"")</f>
        <v/>
      </c>
      <c r="I340" t="str">
        <f>IF($H340="","",VLOOKUP($H340,Listes!$A$3:$I$12,3,FALSE))</f>
        <v/>
      </c>
      <c r="J340" t="str">
        <f>IF($H340="","",VLOOKUP($H340,Listes!$A$3:$I$12,4,FALSE))</f>
        <v/>
      </c>
      <c r="K340" t="str">
        <f>IF(H340="","",VLOOKUP($H340,Listes!$A$3:$I$12,8,FALSE))</f>
        <v/>
      </c>
      <c r="N340" t="str">
        <f t="shared" si="376"/>
        <v/>
      </c>
    </row>
    <row r="341" spans="1:14">
      <c r="A341" s="62" t="str">
        <f>IF(Encodage!A341="","",IF(COUNTIF($A$2:A340,Encodage!B341)&gt;0,"",IF(AND(Encodage!A341&gt;=$G$2,Encodage!A341&lt;=$H$2),Encodage!B341,"")))</f>
        <v/>
      </c>
      <c r="B341" s="62" t="str">
        <f>IF(A341="","",IF(COUNTIF($A$2:B340,Encodage!B341)&gt;0,"",IF(AND(Encodage!B341&gt;=$G$2,Encodage!A341&lt;=$H$2),Encodage!C341,"")))</f>
        <v/>
      </c>
      <c r="C341" s="62" t="str">
        <f t="shared" si="387"/>
        <v/>
      </c>
      <c r="D341" s="61" t="str">
        <f t="array" ref="D341">IFERROR(INDEX($A$1:$A$10000,SMALL(IF($A$3:$A$10000&lt;&gt;"",ROW($A$3:$A$10000)),ROW(A338))),"")</f>
        <v/>
      </c>
      <c r="E341" s="61" t="str">
        <f t="shared" ref="E341" si="393">IF(D341="","",SUMIFS(Stoc,Dat,"&gt;="&amp;$G$2,Dat,"&lt;="&amp;$H$2,Ref,D341))</f>
        <v/>
      </c>
      <c r="F341" s="61" t="str">
        <f t="shared" si="374"/>
        <v/>
      </c>
      <c r="G341" t="str">
        <f t="shared" si="375"/>
        <v/>
      </c>
      <c r="H341" t="str">
        <f>IFERROR(IF(COUNTIF($H$4:H340,H340)&lt;VLOOKUP($H340,$D$3:$E$500,2,0),H340,INDEX($D$3:$D$300,MATCH(H340,$D$3:$D$300,0)+1)),"")</f>
        <v/>
      </c>
      <c r="I341" t="str">
        <f>IF($H341="","",VLOOKUP($H341,Listes!$A$3:$I$12,3,FALSE))</f>
        <v/>
      </c>
      <c r="J341" t="str">
        <f>IF($H341="","",VLOOKUP($H341,Listes!$A$3:$I$12,4,FALSE))</f>
        <v/>
      </c>
      <c r="K341" t="str">
        <f>IF(H341="","",VLOOKUP($H341,Listes!$A$3:$I$12,8,FALSE))</f>
        <v/>
      </c>
      <c r="N341" t="str">
        <f t="shared" si="376"/>
        <v/>
      </c>
    </row>
    <row r="342" spans="1:14">
      <c r="A342" s="62" t="str">
        <f>IF(Encodage!A342="","",IF(COUNTIF($A$2:A341,Encodage!B342)&gt;0,"",IF(AND(Encodage!A342&gt;=$G$2,Encodage!A342&lt;=$H$2),Encodage!B342,"")))</f>
        <v/>
      </c>
      <c r="B342" s="62" t="str">
        <f>IF(A342="","",IF(COUNTIF($A$2:B341,Encodage!B342)&gt;0,"",IF(AND(Encodage!B342&gt;=$G$2,Encodage!A342&lt;=$H$2),Encodage!C342,"")))</f>
        <v/>
      </c>
      <c r="C342" s="62" t="str">
        <f t="shared" si="387"/>
        <v/>
      </c>
      <c r="D342" s="61" t="str">
        <f t="array" ref="D342">IFERROR(INDEX($A$1:$A$10000,SMALL(IF($A$3:$A$10000&lt;&gt;"",ROW($A$3:$A$10000)),ROW(A339))),"")</f>
        <v/>
      </c>
      <c r="E342" s="61" t="str">
        <f t="shared" ref="E342" si="394">IF(D342="","",SUMIFS(Stoc,Dat,"&gt;="&amp;$G$2,Dat,"&lt;="&amp;$H$2,Ref,D342))</f>
        <v/>
      </c>
      <c r="F342" s="61" t="str">
        <f t="shared" si="374"/>
        <v/>
      </c>
      <c r="G342" t="str">
        <f t="shared" si="375"/>
        <v/>
      </c>
      <c r="H342" t="str">
        <f>IFERROR(IF(COUNTIF($H$4:H341,H341)&lt;VLOOKUP($H341,$D$3:$E$500,2,0),H341,INDEX($D$3:$D$300,MATCH(H341,$D$3:$D$300,0)+1)),"")</f>
        <v/>
      </c>
      <c r="I342" t="str">
        <f>IF($H342="","",VLOOKUP($H342,Listes!$A$3:$I$12,3,FALSE))</f>
        <v/>
      </c>
      <c r="J342" t="str">
        <f>IF($H342="","",VLOOKUP($H342,Listes!$A$3:$I$12,4,FALSE))</f>
        <v/>
      </c>
      <c r="K342" t="str">
        <f>IF(H342="","",VLOOKUP($H342,Listes!$A$3:$I$12,8,FALSE))</f>
        <v/>
      </c>
      <c r="N342" t="str">
        <f t="shared" si="376"/>
        <v/>
      </c>
    </row>
    <row r="343" spans="1:14">
      <c r="A343" s="62" t="str">
        <f>IF(Encodage!A343="","",IF(COUNTIF($A$2:A342,Encodage!B343)&gt;0,"",IF(AND(Encodage!A343&gt;=$G$2,Encodage!A343&lt;=$H$2),Encodage!B343,"")))</f>
        <v/>
      </c>
      <c r="B343" s="62" t="str">
        <f>IF(A343="","",IF(COUNTIF($A$2:B342,Encodage!B343)&gt;0,"",IF(AND(Encodage!B343&gt;=$G$2,Encodage!A343&lt;=$H$2),Encodage!C343,"")))</f>
        <v/>
      </c>
      <c r="C343" s="62" t="str">
        <f t="shared" si="387"/>
        <v/>
      </c>
      <c r="D343" s="61" t="str">
        <f t="array" ref="D343">IFERROR(INDEX($A$1:$A$10000,SMALL(IF($A$3:$A$10000&lt;&gt;"",ROW($A$3:$A$10000)),ROW(A340))),"")</f>
        <v/>
      </c>
      <c r="E343" s="61" t="str">
        <f t="shared" ref="E343" si="395">IF(D343="","",SUMIFS(Stoc,Dat,"&gt;="&amp;$G$2,Dat,"&lt;="&amp;$H$2,Ref,D343))</f>
        <v/>
      </c>
      <c r="F343" s="61" t="str">
        <f t="shared" si="374"/>
        <v/>
      </c>
      <c r="G343" t="str">
        <f t="shared" si="375"/>
        <v/>
      </c>
      <c r="H343" t="str">
        <f>IFERROR(IF(COUNTIF($H$4:H342,H342)&lt;VLOOKUP($H342,$D$3:$E$500,2,0),H342,INDEX($D$3:$D$300,MATCH(H342,$D$3:$D$300,0)+1)),"")</f>
        <v/>
      </c>
      <c r="I343" t="str">
        <f>IF($H343="","",VLOOKUP($H343,Listes!$A$3:$I$12,3,FALSE))</f>
        <v/>
      </c>
      <c r="J343" t="str">
        <f>IF($H343="","",VLOOKUP($H343,Listes!$A$3:$I$12,4,FALSE))</f>
        <v/>
      </c>
      <c r="K343" t="str">
        <f>IF(H343="","",VLOOKUP($H343,Listes!$A$3:$I$12,8,FALSE))</f>
        <v/>
      </c>
      <c r="N343" t="str">
        <f t="shared" si="376"/>
        <v/>
      </c>
    </row>
    <row r="344" spans="1:14">
      <c r="A344" s="62" t="str">
        <f>IF(Encodage!A344="","",IF(COUNTIF($A$2:A343,Encodage!B344)&gt;0,"",IF(AND(Encodage!A344&gt;=$G$2,Encodage!A344&lt;=$H$2),Encodage!B344,"")))</f>
        <v/>
      </c>
      <c r="B344" s="62" t="str">
        <f>IF(A344="","",IF(COUNTIF($A$2:B343,Encodage!B344)&gt;0,"",IF(AND(Encodage!B344&gt;=$G$2,Encodage!A344&lt;=$H$2),Encodage!C344,"")))</f>
        <v/>
      </c>
      <c r="C344" s="62" t="str">
        <f t="shared" si="387"/>
        <v/>
      </c>
      <c r="D344" s="61" t="str">
        <f t="array" ref="D344">IFERROR(INDEX($A$1:$A$10000,SMALL(IF($A$3:$A$10000&lt;&gt;"",ROW($A$3:$A$10000)),ROW(A341))),"")</f>
        <v/>
      </c>
      <c r="E344" s="61" t="str">
        <f t="shared" ref="E344" si="396">IF(D344="","",SUMIFS(Stoc,Dat,"&gt;="&amp;$G$2,Dat,"&lt;="&amp;$H$2,Ref,D344))</f>
        <v/>
      </c>
      <c r="F344" s="61" t="str">
        <f t="shared" si="374"/>
        <v/>
      </c>
      <c r="G344" t="str">
        <f t="shared" si="375"/>
        <v/>
      </c>
      <c r="H344" t="str">
        <f>IFERROR(IF(COUNTIF($H$4:H343,H343)&lt;VLOOKUP($H343,$D$3:$E$500,2,0),H343,INDEX($D$3:$D$300,MATCH(H343,$D$3:$D$300,0)+1)),"")</f>
        <v/>
      </c>
      <c r="I344" t="str">
        <f>IF($H344="","",VLOOKUP($H344,Listes!$A$3:$I$12,3,FALSE))</f>
        <v/>
      </c>
      <c r="J344" t="str">
        <f>IF($H344="","",VLOOKUP($H344,Listes!$A$3:$I$12,4,FALSE))</f>
        <v/>
      </c>
      <c r="K344" t="str">
        <f>IF(H344="","",VLOOKUP($H344,Listes!$A$3:$I$12,8,FALSE))</f>
        <v/>
      </c>
      <c r="N344" t="str">
        <f t="shared" si="376"/>
        <v/>
      </c>
    </row>
    <row r="345" spans="1:14">
      <c r="A345" s="62" t="str">
        <f>IF(Encodage!A345="","",IF(COUNTIF($A$2:A344,Encodage!B345)&gt;0,"",IF(AND(Encodage!A345&gt;=$G$2,Encodage!A345&lt;=$H$2),Encodage!B345,"")))</f>
        <v/>
      </c>
      <c r="B345" s="62" t="str">
        <f>IF(A345="","",IF(COUNTIF($A$2:B344,Encodage!B345)&gt;0,"",IF(AND(Encodage!B345&gt;=$G$2,Encodage!A345&lt;=$H$2),Encodage!C345,"")))</f>
        <v/>
      </c>
      <c r="C345" s="62" t="str">
        <f t="shared" si="387"/>
        <v/>
      </c>
      <c r="D345" s="61" t="str">
        <f t="array" ref="D345">IFERROR(INDEX($A$1:$A$10000,SMALL(IF($A$3:$A$10000&lt;&gt;"",ROW($A$3:$A$10000)),ROW(A342))),"")</f>
        <v/>
      </c>
      <c r="E345" s="61" t="str">
        <f t="shared" ref="E345" si="397">IF(D345="","",SUMIFS(Stoc,Dat,"&gt;="&amp;$G$2,Dat,"&lt;="&amp;$H$2,Ref,D345))</f>
        <v/>
      </c>
      <c r="F345" s="61" t="str">
        <f t="shared" si="374"/>
        <v/>
      </c>
      <c r="G345" t="str">
        <f t="shared" si="375"/>
        <v/>
      </c>
      <c r="H345" t="str">
        <f>IFERROR(IF(COUNTIF($H$4:H344,H344)&lt;VLOOKUP($H344,$D$3:$E$500,2,0),H344,INDEX($D$3:$D$300,MATCH(H344,$D$3:$D$300,0)+1)),"")</f>
        <v/>
      </c>
      <c r="I345" t="str">
        <f>IF($H345="","",VLOOKUP($H345,Listes!$A$3:$I$12,3,FALSE))</f>
        <v/>
      </c>
      <c r="J345" t="str">
        <f>IF($H345="","",VLOOKUP($H345,Listes!$A$3:$I$12,4,FALSE))</f>
        <v/>
      </c>
      <c r="K345" t="str">
        <f>IF(H345="","",VLOOKUP($H345,Listes!$A$3:$I$12,8,FALSE))</f>
        <v/>
      </c>
      <c r="N345" t="str">
        <f t="shared" si="376"/>
        <v/>
      </c>
    </row>
    <row r="346" spans="1:14">
      <c r="A346" s="62" t="str">
        <f>IF(Encodage!A346="","",IF(COUNTIF($A$2:A345,Encodage!B346)&gt;0,"",IF(AND(Encodage!A346&gt;=$G$2,Encodage!A346&lt;=$H$2),Encodage!B346,"")))</f>
        <v/>
      </c>
      <c r="B346" s="62" t="str">
        <f>IF(A346="","",IF(COUNTIF($A$2:B345,Encodage!B346)&gt;0,"",IF(AND(Encodage!B346&gt;=$G$2,Encodage!A346&lt;=$H$2),Encodage!C346,"")))</f>
        <v/>
      </c>
      <c r="C346" s="62" t="str">
        <f t="shared" si="387"/>
        <v/>
      </c>
      <c r="D346" s="61" t="str">
        <f t="array" ref="D346">IFERROR(INDEX($A$1:$A$10000,SMALL(IF($A$3:$A$10000&lt;&gt;"",ROW($A$3:$A$10000)),ROW(A343))),"")</f>
        <v/>
      </c>
      <c r="E346" s="61" t="str">
        <f t="shared" ref="E346" si="398">IF(D346="","",SUMIFS(Stoc,Dat,"&gt;="&amp;$G$2,Dat,"&lt;="&amp;$H$2,Ref,D346))</f>
        <v/>
      </c>
      <c r="F346" s="61" t="str">
        <f t="shared" si="374"/>
        <v/>
      </c>
      <c r="G346" t="str">
        <f t="shared" si="375"/>
        <v/>
      </c>
      <c r="H346" t="str">
        <f>IFERROR(IF(COUNTIF($H$4:H345,H345)&lt;VLOOKUP($H345,$D$3:$E$500,2,0),H345,INDEX($D$3:$D$300,MATCH(H345,$D$3:$D$300,0)+1)),"")</f>
        <v/>
      </c>
      <c r="I346" t="str">
        <f>IF($H346="","",VLOOKUP($H346,Listes!$A$3:$I$12,3,FALSE))</f>
        <v/>
      </c>
      <c r="J346" t="str">
        <f>IF($H346="","",VLOOKUP($H346,Listes!$A$3:$I$12,4,FALSE))</f>
        <v/>
      </c>
      <c r="K346" t="str">
        <f>IF(H346="","",VLOOKUP($H346,Listes!$A$3:$I$12,8,FALSE))</f>
        <v/>
      </c>
      <c r="N346" t="str">
        <f t="shared" si="376"/>
        <v/>
      </c>
    </row>
    <row r="347" spans="1:14">
      <c r="A347" s="62" t="str">
        <f>IF(Encodage!A347="","",IF(COUNTIF($A$2:A346,Encodage!B347)&gt;0,"",IF(AND(Encodage!A347&gt;=$G$2,Encodage!A347&lt;=$H$2),Encodage!B347,"")))</f>
        <v/>
      </c>
      <c r="B347" s="62" t="str">
        <f>IF(A347="","",IF(COUNTIF($A$2:B346,Encodage!B347)&gt;0,"",IF(AND(Encodage!B347&gt;=$G$2,Encodage!A347&lt;=$H$2),Encodage!C347,"")))</f>
        <v/>
      </c>
      <c r="C347" s="62" t="str">
        <f t="shared" si="387"/>
        <v/>
      </c>
      <c r="D347" s="61" t="str">
        <f t="array" ref="D347">IFERROR(INDEX($A$1:$A$10000,SMALL(IF($A$3:$A$10000&lt;&gt;"",ROW($A$3:$A$10000)),ROW(A344))),"")</f>
        <v/>
      </c>
      <c r="E347" s="61" t="str">
        <f t="shared" ref="E347" si="399">IF(D347="","",SUMIFS(Stoc,Dat,"&gt;="&amp;$G$2,Dat,"&lt;="&amp;$H$2,Ref,D347))</f>
        <v/>
      </c>
      <c r="F347" s="61" t="str">
        <f t="shared" si="374"/>
        <v/>
      </c>
      <c r="G347" t="str">
        <f t="shared" si="375"/>
        <v/>
      </c>
      <c r="H347" t="str">
        <f>IFERROR(IF(COUNTIF($H$4:H346,H346)&lt;VLOOKUP($H346,$D$3:$E$500,2,0),H346,INDEX($D$3:$D$300,MATCH(H346,$D$3:$D$300,0)+1)),"")</f>
        <v/>
      </c>
      <c r="I347" t="str">
        <f>IF($H347="","",VLOOKUP($H347,Listes!$A$3:$I$12,3,FALSE))</f>
        <v/>
      </c>
      <c r="J347" t="str">
        <f>IF($H347="","",VLOOKUP($H347,Listes!$A$3:$I$12,4,FALSE))</f>
        <v/>
      </c>
      <c r="K347" t="str">
        <f>IF(H347="","",VLOOKUP($H347,Listes!$A$3:$I$12,8,FALSE))</f>
        <v/>
      </c>
      <c r="N347" t="str">
        <f t="shared" si="376"/>
        <v/>
      </c>
    </row>
    <row r="348" spans="1:14">
      <c r="A348" s="62" t="str">
        <f>IF(Encodage!A348="","",IF(COUNTIF($A$2:A347,Encodage!B348)&gt;0,"",IF(AND(Encodage!A348&gt;=$G$2,Encodage!A348&lt;=$H$2),Encodage!B348,"")))</f>
        <v/>
      </c>
      <c r="B348" s="62" t="str">
        <f>IF(A348="","",IF(COUNTIF($A$2:B347,Encodage!B348)&gt;0,"",IF(AND(Encodage!B348&gt;=$G$2,Encodage!A348&lt;=$H$2),Encodage!C348,"")))</f>
        <v/>
      </c>
      <c r="C348" s="62" t="str">
        <f t="shared" si="387"/>
        <v/>
      </c>
      <c r="D348" s="61" t="str">
        <f t="array" ref="D348">IFERROR(INDEX($A$1:$A$10000,SMALL(IF($A$3:$A$10000&lt;&gt;"",ROW($A$3:$A$10000)),ROW(A345))),"")</f>
        <v/>
      </c>
      <c r="E348" s="61" t="str">
        <f t="shared" ref="E348" si="400">IF(D348="","",SUMIFS(Stoc,Dat,"&gt;="&amp;$G$2,Dat,"&lt;="&amp;$H$2,Ref,D348))</f>
        <v/>
      </c>
      <c r="F348" s="61" t="str">
        <f t="shared" si="374"/>
        <v/>
      </c>
      <c r="G348" t="str">
        <f t="shared" si="375"/>
        <v/>
      </c>
      <c r="H348" t="str">
        <f>IFERROR(IF(COUNTIF($H$4:H347,H347)&lt;VLOOKUP($H347,$D$3:$E$500,2,0),H347,INDEX($D$3:$D$300,MATCH(H347,$D$3:$D$300,0)+1)),"")</f>
        <v/>
      </c>
      <c r="I348" t="str">
        <f>IF($H348="","",VLOOKUP($H348,Listes!$A$3:$I$12,3,FALSE))</f>
        <v/>
      </c>
      <c r="J348" t="str">
        <f>IF($H348="","",VLOOKUP($H348,Listes!$A$3:$I$12,4,FALSE))</f>
        <v/>
      </c>
      <c r="K348" t="str">
        <f>IF(H348="","",VLOOKUP($H348,Listes!$A$3:$I$12,8,FALSE))</f>
        <v/>
      </c>
      <c r="N348" t="str">
        <f t="shared" si="376"/>
        <v/>
      </c>
    </row>
    <row r="349" spans="1:14">
      <c r="A349" s="62" t="str">
        <f>IF(Encodage!A349="","",IF(COUNTIF($A$2:A348,Encodage!B349)&gt;0,"",IF(AND(Encodage!A349&gt;=$G$2,Encodage!A349&lt;=$H$2),Encodage!B349,"")))</f>
        <v/>
      </c>
      <c r="B349" s="62" t="str">
        <f>IF(A349="","",IF(COUNTIF($A$2:B348,Encodage!B349)&gt;0,"",IF(AND(Encodage!B349&gt;=$G$2,Encodage!A349&lt;=$H$2),Encodage!C349,"")))</f>
        <v/>
      </c>
      <c r="C349" s="62" t="str">
        <f t="shared" si="387"/>
        <v/>
      </c>
      <c r="D349" s="61" t="str">
        <f t="array" ref="D349">IFERROR(INDEX($A$1:$A$10000,SMALL(IF($A$3:$A$10000&lt;&gt;"",ROW($A$3:$A$10000)),ROW(A346))),"")</f>
        <v/>
      </c>
      <c r="E349" s="61" t="str">
        <f t="shared" ref="E349" si="401">IF(D349="","",SUMIFS(Stoc,Dat,"&gt;="&amp;$G$2,Dat,"&lt;="&amp;$H$2,Ref,D349))</f>
        <v/>
      </c>
      <c r="F349" s="61" t="str">
        <f t="shared" si="374"/>
        <v/>
      </c>
      <c r="G349" t="str">
        <f t="shared" si="375"/>
        <v/>
      </c>
      <c r="H349" t="str">
        <f>IFERROR(IF(COUNTIF($H$4:H348,H348)&lt;VLOOKUP($H348,$D$3:$E$500,2,0),H348,INDEX($D$3:$D$300,MATCH(H348,$D$3:$D$300,0)+1)),"")</f>
        <v/>
      </c>
      <c r="I349" t="str">
        <f>IF($H349="","",VLOOKUP($H349,Listes!$A$3:$I$12,3,FALSE))</f>
        <v/>
      </c>
      <c r="J349" t="str">
        <f>IF($H349="","",VLOOKUP($H349,Listes!$A$3:$I$12,4,FALSE))</f>
        <v/>
      </c>
      <c r="K349" t="str">
        <f>IF(H349="","",VLOOKUP($H349,Listes!$A$3:$I$12,8,FALSE))</f>
        <v/>
      </c>
      <c r="N349" t="str">
        <f t="shared" si="376"/>
        <v/>
      </c>
    </row>
    <row r="350" spans="1:14">
      <c r="A350" s="62" t="str">
        <f>IF(Encodage!A350="","",IF(COUNTIF($A$2:A349,Encodage!B350)&gt;0,"",IF(AND(Encodage!A350&gt;=$G$2,Encodage!A350&lt;=$H$2),Encodage!B350,"")))</f>
        <v/>
      </c>
      <c r="B350" s="62" t="str">
        <f>IF(A350="","",IF(COUNTIF($A$2:B349,Encodage!B350)&gt;0,"",IF(AND(Encodage!B350&gt;=$G$2,Encodage!A350&lt;=$H$2),Encodage!C350,"")))</f>
        <v/>
      </c>
      <c r="C350" s="62" t="str">
        <f t="shared" si="387"/>
        <v/>
      </c>
      <c r="D350" s="61" t="str">
        <f t="array" ref="D350">IFERROR(INDEX($A$1:$A$10000,SMALL(IF($A$3:$A$10000&lt;&gt;"",ROW($A$3:$A$10000)),ROW(A347))),"")</f>
        <v/>
      </c>
      <c r="E350" s="61" t="str">
        <f t="shared" ref="E350" si="402">IF(D350="","",SUMIFS(Stoc,Dat,"&gt;="&amp;$G$2,Dat,"&lt;="&amp;$H$2,Ref,D350))</f>
        <v/>
      </c>
      <c r="F350" s="61" t="str">
        <f t="shared" si="374"/>
        <v/>
      </c>
      <c r="G350" t="str">
        <f t="shared" si="375"/>
        <v/>
      </c>
      <c r="H350" t="str">
        <f>IFERROR(IF(COUNTIF($H$4:H349,H349)&lt;VLOOKUP($H349,$D$3:$E$500,2,0),H349,INDEX($D$3:$D$300,MATCH(H349,$D$3:$D$300,0)+1)),"")</f>
        <v/>
      </c>
      <c r="I350" t="str">
        <f>IF($H350="","",VLOOKUP($H350,Listes!$A$3:$I$12,3,FALSE))</f>
        <v/>
      </c>
      <c r="J350" t="str">
        <f>IF($H350="","",VLOOKUP($H350,Listes!$A$3:$I$12,4,FALSE))</f>
        <v/>
      </c>
      <c r="K350" t="str">
        <f>IF(H350="","",VLOOKUP($H350,Listes!$A$3:$I$12,8,FALSE))</f>
        <v/>
      </c>
      <c r="N350" t="str">
        <f t="shared" si="376"/>
        <v/>
      </c>
    </row>
    <row r="351" spans="1:14">
      <c r="A351" s="62" t="str">
        <f>IF(Encodage!A351="","",IF(COUNTIF($A$2:A350,Encodage!B351)&gt;0,"",IF(AND(Encodage!A351&gt;=$G$2,Encodage!A351&lt;=$H$2),Encodage!B351,"")))</f>
        <v/>
      </c>
      <c r="B351" s="62" t="str">
        <f>IF(A351="","",IF(COUNTIF($A$2:B350,Encodage!B351)&gt;0,"",IF(AND(Encodage!B351&gt;=$G$2,Encodage!A351&lt;=$H$2),Encodage!C351,"")))</f>
        <v/>
      </c>
      <c r="C351" s="62" t="str">
        <f t="shared" si="387"/>
        <v/>
      </c>
      <c r="D351" s="61" t="str">
        <f t="array" ref="D351">IFERROR(INDEX($A$1:$A$10000,SMALL(IF($A$3:$A$10000&lt;&gt;"",ROW($A$3:$A$10000)),ROW(A348))),"")</f>
        <v/>
      </c>
      <c r="E351" s="61" t="str">
        <f t="shared" ref="E351" si="403">IF(D351="","",SUMIFS(Stoc,Dat,"&gt;="&amp;$G$2,Dat,"&lt;="&amp;$H$2,Ref,D351))</f>
        <v/>
      </c>
      <c r="F351" s="61" t="str">
        <f t="shared" si="374"/>
        <v/>
      </c>
      <c r="G351" t="str">
        <f t="shared" si="375"/>
        <v/>
      </c>
      <c r="H351" t="str">
        <f>IFERROR(IF(COUNTIF($H$4:H350,H350)&lt;VLOOKUP($H350,$D$3:$E$500,2,0),H350,INDEX($D$3:$D$300,MATCH(H350,$D$3:$D$300,0)+1)),"")</f>
        <v/>
      </c>
      <c r="I351" t="str">
        <f>IF($H351="","",VLOOKUP($H351,Listes!$A$3:$I$12,3,FALSE))</f>
        <v/>
      </c>
      <c r="J351" t="str">
        <f>IF($H351="","",VLOOKUP($H351,Listes!$A$3:$I$12,4,FALSE))</f>
        <v/>
      </c>
      <c r="K351" t="str">
        <f>IF(H351="","",VLOOKUP($H351,Listes!$A$3:$I$12,8,FALSE))</f>
        <v/>
      </c>
      <c r="N351" t="str">
        <f t="shared" si="376"/>
        <v/>
      </c>
    </row>
    <row r="352" spans="1:14">
      <c r="A352" s="62" t="str">
        <f>IF(Encodage!A352="","",IF(COUNTIF($A$2:A351,Encodage!B352)&gt;0,"",IF(AND(Encodage!A352&gt;=$G$2,Encodage!A352&lt;=$H$2),Encodage!B352,"")))</f>
        <v/>
      </c>
      <c r="B352" s="62" t="str">
        <f>IF(A352="","",IF(COUNTIF($A$2:B351,Encodage!B352)&gt;0,"",IF(AND(Encodage!B352&gt;=$G$2,Encodage!A352&lt;=$H$2),Encodage!C352,"")))</f>
        <v/>
      </c>
      <c r="C352" s="62" t="str">
        <f t="shared" si="387"/>
        <v/>
      </c>
      <c r="D352" s="61" t="str">
        <f t="array" ref="D352">IFERROR(INDEX($A$1:$A$10000,SMALL(IF($A$3:$A$10000&lt;&gt;"",ROW($A$3:$A$10000)),ROW(A349))),"")</f>
        <v/>
      </c>
      <c r="E352" s="61" t="str">
        <f t="shared" ref="E352" si="404">IF(D352="","",SUMIFS(Stoc,Dat,"&gt;="&amp;$G$2,Dat,"&lt;="&amp;$H$2,Ref,D352))</f>
        <v/>
      </c>
      <c r="F352" s="61" t="str">
        <f t="shared" si="374"/>
        <v/>
      </c>
      <c r="G352" t="str">
        <f t="shared" si="375"/>
        <v/>
      </c>
      <c r="H352" t="str">
        <f>IFERROR(IF(COUNTIF($H$4:H351,H351)&lt;VLOOKUP($H351,$D$3:$E$500,2,0),H351,INDEX($D$3:$D$300,MATCH(H351,$D$3:$D$300,0)+1)),"")</f>
        <v/>
      </c>
      <c r="I352" t="str">
        <f>IF($H352="","",VLOOKUP($H352,Listes!$A$3:$I$12,3,FALSE))</f>
        <v/>
      </c>
      <c r="J352" t="str">
        <f>IF($H352="","",VLOOKUP($H352,Listes!$A$3:$I$12,4,FALSE))</f>
        <v/>
      </c>
      <c r="K352" t="str">
        <f>IF(H352="","",VLOOKUP($H352,Listes!$A$3:$I$12,8,FALSE))</f>
        <v/>
      </c>
      <c r="N352" t="str">
        <f t="shared" si="376"/>
        <v/>
      </c>
    </row>
    <row r="353" spans="1:14">
      <c r="A353" s="62" t="str">
        <f>IF(Encodage!A353="","",IF(COUNTIF($A$2:A352,Encodage!B353)&gt;0,"",IF(AND(Encodage!A353&gt;=$G$2,Encodage!A353&lt;=$H$2),Encodage!B353,"")))</f>
        <v/>
      </c>
      <c r="B353" s="62" t="str">
        <f>IF(A353="","",IF(COUNTIF($A$2:B352,Encodage!B353)&gt;0,"",IF(AND(Encodage!B353&gt;=$G$2,Encodage!A353&lt;=$H$2),Encodage!C353,"")))</f>
        <v/>
      </c>
      <c r="C353" s="62" t="str">
        <f t="shared" si="387"/>
        <v/>
      </c>
      <c r="D353" s="61" t="str">
        <f t="array" ref="D353">IFERROR(INDEX($A$1:$A$10000,SMALL(IF($A$3:$A$10000&lt;&gt;"",ROW($A$3:$A$10000)),ROW(A350))),"")</f>
        <v/>
      </c>
      <c r="E353" s="61" t="str">
        <f t="shared" ref="E353" si="405">IF(D353="","",SUMIFS(Stoc,Dat,"&gt;="&amp;$G$2,Dat,"&lt;="&amp;$H$2,Ref,D353))</f>
        <v/>
      </c>
      <c r="F353" s="61" t="str">
        <f t="shared" si="374"/>
        <v/>
      </c>
      <c r="G353" t="str">
        <f t="shared" si="375"/>
        <v/>
      </c>
      <c r="H353" t="str">
        <f>IFERROR(IF(COUNTIF($H$4:H352,H352)&lt;VLOOKUP($H352,$D$3:$E$500,2,0),H352,INDEX($D$3:$D$300,MATCH(H352,$D$3:$D$300,0)+1)),"")</f>
        <v/>
      </c>
      <c r="I353" t="str">
        <f>IF($H353="","",VLOOKUP($H353,Listes!$A$3:$I$12,3,FALSE))</f>
        <v/>
      </c>
      <c r="J353" t="str">
        <f>IF($H353="","",VLOOKUP($H353,Listes!$A$3:$I$12,4,FALSE))</f>
        <v/>
      </c>
      <c r="K353" t="str">
        <f>IF(H353="","",VLOOKUP($H353,Listes!$A$3:$I$12,8,FALSE))</f>
        <v/>
      </c>
      <c r="N353" t="str">
        <f t="shared" si="376"/>
        <v/>
      </c>
    </row>
    <row r="354" spans="1:14">
      <c r="A354" s="62" t="str">
        <f>IF(Encodage!A354="","",IF(COUNTIF($A$2:A353,Encodage!B354)&gt;0,"",IF(AND(Encodage!A354&gt;=$G$2,Encodage!A354&lt;=$H$2),Encodage!B354,"")))</f>
        <v/>
      </c>
      <c r="B354" s="62" t="str">
        <f>IF(A354="","",IF(COUNTIF($A$2:B353,Encodage!B354)&gt;0,"",IF(AND(Encodage!B354&gt;=$G$2,Encodage!A354&lt;=$H$2),Encodage!C354,"")))</f>
        <v/>
      </c>
      <c r="C354" s="62" t="str">
        <f t="shared" si="387"/>
        <v/>
      </c>
      <c r="D354" s="61" t="str">
        <f t="array" ref="D354">IFERROR(INDEX($A$1:$A$10000,SMALL(IF($A$3:$A$10000&lt;&gt;"",ROW($A$3:$A$10000)),ROW(A351))),"")</f>
        <v/>
      </c>
      <c r="E354" s="61" t="str">
        <f t="shared" ref="E354" si="406">IF(D354="","",SUMIFS(Stoc,Dat,"&gt;="&amp;$G$2,Dat,"&lt;="&amp;$H$2,Ref,D354))</f>
        <v/>
      </c>
      <c r="F354" s="61" t="str">
        <f t="shared" si="374"/>
        <v/>
      </c>
      <c r="G354" t="str">
        <f t="shared" si="375"/>
        <v/>
      </c>
      <c r="H354" t="str">
        <f>IFERROR(IF(COUNTIF($H$4:H353,H353)&lt;VLOOKUP($H353,$D$3:$E$500,2,0),H353,INDEX($D$3:$D$300,MATCH(H353,$D$3:$D$300,0)+1)),"")</f>
        <v/>
      </c>
      <c r="I354" t="str">
        <f>IF($H354="","",VLOOKUP($H354,Listes!$A$3:$I$12,3,FALSE))</f>
        <v/>
      </c>
      <c r="J354" t="str">
        <f>IF($H354="","",VLOOKUP($H354,Listes!$A$3:$I$12,4,FALSE))</f>
        <v/>
      </c>
      <c r="K354" t="str">
        <f>IF(H354="","",VLOOKUP($H354,Listes!$A$3:$I$12,8,FALSE))</f>
        <v/>
      </c>
      <c r="N354" t="str">
        <f t="shared" si="376"/>
        <v/>
      </c>
    </row>
    <row r="355" spans="1:14">
      <c r="A355" s="62" t="str">
        <f>IF(Encodage!A355="","",IF(COUNTIF($A$2:A354,Encodage!B355)&gt;0,"",IF(AND(Encodage!A355&gt;=$G$2,Encodage!A355&lt;=$H$2),Encodage!B355,"")))</f>
        <v/>
      </c>
      <c r="B355" s="62" t="str">
        <f>IF(A355="","",IF(COUNTIF($A$2:B354,Encodage!B355)&gt;0,"",IF(AND(Encodage!B355&gt;=$G$2,Encodage!A355&lt;=$H$2),Encodage!C355,"")))</f>
        <v/>
      </c>
      <c r="C355" s="62" t="str">
        <f t="shared" si="387"/>
        <v/>
      </c>
      <c r="D355" s="61" t="str">
        <f t="array" ref="D355">IFERROR(INDEX($A$1:$A$10000,SMALL(IF($A$3:$A$10000&lt;&gt;"",ROW($A$3:$A$10000)),ROW(A352))),"")</f>
        <v/>
      </c>
      <c r="E355" s="61" t="str">
        <f t="shared" ref="E355" si="407">IF(D355="","",SUMIFS(Stoc,Dat,"&gt;="&amp;$G$2,Dat,"&lt;="&amp;$H$2,Ref,D355))</f>
        <v/>
      </c>
      <c r="F355" s="61" t="str">
        <f t="shared" si="374"/>
        <v/>
      </c>
      <c r="G355" t="str">
        <f t="shared" si="375"/>
        <v/>
      </c>
      <c r="H355" t="str">
        <f>IFERROR(IF(COUNTIF($H$4:H354,H354)&lt;VLOOKUP($H354,$D$3:$E$500,2,0),H354,INDEX($D$3:$D$300,MATCH(H354,$D$3:$D$300,0)+1)),"")</f>
        <v/>
      </c>
      <c r="I355" t="str">
        <f>IF($H355="","",VLOOKUP($H355,Listes!$A$3:$I$12,3,FALSE))</f>
        <v/>
      </c>
      <c r="J355" t="str">
        <f>IF($H355="","",VLOOKUP($H355,Listes!$A$3:$I$12,4,FALSE))</f>
        <v/>
      </c>
      <c r="K355" t="str">
        <f>IF(H355="","",VLOOKUP($H355,Listes!$A$3:$I$12,8,FALSE))</f>
        <v/>
      </c>
      <c r="N355" t="str">
        <f t="shared" si="376"/>
        <v/>
      </c>
    </row>
    <row r="356" spans="1:14">
      <c r="A356" s="62" t="str">
        <f>IF(Encodage!A356="","",IF(COUNTIF($A$2:A355,Encodage!B356)&gt;0,"",IF(AND(Encodage!A356&gt;=$G$2,Encodage!A356&lt;=$H$2),Encodage!B356,"")))</f>
        <v/>
      </c>
      <c r="B356" s="62" t="str">
        <f>IF(A356="","",IF(COUNTIF($A$2:B355,Encodage!B356)&gt;0,"",IF(AND(Encodage!B356&gt;=$G$2,Encodage!A356&lt;=$H$2),Encodage!C356,"")))</f>
        <v/>
      </c>
      <c r="C356" s="62" t="str">
        <f t="shared" si="387"/>
        <v/>
      </c>
      <c r="D356" s="61" t="str">
        <f t="array" ref="D356">IFERROR(INDEX($A$1:$A$10000,SMALL(IF($A$3:$A$10000&lt;&gt;"",ROW($A$3:$A$10000)),ROW(A353))),"")</f>
        <v/>
      </c>
      <c r="E356" s="61" t="str">
        <f t="shared" ref="E356" si="408">IF(D356="","",SUMIFS(Stoc,Dat,"&gt;="&amp;$G$2,Dat,"&lt;="&amp;$H$2,Ref,D356))</f>
        <v/>
      </c>
      <c r="F356" s="61" t="str">
        <f t="shared" si="374"/>
        <v/>
      </c>
      <c r="G356" t="str">
        <f t="shared" si="375"/>
        <v/>
      </c>
      <c r="H356" t="str">
        <f>IFERROR(IF(COUNTIF($H$4:H355,H355)&lt;VLOOKUP($H355,$D$3:$E$500,2,0),H355,INDEX($D$3:$D$300,MATCH(H355,$D$3:$D$300,0)+1)),"")</f>
        <v/>
      </c>
      <c r="I356" t="str">
        <f>IF($H356="","",VLOOKUP($H356,Listes!$A$3:$I$12,3,FALSE))</f>
        <v/>
      </c>
      <c r="J356" t="str">
        <f>IF($H356="","",VLOOKUP($H356,Listes!$A$3:$I$12,4,FALSE))</f>
        <v/>
      </c>
      <c r="K356" t="str">
        <f>IF(H356="","",VLOOKUP($H356,Listes!$A$3:$I$12,8,FALSE))</f>
        <v/>
      </c>
      <c r="N356" t="str">
        <f t="shared" si="376"/>
        <v/>
      </c>
    </row>
    <row r="357" spans="1:14">
      <c r="A357" s="62" t="str">
        <f>IF(Encodage!A357="","",IF(COUNTIF($A$2:A356,Encodage!B357)&gt;0,"",IF(AND(Encodage!A357&gt;=$G$2,Encodage!A357&lt;=$H$2),Encodage!B357,"")))</f>
        <v/>
      </c>
      <c r="B357" s="62" t="str">
        <f>IF(A357="","",IF(COUNTIF($A$2:B356,Encodage!B357)&gt;0,"",IF(AND(Encodage!B357&gt;=$G$2,Encodage!A357&lt;=$H$2),Encodage!C357,"")))</f>
        <v/>
      </c>
      <c r="C357" s="62" t="str">
        <f t="shared" si="387"/>
        <v/>
      </c>
      <c r="D357" s="61" t="str">
        <f t="array" ref="D357">IFERROR(INDEX($A$1:$A$10000,SMALL(IF($A$3:$A$10000&lt;&gt;"",ROW($A$3:$A$10000)),ROW(A354))),"")</f>
        <v/>
      </c>
      <c r="E357" s="61" t="str">
        <f t="shared" ref="E357" si="409">IF(D357="","",SUMIFS(Stoc,Dat,"&gt;="&amp;$G$2,Dat,"&lt;="&amp;$H$2,Ref,D357))</f>
        <v/>
      </c>
      <c r="F357" s="61" t="str">
        <f t="shared" si="374"/>
        <v/>
      </c>
      <c r="G357" t="str">
        <f t="shared" si="375"/>
        <v/>
      </c>
      <c r="H357" t="str">
        <f>IFERROR(IF(COUNTIF($H$4:H356,H356)&lt;VLOOKUP($H356,$D$3:$E$500,2,0),H356,INDEX($D$3:$D$300,MATCH(H356,$D$3:$D$300,0)+1)),"")</f>
        <v/>
      </c>
      <c r="I357" t="str">
        <f>IF($H357="","",VLOOKUP($H357,Listes!$A$3:$I$12,3,FALSE))</f>
        <v/>
      </c>
      <c r="J357" t="str">
        <f>IF($H357="","",VLOOKUP($H357,Listes!$A$3:$I$12,4,FALSE))</f>
        <v/>
      </c>
      <c r="K357" t="str">
        <f>IF(H357="","",VLOOKUP($H357,Listes!$A$3:$I$12,8,FALSE))</f>
        <v/>
      </c>
      <c r="N357" t="str">
        <f t="shared" si="376"/>
        <v/>
      </c>
    </row>
    <row r="358" spans="1:14">
      <c r="A358" s="62" t="str">
        <f>IF(Encodage!A358="","",IF(COUNTIF($A$2:A357,Encodage!B358)&gt;0,"",IF(AND(Encodage!A358&gt;=$G$2,Encodage!A358&lt;=$H$2),Encodage!B358,"")))</f>
        <v/>
      </c>
      <c r="B358" s="62" t="str">
        <f>IF(A358="","",IF(COUNTIF($A$2:B357,Encodage!B358)&gt;0,"",IF(AND(Encodage!B358&gt;=$G$2,Encodage!A358&lt;=$H$2),Encodage!C358,"")))</f>
        <v/>
      </c>
      <c r="C358" s="62" t="str">
        <f t="shared" si="387"/>
        <v/>
      </c>
      <c r="D358" s="61" t="str">
        <f t="array" ref="D358">IFERROR(INDEX($A$1:$A$10000,SMALL(IF($A$3:$A$10000&lt;&gt;"",ROW($A$3:$A$10000)),ROW(A355))),"")</f>
        <v/>
      </c>
      <c r="E358" s="61" t="str">
        <f t="shared" ref="E358" si="410">IF(D358="","",SUMIFS(Stoc,Dat,"&gt;="&amp;$G$2,Dat,"&lt;="&amp;$H$2,Ref,D358))</f>
        <v/>
      </c>
      <c r="F358" s="61" t="str">
        <f t="shared" si="374"/>
        <v/>
      </c>
      <c r="G358" t="str">
        <f t="shared" si="375"/>
        <v/>
      </c>
      <c r="H358" t="str">
        <f>IFERROR(IF(COUNTIF($H$4:H357,H357)&lt;VLOOKUP($H357,$D$3:$E$500,2,0),H357,INDEX($D$3:$D$300,MATCH(H357,$D$3:$D$300,0)+1)),"")</f>
        <v/>
      </c>
      <c r="I358" t="str">
        <f>IF($H358="","",VLOOKUP($H358,Listes!$A$3:$I$12,3,FALSE))</f>
        <v/>
      </c>
      <c r="J358" t="str">
        <f>IF($H358="","",VLOOKUP($H358,Listes!$A$3:$I$12,4,FALSE))</f>
        <v/>
      </c>
      <c r="K358" t="str">
        <f>IF(H358="","",VLOOKUP($H358,Listes!$A$3:$I$12,8,FALSE))</f>
        <v/>
      </c>
      <c r="N358" t="str">
        <f t="shared" si="376"/>
        <v/>
      </c>
    </row>
    <row r="359" spans="1:14">
      <c r="A359" s="62" t="str">
        <f>IF(Encodage!A359="","",IF(COUNTIF($A$2:A358,Encodage!B359)&gt;0,"",IF(AND(Encodage!A359&gt;=$G$2,Encodage!A359&lt;=$H$2),Encodage!B359,"")))</f>
        <v/>
      </c>
      <c r="B359" s="62" t="str">
        <f>IF(A359="","",IF(COUNTIF($A$2:B358,Encodage!B359)&gt;0,"",IF(AND(Encodage!B359&gt;=$G$2,Encodage!A359&lt;=$H$2),Encodage!C359,"")))</f>
        <v/>
      </c>
      <c r="C359" s="62" t="str">
        <f t="shared" si="387"/>
        <v/>
      </c>
      <c r="D359" s="61" t="str">
        <f t="array" ref="D359">IFERROR(INDEX($A$1:$A$10000,SMALL(IF($A$3:$A$10000&lt;&gt;"",ROW($A$3:$A$10000)),ROW(A356))),"")</f>
        <v/>
      </c>
      <c r="E359" s="61" t="str">
        <f t="shared" ref="E359" si="411">IF(D359="","",SUMIFS(Stoc,Dat,"&gt;="&amp;$G$2,Dat,"&lt;="&amp;$H$2,Ref,D359))</f>
        <v/>
      </c>
      <c r="F359" s="61" t="str">
        <f t="shared" si="374"/>
        <v/>
      </c>
      <c r="G359" t="str">
        <f t="shared" si="375"/>
        <v/>
      </c>
      <c r="H359" t="str">
        <f>IFERROR(IF(COUNTIF($H$4:H358,H358)&lt;VLOOKUP($H358,$D$3:$E$500,2,0),H358,INDEX($D$3:$D$300,MATCH(H358,$D$3:$D$300,0)+1)),"")</f>
        <v/>
      </c>
      <c r="I359" t="str">
        <f>IF($H359="","",VLOOKUP($H359,Listes!$A$3:$I$12,3,FALSE))</f>
        <v/>
      </c>
      <c r="J359" t="str">
        <f>IF($H359="","",VLOOKUP($H359,Listes!$A$3:$I$12,4,FALSE))</f>
        <v/>
      </c>
      <c r="K359" t="str">
        <f>IF(H359="","",VLOOKUP($H359,Listes!$A$3:$I$12,8,FALSE))</f>
        <v/>
      </c>
      <c r="N359" t="str">
        <f t="shared" si="376"/>
        <v/>
      </c>
    </row>
    <row r="360" spans="1:14">
      <c r="A360" s="62" t="str">
        <f>IF(Encodage!A360="","",IF(COUNTIF($A$2:A359,Encodage!B360)&gt;0,"",IF(AND(Encodage!A360&gt;=$G$2,Encodage!A360&lt;=$H$2),Encodage!B360,"")))</f>
        <v/>
      </c>
      <c r="B360" s="62" t="str">
        <f>IF(A360="","",IF(COUNTIF($A$2:B359,Encodage!B360)&gt;0,"",IF(AND(Encodage!B360&gt;=$G$2,Encodage!A360&lt;=$H$2),Encodage!C360,"")))</f>
        <v/>
      </c>
      <c r="C360" s="62" t="str">
        <f t="shared" si="387"/>
        <v/>
      </c>
      <c r="D360" s="61" t="str">
        <f t="array" ref="D360">IFERROR(INDEX($A$1:$A$10000,SMALL(IF($A$3:$A$10000&lt;&gt;"",ROW($A$3:$A$10000)),ROW(A357))),"")</f>
        <v/>
      </c>
      <c r="E360" s="61" t="str">
        <f t="shared" ref="E360" si="412">IF(D360="","",SUMIFS(Stoc,Dat,"&gt;="&amp;$G$2,Dat,"&lt;="&amp;$H$2,Ref,D360))</f>
        <v/>
      </c>
      <c r="F360" s="61" t="str">
        <f t="shared" si="374"/>
        <v/>
      </c>
      <c r="G360" t="str">
        <f t="shared" si="375"/>
        <v/>
      </c>
      <c r="H360" t="str">
        <f>IFERROR(IF(COUNTIF($H$4:H359,H359)&lt;VLOOKUP($H359,$D$3:$E$500,2,0),H359,INDEX($D$3:$D$300,MATCH(H359,$D$3:$D$300,0)+1)),"")</f>
        <v/>
      </c>
      <c r="I360" t="str">
        <f>IF($H360="","",VLOOKUP($H360,Listes!$A$3:$I$12,3,FALSE))</f>
        <v/>
      </c>
      <c r="J360" t="str">
        <f>IF($H360="","",VLOOKUP($H360,Listes!$A$3:$I$12,4,FALSE))</f>
        <v/>
      </c>
      <c r="K360" t="str">
        <f>IF(H360="","",VLOOKUP($H360,Listes!$A$3:$I$12,8,FALSE))</f>
        <v/>
      </c>
      <c r="N360" t="str">
        <f t="shared" si="376"/>
        <v/>
      </c>
    </row>
    <row r="361" spans="1:14">
      <c r="A361" s="62" t="str">
        <f>IF(Encodage!A361="","",IF(COUNTIF($A$2:A360,Encodage!B361)&gt;0,"",IF(AND(Encodage!A361&gt;=$G$2,Encodage!A361&lt;=$H$2),Encodage!B361,"")))</f>
        <v/>
      </c>
      <c r="B361" s="62" t="str">
        <f>IF(A361="","",IF(COUNTIF($A$2:B360,Encodage!B361)&gt;0,"",IF(AND(Encodage!B361&gt;=$G$2,Encodage!A361&lt;=$H$2),Encodage!C361,"")))</f>
        <v/>
      </c>
      <c r="C361" s="62" t="str">
        <f t="shared" si="387"/>
        <v/>
      </c>
      <c r="D361" s="61" t="str">
        <f t="array" ref="D361">IFERROR(INDEX($A$1:$A$10000,SMALL(IF($A$3:$A$10000&lt;&gt;"",ROW($A$3:$A$10000)),ROW(A358))),"")</f>
        <v/>
      </c>
      <c r="E361" s="61" t="str">
        <f t="shared" ref="E361" si="413">IF(D361="","",SUMIFS(Stoc,Dat,"&gt;="&amp;$G$2,Dat,"&lt;="&amp;$H$2,Ref,D361))</f>
        <v/>
      </c>
      <c r="F361" s="61" t="str">
        <f t="shared" si="374"/>
        <v/>
      </c>
      <c r="G361" t="str">
        <f t="shared" si="375"/>
        <v/>
      </c>
      <c r="H361" t="str">
        <f>IFERROR(IF(COUNTIF($H$4:H360,H360)&lt;VLOOKUP($H360,$D$3:$E$500,2,0),H360,INDEX($D$3:$D$300,MATCH(H360,$D$3:$D$300,0)+1)),"")</f>
        <v/>
      </c>
      <c r="I361" t="str">
        <f>IF($H361="","",VLOOKUP($H361,Listes!$A$3:$I$12,3,FALSE))</f>
        <v/>
      </c>
      <c r="J361" t="str">
        <f>IF($H361="","",VLOOKUP($H361,Listes!$A$3:$I$12,4,FALSE))</f>
        <v/>
      </c>
      <c r="K361" t="str">
        <f>IF(H361="","",VLOOKUP($H361,Listes!$A$3:$I$12,8,FALSE))</f>
        <v/>
      </c>
      <c r="N361" t="str">
        <f t="shared" si="376"/>
        <v/>
      </c>
    </row>
    <row r="362" spans="1:14">
      <c r="A362" s="62" t="str">
        <f>IF(Encodage!A362="","",IF(COUNTIF($A$2:A361,Encodage!B362)&gt;0,"",IF(AND(Encodage!A362&gt;=$G$2,Encodage!A362&lt;=$H$2),Encodage!B362,"")))</f>
        <v/>
      </c>
      <c r="B362" s="62" t="str">
        <f>IF(A362="","",IF(COUNTIF($A$2:B361,Encodage!B362)&gt;0,"",IF(AND(Encodage!B362&gt;=$G$2,Encodage!A362&lt;=$H$2),Encodage!C362,"")))</f>
        <v/>
      </c>
      <c r="C362" s="62" t="str">
        <f t="shared" si="387"/>
        <v/>
      </c>
      <c r="D362" s="61" t="str">
        <f t="array" ref="D362">IFERROR(INDEX($A$1:$A$10000,SMALL(IF($A$3:$A$10000&lt;&gt;"",ROW($A$3:$A$10000)),ROW(A359))),"")</f>
        <v/>
      </c>
      <c r="E362" s="61" t="str">
        <f t="shared" ref="E362" si="414">IF(D362="","",SUMIFS(Stoc,Dat,"&gt;="&amp;$G$2,Dat,"&lt;="&amp;$H$2,Ref,D362))</f>
        <v/>
      </c>
      <c r="F362" s="61" t="str">
        <f t="shared" si="374"/>
        <v/>
      </c>
      <c r="G362" t="str">
        <f t="shared" si="375"/>
        <v/>
      </c>
      <c r="H362" t="str">
        <f>IFERROR(IF(COUNTIF($H$4:H361,H361)&lt;VLOOKUP($H361,$D$3:$E$500,2,0),H361,INDEX($D$3:$D$300,MATCH(H361,$D$3:$D$300,0)+1)),"")</f>
        <v/>
      </c>
      <c r="I362" t="str">
        <f>IF($H362="","",VLOOKUP($H362,Listes!$A$3:$I$12,3,FALSE))</f>
        <v/>
      </c>
      <c r="J362" t="str">
        <f>IF($H362="","",VLOOKUP($H362,Listes!$A$3:$I$12,4,FALSE))</f>
        <v/>
      </c>
      <c r="K362" t="str">
        <f>IF(H362="","",VLOOKUP($H362,Listes!$A$3:$I$12,8,FALSE))</f>
        <v/>
      </c>
      <c r="N362" t="str">
        <f t="shared" si="376"/>
        <v/>
      </c>
    </row>
    <row r="363" spans="1:14">
      <c r="A363" s="62" t="str">
        <f>IF(Encodage!A363="","",IF(COUNTIF($A$2:A362,Encodage!B363)&gt;0,"",IF(AND(Encodage!A363&gt;=$G$2,Encodage!A363&lt;=$H$2),Encodage!B363,"")))</f>
        <v/>
      </c>
      <c r="B363" s="62" t="str">
        <f>IF(A363="","",IF(COUNTIF($A$2:B362,Encodage!B363)&gt;0,"",IF(AND(Encodage!B363&gt;=$G$2,Encodage!A363&lt;=$H$2),Encodage!C363,"")))</f>
        <v/>
      </c>
      <c r="C363" s="62" t="str">
        <f t="shared" si="387"/>
        <v/>
      </c>
      <c r="D363" s="61" t="str">
        <f t="array" ref="D363">IFERROR(INDEX($A$1:$A$10000,SMALL(IF($A$3:$A$10000&lt;&gt;"",ROW($A$3:$A$10000)),ROW(A360))),"")</f>
        <v/>
      </c>
      <c r="E363" s="61" t="str">
        <f t="shared" ref="E363" si="415">IF(D363="","",SUMIFS(Stoc,Dat,"&gt;="&amp;$G$2,Dat,"&lt;="&amp;$H$2,Ref,D363))</f>
        <v/>
      </c>
      <c r="F363" s="61" t="str">
        <f t="shared" si="374"/>
        <v/>
      </c>
      <c r="G363" t="str">
        <f t="shared" si="375"/>
        <v/>
      </c>
      <c r="H363" t="str">
        <f>IFERROR(IF(COUNTIF($H$4:H362,H362)&lt;VLOOKUP($H362,$D$3:$E$500,2,0),H362,INDEX($D$3:$D$300,MATCH(H362,$D$3:$D$300,0)+1)),"")</f>
        <v/>
      </c>
      <c r="I363" t="str">
        <f>IF($H363="","",VLOOKUP($H363,Listes!$A$3:$I$12,3,FALSE))</f>
        <v/>
      </c>
      <c r="J363" t="str">
        <f>IF($H363="","",VLOOKUP($H363,Listes!$A$3:$I$12,4,FALSE))</f>
        <v/>
      </c>
      <c r="K363" t="str">
        <f>IF(H363="","",VLOOKUP($H363,Listes!$A$3:$I$12,8,FALSE))</f>
        <v/>
      </c>
      <c r="N363" t="str">
        <f t="shared" si="376"/>
        <v/>
      </c>
    </row>
    <row r="364" spans="1:14">
      <c r="A364" s="62" t="str">
        <f>IF(Encodage!A364="","",IF(COUNTIF($A$2:A363,Encodage!B364)&gt;0,"",IF(AND(Encodage!A364&gt;=$G$2,Encodage!A364&lt;=$H$2),Encodage!B364,"")))</f>
        <v/>
      </c>
      <c r="B364" s="62" t="str">
        <f>IF(A364="","",IF(COUNTIF($A$2:B363,Encodage!B364)&gt;0,"",IF(AND(Encodage!B364&gt;=$G$2,Encodage!A364&lt;=$H$2),Encodage!C364,"")))</f>
        <v/>
      </c>
      <c r="C364" s="62" t="str">
        <f t="shared" si="387"/>
        <v/>
      </c>
      <c r="D364" s="61" t="str">
        <f t="array" ref="D364">IFERROR(INDEX($A$1:$A$10000,SMALL(IF($A$3:$A$10000&lt;&gt;"",ROW($A$3:$A$10000)),ROW(A361))),"")</f>
        <v/>
      </c>
      <c r="E364" s="61" t="str">
        <f t="shared" ref="E364" si="416">IF(D364="","",SUMIFS(Stoc,Dat,"&gt;="&amp;$G$2,Dat,"&lt;="&amp;$H$2,Ref,D364))</f>
        <v/>
      </c>
      <c r="F364" s="61" t="str">
        <f t="shared" si="374"/>
        <v/>
      </c>
      <c r="G364" t="str">
        <f t="shared" si="375"/>
        <v/>
      </c>
      <c r="H364" t="str">
        <f>IFERROR(IF(COUNTIF($H$4:H363,H363)&lt;VLOOKUP($H363,$D$3:$E$500,2,0),H363,INDEX($D$3:$D$300,MATCH(H363,$D$3:$D$300,0)+1)),"")</f>
        <v/>
      </c>
      <c r="I364" t="str">
        <f>IF($H364="","",VLOOKUP($H364,Listes!$A$3:$I$12,3,FALSE))</f>
        <v/>
      </c>
      <c r="J364" t="str">
        <f>IF($H364="","",VLOOKUP($H364,Listes!$A$3:$I$12,4,FALSE))</f>
        <v/>
      </c>
      <c r="K364" t="str">
        <f>IF(H364="","",VLOOKUP($H364,Listes!$A$3:$I$12,8,FALSE))</f>
        <v/>
      </c>
      <c r="N364" t="str">
        <f t="shared" si="376"/>
        <v/>
      </c>
    </row>
    <row r="365" spans="1:14">
      <c r="A365" s="62" t="str">
        <f>IF(Encodage!A365="","",IF(COUNTIF($A$2:A364,Encodage!B365)&gt;0,"",IF(AND(Encodage!A365&gt;=$G$2,Encodage!A365&lt;=$H$2),Encodage!B365,"")))</f>
        <v/>
      </c>
      <c r="B365" s="62" t="str">
        <f>IF(A365="","",IF(COUNTIF($A$2:B364,Encodage!B365)&gt;0,"",IF(AND(Encodage!B365&gt;=$G$2,Encodage!A365&lt;=$H$2),Encodage!C365,"")))</f>
        <v/>
      </c>
      <c r="C365" s="62" t="str">
        <f t="shared" si="387"/>
        <v/>
      </c>
      <c r="D365" s="61" t="str">
        <f t="array" ref="D365">IFERROR(INDEX($A$1:$A$10000,SMALL(IF($A$3:$A$10000&lt;&gt;"",ROW($A$3:$A$10000)),ROW(A362))),"")</f>
        <v/>
      </c>
      <c r="E365" s="61" t="str">
        <f t="shared" ref="E365" si="417">IF(D365="","",SUMIFS(Stoc,Dat,"&gt;="&amp;$G$2,Dat,"&lt;="&amp;$H$2,Ref,D365))</f>
        <v/>
      </c>
      <c r="F365" s="61" t="str">
        <f t="shared" si="374"/>
        <v/>
      </c>
      <c r="G365" t="str">
        <f t="shared" si="375"/>
        <v/>
      </c>
      <c r="H365" t="str">
        <f>IFERROR(IF(COUNTIF($H$4:H364,H364)&lt;VLOOKUP($H364,$D$3:$E$500,2,0),H364,INDEX($D$3:$D$300,MATCH(H364,$D$3:$D$300,0)+1)),"")</f>
        <v/>
      </c>
      <c r="I365" t="str">
        <f>IF($H365="","",VLOOKUP($H365,Listes!$A$3:$I$12,3,FALSE))</f>
        <v/>
      </c>
      <c r="J365" t="str">
        <f>IF($H365="","",VLOOKUP($H365,Listes!$A$3:$I$12,4,FALSE))</f>
        <v/>
      </c>
      <c r="K365" t="str">
        <f>IF(H365="","",VLOOKUP($H365,Listes!$A$3:$I$12,8,FALSE))</f>
        <v/>
      </c>
      <c r="N365" t="str">
        <f t="shared" si="376"/>
        <v/>
      </c>
    </row>
    <row r="366" spans="1:14">
      <c r="A366" s="62" t="str">
        <f>IF(Encodage!A366="","",IF(COUNTIF($A$2:A365,Encodage!B366)&gt;0,"",IF(AND(Encodage!A366&gt;=$G$2,Encodage!A366&lt;=$H$2),Encodage!B366,"")))</f>
        <v/>
      </c>
      <c r="B366" s="62" t="str">
        <f>IF(A366="","",IF(COUNTIF($A$2:B365,Encodage!B366)&gt;0,"",IF(AND(Encodage!B366&gt;=$G$2,Encodage!A366&lt;=$H$2),Encodage!C366,"")))</f>
        <v/>
      </c>
      <c r="C366" s="62" t="str">
        <f t="shared" si="387"/>
        <v/>
      </c>
      <c r="D366" s="61" t="str">
        <f t="array" ref="D366">IFERROR(INDEX($A$1:$A$10000,SMALL(IF($A$3:$A$10000&lt;&gt;"",ROW($A$3:$A$10000)),ROW(A363))),"")</f>
        <v/>
      </c>
      <c r="E366" s="61" t="str">
        <f t="shared" ref="E366" si="418">IF(D366="","",SUMIFS(Stoc,Dat,"&gt;="&amp;$G$2,Dat,"&lt;="&amp;$H$2,Ref,D366))</f>
        <v/>
      </c>
      <c r="F366" s="61" t="str">
        <f t="shared" si="374"/>
        <v/>
      </c>
      <c r="G366" t="str">
        <f t="shared" si="375"/>
        <v/>
      </c>
      <c r="H366" t="str">
        <f>IFERROR(IF(COUNTIF($H$4:H365,H365)&lt;VLOOKUP($H365,$D$3:$E$500,2,0),H365,INDEX($D$3:$D$300,MATCH(H365,$D$3:$D$300,0)+1)),"")</f>
        <v/>
      </c>
      <c r="I366" t="str">
        <f>IF($H366="","",VLOOKUP($H366,Listes!$A$3:$I$12,3,FALSE))</f>
        <v/>
      </c>
      <c r="J366" t="str">
        <f>IF($H366="","",VLOOKUP($H366,Listes!$A$3:$I$12,4,FALSE))</f>
        <v/>
      </c>
      <c r="K366" t="str">
        <f>IF(H366="","",VLOOKUP($H366,Listes!$A$3:$I$12,8,FALSE))</f>
        <v/>
      </c>
      <c r="N366" t="str">
        <f t="shared" si="376"/>
        <v/>
      </c>
    </row>
    <row r="367" spans="1:14">
      <c r="A367" s="62" t="str">
        <f>IF(Encodage!A367="","",IF(COUNTIF($A$2:A366,Encodage!B367)&gt;0,"",IF(AND(Encodage!A367&gt;=$G$2,Encodage!A367&lt;=$H$2),Encodage!B367,"")))</f>
        <v/>
      </c>
      <c r="B367" s="62" t="str">
        <f>IF(A367="","",IF(COUNTIF($A$2:B366,Encodage!B367)&gt;0,"",IF(AND(Encodage!B367&gt;=$G$2,Encodage!A367&lt;=$H$2),Encodage!C367,"")))</f>
        <v/>
      </c>
      <c r="C367" s="62" t="str">
        <f t="shared" si="387"/>
        <v/>
      </c>
      <c r="D367" s="61" t="str">
        <f t="array" ref="D367">IFERROR(INDEX($A$1:$A$10000,SMALL(IF($A$3:$A$10000&lt;&gt;"",ROW($A$3:$A$10000)),ROW(A364))),"")</f>
        <v/>
      </c>
      <c r="E367" s="61" t="str">
        <f t="shared" ref="E367" si="419">IF(D367="","",SUMIFS(Stoc,Dat,"&gt;="&amp;$G$2,Dat,"&lt;="&amp;$H$2,Ref,D367))</f>
        <v/>
      </c>
      <c r="F367" s="61" t="str">
        <f t="shared" si="374"/>
        <v/>
      </c>
      <c r="G367" t="str">
        <f t="shared" si="375"/>
        <v/>
      </c>
      <c r="H367" t="str">
        <f>IFERROR(IF(COUNTIF($H$4:H366,H366)&lt;VLOOKUP($H366,$D$3:$E$500,2,0),H366,INDEX($D$3:$D$300,MATCH(H366,$D$3:$D$300,0)+1)),"")</f>
        <v/>
      </c>
      <c r="I367" t="str">
        <f>IF($H367="","",VLOOKUP($H367,Listes!$A$3:$I$12,3,FALSE))</f>
        <v/>
      </c>
      <c r="J367" t="str">
        <f>IF($H367="","",VLOOKUP($H367,Listes!$A$3:$I$12,4,FALSE))</f>
        <v/>
      </c>
      <c r="K367" t="str">
        <f>IF(H367="","",VLOOKUP($H367,Listes!$A$3:$I$12,8,FALSE))</f>
        <v/>
      </c>
      <c r="N367" t="str">
        <f t="shared" si="376"/>
        <v/>
      </c>
    </row>
    <row r="368" spans="1:14">
      <c r="A368" s="62" t="str">
        <f>IF(Encodage!A368="","",IF(COUNTIF($A$2:A367,Encodage!B368)&gt;0,"",IF(AND(Encodage!A368&gt;=$G$2,Encodage!A368&lt;=$H$2),Encodage!B368,"")))</f>
        <v/>
      </c>
      <c r="B368" s="62" t="str">
        <f>IF(A368="","",IF(COUNTIF($A$2:B367,Encodage!B368)&gt;0,"",IF(AND(Encodage!B368&gt;=$G$2,Encodage!A368&lt;=$H$2),Encodage!C368,"")))</f>
        <v/>
      </c>
      <c r="C368" s="62" t="str">
        <f t="shared" si="387"/>
        <v/>
      </c>
      <c r="D368" s="61" t="str">
        <f t="array" ref="D368">IFERROR(INDEX($A$1:$A$10000,SMALL(IF($A$3:$A$10000&lt;&gt;"",ROW($A$3:$A$10000)),ROW(A365))),"")</f>
        <v/>
      </c>
      <c r="E368" s="61" t="str">
        <f t="shared" ref="E368" si="420">IF(D368="","",SUMIFS(Stoc,Dat,"&gt;="&amp;$G$2,Dat,"&lt;="&amp;$H$2,Ref,D368))</f>
        <v/>
      </c>
      <c r="F368" s="61" t="str">
        <f t="shared" si="374"/>
        <v/>
      </c>
      <c r="G368" t="str">
        <f t="shared" si="375"/>
        <v/>
      </c>
      <c r="H368" t="str">
        <f>IFERROR(IF(COUNTIF($H$4:H367,H367)&lt;VLOOKUP($H367,$D$3:$E$500,2,0),H367,INDEX($D$3:$D$300,MATCH(H367,$D$3:$D$300,0)+1)),"")</f>
        <v/>
      </c>
      <c r="I368" t="str">
        <f>IF($H368="","",VLOOKUP($H368,Listes!$A$3:$I$12,3,FALSE))</f>
        <v/>
      </c>
      <c r="J368" t="str">
        <f>IF($H368="","",VLOOKUP($H368,Listes!$A$3:$I$12,4,FALSE))</f>
        <v/>
      </c>
      <c r="K368" t="str">
        <f>IF(H368="","",VLOOKUP($H368,Listes!$A$3:$I$12,8,FALSE))</f>
        <v/>
      </c>
      <c r="N368" t="str">
        <f t="shared" si="376"/>
        <v/>
      </c>
    </row>
    <row r="369" spans="1:14">
      <c r="A369" s="62" t="str">
        <f>IF(Encodage!A369="","",IF(COUNTIF($A$2:A368,Encodage!B369)&gt;0,"",IF(AND(Encodage!A369&gt;=$G$2,Encodage!A369&lt;=$H$2),Encodage!B369,"")))</f>
        <v/>
      </c>
      <c r="B369" s="62" t="str">
        <f>IF(A369="","",IF(COUNTIF($A$2:B368,Encodage!B369)&gt;0,"",IF(AND(Encodage!B369&gt;=$G$2,Encodage!A369&lt;=$H$2),Encodage!C369,"")))</f>
        <v/>
      </c>
      <c r="C369" s="62" t="str">
        <f t="shared" si="387"/>
        <v/>
      </c>
      <c r="D369" s="61" t="str">
        <f t="array" ref="D369">IFERROR(INDEX($A$1:$A$10000,SMALL(IF($A$3:$A$10000&lt;&gt;"",ROW($A$3:$A$10000)),ROW(A366))),"")</f>
        <v/>
      </c>
      <c r="E369" s="61" t="str">
        <f t="shared" ref="E369" si="421">IF(D369="","",SUMIFS(Stoc,Dat,"&gt;="&amp;$G$2,Dat,"&lt;="&amp;$H$2,Ref,D369))</f>
        <v/>
      </c>
      <c r="F369" s="61" t="str">
        <f t="shared" si="374"/>
        <v/>
      </c>
      <c r="G369" t="str">
        <f t="shared" si="375"/>
        <v/>
      </c>
      <c r="H369" t="str">
        <f>IFERROR(IF(COUNTIF($H$4:H368,H368)&lt;VLOOKUP($H368,$D$3:$E$500,2,0),H368,INDEX($D$3:$D$300,MATCH(H368,$D$3:$D$300,0)+1)),"")</f>
        <v/>
      </c>
      <c r="I369" t="str">
        <f>IF($H369="","",VLOOKUP($H369,Listes!$A$3:$I$12,3,FALSE))</f>
        <v/>
      </c>
      <c r="J369" t="str">
        <f>IF($H369="","",VLOOKUP($H369,Listes!$A$3:$I$12,4,FALSE))</f>
        <v/>
      </c>
      <c r="K369" t="str">
        <f>IF(H369="","",VLOOKUP($H369,Listes!$A$3:$I$12,8,FALSE))</f>
        <v/>
      </c>
      <c r="N369" t="str">
        <f t="shared" si="376"/>
        <v/>
      </c>
    </row>
    <row r="370" spans="1:14">
      <c r="A370" s="62" t="str">
        <f>IF(Encodage!A370="","",IF(COUNTIF($A$2:A369,Encodage!B370)&gt;0,"",IF(AND(Encodage!A370&gt;=$G$2,Encodage!A370&lt;=$H$2),Encodage!B370,"")))</f>
        <v/>
      </c>
      <c r="B370" s="62" t="str">
        <f>IF(A370="","",IF(COUNTIF($A$2:B369,Encodage!B370)&gt;0,"",IF(AND(Encodage!B370&gt;=$G$2,Encodage!A370&lt;=$H$2),Encodage!C370,"")))</f>
        <v/>
      </c>
      <c r="C370" s="62" t="str">
        <f t="shared" si="387"/>
        <v/>
      </c>
      <c r="D370" s="61" t="str">
        <f t="array" ref="D370">IFERROR(INDEX($A$1:$A$10000,SMALL(IF($A$3:$A$10000&lt;&gt;"",ROW($A$3:$A$10000)),ROW(A367))),"")</f>
        <v/>
      </c>
      <c r="E370" s="61" t="str">
        <f t="shared" ref="E370" si="422">IF(D370="","",SUMIFS(Stoc,Dat,"&gt;="&amp;$G$2,Dat,"&lt;="&amp;$H$2,Ref,D370))</f>
        <v/>
      </c>
      <c r="F370" s="61" t="str">
        <f t="shared" si="374"/>
        <v/>
      </c>
      <c r="G370" t="str">
        <f t="shared" si="375"/>
        <v/>
      </c>
      <c r="H370" t="str">
        <f>IFERROR(IF(COUNTIF($H$4:H369,H369)&lt;VLOOKUP($H369,$D$3:$E$500,2,0),H369,INDEX($D$3:$D$300,MATCH(H369,$D$3:$D$300,0)+1)),"")</f>
        <v/>
      </c>
      <c r="I370" t="str">
        <f>IF($H370="","",VLOOKUP($H370,Listes!$A$3:$I$12,3,FALSE))</f>
        <v/>
      </c>
      <c r="J370" t="str">
        <f>IF($H370="","",VLOOKUP($H370,Listes!$A$3:$I$12,4,FALSE))</f>
        <v/>
      </c>
      <c r="K370" t="str">
        <f>IF(H370="","",VLOOKUP($H370,Listes!$A$3:$I$12,8,FALSE))</f>
        <v/>
      </c>
      <c r="N370" t="str">
        <f t="shared" si="376"/>
        <v/>
      </c>
    </row>
    <row r="371" spans="1:14">
      <c r="A371" s="62" t="str">
        <f>IF(Encodage!A371="","",IF(COUNTIF($A$2:A370,Encodage!B371)&gt;0,"",IF(AND(Encodage!A371&gt;=$G$2,Encodage!A371&lt;=$H$2),Encodage!B371,"")))</f>
        <v/>
      </c>
      <c r="B371" s="62" t="str">
        <f>IF(A371="","",IF(COUNTIF($A$2:B370,Encodage!B371)&gt;0,"",IF(AND(Encodage!B371&gt;=$G$2,Encodage!A371&lt;=$H$2),Encodage!C371,"")))</f>
        <v/>
      </c>
      <c r="C371" s="62" t="str">
        <f t="shared" si="387"/>
        <v/>
      </c>
      <c r="D371" s="61" t="str">
        <f t="array" ref="D371">IFERROR(INDEX($A$1:$A$10000,SMALL(IF($A$3:$A$10000&lt;&gt;"",ROW($A$3:$A$10000)),ROW(A368))),"")</f>
        <v/>
      </c>
      <c r="E371" s="61" t="str">
        <f t="shared" ref="E371" si="423">IF(D371="","",SUMIFS(Stoc,Dat,"&gt;="&amp;$G$2,Dat,"&lt;="&amp;$H$2,Ref,D371))</f>
        <v/>
      </c>
      <c r="F371" s="61" t="str">
        <f t="shared" si="374"/>
        <v/>
      </c>
      <c r="G371" t="str">
        <f t="shared" si="375"/>
        <v/>
      </c>
      <c r="H371" t="str">
        <f>IFERROR(IF(COUNTIF($H$4:H370,H370)&lt;VLOOKUP($H370,$D$3:$E$500,2,0),H370,INDEX($D$3:$D$300,MATCH(H370,$D$3:$D$300,0)+1)),"")</f>
        <v/>
      </c>
      <c r="I371" t="str">
        <f>IF($H371="","",VLOOKUP($H371,Listes!$A$3:$I$12,3,FALSE))</f>
        <v/>
      </c>
      <c r="J371" t="str">
        <f>IF($H371="","",VLOOKUP($H371,Listes!$A$3:$I$12,4,FALSE))</f>
        <v/>
      </c>
      <c r="K371" t="str">
        <f>IF(H371="","",VLOOKUP($H371,Listes!$A$3:$I$12,8,FALSE))</f>
        <v/>
      </c>
      <c r="N371" t="str">
        <f t="shared" si="376"/>
        <v/>
      </c>
    </row>
    <row r="372" spans="1:14">
      <c r="A372" s="62" t="str">
        <f>IF(Encodage!A372="","",IF(COUNTIF($A$2:A371,Encodage!B372)&gt;0,"",IF(AND(Encodage!A372&gt;=$G$2,Encodage!A372&lt;=$H$2),Encodage!B372,"")))</f>
        <v/>
      </c>
      <c r="B372" s="62" t="str">
        <f>IF(A372="","",IF(COUNTIF($A$2:B371,Encodage!B372)&gt;0,"",IF(AND(Encodage!B372&gt;=$G$2,Encodage!A372&lt;=$H$2),Encodage!C372,"")))</f>
        <v/>
      </c>
      <c r="C372" s="62" t="str">
        <f t="shared" si="387"/>
        <v/>
      </c>
      <c r="D372" s="61" t="str">
        <f t="array" ref="D372">IFERROR(INDEX($A$1:$A$10000,SMALL(IF($A$3:$A$10000&lt;&gt;"",ROW($A$3:$A$10000)),ROW(A369))),"")</f>
        <v/>
      </c>
      <c r="E372" s="61" t="str">
        <f t="shared" ref="E372" si="424">IF(D372="","",SUMIFS(Stoc,Dat,"&gt;="&amp;$G$2,Dat,"&lt;="&amp;$H$2,Ref,D372))</f>
        <v/>
      </c>
      <c r="F372" s="61" t="str">
        <f t="shared" si="374"/>
        <v/>
      </c>
      <c r="G372" t="str">
        <f t="shared" si="375"/>
        <v/>
      </c>
      <c r="H372" t="str">
        <f>IFERROR(IF(COUNTIF($H$4:H371,H371)&lt;VLOOKUP($H371,$D$3:$E$500,2,0),H371,INDEX($D$3:$D$300,MATCH(H371,$D$3:$D$300,0)+1)),"")</f>
        <v/>
      </c>
      <c r="I372" t="str">
        <f>IF($H372="","",VLOOKUP($H372,Listes!$A$3:$I$12,3,FALSE))</f>
        <v/>
      </c>
      <c r="J372" t="str">
        <f>IF($H372="","",VLOOKUP($H372,Listes!$A$3:$I$12,4,FALSE))</f>
        <v/>
      </c>
      <c r="K372" t="str">
        <f>IF(H372="","",VLOOKUP($H372,Listes!$A$3:$I$12,8,FALSE))</f>
        <v/>
      </c>
      <c r="N372" t="str">
        <f t="shared" si="376"/>
        <v/>
      </c>
    </row>
    <row r="373" spans="1:14">
      <c r="A373" s="62" t="str">
        <f>IF(Encodage!A373="","",IF(COUNTIF($A$2:A372,Encodage!B373)&gt;0,"",IF(AND(Encodage!A373&gt;=$G$2,Encodage!A373&lt;=$H$2),Encodage!B373,"")))</f>
        <v/>
      </c>
      <c r="B373" s="62" t="str">
        <f>IF(A373="","",IF(COUNTIF($A$2:B372,Encodage!B373)&gt;0,"",IF(AND(Encodage!B373&gt;=$G$2,Encodage!A373&lt;=$H$2),Encodage!C373,"")))</f>
        <v/>
      </c>
      <c r="C373" s="62" t="str">
        <f t="shared" si="387"/>
        <v/>
      </c>
      <c r="D373" s="61" t="str">
        <f t="array" ref="D373">IFERROR(INDEX($A$1:$A$10000,SMALL(IF($A$3:$A$10000&lt;&gt;"",ROW($A$3:$A$10000)),ROW(A370))),"")</f>
        <v/>
      </c>
      <c r="E373" s="61" t="str">
        <f t="shared" ref="E373" si="425">IF(D373="","",SUMIFS(Stoc,Dat,"&gt;="&amp;$G$2,Dat,"&lt;="&amp;$H$2,Ref,D373))</f>
        <v/>
      </c>
      <c r="F373" s="61" t="str">
        <f t="shared" si="374"/>
        <v/>
      </c>
      <c r="G373" t="str">
        <f t="shared" si="375"/>
        <v/>
      </c>
      <c r="H373" t="str">
        <f>IFERROR(IF(COUNTIF($H$4:H372,H372)&lt;VLOOKUP($H372,$D$3:$E$500,2,0),H372,INDEX($D$3:$D$300,MATCH(H372,$D$3:$D$300,0)+1)),"")</f>
        <v/>
      </c>
      <c r="I373" t="str">
        <f>IF($H373="","",VLOOKUP($H373,Listes!$A$3:$I$12,3,FALSE))</f>
        <v/>
      </c>
      <c r="J373" t="str">
        <f>IF($H373="","",VLOOKUP($H373,Listes!$A$3:$I$12,4,FALSE))</f>
        <v/>
      </c>
      <c r="K373" t="str">
        <f>IF(H373="","",VLOOKUP($H373,Listes!$A$3:$I$12,8,FALSE))</f>
        <v/>
      </c>
      <c r="N373" t="str">
        <f t="shared" si="376"/>
        <v/>
      </c>
    </row>
    <row r="374" spans="1:14">
      <c r="A374" s="62" t="str">
        <f>IF(Encodage!A374="","",IF(COUNTIF($A$2:A373,Encodage!B374)&gt;0,"",IF(AND(Encodage!A374&gt;=$G$2,Encodage!A374&lt;=$H$2),Encodage!B374,"")))</f>
        <v/>
      </c>
      <c r="B374" s="62" t="str">
        <f>IF(A374="","",IF(COUNTIF($A$2:B373,Encodage!B374)&gt;0,"",IF(AND(Encodage!B374&gt;=$G$2,Encodage!A374&lt;=$H$2),Encodage!C374,"")))</f>
        <v/>
      </c>
      <c r="C374" s="62" t="str">
        <f t="shared" si="387"/>
        <v/>
      </c>
      <c r="D374" s="61" t="str">
        <f t="array" ref="D374">IFERROR(INDEX($A$1:$A$10000,SMALL(IF($A$3:$A$10000&lt;&gt;"",ROW($A$3:$A$10000)),ROW(A371))),"")</f>
        <v/>
      </c>
      <c r="E374" s="61" t="str">
        <f t="shared" ref="E374" si="426">IF(D374="","",SUMIFS(Stoc,Dat,"&gt;="&amp;$G$2,Dat,"&lt;="&amp;$H$2,Ref,D374))</f>
        <v/>
      </c>
      <c r="F374" s="61" t="str">
        <f t="shared" si="374"/>
        <v/>
      </c>
      <c r="G374" t="str">
        <f t="shared" si="375"/>
        <v/>
      </c>
      <c r="H374" t="str">
        <f>IFERROR(IF(COUNTIF($H$4:H373,H373)&lt;VLOOKUP($H373,$D$3:$E$500,2,0),H373,INDEX($D$3:$D$300,MATCH(H373,$D$3:$D$300,0)+1)),"")</f>
        <v/>
      </c>
      <c r="I374" t="str">
        <f>IF($H374="","",VLOOKUP($H374,Listes!$A$3:$I$12,3,FALSE))</f>
        <v/>
      </c>
      <c r="J374" t="str">
        <f>IF($H374="","",VLOOKUP($H374,Listes!$A$3:$I$12,4,FALSE))</f>
        <v/>
      </c>
      <c r="K374" t="str">
        <f>IF(H374="","",VLOOKUP($H374,Listes!$A$3:$I$12,8,FALSE))</f>
        <v/>
      </c>
      <c r="N374" t="str">
        <f t="shared" si="376"/>
        <v/>
      </c>
    </row>
    <row r="375" spans="1:14">
      <c r="A375" s="62" t="str">
        <f>IF(Encodage!A375="","",IF(COUNTIF($A$2:A374,Encodage!B375)&gt;0,"",IF(AND(Encodage!A375&gt;=$G$2,Encodage!A375&lt;=$H$2),Encodage!B375,"")))</f>
        <v/>
      </c>
      <c r="B375" s="62" t="str">
        <f>IF(A375="","",IF(COUNTIF($A$2:B374,Encodage!B375)&gt;0,"",IF(AND(Encodage!B375&gt;=$G$2,Encodage!A375&lt;=$H$2),Encodage!C375,"")))</f>
        <v/>
      </c>
      <c r="C375" s="62" t="str">
        <f t="shared" si="387"/>
        <v/>
      </c>
      <c r="D375" s="61" t="str">
        <f t="array" ref="D375">IFERROR(INDEX($A$1:$A$10000,SMALL(IF($A$3:$A$10000&lt;&gt;"",ROW($A$3:$A$10000)),ROW(A372))),"")</f>
        <v/>
      </c>
      <c r="E375" s="61" t="str">
        <f t="shared" ref="E375" si="427">IF(D375="","",SUMIFS(Stoc,Dat,"&gt;="&amp;$G$2,Dat,"&lt;="&amp;$H$2,Ref,D375))</f>
        <v/>
      </c>
      <c r="F375" s="61" t="str">
        <f t="shared" si="374"/>
        <v/>
      </c>
      <c r="G375" t="str">
        <f t="shared" si="375"/>
        <v/>
      </c>
      <c r="H375" t="str">
        <f>IFERROR(IF(COUNTIF($H$4:H374,H374)&lt;VLOOKUP($H374,$D$3:$E$500,2,0),H374,INDEX($D$3:$D$300,MATCH(H374,$D$3:$D$300,0)+1)),"")</f>
        <v/>
      </c>
      <c r="I375" t="str">
        <f>IF($H375="","",VLOOKUP($H375,Listes!$A$3:$I$12,3,FALSE))</f>
        <v/>
      </c>
      <c r="J375" t="str">
        <f>IF($H375="","",VLOOKUP($H375,Listes!$A$3:$I$12,4,FALSE))</f>
        <v/>
      </c>
      <c r="K375" t="str">
        <f>IF(H375="","",VLOOKUP($H375,Listes!$A$3:$I$12,8,FALSE))</f>
        <v/>
      </c>
      <c r="N375" t="str">
        <f t="shared" si="376"/>
        <v/>
      </c>
    </row>
    <row r="376" spans="1:14">
      <c r="A376" s="62" t="str">
        <f>IF(Encodage!A376="","",IF(COUNTIF($A$2:A375,Encodage!B376)&gt;0,"",IF(AND(Encodage!A376&gt;=$G$2,Encodage!A376&lt;=$H$2),Encodage!B376,"")))</f>
        <v/>
      </c>
      <c r="B376" s="62" t="str">
        <f>IF(A376="","",IF(COUNTIF($A$2:B375,Encodage!B376)&gt;0,"",IF(AND(Encodage!B376&gt;=$G$2,Encodage!A376&lt;=$H$2),Encodage!C376,"")))</f>
        <v/>
      </c>
      <c r="C376" s="62" t="str">
        <f t="shared" si="387"/>
        <v/>
      </c>
      <c r="D376" s="61" t="str">
        <f t="array" ref="D376">IFERROR(INDEX($A$1:$A$10000,SMALL(IF($A$3:$A$10000&lt;&gt;"",ROW($A$3:$A$10000)),ROW(A373))),"")</f>
        <v/>
      </c>
      <c r="E376" s="61" t="str">
        <f t="shared" ref="E376" si="428">IF(D376="","",SUMIFS(Stoc,Dat,"&gt;="&amp;$G$2,Dat,"&lt;="&amp;$H$2,Ref,D376))</f>
        <v/>
      </c>
      <c r="F376" s="61" t="str">
        <f t="shared" si="374"/>
        <v/>
      </c>
      <c r="G376" t="str">
        <f t="shared" si="375"/>
        <v/>
      </c>
      <c r="H376" t="str">
        <f>IFERROR(IF(COUNTIF($H$4:H375,H375)&lt;VLOOKUP($H375,$D$3:$E$500,2,0),H375,INDEX($D$3:$D$300,MATCH(H375,$D$3:$D$300,0)+1)),"")</f>
        <v/>
      </c>
      <c r="I376" t="str">
        <f>IF($H376="","",VLOOKUP($H376,Listes!$A$3:$I$12,3,FALSE))</f>
        <v/>
      </c>
      <c r="J376" t="str">
        <f>IF($H376="","",VLOOKUP($H376,Listes!$A$3:$I$12,4,FALSE))</f>
        <v/>
      </c>
      <c r="K376" t="str">
        <f>IF(H376="","",VLOOKUP($H376,Listes!$A$3:$I$12,8,FALSE))</f>
        <v/>
      </c>
      <c r="N376" t="str">
        <f t="shared" si="376"/>
        <v/>
      </c>
    </row>
    <row r="377" spans="1:14">
      <c r="A377" s="62" t="str">
        <f>IF(Encodage!A377="","",IF(COUNTIF($A$2:A376,Encodage!B377)&gt;0,"",IF(AND(Encodage!A377&gt;=$G$2,Encodage!A377&lt;=$H$2),Encodage!B377,"")))</f>
        <v/>
      </c>
      <c r="B377" s="62" t="str">
        <f>IF(A377="","",IF(COUNTIF($A$2:B376,Encodage!B377)&gt;0,"",IF(AND(Encodage!B377&gt;=$G$2,Encodage!A377&lt;=$H$2),Encodage!C377,"")))</f>
        <v/>
      </c>
      <c r="C377" s="62" t="str">
        <f t="shared" si="387"/>
        <v/>
      </c>
      <c r="D377" s="61" t="str">
        <f t="array" ref="D377">IFERROR(INDEX($A$1:$A$10000,SMALL(IF($A$3:$A$10000&lt;&gt;"",ROW($A$3:$A$10000)),ROW(A374))),"")</f>
        <v/>
      </c>
      <c r="E377" s="61" t="str">
        <f t="shared" ref="E377" si="429">IF(D377="","",SUMIFS(Stoc,Dat,"&gt;="&amp;$G$2,Dat,"&lt;="&amp;$H$2,Ref,D377))</f>
        <v/>
      </c>
      <c r="F377" s="61" t="str">
        <f t="shared" si="374"/>
        <v/>
      </c>
      <c r="G377" t="str">
        <f t="shared" si="375"/>
        <v/>
      </c>
      <c r="H377" t="str">
        <f>IFERROR(IF(COUNTIF($H$4:H376,H376)&lt;VLOOKUP($H376,$D$3:$E$500,2,0),H376,INDEX($D$3:$D$300,MATCH(H376,$D$3:$D$300,0)+1)),"")</f>
        <v/>
      </c>
      <c r="I377" t="str">
        <f>IF($H377="","",VLOOKUP($H377,Listes!$A$3:$I$12,3,FALSE))</f>
        <v/>
      </c>
      <c r="J377" t="str">
        <f>IF($H377="","",VLOOKUP($H377,Listes!$A$3:$I$12,4,FALSE))</f>
        <v/>
      </c>
      <c r="K377" t="str">
        <f>IF(H377="","",VLOOKUP($H377,Listes!$A$3:$I$12,8,FALSE))</f>
        <v/>
      </c>
      <c r="N377" t="str">
        <f t="shared" si="376"/>
        <v/>
      </c>
    </row>
    <row r="378" spans="1:14">
      <c r="A378" s="62" t="str">
        <f>IF(Encodage!A378="","",IF(COUNTIF($A$2:A377,Encodage!B378)&gt;0,"",IF(AND(Encodage!A378&gt;=$G$2,Encodage!A378&lt;=$H$2),Encodage!B378,"")))</f>
        <v/>
      </c>
      <c r="B378" s="62" t="str">
        <f>IF(A378="","",IF(COUNTIF($A$2:B377,Encodage!B378)&gt;0,"",IF(AND(Encodage!B378&gt;=$G$2,Encodage!A378&lt;=$H$2),Encodage!C378,"")))</f>
        <v/>
      </c>
      <c r="C378" s="62" t="str">
        <f t="shared" si="387"/>
        <v/>
      </c>
      <c r="D378" s="61" t="str">
        <f t="array" ref="D378">IFERROR(INDEX($A$1:$A$10000,SMALL(IF($A$3:$A$10000&lt;&gt;"",ROW($A$3:$A$10000)),ROW(A375))),"")</f>
        <v/>
      </c>
      <c r="E378" s="61" t="str">
        <f t="shared" ref="E378" si="430">IF(D378="","",SUMIFS(Stoc,Dat,"&gt;="&amp;$G$2,Dat,"&lt;="&amp;$H$2,Ref,D378))</f>
        <v/>
      </c>
      <c r="F378" s="61" t="str">
        <f t="shared" si="374"/>
        <v/>
      </c>
      <c r="G378" t="str">
        <f t="shared" si="375"/>
        <v/>
      </c>
      <c r="H378" t="str">
        <f>IFERROR(IF(COUNTIF($H$4:H377,H377)&lt;VLOOKUP($H377,$D$3:$E$500,2,0),H377,INDEX($D$3:$D$300,MATCH(H377,$D$3:$D$300,0)+1)),"")</f>
        <v/>
      </c>
      <c r="I378" t="str">
        <f>IF($H378="","",VLOOKUP($H378,Listes!$A$3:$I$12,3,FALSE))</f>
        <v/>
      </c>
      <c r="J378" t="str">
        <f>IF($H378="","",VLOOKUP($H378,Listes!$A$3:$I$12,4,FALSE))</f>
        <v/>
      </c>
      <c r="K378" t="str">
        <f>IF(H378="","",VLOOKUP($H378,Listes!$A$3:$I$12,8,FALSE))</f>
        <v/>
      </c>
      <c r="N378" t="str">
        <f t="shared" si="376"/>
        <v/>
      </c>
    </row>
    <row r="379" spans="1:14">
      <c r="A379" s="62" t="str">
        <f>IF(Encodage!A379="","",IF(COUNTIF($A$2:A378,Encodage!B379)&gt;0,"",IF(AND(Encodage!A379&gt;=$G$2,Encodage!A379&lt;=$H$2),Encodage!B379,"")))</f>
        <v/>
      </c>
      <c r="B379" s="62" t="str">
        <f>IF(A379="","",IF(COUNTIF($A$2:B378,Encodage!B379)&gt;0,"",IF(AND(Encodage!B379&gt;=$G$2,Encodage!A379&lt;=$H$2),Encodage!C379,"")))</f>
        <v/>
      </c>
      <c r="C379" s="62" t="str">
        <f t="shared" si="387"/>
        <v/>
      </c>
      <c r="D379" s="61" t="str">
        <f t="array" ref="D379">IFERROR(INDEX($A$1:$A$10000,SMALL(IF($A$3:$A$10000&lt;&gt;"",ROW($A$3:$A$10000)),ROW(A376))),"")</f>
        <v/>
      </c>
      <c r="E379" s="61" t="str">
        <f t="shared" ref="E379" si="431">IF(D379="","",SUMIFS(Stoc,Dat,"&gt;="&amp;$G$2,Dat,"&lt;="&amp;$H$2,Ref,D379))</f>
        <v/>
      </c>
      <c r="F379" s="61" t="str">
        <f t="shared" si="374"/>
        <v/>
      </c>
      <c r="G379" t="str">
        <f t="shared" si="375"/>
        <v/>
      </c>
      <c r="H379" t="str">
        <f>IFERROR(IF(COUNTIF($H$4:H378,H378)&lt;VLOOKUP($H378,$D$3:$E$500,2,0),H378,INDEX($D$3:$D$300,MATCH(H378,$D$3:$D$300,0)+1)),"")</f>
        <v/>
      </c>
      <c r="I379" t="str">
        <f>IF($H379="","",VLOOKUP($H379,Listes!$A$3:$I$12,3,FALSE))</f>
        <v/>
      </c>
      <c r="J379" t="str">
        <f>IF($H379="","",VLOOKUP($H379,Listes!$A$3:$I$12,4,FALSE))</f>
        <v/>
      </c>
      <c r="K379" t="str">
        <f>IF(H379="","",VLOOKUP($H379,Listes!$A$3:$I$12,8,FALSE))</f>
        <v/>
      </c>
      <c r="N379" t="str">
        <f t="shared" si="376"/>
        <v/>
      </c>
    </row>
    <row r="380" spans="1:14">
      <c r="A380" s="62" t="str">
        <f>IF(Encodage!A380="","",IF(COUNTIF($A$2:A379,Encodage!B380)&gt;0,"",IF(AND(Encodage!A380&gt;=$G$2,Encodage!A380&lt;=$H$2),Encodage!B380,"")))</f>
        <v/>
      </c>
      <c r="B380" s="62" t="str">
        <f>IF(A380="","",IF(COUNTIF($A$2:B379,Encodage!B380)&gt;0,"",IF(AND(Encodage!B380&gt;=$G$2,Encodage!A380&lt;=$H$2),Encodage!C380,"")))</f>
        <v/>
      </c>
      <c r="C380" s="62" t="str">
        <f t="shared" si="387"/>
        <v/>
      </c>
      <c r="D380" s="61" t="str">
        <f t="array" ref="D380">IFERROR(INDEX($A$1:$A$10000,SMALL(IF($A$3:$A$10000&lt;&gt;"",ROW($A$3:$A$10000)),ROW(A377))),"")</f>
        <v/>
      </c>
      <c r="E380" s="61" t="str">
        <f t="shared" ref="E380" si="432">IF(D380="","",SUMIFS(Stoc,Dat,"&gt;="&amp;$G$2,Dat,"&lt;="&amp;$H$2,Ref,D380))</f>
        <v/>
      </c>
      <c r="F380" s="61" t="str">
        <f t="shared" si="374"/>
        <v/>
      </c>
      <c r="G380" t="str">
        <f t="shared" si="375"/>
        <v/>
      </c>
      <c r="H380" t="str">
        <f>IFERROR(IF(COUNTIF($H$4:H379,H379)&lt;VLOOKUP($H379,$D$3:$E$500,2,0),H379,INDEX($D$3:$D$300,MATCH(H379,$D$3:$D$300,0)+1)),"")</f>
        <v/>
      </c>
      <c r="I380" t="str">
        <f>IF($H380="","",VLOOKUP($H380,Listes!$A$3:$I$12,3,FALSE))</f>
        <v/>
      </c>
      <c r="J380" t="str">
        <f>IF($H380="","",VLOOKUP($H380,Listes!$A$3:$I$12,4,FALSE))</f>
        <v/>
      </c>
      <c r="K380" t="str">
        <f>IF(H380="","",VLOOKUP($H380,Listes!$A$3:$I$12,8,FALSE))</f>
        <v/>
      </c>
      <c r="N380" t="str">
        <f t="shared" si="376"/>
        <v/>
      </c>
    </row>
    <row r="381" spans="1:14">
      <c r="A381" s="62" t="str">
        <f>IF(Encodage!A381="","",IF(COUNTIF($A$2:A380,Encodage!B381)&gt;0,"",IF(AND(Encodage!A381&gt;=$G$2,Encodage!A381&lt;=$H$2),Encodage!B381,"")))</f>
        <v/>
      </c>
      <c r="B381" s="62" t="str">
        <f>IF(A381="","",IF(COUNTIF($A$2:B380,Encodage!B381)&gt;0,"",IF(AND(Encodage!B381&gt;=$G$2,Encodage!A381&lt;=$H$2),Encodage!C381,"")))</f>
        <v/>
      </c>
      <c r="C381" s="62" t="str">
        <f t="shared" si="387"/>
        <v/>
      </c>
      <c r="D381" s="61" t="str">
        <f t="array" ref="D381">IFERROR(INDEX($A$1:$A$10000,SMALL(IF($A$3:$A$10000&lt;&gt;"",ROW($A$3:$A$10000)),ROW(A378))),"")</f>
        <v/>
      </c>
      <c r="E381" s="61" t="str">
        <f t="shared" ref="E381" si="433">IF(D381="","",SUMIFS(Stoc,Dat,"&gt;="&amp;$G$2,Dat,"&lt;="&amp;$H$2,Ref,D381))</f>
        <v/>
      </c>
      <c r="F381" s="61" t="str">
        <f t="shared" si="374"/>
        <v/>
      </c>
      <c r="G381" t="str">
        <f t="shared" si="375"/>
        <v/>
      </c>
      <c r="H381" t="str">
        <f>IFERROR(IF(COUNTIF($H$4:H380,H380)&lt;VLOOKUP($H380,$D$3:$E$500,2,0),H380,INDEX($D$3:$D$300,MATCH(H380,$D$3:$D$300,0)+1)),"")</f>
        <v/>
      </c>
      <c r="I381" t="str">
        <f>IF($H381="","",VLOOKUP($H381,Listes!$A$3:$I$12,3,FALSE))</f>
        <v/>
      </c>
      <c r="J381" t="str">
        <f>IF($H381="","",VLOOKUP($H381,Listes!$A$3:$I$12,4,FALSE))</f>
        <v/>
      </c>
      <c r="K381" t="str">
        <f>IF(H381="","",VLOOKUP($H381,Listes!$A$3:$I$12,8,FALSE))</f>
        <v/>
      </c>
      <c r="N381" t="str">
        <f t="shared" si="376"/>
        <v/>
      </c>
    </row>
    <row r="382" spans="1:14">
      <c r="A382" s="62" t="str">
        <f>IF(Encodage!A382="","",IF(COUNTIF($A$2:A381,Encodage!B382)&gt;0,"",IF(AND(Encodage!A382&gt;=$G$2,Encodage!A382&lt;=$H$2),Encodage!B382,"")))</f>
        <v/>
      </c>
      <c r="B382" s="62" t="str">
        <f>IF(A382="","",IF(COUNTIF($A$2:B381,Encodage!B382)&gt;0,"",IF(AND(Encodage!B382&gt;=$G$2,Encodage!A382&lt;=$H$2),Encodage!C382,"")))</f>
        <v/>
      </c>
      <c r="C382" s="62" t="str">
        <f t="shared" si="387"/>
        <v/>
      </c>
      <c r="D382" s="61" t="str">
        <f t="array" ref="D382">IFERROR(INDEX($A$1:$A$10000,SMALL(IF($A$3:$A$10000&lt;&gt;"",ROW($A$3:$A$10000)),ROW(A379))),"")</f>
        <v/>
      </c>
      <c r="E382" s="61" t="str">
        <f t="shared" ref="E382" si="434">IF(D382="","",SUMIFS(Stoc,Dat,"&gt;="&amp;$G$2,Dat,"&lt;="&amp;$H$2,Ref,D382))</f>
        <v/>
      </c>
      <c r="F382" s="61" t="str">
        <f t="shared" si="374"/>
        <v/>
      </c>
      <c r="G382" t="str">
        <f t="shared" si="375"/>
        <v/>
      </c>
      <c r="H382" t="str">
        <f>IFERROR(IF(COUNTIF($H$4:H381,H381)&lt;VLOOKUP($H381,$D$3:$E$500,2,0),H381,INDEX($D$3:$D$300,MATCH(H381,$D$3:$D$300,0)+1)),"")</f>
        <v/>
      </c>
      <c r="I382" t="str">
        <f>IF($H382="","",VLOOKUP($H382,Listes!$A$3:$I$12,3,FALSE))</f>
        <v/>
      </c>
      <c r="J382" t="str">
        <f>IF($H382="","",VLOOKUP($H382,Listes!$A$3:$I$12,4,FALSE))</f>
        <v/>
      </c>
      <c r="K382" t="str">
        <f>IF(H382="","",VLOOKUP($H382,Listes!$A$3:$I$12,8,FALSE))</f>
        <v/>
      </c>
      <c r="N382" t="str">
        <f t="shared" si="376"/>
        <v/>
      </c>
    </row>
    <row r="383" spans="1:14">
      <c r="A383" s="62" t="str">
        <f>IF(Encodage!A383="","",IF(COUNTIF($A$2:A382,Encodage!B383)&gt;0,"",IF(AND(Encodage!A383&gt;=$G$2,Encodage!A383&lt;=$H$2),Encodage!B383,"")))</f>
        <v/>
      </c>
      <c r="B383" s="62" t="str">
        <f>IF(A383="","",IF(COUNTIF($A$2:B382,Encodage!B383)&gt;0,"",IF(AND(Encodage!B383&gt;=$G$2,Encodage!A383&lt;=$H$2),Encodage!C383,"")))</f>
        <v/>
      </c>
      <c r="C383" s="62" t="str">
        <f t="shared" si="387"/>
        <v/>
      </c>
      <c r="D383" s="61" t="str">
        <f t="array" ref="D383">IFERROR(INDEX($A$1:$A$10000,SMALL(IF($A$3:$A$10000&lt;&gt;"",ROW($A$3:$A$10000)),ROW(A380))),"")</f>
        <v/>
      </c>
      <c r="E383" s="61" t="str">
        <f t="shared" ref="E383" si="435">IF(D383="","",SUMIFS(Stoc,Dat,"&gt;="&amp;$G$2,Dat,"&lt;="&amp;$H$2,Ref,D383))</f>
        <v/>
      </c>
      <c r="F383" s="61" t="str">
        <f t="shared" si="374"/>
        <v/>
      </c>
      <c r="G383" t="str">
        <f t="shared" si="375"/>
        <v/>
      </c>
      <c r="H383" t="str">
        <f>IFERROR(IF(COUNTIF($H$4:H382,H382)&lt;VLOOKUP($H382,$D$3:$E$500,2,0),H382,INDEX($D$3:$D$300,MATCH(H382,$D$3:$D$300,0)+1)),"")</f>
        <v/>
      </c>
      <c r="I383" t="str">
        <f>IF($H383="","",VLOOKUP($H383,Listes!$A$3:$I$12,3,FALSE))</f>
        <v/>
      </c>
      <c r="J383" t="str">
        <f>IF($H383="","",VLOOKUP($H383,Listes!$A$3:$I$12,4,FALSE))</f>
        <v/>
      </c>
      <c r="K383" t="str">
        <f>IF(H383="","",VLOOKUP($H383,Listes!$A$3:$I$12,8,FALSE))</f>
        <v/>
      </c>
      <c r="N383" t="str">
        <f t="shared" si="376"/>
        <v/>
      </c>
    </row>
    <row r="384" spans="1:14">
      <c r="A384" s="62" t="str">
        <f>IF(Encodage!A384="","",IF(COUNTIF($A$2:A383,Encodage!B384)&gt;0,"",IF(AND(Encodage!A384&gt;=$G$2,Encodage!A384&lt;=$H$2),Encodage!B384,"")))</f>
        <v/>
      </c>
      <c r="B384" s="62" t="str">
        <f>IF(A384="","",IF(COUNTIF($A$2:B383,Encodage!B384)&gt;0,"",IF(AND(Encodage!B384&gt;=$G$2,Encodage!A384&lt;=$H$2),Encodage!C384,"")))</f>
        <v/>
      </c>
      <c r="C384" s="62" t="str">
        <f t="shared" si="387"/>
        <v/>
      </c>
      <c r="D384" s="61" t="str">
        <f t="array" ref="D384">IFERROR(INDEX($A$1:$A$10000,SMALL(IF($A$3:$A$10000&lt;&gt;"",ROW($A$3:$A$10000)),ROW(A381))),"")</f>
        <v/>
      </c>
      <c r="E384" s="61" t="str">
        <f t="shared" ref="E384" si="436">IF(D384="","",SUMIFS(Stoc,Dat,"&gt;="&amp;$G$2,Dat,"&lt;="&amp;$H$2,Ref,D384))</f>
        <v/>
      </c>
      <c r="F384" s="61" t="str">
        <f t="shared" si="374"/>
        <v/>
      </c>
      <c r="G384" t="str">
        <f t="shared" si="375"/>
        <v/>
      </c>
      <c r="H384" t="str">
        <f>IFERROR(IF(COUNTIF($H$4:H383,H383)&lt;VLOOKUP($H383,$D$3:$E$500,2,0),H383,INDEX($D$3:$D$300,MATCH(H383,$D$3:$D$300,0)+1)),"")</f>
        <v/>
      </c>
      <c r="I384" t="str">
        <f>IF($H384="","",VLOOKUP($H384,Listes!$A$3:$I$12,3,FALSE))</f>
        <v/>
      </c>
      <c r="J384" t="str">
        <f>IF($H384="","",VLOOKUP($H384,Listes!$A$3:$I$12,4,FALSE))</f>
        <v/>
      </c>
      <c r="K384" t="str">
        <f>IF(H384="","",VLOOKUP($H384,Listes!$A$3:$I$12,8,FALSE))</f>
        <v/>
      </c>
      <c r="N384" t="str">
        <f t="shared" si="376"/>
        <v/>
      </c>
    </row>
    <row r="385" spans="1:14">
      <c r="A385" s="62" t="str">
        <f>IF(Encodage!A385="","",IF(COUNTIF($A$2:A384,Encodage!B385)&gt;0,"",IF(AND(Encodage!A385&gt;=$G$2,Encodage!A385&lt;=$H$2),Encodage!B385,"")))</f>
        <v/>
      </c>
      <c r="B385" s="62" t="str">
        <f>IF(A385="","",IF(COUNTIF($A$2:B384,Encodage!B385)&gt;0,"",IF(AND(Encodage!B385&gt;=$G$2,Encodage!A385&lt;=$H$2),Encodage!C385,"")))</f>
        <v/>
      </c>
      <c r="C385" s="62" t="str">
        <f t="shared" si="387"/>
        <v/>
      </c>
      <c r="D385" s="61" t="str">
        <f t="array" ref="D385">IFERROR(INDEX($A$1:$A$10000,SMALL(IF($A$3:$A$10000&lt;&gt;"",ROW($A$3:$A$10000)),ROW(A382))),"")</f>
        <v/>
      </c>
      <c r="E385" s="61" t="str">
        <f t="shared" ref="E385" si="437">IF(D385="","",SUMIFS(Stoc,Dat,"&gt;="&amp;$G$2,Dat,"&lt;="&amp;$H$2,Ref,D385))</f>
        <v/>
      </c>
      <c r="F385" s="61" t="str">
        <f t="shared" si="374"/>
        <v/>
      </c>
      <c r="G385" t="str">
        <f t="shared" si="375"/>
        <v/>
      </c>
      <c r="H385" t="str">
        <f>IFERROR(IF(COUNTIF($H$4:H384,H384)&lt;VLOOKUP($H384,$D$3:$E$500,2,0),H384,INDEX($D$3:$D$300,MATCH(H384,$D$3:$D$300,0)+1)),"")</f>
        <v/>
      </c>
      <c r="I385" t="str">
        <f>IF($H385="","",VLOOKUP($H385,Listes!$A$3:$I$12,3,FALSE))</f>
        <v/>
      </c>
      <c r="J385" t="str">
        <f>IF($H385="","",VLOOKUP($H385,Listes!$A$3:$I$12,4,FALSE))</f>
        <v/>
      </c>
      <c r="K385" t="str">
        <f>IF(H385="","",VLOOKUP($H385,Listes!$A$3:$I$12,8,FALSE))</f>
        <v/>
      </c>
      <c r="N385" t="str">
        <f t="shared" si="376"/>
        <v/>
      </c>
    </row>
    <row r="386" spans="1:14">
      <c r="A386" s="62" t="str">
        <f>IF(Encodage!A386="","",IF(COUNTIF($A$2:A385,Encodage!B386)&gt;0,"",IF(AND(Encodage!A386&gt;=$G$2,Encodage!A386&lt;=$H$2),Encodage!B386,"")))</f>
        <v/>
      </c>
      <c r="B386" s="62" t="str">
        <f>IF(A386="","",IF(COUNTIF($A$2:B385,Encodage!B386)&gt;0,"",IF(AND(Encodage!B386&gt;=$G$2,Encodage!A386&lt;=$H$2),Encodage!C386,"")))</f>
        <v/>
      </c>
      <c r="C386" s="62" t="str">
        <f t="shared" si="387"/>
        <v/>
      </c>
      <c r="D386" s="61" t="str">
        <f t="array" ref="D386">IFERROR(INDEX($A$1:$A$10000,SMALL(IF($A$3:$A$10000&lt;&gt;"",ROW($A$3:$A$10000)),ROW(A383))),"")</f>
        <v/>
      </c>
      <c r="E386" s="61" t="str">
        <f t="shared" ref="E386" si="438">IF(D386="","",SUMIFS(Stoc,Dat,"&gt;="&amp;$G$2,Dat,"&lt;="&amp;$H$2,Ref,D386))</f>
        <v/>
      </c>
      <c r="F386" s="61" t="str">
        <f t="shared" si="374"/>
        <v/>
      </c>
      <c r="G386" t="str">
        <f t="shared" si="375"/>
        <v/>
      </c>
      <c r="H386" t="str">
        <f>IFERROR(IF(COUNTIF($H$4:H385,H385)&lt;VLOOKUP($H385,$D$3:$E$500,2,0),H385,INDEX($D$3:$D$300,MATCH(H385,$D$3:$D$300,0)+1)),"")</f>
        <v/>
      </c>
      <c r="I386" t="str">
        <f>IF($H386="","",VLOOKUP($H386,Listes!$A$3:$I$12,3,FALSE))</f>
        <v/>
      </c>
      <c r="J386" t="str">
        <f>IF($H386="","",VLOOKUP($H386,Listes!$A$3:$I$12,4,FALSE))</f>
        <v/>
      </c>
      <c r="K386" t="str">
        <f>IF(H386="","",VLOOKUP($H386,Listes!$A$3:$I$12,8,FALSE))</f>
        <v/>
      </c>
      <c r="N386" t="str">
        <f t="shared" si="376"/>
        <v/>
      </c>
    </row>
    <row r="387" spans="1:14">
      <c r="A387" s="62" t="str">
        <f>IF(Encodage!A387="","",IF(COUNTIF($A$2:A386,Encodage!B387)&gt;0,"",IF(AND(Encodage!A387&gt;=$G$2,Encodage!A387&lt;=$H$2),Encodage!B387,"")))</f>
        <v/>
      </c>
      <c r="B387" s="62" t="str">
        <f>IF(A387="","",IF(COUNTIF($A$2:B386,Encodage!B387)&gt;0,"",IF(AND(Encodage!B387&gt;=$G$2,Encodage!A387&lt;=$H$2),Encodage!C387,"")))</f>
        <v/>
      </c>
      <c r="C387" s="62" t="str">
        <f t="shared" si="387"/>
        <v/>
      </c>
      <c r="D387" s="61" t="str">
        <f t="array" ref="D387">IFERROR(INDEX($A$1:$A$10000,SMALL(IF($A$3:$A$10000&lt;&gt;"",ROW($A$3:$A$10000)),ROW(A384))),"")</f>
        <v/>
      </c>
      <c r="E387" s="61" t="str">
        <f t="shared" ref="E387" si="439">IF(D387="","",SUMIFS(Stoc,Dat,"&gt;="&amp;$G$2,Dat,"&lt;="&amp;$H$2,Ref,D387))</f>
        <v/>
      </c>
      <c r="F387" s="61" t="str">
        <f t="shared" si="374"/>
        <v/>
      </c>
      <c r="G387" t="str">
        <f t="shared" si="375"/>
        <v/>
      </c>
      <c r="H387" t="str">
        <f>IFERROR(IF(COUNTIF($H$4:H386,H386)&lt;VLOOKUP($H386,$D$3:$E$500,2,0),H386,INDEX($D$3:$D$300,MATCH(H386,$D$3:$D$300,0)+1)),"")</f>
        <v/>
      </c>
      <c r="I387" t="str">
        <f>IF($H387="","",VLOOKUP($H387,Listes!$A$3:$I$12,3,FALSE))</f>
        <v/>
      </c>
      <c r="J387" t="str">
        <f>IF($H387="","",VLOOKUP($H387,Listes!$A$3:$I$12,4,FALSE))</f>
        <v/>
      </c>
      <c r="K387" t="str">
        <f>IF(H387="","",VLOOKUP($H387,Listes!$A$3:$I$12,8,FALSE))</f>
        <v/>
      </c>
      <c r="N387" t="str">
        <f t="shared" si="376"/>
        <v/>
      </c>
    </row>
    <row r="388" spans="1:14">
      <c r="A388" s="62" t="str">
        <f>IF(Encodage!A388="","",IF(COUNTIF($A$2:A387,Encodage!B388)&gt;0,"",IF(AND(Encodage!A388&gt;=$G$2,Encodage!A388&lt;=$H$2),Encodage!B388,"")))</f>
        <v/>
      </c>
      <c r="B388" s="62" t="str">
        <f>IF(A388="","",IF(COUNTIF($A$2:B387,Encodage!B388)&gt;0,"",IF(AND(Encodage!B388&gt;=$G$2,Encodage!A388&lt;=$H$2),Encodage!C388,"")))</f>
        <v/>
      </c>
      <c r="C388" s="62" t="str">
        <f t="shared" si="387"/>
        <v/>
      </c>
      <c r="D388" s="61" t="str">
        <f t="array" ref="D388">IFERROR(INDEX($A$1:$A$10000,SMALL(IF($A$3:$A$10000&lt;&gt;"",ROW($A$3:$A$10000)),ROW(A385))),"")</f>
        <v/>
      </c>
      <c r="E388" s="61" t="str">
        <f t="shared" ref="E388" si="440">IF(D388="","",SUMIFS(Stoc,Dat,"&gt;="&amp;$G$2,Dat,"&lt;="&amp;$H$2,Ref,D388))</f>
        <v/>
      </c>
      <c r="F388" s="61" t="str">
        <f t="shared" si="374"/>
        <v/>
      </c>
      <c r="G388" t="str">
        <f t="shared" si="375"/>
        <v/>
      </c>
      <c r="H388" t="str">
        <f>IFERROR(IF(COUNTIF($H$4:H387,H387)&lt;VLOOKUP($H387,$D$3:$E$500,2,0),H387,INDEX($D$3:$D$300,MATCH(H387,$D$3:$D$300,0)+1)),"")</f>
        <v/>
      </c>
      <c r="I388" t="str">
        <f>IF($H388="","",VLOOKUP($H388,Listes!$A$3:$I$12,3,FALSE))</f>
        <v/>
      </c>
      <c r="J388" t="str">
        <f>IF($H388="","",VLOOKUP($H388,Listes!$A$3:$I$12,4,FALSE))</f>
        <v/>
      </c>
      <c r="K388" t="str">
        <f>IF(H388="","",VLOOKUP($H388,Listes!$A$3:$I$12,8,FALSE))</f>
        <v/>
      </c>
      <c r="N388" t="str">
        <f t="shared" si="376"/>
        <v/>
      </c>
    </row>
    <row r="389" spans="1:14">
      <c r="A389" s="62" t="str">
        <f>IF(Encodage!A389="","",IF(COUNTIF($A$2:A388,Encodage!B389)&gt;0,"",IF(AND(Encodage!A389&gt;=$G$2,Encodage!A389&lt;=$H$2),Encodage!B389,"")))</f>
        <v/>
      </c>
      <c r="B389" s="62" t="str">
        <f>IF(A389="","",IF(COUNTIF($A$2:B388,Encodage!B389)&gt;0,"",IF(AND(Encodage!B389&gt;=$G$2,Encodage!A389&lt;=$H$2),Encodage!C389,"")))</f>
        <v/>
      </c>
      <c r="C389" s="62" t="str">
        <f t="shared" si="387"/>
        <v/>
      </c>
      <c r="D389" s="61" t="str">
        <f t="array" ref="D389">IFERROR(INDEX($A$1:$A$10000,SMALL(IF($A$3:$A$10000&lt;&gt;"",ROW($A$3:$A$10000)),ROW(A386))),"")</f>
        <v/>
      </c>
      <c r="E389" s="61" t="str">
        <f t="shared" ref="E389" si="441">IF(D389="","",SUMIFS(Stoc,Dat,"&gt;="&amp;$G$2,Dat,"&lt;="&amp;$H$2,Ref,D389))</f>
        <v/>
      </c>
      <c r="F389" s="61" t="str">
        <f t="shared" ref="F389:F452" si="442">IF(D389="","",COUNTIF($H$3:$H$10000,D389))</f>
        <v/>
      </c>
      <c r="G389" t="str">
        <f t="shared" ref="G389:G452" si="443">IFERROR(INDEX($C$3:$C$10000,MATCH(H389,$A$3:$A$10000,0)),"")</f>
        <v/>
      </c>
      <c r="H389" t="str">
        <f>IFERROR(IF(COUNTIF($H$4:H388,H388)&lt;VLOOKUP($H388,$D$3:$E$500,2,0),H388,INDEX($D$3:$D$300,MATCH(H388,$D$3:$D$300,0)+1)),"")</f>
        <v/>
      </c>
      <c r="I389" t="str">
        <f>IF($H389="","",VLOOKUP($H389,Listes!$A$3:$I$12,3,FALSE))</f>
        <v/>
      </c>
      <c r="J389" t="str">
        <f>IF($H389="","",VLOOKUP($H389,Listes!$A$3:$I$12,4,FALSE))</f>
        <v/>
      </c>
      <c r="K389" t="str">
        <f>IF(H389="","",VLOOKUP($H389,Listes!$A$3:$I$12,8,FALSE))</f>
        <v/>
      </c>
      <c r="N389" t="str">
        <f t="shared" ref="N389:N452" si="444">IF($H388=$H389,"",IFERROR(INDEX($C$3:$C$300,MATCH(H389,$D$3:$D$300,0)),""))</f>
        <v/>
      </c>
    </row>
    <row r="390" spans="1:14">
      <c r="A390" s="62" t="str">
        <f>IF(Encodage!A390="","",IF(COUNTIF($A$2:A389,Encodage!B390)&gt;0,"",IF(AND(Encodage!A390&gt;=$G$2,Encodage!A390&lt;=$H$2),Encodage!B390,"")))</f>
        <v/>
      </c>
      <c r="B390" s="62" t="str">
        <f>IF(A390="","",IF(COUNTIF($A$2:B389,Encodage!B390)&gt;0,"",IF(AND(Encodage!B390&gt;=$G$2,Encodage!A390&lt;=$H$2),Encodage!C390,"")))</f>
        <v/>
      </c>
      <c r="C390" s="62" t="str">
        <f t="shared" si="387"/>
        <v/>
      </c>
      <c r="D390" s="61" t="str">
        <f t="array" ref="D390">IFERROR(INDEX($A$1:$A$10000,SMALL(IF($A$3:$A$10000&lt;&gt;"",ROW($A$3:$A$10000)),ROW(A387))),"")</f>
        <v/>
      </c>
      <c r="E390" s="61" t="str">
        <f t="shared" ref="E390" si="445">IF(D390="","",SUMIFS(Stoc,Dat,"&gt;="&amp;$G$2,Dat,"&lt;="&amp;$H$2,Ref,D390))</f>
        <v/>
      </c>
      <c r="F390" s="61" t="str">
        <f t="shared" si="442"/>
        <v/>
      </c>
      <c r="G390" t="str">
        <f t="shared" si="443"/>
        <v/>
      </c>
      <c r="H390" t="str">
        <f>IFERROR(IF(COUNTIF($H$4:H389,H389)&lt;VLOOKUP($H389,$D$3:$E$500,2,0),H389,INDEX($D$3:$D$300,MATCH(H389,$D$3:$D$300,0)+1)),"")</f>
        <v/>
      </c>
      <c r="I390" t="str">
        <f>IF($H390="","",VLOOKUP($H390,Listes!$A$3:$I$12,3,FALSE))</f>
        <v/>
      </c>
      <c r="J390" t="str">
        <f>IF($H390="","",VLOOKUP($H390,Listes!$A$3:$I$12,4,FALSE))</f>
        <v/>
      </c>
      <c r="K390" t="str">
        <f>IF(H390="","",VLOOKUP($H390,Listes!$A$3:$I$12,8,FALSE))</f>
        <v/>
      </c>
      <c r="N390" t="str">
        <f t="shared" si="444"/>
        <v/>
      </c>
    </row>
    <row r="391" spans="1:14">
      <c r="A391" s="62" t="str">
        <f>IF(Encodage!A391="","",IF(COUNTIF($A$2:A390,Encodage!B391)&gt;0,"",IF(AND(Encodage!A391&gt;=$G$2,Encodage!A391&lt;=$H$2),Encodage!B391,"")))</f>
        <v/>
      </c>
      <c r="B391" s="62" t="str">
        <f>IF(A391="","",IF(COUNTIF($A$2:B390,Encodage!B391)&gt;0,"",IF(AND(Encodage!B391&gt;=$G$2,Encodage!A391&lt;=$H$2),Encodage!C391,"")))</f>
        <v/>
      </c>
      <c r="C391" s="62" t="str">
        <f t="shared" si="387"/>
        <v/>
      </c>
      <c r="D391" s="61" t="str">
        <f t="array" ref="D391">IFERROR(INDEX($A$1:$A$10000,SMALL(IF($A$3:$A$10000&lt;&gt;"",ROW($A$3:$A$10000)),ROW(A388))),"")</f>
        <v/>
      </c>
      <c r="E391" s="61" t="str">
        <f t="shared" ref="E391" si="446">IF(D391="","",SUMIFS(Stoc,Dat,"&gt;="&amp;$G$2,Dat,"&lt;="&amp;$H$2,Ref,D391))</f>
        <v/>
      </c>
      <c r="F391" s="61" t="str">
        <f t="shared" si="442"/>
        <v/>
      </c>
      <c r="G391" t="str">
        <f t="shared" si="443"/>
        <v/>
      </c>
      <c r="H391" t="str">
        <f>IFERROR(IF(COUNTIF($H$4:H390,H390)&lt;VLOOKUP($H390,$D$3:$E$500,2,0),H390,INDEX($D$3:$D$300,MATCH(H390,$D$3:$D$300,0)+1)),"")</f>
        <v/>
      </c>
      <c r="I391" t="str">
        <f>IF($H391="","",VLOOKUP($H391,Listes!$A$3:$I$12,3,FALSE))</f>
        <v/>
      </c>
      <c r="J391" t="str">
        <f>IF($H391="","",VLOOKUP($H391,Listes!$A$3:$I$12,4,FALSE))</f>
        <v/>
      </c>
      <c r="K391" t="str">
        <f>IF(H391="","",VLOOKUP($H391,Listes!$A$3:$I$12,8,FALSE))</f>
        <v/>
      </c>
      <c r="N391" t="str">
        <f t="shared" si="444"/>
        <v/>
      </c>
    </row>
    <row r="392" spans="1:14">
      <c r="A392" s="62" t="str">
        <f>IF(Encodage!A392="","",IF(COUNTIF($A$2:A391,Encodage!B392)&gt;0,"",IF(AND(Encodage!A392&gt;=$G$2,Encodage!A392&lt;=$H$2),Encodage!B392,"")))</f>
        <v/>
      </c>
      <c r="B392" s="62" t="str">
        <f>IF(A392="","",IF(COUNTIF($A$2:B391,Encodage!B392)&gt;0,"",IF(AND(Encodage!B392&gt;=$G$2,Encodage!A392&lt;=$H$2),Encodage!C392,"")))</f>
        <v/>
      </c>
      <c r="C392" s="62" t="str">
        <f t="shared" si="387"/>
        <v/>
      </c>
      <c r="D392" s="61" t="str">
        <f t="array" ref="D392">IFERROR(INDEX($A$1:$A$10000,SMALL(IF($A$3:$A$10000&lt;&gt;"",ROW($A$3:$A$10000)),ROW(A389))),"")</f>
        <v/>
      </c>
      <c r="E392" s="61" t="str">
        <f t="shared" ref="E392" si="447">IF(D392="","",SUMIFS(Stoc,Dat,"&gt;="&amp;$G$2,Dat,"&lt;="&amp;$H$2,Ref,D392))</f>
        <v/>
      </c>
      <c r="F392" s="61" t="str">
        <f t="shared" si="442"/>
        <v/>
      </c>
      <c r="G392" t="str">
        <f t="shared" si="443"/>
        <v/>
      </c>
      <c r="H392" t="str">
        <f>IFERROR(IF(COUNTIF($H$4:H391,H391)&lt;VLOOKUP($H391,$D$3:$E$500,2,0),H391,INDEX($D$3:$D$300,MATCH(H391,$D$3:$D$300,0)+1)),"")</f>
        <v/>
      </c>
      <c r="I392" t="str">
        <f>IF($H392="","",VLOOKUP($H392,Listes!$A$3:$I$12,3,FALSE))</f>
        <v/>
      </c>
      <c r="J392" t="str">
        <f>IF($H392="","",VLOOKUP($H392,Listes!$A$3:$I$12,4,FALSE))</f>
        <v/>
      </c>
      <c r="K392" t="str">
        <f>IF(H392="","",VLOOKUP($H392,Listes!$A$3:$I$12,8,FALSE))</f>
        <v/>
      </c>
      <c r="N392" t="str">
        <f t="shared" si="444"/>
        <v/>
      </c>
    </row>
    <row r="393" spans="1:14">
      <c r="A393" s="62" t="str">
        <f>IF(Encodage!A393="","",IF(COUNTIF($A$2:A392,Encodage!B393)&gt;0,"",IF(AND(Encodage!A393&gt;=$G$2,Encodage!A393&lt;=$H$2),Encodage!B393,"")))</f>
        <v/>
      </c>
      <c r="B393" s="62" t="str">
        <f>IF(A393="","",IF(COUNTIF($A$2:B392,Encodage!B393)&gt;0,"",IF(AND(Encodage!B393&gt;=$G$2,Encodage!A393&lt;=$H$2),Encodage!C393,"")))</f>
        <v/>
      </c>
      <c r="C393" s="62" t="str">
        <f t="shared" si="387"/>
        <v/>
      </c>
      <c r="D393" s="61" t="str">
        <f t="array" ref="D393">IFERROR(INDEX($A$1:$A$10000,SMALL(IF($A$3:$A$10000&lt;&gt;"",ROW($A$3:$A$10000)),ROW(A390))),"")</f>
        <v/>
      </c>
      <c r="E393" s="61" t="str">
        <f t="shared" ref="E393" si="448">IF(D393="","",SUMIFS(Stoc,Dat,"&gt;="&amp;$G$2,Dat,"&lt;="&amp;$H$2,Ref,D393))</f>
        <v/>
      </c>
      <c r="F393" s="61" t="str">
        <f t="shared" si="442"/>
        <v/>
      </c>
      <c r="G393" t="str">
        <f t="shared" si="443"/>
        <v/>
      </c>
      <c r="H393" t="str">
        <f>IFERROR(IF(COUNTIF($H$4:H392,H392)&lt;VLOOKUP($H392,$D$3:$E$500,2,0),H392,INDEX($D$3:$D$300,MATCH(H392,$D$3:$D$300,0)+1)),"")</f>
        <v/>
      </c>
      <c r="I393" t="str">
        <f>IF($H393="","",VLOOKUP($H393,Listes!$A$3:$I$12,3,FALSE))</f>
        <v/>
      </c>
      <c r="J393" t="str">
        <f>IF($H393="","",VLOOKUP($H393,Listes!$A$3:$I$12,4,FALSE))</f>
        <v/>
      </c>
      <c r="K393" t="str">
        <f>IF(H393="","",VLOOKUP($H393,Listes!$A$3:$I$12,8,FALSE))</f>
        <v/>
      </c>
      <c r="N393" t="str">
        <f t="shared" si="444"/>
        <v/>
      </c>
    </row>
    <row r="394" spans="1:14">
      <c r="A394" s="62" t="str">
        <f>IF(Encodage!A394="","",IF(COUNTIF($A$2:A393,Encodage!B394)&gt;0,"",IF(AND(Encodage!A394&gt;=$G$2,Encodage!A394&lt;=$H$2),Encodage!B394,"")))</f>
        <v/>
      </c>
      <c r="B394" s="62" t="str">
        <f>IF(A394="","",IF(COUNTIF($A$2:B393,Encodage!B394)&gt;0,"",IF(AND(Encodage!B394&gt;=$G$2,Encodage!A394&lt;=$H$2),Encodage!C394,"")))</f>
        <v/>
      </c>
      <c r="C394" s="62" t="str">
        <f t="shared" si="387"/>
        <v/>
      </c>
      <c r="D394" s="61" t="str">
        <f t="array" ref="D394">IFERROR(INDEX($A$1:$A$10000,SMALL(IF($A$3:$A$10000&lt;&gt;"",ROW($A$3:$A$10000)),ROW(A391))),"")</f>
        <v/>
      </c>
      <c r="E394" s="61" t="str">
        <f t="shared" ref="E394" si="449">IF(D394="","",SUMIFS(Stoc,Dat,"&gt;="&amp;$G$2,Dat,"&lt;="&amp;$H$2,Ref,D394))</f>
        <v/>
      </c>
      <c r="F394" s="61" t="str">
        <f t="shared" si="442"/>
        <v/>
      </c>
      <c r="G394" t="str">
        <f t="shared" si="443"/>
        <v/>
      </c>
      <c r="H394" t="str">
        <f>IFERROR(IF(COUNTIF($H$4:H393,H393)&lt;VLOOKUP($H393,$D$3:$E$500,2,0),H393,INDEX($D$3:$D$300,MATCH(H393,$D$3:$D$300,0)+1)),"")</f>
        <v/>
      </c>
      <c r="I394" t="str">
        <f>IF($H394="","",VLOOKUP($H394,Listes!$A$3:$I$12,3,FALSE))</f>
        <v/>
      </c>
      <c r="J394" t="str">
        <f>IF($H394="","",VLOOKUP($H394,Listes!$A$3:$I$12,4,FALSE))</f>
        <v/>
      </c>
      <c r="K394" t="str">
        <f>IF(H394="","",VLOOKUP($H394,Listes!$A$3:$I$12,8,FALSE))</f>
        <v/>
      </c>
      <c r="N394" t="str">
        <f t="shared" si="444"/>
        <v/>
      </c>
    </row>
    <row r="395" spans="1:14">
      <c r="A395" s="62" t="str">
        <f>IF(Encodage!A395="","",IF(COUNTIF($A$2:A394,Encodage!B395)&gt;0,"",IF(AND(Encodage!A395&gt;=$G$2,Encodage!A395&lt;=$H$2),Encodage!B395,"")))</f>
        <v/>
      </c>
      <c r="B395" s="62" t="str">
        <f>IF(A395="","",IF(COUNTIF($A$2:B394,Encodage!B395)&gt;0,"",IF(AND(Encodage!B395&gt;=$G$2,Encodage!A395&lt;=$H$2),Encodage!C395,"")))</f>
        <v/>
      </c>
      <c r="C395" s="62" t="str">
        <f t="shared" si="387"/>
        <v/>
      </c>
      <c r="D395" s="61" t="str">
        <f t="array" ref="D395">IFERROR(INDEX($A$1:$A$10000,SMALL(IF($A$3:$A$10000&lt;&gt;"",ROW($A$3:$A$10000)),ROW(A392))),"")</f>
        <v/>
      </c>
      <c r="E395" s="61" t="str">
        <f t="shared" ref="E395" si="450">IF(D395="","",SUMIFS(Stoc,Dat,"&gt;="&amp;$G$2,Dat,"&lt;="&amp;$H$2,Ref,D395))</f>
        <v/>
      </c>
      <c r="F395" s="61" t="str">
        <f t="shared" si="442"/>
        <v/>
      </c>
      <c r="G395" t="str">
        <f t="shared" si="443"/>
        <v/>
      </c>
      <c r="H395" t="str">
        <f>IFERROR(IF(COUNTIF($H$4:H394,H394)&lt;VLOOKUP($H394,$D$3:$E$500,2,0),H394,INDEX($D$3:$D$300,MATCH(H394,$D$3:$D$300,0)+1)),"")</f>
        <v/>
      </c>
      <c r="I395" t="str">
        <f>IF($H395="","",VLOOKUP($H395,Listes!$A$3:$I$12,3,FALSE))</f>
        <v/>
      </c>
      <c r="J395" t="str">
        <f>IF($H395="","",VLOOKUP($H395,Listes!$A$3:$I$12,4,FALSE))</f>
        <v/>
      </c>
      <c r="K395" t="str">
        <f>IF(H395="","",VLOOKUP($H395,Listes!$A$3:$I$12,8,FALSE))</f>
        <v/>
      </c>
      <c r="N395" t="str">
        <f t="shared" si="444"/>
        <v/>
      </c>
    </row>
    <row r="396" spans="1:14">
      <c r="A396" s="62" t="str">
        <f>IF(Encodage!A396="","",IF(COUNTIF($A$2:A395,Encodage!B396)&gt;0,"",IF(AND(Encodage!A396&gt;=$G$2,Encodage!A396&lt;=$H$2),Encodage!B396,"")))</f>
        <v/>
      </c>
      <c r="B396" s="62" t="str">
        <f>IF(A396="","",IF(COUNTIF($A$2:B395,Encodage!B396)&gt;0,"",IF(AND(Encodage!B396&gt;=$G$2,Encodage!A396&lt;=$H$2),Encodage!C396,"")))</f>
        <v/>
      </c>
      <c r="C396" s="62" t="str">
        <f t="shared" si="387"/>
        <v/>
      </c>
      <c r="D396" s="61" t="str">
        <f t="array" ref="D396">IFERROR(INDEX($A$1:$A$10000,SMALL(IF($A$3:$A$10000&lt;&gt;"",ROW($A$3:$A$10000)),ROW(A393))),"")</f>
        <v/>
      </c>
      <c r="E396" s="61" t="str">
        <f t="shared" ref="E396" si="451">IF(D396="","",SUMIFS(Stoc,Dat,"&gt;="&amp;$G$2,Dat,"&lt;="&amp;$H$2,Ref,D396))</f>
        <v/>
      </c>
      <c r="F396" s="61" t="str">
        <f t="shared" si="442"/>
        <v/>
      </c>
      <c r="G396" t="str">
        <f t="shared" si="443"/>
        <v/>
      </c>
      <c r="H396" t="str">
        <f>IFERROR(IF(COUNTIF($H$4:H395,H395)&lt;VLOOKUP($H395,$D$3:$E$500,2,0),H395,INDEX($D$3:$D$300,MATCH(H395,$D$3:$D$300,0)+1)),"")</f>
        <v/>
      </c>
      <c r="I396" t="str">
        <f>IF($H396="","",VLOOKUP($H396,Listes!$A$3:$I$12,3,FALSE))</f>
        <v/>
      </c>
      <c r="J396" t="str">
        <f>IF($H396="","",VLOOKUP($H396,Listes!$A$3:$I$12,4,FALSE))</f>
        <v/>
      </c>
      <c r="K396" t="str">
        <f>IF(H396="","",VLOOKUP($H396,Listes!$A$3:$I$12,8,FALSE))</f>
        <v/>
      </c>
      <c r="N396" t="str">
        <f t="shared" si="444"/>
        <v/>
      </c>
    </row>
    <row r="397" spans="1:14">
      <c r="A397" s="62" t="str">
        <f>IF(Encodage!A397="","",IF(COUNTIF($A$2:A396,Encodage!B397)&gt;0,"",IF(AND(Encodage!A397&gt;=$G$2,Encodage!A397&lt;=$H$2),Encodage!B397,"")))</f>
        <v/>
      </c>
      <c r="B397" s="62" t="str">
        <f>IF(A397="","",IF(COUNTIF($A$2:B396,Encodage!B397)&gt;0,"",IF(AND(Encodage!B397&gt;=$G$2,Encodage!A397&lt;=$H$2),Encodage!C397,"")))</f>
        <v/>
      </c>
      <c r="C397" s="62" t="str">
        <f t="shared" si="387"/>
        <v/>
      </c>
      <c r="D397" s="61" t="str">
        <f t="array" ref="D397">IFERROR(INDEX($A$1:$A$10000,SMALL(IF($A$3:$A$10000&lt;&gt;"",ROW($A$3:$A$10000)),ROW(A394))),"")</f>
        <v/>
      </c>
      <c r="E397" s="61" t="str">
        <f t="shared" ref="E397" si="452">IF(D397="","",SUMIFS(Stoc,Dat,"&gt;="&amp;$G$2,Dat,"&lt;="&amp;$H$2,Ref,D397))</f>
        <v/>
      </c>
      <c r="F397" s="61" t="str">
        <f t="shared" si="442"/>
        <v/>
      </c>
      <c r="G397" t="str">
        <f t="shared" si="443"/>
        <v/>
      </c>
      <c r="H397" t="str">
        <f>IFERROR(IF(COUNTIF($H$4:H396,H396)&lt;VLOOKUP($H396,$D$3:$E$500,2,0),H396,INDEX($D$3:$D$300,MATCH(H396,$D$3:$D$300,0)+1)),"")</f>
        <v/>
      </c>
      <c r="I397" t="str">
        <f>IF($H397="","",VLOOKUP($H397,Listes!$A$3:$I$12,3,FALSE))</f>
        <v/>
      </c>
      <c r="J397" t="str">
        <f>IF($H397="","",VLOOKUP($H397,Listes!$A$3:$I$12,4,FALSE))</f>
        <v/>
      </c>
      <c r="K397" t="str">
        <f>IF(H397="","",VLOOKUP($H397,Listes!$A$3:$I$12,8,FALSE))</f>
        <v/>
      </c>
      <c r="N397" t="str">
        <f t="shared" si="444"/>
        <v/>
      </c>
    </row>
    <row r="398" spans="1:14">
      <c r="A398" s="62" t="str">
        <f>IF(Encodage!A398="","",IF(COUNTIF($A$2:A397,Encodage!B398)&gt;0,"",IF(AND(Encodage!A398&gt;=$G$2,Encodage!A398&lt;=$H$2),Encodage!B398,"")))</f>
        <v/>
      </c>
      <c r="B398" s="62" t="str">
        <f>IF(A398="","",IF(COUNTIF($A$2:B397,Encodage!B398)&gt;0,"",IF(AND(Encodage!B398&gt;=$G$2,Encodage!A398&lt;=$H$2),Encodage!C398,"")))</f>
        <v/>
      </c>
      <c r="C398" s="62" t="str">
        <f t="shared" si="387"/>
        <v/>
      </c>
      <c r="D398" s="61" t="str">
        <f t="array" ref="D398">IFERROR(INDEX($A$1:$A$10000,SMALL(IF($A$3:$A$10000&lt;&gt;"",ROW($A$3:$A$10000)),ROW(A395))),"")</f>
        <v/>
      </c>
      <c r="E398" s="61" t="str">
        <f t="shared" ref="E398" si="453">IF(D398="","",SUMIFS(Stoc,Dat,"&gt;="&amp;$G$2,Dat,"&lt;="&amp;$H$2,Ref,D398))</f>
        <v/>
      </c>
      <c r="F398" s="61" t="str">
        <f t="shared" si="442"/>
        <v/>
      </c>
      <c r="G398" t="str">
        <f t="shared" si="443"/>
        <v/>
      </c>
      <c r="H398" t="str">
        <f>IFERROR(IF(COUNTIF($H$4:H397,H397)&lt;VLOOKUP($H397,$D$3:$E$500,2,0),H397,INDEX($D$3:$D$300,MATCH(H397,$D$3:$D$300,0)+1)),"")</f>
        <v/>
      </c>
      <c r="I398" t="str">
        <f>IF($H398="","",VLOOKUP($H398,Listes!$A$3:$I$12,3,FALSE))</f>
        <v/>
      </c>
      <c r="J398" t="str">
        <f>IF($H398="","",VLOOKUP($H398,Listes!$A$3:$I$12,4,FALSE))</f>
        <v/>
      </c>
      <c r="K398" t="str">
        <f>IF(H398="","",VLOOKUP($H398,Listes!$A$3:$I$12,8,FALSE))</f>
        <v/>
      </c>
      <c r="N398" t="str">
        <f t="shared" si="444"/>
        <v/>
      </c>
    </row>
    <row r="399" spans="1:14">
      <c r="A399" s="62" t="str">
        <f>IF(Encodage!A399="","",IF(COUNTIF($A$2:A398,Encodage!B399)&gt;0,"",IF(AND(Encodage!A399&gt;=$G$2,Encodage!A399&lt;=$H$2),Encodage!B399,"")))</f>
        <v/>
      </c>
      <c r="B399" s="62" t="str">
        <f>IF(A399="","",IF(COUNTIF($A$2:B398,Encodage!B399)&gt;0,"",IF(AND(Encodage!B399&gt;=$G$2,Encodage!A399&lt;=$H$2),Encodage!C399,"")))</f>
        <v/>
      </c>
      <c r="C399" s="62" t="str">
        <f t="shared" si="387"/>
        <v/>
      </c>
      <c r="D399" s="61" t="str">
        <f t="array" ref="D399">IFERROR(INDEX($A$1:$A$10000,SMALL(IF($A$3:$A$10000&lt;&gt;"",ROW($A$3:$A$10000)),ROW(A396))),"")</f>
        <v/>
      </c>
      <c r="E399" s="61" t="str">
        <f t="shared" ref="E399" si="454">IF(D399="","",SUMIFS(Stoc,Dat,"&gt;="&amp;$G$2,Dat,"&lt;="&amp;$H$2,Ref,D399))</f>
        <v/>
      </c>
      <c r="F399" s="61" t="str">
        <f t="shared" si="442"/>
        <v/>
      </c>
      <c r="G399" t="str">
        <f t="shared" si="443"/>
        <v/>
      </c>
      <c r="H399" t="str">
        <f>IFERROR(IF(COUNTIF($H$4:H398,H398)&lt;VLOOKUP($H398,$D$3:$E$500,2,0),H398,INDEX($D$3:$D$300,MATCH(H398,$D$3:$D$300,0)+1)),"")</f>
        <v/>
      </c>
      <c r="I399" t="str">
        <f>IF($H399="","",VLOOKUP($H399,Listes!$A$3:$I$12,3,FALSE))</f>
        <v/>
      </c>
      <c r="J399" t="str">
        <f>IF($H399="","",VLOOKUP($H399,Listes!$A$3:$I$12,4,FALSE))</f>
        <v/>
      </c>
      <c r="K399" t="str">
        <f>IF(H399="","",VLOOKUP($H399,Listes!$A$3:$I$12,8,FALSE))</f>
        <v/>
      </c>
      <c r="N399" t="str">
        <f t="shared" si="444"/>
        <v/>
      </c>
    </row>
    <row r="400" spans="1:14">
      <c r="A400" s="62" t="str">
        <f>IF(Encodage!A400="","",IF(COUNTIF($A$2:A399,Encodage!B400)&gt;0,"",IF(AND(Encodage!A400&gt;=$G$2,Encodage!A400&lt;=$H$2),Encodage!B400,"")))</f>
        <v/>
      </c>
      <c r="B400" s="62" t="str">
        <f>IF(A400="","",IF(COUNTIF($A$2:B399,Encodage!B400)&gt;0,"",IF(AND(Encodage!B400&gt;=$G$2,Encodage!A400&lt;=$H$2),Encodage!C400,"")))</f>
        <v/>
      </c>
      <c r="C400" s="62" t="str">
        <f t="shared" ref="C400:C463" si="455">IFERROR(RIGHT((SUBSTITUTE(B400,"-","")),LEN(SUBSTITUTE(B400,"-",""))-1),"")</f>
        <v/>
      </c>
      <c r="D400" s="61" t="str">
        <f t="array" ref="D400">IFERROR(INDEX($A$1:$A$10000,SMALL(IF($A$3:$A$10000&lt;&gt;"",ROW($A$3:$A$10000)),ROW(A397))),"")</f>
        <v/>
      </c>
      <c r="E400" s="61" t="str">
        <f t="shared" ref="E400" si="456">IF(D400="","",SUMIFS(Stoc,Dat,"&gt;="&amp;$G$2,Dat,"&lt;="&amp;$H$2,Ref,D400))</f>
        <v/>
      </c>
      <c r="F400" s="61" t="str">
        <f t="shared" si="442"/>
        <v/>
      </c>
      <c r="G400" t="str">
        <f t="shared" si="443"/>
        <v/>
      </c>
      <c r="H400" t="str">
        <f>IFERROR(IF(COUNTIF($H$4:H399,H399)&lt;VLOOKUP($H399,$D$3:$E$500,2,0),H399,INDEX($D$3:$D$300,MATCH(H399,$D$3:$D$300,0)+1)),"")</f>
        <v/>
      </c>
      <c r="I400" t="str">
        <f>IF($H400="","",VLOOKUP($H400,Listes!$A$3:$I$12,3,FALSE))</f>
        <v/>
      </c>
      <c r="J400" t="str">
        <f>IF($H400="","",VLOOKUP($H400,Listes!$A$3:$I$12,4,FALSE))</f>
        <v/>
      </c>
      <c r="K400" t="str">
        <f>IF(H400="","",VLOOKUP($H400,Listes!$A$3:$I$12,8,FALSE))</f>
        <v/>
      </c>
      <c r="N400" t="str">
        <f t="shared" si="444"/>
        <v/>
      </c>
    </row>
    <row r="401" spans="1:14">
      <c r="A401" s="62" t="str">
        <f>IF(Encodage!A401="","",IF(COUNTIF($A$2:A400,Encodage!B401)&gt;0,"",IF(AND(Encodage!A401&gt;=$G$2,Encodage!A401&lt;=$H$2),Encodage!B401,"")))</f>
        <v/>
      </c>
      <c r="B401" s="62" t="str">
        <f>IF(A401="","",IF(COUNTIF($A$2:B400,Encodage!B401)&gt;0,"",IF(AND(Encodage!B401&gt;=$G$2,Encodage!A401&lt;=$H$2),Encodage!C401,"")))</f>
        <v/>
      </c>
      <c r="C401" s="62" t="str">
        <f t="shared" si="455"/>
        <v/>
      </c>
      <c r="D401" s="61" t="str">
        <f t="array" ref="D401">IFERROR(INDEX($A$1:$A$10000,SMALL(IF($A$3:$A$10000&lt;&gt;"",ROW($A$3:$A$10000)),ROW(A398))),"")</f>
        <v/>
      </c>
      <c r="E401" s="61" t="str">
        <f t="shared" ref="E401" si="457">IF(D401="","",SUMIFS(Stoc,Dat,"&gt;="&amp;$G$2,Dat,"&lt;="&amp;$H$2,Ref,D401))</f>
        <v/>
      </c>
      <c r="F401" s="61" t="str">
        <f t="shared" si="442"/>
        <v/>
      </c>
      <c r="G401" t="str">
        <f t="shared" si="443"/>
        <v/>
      </c>
      <c r="H401" t="str">
        <f>IFERROR(IF(COUNTIF($H$4:H400,H400)&lt;VLOOKUP($H400,$D$3:$E$500,2,0),H400,INDEX($D$3:$D$300,MATCH(H400,$D$3:$D$300,0)+1)),"")</f>
        <v/>
      </c>
      <c r="I401" t="str">
        <f>IF($H401="","",VLOOKUP($H401,Listes!$A$3:$I$12,3,FALSE))</f>
        <v/>
      </c>
      <c r="J401" t="str">
        <f>IF($H401="","",VLOOKUP($H401,Listes!$A$3:$I$12,4,FALSE))</f>
        <v/>
      </c>
      <c r="K401" t="str">
        <f>IF(H401="","",VLOOKUP($H401,Listes!$A$3:$I$12,8,FALSE))</f>
        <v/>
      </c>
      <c r="N401" t="str">
        <f t="shared" si="444"/>
        <v/>
      </c>
    </row>
    <row r="402" spans="1:14">
      <c r="A402" s="62" t="str">
        <f>IF(Encodage!A402="","",IF(COUNTIF($A$2:A401,Encodage!B402)&gt;0,"",IF(AND(Encodage!A402&gt;=$G$2,Encodage!A402&lt;=$H$2),Encodage!B402,"")))</f>
        <v/>
      </c>
      <c r="B402" s="62" t="str">
        <f>IF(A402="","",IF(COUNTIF($A$2:B401,Encodage!B402)&gt;0,"",IF(AND(Encodage!B402&gt;=$G$2,Encodage!A402&lt;=$H$2),Encodage!C402,"")))</f>
        <v/>
      </c>
      <c r="C402" s="62" t="str">
        <f t="shared" si="455"/>
        <v/>
      </c>
      <c r="D402" s="61" t="str">
        <f t="array" ref="D402">IFERROR(INDEX($A$1:$A$10000,SMALL(IF($A$3:$A$10000&lt;&gt;"",ROW($A$3:$A$10000)),ROW(A399))),"")</f>
        <v/>
      </c>
      <c r="E402" s="61" t="str">
        <f t="shared" ref="E402" si="458">IF(D402="","",SUMIFS(Stoc,Dat,"&gt;="&amp;$G$2,Dat,"&lt;="&amp;$H$2,Ref,D402))</f>
        <v/>
      </c>
      <c r="F402" s="61" t="str">
        <f t="shared" si="442"/>
        <v/>
      </c>
      <c r="G402" t="str">
        <f t="shared" si="443"/>
        <v/>
      </c>
      <c r="H402" t="str">
        <f>IFERROR(IF(COUNTIF($H$4:H401,H401)&lt;VLOOKUP($H401,$D$3:$E$500,2,0),H401,INDEX($D$3:$D$300,MATCH(H401,$D$3:$D$300,0)+1)),"")</f>
        <v/>
      </c>
      <c r="I402" t="str">
        <f>IF($H402="","",VLOOKUP($H402,Listes!$A$3:$I$12,3,FALSE))</f>
        <v/>
      </c>
      <c r="J402" t="str">
        <f>IF($H402="","",VLOOKUP($H402,Listes!$A$3:$I$12,4,FALSE))</f>
        <v/>
      </c>
      <c r="K402" t="str">
        <f>IF(H402="","",VLOOKUP($H402,Listes!$A$3:$I$12,8,FALSE))</f>
        <v/>
      </c>
      <c r="N402" t="str">
        <f t="shared" si="444"/>
        <v/>
      </c>
    </row>
    <row r="403" spans="1:14">
      <c r="A403" s="62" t="str">
        <f>IF(Encodage!A403="","",IF(COUNTIF($A$2:A402,Encodage!B403)&gt;0,"",IF(AND(Encodage!A403&gt;=$G$2,Encodage!A403&lt;=$H$2),Encodage!B403,"")))</f>
        <v/>
      </c>
      <c r="B403" s="62" t="str">
        <f>IF(A403="","",IF(COUNTIF($A$2:B402,Encodage!B403)&gt;0,"",IF(AND(Encodage!B403&gt;=$G$2,Encodage!A403&lt;=$H$2),Encodage!C403,"")))</f>
        <v/>
      </c>
      <c r="C403" s="62" t="str">
        <f t="shared" si="455"/>
        <v/>
      </c>
      <c r="D403" s="61" t="str">
        <f t="array" ref="D403">IFERROR(INDEX($A$1:$A$10000,SMALL(IF($A$3:$A$10000&lt;&gt;"",ROW($A$3:$A$10000)),ROW(A400))),"")</f>
        <v/>
      </c>
      <c r="E403" s="61" t="str">
        <f t="shared" ref="E403" si="459">IF(D403="","",SUMIFS(Stoc,Dat,"&gt;="&amp;$G$2,Dat,"&lt;="&amp;$H$2,Ref,D403))</f>
        <v/>
      </c>
      <c r="F403" s="61" t="str">
        <f t="shared" si="442"/>
        <v/>
      </c>
      <c r="G403" t="str">
        <f t="shared" si="443"/>
        <v/>
      </c>
      <c r="H403" t="str">
        <f>IFERROR(IF(COUNTIF($H$4:H402,H402)&lt;VLOOKUP($H402,$D$3:$E$500,2,0),H402,INDEX($D$3:$D$300,MATCH(H402,$D$3:$D$300,0)+1)),"")</f>
        <v/>
      </c>
      <c r="I403" t="str">
        <f>IF($H403="","",VLOOKUP($H403,Listes!$A$3:$I$12,3,FALSE))</f>
        <v/>
      </c>
      <c r="J403" t="str">
        <f>IF($H403="","",VLOOKUP($H403,Listes!$A$3:$I$12,4,FALSE))</f>
        <v/>
      </c>
      <c r="K403" t="str">
        <f>IF(H403="","",VLOOKUP($H403,Listes!$A$3:$I$12,8,FALSE))</f>
        <v/>
      </c>
      <c r="N403" t="str">
        <f t="shared" si="444"/>
        <v/>
      </c>
    </row>
    <row r="404" spans="1:14">
      <c r="A404" s="62" t="str">
        <f>IF(Encodage!A404="","",IF(COUNTIF($A$2:A403,Encodage!B404)&gt;0,"",IF(AND(Encodage!A404&gt;=$G$2,Encodage!A404&lt;=$H$2),Encodage!B404,"")))</f>
        <v/>
      </c>
      <c r="B404" s="62" t="str">
        <f>IF(A404="","",IF(COUNTIF($A$2:B403,Encodage!B404)&gt;0,"",IF(AND(Encodage!B404&gt;=$G$2,Encodage!A404&lt;=$H$2),Encodage!C404,"")))</f>
        <v/>
      </c>
      <c r="C404" s="62" t="str">
        <f t="shared" si="455"/>
        <v/>
      </c>
      <c r="D404" s="61" t="str">
        <f t="array" ref="D404">IFERROR(INDEX($A$1:$A$10000,SMALL(IF($A$3:$A$10000&lt;&gt;"",ROW($A$3:$A$10000)),ROW(A401))),"")</f>
        <v/>
      </c>
      <c r="E404" s="61" t="str">
        <f t="shared" ref="E404" si="460">IF(D404="","",SUMIFS(Stoc,Dat,"&gt;="&amp;$G$2,Dat,"&lt;="&amp;$H$2,Ref,D404))</f>
        <v/>
      </c>
      <c r="F404" s="61" t="str">
        <f t="shared" si="442"/>
        <v/>
      </c>
      <c r="G404" t="str">
        <f t="shared" si="443"/>
        <v/>
      </c>
      <c r="H404" t="str">
        <f>IFERROR(IF(COUNTIF($H$4:H403,H403)&lt;VLOOKUP($H403,$D$3:$E$500,2,0),H403,INDEX($D$3:$D$300,MATCH(H403,$D$3:$D$300,0)+1)),"")</f>
        <v/>
      </c>
      <c r="I404" t="str">
        <f>IF($H404="","",VLOOKUP($H404,Listes!$A$3:$I$12,3,FALSE))</f>
        <v/>
      </c>
      <c r="J404" t="str">
        <f>IF($H404="","",VLOOKUP($H404,Listes!$A$3:$I$12,4,FALSE))</f>
        <v/>
      </c>
      <c r="K404" t="str">
        <f>IF(H404="","",VLOOKUP($H404,Listes!$A$3:$I$12,8,FALSE))</f>
        <v/>
      </c>
      <c r="N404" t="str">
        <f t="shared" si="444"/>
        <v/>
      </c>
    </row>
    <row r="405" spans="1:14">
      <c r="A405" s="62" t="str">
        <f>IF(Encodage!A405="","",IF(COUNTIF($A$2:A404,Encodage!B405)&gt;0,"",IF(AND(Encodage!A405&gt;=$G$2,Encodage!A405&lt;=$H$2),Encodage!B405,"")))</f>
        <v/>
      </c>
      <c r="B405" s="62" t="str">
        <f>IF(A405="","",IF(COUNTIF($A$2:B404,Encodage!B405)&gt;0,"",IF(AND(Encodage!B405&gt;=$G$2,Encodage!A405&lt;=$H$2),Encodage!C405,"")))</f>
        <v/>
      </c>
      <c r="C405" s="62" t="str">
        <f t="shared" si="455"/>
        <v/>
      </c>
      <c r="D405" s="61" t="str">
        <f t="array" ref="D405">IFERROR(INDEX($A$1:$A$10000,SMALL(IF($A$3:$A$10000&lt;&gt;"",ROW($A$3:$A$10000)),ROW(A402))),"")</f>
        <v/>
      </c>
      <c r="E405" s="61" t="str">
        <f t="shared" ref="E405" si="461">IF(D405="","",SUMIFS(Stoc,Dat,"&gt;="&amp;$G$2,Dat,"&lt;="&amp;$H$2,Ref,D405))</f>
        <v/>
      </c>
      <c r="F405" s="61" t="str">
        <f t="shared" si="442"/>
        <v/>
      </c>
      <c r="G405" t="str">
        <f t="shared" si="443"/>
        <v/>
      </c>
      <c r="H405" t="str">
        <f>IFERROR(IF(COUNTIF($H$4:H404,H404)&lt;VLOOKUP($H404,$D$3:$E$500,2,0),H404,INDEX($D$3:$D$300,MATCH(H404,$D$3:$D$300,0)+1)),"")</f>
        <v/>
      </c>
      <c r="I405" t="str">
        <f>IF($H405="","",VLOOKUP($H405,Listes!$A$3:$I$12,3,FALSE))</f>
        <v/>
      </c>
      <c r="J405" t="str">
        <f>IF($H405="","",VLOOKUP($H405,Listes!$A$3:$I$12,4,FALSE))</f>
        <v/>
      </c>
      <c r="K405" t="str">
        <f>IF(H405="","",VLOOKUP($H405,Listes!$A$3:$I$12,8,FALSE))</f>
        <v/>
      </c>
      <c r="N405" t="str">
        <f t="shared" si="444"/>
        <v/>
      </c>
    </row>
    <row r="406" spans="1:14">
      <c r="A406" s="62" t="str">
        <f>IF(Encodage!A406="","",IF(COUNTIF($A$2:A405,Encodage!B406)&gt;0,"",IF(AND(Encodage!A406&gt;=$G$2,Encodage!A406&lt;=$H$2),Encodage!B406,"")))</f>
        <v/>
      </c>
      <c r="B406" s="62" t="str">
        <f>IF(A406="","",IF(COUNTIF($A$2:B405,Encodage!B406)&gt;0,"",IF(AND(Encodage!B406&gt;=$G$2,Encodage!A406&lt;=$H$2),Encodage!C406,"")))</f>
        <v/>
      </c>
      <c r="C406" s="62" t="str">
        <f t="shared" si="455"/>
        <v/>
      </c>
      <c r="D406" s="61" t="str">
        <f t="array" ref="D406">IFERROR(INDEX($A$1:$A$10000,SMALL(IF($A$3:$A$10000&lt;&gt;"",ROW($A$3:$A$10000)),ROW(A403))),"")</f>
        <v/>
      </c>
      <c r="E406" s="61" t="str">
        <f t="shared" ref="E406" si="462">IF(D406="","",SUMIFS(Stoc,Dat,"&gt;="&amp;$G$2,Dat,"&lt;="&amp;$H$2,Ref,D406))</f>
        <v/>
      </c>
      <c r="F406" s="61" t="str">
        <f t="shared" si="442"/>
        <v/>
      </c>
      <c r="G406" t="str">
        <f t="shared" si="443"/>
        <v/>
      </c>
      <c r="H406" t="str">
        <f>IFERROR(IF(COUNTIF($H$4:H405,H405)&lt;VLOOKUP($H405,$D$3:$E$500,2,0),H405,INDEX($D$3:$D$300,MATCH(H405,$D$3:$D$300,0)+1)),"")</f>
        <v/>
      </c>
      <c r="I406" t="str">
        <f>IF($H406="","",VLOOKUP($H406,Listes!$A$3:$I$12,3,FALSE))</f>
        <v/>
      </c>
      <c r="J406" t="str">
        <f>IF($H406="","",VLOOKUP($H406,Listes!$A$3:$I$12,4,FALSE))</f>
        <v/>
      </c>
      <c r="K406" t="str">
        <f>IF(H406="","",VLOOKUP($H406,Listes!$A$3:$I$12,8,FALSE))</f>
        <v/>
      </c>
      <c r="N406" t="str">
        <f t="shared" si="444"/>
        <v/>
      </c>
    </row>
    <row r="407" spans="1:14">
      <c r="A407" s="62" t="str">
        <f>IF(Encodage!A407="","",IF(COUNTIF($A$2:A406,Encodage!B407)&gt;0,"",IF(AND(Encodage!A407&gt;=$G$2,Encodage!A407&lt;=$H$2),Encodage!B407,"")))</f>
        <v/>
      </c>
      <c r="B407" s="62" t="str">
        <f>IF(A407="","",IF(COUNTIF($A$2:B406,Encodage!B407)&gt;0,"",IF(AND(Encodage!B407&gt;=$G$2,Encodage!A407&lt;=$H$2),Encodage!C407,"")))</f>
        <v/>
      </c>
      <c r="C407" s="62" t="str">
        <f t="shared" si="455"/>
        <v/>
      </c>
      <c r="D407" s="61" t="str">
        <f t="array" ref="D407">IFERROR(INDEX($A$1:$A$10000,SMALL(IF($A$3:$A$10000&lt;&gt;"",ROW($A$3:$A$10000)),ROW(A404))),"")</f>
        <v/>
      </c>
      <c r="E407" s="61" t="str">
        <f t="shared" ref="E407" si="463">IF(D407="","",SUMIFS(Stoc,Dat,"&gt;="&amp;$G$2,Dat,"&lt;="&amp;$H$2,Ref,D407))</f>
        <v/>
      </c>
      <c r="F407" s="61" t="str">
        <f t="shared" si="442"/>
        <v/>
      </c>
      <c r="G407" t="str">
        <f t="shared" si="443"/>
        <v/>
      </c>
      <c r="H407" t="str">
        <f>IFERROR(IF(COUNTIF($H$4:H406,H406)&lt;VLOOKUP($H406,$D$3:$E$500,2,0),H406,INDEX($D$3:$D$300,MATCH(H406,$D$3:$D$300,0)+1)),"")</f>
        <v/>
      </c>
      <c r="I407" t="str">
        <f>IF($H407="","",VLOOKUP($H407,Listes!$A$3:$I$12,3,FALSE))</f>
        <v/>
      </c>
      <c r="J407" t="str">
        <f>IF($H407="","",VLOOKUP($H407,Listes!$A$3:$I$12,4,FALSE))</f>
        <v/>
      </c>
      <c r="K407" t="str">
        <f>IF(H407="","",VLOOKUP($H407,Listes!$A$3:$I$12,8,FALSE))</f>
        <v/>
      </c>
      <c r="N407" t="str">
        <f t="shared" si="444"/>
        <v/>
      </c>
    </row>
    <row r="408" spans="1:14">
      <c r="A408" s="62" t="str">
        <f>IF(Encodage!A408="","",IF(COUNTIF($A$2:A407,Encodage!B408)&gt;0,"",IF(AND(Encodage!A408&gt;=$G$2,Encodage!A408&lt;=$H$2),Encodage!B408,"")))</f>
        <v/>
      </c>
      <c r="B408" s="62" t="str">
        <f>IF(A408="","",IF(COUNTIF($A$2:B407,Encodage!B408)&gt;0,"",IF(AND(Encodage!B408&gt;=$G$2,Encodage!A408&lt;=$H$2),Encodage!C408,"")))</f>
        <v/>
      </c>
      <c r="C408" s="62" t="str">
        <f t="shared" si="455"/>
        <v/>
      </c>
      <c r="D408" s="61" t="str">
        <f t="array" ref="D408">IFERROR(INDEX($A$1:$A$10000,SMALL(IF($A$3:$A$10000&lt;&gt;"",ROW($A$3:$A$10000)),ROW(A405))),"")</f>
        <v/>
      </c>
      <c r="E408" s="61" t="str">
        <f t="shared" ref="E408" si="464">IF(D408="","",SUMIFS(Stoc,Dat,"&gt;="&amp;$G$2,Dat,"&lt;="&amp;$H$2,Ref,D408))</f>
        <v/>
      </c>
      <c r="F408" s="61" t="str">
        <f t="shared" si="442"/>
        <v/>
      </c>
      <c r="G408" t="str">
        <f t="shared" si="443"/>
        <v/>
      </c>
      <c r="H408" t="str">
        <f>IFERROR(IF(COUNTIF($H$4:H407,H407)&lt;VLOOKUP($H407,$D$3:$E$500,2,0),H407,INDEX($D$3:$D$300,MATCH(H407,$D$3:$D$300,0)+1)),"")</f>
        <v/>
      </c>
      <c r="I408" t="str">
        <f>IF($H408="","",VLOOKUP($H408,Listes!$A$3:$I$12,3,FALSE))</f>
        <v/>
      </c>
      <c r="J408" t="str">
        <f>IF($H408="","",VLOOKUP($H408,Listes!$A$3:$I$12,4,FALSE))</f>
        <v/>
      </c>
      <c r="K408" t="str">
        <f>IF(H408="","",VLOOKUP($H408,Listes!$A$3:$I$12,8,FALSE))</f>
        <v/>
      </c>
      <c r="N408" t="str">
        <f t="shared" si="444"/>
        <v/>
      </c>
    </row>
    <row r="409" spans="1:14">
      <c r="A409" s="62" t="str">
        <f>IF(Encodage!A409="","",IF(COUNTIF($A$2:A408,Encodage!B409)&gt;0,"",IF(AND(Encodage!A409&gt;=$G$2,Encodage!A409&lt;=$H$2),Encodage!B409,"")))</f>
        <v/>
      </c>
      <c r="B409" s="62" t="str">
        <f>IF(A409="","",IF(COUNTIF($A$2:B408,Encodage!B409)&gt;0,"",IF(AND(Encodage!B409&gt;=$G$2,Encodage!A409&lt;=$H$2),Encodage!C409,"")))</f>
        <v/>
      </c>
      <c r="C409" s="62" t="str">
        <f t="shared" si="455"/>
        <v/>
      </c>
      <c r="D409" s="61" t="str">
        <f t="array" ref="D409">IFERROR(INDEX($A$1:$A$10000,SMALL(IF($A$3:$A$10000&lt;&gt;"",ROW($A$3:$A$10000)),ROW(A406))),"")</f>
        <v/>
      </c>
      <c r="E409" s="61" t="str">
        <f t="shared" ref="E409" si="465">IF(D409="","",SUMIFS(Stoc,Dat,"&gt;="&amp;$G$2,Dat,"&lt;="&amp;$H$2,Ref,D409))</f>
        <v/>
      </c>
      <c r="F409" s="61" t="str">
        <f t="shared" si="442"/>
        <v/>
      </c>
      <c r="G409" t="str">
        <f t="shared" si="443"/>
        <v/>
      </c>
      <c r="H409" t="str">
        <f>IFERROR(IF(COUNTIF($H$4:H408,H408)&lt;VLOOKUP($H408,$D$3:$E$500,2,0),H408,INDEX($D$3:$D$300,MATCH(H408,$D$3:$D$300,0)+1)),"")</f>
        <v/>
      </c>
      <c r="I409" t="str">
        <f>IF($H409="","",VLOOKUP($H409,Listes!$A$3:$I$12,3,FALSE))</f>
        <v/>
      </c>
      <c r="J409" t="str">
        <f>IF($H409="","",VLOOKUP($H409,Listes!$A$3:$I$12,4,FALSE))</f>
        <v/>
      </c>
      <c r="K409" t="str">
        <f>IF(H409="","",VLOOKUP($H409,Listes!$A$3:$I$12,8,FALSE))</f>
        <v/>
      </c>
      <c r="N409" t="str">
        <f t="shared" si="444"/>
        <v/>
      </c>
    </row>
    <row r="410" spans="1:14">
      <c r="A410" s="62" t="str">
        <f>IF(Encodage!A410="","",IF(COUNTIF($A$2:A409,Encodage!B410)&gt;0,"",IF(AND(Encodage!A410&gt;=$G$2,Encodage!A410&lt;=$H$2),Encodage!B410,"")))</f>
        <v/>
      </c>
      <c r="B410" s="62" t="str">
        <f>IF(A410="","",IF(COUNTIF($A$2:B409,Encodage!B410)&gt;0,"",IF(AND(Encodage!B410&gt;=$G$2,Encodage!A410&lt;=$H$2),Encodage!C410,"")))</f>
        <v/>
      </c>
      <c r="C410" s="62" t="str">
        <f t="shared" si="455"/>
        <v/>
      </c>
      <c r="D410" s="61" t="str">
        <f t="array" ref="D410">IFERROR(INDEX($A$1:$A$10000,SMALL(IF($A$3:$A$10000&lt;&gt;"",ROW($A$3:$A$10000)),ROW(A407))),"")</f>
        <v/>
      </c>
      <c r="E410" s="61" t="str">
        <f t="shared" ref="E410" si="466">IF(D410="","",SUMIFS(Stoc,Dat,"&gt;="&amp;$G$2,Dat,"&lt;="&amp;$H$2,Ref,D410))</f>
        <v/>
      </c>
      <c r="F410" s="61" t="str">
        <f t="shared" si="442"/>
        <v/>
      </c>
      <c r="G410" t="str">
        <f t="shared" si="443"/>
        <v/>
      </c>
      <c r="H410" t="str">
        <f>IFERROR(IF(COUNTIF($H$4:H409,H409)&lt;VLOOKUP($H409,$D$3:$E$500,2,0),H409,INDEX($D$3:$D$300,MATCH(H409,$D$3:$D$300,0)+1)),"")</f>
        <v/>
      </c>
      <c r="I410" t="str">
        <f>IF($H410="","",VLOOKUP($H410,Listes!$A$3:$I$12,3,FALSE))</f>
        <v/>
      </c>
      <c r="J410" t="str">
        <f>IF($H410="","",VLOOKUP($H410,Listes!$A$3:$I$12,4,FALSE))</f>
        <v/>
      </c>
      <c r="K410" t="str">
        <f>IF(H410="","",VLOOKUP($H410,Listes!$A$3:$I$12,8,FALSE))</f>
        <v/>
      </c>
      <c r="N410" t="str">
        <f t="shared" si="444"/>
        <v/>
      </c>
    </row>
    <row r="411" spans="1:14">
      <c r="A411" s="62" t="str">
        <f>IF(Encodage!A411="","",IF(COUNTIF($A$2:A410,Encodage!B411)&gt;0,"",IF(AND(Encodage!A411&gt;=$G$2,Encodage!A411&lt;=$H$2),Encodage!B411,"")))</f>
        <v/>
      </c>
      <c r="B411" s="62" t="str">
        <f>IF(A411="","",IF(COUNTIF($A$2:B410,Encodage!B411)&gt;0,"",IF(AND(Encodage!B411&gt;=$G$2,Encodage!A411&lt;=$H$2),Encodage!C411,"")))</f>
        <v/>
      </c>
      <c r="C411" s="62" t="str">
        <f t="shared" si="455"/>
        <v/>
      </c>
      <c r="D411" s="61" t="str">
        <f t="array" ref="D411">IFERROR(INDEX($A$1:$A$10000,SMALL(IF($A$3:$A$10000&lt;&gt;"",ROW($A$3:$A$10000)),ROW(A408))),"")</f>
        <v/>
      </c>
      <c r="E411" s="61" t="str">
        <f t="shared" ref="E411" si="467">IF(D411="","",SUMIFS(Stoc,Dat,"&gt;="&amp;$G$2,Dat,"&lt;="&amp;$H$2,Ref,D411))</f>
        <v/>
      </c>
      <c r="F411" s="61" t="str">
        <f t="shared" si="442"/>
        <v/>
      </c>
      <c r="G411" t="str">
        <f t="shared" si="443"/>
        <v/>
      </c>
      <c r="H411" t="str">
        <f>IFERROR(IF(COUNTIF($H$4:H410,H410)&lt;VLOOKUP($H410,$D$3:$E$500,2,0),H410,INDEX($D$3:$D$300,MATCH(H410,$D$3:$D$300,0)+1)),"")</f>
        <v/>
      </c>
      <c r="I411" t="str">
        <f>IF($H411="","",VLOOKUP($H411,Listes!$A$3:$I$12,3,FALSE))</f>
        <v/>
      </c>
      <c r="J411" t="str">
        <f>IF($H411="","",VLOOKUP($H411,Listes!$A$3:$I$12,4,FALSE))</f>
        <v/>
      </c>
      <c r="K411" t="str">
        <f>IF(H411="","",VLOOKUP($H411,Listes!$A$3:$I$12,8,FALSE))</f>
        <v/>
      </c>
      <c r="N411" t="str">
        <f t="shared" si="444"/>
        <v/>
      </c>
    </row>
    <row r="412" spans="1:14">
      <c r="A412" s="62" t="str">
        <f>IF(Encodage!A412="","",IF(COUNTIF($A$2:A411,Encodage!B412)&gt;0,"",IF(AND(Encodage!A412&gt;=$G$2,Encodage!A412&lt;=$H$2),Encodage!B412,"")))</f>
        <v/>
      </c>
      <c r="B412" s="62" t="str">
        <f>IF(A412="","",IF(COUNTIF($A$2:B411,Encodage!B412)&gt;0,"",IF(AND(Encodage!B412&gt;=$G$2,Encodage!A412&lt;=$H$2),Encodage!C412,"")))</f>
        <v/>
      </c>
      <c r="C412" s="62" t="str">
        <f t="shared" si="455"/>
        <v/>
      </c>
      <c r="D412" s="61" t="str">
        <f t="array" ref="D412">IFERROR(INDEX($A$1:$A$10000,SMALL(IF($A$3:$A$10000&lt;&gt;"",ROW($A$3:$A$10000)),ROW(A409))),"")</f>
        <v/>
      </c>
      <c r="E412" s="61" t="str">
        <f t="shared" ref="E412" si="468">IF(D412="","",SUMIFS(Stoc,Dat,"&gt;="&amp;$G$2,Dat,"&lt;="&amp;$H$2,Ref,D412))</f>
        <v/>
      </c>
      <c r="F412" s="61" t="str">
        <f t="shared" si="442"/>
        <v/>
      </c>
      <c r="G412" t="str">
        <f t="shared" si="443"/>
        <v/>
      </c>
      <c r="H412" t="str">
        <f>IFERROR(IF(COUNTIF($H$4:H411,H411)&lt;VLOOKUP($H411,$D$3:$E$500,2,0),H411,INDEX($D$3:$D$300,MATCH(H411,$D$3:$D$300,0)+1)),"")</f>
        <v/>
      </c>
      <c r="I412" t="str">
        <f>IF($H412="","",VLOOKUP($H412,Listes!$A$3:$I$12,3,FALSE))</f>
        <v/>
      </c>
      <c r="J412" t="str">
        <f>IF($H412="","",VLOOKUP($H412,Listes!$A$3:$I$12,4,FALSE))</f>
        <v/>
      </c>
      <c r="K412" t="str">
        <f>IF(H412="","",VLOOKUP($H412,Listes!$A$3:$I$12,8,FALSE))</f>
        <v/>
      </c>
      <c r="N412" t="str">
        <f t="shared" si="444"/>
        <v/>
      </c>
    </row>
    <row r="413" spans="1:14">
      <c r="A413" s="62" t="str">
        <f>IF(Encodage!A413="","",IF(COUNTIF($A$2:A412,Encodage!B413)&gt;0,"",IF(AND(Encodage!A413&gt;=$G$2,Encodage!A413&lt;=$H$2),Encodage!B413,"")))</f>
        <v/>
      </c>
      <c r="B413" s="62" t="str">
        <f>IF(A413="","",IF(COUNTIF($A$2:B412,Encodage!B413)&gt;0,"",IF(AND(Encodage!B413&gt;=$G$2,Encodage!A413&lt;=$H$2),Encodage!C413,"")))</f>
        <v/>
      </c>
      <c r="C413" s="62" t="str">
        <f t="shared" si="455"/>
        <v/>
      </c>
      <c r="D413" s="61" t="str">
        <f t="array" ref="D413">IFERROR(INDEX($A$1:$A$10000,SMALL(IF($A$3:$A$10000&lt;&gt;"",ROW($A$3:$A$10000)),ROW(A410))),"")</f>
        <v/>
      </c>
      <c r="E413" s="61" t="str">
        <f t="shared" ref="E413" si="469">IF(D413="","",SUMIFS(Stoc,Dat,"&gt;="&amp;$G$2,Dat,"&lt;="&amp;$H$2,Ref,D413))</f>
        <v/>
      </c>
      <c r="F413" s="61" t="str">
        <f t="shared" si="442"/>
        <v/>
      </c>
      <c r="G413" t="str">
        <f t="shared" si="443"/>
        <v/>
      </c>
      <c r="H413" t="str">
        <f>IFERROR(IF(COUNTIF($H$4:H412,H412)&lt;VLOOKUP($H412,$D$3:$E$500,2,0),H412,INDEX($D$3:$D$300,MATCH(H412,$D$3:$D$300,0)+1)),"")</f>
        <v/>
      </c>
      <c r="I413" t="str">
        <f>IF($H413="","",VLOOKUP($H413,Listes!$A$3:$I$12,3,FALSE))</f>
        <v/>
      </c>
      <c r="J413" t="str">
        <f>IF($H413="","",VLOOKUP($H413,Listes!$A$3:$I$12,4,FALSE))</f>
        <v/>
      </c>
      <c r="K413" t="str">
        <f>IF(H413="","",VLOOKUP($H413,Listes!$A$3:$I$12,8,FALSE))</f>
        <v/>
      </c>
      <c r="N413" t="str">
        <f t="shared" si="444"/>
        <v/>
      </c>
    </row>
    <row r="414" spans="1:14">
      <c r="A414" s="62" t="str">
        <f>IF(Encodage!A414="","",IF(COUNTIF($A$2:A413,Encodage!B414)&gt;0,"",IF(AND(Encodage!A414&gt;=$G$2,Encodage!A414&lt;=$H$2),Encodage!B414,"")))</f>
        <v/>
      </c>
      <c r="B414" s="62" t="str">
        <f>IF(A414="","",IF(COUNTIF($A$2:B413,Encodage!B414)&gt;0,"",IF(AND(Encodage!B414&gt;=$G$2,Encodage!A414&lt;=$H$2),Encodage!C414,"")))</f>
        <v/>
      </c>
      <c r="C414" s="62" t="str">
        <f t="shared" si="455"/>
        <v/>
      </c>
      <c r="D414" s="61" t="str">
        <f t="array" ref="D414">IFERROR(INDEX($A$1:$A$10000,SMALL(IF($A$3:$A$10000&lt;&gt;"",ROW($A$3:$A$10000)),ROW(A411))),"")</f>
        <v/>
      </c>
      <c r="E414" s="61" t="str">
        <f t="shared" ref="E414" si="470">IF(D414="","",SUMIFS(Stoc,Dat,"&gt;="&amp;$G$2,Dat,"&lt;="&amp;$H$2,Ref,D414))</f>
        <v/>
      </c>
      <c r="F414" s="61" t="str">
        <f t="shared" si="442"/>
        <v/>
      </c>
      <c r="G414" t="str">
        <f t="shared" si="443"/>
        <v/>
      </c>
      <c r="H414" t="str">
        <f>IFERROR(IF(COUNTIF($H$4:H413,H413)&lt;VLOOKUP($H413,$D$3:$E$500,2,0),H413,INDEX($D$3:$D$300,MATCH(H413,$D$3:$D$300,0)+1)),"")</f>
        <v/>
      </c>
      <c r="I414" t="str">
        <f>IF($H414="","",VLOOKUP($H414,Listes!$A$3:$I$12,3,FALSE))</f>
        <v/>
      </c>
      <c r="J414" t="str">
        <f>IF($H414="","",VLOOKUP($H414,Listes!$A$3:$I$12,4,FALSE))</f>
        <v/>
      </c>
      <c r="K414" t="str">
        <f>IF(H414="","",VLOOKUP($H414,Listes!$A$3:$I$12,8,FALSE))</f>
        <v/>
      </c>
      <c r="N414" t="str">
        <f t="shared" si="444"/>
        <v/>
      </c>
    </row>
    <row r="415" spans="1:14">
      <c r="A415" s="62" t="str">
        <f>IF(Encodage!A415="","",IF(COUNTIF($A$2:A414,Encodage!B415)&gt;0,"",IF(AND(Encodage!A415&gt;=$G$2,Encodage!A415&lt;=$H$2),Encodage!B415,"")))</f>
        <v/>
      </c>
      <c r="B415" s="62" t="str">
        <f>IF(A415="","",IF(COUNTIF($A$2:B414,Encodage!B415)&gt;0,"",IF(AND(Encodage!B415&gt;=$G$2,Encodage!A415&lt;=$H$2),Encodage!C415,"")))</f>
        <v/>
      </c>
      <c r="C415" s="62" t="str">
        <f t="shared" si="455"/>
        <v/>
      </c>
      <c r="D415" s="61" t="str">
        <f t="array" ref="D415">IFERROR(INDEX($A$1:$A$10000,SMALL(IF($A$3:$A$10000&lt;&gt;"",ROW($A$3:$A$10000)),ROW(A412))),"")</f>
        <v/>
      </c>
      <c r="E415" s="61" t="str">
        <f t="shared" ref="E415" si="471">IF(D415="","",SUMIFS(Stoc,Dat,"&gt;="&amp;$G$2,Dat,"&lt;="&amp;$H$2,Ref,D415))</f>
        <v/>
      </c>
      <c r="F415" s="61" t="str">
        <f t="shared" si="442"/>
        <v/>
      </c>
      <c r="G415" t="str">
        <f t="shared" si="443"/>
        <v/>
      </c>
      <c r="H415" t="str">
        <f>IFERROR(IF(COUNTIF($H$4:H414,H414)&lt;VLOOKUP($H414,$D$3:$E$500,2,0),H414,INDEX($D$3:$D$300,MATCH(H414,$D$3:$D$300,0)+1)),"")</f>
        <v/>
      </c>
      <c r="I415" t="str">
        <f>IF($H415="","",VLOOKUP($H415,Listes!$A$3:$I$12,3,FALSE))</f>
        <v/>
      </c>
      <c r="J415" t="str">
        <f>IF($H415="","",VLOOKUP($H415,Listes!$A$3:$I$12,4,FALSE))</f>
        <v/>
      </c>
      <c r="K415" t="str">
        <f>IF(H415="","",VLOOKUP($H415,Listes!$A$3:$I$12,8,FALSE))</f>
        <v/>
      </c>
      <c r="N415" t="str">
        <f t="shared" si="444"/>
        <v/>
      </c>
    </row>
    <row r="416" spans="1:14">
      <c r="A416" s="62" t="str">
        <f>IF(Encodage!A416="","",IF(COUNTIF($A$2:A415,Encodage!B416)&gt;0,"",IF(AND(Encodage!A416&gt;=$G$2,Encodage!A416&lt;=$H$2),Encodage!B416,"")))</f>
        <v/>
      </c>
      <c r="B416" s="62" t="str">
        <f>IF(A416="","",IF(COUNTIF($A$2:B415,Encodage!B416)&gt;0,"",IF(AND(Encodage!B416&gt;=$G$2,Encodage!A416&lt;=$H$2),Encodage!C416,"")))</f>
        <v/>
      </c>
      <c r="C416" s="62" t="str">
        <f t="shared" si="455"/>
        <v/>
      </c>
      <c r="D416" s="61" t="str">
        <f t="array" ref="D416">IFERROR(INDEX($A$1:$A$10000,SMALL(IF($A$3:$A$10000&lt;&gt;"",ROW($A$3:$A$10000)),ROW(A413))),"")</f>
        <v/>
      </c>
      <c r="E416" s="61" t="str">
        <f t="shared" ref="E416" si="472">IF(D416="","",SUMIFS(Stoc,Dat,"&gt;="&amp;$G$2,Dat,"&lt;="&amp;$H$2,Ref,D416))</f>
        <v/>
      </c>
      <c r="F416" s="61" t="str">
        <f t="shared" si="442"/>
        <v/>
      </c>
      <c r="G416" t="str">
        <f t="shared" si="443"/>
        <v/>
      </c>
      <c r="H416" t="str">
        <f>IFERROR(IF(COUNTIF($H$4:H415,H415)&lt;VLOOKUP($H415,$D$3:$E$500,2,0),H415,INDEX($D$3:$D$300,MATCH(H415,$D$3:$D$300,0)+1)),"")</f>
        <v/>
      </c>
      <c r="I416" t="str">
        <f>IF($H416="","",VLOOKUP($H416,Listes!$A$3:$I$12,3,FALSE))</f>
        <v/>
      </c>
      <c r="J416" t="str">
        <f>IF($H416="","",VLOOKUP($H416,Listes!$A$3:$I$12,4,FALSE))</f>
        <v/>
      </c>
      <c r="K416" t="str">
        <f>IF(H416="","",VLOOKUP($H416,Listes!$A$3:$I$12,8,FALSE))</f>
        <v/>
      </c>
      <c r="N416" t="str">
        <f t="shared" si="444"/>
        <v/>
      </c>
    </row>
    <row r="417" spans="1:14">
      <c r="A417" s="62" t="str">
        <f>IF(Encodage!A417="","",IF(COUNTIF($A$2:A416,Encodage!B417)&gt;0,"",IF(AND(Encodage!A417&gt;=$G$2,Encodage!A417&lt;=$H$2),Encodage!B417,"")))</f>
        <v/>
      </c>
      <c r="B417" s="62" t="str">
        <f>IF(A417="","",IF(COUNTIF($A$2:B416,Encodage!B417)&gt;0,"",IF(AND(Encodage!B417&gt;=$G$2,Encodage!A417&lt;=$H$2),Encodage!C417,"")))</f>
        <v/>
      </c>
      <c r="C417" s="62" t="str">
        <f t="shared" si="455"/>
        <v/>
      </c>
      <c r="D417" s="61" t="str">
        <f t="array" ref="D417">IFERROR(INDEX($A$1:$A$10000,SMALL(IF($A$3:$A$10000&lt;&gt;"",ROW($A$3:$A$10000)),ROW(A414))),"")</f>
        <v/>
      </c>
      <c r="E417" s="61" t="str">
        <f t="shared" ref="E417" si="473">IF(D417="","",SUMIFS(Stoc,Dat,"&gt;="&amp;$G$2,Dat,"&lt;="&amp;$H$2,Ref,D417))</f>
        <v/>
      </c>
      <c r="F417" s="61" t="str">
        <f t="shared" si="442"/>
        <v/>
      </c>
      <c r="G417" t="str">
        <f t="shared" si="443"/>
        <v/>
      </c>
      <c r="H417" t="str">
        <f>IFERROR(IF(COUNTIF($H$4:H416,H416)&lt;VLOOKUP($H416,$D$3:$E$500,2,0),H416,INDEX($D$3:$D$300,MATCH(H416,$D$3:$D$300,0)+1)),"")</f>
        <v/>
      </c>
      <c r="I417" t="str">
        <f>IF($H417="","",VLOOKUP($H417,Listes!$A$3:$I$12,3,FALSE))</f>
        <v/>
      </c>
      <c r="J417" t="str">
        <f>IF($H417="","",VLOOKUP($H417,Listes!$A$3:$I$12,4,FALSE))</f>
        <v/>
      </c>
      <c r="K417" t="str">
        <f>IF(H417="","",VLOOKUP($H417,Listes!$A$3:$I$12,8,FALSE))</f>
        <v/>
      </c>
      <c r="N417" t="str">
        <f t="shared" si="444"/>
        <v/>
      </c>
    </row>
    <row r="418" spans="1:14">
      <c r="A418" s="62" t="str">
        <f>IF(Encodage!A418="","",IF(COUNTIF($A$2:A417,Encodage!B418)&gt;0,"",IF(AND(Encodage!A418&gt;=$G$2,Encodage!A418&lt;=$H$2),Encodage!B418,"")))</f>
        <v/>
      </c>
      <c r="B418" s="62" t="str">
        <f>IF(A418="","",IF(COUNTIF($A$2:B417,Encodage!B418)&gt;0,"",IF(AND(Encodage!B418&gt;=$G$2,Encodage!A418&lt;=$H$2),Encodage!C418,"")))</f>
        <v/>
      </c>
      <c r="C418" s="62" t="str">
        <f t="shared" si="455"/>
        <v/>
      </c>
      <c r="D418" s="61" t="str">
        <f t="array" ref="D418">IFERROR(INDEX($A$1:$A$10000,SMALL(IF($A$3:$A$10000&lt;&gt;"",ROW($A$3:$A$10000)),ROW(A415))),"")</f>
        <v/>
      </c>
      <c r="E418" s="61" t="str">
        <f t="shared" ref="E418" si="474">IF(D418="","",SUMIFS(Stoc,Dat,"&gt;="&amp;$G$2,Dat,"&lt;="&amp;$H$2,Ref,D418))</f>
        <v/>
      </c>
      <c r="F418" s="61" t="str">
        <f t="shared" si="442"/>
        <v/>
      </c>
      <c r="G418" t="str">
        <f t="shared" si="443"/>
        <v/>
      </c>
      <c r="H418" t="str">
        <f>IFERROR(IF(COUNTIF($H$4:H417,H417)&lt;VLOOKUP($H417,$D$3:$E$500,2,0),H417,INDEX($D$3:$D$300,MATCH(H417,$D$3:$D$300,0)+1)),"")</f>
        <v/>
      </c>
      <c r="I418" t="str">
        <f>IF($H418="","",VLOOKUP($H418,Listes!$A$3:$I$12,3,FALSE))</f>
        <v/>
      </c>
      <c r="J418" t="str">
        <f>IF($H418="","",VLOOKUP($H418,Listes!$A$3:$I$12,4,FALSE))</f>
        <v/>
      </c>
      <c r="K418" t="str">
        <f>IF(H418="","",VLOOKUP($H418,Listes!$A$3:$I$12,8,FALSE))</f>
        <v/>
      </c>
      <c r="N418" t="str">
        <f t="shared" si="444"/>
        <v/>
      </c>
    </row>
    <row r="419" spans="1:14">
      <c r="A419" s="62" t="str">
        <f>IF(Encodage!A419="","",IF(COUNTIF($A$2:A418,Encodage!B419)&gt;0,"",IF(AND(Encodage!A419&gt;=$G$2,Encodage!A419&lt;=$H$2),Encodage!B419,"")))</f>
        <v/>
      </c>
      <c r="B419" s="62" t="str">
        <f>IF(A419="","",IF(COUNTIF($A$2:B418,Encodage!B419)&gt;0,"",IF(AND(Encodage!B419&gt;=$G$2,Encodage!A419&lt;=$H$2),Encodage!C419,"")))</f>
        <v/>
      </c>
      <c r="C419" s="62" t="str">
        <f t="shared" si="455"/>
        <v/>
      </c>
      <c r="D419" s="61" t="str">
        <f t="array" ref="D419">IFERROR(INDEX($A$1:$A$10000,SMALL(IF($A$3:$A$10000&lt;&gt;"",ROW($A$3:$A$10000)),ROW(A416))),"")</f>
        <v/>
      </c>
      <c r="E419" s="61" t="str">
        <f t="shared" ref="E419" si="475">IF(D419="","",SUMIFS(Stoc,Dat,"&gt;="&amp;$G$2,Dat,"&lt;="&amp;$H$2,Ref,D419))</f>
        <v/>
      </c>
      <c r="F419" s="61" t="str">
        <f t="shared" si="442"/>
        <v/>
      </c>
      <c r="G419" t="str">
        <f t="shared" si="443"/>
        <v/>
      </c>
      <c r="H419" t="str">
        <f>IFERROR(IF(COUNTIF($H$4:H418,H418)&lt;VLOOKUP($H418,$D$3:$E$500,2,0),H418,INDEX($D$3:$D$300,MATCH(H418,$D$3:$D$300,0)+1)),"")</f>
        <v/>
      </c>
      <c r="I419" t="str">
        <f>IF($H419="","",VLOOKUP($H419,Listes!$A$3:$I$12,3,FALSE))</f>
        <v/>
      </c>
      <c r="J419" t="str">
        <f>IF($H419="","",VLOOKUP($H419,Listes!$A$3:$I$12,4,FALSE))</f>
        <v/>
      </c>
      <c r="K419" t="str">
        <f>IF(H419="","",VLOOKUP($H419,Listes!$A$3:$I$12,8,FALSE))</f>
        <v/>
      </c>
      <c r="N419" t="str">
        <f t="shared" si="444"/>
        <v/>
      </c>
    </row>
    <row r="420" spans="1:14">
      <c r="A420" s="62" t="str">
        <f>IF(Encodage!A420="","",IF(COUNTIF($A$2:A419,Encodage!B420)&gt;0,"",IF(AND(Encodage!A420&gt;=$G$2,Encodage!A420&lt;=$H$2),Encodage!B420,"")))</f>
        <v/>
      </c>
      <c r="B420" s="62" t="str">
        <f>IF(A420="","",IF(COUNTIF($A$2:B419,Encodage!B420)&gt;0,"",IF(AND(Encodage!B420&gt;=$G$2,Encodage!A420&lt;=$H$2),Encodage!C420,"")))</f>
        <v/>
      </c>
      <c r="C420" s="62" t="str">
        <f t="shared" si="455"/>
        <v/>
      </c>
      <c r="D420" s="61" t="str">
        <f t="array" ref="D420">IFERROR(INDEX($A$1:$A$10000,SMALL(IF($A$3:$A$10000&lt;&gt;"",ROW($A$3:$A$10000)),ROW(A417))),"")</f>
        <v/>
      </c>
      <c r="E420" s="61" t="str">
        <f t="shared" ref="E420" si="476">IF(D420="","",SUMIFS(Stoc,Dat,"&gt;="&amp;$G$2,Dat,"&lt;="&amp;$H$2,Ref,D420))</f>
        <v/>
      </c>
      <c r="F420" s="61" t="str">
        <f t="shared" si="442"/>
        <v/>
      </c>
      <c r="G420" t="str">
        <f t="shared" si="443"/>
        <v/>
      </c>
      <c r="H420" t="str">
        <f>IFERROR(IF(COUNTIF($H$4:H419,H419)&lt;VLOOKUP($H419,$D$3:$E$500,2,0),H419,INDEX($D$3:$D$300,MATCH(H419,$D$3:$D$300,0)+1)),"")</f>
        <v/>
      </c>
      <c r="I420" t="str">
        <f>IF($H420="","",VLOOKUP($H420,Listes!$A$3:$I$12,3,FALSE))</f>
        <v/>
      </c>
      <c r="J420" t="str">
        <f>IF($H420="","",VLOOKUP($H420,Listes!$A$3:$I$12,4,FALSE))</f>
        <v/>
      </c>
      <c r="K420" t="str">
        <f>IF(H420="","",VLOOKUP($H420,Listes!$A$3:$I$12,8,FALSE))</f>
        <v/>
      </c>
      <c r="N420" t="str">
        <f t="shared" si="444"/>
        <v/>
      </c>
    </row>
    <row r="421" spans="1:14">
      <c r="A421" s="62" t="str">
        <f>IF(Encodage!A421="","",IF(COUNTIF($A$2:A420,Encodage!B421)&gt;0,"",IF(AND(Encodage!A421&gt;=$G$2,Encodage!A421&lt;=$H$2),Encodage!B421,"")))</f>
        <v/>
      </c>
      <c r="B421" s="62" t="str">
        <f>IF(A421="","",IF(COUNTIF($A$2:B420,Encodage!B421)&gt;0,"",IF(AND(Encodage!B421&gt;=$G$2,Encodage!A421&lt;=$H$2),Encodage!C421,"")))</f>
        <v/>
      </c>
      <c r="C421" s="62" t="str">
        <f t="shared" si="455"/>
        <v/>
      </c>
      <c r="D421" s="61" t="str">
        <f t="array" ref="D421">IFERROR(INDEX($A$1:$A$10000,SMALL(IF($A$3:$A$10000&lt;&gt;"",ROW($A$3:$A$10000)),ROW(A418))),"")</f>
        <v/>
      </c>
      <c r="E421" s="61" t="str">
        <f t="shared" ref="E421" si="477">IF(D421="","",SUMIFS(Stoc,Dat,"&gt;="&amp;$G$2,Dat,"&lt;="&amp;$H$2,Ref,D421))</f>
        <v/>
      </c>
      <c r="F421" s="61" t="str">
        <f t="shared" si="442"/>
        <v/>
      </c>
      <c r="G421" t="str">
        <f t="shared" si="443"/>
        <v/>
      </c>
      <c r="H421" t="str">
        <f>IFERROR(IF(COUNTIF($H$4:H420,H420)&lt;VLOOKUP($H420,$D$3:$E$500,2,0),H420,INDEX($D$3:$D$300,MATCH(H420,$D$3:$D$300,0)+1)),"")</f>
        <v/>
      </c>
      <c r="I421" t="str">
        <f>IF($H421="","",VLOOKUP($H421,Listes!$A$3:$I$12,3,FALSE))</f>
        <v/>
      </c>
      <c r="J421" t="str">
        <f>IF($H421="","",VLOOKUP($H421,Listes!$A$3:$I$12,4,FALSE))</f>
        <v/>
      </c>
      <c r="K421" t="str">
        <f>IF(H421="","",VLOOKUP($H421,Listes!$A$3:$I$12,8,FALSE))</f>
        <v/>
      </c>
      <c r="N421" t="str">
        <f t="shared" si="444"/>
        <v/>
      </c>
    </row>
    <row r="422" spans="1:14">
      <c r="A422" s="62" t="str">
        <f>IF(Encodage!A422="","",IF(COUNTIF($A$2:A421,Encodage!B422)&gt;0,"",IF(AND(Encodage!A422&gt;=$G$2,Encodage!A422&lt;=$H$2),Encodage!B422,"")))</f>
        <v/>
      </c>
      <c r="B422" s="62" t="str">
        <f>IF(A422="","",IF(COUNTIF($A$2:B421,Encodage!B422)&gt;0,"",IF(AND(Encodage!B422&gt;=$G$2,Encodage!A422&lt;=$H$2),Encodage!C422,"")))</f>
        <v/>
      </c>
      <c r="C422" s="62" t="str">
        <f t="shared" si="455"/>
        <v/>
      </c>
      <c r="D422" s="61" t="str">
        <f t="array" ref="D422">IFERROR(INDEX($A$1:$A$10000,SMALL(IF($A$3:$A$10000&lt;&gt;"",ROW($A$3:$A$10000)),ROW(A419))),"")</f>
        <v/>
      </c>
      <c r="E422" s="61" t="str">
        <f t="shared" ref="E422" si="478">IF(D422="","",SUMIFS(Stoc,Dat,"&gt;="&amp;$G$2,Dat,"&lt;="&amp;$H$2,Ref,D422))</f>
        <v/>
      </c>
      <c r="F422" s="61" t="str">
        <f t="shared" si="442"/>
        <v/>
      </c>
      <c r="G422" t="str">
        <f t="shared" si="443"/>
        <v/>
      </c>
      <c r="H422" t="str">
        <f>IFERROR(IF(COUNTIF($H$4:H421,H421)&lt;VLOOKUP($H421,$D$3:$E$500,2,0),H421,INDEX($D$3:$D$300,MATCH(H421,$D$3:$D$300,0)+1)),"")</f>
        <v/>
      </c>
      <c r="I422" t="str">
        <f>IF($H422="","",VLOOKUP($H422,Listes!$A$3:$I$12,3,FALSE))</f>
        <v/>
      </c>
      <c r="J422" t="str">
        <f>IF($H422="","",VLOOKUP($H422,Listes!$A$3:$I$12,4,FALSE))</f>
        <v/>
      </c>
      <c r="K422" t="str">
        <f>IF(H422="","",VLOOKUP($H422,Listes!$A$3:$I$12,8,FALSE))</f>
        <v/>
      </c>
      <c r="N422" t="str">
        <f t="shared" si="444"/>
        <v/>
      </c>
    </row>
    <row r="423" spans="1:14">
      <c r="A423" s="62" t="str">
        <f>IF(Encodage!A423="","",IF(COUNTIF($A$2:A422,Encodage!B423)&gt;0,"",IF(AND(Encodage!A423&gt;=$G$2,Encodage!A423&lt;=$H$2),Encodage!B423,"")))</f>
        <v/>
      </c>
      <c r="B423" s="62" t="str">
        <f>IF(A423="","",IF(COUNTIF($A$2:B422,Encodage!B423)&gt;0,"",IF(AND(Encodage!B423&gt;=$G$2,Encodage!A423&lt;=$H$2),Encodage!C423,"")))</f>
        <v/>
      </c>
      <c r="C423" s="62" t="str">
        <f t="shared" si="455"/>
        <v/>
      </c>
      <c r="D423" s="61" t="str">
        <f t="array" ref="D423">IFERROR(INDEX($A$1:$A$10000,SMALL(IF($A$3:$A$10000&lt;&gt;"",ROW($A$3:$A$10000)),ROW(A420))),"")</f>
        <v/>
      </c>
      <c r="E423" s="61" t="str">
        <f t="shared" ref="E423" si="479">IF(D423="","",SUMIFS(Stoc,Dat,"&gt;="&amp;$G$2,Dat,"&lt;="&amp;$H$2,Ref,D423))</f>
        <v/>
      </c>
      <c r="F423" s="61" t="str">
        <f t="shared" si="442"/>
        <v/>
      </c>
      <c r="G423" t="str">
        <f t="shared" si="443"/>
        <v/>
      </c>
      <c r="H423" t="str">
        <f>IFERROR(IF(COUNTIF($H$4:H422,H422)&lt;VLOOKUP($H422,$D$3:$E$500,2,0),H422,INDEX($D$3:$D$300,MATCH(H422,$D$3:$D$300,0)+1)),"")</f>
        <v/>
      </c>
      <c r="I423" t="str">
        <f>IF($H423="","",VLOOKUP($H423,Listes!$A$3:$I$12,3,FALSE))</f>
        <v/>
      </c>
      <c r="J423" t="str">
        <f>IF($H423="","",VLOOKUP($H423,Listes!$A$3:$I$12,4,FALSE))</f>
        <v/>
      </c>
      <c r="K423" t="str">
        <f>IF(H423="","",VLOOKUP($H423,Listes!$A$3:$I$12,8,FALSE))</f>
        <v/>
      </c>
      <c r="N423" t="str">
        <f t="shared" si="444"/>
        <v/>
      </c>
    </row>
    <row r="424" spans="1:14">
      <c r="A424" s="62" t="str">
        <f>IF(Encodage!A424="","",IF(COUNTIF($A$2:A423,Encodage!B424)&gt;0,"",IF(AND(Encodage!A424&gt;=$G$2,Encodage!A424&lt;=$H$2),Encodage!B424,"")))</f>
        <v/>
      </c>
      <c r="B424" s="62" t="str">
        <f>IF(A424="","",IF(COUNTIF($A$2:B423,Encodage!B424)&gt;0,"",IF(AND(Encodage!B424&gt;=$G$2,Encodage!A424&lt;=$H$2),Encodage!C424,"")))</f>
        <v/>
      </c>
      <c r="C424" s="62" t="str">
        <f t="shared" si="455"/>
        <v/>
      </c>
      <c r="D424" s="61" t="str">
        <f t="array" ref="D424">IFERROR(INDEX($A$1:$A$10000,SMALL(IF($A$3:$A$10000&lt;&gt;"",ROW($A$3:$A$10000)),ROW(A421))),"")</f>
        <v/>
      </c>
      <c r="E424" s="61" t="str">
        <f t="shared" ref="E424" si="480">IF(D424="","",SUMIFS(Stoc,Dat,"&gt;="&amp;$G$2,Dat,"&lt;="&amp;$H$2,Ref,D424))</f>
        <v/>
      </c>
      <c r="F424" s="61" t="str">
        <f t="shared" si="442"/>
        <v/>
      </c>
      <c r="G424" t="str">
        <f t="shared" si="443"/>
        <v/>
      </c>
      <c r="H424" t="str">
        <f>IFERROR(IF(COUNTIF($H$4:H423,H423)&lt;VLOOKUP($H423,$D$3:$E$500,2,0),H423,INDEX($D$3:$D$300,MATCH(H423,$D$3:$D$300,0)+1)),"")</f>
        <v/>
      </c>
      <c r="I424" t="str">
        <f>IF($H424="","",VLOOKUP($H424,Listes!$A$3:$I$12,3,FALSE))</f>
        <v/>
      </c>
      <c r="J424" t="str">
        <f>IF($H424="","",VLOOKUP($H424,Listes!$A$3:$I$12,4,FALSE))</f>
        <v/>
      </c>
      <c r="K424" t="str">
        <f>IF(H424="","",VLOOKUP($H424,Listes!$A$3:$I$12,8,FALSE))</f>
        <v/>
      </c>
      <c r="N424" t="str">
        <f t="shared" si="444"/>
        <v/>
      </c>
    </row>
    <row r="425" spans="1:14">
      <c r="A425" s="62" t="str">
        <f>IF(Encodage!A425="","",IF(COUNTIF($A$2:A424,Encodage!B425)&gt;0,"",IF(AND(Encodage!A425&gt;=$G$2,Encodage!A425&lt;=$H$2),Encodage!B425,"")))</f>
        <v/>
      </c>
      <c r="B425" s="62" t="str">
        <f>IF(A425="","",IF(COUNTIF($A$2:B424,Encodage!B425)&gt;0,"",IF(AND(Encodage!B425&gt;=$G$2,Encodage!A425&lt;=$H$2),Encodage!C425,"")))</f>
        <v/>
      </c>
      <c r="C425" s="62" t="str">
        <f t="shared" si="455"/>
        <v/>
      </c>
      <c r="D425" s="61" t="str">
        <f t="array" ref="D425">IFERROR(INDEX($A$1:$A$10000,SMALL(IF($A$3:$A$10000&lt;&gt;"",ROW($A$3:$A$10000)),ROW(A422))),"")</f>
        <v/>
      </c>
      <c r="E425" s="61" t="str">
        <f t="shared" ref="E425" si="481">IF(D425="","",SUMIFS(Stoc,Dat,"&gt;="&amp;$G$2,Dat,"&lt;="&amp;$H$2,Ref,D425))</f>
        <v/>
      </c>
      <c r="F425" s="61" t="str">
        <f t="shared" si="442"/>
        <v/>
      </c>
      <c r="G425" t="str">
        <f t="shared" si="443"/>
        <v/>
      </c>
      <c r="H425" t="str">
        <f>IFERROR(IF(COUNTIF($H$4:H424,H424)&lt;VLOOKUP($H424,$D$3:$E$500,2,0),H424,INDEX($D$3:$D$300,MATCH(H424,$D$3:$D$300,0)+1)),"")</f>
        <v/>
      </c>
      <c r="I425" t="str">
        <f>IF($H425="","",VLOOKUP($H425,Listes!$A$3:$I$12,3,FALSE))</f>
        <v/>
      </c>
      <c r="J425" t="str">
        <f>IF($H425="","",VLOOKUP($H425,Listes!$A$3:$I$12,4,FALSE))</f>
        <v/>
      </c>
      <c r="K425" t="str">
        <f>IF(H425="","",VLOOKUP($H425,Listes!$A$3:$I$12,8,FALSE))</f>
        <v/>
      </c>
      <c r="N425" t="str">
        <f t="shared" si="444"/>
        <v/>
      </c>
    </row>
    <row r="426" spans="1:14">
      <c r="A426" s="62" t="str">
        <f>IF(Encodage!A426="","",IF(COUNTIF($A$2:A425,Encodage!B426)&gt;0,"",IF(AND(Encodage!A426&gt;=$G$2,Encodage!A426&lt;=$H$2),Encodage!B426,"")))</f>
        <v/>
      </c>
      <c r="B426" s="62" t="str">
        <f>IF(A426="","",IF(COUNTIF($A$2:B425,Encodage!B426)&gt;0,"",IF(AND(Encodage!B426&gt;=$G$2,Encodage!A426&lt;=$H$2),Encodage!C426,"")))</f>
        <v/>
      </c>
      <c r="C426" s="62" t="str">
        <f t="shared" si="455"/>
        <v/>
      </c>
      <c r="D426" s="61" t="str">
        <f t="array" ref="D426">IFERROR(INDEX($A$1:$A$10000,SMALL(IF($A$3:$A$10000&lt;&gt;"",ROW($A$3:$A$10000)),ROW(A423))),"")</f>
        <v/>
      </c>
      <c r="E426" s="61" t="str">
        <f t="shared" ref="E426" si="482">IF(D426="","",SUMIFS(Stoc,Dat,"&gt;="&amp;$G$2,Dat,"&lt;="&amp;$H$2,Ref,D426))</f>
        <v/>
      </c>
      <c r="F426" s="61" t="str">
        <f t="shared" si="442"/>
        <v/>
      </c>
      <c r="G426" t="str">
        <f t="shared" si="443"/>
        <v/>
      </c>
      <c r="H426" t="str">
        <f>IFERROR(IF(COUNTIF($H$4:H425,H425)&lt;VLOOKUP($H425,$D$3:$E$500,2,0),H425,INDEX($D$3:$D$300,MATCH(H425,$D$3:$D$300,0)+1)),"")</f>
        <v/>
      </c>
      <c r="I426" t="str">
        <f>IF($H426="","",VLOOKUP($H426,Listes!$A$3:$I$12,3,FALSE))</f>
        <v/>
      </c>
      <c r="J426" t="str">
        <f>IF($H426="","",VLOOKUP($H426,Listes!$A$3:$I$12,4,FALSE))</f>
        <v/>
      </c>
      <c r="K426" t="str">
        <f>IF(H426="","",VLOOKUP($H426,Listes!$A$3:$I$12,8,FALSE))</f>
        <v/>
      </c>
      <c r="N426" t="str">
        <f t="shared" si="444"/>
        <v/>
      </c>
    </row>
    <row r="427" spans="1:14">
      <c r="A427" s="62" t="str">
        <f>IF(Encodage!A427="","",IF(COUNTIF($A$2:A426,Encodage!B427)&gt;0,"",IF(AND(Encodage!A427&gt;=$G$2,Encodage!A427&lt;=$H$2),Encodage!B427,"")))</f>
        <v/>
      </c>
      <c r="B427" s="62" t="str">
        <f>IF(A427="","",IF(COUNTIF($A$2:B426,Encodage!B427)&gt;0,"",IF(AND(Encodage!B427&gt;=$G$2,Encodage!A427&lt;=$H$2),Encodage!C427,"")))</f>
        <v/>
      </c>
      <c r="C427" s="62" t="str">
        <f t="shared" si="455"/>
        <v/>
      </c>
      <c r="D427" s="61" t="str">
        <f t="array" ref="D427">IFERROR(INDEX($A$1:$A$10000,SMALL(IF($A$3:$A$10000&lt;&gt;"",ROW($A$3:$A$10000)),ROW(A424))),"")</f>
        <v/>
      </c>
      <c r="E427" s="61" t="str">
        <f t="shared" ref="E427" si="483">IF(D427="","",SUMIFS(Stoc,Dat,"&gt;="&amp;$G$2,Dat,"&lt;="&amp;$H$2,Ref,D427))</f>
        <v/>
      </c>
      <c r="F427" s="61" t="str">
        <f t="shared" si="442"/>
        <v/>
      </c>
      <c r="G427" t="str">
        <f t="shared" si="443"/>
        <v/>
      </c>
      <c r="H427" t="str">
        <f>IFERROR(IF(COUNTIF($H$4:H426,H426)&lt;VLOOKUP($H426,$D$3:$E$500,2,0),H426,INDEX($D$3:$D$300,MATCH(H426,$D$3:$D$300,0)+1)),"")</f>
        <v/>
      </c>
      <c r="I427" t="str">
        <f>IF($H427="","",VLOOKUP($H427,Listes!$A$3:$I$12,3,FALSE))</f>
        <v/>
      </c>
      <c r="J427" t="str">
        <f>IF($H427="","",VLOOKUP($H427,Listes!$A$3:$I$12,4,FALSE))</f>
        <v/>
      </c>
      <c r="K427" t="str">
        <f>IF(H427="","",VLOOKUP($H427,Listes!$A$3:$I$12,8,FALSE))</f>
        <v/>
      </c>
      <c r="N427" t="str">
        <f t="shared" si="444"/>
        <v/>
      </c>
    </row>
    <row r="428" spans="1:14">
      <c r="A428" s="62" t="str">
        <f>IF(Encodage!A428="","",IF(COUNTIF($A$2:A427,Encodage!B428)&gt;0,"",IF(AND(Encodage!A428&gt;=$G$2,Encodage!A428&lt;=$H$2),Encodage!B428,"")))</f>
        <v/>
      </c>
      <c r="B428" s="62" t="str">
        <f>IF(A428="","",IF(COUNTIF($A$2:B427,Encodage!B428)&gt;0,"",IF(AND(Encodage!B428&gt;=$G$2,Encodage!A428&lt;=$H$2),Encodage!C428,"")))</f>
        <v/>
      </c>
      <c r="C428" s="62" t="str">
        <f t="shared" si="455"/>
        <v/>
      </c>
      <c r="D428" s="61" t="str">
        <f t="array" ref="D428">IFERROR(INDEX($A$1:$A$10000,SMALL(IF($A$3:$A$10000&lt;&gt;"",ROW($A$3:$A$10000)),ROW(A425))),"")</f>
        <v/>
      </c>
      <c r="E428" s="61" t="str">
        <f t="shared" ref="E428" si="484">IF(D428="","",SUMIFS(Stoc,Dat,"&gt;="&amp;$G$2,Dat,"&lt;="&amp;$H$2,Ref,D428))</f>
        <v/>
      </c>
      <c r="F428" s="61" t="str">
        <f t="shared" si="442"/>
        <v/>
      </c>
      <c r="G428" t="str">
        <f t="shared" si="443"/>
        <v/>
      </c>
      <c r="H428" t="str">
        <f>IFERROR(IF(COUNTIF($H$4:H427,H427)&lt;VLOOKUP($H427,$D$3:$E$500,2,0),H427,INDEX($D$3:$D$300,MATCH(H427,$D$3:$D$300,0)+1)),"")</f>
        <v/>
      </c>
      <c r="I428" t="str">
        <f>IF($H428="","",VLOOKUP($H428,Listes!$A$3:$I$12,3,FALSE))</f>
        <v/>
      </c>
      <c r="J428" t="str">
        <f>IF($H428="","",VLOOKUP($H428,Listes!$A$3:$I$12,4,FALSE))</f>
        <v/>
      </c>
      <c r="K428" t="str">
        <f>IF(H428="","",VLOOKUP($H428,Listes!$A$3:$I$12,8,FALSE))</f>
        <v/>
      </c>
      <c r="N428" t="str">
        <f t="shared" si="444"/>
        <v/>
      </c>
    </row>
    <row r="429" spans="1:14">
      <c r="A429" s="62" t="str">
        <f>IF(Encodage!A429="","",IF(COUNTIF($A$2:A428,Encodage!B429)&gt;0,"",IF(AND(Encodage!A429&gt;=$G$2,Encodage!A429&lt;=$H$2),Encodage!B429,"")))</f>
        <v/>
      </c>
      <c r="B429" s="62" t="str">
        <f>IF(A429="","",IF(COUNTIF($A$2:B428,Encodage!B429)&gt;0,"",IF(AND(Encodage!B429&gt;=$G$2,Encodage!A429&lt;=$H$2),Encodage!C429,"")))</f>
        <v/>
      </c>
      <c r="C429" s="62" t="str">
        <f t="shared" si="455"/>
        <v/>
      </c>
      <c r="D429" s="61" t="str">
        <f t="array" ref="D429">IFERROR(INDEX($A$1:$A$10000,SMALL(IF($A$3:$A$10000&lt;&gt;"",ROW($A$3:$A$10000)),ROW(A426))),"")</f>
        <v/>
      </c>
      <c r="E429" s="61" t="str">
        <f t="shared" ref="E429" si="485">IF(D429="","",SUMIFS(Stoc,Dat,"&gt;="&amp;$G$2,Dat,"&lt;="&amp;$H$2,Ref,D429))</f>
        <v/>
      </c>
      <c r="F429" s="61" t="str">
        <f t="shared" si="442"/>
        <v/>
      </c>
      <c r="G429" t="str">
        <f t="shared" si="443"/>
        <v/>
      </c>
      <c r="H429" t="str">
        <f>IFERROR(IF(COUNTIF($H$4:H428,H428)&lt;VLOOKUP($H428,$D$3:$E$500,2,0),H428,INDEX($D$3:$D$300,MATCH(H428,$D$3:$D$300,0)+1)),"")</f>
        <v/>
      </c>
      <c r="I429" t="str">
        <f>IF($H429="","",VLOOKUP($H429,Listes!$A$3:$I$12,3,FALSE))</f>
        <v/>
      </c>
      <c r="J429" t="str">
        <f>IF($H429="","",VLOOKUP($H429,Listes!$A$3:$I$12,4,FALSE))</f>
        <v/>
      </c>
      <c r="K429" t="str">
        <f>IF(H429="","",VLOOKUP($H429,Listes!$A$3:$I$12,8,FALSE))</f>
        <v/>
      </c>
      <c r="N429" t="str">
        <f t="shared" si="444"/>
        <v/>
      </c>
    </row>
    <row r="430" spans="1:14">
      <c r="A430" s="62" t="str">
        <f>IF(Encodage!A430="","",IF(COUNTIF($A$2:A429,Encodage!B430)&gt;0,"",IF(AND(Encodage!A430&gt;=$G$2,Encodage!A430&lt;=$H$2),Encodage!B430,"")))</f>
        <v/>
      </c>
      <c r="B430" s="62" t="str">
        <f>IF(A430="","",IF(COUNTIF($A$2:B429,Encodage!B430)&gt;0,"",IF(AND(Encodage!B430&gt;=$G$2,Encodage!A430&lt;=$H$2),Encodage!C430,"")))</f>
        <v/>
      </c>
      <c r="C430" s="62" t="str">
        <f t="shared" si="455"/>
        <v/>
      </c>
      <c r="D430" s="61" t="str">
        <f t="array" ref="D430">IFERROR(INDEX($A$1:$A$10000,SMALL(IF($A$3:$A$10000&lt;&gt;"",ROW($A$3:$A$10000)),ROW(A427))),"")</f>
        <v/>
      </c>
      <c r="E430" s="61" t="str">
        <f t="shared" ref="E430" si="486">IF(D430="","",SUMIFS(Stoc,Dat,"&gt;="&amp;$G$2,Dat,"&lt;="&amp;$H$2,Ref,D430))</f>
        <v/>
      </c>
      <c r="F430" s="61" t="str">
        <f t="shared" si="442"/>
        <v/>
      </c>
      <c r="G430" t="str">
        <f t="shared" si="443"/>
        <v/>
      </c>
      <c r="H430" t="str">
        <f>IFERROR(IF(COUNTIF($H$4:H429,H429)&lt;VLOOKUP($H429,$D$3:$E$500,2,0),H429,INDEX($D$3:$D$300,MATCH(H429,$D$3:$D$300,0)+1)),"")</f>
        <v/>
      </c>
      <c r="I430" t="str">
        <f>IF($H430="","",VLOOKUP($H430,Listes!$A$3:$I$12,3,FALSE))</f>
        <v/>
      </c>
      <c r="J430" t="str">
        <f>IF($H430="","",VLOOKUP($H430,Listes!$A$3:$I$12,4,FALSE))</f>
        <v/>
      </c>
      <c r="K430" t="str">
        <f>IF(H430="","",VLOOKUP($H430,Listes!$A$3:$I$12,8,FALSE))</f>
        <v/>
      </c>
      <c r="N430" t="str">
        <f t="shared" si="444"/>
        <v/>
      </c>
    </row>
    <row r="431" spans="1:14">
      <c r="A431" s="62" t="str">
        <f>IF(Encodage!A431="","",IF(COUNTIF($A$2:A430,Encodage!B431)&gt;0,"",IF(AND(Encodage!A431&gt;=$G$2,Encodage!A431&lt;=$H$2),Encodage!B431,"")))</f>
        <v/>
      </c>
      <c r="B431" s="62" t="str">
        <f>IF(A431="","",IF(COUNTIF($A$2:B430,Encodage!B431)&gt;0,"",IF(AND(Encodage!B431&gt;=$G$2,Encodage!A431&lt;=$H$2),Encodage!C431,"")))</f>
        <v/>
      </c>
      <c r="C431" s="62" t="str">
        <f t="shared" si="455"/>
        <v/>
      </c>
      <c r="D431" s="61" t="str">
        <f t="array" ref="D431">IFERROR(INDEX($A$1:$A$10000,SMALL(IF($A$3:$A$10000&lt;&gt;"",ROW($A$3:$A$10000)),ROW(A428))),"")</f>
        <v/>
      </c>
      <c r="E431" s="61" t="str">
        <f t="shared" ref="E431" si="487">IF(D431="","",SUMIFS(Stoc,Dat,"&gt;="&amp;$G$2,Dat,"&lt;="&amp;$H$2,Ref,D431))</f>
        <v/>
      </c>
      <c r="F431" s="61" t="str">
        <f t="shared" si="442"/>
        <v/>
      </c>
      <c r="G431" t="str">
        <f t="shared" si="443"/>
        <v/>
      </c>
      <c r="H431" t="str">
        <f>IFERROR(IF(COUNTIF($H$4:H430,H430)&lt;VLOOKUP($H430,$D$3:$E$500,2,0),H430,INDEX($D$3:$D$300,MATCH(H430,$D$3:$D$300,0)+1)),"")</f>
        <v/>
      </c>
      <c r="I431" t="str">
        <f>IF($H431="","",VLOOKUP($H431,Listes!$A$3:$I$12,3,FALSE))</f>
        <v/>
      </c>
      <c r="J431" t="str">
        <f>IF($H431="","",VLOOKUP($H431,Listes!$A$3:$I$12,4,FALSE))</f>
        <v/>
      </c>
      <c r="K431" t="str">
        <f>IF(H431="","",VLOOKUP($H431,Listes!$A$3:$I$12,8,FALSE))</f>
        <v/>
      </c>
      <c r="N431" t="str">
        <f t="shared" si="444"/>
        <v/>
      </c>
    </row>
    <row r="432" spans="1:14">
      <c r="A432" s="62" t="str">
        <f>IF(Encodage!A432="","",IF(COUNTIF($A$2:A431,Encodage!B432)&gt;0,"",IF(AND(Encodage!A432&gt;=$G$2,Encodage!A432&lt;=$H$2),Encodage!B432,"")))</f>
        <v/>
      </c>
      <c r="B432" s="62" t="str">
        <f>IF(A432="","",IF(COUNTIF($A$2:B431,Encodage!B432)&gt;0,"",IF(AND(Encodage!B432&gt;=$G$2,Encodage!A432&lt;=$H$2),Encodage!C432,"")))</f>
        <v/>
      </c>
      <c r="C432" s="62" t="str">
        <f t="shared" si="455"/>
        <v/>
      </c>
      <c r="D432" s="61" t="str">
        <f t="array" ref="D432">IFERROR(INDEX($A$1:$A$10000,SMALL(IF($A$3:$A$10000&lt;&gt;"",ROW($A$3:$A$10000)),ROW(A429))),"")</f>
        <v/>
      </c>
      <c r="E432" s="61" t="str">
        <f t="shared" ref="E432" si="488">IF(D432="","",SUMIFS(Stoc,Dat,"&gt;="&amp;$G$2,Dat,"&lt;="&amp;$H$2,Ref,D432))</f>
        <v/>
      </c>
      <c r="F432" s="61" t="str">
        <f t="shared" si="442"/>
        <v/>
      </c>
      <c r="G432" t="str">
        <f t="shared" si="443"/>
        <v/>
      </c>
      <c r="H432" t="str">
        <f>IFERROR(IF(COUNTIF($H$4:H431,H431)&lt;VLOOKUP($H431,$D$3:$E$500,2,0),H431,INDEX($D$3:$D$300,MATCH(H431,$D$3:$D$300,0)+1)),"")</f>
        <v/>
      </c>
      <c r="I432" t="str">
        <f>IF($H432="","",VLOOKUP($H432,Listes!$A$3:$I$12,3,FALSE))</f>
        <v/>
      </c>
      <c r="J432" t="str">
        <f>IF($H432="","",VLOOKUP($H432,Listes!$A$3:$I$12,4,FALSE))</f>
        <v/>
      </c>
      <c r="K432" t="str">
        <f>IF(H432="","",VLOOKUP($H432,Listes!$A$3:$I$12,8,FALSE))</f>
        <v/>
      </c>
      <c r="N432" t="str">
        <f t="shared" si="444"/>
        <v/>
      </c>
    </row>
    <row r="433" spans="1:14">
      <c r="A433" s="62" t="str">
        <f>IF(Encodage!A433="","",IF(COUNTIF($A$2:A432,Encodage!B433)&gt;0,"",IF(AND(Encodage!A433&gt;=$G$2,Encodage!A433&lt;=$H$2),Encodage!B433,"")))</f>
        <v/>
      </c>
      <c r="B433" s="62" t="str">
        <f>IF(A433="","",IF(COUNTIF($A$2:B432,Encodage!B433)&gt;0,"",IF(AND(Encodage!B433&gt;=$G$2,Encodage!A433&lt;=$H$2),Encodage!C433,"")))</f>
        <v/>
      </c>
      <c r="C433" s="62" t="str">
        <f t="shared" si="455"/>
        <v/>
      </c>
      <c r="D433" s="61" t="str">
        <f t="array" ref="D433">IFERROR(INDEX($A$1:$A$10000,SMALL(IF($A$3:$A$10000&lt;&gt;"",ROW($A$3:$A$10000)),ROW(A430))),"")</f>
        <v/>
      </c>
      <c r="E433" s="61" t="str">
        <f t="shared" ref="E433" si="489">IF(D433="","",SUMIFS(Stoc,Dat,"&gt;="&amp;$G$2,Dat,"&lt;="&amp;$H$2,Ref,D433))</f>
        <v/>
      </c>
      <c r="F433" s="61" t="str">
        <f t="shared" si="442"/>
        <v/>
      </c>
      <c r="G433" t="str">
        <f t="shared" si="443"/>
        <v/>
      </c>
      <c r="H433" t="str">
        <f>IFERROR(IF(COUNTIF($H$4:H432,H432)&lt;VLOOKUP($H432,$D$3:$E$500,2,0),H432,INDEX($D$3:$D$300,MATCH(H432,$D$3:$D$300,0)+1)),"")</f>
        <v/>
      </c>
      <c r="I433" t="str">
        <f>IF($H433="","",VLOOKUP($H433,Listes!$A$3:$I$12,3,FALSE))</f>
        <v/>
      </c>
      <c r="J433" t="str">
        <f>IF($H433="","",VLOOKUP($H433,Listes!$A$3:$I$12,4,FALSE))</f>
        <v/>
      </c>
      <c r="K433" t="str">
        <f>IF(H433="","",VLOOKUP($H433,Listes!$A$3:$I$12,8,FALSE))</f>
        <v/>
      </c>
      <c r="N433" t="str">
        <f t="shared" si="444"/>
        <v/>
      </c>
    </row>
    <row r="434" spans="1:14">
      <c r="A434" s="62" t="str">
        <f>IF(Encodage!A434="","",IF(COUNTIF($A$2:A433,Encodage!B434)&gt;0,"",IF(AND(Encodage!A434&gt;=$G$2,Encodage!A434&lt;=$H$2),Encodage!B434,"")))</f>
        <v/>
      </c>
      <c r="B434" s="62" t="str">
        <f>IF(A434="","",IF(COUNTIF($A$2:B433,Encodage!B434)&gt;0,"",IF(AND(Encodage!B434&gt;=$G$2,Encodage!A434&lt;=$H$2),Encodage!C434,"")))</f>
        <v/>
      </c>
      <c r="C434" s="62" t="str">
        <f t="shared" si="455"/>
        <v/>
      </c>
      <c r="D434" s="61" t="str">
        <f t="array" ref="D434">IFERROR(INDEX($A$1:$A$10000,SMALL(IF($A$3:$A$10000&lt;&gt;"",ROW($A$3:$A$10000)),ROW(A431))),"")</f>
        <v/>
      </c>
      <c r="E434" s="61" t="str">
        <f t="shared" ref="E434" si="490">IF(D434="","",SUMIFS(Stoc,Dat,"&gt;="&amp;$G$2,Dat,"&lt;="&amp;$H$2,Ref,D434))</f>
        <v/>
      </c>
      <c r="F434" s="61" t="str">
        <f t="shared" si="442"/>
        <v/>
      </c>
      <c r="G434" t="str">
        <f t="shared" si="443"/>
        <v/>
      </c>
      <c r="H434" t="str">
        <f>IFERROR(IF(COUNTIF($H$4:H433,H433)&lt;VLOOKUP($H433,$D$3:$E$500,2,0),H433,INDEX($D$3:$D$300,MATCH(H433,$D$3:$D$300,0)+1)),"")</f>
        <v/>
      </c>
      <c r="I434" t="str">
        <f>IF($H434="","",VLOOKUP($H434,Listes!$A$3:$I$12,3,FALSE))</f>
        <v/>
      </c>
      <c r="J434" t="str">
        <f>IF($H434="","",VLOOKUP($H434,Listes!$A$3:$I$12,4,FALSE))</f>
        <v/>
      </c>
      <c r="K434" t="str">
        <f>IF(H434="","",VLOOKUP($H434,Listes!$A$3:$I$12,8,FALSE))</f>
        <v/>
      </c>
      <c r="N434" t="str">
        <f t="shared" si="444"/>
        <v/>
      </c>
    </row>
    <row r="435" spans="1:14">
      <c r="A435" s="62" t="str">
        <f>IF(Encodage!A435="","",IF(COUNTIF($A$2:A434,Encodage!B435)&gt;0,"",IF(AND(Encodage!A435&gt;=$G$2,Encodage!A435&lt;=$H$2),Encodage!B435,"")))</f>
        <v/>
      </c>
      <c r="B435" s="62" t="str">
        <f>IF(A435="","",IF(COUNTIF($A$2:B434,Encodage!B435)&gt;0,"",IF(AND(Encodage!B435&gt;=$G$2,Encodage!A435&lt;=$H$2),Encodage!C435,"")))</f>
        <v/>
      </c>
      <c r="C435" s="62" t="str">
        <f t="shared" si="455"/>
        <v/>
      </c>
      <c r="D435" s="61" t="str">
        <f t="array" ref="D435">IFERROR(INDEX($A$1:$A$10000,SMALL(IF($A$3:$A$10000&lt;&gt;"",ROW($A$3:$A$10000)),ROW(A432))),"")</f>
        <v/>
      </c>
      <c r="E435" s="61" t="str">
        <f t="shared" ref="E435" si="491">IF(D435="","",SUMIFS(Stoc,Dat,"&gt;="&amp;$G$2,Dat,"&lt;="&amp;$H$2,Ref,D435))</f>
        <v/>
      </c>
      <c r="F435" s="61" t="str">
        <f t="shared" si="442"/>
        <v/>
      </c>
      <c r="G435" t="str">
        <f t="shared" si="443"/>
        <v/>
      </c>
      <c r="H435" t="str">
        <f>IFERROR(IF(COUNTIF($H$4:H434,H434)&lt;VLOOKUP($H434,$D$3:$E$500,2,0),H434,INDEX($D$3:$D$300,MATCH(H434,$D$3:$D$300,0)+1)),"")</f>
        <v/>
      </c>
      <c r="I435" t="str">
        <f>IF($H435="","",VLOOKUP($H435,Listes!$A$3:$I$12,3,FALSE))</f>
        <v/>
      </c>
      <c r="J435" t="str">
        <f>IF($H435="","",VLOOKUP($H435,Listes!$A$3:$I$12,4,FALSE))</f>
        <v/>
      </c>
      <c r="K435" t="str">
        <f>IF(H435="","",VLOOKUP($H435,Listes!$A$3:$I$12,8,FALSE))</f>
        <v/>
      </c>
      <c r="N435" t="str">
        <f t="shared" si="444"/>
        <v/>
      </c>
    </row>
    <row r="436" spans="1:14">
      <c r="A436" s="62" t="str">
        <f>IF(Encodage!A436="","",IF(COUNTIF($A$2:A435,Encodage!B436)&gt;0,"",IF(AND(Encodage!A436&gt;=$G$2,Encodage!A436&lt;=$H$2),Encodage!B436,"")))</f>
        <v/>
      </c>
      <c r="B436" s="62" t="str">
        <f>IF(A436="","",IF(COUNTIF($A$2:B435,Encodage!B436)&gt;0,"",IF(AND(Encodage!B436&gt;=$G$2,Encodage!A436&lt;=$H$2),Encodage!C436,"")))</f>
        <v/>
      </c>
      <c r="C436" s="62" t="str">
        <f t="shared" si="455"/>
        <v/>
      </c>
      <c r="D436" s="61" t="str">
        <f t="array" ref="D436">IFERROR(INDEX($A$1:$A$10000,SMALL(IF($A$3:$A$10000&lt;&gt;"",ROW($A$3:$A$10000)),ROW(A433))),"")</f>
        <v/>
      </c>
      <c r="E436" s="61" t="str">
        <f t="shared" ref="E436" si="492">IF(D436="","",SUMIFS(Stoc,Dat,"&gt;="&amp;$G$2,Dat,"&lt;="&amp;$H$2,Ref,D436))</f>
        <v/>
      </c>
      <c r="F436" s="61" t="str">
        <f t="shared" si="442"/>
        <v/>
      </c>
      <c r="G436" t="str">
        <f t="shared" si="443"/>
        <v/>
      </c>
      <c r="H436" t="str">
        <f>IFERROR(IF(COUNTIF($H$4:H435,H435)&lt;VLOOKUP($H435,$D$3:$E$500,2,0),H435,INDEX($D$3:$D$300,MATCH(H435,$D$3:$D$300,0)+1)),"")</f>
        <v/>
      </c>
      <c r="I436" t="str">
        <f>IF($H436="","",VLOOKUP($H436,Listes!$A$3:$I$12,3,FALSE))</f>
        <v/>
      </c>
      <c r="J436" t="str">
        <f>IF($H436="","",VLOOKUP($H436,Listes!$A$3:$I$12,4,FALSE))</f>
        <v/>
      </c>
      <c r="K436" t="str">
        <f>IF(H436="","",VLOOKUP($H436,Listes!$A$3:$I$12,8,FALSE))</f>
        <v/>
      </c>
      <c r="N436" t="str">
        <f t="shared" si="444"/>
        <v/>
      </c>
    </row>
    <row r="437" spans="1:14">
      <c r="A437" s="62" t="str">
        <f>IF(Encodage!A437="","",IF(COUNTIF($A$2:A436,Encodage!B437)&gt;0,"",IF(AND(Encodage!A437&gt;=$G$2,Encodage!A437&lt;=$H$2),Encodage!B437,"")))</f>
        <v/>
      </c>
      <c r="B437" s="62" t="str">
        <f>IF(A437="","",IF(COUNTIF($A$2:B436,Encodage!B437)&gt;0,"",IF(AND(Encodage!B437&gt;=$G$2,Encodage!A437&lt;=$H$2),Encodage!C437,"")))</f>
        <v/>
      </c>
      <c r="C437" s="62" t="str">
        <f t="shared" si="455"/>
        <v/>
      </c>
      <c r="D437" s="61" t="str">
        <f t="array" ref="D437">IFERROR(INDEX($A$1:$A$10000,SMALL(IF($A$3:$A$10000&lt;&gt;"",ROW($A$3:$A$10000)),ROW(A434))),"")</f>
        <v/>
      </c>
      <c r="E437" s="61" t="str">
        <f t="shared" ref="E437" si="493">IF(D437="","",SUMIFS(Stoc,Dat,"&gt;="&amp;$G$2,Dat,"&lt;="&amp;$H$2,Ref,D437))</f>
        <v/>
      </c>
      <c r="F437" s="61" t="str">
        <f t="shared" si="442"/>
        <v/>
      </c>
      <c r="G437" t="str">
        <f t="shared" si="443"/>
        <v/>
      </c>
      <c r="H437" t="str">
        <f>IFERROR(IF(COUNTIF($H$4:H436,H436)&lt;VLOOKUP($H436,$D$3:$E$500,2,0),H436,INDEX($D$3:$D$300,MATCH(H436,$D$3:$D$300,0)+1)),"")</f>
        <v/>
      </c>
      <c r="I437" t="str">
        <f>IF($H437="","",VLOOKUP($H437,Listes!$A$3:$I$12,3,FALSE))</f>
        <v/>
      </c>
      <c r="J437" t="str">
        <f>IF($H437="","",VLOOKUP($H437,Listes!$A$3:$I$12,4,FALSE))</f>
        <v/>
      </c>
      <c r="K437" t="str">
        <f>IF(H437="","",VLOOKUP($H437,Listes!$A$3:$I$12,8,FALSE))</f>
        <v/>
      </c>
      <c r="N437" t="str">
        <f t="shared" si="444"/>
        <v/>
      </c>
    </row>
    <row r="438" spans="1:14">
      <c r="A438" s="62" t="str">
        <f>IF(Encodage!A438="","",IF(COUNTIF($A$2:A437,Encodage!B438)&gt;0,"",IF(AND(Encodage!A438&gt;=$G$2,Encodage!A438&lt;=$H$2),Encodage!B438,"")))</f>
        <v/>
      </c>
      <c r="B438" s="62" t="str">
        <f>IF(A438="","",IF(COUNTIF($A$2:B437,Encodage!B438)&gt;0,"",IF(AND(Encodage!B438&gt;=$G$2,Encodage!A438&lt;=$H$2),Encodage!C438,"")))</f>
        <v/>
      </c>
      <c r="C438" s="62" t="str">
        <f t="shared" si="455"/>
        <v/>
      </c>
      <c r="D438" s="61" t="str">
        <f t="array" ref="D438">IFERROR(INDEX($A$1:$A$10000,SMALL(IF($A$3:$A$10000&lt;&gt;"",ROW($A$3:$A$10000)),ROW(A435))),"")</f>
        <v/>
      </c>
      <c r="E438" s="61" t="str">
        <f t="shared" ref="E438" si="494">IF(D438="","",SUMIFS(Stoc,Dat,"&gt;="&amp;$G$2,Dat,"&lt;="&amp;$H$2,Ref,D438))</f>
        <v/>
      </c>
      <c r="F438" s="61" t="str">
        <f t="shared" si="442"/>
        <v/>
      </c>
      <c r="G438" t="str">
        <f t="shared" si="443"/>
        <v/>
      </c>
      <c r="H438" t="str">
        <f>IFERROR(IF(COUNTIF($H$4:H437,H437)&lt;VLOOKUP($H437,$D$3:$E$500,2,0),H437,INDEX($D$3:$D$300,MATCH(H437,$D$3:$D$300,0)+1)),"")</f>
        <v/>
      </c>
      <c r="I438" t="str">
        <f>IF($H438="","",VLOOKUP($H438,Listes!$A$3:$I$12,3,FALSE))</f>
        <v/>
      </c>
      <c r="J438" t="str">
        <f>IF($H438="","",VLOOKUP($H438,Listes!$A$3:$I$12,4,FALSE))</f>
        <v/>
      </c>
      <c r="K438" t="str">
        <f>IF(H438="","",VLOOKUP($H438,Listes!$A$3:$I$12,8,FALSE))</f>
        <v/>
      </c>
      <c r="N438" t="str">
        <f t="shared" si="444"/>
        <v/>
      </c>
    </row>
    <row r="439" spans="1:14">
      <c r="A439" s="62" t="str">
        <f>IF(Encodage!A439="","",IF(COUNTIF($A$2:A438,Encodage!B439)&gt;0,"",IF(AND(Encodage!A439&gt;=$G$2,Encodage!A439&lt;=$H$2),Encodage!B439,"")))</f>
        <v/>
      </c>
      <c r="B439" s="62" t="str">
        <f>IF(A439="","",IF(COUNTIF($A$2:B438,Encodage!B439)&gt;0,"",IF(AND(Encodage!B439&gt;=$G$2,Encodage!A439&lt;=$H$2),Encodage!C439,"")))</f>
        <v/>
      </c>
      <c r="C439" s="62" t="str">
        <f t="shared" si="455"/>
        <v/>
      </c>
      <c r="D439" s="61" t="str">
        <f t="array" ref="D439">IFERROR(INDEX($A$1:$A$10000,SMALL(IF($A$3:$A$10000&lt;&gt;"",ROW($A$3:$A$10000)),ROW(A436))),"")</f>
        <v/>
      </c>
      <c r="E439" s="61" t="str">
        <f t="shared" ref="E439" si="495">IF(D439="","",SUMIFS(Stoc,Dat,"&gt;="&amp;$G$2,Dat,"&lt;="&amp;$H$2,Ref,D439))</f>
        <v/>
      </c>
      <c r="F439" s="61" t="str">
        <f t="shared" si="442"/>
        <v/>
      </c>
      <c r="G439" t="str">
        <f t="shared" si="443"/>
        <v/>
      </c>
      <c r="H439" t="str">
        <f>IFERROR(IF(COUNTIF($H$4:H438,H438)&lt;VLOOKUP($H438,$D$3:$E$500,2,0),H438,INDEX($D$3:$D$300,MATCH(H438,$D$3:$D$300,0)+1)),"")</f>
        <v/>
      </c>
      <c r="I439" t="str">
        <f>IF($H439="","",VLOOKUP($H439,Listes!$A$3:$I$12,3,FALSE))</f>
        <v/>
      </c>
      <c r="J439" t="str">
        <f>IF($H439="","",VLOOKUP($H439,Listes!$A$3:$I$12,4,FALSE))</f>
        <v/>
      </c>
      <c r="K439" t="str">
        <f>IF(H439="","",VLOOKUP($H439,Listes!$A$3:$I$12,8,FALSE))</f>
        <v/>
      </c>
      <c r="N439" t="str">
        <f t="shared" si="444"/>
        <v/>
      </c>
    </row>
    <row r="440" spans="1:14">
      <c r="A440" s="62" t="str">
        <f>IF(Encodage!A440="","",IF(COUNTIF($A$2:A439,Encodage!B440)&gt;0,"",IF(AND(Encodage!A440&gt;=$G$2,Encodage!A440&lt;=$H$2),Encodage!B440,"")))</f>
        <v/>
      </c>
      <c r="B440" s="62" t="str">
        <f>IF(A440="","",IF(COUNTIF($A$2:B439,Encodage!B440)&gt;0,"",IF(AND(Encodage!B440&gt;=$G$2,Encodage!A440&lt;=$H$2),Encodage!C440,"")))</f>
        <v/>
      </c>
      <c r="C440" s="62" t="str">
        <f t="shared" si="455"/>
        <v/>
      </c>
      <c r="D440" s="61" t="str">
        <f t="array" ref="D440">IFERROR(INDEX($A$1:$A$10000,SMALL(IF($A$3:$A$10000&lt;&gt;"",ROW($A$3:$A$10000)),ROW(A437))),"")</f>
        <v/>
      </c>
      <c r="E440" s="61" t="str">
        <f t="shared" ref="E440" si="496">IF(D440="","",SUMIFS(Stoc,Dat,"&gt;="&amp;$G$2,Dat,"&lt;="&amp;$H$2,Ref,D440))</f>
        <v/>
      </c>
      <c r="F440" s="61" t="str">
        <f t="shared" si="442"/>
        <v/>
      </c>
      <c r="G440" t="str">
        <f t="shared" si="443"/>
        <v/>
      </c>
      <c r="H440" t="str">
        <f>IFERROR(IF(COUNTIF($H$4:H439,H439)&lt;VLOOKUP($H439,$D$3:$E$500,2,0),H439,INDEX($D$3:$D$300,MATCH(H439,$D$3:$D$300,0)+1)),"")</f>
        <v/>
      </c>
      <c r="I440" t="str">
        <f>IF($H440="","",VLOOKUP($H440,Listes!$A$3:$I$12,3,FALSE))</f>
        <v/>
      </c>
      <c r="J440" t="str">
        <f>IF($H440="","",VLOOKUP($H440,Listes!$A$3:$I$12,4,FALSE))</f>
        <v/>
      </c>
      <c r="K440" t="str">
        <f>IF(H440="","",VLOOKUP($H440,Listes!$A$3:$I$12,8,FALSE))</f>
        <v/>
      </c>
      <c r="N440" t="str">
        <f t="shared" si="444"/>
        <v/>
      </c>
    </row>
    <row r="441" spans="1:14">
      <c r="A441" s="62" t="str">
        <f>IF(Encodage!A441="","",IF(COUNTIF($A$2:A440,Encodage!B441)&gt;0,"",IF(AND(Encodage!A441&gt;=$G$2,Encodage!A441&lt;=$H$2),Encodage!B441,"")))</f>
        <v/>
      </c>
      <c r="B441" s="62" t="str">
        <f>IF(A441="","",IF(COUNTIF($A$2:B440,Encodage!B441)&gt;0,"",IF(AND(Encodage!B441&gt;=$G$2,Encodage!A441&lt;=$H$2),Encodage!C441,"")))</f>
        <v/>
      </c>
      <c r="C441" s="62" t="str">
        <f t="shared" si="455"/>
        <v/>
      </c>
      <c r="D441" s="61" t="str">
        <f t="array" ref="D441">IFERROR(INDEX($A$1:$A$10000,SMALL(IF($A$3:$A$10000&lt;&gt;"",ROW($A$3:$A$10000)),ROW(A438))),"")</f>
        <v/>
      </c>
      <c r="E441" s="61" t="str">
        <f t="shared" ref="E441" si="497">IF(D441="","",SUMIFS(Stoc,Dat,"&gt;="&amp;$G$2,Dat,"&lt;="&amp;$H$2,Ref,D441))</f>
        <v/>
      </c>
      <c r="F441" s="61" t="str">
        <f t="shared" si="442"/>
        <v/>
      </c>
      <c r="G441" t="str">
        <f t="shared" si="443"/>
        <v/>
      </c>
      <c r="H441" t="str">
        <f>IFERROR(IF(COUNTIF($H$4:H440,H440)&lt;VLOOKUP($H440,$D$3:$E$500,2,0),H440,INDEX($D$3:$D$300,MATCH(H440,$D$3:$D$300,0)+1)),"")</f>
        <v/>
      </c>
      <c r="I441" t="str">
        <f>IF($H441="","",VLOOKUP($H441,Listes!$A$3:$I$12,3,FALSE))</f>
        <v/>
      </c>
      <c r="J441" t="str">
        <f>IF($H441="","",VLOOKUP($H441,Listes!$A$3:$I$12,4,FALSE))</f>
        <v/>
      </c>
      <c r="K441" t="str">
        <f>IF(H441="","",VLOOKUP($H441,Listes!$A$3:$I$12,8,FALSE))</f>
        <v/>
      </c>
      <c r="N441" t="str">
        <f t="shared" si="444"/>
        <v/>
      </c>
    </row>
    <row r="442" spans="1:14">
      <c r="A442" s="62" t="str">
        <f>IF(Encodage!A442="","",IF(COUNTIF($A$2:A441,Encodage!B442)&gt;0,"",IF(AND(Encodage!A442&gt;=$G$2,Encodage!A442&lt;=$H$2),Encodage!B442,"")))</f>
        <v/>
      </c>
      <c r="B442" s="62" t="str">
        <f>IF(A442="","",IF(COUNTIF($A$2:B441,Encodage!B442)&gt;0,"",IF(AND(Encodage!B442&gt;=$G$2,Encodage!A442&lt;=$H$2),Encodage!C442,"")))</f>
        <v/>
      </c>
      <c r="C442" s="62" t="str">
        <f t="shared" si="455"/>
        <v/>
      </c>
      <c r="D442" s="61" t="str">
        <f t="array" ref="D442">IFERROR(INDEX($A$1:$A$10000,SMALL(IF($A$3:$A$10000&lt;&gt;"",ROW($A$3:$A$10000)),ROW(A439))),"")</f>
        <v/>
      </c>
      <c r="E442" s="61" t="str">
        <f t="shared" ref="E442" si="498">IF(D442="","",SUMIFS(Stoc,Dat,"&gt;="&amp;$G$2,Dat,"&lt;="&amp;$H$2,Ref,D442))</f>
        <v/>
      </c>
      <c r="F442" s="61" t="str">
        <f t="shared" si="442"/>
        <v/>
      </c>
      <c r="G442" t="str">
        <f t="shared" si="443"/>
        <v/>
      </c>
      <c r="H442" t="str">
        <f>IFERROR(IF(COUNTIF($H$4:H441,H441)&lt;VLOOKUP($H441,$D$3:$E$500,2,0),H441,INDEX($D$3:$D$300,MATCH(H441,$D$3:$D$300,0)+1)),"")</f>
        <v/>
      </c>
      <c r="I442" t="str">
        <f>IF($H442="","",VLOOKUP($H442,Listes!$A$3:$I$12,3,FALSE))</f>
        <v/>
      </c>
      <c r="J442" t="str">
        <f>IF($H442="","",VLOOKUP($H442,Listes!$A$3:$I$12,4,FALSE))</f>
        <v/>
      </c>
      <c r="K442" t="str">
        <f>IF(H442="","",VLOOKUP($H442,Listes!$A$3:$I$12,8,FALSE))</f>
        <v/>
      </c>
      <c r="N442" t="str">
        <f t="shared" si="444"/>
        <v/>
      </c>
    </row>
    <row r="443" spans="1:14">
      <c r="A443" s="62" t="str">
        <f>IF(Encodage!A443="","",IF(COUNTIF($A$2:A442,Encodage!B443)&gt;0,"",IF(AND(Encodage!A443&gt;=$G$2,Encodage!A443&lt;=$H$2),Encodage!B443,"")))</f>
        <v/>
      </c>
      <c r="B443" s="62" t="str">
        <f>IF(A443="","",IF(COUNTIF($A$2:B442,Encodage!B443)&gt;0,"",IF(AND(Encodage!B443&gt;=$G$2,Encodage!A443&lt;=$H$2),Encodage!C443,"")))</f>
        <v/>
      </c>
      <c r="C443" s="62" t="str">
        <f t="shared" si="455"/>
        <v/>
      </c>
      <c r="D443" s="61" t="str">
        <f t="array" ref="D443">IFERROR(INDEX($A$1:$A$10000,SMALL(IF($A$3:$A$10000&lt;&gt;"",ROW($A$3:$A$10000)),ROW(A440))),"")</f>
        <v/>
      </c>
      <c r="E443" s="61" t="str">
        <f t="shared" ref="E443" si="499">IF(D443="","",SUMIFS(Stoc,Dat,"&gt;="&amp;$G$2,Dat,"&lt;="&amp;$H$2,Ref,D443))</f>
        <v/>
      </c>
      <c r="F443" s="61" t="str">
        <f t="shared" si="442"/>
        <v/>
      </c>
      <c r="G443" t="str">
        <f t="shared" si="443"/>
        <v/>
      </c>
      <c r="H443" t="str">
        <f>IFERROR(IF(COUNTIF($H$4:H442,H442)&lt;VLOOKUP($H442,$D$3:$E$500,2,0),H442,INDEX($D$3:$D$300,MATCH(H442,$D$3:$D$300,0)+1)),"")</f>
        <v/>
      </c>
      <c r="I443" t="str">
        <f>IF($H443="","",VLOOKUP($H443,Listes!$A$3:$I$12,3,FALSE))</f>
        <v/>
      </c>
      <c r="J443" t="str">
        <f>IF($H443="","",VLOOKUP($H443,Listes!$A$3:$I$12,4,FALSE))</f>
        <v/>
      </c>
      <c r="K443" t="str">
        <f>IF(H443="","",VLOOKUP($H443,Listes!$A$3:$I$12,8,FALSE))</f>
        <v/>
      </c>
      <c r="N443" t="str">
        <f t="shared" si="444"/>
        <v/>
      </c>
    </row>
    <row r="444" spans="1:14">
      <c r="A444" s="62" t="str">
        <f>IF(Encodage!A444="","",IF(COUNTIF($A$2:A443,Encodage!B444)&gt;0,"",IF(AND(Encodage!A444&gt;=$G$2,Encodage!A444&lt;=$H$2),Encodage!B444,"")))</f>
        <v/>
      </c>
      <c r="B444" s="62" t="str">
        <f>IF(A444="","",IF(COUNTIF($A$2:B443,Encodage!B444)&gt;0,"",IF(AND(Encodage!B444&gt;=$G$2,Encodage!A444&lt;=$H$2),Encodage!C444,"")))</f>
        <v/>
      </c>
      <c r="C444" s="62" t="str">
        <f t="shared" si="455"/>
        <v/>
      </c>
      <c r="D444" s="61" t="str">
        <f t="array" ref="D444">IFERROR(INDEX($A$1:$A$10000,SMALL(IF($A$3:$A$10000&lt;&gt;"",ROW($A$3:$A$10000)),ROW(A441))),"")</f>
        <v/>
      </c>
      <c r="E444" s="61" t="str">
        <f t="shared" ref="E444" si="500">IF(D444="","",SUMIFS(Stoc,Dat,"&gt;="&amp;$G$2,Dat,"&lt;="&amp;$H$2,Ref,D444))</f>
        <v/>
      </c>
      <c r="F444" s="61" t="str">
        <f t="shared" si="442"/>
        <v/>
      </c>
      <c r="G444" t="str">
        <f t="shared" si="443"/>
        <v/>
      </c>
      <c r="H444" t="str">
        <f>IFERROR(IF(COUNTIF($H$4:H443,H443)&lt;VLOOKUP($H443,$D$3:$E$500,2,0),H443,INDEX($D$3:$D$300,MATCH(H443,$D$3:$D$300,0)+1)),"")</f>
        <v/>
      </c>
      <c r="I444" t="str">
        <f>IF($H444="","",VLOOKUP($H444,Listes!$A$3:$I$12,3,FALSE))</f>
        <v/>
      </c>
      <c r="J444" t="str">
        <f>IF($H444="","",VLOOKUP($H444,Listes!$A$3:$I$12,4,FALSE))</f>
        <v/>
      </c>
      <c r="K444" t="str">
        <f>IF(H444="","",VLOOKUP($H444,Listes!$A$3:$I$12,8,FALSE))</f>
        <v/>
      </c>
      <c r="N444" t="str">
        <f t="shared" si="444"/>
        <v/>
      </c>
    </row>
    <row r="445" spans="1:14">
      <c r="A445" s="62" t="str">
        <f>IF(Encodage!A445="","",IF(COUNTIF($A$2:A444,Encodage!B445)&gt;0,"",IF(AND(Encodage!A445&gt;=$G$2,Encodage!A445&lt;=$H$2),Encodage!B445,"")))</f>
        <v/>
      </c>
      <c r="B445" s="62" t="str">
        <f>IF(A445="","",IF(COUNTIF($A$2:B444,Encodage!B445)&gt;0,"",IF(AND(Encodage!B445&gt;=$G$2,Encodage!A445&lt;=$H$2),Encodage!C445,"")))</f>
        <v/>
      </c>
      <c r="C445" s="62" t="str">
        <f t="shared" si="455"/>
        <v/>
      </c>
      <c r="D445" s="61" t="str">
        <f t="array" ref="D445">IFERROR(INDEX($A$1:$A$10000,SMALL(IF($A$3:$A$10000&lt;&gt;"",ROW($A$3:$A$10000)),ROW(A442))),"")</f>
        <v/>
      </c>
      <c r="E445" s="61" t="str">
        <f t="shared" ref="E445" si="501">IF(D445="","",SUMIFS(Stoc,Dat,"&gt;="&amp;$G$2,Dat,"&lt;="&amp;$H$2,Ref,D445))</f>
        <v/>
      </c>
      <c r="F445" s="61" t="str">
        <f t="shared" si="442"/>
        <v/>
      </c>
      <c r="G445" t="str">
        <f t="shared" si="443"/>
        <v/>
      </c>
      <c r="H445" t="str">
        <f>IFERROR(IF(COUNTIF($H$4:H444,H444)&lt;VLOOKUP($H444,$D$3:$E$500,2,0),H444,INDEX($D$3:$D$300,MATCH(H444,$D$3:$D$300,0)+1)),"")</f>
        <v/>
      </c>
      <c r="I445" t="str">
        <f>IF($H445="","",VLOOKUP($H445,Listes!$A$3:$I$12,3,FALSE))</f>
        <v/>
      </c>
      <c r="J445" t="str">
        <f>IF($H445="","",VLOOKUP($H445,Listes!$A$3:$I$12,4,FALSE))</f>
        <v/>
      </c>
      <c r="K445" t="str">
        <f>IF(H445="","",VLOOKUP($H445,Listes!$A$3:$I$12,8,FALSE))</f>
        <v/>
      </c>
      <c r="N445" t="str">
        <f t="shared" si="444"/>
        <v/>
      </c>
    </row>
    <row r="446" spans="1:14">
      <c r="A446" s="62" t="str">
        <f>IF(Encodage!A446="","",IF(COUNTIF($A$2:A445,Encodage!B446)&gt;0,"",IF(AND(Encodage!A446&gt;=$G$2,Encodage!A446&lt;=$H$2),Encodage!B446,"")))</f>
        <v/>
      </c>
      <c r="B446" s="62" t="str">
        <f>IF(A446="","",IF(COUNTIF($A$2:B445,Encodage!B446)&gt;0,"",IF(AND(Encodage!B446&gt;=$G$2,Encodage!A446&lt;=$H$2),Encodage!C446,"")))</f>
        <v/>
      </c>
      <c r="C446" s="62" t="str">
        <f t="shared" si="455"/>
        <v/>
      </c>
      <c r="D446" s="61" t="str">
        <f t="array" ref="D446">IFERROR(INDEX($A$1:$A$10000,SMALL(IF($A$3:$A$10000&lt;&gt;"",ROW($A$3:$A$10000)),ROW(A443))),"")</f>
        <v/>
      </c>
      <c r="E446" s="61" t="str">
        <f t="shared" ref="E446" si="502">IF(D446="","",SUMIFS(Stoc,Dat,"&gt;="&amp;$G$2,Dat,"&lt;="&amp;$H$2,Ref,D446))</f>
        <v/>
      </c>
      <c r="F446" s="61" t="str">
        <f t="shared" si="442"/>
        <v/>
      </c>
      <c r="G446" t="str">
        <f t="shared" si="443"/>
        <v/>
      </c>
      <c r="H446" t="str">
        <f>IFERROR(IF(COUNTIF($H$4:H445,H445)&lt;VLOOKUP($H445,$D$3:$E$500,2,0),H445,INDEX($D$3:$D$300,MATCH(H445,$D$3:$D$300,0)+1)),"")</f>
        <v/>
      </c>
      <c r="I446" t="str">
        <f>IF($H446="","",VLOOKUP($H446,Listes!$A$3:$I$12,3,FALSE))</f>
        <v/>
      </c>
      <c r="J446" t="str">
        <f>IF($H446="","",VLOOKUP($H446,Listes!$A$3:$I$12,4,FALSE))</f>
        <v/>
      </c>
      <c r="K446" t="str">
        <f>IF(H446="","",VLOOKUP($H446,Listes!$A$3:$I$12,8,FALSE))</f>
        <v/>
      </c>
      <c r="N446" t="str">
        <f t="shared" si="444"/>
        <v/>
      </c>
    </row>
    <row r="447" spans="1:14">
      <c r="A447" s="62" t="str">
        <f>IF(Encodage!A447="","",IF(COUNTIF($A$2:A446,Encodage!B447)&gt;0,"",IF(AND(Encodage!A447&gt;=$G$2,Encodage!A447&lt;=$H$2),Encodage!B447,"")))</f>
        <v/>
      </c>
      <c r="B447" s="62" t="str">
        <f>IF(A447="","",IF(COUNTIF($A$2:B446,Encodage!B447)&gt;0,"",IF(AND(Encodage!B447&gt;=$G$2,Encodage!A447&lt;=$H$2),Encodage!C447,"")))</f>
        <v/>
      </c>
      <c r="C447" s="62" t="str">
        <f t="shared" si="455"/>
        <v/>
      </c>
      <c r="D447" s="61" t="str">
        <f t="array" ref="D447">IFERROR(INDEX($A$1:$A$10000,SMALL(IF($A$3:$A$10000&lt;&gt;"",ROW($A$3:$A$10000)),ROW(A444))),"")</f>
        <v/>
      </c>
      <c r="E447" s="61" t="str">
        <f t="shared" ref="E447" si="503">IF(D447="","",SUMIFS(Stoc,Dat,"&gt;="&amp;$G$2,Dat,"&lt;="&amp;$H$2,Ref,D447))</f>
        <v/>
      </c>
      <c r="F447" s="61" t="str">
        <f t="shared" si="442"/>
        <v/>
      </c>
      <c r="G447" t="str">
        <f t="shared" si="443"/>
        <v/>
      </c>
      <c r="H447" t="str">
        <f>IFERROR(IF(COUNTIF($H$4:H446,H446)&lt;VLOOKUP($H446,$D$3:$E$500,2,0),H446,INDEX($D$3:$D$300,MATCH(H446,$D$3:$D$300,0)+1)),"")</f>
        <v/>
      </c>
      <c r="I447" t="str">
        <f>IF($H447="","",VLOOKUP($H447,Listes!$A$3:$I$12,3,FALSE))</f>
        <v/>
      </c>
      <c r="J447" t="str">
        <f>IF($H447="","",VLOOKUP($H447,Listes!$A$3:$I$12,4,FALSE))</f>
        <v/>
      </c>
      <c r="K447" t="str">
        <f>IF(H447="","",VLOOKUP($H447,Listes!$A$3:$I$12,8,FALSE))</f>
        <v/>
      </c>
      <c r="N447" t="str">
        <f t="shared" si="444"/>
        <v/>
      </c>
    </row>
    <row r="448" spans="1:14">
      <c r="A448" s="62" t="str">
        <f>IF(Encodage!A448="","",IF(COUNTIF($A$2:A447,Encodage!B448)&gt;0,"",IF(AND(Encodage!A448&gt;=$G$2,Encodage!A448&lt;=$H$2),Encodage!B448,"")))</f>
        <v/>
      </c>
      <c r="B448" s="62" t="str">
        <f>IF(A448="","",IF(COUNTIF($A$2:B447,Encodage!B448)&gt;0,"",IF(AND(Encodage!B448&gt;=$G$2,Encodage!A448&lt;=$H$2),Encodage!C448,"")))</f>
        <v/>
      </c>
      <c r="C448" s="62" t="str">
        <f t="shared" si="455"/>
        <v/>
      </c>
      <c r="D448" s="61" t="str">
        <f t="array" ref="D448">IFERROR(INDEX($A$1:$A$10000,SMALL(IF($A$3:$A$10000&lt;&gt;"",ROW($A$3:$A$10000)),ROW(A445))),"")</f>
        <v/>
      </c>
      <c r="E448" s="61" t="str">
        <f t="shared" ref="E448" si="504">IF(D448="","",SUMIFS(Stoc,Dat,"&gt;="&amp;$G$2,Dat,"&lt;="&amp;$H$2,Ref,D448))</f>
        <v/>
      </c>
      <c r="F448" s="61" t="str">
        <f t="shared" si="442"/>
        <v/>
      </c>
      <c r="G448" t="str">
        <f t="shared" si="443"/>
        <v/>
      </c>
      <c r="H448" t="str">
        <f>IFERROR(IF(COUNTIF($H$4:H447,H447)&lt;VLOOKUP($H447,$D$3:$E$500,2,0),H447,INDEX($D$3:$D$300,MATCH(H447,$D$3:$D$300,0)+1)),"")</f>
        <v/>
      </c>
      <c r="I448" t="str">
        <f>IF($H448="","",VLOOKUP($H448,Listes!$A$3:$I$12,3,FALSE))</f>
        <v/>
      </c>
      <c r="J448" t="str">
        <f>IF($H448="","",VLOOKUP($H448,Listes!$A$3:$I$12,4,FALSE))</f>
        <v/>
      </c>
      <c r="K448" t="str">
        <f>IF(H448="","",VLOOKUP($H448,Listes!$A$3:$I$12,8,FALSE))</f>
        <v/>
      </c>
      <c r="N448" t="str">
        <f t="shared" si="444"/>
        <v/>
      </c>
    </row>
    <row r="449" spans="1:14">
      <c r="A449" s="62" t="str">
        <f>IF(Encodage!A449="","",IF(COUNTIF($A$2:A448,Encodage!B449)&gt;0,"",IF(AND(Encodage!A449&gt;=$G$2,Encodage!A449&lt;=$H$2),Encodage!B449,"")))</f>
        <v/>
      </c>
      <c r="B449" s="62" t="str">
        <f>IF(A449="","",IF(COUNTIF($A$2:B448,Encodage!B449)&gt;0,"",IF(AND(Encodage!B449&gt;=$G$2,Encodage!A449&lt;=$H$2),Encodage!C449,"")))</f>
        <v/>
      </c>
      <c r="C449" s="62" t="str">
        <f t="shared" si="455"/>
        <v/>
      </c>
      <c r="D449" s="61" t="str">
        <f t="array" ref="D449">IFERROR(INDEX($A$1:$A$10000,SMALL(IF($A$3:$A$10000&lt;&gt;"",ROW($A$3:$A$10000)),ROW(A446))),"")</f>
        <v/>
      </c>
      <c r="E449" s="61" t="str">
        <f t="shared" ref="E449" si="505">IF(D449="","",SUMIFS(Stoc,Dat,"&gt;="&amp;$G$2,Dat,"&lt;="&amp;$H$2,Ref,D449))</f>
        <v/>
      </c>
      <c r="F449" s="61" t="str">
        <f t="shared" si="442"/>
        <v/>
      </c>
      <c r="G449" t="str">
        <f t="shared" si="443"/>
        <v/>
      </c>
      <c r="H449" t="str">
        <f>IFERROR(IF(COUNTIF($H$4:H448,H448)&lt;VLOOKUP($H448,$D$3:$E$500,2,0),H448,INDEX($D$3:$D$300,MATCH(H448,$D$3:$D$300,0)+1)),"")</f>
        <v/>
      </c>
      <c r="I449" t="str">
        <f>IF($H449="","",VLOOKUP($H449,Listes!$A$3:$I$12,3,FALSE))</f>
        <v/>
      </c>
      <c r="J449" t="str">
        <f>IF($H449="","",VLOOKUP($H449,Listes!$A$3:$I$12,4,FALSE))</f>
        <v/>
      </c>
      <c r="K449" t="str">
        <f>IF(H449="","",VLOOKUP($H449,Listes!$A$3:$I$12,8,FALSE))</f>
        <v/>
      </c>
      <c r="N449" t="str">
        <f t="shared" si="444"/>
        <v/>
      </c>
    </row>
    <row r="450" spans="1:14">
      <c r="A450" s="62" t="str">
        <f>IF(Encodage!A450="","",IF(COUNTIF($A$2:A449,Encodage!B450)&gt;0,"",IF(AND(Encodage!A450&gt;=$G$2,Encodage!A450&lt;=$H$2),Encodage!B450,"")))</f>
        <v/>
      </c>
      <c r="B450" s="62" t="str">
        <f>IF(A450="","",IF(COUNTIF($A$2:B449,Encodage!B450)&gt;0,"",IF(AND(Encodage!B450&gt;=$G$2,Encodage!A450&lt;=$H$2),Encodage!C450,"")))</f>
        <v/>
      </c>
      <c r="C450" s="62" t="str">
        <f t="shared" si="455"/>
        <v/>
      </c>
      <c r="D450" s="61" t="str">
        <f t="array" ref="D450">IFERROR(INDEX($A$1:$A$10000,SMALL(IF($A$3:$A$10000&lt;&gt;"",ROW($A$3:$A$10000)),ROW(A447))),"")</f>
        <v/>
      </c>
      <c r="E450" s="61" t="str">
        <f t="shared" ref="E450" si="506">IF(D450="","",SUMIFS(Stoc,Dat,"&gt;="&amp;$G$2,Dat,"&lt;="&amp;$H$2,Ref,D450))</f>
        <v/>
      </c>
      <c r="F450" s="61" t="str">
        <f t="shared" si="442"/>
        <v/>
      </c>
      <c r="G450" t="str">
        <f t="shared" si="443"/>
        <v/>
      </c>
      <c r="H450" t="str">
        <f>IFERROR(IF(COUNTIF($H$4:H449,H449)&lt;VLOOKUP($H449,$D$3:$E$500,2,0),H449,INDEX($D$3:$D$300,MATCH(H449,$D$3:$D$300,0)+1)),"")</f>
        <v/>
      </c>
      <c r="I450" t="str">
        <f>IF($H450="","",VLOOKUP($H450,Listes!$A$3:$I$12,3,FALSE))</f>
        <v/>
      </c>
      <c r="J450" t="str">
        <f>IF($H450="","",VLOOKUP($H450,Listes!$A$3:$I$12,4,FALSE))</f>
        <v/>
      </c>
      <c r="K450" t="str">
        <f>IF(H450="","",VLOOKUP($H450,Listes!$A$3:$I$12,8,FALSE))</f>
        <v/>
      </c>
      <c r="N450" t="str">
        <f t="shared" si="444"/>
        <v/>
      </c>
    </row>
    <row r="451" spans="1:14">
      <c r="A451" s="62" t="str">
        <f>IF(Encodage!A451="","",IF(COUNTIF($A$2:A450,Encodage!B451)&gt;0,"",IF(AND(Encodage!A451&gt;=$G$2,Encodage!A451&lt;=$H$2),Encodage!B451,"")))</f>
        <v/>
      </c>
      <c r="B451" s="62" t="str">
        <f>IF(A451="","",IF(COUNTIF($A$2:B450,Encodage!B451)&gt;0,"",IF(AND(Encodage!B451&gt;=$G$2,Encodage!A451&lt;=$H$2),Encodage!C451,"")))</f>
        <v/>
      </c>
      <c r="C451" s="62" t="str">
        <f t="shared" si="455"/>
        <v/>
      </c>
      <c r="D451" s="61" t="str">
        <f t="array" ref="D451">IFERROR(INDEX($A$1:$A$10000,SMALL(IF($A$3:$A$10000&lt;&gt;"",ROW($A$3:$A$10000)),ROW(A448))),"")</f>
        <v/>
      </c>
      <c r="E451" s="61" t="str">
        <f t="shared" ref="E451" si="507">IF(D451="","",SUMIFS(Stoc,Dat,"&gt;="&amp;$G$2,Dat,"&lt;="&amp;$H$2,Ref,D451))</f>
        <v/>
      </c>
      <c r="F451" s="61" t="str">
        <f t="shared" si="442"/>
        <v/>
      </c>
      <c r="G451" t="str">
        <f t="shared" si="443"/>
        <v/>
      </c>
      <c r="H451" t="str">
        <f>IFERROR(IF(COUNTIF($H$4:H450,H450)&lt;VLOOKUP($H450,$D$3:$E$500,2,0),H450,INDEX($D$3:$D$300,MATCH(H450,$D$3:$D$300,0)+1)),"")</f>
        <v/>
      </c>
      <c r="I451" t="str">
        <f>IF($H451="","",VLOOKUP($H451,Listes!$A$3:$I$12,3,FALSE))</f>
        <v/>
      </c>
      <c r="J451" t="str">
        <f>IF($H451="","",VLOOKUP($H451,Listes!$A$3:$I$12,4,FALSE))</f>
        <v/>
      </c>
      <c r="K451" t="str">
        <f>IF(H451="","",VLOOKUP($H451,Listes!$A$3:$I$12,8,FALSE))</f>
        <v/>
      </c>
      <c r="N451" t="str">
        <f t="shared" si="444"/>
        <v/>
      </c>
    </row>
    <row r="452" spans="1:14">
      <c r="A452" s="62" t="str">
        <f>IF(Encodage!A452="","",IF(COUNTIF($A$2:A451,Encodage!B452)&gt;0,"",IF(AND(Encodage!A452&gt;=$G$2,Encodage!A452&lt;=$H$2),Encodage!B452,"")))</f>
        <v/>
      </c>
      <c r="B452" s="62" t="str">
        <f>IF(A452="","",IF(COUNTIF($A$2:B451,Encodage!B452)&gt;0,"",IF(AND(Encodage!B452&gt;=$G$2,Encodage!A452&lt;=$H$2),Encodage!C452,"")))</f>
        <v/>
      </c>
      <c r="C452" s="62" t="str">
        <f t="shared" si="455"/>
        <v/>
      </c>
      <c r="D452" s="61" t="str">
        <f t="array" ref="D452">IFERROR(INDEX($A$1:$A$10000,SMALL(IF($A$3:$A$10000&lt;&gt;"",ROW($A$3:$A$10000)),ROW(A449))),"")</f>
        <v/>
      </c>
      <c r="E452" s="61" t="str">
        <f t="shared" ref="E452" si="508">IF(D452="","",SUMIFS(Stoc,Dat,"&gt;="&amp;$G$2,Dat,"&lt;="&amp;$H$2,Ref,D452))</f>
        <v/>
      </c>
      <c r="F452" s="61" t="str">
        <f t="shared" si="442"/>
        <v/>
      </c>
      <c r="G452" t="str">
        <f t="shared" si="443"/>
        <v/>
      </c>
      <c r="H452" t="str">
        <f>IFERROR(IF(COUNTIF($H$4:H451,H451)&lt;VLOOKUP($H451,$D$3:$E$500,2,0),H451,INDEX($D$3:$D$300,MATCH(H451,$D$3:$D$300,0)+1)),"")</f>
        <v/>
      </c>
      <c r="I452" t="str">
        <f>IF($H452="","",VLOOKUP($H452,Listes!$A$3:$I$12,3,FALSE))</f>
        <v/>
      </c>
      <c r="J452" t="str">
        <f>IF($H452="","",VLOOKUP($H452,Listes!$A$3:$I$12,4,FALSE))</f>
        <v/>
      </c>
      <c r="K452" t="str">
        <f>IF(H452="","",VLOOKUP($H452,Listes!$A$3:$I$12,8,FALSE))</f>
        <v/>
      </c>
      <c r="N452" t="str">
        <f t="shared" si="444"/>
        <v/>
      </c>
    </row>
    <row r="453" spans="1:14">
      <c r="A453" s="62" t="str">
        <f>IF(Encodage!A453="","",IF(COUNTIF($A$2:A452,Encodage!B453)&gt;0,"",IF(AND(Encodage!A453&gt;=$G$2,Encodage!A453&lt;=$H$2),Encodage!B453,"")))</f>
        <v/>
      </c>
      <c r="B453" s="62" t="str">
        <f>IF(A453="","",IF(COUNTIF($A$2:B452,Encodage!B453)&gt;0,"",IF(AND(Encodage!B453&gt;=$G$2,Encodage!A453&lt;=$H$2),Encodage!C453,"")))</f>
        <v/>
      </c>
      <c r="C453" s="62" t="str">
        <f t="shared" si="455"/>
        <v/>
      </c>
      <c r="D453" s="61" t="str">
        <f t="array" ref="D453">IFERROR(INDEX($A$1:$A$10000,SMALL(IF($A$3:$A$10000&lt;&gt;"",ROW($A$3:$A$10000)),ROW(A450))),"")</f>
        <v/>
      </c>
      <c r="E453" s="61" t="str">
        <f t="shared" ref="E453" si="509">IF(D453="","",SUMIFS(Stoc,Dat,"&gt;="&amp;$G$2,Dat,"&lt;="&amp;$H$2,Ref,D453))</f>
        <v/>
      </c>
      <c r="F453" s="61" t="str">
        <f t="shared" ref="F453:F500" si="510">IF(D453="","",COUNTIF($H$3:$H$10000,D453))</f>
        <v/>
      </c>
      <c r="G453" t="str">
        <f t="shared" ref="G453:G516" si="511">IFERROR(INDEX($C$3:$C$10000,MATCH(H453,$A$3:$A$10000,0)),"")</f>
        <v/>
      </c>
      <c r="H453" t="str">
        <f>IFERROR(IF(COUNTIF($H$4:H452,H452)&lt;VLOOKUP($H452,$D$3:$E$500,2,0),H452,INDEX($D$3:$D$300,MATCH(H452,$D$3:$D$300,0)+1)),"")</f>
        <v/>
      </c>
      <c r="I453" t="str">
        <f>IF($H453="","",VLOOKUP($H453,Listes!$A$3:$I$12,3,FALSE))</f>
        <v/>
      </c>
      <c r="J453" t="str">
        <f>IF($H453="","",VLOOKUP($H453,Listes!$A$3:$I$12,4,FALSE))</f>
        <v/>
      </c>
      <c r="K453" t="str">
        <f>IF(H453="","",VLOOKUP($H453,Listes!$A$3:$I$12,8,FALSE))</f>
        <v/>
      </c>
      <c r="N453" t="str">
        <f t="shared" ref="N453:N516" si="512">IF($H452=$H453,"",IFERROR(INDEX($C$3:$C$300,MATCH(H453,$D$3:$D$300,0)),""))</f>
        <v/>
      </c>
    </row>
    <row r="454" spans="1:14">
      <c r="A454" s="62" t="str">
        <f>IF(Encodage!A454="","",IF(COUNTIF($A$2:A453,Encodage!B454)&gt;0,"",IF(AND(Encodage!A454&gt;=$G$2,Encodage!A454&lt;=$H$2),Encodage!B454,"")))</f>
        <v/>
      </c>
      <c r="B454" s="62" t="str">
        <f>IF(A454="","",IF(COUNTIF($A$2:B453,Encodage!B454)&gt;0,"",IF(AND(Encodage!B454&gt;=$G$2,Encodage!A454&lt;=$H$2),Encodage!C454,"")))</f>
        <v/>
      </c>
      <c r="C454" s="62" t="str">
        <f t="shared" si="455"/>
        <v/>
      </c>
      <c r="D454" s="61" t="str">
        <f t="array" ref="D454">IFERROR(INDEX($A$1:$A$10000,SMALL(IF($A$3:$A$10000&lt;&gt;"",ROW($A$3:$A$10000)),ROW(A451))),"")</f>
        <v/>
      </c>
      <c r="E454" s="61" t="str">
        <f t="shared" ref="E454" si="513">IF(D454="","",SUMIFS(Stoc,Dat,"&gt;="&amp;$G$2,Dat,"&lt;="&amp;$H$2,Ref,D454))</f>
        <v/>
      </c>
      <c r="F454" s="61" t="str">
        <f t="shared" si="510"/>
        <v/>
      </c>
      <c r="G454" t="str">
        <f t="shared" si="511"/>
        <v/>
      </c>
      <c r="H454" t="str">
        <f>IFERROR(IF(COUNTIF($H$4:H453,H453)&lt;VLOOKUP($H453,$D$3:$E$500,2,0),H453,INDEX($D$3:$D$300,MATCH(H453,$D$3:$D$300,0)+1)),"")</f>
        <v/>
      </c>
      <c r="I454" t="str">
        <f>IF($H454="","",VLOOKUP($H454,Listes!$A$3:$I$12,3,FALSE))</f>
        <v/>
      </c>
      <c r="J454" t="str">
        <f>IF($H454="","",VLOOKUP($H454,Listes!$A$3:$I$12,4,FALSE))</f>
        <v/>
      </c>
      <c r="K454" t="str">
        <f>IF(H454="","",VLOOKUP($H454,Listes!$A$3:$I$12,8,FALSE))</f>
        <v/>
      </c>
      <c r="N454" t="str">
        <f t="shared" si="512"/>
        <v/>
      </c>
    </row>
    <row r="455" spans="1:14">
      <c r="A455" s="62" t="str">
        <f>IF(Encodage!A455="","",IF(COUNTIF($A$2:A454,Encodage!B455)&gt;0,"",IF(AND(Encodage!A455&gt;=$G$2,Encodage!A455&lt;=$H$2),Encodage!B455,"")))</f>
        <v/>
      </c>
      <c r="B455" s="62" t="str">
        <f>IF(A455="","",IF(COUNTIF($A$2:B454,Encodage!B455)&gt;0,"",IF(AND(Encodage!B455&gt;=$G$2,Encodage!A455&lt;=$H$2),Encodage!C455,"")))</f>
        <v/>
      </c>
      <c r="C455" s="62" t="str">
        <f t="shared" si="455"/>
        <v/>
      </c>
      <c r="D455" s="61" t="str">
        <f t="array" ref="D455">IFERROR(INDEX($A$1:$A$10000,SMALL(IF($A$3:$A$10000&lt;&gt;"",ROW($A$3:$A$10000)),ROW(A452))),"")</f>
        <v/>
      </c>
      <c r="E455" s="61" t="str">
        <f t="shared" ref="E455" si="514">IF(D455="","",SUMIFS(Stoc,Dat,"&gt;="&amp;$G$2,Dat,"&lt;="&amp;$H$2,Ref,D455))</f>
        <v/>
      </c>
      <c r="F455" s="61" t="str">
        <f t="shared" si="510"/>
        <v/>
      </c>
      <c r="G455" t="str">
        <f t="shared" si="511"/>
        <v/>
      </c>
      <c r="H455" t="str">
        <f>IFERROR(IF(COUNTIF($H$4:H454,H454)&lt;VLOOKUP($H454,$D$3:$E$500,2,0),H454,INDEX($D$3:$D$300,MATCH(H454,$D$3:$D$300,0)+1)),"")</f>
        <v/>
      </c>
      <c r="I455" t="str">
        <f>IF($H455="","",VLOOKUP($H455,Listes!$A$3:$I$12,3,FALSE))</f>
        <v/>
      </c>
      <c r="J455" t="str">
        <f>IF($H455="","",VLOOKUP($H455,Listes!$A$3:$I$12,4,FALSE))</f>
        <v/>
      </c>
      <c r="K455" t="str">
        <f>IF(H455="","",VLOOKUP($H455,Listes!$A$3:$I$12,8,FALSE))</f>
        <v/>
      </c>
      <c r="N455" t="str">
        <f t="shared" si="512"/>
        <v/>
      </c>
    </row>
    <row r="456" spans="1:14">
      <c r="A456" s="62" t="str">
        <f>IF(Encodage!A456="","",IF(COUNTIF($A$2:A455,Encodage!B456)&gt;0,"",IF(AND(Encodage!A456&gt;=$G$2,Encodage!A456&lt;=$H$2),Encodage!B456,"")))</f>
        <v/>
      </c>
      <c r="B456" s="62" t="str">
        <f>IF(A456="","",IF(COUNTIF($A$2:B455,Encodage!B456)&gt;0,"",IF(AND(Encodage!B456&gt;=$G$2,Encodage!A456&lt;=$H$2),Encodage!C456,"")))</f>
        <v/>
      </c>
      <c r="C456" s="62" t="str">
        <f t="shared" si="455"/>
        <v/>
      </c>
      <c r="D456" s="61" t="str">
        <f t="array" ref="D456">IFERROR(INDEX($A$1:$A$10000,SMALL(IF($A$3:$A$10000&lt;&gt;"",ROW($A$3:$A$10000)),ROW(A453))),"")</f>
        <v/>
      </c>
      <c r="E456" s="61" t="str">
        <f t="shared" ref="E456" si="515">IF(D456="","",SUMIFS(Stoc,Dat,"&gt;="&amp;$G$2,Dat,"&lt;="&amp;$H$2,Ref,D456))</f>
        <v/>
      </c>
      <c r="F456" s="61" t="str">
        <f t="shared" si="510"/>
        <v/>
      </c>
      <c r="G456" t="str">
        <f t="shared" si="511"/>
        <v/>
      </c>
      <c r="H456" t="str">
        <f>IFERROR(IF(COUNTIF($H$4:H455,H455)&lt;VLOOKUP($H455,$D$3:$E$500,2,0),H455,INDEX($D$3:$D$300,MATCH(H455,$D$3:$D$300,0)+1)),"")</f>
        <v/>
      </c>
      <c r="I456" t="str">
        <f>IF($H456="","",VLOOKUP($H456,Listes!$A$3:$I$12,3,FALSE))</f>
        <v/>
      </c>
      <c r="J456" t="str">
        <f>IF($H456="","",VLOOKUP($H456,Listes!$A$3:$I$12,4,FALSE))</f>
        <v/>
      </c>
      <c r="K456" t="str">
        <f>IF(H456="","",VLOOKUP($H456,Listes!$A$3:$I$12,8,FALSE))</f>
        <v/>
      </c>
      <c r="N456" t="str">
        <f t="shared" si="512"/>
        <v/>
      </c>
    </row>
    <row r="457" spans="1:14">
      <c r="A457" s="62" t="str">
        <f>IF(Encodage!A457="","",IF(COUNTIF($A$2:A456,Encodage!B457)&gt;0,"",IF(AND(Encodage!A457&gt;=$G$2,Encodage!A457&lt;=$H$2),Encodage!B457,"")))</f>
        <v/>
      </c>
      <c r="B457" s="62" t="str">
        <f>IF(A457="","",IF(COUNTIF($A$2:B456,Encodage!B457)&gt;0,"",IF(AND(Encodage!B457&gt;=$G$2,Encodage!A457&lt;=$H$2),Encodage!C457,"")))</f>
        <v/>
      </c>
      <c r="C457" s="62" t="str">
        <f t="shared" si="455"/>
        <v/>
      </c>
      <c r="D457" s="61" t="str">
        <f t="array" ref="D457">IFERROR(INDEX($A$1:$A$10000,SMALL(IF($A$3:$A$10000&lt;&gt;"",ROW($A$3:$A$10000)),ROW(A454))),"")</f>
        <v/>
      </c>
      <c r="E457" s="61" t="str">
        <f t="shared" ref="E457" si="516">IF(D457="","",SUMIFS(Stoc,Dat,"&gt;="&amp;$G$2,Dat,"&lt;="&amp;$H$2,Ref,D457))</f>
        <v/>
      </c>
      <c r="F457" s="61" t="str">
        <f t="shared" si="510"/>
        <v/>
      </c>
      <c r="G457" t="str">
        <f t="shared" si="511"/>
        <v/>
      </c>
      <c r="H457" t="str">
        <f>IFERROR(IF(COUNTIF($H$4:H456,H456)&lt;VLOOKUP($H456,$D$3:$E$500,2,0),H456,INDEX($D$3:$D$300,MATCH(H456,$D$3:$D$300,0)+1)),"")</f>
        <v/>
      </c>
      <c r="I457" t="str">
        <f>IF($H457="","",VLOOKUP($H457,Listes!$A$3:$I$12,3,FALSE))</f>
        <v/>
      </c>
      <c r="J457" t="str">
        <f>IF($H457="","",VLOOKUP($H457,Listes!$A$3:$I$12,4,FALSE))</f>
        <v/>
      </c>
      <c r="K457" t="str">
        <f>IF(H457="","",VLOOKUP($H457,Listes!$A$3:$I$12,8,FALSE))</f>
        <v/>
      </c>
      <c r="N457" t="str">
        <f t="shared" si="512"/>
        <v/>
      </c>
    </row>
    <row r="458" spans="1:14">
      <c r="A458" s="62" t="str">
        <f>IF(Encodage!A458="","",IF(COUNTIF($A$2:A457,Encodage!B458)&gt;0,"",IF(AND(Encodage!A458&gt;=$G$2,Encodage!A458&lt;=$H$2),Encodage!B458,"")))</f>
        <v/>
      </c>
      <c r="B458" s="62" t="str">
        <f>IF(A458="","",IF(COUNTIF($A$2:B457,Encodage!B458)&gt;0,"",IF(AND(Encodage!B458&gt;=$G$2,Encodage!A458&lt;=$H$2),Encodage!C458,"")))</f>
        <v/>
      </c>
      <c r="C458" s="62" t="str">
        <f t="shared" si="455"/>
        <v/>
      </c>
      <c r="D458" s="61" t="str">
        <f t="array" ref="D458">IFERROR(INDEX($A$1:$A$10000,SMALL(IF($A$3:$A$10000&lt;&gt;"",ROW($A$3:$A$10000)),ROW(A455))),"")</f>
        <v/>
      </c>
      <c r="E458" s="61" t="str">
        <f t="shared" ref="E458" si="517">IF(D458="","",SUMIFS(Stoc,Dat,"&gt;="&amp;$G$2,Dat,"&lt;="&amp;$H$2,Ref,D458))</f>
        <v/>
      </c>
      <c r="F458" s="61" t="str">
        <f t="shared" si="510"/>
        <v/>
      </c>
      <c r="G458" t="str">
        <f t="shared" si="511"/>
        <v/>
      </c>
      <c r="H458" t="str">
        <f>IFERROR(IF(COUNTIF($H$4:H457,H457)&lt;VLOOKUP($H457,$D$3:$E$500,2,0),H457,INDEX($D$3:$D$300,MATCH(H457,$D$3:$D$300,0)+1)),"")</f>
        <v/>
      </c>
      <c r="I458" t="str">
        <f>IF($H458="","",VLOOKUP($H458,Listes!$A$3:$I$12,3,FALSE))</f>
        <v/>
      </c>
      <c r="J458" t="str">
        <f>IF($H458="","",VLOOKUP($H458,Listes!$A$3:$I$12,4,FALSE))</f>
        <v/>
      </c>
      <c r="K458" t="str">
        <f>IF(H458="","",VLOOKUP($H458,Listes!$A$3:$I$12,8,FALSE))</f>
        <v/>
      </c>
      <c r="N458" t="str">
        <f t="shared" si="512"/>
        <v/>
      </c>
    </row>
    <row r="459" spans="1:14">
      <c r="A459" s="62" t="str">
        <f>IF(Encodage!A459="","",IF(COUNTIF($A$2:A458,Encodage!B459)&gt;0,"",IF(AND(Encodage!A459&gt;=$G$2,Encodage!A459&lt;=$H$2),Encodage!B459,"")))</f>
        <v/>
      </c>
      <c r="B459" s="62" t="str">
        <f>IF(A459="","",IF(COUNTIF($A$2:B458,Encodage!B459)&gt;0,"",IF(AND(Encodage!B459&gt;=$G$2,Encodage!A459&lt;=$H$2),Encodage!C459,"")))</f>
        <v/>
      </c>
      <c r="C459" s="62" t="str">
        <f t="shared" si="455"/>
        <v/>
      </c>
      <c r="D459" s="61" t="str">
        <f t="array" ref="D459">IFERROR(INDEX($A$1:$A$10000,SMALL(IF($A$3:$A$10000&lt;&gt;"",ROW($A$3:$A$10000)),ROW(A456))),"")</f>
        <v/>
      </c>
      <c r="E459" s="61" t="str">
        <f t="shared" ref="E459" si="518">IF(D459="","",SUMIFS(Stoc,Dat,"&gt;="&amp;$G$2,Dat,"&lt;="&amp;$H$2,Ref,D459))</f>
        <v/>
      </c>
      <c r="F459" s="61" t="str">
        <f t="shared" si="510"/>
        <v/>
      </c>
      <c r="G459" t="str">
        <f t="shared" si="511"/>
        <v/>
      </c>
      <c r="H459" t="str">
        <f>IFERROR(IF(COUNTIF($H$4:H458,H458)&lt;VLOOKUP($H458,$D$3:$E$500,2,0),H458,INDEX($D$3:$D$300,MATCH(H458,$D$3:$D$300,0)+1)),"")</f>
        <v/>
      </c>
      <c r="I459" t="str">
        <f>IF($H459="","",VLOOKUP($H459,Listes!$A$3:$I$12,3,FALSE))</f>
        <v/>
      </c>
      <c r="J459" t="str">
        <f>IF($H459="","",VLOOKUP($H459,Listes!$A$3:$I$12,4,FALSE))</f>
        <v/>
      </c>
      <c r="K459" t="str">
        <f>IF(H459="","",VLOOKUP($H459,Listes!$A$3:$I$12,8,FALSE))</f>
        <v/>
      </c>
      <c r="N459" t="str">
        <f t="shared" si="512"/>
        <v/>
      </c>
    </row>
    <row r="460" spans="1:14">
      <c r="A460" s="62" t="str">
        <f>IF(Encodage!A460="","",IF(COUNTIF($A$2:A459,Encodage!B460)&gt;0,"",IF(AND(Encodage!A460&gt;=$G$2,Encodage!A460&lt;=$H$2),Encodage!B460,"")))</f>
        <v/>
      </c>
      <c r="B460" s="62" t="str">
        <f>IF(A460="","",IF(COUNTIF($A$2:B459,Encodage!B460)&gt;0,"",IF(AND(Encodage!B460&gt;=$G$2,Encodage!A460&lt;=$H$2),Encodage!C460,"")))</f>
        <v/>
      </c>
      <c r="C460" s="62" t="str">
        <f t="shared" si="455"/>
        <v/>
      </c>
      <c r="D460" s="61" t="str">
        <f t="array" ref="D460">IFERROR(INDEX($A$1:$A$10000,SMALL(IF($A$3:$A$10000&lt;&gt;"",ROW($A$3:$A$10000)),ROW(A457))),"")</f>
        <v/>
      </c>
      <c r="E460" s="61" t="str">
        <f t="shared" ref="E460" si="519">IF(D460="","",SUMIFS(Stoc,Dat,"&gt;="&amp;$G$2,Dat,"&lt;="&amp;$H$2,Ref,D460))</f>
        <v/>
      </c>
      <c r="F460" s="61" t="str">
        <f t="shared" si="510"/>
        <v/>
      </c>
      <c r="G460" t="str">
        <f t="shared" si="511"/>
        <v/>
      </c>
      <c r="H460" t="str">
        <f>IFERROR(IF(COUNTIF($H$4:H459,H459)&lt;VLOOKUP($H459,$D$3:$E$500,2,0),H459,INDEX($D$3:$D$300,MATCH(H459,$D$3:$D$300,0)+1)),"")</f>
        <v/>
      </c>
      <c r="I460" t="str">
        <f>IF($H460="","",VLOOKUP($H460,Listes!$A$3:$I$12,3,FALSE))</f>
        <v/>
      </c>
      <c r="J460" t="str">
        <f>IF($H460="","",VLOOKUP($H460,Listes!$A$3:$I$12,4,FALSE))</f>
        <v/>
      </c>
      <c r="K460" t="str">
        <f>IF(H460="","",VLOOKUP($H460,Listes!$A$3:$I$12,8,FALSE))</f>
        <v/>
      </c>
      <c r="N460" t="str">
        <f t="shared" si="512"/>
        <v/>
      </c>
    </row>
    <row r="461" spans="1:14">
      <c r="A461" s="62" t="str">
        <f>IF(Encodage!A461="","",IF(COUNTIF($A$2:A460,Encodage!B461)&gt;0,"",IF(AND(Encodage!A461&gt;=$G$2,Encodage!A461&lt;=$H$2),Encodage!B461,"")))</f>
        <v/>
      </c>
      <c r="B461" s="62" t="str">
        <f>IF(A461="","",IF(COUNTIF($A$2:B460,Encodage!B461)&gt;0,"",IF(AND(Encodage!B461&gt;=$G$2,Encodage!A461&lt;=$H$2),Encodage!C461,"")))</f>
        <v/>
      </c>
      <c r="C461" s="62" t="str">
        <f t="shared" si="455"/>
        <v/>
      </c>
      <c r="D461" s="61" t="str">
        <f t="array" ref="D461">IFERROR(INDEX($A$1:$A$10000,SMALL(IF($A$3:$A$10000&lt;&gt;"",ROW($A$3:$A$10000)),ROW(A458))),"")</f>
        <v/>
      </c>
      <c r="E461" s="61" t="str">
        <f t="shared" ref="E461" si="520">IF(D461="","",SUMIFS(Stoc,Dat,"&gt;="&amp;$G$2,Dat,"&lt;="&amp;$H$2,Ref,D461))</f>
        <v/>
      </c>
      <c r="F461" s="61" t="str">
        <f t="shared" si="510"/>
        <v/>
      </c>
      <c r="G461" t="str">
        <f t="shared" si="511"/>
        <v/>
      </c>
      <c r="H461" t="str">
        <f>IFERROR(IF(COUNTIF($H$4:H460,H460)&lt;VLOOKUP($H460,$D$3:$E$500,2,0),H460,INDEX($D$3:$D$300,MATCH(H460,$D$3:$D$300,0)+1)),"")</f>
        <v/>
      </c>
      <c r="I461" t="str">
        <f>IF($H461="","",VLOOKUP($H461,Listes!$A$3:$I$12,3,FALSE))</f>
        <v/>
      </c>
      <c r="J461" t="str">
        <f>IF($H461="","",VLOOKUP($H461,Listes!$A$3:$I$12,4,FALSE))</f>
        <v/>
      </c>
      <c r="K461" t="str">
        <f>IF(H461="","",VLOOKUP($H461,Listes!$A$3:$I$12,8,FALSE))</f>
        <v/>
      </c>
      <c r="N461" t="str">
        <f t="shared" si="512"/>
        <v/>
      </c>
    </row>
    <row r="462" spans="1:14">
      <c r="A462" s="62" t="str">
        <f>IF(Encodage!A462="","",IF(COUNTIF($A$2:A461,Encodage!B462)&gt;0,"",IF(AND(Encodage!A462&gt;=$G$2,Encodage!A462&lt;=$H$2),Encodage!B462,"")))</f>
        <v/>
      </c>
      <c r="B462" s="62" t="str">
        <f>IF(A462="","",IF(COUNTIF($A$2:B461,Encodage!B462)&gt;0,"",IF(AND(Encodage!B462&gt;=$G$2,Encodage!A462&lt;=$H$2),Encodage!C462,"")))</f>
        <v/>
      </c>
      <c r="C462" s="62" t="str">
        <f t="shared" si="455"/>
        <v/>
      </c>
      <c r="D462" s="61" t="str">
        <f t="array" ref="D462">IFERROR(INDEX($A$1:$A$10000,SMALL(IF($A$3:$A$10000&lt;&gt;"",ROW($A$3:$A$10000)),ROW(A459))),"")</f>
        <v/>
      </c>
      <c r="E462" s="61" t="str">
        <f t="shared" ref="E462" si="521">IF(D462="","",SUMIFS(Stoc,Dat,"&gt;="&amp;$G$2,Dat,"&lt;="&amp;$H$2,Ref,D462))</f>
        <v/>
      </c>
      <c r="F462" s="61" t="str">
        <f t="shared" si="510"/>
        <v/>
      </c>
      <c r="G462" t="str">
        <f t="shared" si="511"/>
        <v/>
      </c>
      <c r="H462" t="str">
        <f>IFERROR(IF(COUNTIF($H$4:H461,H461)&lt;VLOOKUP($H461,$D$3:$E$500,2,0),H461,INDEX($D$3:$D$300,MATCH(H461,$D$3:$D$300,0)+1)),"")</f>
        <v/>
      </c>
      <c r="I462" t="str">
        <f>IF($H462="","",VLOOKUP($H462,Listes!$A$3:$I$12,3,FALSE))</f>
        <v/>
      </c>
      <c r="J462" t="str">
        <f>IF($H462="","",VLOOKUP($H462,Listes!$A$3:$I$12,4,FALSE))</f>
        <v/>
      </c>
      <c r="K462" t="str">
        <f>IF(H462="","",VLOOKUP($H462,Listes!$A$3:$I$12,8,FALSE))</f>
        <v/>
      </c>
      <c r="N462" t="str">
        <f t="shared" si="512"/>
        <v/>
      </c>
    </row>
    <row r="463" spans="1:14">
      <c r="A463" s="62" t="str">
        <f>IF(Encodage!A463="","",IF(COUNTIF($A$2:A462,Encodage!B463)&gt;0,"",IF(AND(Encodage!A463&gt;=$G$2,Encodage!A463&lt;=$H$2),Encodage!B463,"")))</f>
        <v/>
      </c>
      <c r="B463" s="62" t="str">
        <f>IF(A463="","",IF(COUNTIF($A$2:B462,Encodage!B463)&gt;0,"",IF(AND(Encodage!B463&gt;=$G$2,Encodage!A463&lt;=$H$2),Encodage!C463,"")))</f>
        <v/>
      </c>
      <c r="C463" s="62" t="str">
        <f t="shared" si="455"/>
        <v/>
      </c>
      <c r="D463" s="61" t="str">
        <f t="array" ref="D463">IFERROR(INDEX($A$1:$A$10000,SMALL(IF($A$3:$A$10000&lt;&gt;"",ROW($A$3:$A$10000)),ROW(A460))),"")</f>
        <v/>
      </c>
      <c r="E463" s="61" t="str">
        <f t="shared" ref="E463" si="522">IF(D463="","",SUMIFS(Stoc,Dat,"&gt;="&amp;$G$2,Dat,"&lt;="&amp;$H$2,Ref,D463))</f>
        <v/>
      </c>
      <c r="F463" s="61" t="str">
        <f t="shared" si="510"/>
        <v/>
      </c>
      <c r="G463" t="str">
        <f t="shared" si="511"/>
        <v/>
      </c>
      <c r="H463" t="str">
        <f>IFERROR(IF(COUNTIF($H$4:H462,H462)&lt;VLOOKUP($H462,$D$3:$E$500,2,0),H462,INDEX($D$3:$D$300,MATCH(H462,$D$3:$D$300,0)+1)),"")</f>
        <v/>
      </c>
      <c r="I463" t="str">
        <f>IF($H463="","",VLOOKUP($H463,Listes!$A$3:$I$12,3,FALSE))</f>
        <v/>
      </c>
      <c r="J463" t="str">
        <f>IF($H463="","",VLOOKUP($H463,Listes!$A$3:$I$12,4,FALSE))</f>
        <v/>
      </c>
      <c r="K463" t="str">
        <f>IF(H463="","",VLOOKUP($H463,Listes!$A$3:$I$12,8,FALSE))</f>
        <v/>
      </c>
      <c r="N463" t="str">
        <f t="shared" si="512"/>
        <v/>
      </c>
    </row>
    <row r="464" spans="1:14">
      <c r="A464" s="62" t="str">
        <f>IF(Encodage!A464="","",IF(COUNTIF($A$2:A463,Encodage!B464)&gt;0,"",IF(AND(Encodage!A464&gt;=$G$2,Encodage!A464&lt;=$H$2),Encodage!B464,"")))</f>
        <v/>
      </c>
      <c r="B464" s="62" t="str">
        <f>IF(A464="","",IF(COUNTIF($A$2:B463,Encodage!B464)&gt;0,"",IF(AND(Encodage!B464&gt;=$G$2,Encodage!A464&lt;=$H$2),Encodage!C464,"")))</f>
        <v/>
      </c>
      <c r="C464" s="62" t="str">
        <f t="shared" ref="C464:C500" si="523">IFERROR(RIGHT((SUBSTITUTE(B464,"-","")),LEN(SUBSTITUTE(B464,"-",""))-1),"")</f>
        <v/>
      </c>
      <c r="D464" s="61" t="str">
        <f t="array" ref="D464">IFERROR(INDEX($A$1:$A$10000,SMALL(IF($A$3:$A$10000&lt;&gt;"",ROW($A$3:$A$10000)),ROW(A461))),"")</f>
        <v/>
      </c>
      <c r="E464" s="61" t="str">
        <f t="shared" ref="E464" si="524">IF(D464="","",SUMIFS(Stoc,Dat,"&gt;="&amp;$G$2,Dat,"&lt;="&amp;$H$2,Ref,D464))</f>
        <v/>
      </c>
      <c r="F464" s="61" t="str">
        <f t="shared" si="510"/>
        <v/>
      </c>
      <c r="G464" t="str">
        <f t="shared" si="511"/>
        <v/>
      </c>
      <c r="H464" t="str">
        <f>IFERROR(IF(COUNTIF($H$4:H463,H463)&lt;VLOOKUP($H463,$D$3:$E$500,2,0),H463,INDEX($D$3:$D$300,MATCH(H463,$D$3:$D$300,0)+1)),"")</f>
        <v/>
      </c>
      <c r="I464" t="str">
        <f>IF($H464="","",VLOOKUP($H464,Listes!$A$3:$I$12,3,FALSE))</f>
        <v/>
      </c>
      <c r="J464" t="str">
        <f>IF($H464="","",VLOOKUP($H464,Listes!$A$3:$I$12,4,FALSE))</f>
        <v/>
      </c>
      <c r="K464" t="str">
        <f>IF(H464="","",VLOOKUP($H464,Listes!$A$3:$I$12,8,FALSE))</f>
        <v/>
      </c>
      <c r="N464" t="str">
        <f t="shared" si="512"/>
        <v/>
      </c>
    </row>
    <row r="465" spans="1:14">
      <c r="A465" s="62" t="str">
        <f>IF(Encodage!A465="","",IF(COUNTIF($A$2:A464,Encodage!B465)&gt;0,"",IF(AND(Encodage!A465&gt;=$G$2,Encodage!A465&lt;=$H$2),Encodage!B465,"")))</f>
        <v/>
      </c>
      <c r="B465" s="62" t="str">
        <f>IF(A465="","",IF(COUNTIF($A$2:B464,Encodage!B465)&gt;0,"",IF(AND(Encodage!B465&gt;=$G$2,Encodage!A465&lt;=$H$2),Encodage!C465,"")))</f>
        <v/>
      </c>
      <c r="C465" s="62" t="str">
        <f t="shared" si="523"/>
        <v/>
      </c>
      <c r="D465" s="61" t="str">
        <f t="array" ref="D465">IFERROR(INDEX($A$1:$A$10000,SMALL(IF($A$3:$A$10000&lt;&gt;"",ROW($A$3:$A$10000)),ROW(A462))),"")</f>
        <v/>
      </c>
      <c r="E465" s="61" t="str">
        <f t="shared" ref="E465" si="525">IF(D465="","",SUMIFS(Stoc,Dat,"&gt;="&amp;$G$2,Dat,"&lt;="&amp;$H$2,Ref,D465))</f>
        <v/>
      </c>
      <c r="F465" s="61" t="str">
        <f t="shared" si="510"/>
        <v/>
      </c>
      <c r="G465" t="str">
        <f t="shared" si="511"/>
        <v/>
      </c>
      <c r="H465" t="str">
        <f>IFERROR(IF(COUNTIF($H$4:H464,H464)&lt;VLOOKUP($H464,$D$3:$E$500,2,0),H464,INDEX($D$3:$D$300,MATCH(H464,$D$3:$D$300,0)+1)),"")</f>
        <v/>
      </c>
      <c r="I465" t="str">
        <f>IF($H465="","",VLOOKUP($H465,Listes!$A$3:$I$12,3,FALSE))</f>
        <v/>
      </c>
      <c r="J465" t="str">
        <f>IF($H465="","",VLOOKUP($H465,Listes!$A$3:$I$12,4,FALSE))</f>
        <v/>
      </c>
      <c r="K465" t="str">
        <f>IF(H465="","",VLOOKUP($H465,Listes!$A$3:$I$12,8,FALSE))</f>
        <v/>
      </c>
      <c r="N465" t="str">
        <f t="shared" si="512"/>
        <v/>
      </c>
    </row>
    <row r="466" spans="1:14">
      <c r="A466" s="62" t="str">
        <f>IF(Encodage!A466="","",IF(COUNTIF($A$2:A465,Encodage!B466)&gt;0,"",IF(AND(Encodage!A466&gt;=$G$2,Encodage!A466&lt;=$H$2),Encodage!B466,"")))</f>
        <v/>
      </c>
      <c r="B466" s="62" t="str">
        <f>IF(A466="","",IF(COUNTIF($A$2:B465,Encodage!B466)&gt;0,"",IF(AND(Encodage!B466&gt;=$G$2,Encodage!A466&lt;=$H$2),Encodage!C466,"")))</f>
        <v/>
      </c>
      <c r="C466" s="62" t="str">
        <f t="shared" si="523"/>
        <v/>
      </c>
      <c r="D466" s="61" t="str">
        <f t="array" ref="D466">IFERROR(INDEX($A$1:$A$10000,SMALL(IF($A$3:$A$10000&lt;&gt;"",ROW($A$3:$A$10000)),ROW(A463))),"")</f>
        <v/>
      </c>
      <c r="E466" s="61" t="str">
        <f t="shared" ref="E466" si="526">IF(D466="","",SUMIFS(Stoc,Dat,"&gt;="&amp;$G$2,Dat,"&lt;="&amp;$H$2,Ref,D466))</f>
        <v/>
      </c>
      <c r="F466" s="61" t="str">
        <f t="shared" si="510"/>
        <v/>
      </c>
      <c r="G466" t="str">
        <f t="shared" si="511"/>
        <v/>
      </c>
      <c r="H466" t="str">
        <f>IFERROR(IF(COUNTIF($H$4:H465,H465)&lt;VLOOKUP($H465,$D$3:$E$500,2,0),H465,INDEX($D$3:$D$300,MATCH(H465,$D$3:$D$300,0)+1)),"")</f>
        <v/>
      </c>
      <c r="I466" t="str">
        <f>IF($H466="","",VLOOKUP($H466,Listes!$A$3:$I$12,3,FALSE))</f>
        <v/>
      </c>
      <c r="J466" t="str">
        <f>IF($H466="","",VLOOKUP($H466,Listes!$A$3:$I$12,4,FALSE))</f>
        <v/>
      </c>
      <c r="K466" t="str">
        <f>IF(H466="","",VLOOKUP($H466,Listes!$A$3:$I$12,8,FALSE))</f>
        <v/>
      </c>
      <c r="N466" t="str">
        <f t="shared" si="512"/>
        <v/>
      </c>
    </row>
    <row r="467" spans="1:14">
      <c r="A467" s="62" t="str">
        <f>IF(Encodage!A467="","",IF(COUNTIF($A$2:A466,Encodage!B467)&gt;0,"",IF(AND(Encodage!A467&gt;=$G$2,Encodage!A467&lt;=$H$2),Encodage!B467,"")))</f>
        <v/>
      </c>
      <c r="B467" s="62" t="str">
        <f>IF(A467="","",IF(COUNTIF($A$2:B466,Encodage!B467)&gt;0,"",IF(AND(Encodage!B467&gt;=$G$2,Encodage!A467&lt;=$H$2),Encodage!C467,"")))</f>
        <v/>
      </c>
      <c r="C467" s="62" t="str">
        <f t="shared" si="523"/>
        <v/>
      </c>
      <c r="D467" s="61" t="str">
        <f t="array" ref="D467">IFERROR(INDEX($A$1:$A$10000,SMALL(IF($A$3:$A$10000&lt;&gt;"",ROW($A$3:$A$10000)),ROW(A464))),"")</f>
        <v/>
      </c>
      <c r="E467" s="61" t="str">
        <f t="shared" ref="E467" si="527">IF(D467="","",SUMIFS(Stoc,Dat,"&gt;="&amp;$G$2,Dat,"&lt;="&amp;$H$2,Ref,D467))</f>
        <v/>
      </c>
      <c r="F467" s="61" t="str">
        <f t="shared" si="510"/>
        <v/>
      </c>
      <c r="G467" t="str">
        <f t="shared" si="511"/>
        <v/>
      </c>
      <c r="H467" t="str">
        <f>IFERROR(IF(COUNTIF($H$4:H466,H466)&lt;VLOOKUP($H466,$D$3:$E$500,2,0),H466,INDEX($D$3:$D$300,MATCH(H466,$D$3:$D$300,0)+1)),"")</f>
        <v/>
      </c>
      <c r="I467" t="str">
        <f>IF($H467="","",VLOOKUP($H467,Listes!$A$3:$I$12,3,FALSE))</f>
        <v/>
      </c>
      <c r="J467" t="str">
        <f>IF($H467="","",VLOOKUP($H467,Listes!$A$3:$I$12,4,FALSE))</f>
        <v/>
      </c>
      <c r="K467" t="str">
        <f>IF(H467="","",VLOOKUP($H467,Listes!$A$3:$I$12,8,FALSE))</f>
        <v/>
      </c>
      <c r="N467" t="str">
        <f t="shared" si="512"/>
        <v/>
      </c>
    </row>
    <row r="468" spans="1:14">
      <c r="A468" s="62" t="str">
        <f>IF(Encodage!A468="","",IF(COUNTIF($A$2:A467,Encodage!B468)&gt;0,"",IF(AND(Encodage!A468&gt;=$G$2,Encodage!A468&lt;=$H$2),Encodage!B468,"")))</f>
        <v/>
      </c>
      <c r="B468" s="62" t="str">
        <f>IF(A468="","",IF(COUNTIF($A$2:B467,Encodage!B468)&gt;0,"",IF(AND(Encodage!B468&gt;=$G$2,Encodage!A468&lt;=$H$2),Encodage!C468,"")))</f>
        <v/>
      </c>
      <c r="C468" s="62" t="str">
        <f t="shared" si="523"/>
        <v/>
      </c>
      <c r="D468" s="61" t="str">
        <f t="array" ref="D468">IFERROR(INDEX($A$1:$A$10000,SMALL(IF($A$3:$A$10000&lt;&gt;"",ROW($A$3:$A$10000)),ROW(A465))),"")</f>
        <v/>
      </c>
      <c r="E468" s="61" t="str">
        <f t="shared" ref="E468" si="528">IF(D468="","",SUMIFS(Stoc,Dat,"&gt;="&amp;$G$2,Dat,"&lt;="&amp;$H$2,Ref,D468))</f>
        <v/>
      </c>
      <c r="F468" s="61" t="str">
        <f t="shared" si="510"/>
        <v/>
      </c>
      <c r="G468" t="str">
        <f t="shared" si="511"/>
        <v/>
      </c>
      <c r="H468" t="str">
        <f>IFERROR(IF(COUNTIF($H$4:H467,H467)&lt;VLOOKUP($H467,$D$3:$E$500,2,0),H467,INDEX($D$3:$D$300,MATCH(H467,$D$3:$D$300,0)+1)),"")</f>
        <v/>
      </c>
      <c r="I468" t="str">
        <f>IF($H468="","",VLOOKUP($H468,Listes!$A$3:$I$12,3,FALSE))</f>
        <v/>
      </c>
      <c r="J468" t="str">
        <f>IF($H468="","",VLOOKUP($H468,Listes!$A$3:$I$12,4,FALSE))</f>
        <v/>
      </c>
      <c r="K468" t="str">
        <f>IF(H468="","",VLOOKUP($H468,Listes!$A$3:$I$12,8,FALSE))</f>
        <v/>
      </c>
      <c r="N468" t="str">
        <f t="shared" si="512"/>
        <v/>
      </c>
    </row>
    <row r="469" spans="1:14">
      <c r="A469" s="62" t="str">
        <f>IF(Encodage!A469="","",IF(COUNTIF($A$2:A468,Encodage!B469)&gt;0,"",IF(AND(Encodage!A469&gt;=$G$2,Encodage!A469&lt;=$H$2),Encodage!B469,"")))</f>
        <v/>
      </c>
      <c r="B469" s="62" t="str">
        <f>IF(A469="","",IF(COUNTIF($A$2:B468,Encodage!B469)&gt;0,"",IF(AND(Encodage!B469&gt;=$G$2,Encodage!A469&lt;=$H$2),Encodage!C469,"")))</f>
        <v/>
      </c>
      <c r="C469" s="62" t="str">
        <f t="shared" si="523"/>
        <v/>
      </c>
      <c r="D469" s="61" t="str">
        <f t="array" ref="D469">IFERROR(INDEX($A$1:$A$10000,SMALL(IF($A$3:$A$10000&lt;&gt;"",ROW($A$3:$A$10000)),ROW(A466))),"")</f>
        <v/>
      </c>
      <c r="E469" s="61" t="str">
        <f t="shared" ref="E469" si="529">IF(D469="","",SUMIFS(Stoc,Dat,"&gt;="&amp;$G$2,Dat,"&lt;="&amp;$H$2,Ref,D469))</f>
        <v/>
      </c>
      <c r="F469" s="61" t="str">
        <f t="shared" si="510"/>
        <v/>
      </c>
      <c r="G469" t="str">
        <f t="shared" si="511"/>
        <v/>
      </c>
      <c r="H469" t="str">
        <f>IFERROR(IF(COUNTIF($H$4:H468,H468)&lt;VLOOKUP($H468,$D$3:$E$500,2,0),H468,INDEX($D$3:$D$300,MATCH(H468,$D$3:$D$300,0)+1)),"")</f>
        <v/>
      </c>
      <c r="I469" t="str">
        <f>IF($H469="","",VLOOKUP($H469,Listes!$A$3:$I$12,3,FALSE))</f>
        <v/>
      </c>
      <c r="J469" t="str">
        <f>IF($H469="","",VLOOKUP($H469,Listes!$A$3:$I$12,4,FALSE))</f>
        <v/>
      </c>
      <c r="K469" t="str">
        <f>IF(H469="","",VLOOKUP($H469,Listes!$A$3:$I$12,8,FALSE))</f>
        <v/>
      </c>
      <c r="N469" t="str">
        <f t="shared" si="512"/>
        <v/>
      </c>
    </row>
    <row r="470" spans="1:14">
      <c r="A470" s="62" t="str">
        <f>IF(Encodage!A470="","",IF(COUNTIF($A$2:A469,Encodage!B470)&gt;0,"",IF(AND(Encodage!A470&gt;=$G$2,Encodage!A470&lt;=$H$2),Encodage!B470,"")))</f>
        <v/>
      </c>
      <c r="B470" s="62" t="str">
        <f>IF(A470="","",IF(COUNTIF($A$2:B469,Encodage!B470)&gt;0,"",IF(AND(Encodage!B470&gt;=$G$2,Encodage!A470&lt;=$H$2),Encodage!C470,"")))</f>
        <v/>
      </c>
      <c r="C470" s="62" t="str">
        <f t="shared" si="523"/>
        <v/>
      </c>
      <c r="D470" s="61" t="str">
        <f t="array" ref="D470">IFERROR(INDEX($A$1:$A$10000,SMALL(IF($A$3:$A$10000&lt;&gt;"",ROW($A$3:$A$10000)),ROW(A467))),"")</f>
        <v/>
      </c>
      <c r="E470" s="61" t="str">
        <f t="shared" ref="E470" si="530">IF(D470="","",SUMIFS(Stoc,Dat,"&gt;="&amp;$G$2,Dat,"&lt;="&amp;$H$2,Ref,D470))</f>
        <v/>
      </c>
      <c r="F470" s="61" t="str">
        <f t="shared" si="510"/>
        <v/>
      </c>
      <c r="G470" t="str">
        <f t="shared" si="511"/>
        <v/>
      </c>
      <c r="H470" t="str">
        <f>IFERROR(IF(COUNTIF($H$4:H469,H469)&lt;VLOOKUP($H469,$D$3:$E$500,2,0),H469,INDEX($D$3:$D$300,MATCH(H469,$D$3:$D$300,0)+1)),"")</f>
        <v/>
      </c>
      <c r="I470" t="str">
        <f>IF($H470="","",VLOOKUP($H470,Listes!$A$3:$I$12,3,FALSE))</f>
        <v/>
      </c>
      <c r="J470" t="str">
        <f>IF($H470="","",VLOOKUP($H470,Listes!$A$3:$I$12,4,FALSE))</f>
        <v/>
      </c>
      <c r="K470" t="str">
        <f>IF(H470="","",VLOOKUP($H470,Listes!$A$3:$I$12,8,FALSE))</f>
        <v/>
      </c>
      <c r="N470" t="str">
        <f t="shared" si="512"/>
        <v/>
      </c>
    </row>
    <row r="471" spans="1:14">
      <c r="A471" s="62" t="str">
        <f>IF(Encodage!A471="","",IF(COUNTIF($A$2:A470,Encodage!B471)&gt;0,"",IF(AND(Encodage!A471&gt;=$G$2,Encodage!A471&lt;=$H$2),Encodage!B471,"")))</f>
        <v/>
      </c>
      <c r="B471" s="62" t="str">
        <f>IF(A471="","",IF(COUNTIF($A$2:B470,Encodage!B471)&gt;0,"",IF(AND(Encodage!B471&gt;=$G$2,Encodage!A471&lt;=$H$2),Encodage!C471,"")))</f>
        <v/>
      </c>
      <c r="C471" s="62" t="str">
        <f t="shared" si="523"/>
        <v/>
      </c>
      <c r="D471" s="61" t="str">
        <f t="array" ref="D471">IFERROR(INDEX($A$1:$A$10000,SMALL(IF($A$3:$A$10000&lt;&gt;"",ROW($A$3:$A$10000)),ROW(A468))),"")</f>
        <v/>
      </c>
      <c r="E471" s="61" t="str">
        <f t="shared" ref="E471" si="531">IF(D471="","",SUMIFS(Stoc,Dat,"&gt;="&amp;$G$2,Dat,"&lt;="&amp;$H$2,Ref,D471))</f>
        <v/>
      </c>
      <c r="F471" s="61" t="str">
        <f t="shared" si="510"/>
        <v/>
      </c>
      <c r="G471" t="str">
        <f t="shared" si="511"/>
        <v/>
      </c>
      <c r="H471" t="str">
        <f>IFERROR(IF(COUNTIF($H$4:H470,H470)&lt;VLOOKUP($H470,$D$3:$E$500,2,0),H470,INDEX($D$3:$D$300,MATCH(H470,$D$3:$D$300,0)+1)),"")</f>
        <v/>
      </c>
      <c r="I471" t="str">
        <f>IF($H471="","",VLOOKUP($H471,Listes!$A$3:$I$12,3,FALSE))</f>
        <v/>
      </c>
      <c r="J471" t="str">
        <f>IF($H471="","",VLOOKUP($H471,Listes!$A$3:$I$12,4,FALSE))</f>
        <v/>
      </c>
      <c r="K471" t="str">
        <f>IF(H471="","",VLOOKUP($H471,Listes!$A$3:$I$12,8,FALSE))</f>
        <v/>
      </c>
      <c r="N471" t="str">
        <f t="shared" si="512"/>
        <v/>
      </c>
    </row>
    <row r="472" spans="1:14">
      <c r="A472" s="62" t="str">
        <f>IF(Encodage!A472="","",IF(COUNTIF($A$2:A471,Encodage!B472)&gt;0,"",IF(AND(Encodage!A472&gt;=$G$2,Encodage!A472&lt;=$H$2),Encodage!B472,"")))</f>
        <v/>
      </c>
      <c r="B472" s="62" t="str">
        <f>IF(A472="","",IF(COUNTIF($A$2:B471,Encodage!B472)&gt;0,"",IF(AND(Encodage!B472&gt;=$G$2,Encodage!A472&lt;=$H$2),Encodage!C472,"")))</f>
        <v/>
      </c>
      <c r="C472" s="62" t="str">
        <f t="shared" si="523"/>
        <v/>
      </c>
      <c r="D472" s="61" t="str">
        <f t="array" ref="D472">IFERROR(INDEX($A$1:$A$10000,SMALL(IF($A$3:$A$10000&lt;&gt;"",ROW($A$3:$A$10000)),ROW(A469))),"")</f>
        <v/>
      </c>
      <c r="E472" s="61" t="str">
        <f t="shared" ref="E472" si="532">IF(D472="","",SUMIFS(Stoc,Dat,"&gt;="&amp;$G$2,Dat,"&lt;="&amp;$H$2,Ref,D472))</f>
        <v/>
      </c>
      <c r="F472" s="61" t="str">
        <f t="shared" si="510"/>
        <v/>
      </c>
      <c r="G472" t="str">
        <f t="shared" si="511"/>
        <v/>
      </c>
      <c r="H472" t="str">
        <f>IFERROR(IF(COUNTIF($H$4:H471,H471)&lt;VLOOKUP($H471,$D$3:$E$500,2,0),H471,INDEX($D$3:$D$300,MATCH(H471,$D$3:$D$300,0)+1)),"")</f>
        <v/>
      </c>
      <c r="I472" t="str">
        <f>IF($H472="","",VLOOKUP($H472,Listes!$A$3:$I$12,3,FALSE))</f>
        <v/>
      </c>
      <c r="J472" t="str">
        <f>IF($H472="","",VLOOKUP($H472,Listes!$A$3:$I$12,4,FALSE))</f>
        <v/>
      </c>
      <c r="K472" t="str">
        <f>IF(H472="","",VLOOKUP($H472,Listes!$A$3:$I$12,8,FALSE))</f>
        <v/>
      </c>
      <c r="N472" t="str">
        <f t="shared" si="512"/>
        <v/>
      </c>
    </row>
    <row r="473" spans="1:14">
      <c r="A473" s="62" t="str">
        <f>IF(Encodage!A473="","",IF(COUNTIF($A$2:A472,Encodage!B473)&gt;0,"",IF(AND(Encodage!A473&gt;=$G$2,Encodage!A473&lt;=$H$2),Encodage!B473,"")))</f>
        <v/>
      </c>
      <c r="B473" s="62" t="str">
        <f>IF(A473="","",IF(COUNTIF($A$2:B472,Encodage!B473)&gt;0,"",IF(AND(Encodage!B473&gt;=$G$2,Encodage!A473&lt;=$H$2),Encodage!C473,"")))</f>
        <v/>
      </c>
      <c r="C473" s="62" t="str">
        <f t="shared" si="523"/>
        <v/>
      </c>
      <c r="D473" s="61" t="str">
        <f t="array" ref="D473">IFERROR(INDEX($A$1:$A$10000,SMALL(IF($A$3:$A$10000&lt;&gt;"",ROW($A$3:$A$10000)),ROW(A470))),"")</f>
        <v/>
      </c>
      <c r="E473" s="61" t="str">
        <f t="shared" ref="E473" si="533">IF(D473="","",SUMIFS(Stoc,Dat,"&gt;="&amp;$G$2,Dat,"&lt;="&amp;$H$2,Ref,D473))</f>
        <v/>
      </c>
      <c r="F473" s="61" t="str">
        <f t="shared" si="510"/>
        <v/>
      </c>
      <c r="G473" t="str">
        <f t="shared" si="511"/>
        <v/>
      </c>
      <c r="H473" t="str">
        <f>IFERROR(IF(COUNTIF($H$4:H472,H472)&lt;VLOOKUP($H472,$D$3:$E$500,2,0),H472,INDEX($D$3:$D$300,MATCH(H472,$D$3:$D$300,0)+1)),"")</f>
        <v/>
      </c>
      <c r="I473" t="str">
        <f>IF($H473="","",VLOOKUP($H473,Listes!$A$3:$I$12,3,FALSE))</f>
        <v/>
      </c>
      <c r="J473" t="str">
        <f>IF($H473="","",VLOOKUP($H473,Listes!$A$3:$I$12,4,FALSE))</f>
        <v/>
      </c>
      <c r="K473" t="str">
        <f>IF(H473="","",VLOOKUP($H473,Listes!$A$3:$I$12,8,FALSE))</f>
        <v/>
      </c>
      <c r="N473" t="str">
        <f t="shared" si="512"/>
        <v/>
      </c>
    </row>
    <row r="474" spans="1:14">
      <c r="A474" s="62" t="str">
        <f>IF(Encodage!A474="","",IF(COUNTIF($A$2:A473,Encodage!B474)&gt;0,"",IF(AND(Encodage!A474&gt;=$G$2,Encodage!A474&lt;=$H$2),Encodage!B474,"")))</f>
        <v/>
      </c>
      <c r="B474" s="62" t="str">
        <f>IF(A474="","",IF(COUNTIF($A$2:B473,Encodage!B474)&gt;0,"",IF(AND(Encodage!B474&gt;=$G$2,Encodage!A474&lt;=$H$2),Encodage!C474,"")))</f>
        <v/>
      </c>
      <c r="C474" s="62" t="str">
        <f t="shared" si="523"/>
        <v/>
      </c>
      <c r="D474" s="61" t="str">
        <f t="array" ref="D474">IFERROR(INDEX($A$1:$A$10000,SMALL(IF($A$3:$A$10000&lt;&gt;"",ROW($A$3:$A$10000)),ROW(A471))),"")</f>
        <v/>
      </c>
      <c r="E474" s="61" t="str">
        <f t="shared" ref="E474" si="534">IF(D474="","",SUMIFS(Stoc,Dat,"&gt;="&amp;$G$2,Dat,"&lt;="&amp;$H$2,Ref,D474))</f>
        <v/>
      </c>
      <c r="F474" s="61" t="str">
        <f t="shared" si="510"/>
        <v/>
      </c>
      <c r="G474" t="str">
        <f t="shared" si="511"/>
        <v/>
      </c>
      <c r="H474" t="str">
        <f>IFERROR(IF(COUNTIF($H$4:H473,H473)&lt;VLOOKUP($H473,$D$3:$E$500,2,0),H473,INDEX($D$3:$D$300,MATCH(H473,$D$3:$D$300,0)+1)),"")</f>
        <v/>
      </c>
      <c r="I474" t="str">
        <f>IF($H474="","",VLOOKUP($H474,Listes!$A$3:$I$12,3,FALSE))</f>
        <v/>
      </c>
      <c r="J474" t="str">
        <f>IF($H474="","",VLOOKUP($H474,Listes!$A$3:$I$12,4,FALSE))</f>
        <v/>
      </c>
      <c r="K474" t="str">
        <f>IF(H474="","",VLOOKUP($H474,Listes!$A$3:$I$12,8,FALSE))</f>
        <v/>
      </c>
      <c r="N474" t="str">
        <f t="shared" si="512"/>
        <v/>
      </c>
    </row>
    <row r="475" spans="1:14">
      <c r="A475" s="62" t="str">
        <f>IF(Encodage!A475="","",IF(COUNTIF($A$2:A474,Encodage!B475)&gt;0,"",IF(AND(Encodage!A475&gt;=$G$2,Encodage!A475&lt;=$H$2),Encodage!B475,"")))</f>
        <v/>
      </c>
      <c r="B475" s="62" t="str">
        <f>IF(A475="","",IF(COUNTIF($A$2:B474,Encodage!B475)&gt;0,"",IF(AND(Encodage!B475&gt;=$G$2,Encodage!A475&lt;=$H$2),Encodage!C475,"")))</f>
        <v/>
      </c>
      <c r="C475" s="62" t="str">
        <f t="shared" si="523"/>
        <v/>
      </c>
      <c r="D475" s="61" t="str">
        <f t="array" ref="D475">IFERROR(INDEX($A$1:$A$10000,SMALL(IF($A$3:$A$10000&lt;&gt;"",ROW($A$3:$A$10000)),ROW(A472))),"")</f>
        <v/>
      </c>
      <c r="E475" s="61" t="str">
        <f t="shared" ref="E475" si="535">IF(D475="","",SUMIFS(Stoc,Dat,"&gt;="&amp;$G$2,Dat,"&lt;="&amp;$H$2,Ref,D475))</f>
        <v/>
      </c>
      <c r="F475" s="61" t="str">
        <f t="shared" si="510"/>
        <v/>
      </c>
      <c r="G475" t="str">
        <f t="shared" si="511"/>
        <v/>
      </c>
      <c r="H475" t="str">
        <f>IFERROR(IF(COUNTIF($H$4:H474,H474)&lt;VLOOKUP($H474,$D$3:$E$500,2,0),H474,INDEX($D$3:$D$300,MATCH(H474,$D$3:$D$300,0)+1)),"")</f>
        <v/>
      </c>
      <c r="I475" t="str">
        <f>IF($H475="","",VLOOKUP($H475,Listes!$A$3:$I$12,3,FALSE))</f>
        <v/>
      </c>
      <c r="J475" t="str">
        <f>IF($H475="","",VLOOKUP($H475,Listes!$A$3:$I$12,4,FALSE))</f>
        <v/>
      </c>
      <c r="K475" t="str">
        <f>IF(H475="","",VLOOKUP($H475,Listes!$A$3:$I$12,8,FALSE))</f>
        <v/>
      </c>
      <c r="N475" t="str">
        <f t="shared" si="512"/>
        <v/>
      </c>
    </row>
    <row r="476" spans="1:14">
      <c r="A476" s="62" t="str">
        <f>IF(Encodage!A476="","",IF(COUNTIF($A$2:A475,Encodage!B476)&gt;0,"",IF(AND(Encodage!A476&gt;=$G$2,Encodage!A476&lt;=$H$2),Encodage!B476,"")))</f>
        <v/>
      </c>
      <c r="B476" s="62" t="str">
        <f>IF(A476="","",IF(COUNTIF($A$2:B475,Encodage!B476)&gt;0,"",IF(AND(Encodage!B476&gt;=$G$2,Encodage!A476&lt;=$H$2),Encodage!C476,"")))</f>
        <v/>
      </c>
      <c r="C476" s="62" t="str">
        <f t="shared" si="523"/>
        <v/>
      </c>
      <c r="D476" s="61" t="str">
        <f t="array" ref="D476">IFERROR(INDEX($A$1:$A$10000,SMALL(IF($A$3:$A$10000&lt;&gt;"",ROW($A$3:$A$10000)),ROW(A473))),"")</f>
        <v/>
      </c>
      <c r="E476" s="61" t="str">
        <f t="shared" ref="E476" si="536">IF(D476="","",SUMIFS(Stoc,Dat,"&gt;="&amp;$G$2,Dat,"&lt;="&amp;$H$2,Ref,D476))</f>
        <v/>
      </c>
      <c r="F476" s="61" t="str">
        <f t="shared" si="510"/>
        <v/>
      </c>
      <c r="G476" t="str">
        <f t="shared" si="511"/>
        <v/>
      </c>
      <c r="H476" t="str">
        <f>IFERROR(IF(COUNTIF($H$4:H475,H475)&lt;VLOOKUP($H475,$D$3:$E$500,2,0),H475,INDEX($D$3:$D$300,MATCH(H475,$D$3:$D$300,0)+1)),"")</f>
        <v/>
      </c>
      <c r="I476" t="str">
        <f>IF($H476="","",VLOOKUP($H476,Listes!$A$3:$I$12,3,FALSE))</f>
        <v/>
      </c>
      <c r="J476" t="str">
        <f>IF($H476="","",VLOOKUP($H476,Listes!$A$3:$I$12,4,FALSE))</f>
        <v/>
      </c>
      <c r="K476" t="str">
        <f>IF(H476="","",VLOOKUP($H476,Listes!$A$3:$I$12,8,FALSE))</f>
        <v/>
      </c>
      <c r="N476" t="str">
        <f t="shared" si="512"/>
        <v/>
      </c>
    </row>
    <row r="477" spans="1:14">
      <c r="A477" s="62" t="str">
        <f>IF(Encodage!A477="","",IF(COUNTIF($A$2:A476,Encodage!B477)&gt;0,"",IF(AND(Encodage!A477&gt;=$G$2,Encodage!A477&lt;=$H$2),Encodage!B477,"")))</f>
        <v/>
      </c>
      <c r="B477" s="62" t="str">
        <f>IF(A477="","",IF(COUNTIF($A$2:B476,Encodage!B477)&gt;0,"",IF(AND(Encodage!B477&gt;=$G$2,Encodage!A477&lt;=$H$2),Encodage!C477,"")))</f>
        <v/>
      </c>
      <c r="C477" s="62" t="str">
        <f t="shared" si="523"/>
        <v/>
      </c>
      <c r="D477" s="61" t="str">
        <f t="array" ref="D477">IFERROR(INDEX($A$1:$A$10000,SMALL(IF($A$3:$A$10000&lt;&gt;"",ROW($A$3:$A$10000)),ROW(A474))),"")</f>
        <v/>
      </c>
      <c r="E477" s="61" t="str">
        <f t="shared" ref="E477" si="537">IF(D477="","",SUMIFS(Stoc,Dat,"&gt;="&amp;$G$2,Dat,"&lt;="&amp;$H$2,Ref,D477))</f>
        <v/>
      </c>
      <c r="F477" s="61" t="str">
        <f t="shared" si="510"/>
        <v/>
      </c>
      <c r="G477" t="str">
        <f t="shared" si="511"/>
        <v/>
      </c>
      <c r="H477" t="str">
        <f>IFERROR(IF(COUNTIF($H$4:H476,H476)&lt;VLOOKUP($H476,$D$3:$E$500,2,0),H476,INDEX($D$3:$D$300,MATCH(H476,$D$3:$D$300,0)+1)),"")</f>
        <v/>
      </c>
      <c r="I477" t="str">
        <f>IF($H477="","",VLOOKUP($H477,Listes!$A$3:$I$12,3,FALSE))</f>
        <v/>
      </c>
      <c r="J477" t="str">
        <f>IF($H477="","",VLOOKUP($H477,Listes!$A$3:$I$12,4,FALSE))</f>
        <v/>
      </c>
      <c r="K477" t="str">
        <f>IF(H477="","",VLOOKUP($H477,Listes!$A$3:$I$12,8,FALSE))</f>
        <v/>
      </c>
      <c r="N477" t="str">
        <f t="shared" si="512"/>
        <v/>
      </c>
    </row>
    <row r="478" spans="1:14">
      <c r="A478" s="62" t="str">
        <f>IF(Encodage!A478="","",IF(COUNTIF($A$2:A477,Encodage!B478)&gt;0,"",IF(AND(Encodage!A478&gt;=$G$2,Encodage!A478&lt;=$H$2),Encodage!B478,"")))</f>
        <v/>
      </c>
      <c r="B478" s="62" t="str">
        <f>IF(A478="","",IF(COUNTIF($A$2:B477,Encodage!B478)&gt;0,"",IF(AND(Encodage!B478&gt;=$G$2,Encodage!A478&lt;=$H$2),Encodage!C478,"")))</f>
        <v/>
      </c>
      <c r="C478" s="62" t="str">
        <f t="shared" si="523"/>
        <v/>
      </c>
      <c r="D478" s="61" t="str">
        <f t="array" ref="D478">IFERROR(INDEX($A$1:$A$10000,SMALL(IF($A$3:$A$10000&lt;&gt;"",ROW($A$3:$A$10000)),ROW(A475))),"")</f>
        <v/>
      </c>
      <c r="E478" s="61" t="str">
        <f t="shared" ref="E478" si="538">IF(D478="","",SUMIFS(Stoc,Dat,"&gt;="&amp;$G$2,Dat,"&lt;="&amp;$H$2,Ref,D478))</f>
        <v/>
      </c>
      <c r="F478" s="61" t="str">
        <f t="shared" si="510"/>
        <v/>
      </c>
      <c r="G478" t="str">
        <f t="shared" si="511"/>
        <v/>
      </c>
      <c r="H478" t="str">
        <f>IFERROR(IF(COUNTIF($H$4:H477,H477)&lt;VLOOKUP($H477,$D$3:$E$500,2,0),H477,INDEX($D$3:$D$300,MATCH(H477,$D$3:$D$300,0)+1)),"")</f>
        <v/>
      </c>
      <c r="I478" t="str">
        <f>IF($H478="","",VLOOKUP($H478,Listes!$A$3:$I$12,3,FALSE))</f>
        <v/>
      </c>
      <c r="J478" t="str">
        <f>IF($H478="","",VLOOKUP($H478,Listes!$A$3:$I$12,4,FALSE))</f>
        <v/>
      </c>
      <c r="K478" t="str">
        <f>IF(H478="","",VLOOKUP($H478,Listes!$A$3:$I$12,8,FALSE))</f>
        <v/>
      </c>
      <c r="N478" t="str">
        <f t="shared" si="512"/>
        <v/>
      </c>
    </row>
    <row r="479" spans="1:14">
      <c r="A479" s="62" t="str">
        <f>IF(Encodage!A479="","",IF(COUNTIF($A$2:A478,Encodage!B479)&gt;0,"",IF(AND(Encodage!A479&gt;=$G$2,Encodage!A479&lt;=$H$2),Encodage!B479,"")))</f>
        <v/>
      </c>
      <c r="B479" s="62" t="str">
        <f>IF(A479="","",IF(COUNTIF($A$2:B478,Encodage!B479)&gt;0,"",IF(AND(Encodage!B479&gt;=$G$2,Encodage!A479&lt;=$H$2),Encodage!C479,"")))</f>
        <v/>
      </c>
      <c r="C479" s="62" t="str">
        <f t="shared" si="523"/>
        <v/>
      </c>
      <c r="D479" s="61" t="str">
        <f t="array" ref="D479">IFERROR(INDEX($A$1:$A$10000,SMALL(IF($A$3:$A$10000&lt;&gt;"",ROW($A$3:$A$10000)),ROW(A476))),"")</f>
        <v/>
      </c>
      <c r="E479" s="61" t="str">
        <f t="shared" ref="E479" si="539">IF(D479="","",SUMIFS(Stoc,Dat,"&gt;="&amp;$G$2,Dat,"&lt;="&amp;$H$2,Ref,D479))</f>
        <v/>
      </c>
      <c r="F479" s="61" t="str">
        <f t="shared" si="510"/>
        <v/>
      </c>
      <c r="G479" t="str">
        <f t="shared" si="511"/>
        <v/>
      </c>
      <c r="H479" t="str">
        <f>IFERROR(IF(COUNTIF($H$4:H478,H478)&lt;VLOOKUP($H478,$D$3:$E$500,2,0),H478,INDEX($D$3:$D$300,MATCH(H478,$D$3:$D$300,0)+1)),"")</f>
        <v/>
      </c>
      <c r="I479" t="str">
        <f>IF($H479="","",VLOOKUP($H479,Listes!$A$3:$I$12,3,FALSE))</f>
        <v/>
      </c>
      <c r="J479" t="str">
        <f>IF($H479="","",VLOOKUP($H479,Listes!$A$3:$I$12,4,FALSE))</f>
        <v/>
      </c>
      <c r="K479" t="str">
        <f>IF(H479="","",VLOOKUP($H479,Listes!$A$3:$I$12,8,FALSE))</f>
        <v/>
      </c>
      <c r="N479" t="str">
        <f t="shared" si="512"/>
        <v/>
      </c>
    </row>
    <row r="480" spans="1:14">
      <c r="A480" s="62" t="str">
        <f>IF(Encodage!A480="","",IF(COUNTIF($A$2:A479,Encodage!B480)&gt;0,"",IF(AND(Encodage!A480&gt;=$G$2,Encodage!A480&lt;=$H$2),Encodage!B480,"")))</f>
        <v/>
      </c>
      <c r="B480" s="62" t="str">
        <f>IF(A480="","",IF(COUNTIF($A$2:B479,Encodage!B480)&gt;0,"",IF(AND(Encodage!B480&gt;=$G$2,Encodage!A480&lt;=$H$2),Encodage!C480,"")))</f>
        <v/>
      </c>
      <c r="C480" s="62" t="str">
        <f t="shared" si="523"/>
        <v/>
      </c>
      <c r="D480" s="61" t="str">
        <f t="array" ref="D480">IFERROR(INDEX($A$1:$A$10000,SMALL(IF($A$3:$A$10000&lt;&gt;"",ROW($A$3:$A$10000)),ROW(A477))),"")</f>
        <v/>
      </c>
      <c r="E480" s="61" t="str">
        <f t="shared" ref="E480" si="540">IF(D480="","",SUMIFS(Stoc,Dat,"&gt;="&amp;$G$2,Dat,"&lt;="&amp;$H$2,Ref,D480))</f>
        <v/>
      </c>
      <c r="F480" s="61" t="str">
        <f t="shared" si="510"/>
        <v/>
      </c>
      <c r="G480" t="str">
        <f t="shared" si="511"/>
        <v/>
      </c>
      <c r="H480" t="str">
        <f>IFERROR(IF(COUNTIF($H$4:H479,H479)&lt;VLOOKUP($H479,$D$3:$E$500,2,0),H479,INDEX($D$3:$D$300,MATCH(H479,$D$3:$D$300,0)+1)),"")</f>
        <v/>
      </c>
      <c r="I480" t="str">
        <f>IF($H480="","",VLOOKUP($H480,Listes!$A$3:$I$12,3,FALSE))</f>
        <v/>
      </c>
      <c r="J480" t="str">
        <f>IF($H480="","",VLOOKUP($H480,Listes!$A$3:$I$12,4,FALSE))</f>
        <v/>
      </c>
      <c r="K480" t="str">
        <f>IF(H480="","",VLOOKUP($H480,Listes!$A$3:$I$12,8,FALSE))</f>
        <v/>
      </c>
      <c r="N480" t="str">
        <f t="shared" si="512"/>
        <v/>
      </c>
    </row>
    <row r="481" spans="1:14">
      <c r="A481" s="62" t="str">
        <f>IF(Encodage!A481="","",IF(COUNTIF($A$2:A480,Encodage!B481)&gt;0,"",IF(AND(Encodage!A481&gt;=$G$2,Encodage!A481&lt;=$H$2),Encodage!B481,"")))</f>
        <v/>
      </c>
      <c r="B481" s="62" t="str">
        <f>IF(A481="","",IF(COUNTIF($A$2:B480,Encodage!B481)&gt;0,"",IF(AND(Encodage!B481&gt;=$G$2,Encodage!A481&lt;=$H$2),Encodage!C481,"")))</f>
        <v/>
      </c>
      <c r="C481" s="62" t="str">
        <f t="shared" si="523"/>
        <v/>
      </c>
      <c r="D481" s="61" t="str">
        <f t="array" ref="D481">IFERROR(INDEX($A$1:$A$10000,SMALL(IF($A$3:$A$10000&lt;&gt;"",ROW($A$3:$A$10000)),ROW(A478))),"")</f>
        <v/>
      </c>
      <c r="E481" s="61" t="str">
        <f t="shared" ref="E481" si="541">IF(D481="","",SUMIFS(Stoc,Dat,"&gt;="&amp;$G$2,Dat,"&lt;="&amp;$H$2,Ref,D481))</f>
        <v/>
      </c>
      <c r="F481" s="61" t="str">
        <f t="shared" si="510"/>
        <v/>
      </c>
      <c r="G481" t="str">
        <f t="shared" si="511"/>
        <v/>
      </c>
      <c r="H481" t="str">
        <f>IFERROR(IF(COUNTIF($H$4:H480,H480)&lt;VLOOKUP($H480,$D$3:$E$500,2,0),H480,INDEX($D$3:$D$300,MATCH(H480,$D$3:$D$300,0)+1)),"")</f>
        <v/>
      </c>
      <c r="I481" t="str">
        <f>IF($H481="","",VLOOKUP($H481,Listes!$A$3:$I$12,3,FALSE))</f>
        <v/>
      </c>
      <c r="J481" t="str">
        <f>IF($H481="","",VLOOKUP($H481,Listes!$A$3:$I$12,4,FALSE))</f>
        <v/>
      </c>
      <c r="K481" t="str">
        <f>IF(H481="","",VLOOKUP($H481,Listes!$A$3:$I$12,8,FALSE))</f>
        <v/>
      </c>
      <c r="N481" t="str">
        <f t="shared" si="512"/>
        <v/>
      </c>
    </row>
    <row r="482" spans="1:14">
      <c r="A482" s="62" t="str">
        <f>IF(Encodage!A482="","",IF(COUNTIF($A$2:A481,Encodage!B482)&gt;0,"",IF(AND(Encodage!A482&gt;=$G$2,Encodage!A482&lt;=$H$2),Encodage!B482,"")))</f>
        <v/>
      </c>
      <c r="B482" s="62" t="str">
        <f>IF(A482="","",IF(COUNTIF($A$2:B481,Encodage!B482)&gt;0,"",IF(AND(Encodage!B482&gt;=$G$2,Encodage!A482&lt;=$H$2),Encodage!C482,"")))</f>
        <v/>
      </c>
      <c r="C482" s="62" t="str">
        <f t="shared" si="523"/>
        <v/>
      </c>
      <c r="D482" s="61" t="str">
        <f t="array" ref="D482">IFERROR(INDEX($A$1:$A$10000,SMALL(IF($A$3:$A$10000&lt;&gt;"",ROW($A$3:$A$10000)),ROW(A479))),"")</f>
        <v/>
      </c>
      <c r="E482" s="61" t="str">
        <f t="shared" ref="E482" si="542">IF(D482="","",SUMIFS(Stoc,Dat,"&gt;="&amp;$G$2,Dat,"&lt;="&amp;$H$2,Ref,D482))</f>
        <v/>
      </c>
      <c r="F482" s="61" t="str">
        <f t="shared" si="510"/>
        <v/>
      </c>
      <c r="G482" t="str">
        <f t="shared" si="511"/>
        <v/>
      </c>
      <c r="H482" t="str">
        <f>IFERROR(IF(COUNTIF($H$4:H481,H481)&lt;VLOOKUP($H481,$D$3:$E$500,2,0),H481,INDEX($D$3:$D$300,MATCH(H481,$D$3:$D$300,0)+1)),"")</f>
        <v/>
      </c>
      <c r="I482" t="str">
        <f>IF($H482="","",VLOOKUP($H482,Listes!$A$3:$I$12,3,FALSE))</f>
        <v/>
      </c>
      <c r="J482" t="str">
        <f>IF($H482="","",VLOOKUP($H482,Listes!$A$3:$I$12,4,FALSE))</f>
        <v/>
      </c>
      <c r="K482" t="str">
        <f>IF(H482="","",VLOOKUP($H482,Listes!$A$3:$I$12,8,FALSE))</f>
        <v/>
      </c>
      <c r="N482" t="str">
        <f t="shared" si="512"/>
        <v/>
      </c>
    </row>
    <row r="483" spans="1:14">
      <c r="A483" s="62" t="str">
        <f>IF(Encodage!A483="","",IF(COUNTIF($A$2:A482,Encodage!B483)&gt;0,"",IF(AND(Encodage!A483&gt;=$G$2,Encodage!A483&lt;=$H$2),Encodage!B483,"")))</f>
        <v/>
      </c>
      <c r="B483" s="62" t="str">
        <f>IF(A483="","",IF(COUNTIF($A$2:B482,Encodage!B483)&gt;0,"",IF(AND(Encodage!B483&gt;=$G$2,Encodage!A483&lt;=$H$2),Encodage!C483,"")))</f>
        <v/>
      </c>
      <c r="C483" s="62" t="str">
        <f t="shared" si="523"/>
        <v/>
      </c>
      <c r="D483" s="61" t="str">
        <f t="array" ref="D483">IFERROR(INDEX($A$1:$A$10000,SMALL(IF($A$3:$A$10000&lt;&gt;"",ROW($A$3:$A$10000)),ROW(A480))),"")</f>
        <v/>
      </c>
      <c r="E483" s="61" t="str">
        <f t="shared" ref="E483" si="543">IF(D483="","",SUMIFS(Stoc,Dat,"&gt;="&amp;$G$2,Dat,"&lt;="&amp;$H$2,Ref,D483))</f>
        <v/>
      </c>
      <c r="F483" s="61" t="str">
        <f t="shared" si="510"/>
        <v/>
      </c>
      <c r="G483" t="str">
        <f t="shared" si="511"/>
        <v/>
      </c>
      <c r="H483" t="str">
        <f>IFERROR(IF(COUNTIF($H$4:H482,H482)&lt;VLOOKUP($H482,$D$3:$E$500,2,0),H482,INDEX($D$3:$D$300,MATCH(H482,$D$3:$D$300,0)+1)),"")</f>
        <v/>
      </c>
      <c r="I483" t="str">
        <f>IF($H483="","",VLOOKUP($H483,Listes!$A$3:$I$12,3,FALSE))</f>
        <v/>
      </c>
      <c r="J483" t="str">
        <f>IF($H483="","",VLOOKUP($H483,Listes!$A$3:$I$12,4,FALSE))</f>
        <v/>
      </c>
      <c r="K483" t="str">
        <f>IF(H483="","",VLOOKUP($H483,Listes!$A$3:$I$12,8,FALSE))</f>
        <v/>
      </c>
      <c r="N483" t="str">
        <f t="shared" si="512"/>
        <v/>
      </c>
    </row>
    <row r="484" spans="1:14">
      <c r="A484" s="62" t="str">
        <f>IF(Encodage!A484="","",IF(COUNTIF($A$2:A483,Encodage!B484)&gt;0,"",IF(AND(Encodage!A484&gt;=$G$2,Encodage!A484&lt;=$H$2),Encodage!B484,"")))</f>
        <v/>
      </c>
      <c r="B484" s="62" t="str">
        <f>IF(A484="","",IF(COUNTIF($A$2:B483,Encodage!B484)&gt;0,"",IF(AND(Encodage!B484&gt;=$G$2,Encodage!A484&lt;=$H$2),Encodage!C484,"")))</f>
        <v/>
      </c>
      <c r="C484" s="62" t="str">
        <f t="shared" si="523"/>
        <v/>
      </c>
      <c r="D484" s="61" t="str">
        <f t="array" ref="D484">IFERROR(INDEX($A$1:$A$10000,SMALL(IF($A$3:$A$10000&lt;&gt;"",ROW($A$3:$A$10000)),ROW(A481))),"")</f>
        <v/>
      </c>
      <c r="E484" s="61" t="str">
        <f t="shared" ref="E484" si="544">IF(D484="","",SUMIFS(Stoc,Dat,"&gt;="&amp;$G$2,Dat,"&lt;="&amp;$H$2,Ref,D484))</f>
        <v/>
      </c>
      <c r="F484" s="61" t="str">
        <f t="shared" si="510"/>
        <v/>
      </c>
      <c r="G484" t="str">
        <f t="shared" si="511"/>
        <v/>
      </c>
      <c r="H484" t="str">
        <f>IFERROR(IF(COUNTIF($H$4:H483,H483)&lt;VLOOKUP($H483,$D$3:$E$500,2,0),H483,INDEX($D$3:$D$300,MATCH(H483,$D$3:$D$300,0)+1)),"")</f>
        <v/>
      </c>
      <c r="I484" t="str">
        <f>IF($H484="","",VLOOKUP($H484,Listes!$A$3:$I$12,3,FALSE))</f>
        <v/>
      </c>
      <c r="J484" t="str">
        <f>IF($H484="","",VLOOKUP($H484,Listes!$A$3:$I$12,4,FALSE))</f>
        <v/>
      </c>
      <c r="K484" t="str">
        <f>IF(H484="","",VLOOKUP($H484,Listes!$A$3:$I$12,8,FALSE))</f>
        <v/>
      </c>
      <c r="N484" t="str">
        <f t="shared" si="512"/>
        <v/>
      </c>
    </row>
    <row r="485" spans="1:14">
      <c r="A485" s="62" t="str">
        <f>IF(Encodage!A485="","",IF(COUNTIF($A$2:A484,Encodage!B485)&gt;0,"",IF(AND(Encodage!A485&gt;=$G$2,Encodage!A485&lt;=$H$2),Encodage!B485,"")))</f>
        <v/>
      </c>
      <c r="B485" s="62" t="str">
        <f>IF(A485="","",IF(COUNTIF($A$2:B484,Encodage!B485)&gt;0,"",IF(AND(Encodage!B485&gt;=$G$2,Encodage!A485&lt;=$H$2),Encodage!C485,"")))</f>
        <v/>
      </c>
      <c r="C485" s="62" t="str">
        <f t="shared" si="523"/>
        <v/>
      </c>
      <c r="D485" s="61" t="str">
        <f t="array" ref="D485">IFERROR(INDEX($A$1:$A$10000,SMALL(IF($A$3:$A$10000&lt;&gt;"",ROW($A$3:$A$10000)),ROW(A482))),"")</f>
        <v/>
      </c>
      <c r="E485" s="61" t="str">
        <f t="shared" ref="E485" si="545">IF(D485="","",SUMIFS(Stoc,Dat,"&gt;="&amp;$G$2,Dat,"&lt;="&amp;$H$2,Ref,D485))</f>
        <v/>
      </c>
      <c r="F485" s="61" t="str">
        <f t="shared" si="510"/>
        <v/>
      </c>
      <c r="G485" t="str">
        <f t="shared" si="511"/>
        <v/>
      </c>
      <c r="H485" t="str">
        <f>IFERROR(IF(COUNTIF($H$4:H484,H484)&lt;VLOOKUP($H484,$D$3:$E$500,2,0),H484,INDEX($D$3:$D$300,MATCH(H484,$D$3:$D$300,0)+1)),"")</f>
        <v/>
      </c>
      <c r="I485" t="str">
        <f>IF($H485="","",VLOOKUP($H485,Listes!$A$3:$I$12,3,FALSE))</f>
        <v/>
      </c>
      <c r="J485" t="str">
        <f>IF($H485="","",VLOOKUP($H485,Listes!$A$3:$I$12,4,FALSE))</f>
        <v/>
      </c>
      <c r="K485" t="str">
        <f>IF(H485="","",VLOOKUP($H485,Listes!$A$3:$I$12,8,FALSE))</f>
        <v/>
      </c>
      <c r="N485" t="str">
        <f t="shared" si="512"/>
        <v/>
      </c>
    </row>
    <row r="486" spans="1:14">
      <c r="A486" s="62" t="str">
        <f>IF(Encodage!A486="","",IF(COUNTIF($A$2:A485,Encodage!B486)&gt;0,"",IF(AND(Encodage!A486&gt;=$G$2,Encodage!A486&lt;=$H$2),Encodage!B486,"")))</f>
        <v/>
      </c>
      <c r="B486" s="62" t="str">
        <f>IF(A486="","",IF(COUNTIF($A$2:B485,Encodage!B486)&gt;0,"",IF(AND(Encodage!B486&gt;=$G$2,Encodage!A486&lt;=$H$2),Encodage!C486,"")))</f>
        <v/>
      </c>
      <c r="C486" s="62" t="str">
        <f t="shared" si="523"/>
        <v/>
      </c>
      <c r="D486" s="61" t="str">
        <f t="array" ref="D486">IFERROR(INDEX($A$1:$A$10000,SMALL(IF($A$3:$A$10000&lt;&gt;"",ROW($A$3:$A$10000)),ROW(A483))),"")</f>
        <v/>
      </c>
      <c r="E486" s="61" t="str">
        <f t="shared" ref="E486" si="546">IF(D486="","",SUMIFS(Stoc,Dat,"&gt;="&amp;$G$2,Dat,"&lt;="&amp;$H$2,Ref,D486))</f>
        <v/>
      </c>
      <c r="F486" s="61" t="str">
        <f t="shared" si="510"/>
        <v/>
      </c>
      <c r="G486" t="str">
        <f t="shared" si="511"/>
        <v/>
      </c>
      <c r="H486" t="str">
        <f>IFERROR(IF(COUNTIF($H$4:H485,H485)&lt;VLOOKUP($H485,$D$3:$E$500,2,0),H485,INDEX($D$3:$D$300,MATCH(H485,$D$3:$D$300,0)+1)),"")</f>
        <v/>
      </c>
      <c r="I486" t="str">
        <f>IF($H486="","",VLOOKUP($H486,Listes!$A$3:$I$12,3,FALSE))</f>
        <v/>
      </c>
      <c r="J486" t="str">
        <f>IF($H486="","",VLOOKUP($H486,Listes!$A$3:$I$12,4,FALSE))</f>
        <v/>
      </c>
      <c r="K486" t="str">
        <f>IF(H486="","",VLOOKUP($H486,Listes!$A$3:$I$12,8,FALSE))</f>
        <v/>
      </c>
      <c r="N486" t="str">
        <f t="shared" si="512"/>
        <v/>
      </c>
    </row>
    <row r="487" spans="1:14">
      <c r="A487" s="62" t="str">
        <f>IF(Encodage!A487="","",IF(COUNTIF($A$2:A486,Encodage!B487)&gt;0,"",IF(AND(Encodage!A487&gt;=$G$2,Encodage!A487&lt;=$H$2),Encodage!B487,"")))</f>
        <v/>
      </c>
      <c r="B487" s="62" t="str">
        <f>IF(A487="","",IF(COUNTIF($A$2:B486,Encodage!B487)&gt;0,"",IF(AND(Encodage!B487&gt;=$G$2,Encodage!A487&lt;=$H$2),Encodage!C487,"")))</f>
        <v/>
      </c>
      <c r="C487" s="62" t="str">
        <f t="shared" si="523"/>
        <v/>
      </c>
      <c r="D487" s="61" t="str">
        <f t="array" ref="D487">IFERROR(INDEX($A$1:$A$10000,SMALL(IF($A$3:$A$10000&lt;&gt;"",ROW($A$3:$A$10000)),ROW(A484))),"")</f>
        <v/>
      </c>
      <c r="E487" s="61" t="str">
        <f t="shared" ref="E487" si="547">IF(D487="","",SUMIFS(Stoc,Dat,"&gt;="&amp;$G$2,Dat,"&lt;="&amp;$H$2,Ref,D487))</f>
        <v/>
      </c>
      <c r="F487" s="61" t="str">
        <f t="shared" si="510"/>
        <v/>
      </c>
      <c r="G487" t="str">
        <f t="shared" si="511"/>
        <v/>
      </c>
      <c r="H487" t="str">
        <f>IFERROR(IF(COUNTIF($H$4:H486,H486)&lt;VLOOKUP($H486,$D$3:$E$500,2,0),H486,INDEX($D$3:$D$300,MATCH(H486,$D$3:$D$300,0)+1)),"")</f>
        <v/>
      </c>
      <c r="I487" t="str">
        <f>IF($H487="","",VLOOKUP($H487,Listes!$A$3:$I$12,3,FALSE))</f>
        <v/>
      </c>
      <c r="J487" t="str">
        <f>IF($H487="","",VLOOKUP($H487,Listes!$A$3:$I$12,4,FALSE))</f>
        <v/>
      </c>
      <c r="K487" t="str">
        <f>IF(H487="","",VLOOKUP($H487,Listes!$A$3:$I$12,8,FALSE))</f>
        <v/>
      </c>
      <c r="N487" t="str">
        <f t="shared" si="512"/>
        <v/>
      </c>
    </row>
    <row r="488" spans="1:14">
      <c r="A488" s="62" t="str">
        <f>IF(Encodage!A488="","",IF(COUNTIF($A$2:A487,Encodage!B488)&gt;0,"",IF(AND(Encodage!A488&gt;=$G$2,Encodage!A488&lt;=$H$2),Encodage!B488,"")))</f>
        <v/>
      </c>
      <c r="B488" s="62" t="str">
        <f>IF(A488="","",IF(COUNTIF($A$2:B487,Encodage!B488)&gt;0,"",IF(AND(Encodage!B488&gt;=$G$2,Encodage!A488&lt;=$H$2),Encodage!C488,"")))</f>
        <v/>
      </c>
      <c r="C488" s="62" t="str">
        <f t="shared" si="523"/>
        <v/>
      </c>
      <c r="D488" s="61" t="str">
        <f t="array" ref="D488">IFERROR(INDEX($A$1:$A$10000,SMALL(IF($A$3:$A$10000&lt;&gt;"",ROW($A$3:$A$10000)),ROW(A485))),"")</f>
        <v/>
      </c>
      <c r="E488" s="61" t="str">
        <f t="shared" ref="E488" si="548">IF(D488="","",SUMIFS(Stoc,Dat,"&gt;="&amp;$G$2,Dat,"&lt;="&amp;$H$2,Ref,D488))</f>
        <v/>
      </c>
      <c r="F488" s="61" t="str">
        <f t="shared" si="510"/>
        <v/>
      </c>
      <c r="G488" t="str">
        <f t="shared" si="511"/>
        <v/>
      </c>
      <c r="H488" t="str">
        <f>IFERROR(IF(COUNTIF($H$4:H487,H487)&lt;VLOOKUP($H487,$D$3:$E$500,2,0),H487,INDEX($D$3:$D$300,MATCH(H487,$D$3:$D$300,0)+1)),"")</f>
        <v/>
      </c>
      <c r="I488" t="str">
        <f>IF($H488="","",VLOOKUP($H488,Listes!$A$3:$I$12,3,FALSE))</f>
        <v/>
      </c>
      <c r="J488" t="str">
        <f>IF($H488="","",VLOOKUP($H488,Listes!$A$3:$I$12,4,FALSE))</f>
        <v/>
      </c>
      <c r="K488" t="str">
        <f>IF(H488="","",VLOOKUP($H488,Listes!$A$3:$I$12,8,FALSE))</f>
        <v/>
      </c>
      <c r="N488" t="str">
        <f t="shared" si="512"/>
        <v/>
      </c>
    </row>
    <row r="489" spans="1:14">
      <c r="A489" s="62" t="str">
        <f>IF(Encodage!A489="","",IF(COUNTIF($A$2:A488,Encodage!B489)&gt;0,"",IF(AND(Encodage!A489&gt;=$G$2,Encodage!A489&lt;=$H$2),Encodage!B489,"")))</f>
        <v/>
      </c>
      <c r="B489" s="62" t="str">
        <f>IF(A489="","",IF(COUNTIF($A$2:B488,Encodage!B489)&gt;0,"",IF(AND(Encodage!B489&gt;=$G$2,Encodage!A489&lt;=$H$2),Encodage!C489,"")))</f>
        <v/>
      </c>
      <c r="C489" s="62" t="str">
        <f t="shared" si="523"/>
        <v/>
      </c>
      <c r="D489" s="61" t="str">
        <f t="array" ref="D489">IFERROR(INDEX($A$1:$A$10000,SMALL(IF($A$3:$A$10000&lt;&gt;"",ROW($A$3:$A$10000)),ROW(A486))),"")</f>
        <v/>
      </c>
      <c r="E489" s="61" t="str">
        <f t="shared" ref="E489" si="549">IF(D489="","",SUMIFS(Stoc,Dat,"&gt;="&amp;$G$2,Dat,"&lt;="&amp;$H$2,Ref,D489))</f>
        <v/>
      </c>
      <c r="F489" s="61" t="str">
        <f t="shared" si="510"/>
        <v/>
      </c>
      <c r="G489" t="str">
        <f t="shared" si="511"/>
        <v/>
      </c>
      <c r="H489" t="str">
        <f>IFERROR(IF(COUNTIF($H$4:H488,H488)&lt;VLOOKUP($H488,$D$3:$E$500,2,0),H488,INDEX($D$3:$D$300,MATCH(H488,$D$3:$D$300,0)+1)),"")</f>
        <v/>
      </c>
      <c r="I489" t="str">
        <f>IF($H489="","",VLOOKUP($H489,Listes!$A$3:$I$12,3,FALSE))</f>
        <v/>
      </c>
      <c r="J489" t="str">
        <f>IF($H489="","",VLOOKUP($H489,Listes!$A$3:$I$12,4,FALSE))</f>
        <v/>
      </c>
      <c r="K489" t="str">
        <f>IF(H489="","",VLOOKUP($H489,Listes!$A$3:$I$12,8,FALSE))</f>
        <v/>
      </c>
      <c r="N489" t="str">
        <f t="shared" si="512"/>
        <v/>
      </c>
    </row>
    <row r="490" spans="1:14">
      <c r="A490" s="62" t="str">
        <f>IF(Encodage!A490="","",IF(COUNTIF($A$2:A489,Encodage!B490)&gt;0,"",IF(AND(Encodage!A490&gt;=$G$2,Encodage!A490&lt;=$H$2),Encodage!B490,"")))</f>
        <v/>
      </c>
      <c r="B490" s="62" t="str">
        <f>IF(A490="","",IF(COUNTIF($A$2:B489,Encodage!B490)&gt;0,"",IF(AND(Encodage!B490&gt;=$G$2,Encodage!A490&lt;=$H$2),Encodage!C490,"")))</f>
        <v/>
      </c>
      <c r="C490" s="62" t="str">
        <f t="shared" si="523"/>
        <v/>
      </c>
      <c r="D490" s="61" t="str">
        <f t="array" ref="D490">IFERROR(INDEX($A$1:$A$10000,SMALL(IF($A$3:$A$10000&lt;&gt;"",ROW($A$3:$A$10000)),ROW(A487))),"")</f>
        <v/>
      </c>
      <c r="E490" s="61" t="str">
        <f t="shared" ref="E490" si="550">IF(D490="","",SUMIFS(Stoc,Dat,"&gt;="&amp;$G$2,Dat,"&lt;="&amp;$H$2,Ref,D490))</f>
        <v/>
      </c>
      <c r="F490" s="61" t="str">
        <f t="shared" si="510"/>
        <v/>
      </c>
      <c r="G490" t="str">
        <f t="shared" si="511"/>
        <v/>
      </c>
      <c r="H490" t="str">
        <f>IFERROR(IF(COUNTIF($H$4:H489,H489)&lt;VLOOKUP($H489,$D$3:$E$500,2,0),H489,INDEX($D$3:$D$300,MATCH(H489,$D$3:$D$300,0)+1)),"")</f>
        <v/>
      </c>
      <c r="I490" t="str">
        <f>IF($H490="","",VLOOKUP($H490,Listes!$A$3:$I$12,3,FALSE))</f>
        <v/>
      </c>
      <c r="J490" t="str">
        <f>IF($H490="","",VLOOKUP($H490,Listes!$A$3:$I$12,4,FALSE))</f>
        <v/>
      </c>
      <c r="K490" t="str">
        <f>IF(H490="","",VLOOKUP($H490,Listes!$A$3:$I$12,8,FALSE))</f>
        <v/>
      </c>
      <c r="N490" t="str">
        <f t="shared" si="512"/>
        <v/>
      </c>
    </row>
    <row r="491" spans="1:14">
      <c r="A491" s="62" t="str">
        <f>IF(Encodage!A491="","",IF(COUNTIF($A$2:A490,Encodage!B491)&gt;0,"",IF(AND(Encodage!A491&gt;=$G$2,Encodage!A491&lt;=$H$2),Encodage!B491,"")))</f>
        <v/>
      </c>
      <c r="B491" s="62" t="str">
        <f>IF(A491="","",IF(COUNTIF($A$2:B490,Encodage!B491)&gt;0,"",IF(AND(Encodage!B491&gt;=$G$2,Encodage!A491&lt;=$H$2),Encodage!C491,"")))</f>
        <v/>
      </c>
      <c r="C491" s="62" t="str">
        <f t="shared" si="523"/>
        <v/>
      </c>
      <c r="D491" s="61" t="str">
        <f t="array" ref="D491">IFERROR(INDEX($A$1:$A$10000,SMALL(IF($A$3:$A$10000&lt;&gt;"",ROW($A$3:$A$10000)),ROW(A488))),"")</f>
        <v/>
      </c>
      <c r="E491" s="61" t="str">
        <f t="shared" ref="E491" si="551">IF(D491="","",SUMIFS(Stoc,Dat,"&gt;="&amp;$G$2,Dat,"&lt;="&amp;$H$2,Ref,D491))</f>
        <v/>
      </c>
      <c r="F491" s="61" t="str">
        <f t="shared" si="510"/>
        <v/>
      </c>
      <c r="G491" t="str">
        <f t="shared" si="511"/>
        <v/>
      </c>
      <c r="H491" t="str">
        <f>IFERROR(IF(COUNTIF($H$4:H490,H490)&lt;VLOOKUP($H490,$D$3:$E$500,2,0),H490,INDEX($D$3:$D$300,MATCH(H490,$D$3:$D$300,0)+1)),"")</f>
        <v/>
      </c>
      <c r="I491" t="str">
        <f>IF($H491="","",VLOOKUP($H491,Listes!$A$3:$I$12,3,FALSE))</f>
        <v/>
      </c>
      <c r="J491" t="str">
        <f>IF($H491="","",VLOOKUP($H491,Listes!$A$3:$I$12,4,FALSE))</f>
        <v/>
      </c>
      <c r="K491" t="str">
        <f>IF(H491="","",VLOOKUP($H491,Listes!$A$3:$I$12,8,FALSE))</f>
        <v/>
      </c>
      <c r="N491" t="str">
        <f t="shared" si="512"/>
        <v/>
      </c>
    </row>
    <row r="492" spans="1:14">
      <c r="A492" s="62" t="str">
        <f>IF(Encodage!A492="","",IF(COUNTIF($A$2:A491,Encodage!B492)&gt;0,"",IF(AND(Encodage!A492&gt;=$G$2,Encodage!A492&lt;=$H$2),Encodage!B492,"")))</f>
        <v/>
      </c>
      <c r="B492" s="62" t="str">
        <f>IF(A492="","",IF(COUNTIF($A$2:B491,Encodage!B492)&gt;0,"",IF(AND(Encodage!B492&gt;=$G$2,Encodage!A492&lt;=$H$2),Encodage!C492,"")))</f>
        <v/>
      </c>
      <c r="C492" s="62" t="str">
        <f t="shared" si="523"/>
        <v/>
      </c>
      <c r="D492" s="61" t="str">
        <f t="array" ref="D492">IFERROR(INDEX($A$1:$A$10000,SMALL(IF($A$3:$A$10000&lt;&gt;"",ROW($A$3:$A$10000)),ROW(A489))),"")</f>
        <v/>
      </c>
      <c r="E492" s="61" t="str">
        <f t="shared" ref="E492" si="552">IF(D492="","",SUMIFS(Stoc,Dat,"&gt;="&amp;$G$2,Dat,"&lt;="&amp;$H$2,Ref,D492))</f>
        <v/>
      </c>
      <c r="F492" s="61" t="str">
        <f t="shared" si="510"/>
        <v/>
      </c>
      <c r="G492" t="str">
        <f t="shared" si="511"/>
        <v/>
      </c>
      <c r="H492" t="str">
        <f>IFERROR(IF(COUNTIF($H$4:H491,H491)&lt;VLOOKUP($H491,$D$3:$E$500,2,0),H491,INDEX($D$3:$D$300,MATCH(H491,$D$3:$D$300,0)+1)),"")</f>
        <v/>
      </c>
      <c r="I492" t="str">
        <f>IF($H492="","",VLOOKUP($H492,Listes!$A$3:$I$12,3,FALSE))</f>
        <v/>
      </c>
      <c r="J492" t="str">
        <f>IF($H492="","",VLOOKUP($H492,Listes!$A$3:$I$12,4,FALSE))</f>
        <v/>
      </c>
      <c r="K492" t="str">
        <f>IF(H492="","",VLOOKUP($H492,Listes!$A$3:$I$12,8,FALSE))</f>
        <v/>
      </c>
      <c r="N492" t="str">
        <f t="shared" si="512"/>
        <v/>
      </c>
    </row>
    <row r="493" spans="1:14">
      <c r="A493" s="62" t="str">
        <f>IF(Encodage!A493="","",IF(COUNTIF($A$2:A492,Encodage!B493)&gt;0,"",IF(AND(Encodage!A493&gt;=$G$2,Encodage!A493&lt;=$H$2),Encodage!B493,"")))</f>
        <v/>
      </c>
      <c r="B493" s="62" t="str">
        <f>IF(A493="","",IF(COUNTIF($A$2:B492,Encodage!B493)&gt;0,"",IF(AND(Encodage!B493&gt;=$G$2,Encodage!A493&lt;=$H$2),Encodage!C493,"")))</f>
        <v/>
      </c>
      <c r="C493" s="62" t="str">
        <f t="shared" si="523"/>
        <v/>
      </c>
      <c r="D493" s="61" t="str">
        <f t="array" ref="D493">IFERROR(INDEX($A$1:$A$10000,SMALL(IF($A$3:$A$10000&lt;&gt;"",ROW($A$3:$A$10000)),ROW(A490))),"")</f>
        <v/>
      </c>
      <c r="E493" s="61" t="str">
        <f t="shared" ref="E493" si="553">IF(D493="","",SUMIFS(Stoc,Dat,"&gt;="&amp;$G$2,Dat,"&lt;="&amp;$H$2,Ref,D493))</f>
        <v/>
      </c>
      <c r="F493" s="61" t="str">
        <f t="shared" si="510"/>
        <v/>
      </c>
      <c r="G493" t="str">
        <f t="shared" si="511"/>
        <v/>
      </c>
      <c r="H493" t="str">
        <f>IFERROR(IF(COUNTIF($H$4:H492,H492)&lt;VLOOKUP($H492,$D$3:$E$500,2,0),H492,INDEX($D$3:$D$300,MATCH(H492,$D$3:$D$300,0)+1)),"")</f>
        <v/>
      </c>
      <c r="I493" t="str">
        <f>IF($H493="","",VLOOKUP($H493,Listes!$A$3:$I$12,3,FALSE))</f>
        <v/>
      </c>
      <c r="J493" t="str">
        <f>IF($H493="","",VLOOKUP($H493,Listes!$A$3:$I$12,4,FALSE))</f>
        <v/>
      </c>
      <c r="K493" t="str">
        <f>IF(H493="","",VLOOKUP($H493,Listes!$A$3:$I$12,8,FALSE))</f>
        <v/>
      </c>
      <c r="N493" t="str">
        <f t="shared" si="512"/>
        <v/>
      </c>
    </row>
    <row r="494" spans="1:14">
      <c r="A494" s="62" t="str">
        <f>IF(Encodage!A494="","",IF(COUNTIF($A$2:A493,Encodage!B494)&gt;0,"",IF(AND(Encodage!A494&gt;=$G$2,Encodage!A494&lt;=$H$2),Encodage!B494,"")))</f>
        <v/>
      </c>
      <c r="B494" s="62" t="str">
        <f>IF(A494="","",IF(COUNTIF($A$2:B493,Encodage!B494)&gt;0,"",IF(AND(Encodage!B494&gt;=$G$2,Encodage!A494&lt;=$H$2),Encodage!C494,"")))</f>
        <v/>
      </c>
      <c r="C494" s="62" t="str">
        <f t="shared" si="523"/>
        <v/>
      </c>
      <c r="D494" s="61" t="str">
        <f t="array" ref="D494">IFERROR(INDEX($A$1:$A$10000,SMALL(IF($A$3:$A$10000&lt;&gt;"",ROW($A$3:$A$10000)),ROW(A491))),"")</f>
        <v/>
      </c>
      <c r="E494" s="61" t="str">
        <f t="shared" ref="E494" si="554">IF(D494="","",SUMIFS(Stoc,Dat,"&gt;="&amp;$G$2,Dat,"&lt;="&amp;$H$2,Ref,D494))</f>
        <v/>
      </c>
      <c r="F494" s="61" t="str">
        <f t="shared" si="510"/>
        <v/>
      </c>
      <c r="G494" t="str">
        <f t="shared" si="511"/>
        <v/>
      </c>
      <c r="H494" t="str">
        <f>IFERROR(IF(COUNTIF($H$4:H493,H493)&lt;VLOOKUP($H493,$D$3:$E$500,2,0),H493,INDEX($D$3:$D$300,MATCH(H493,$D$3:$D$300,0)+1)),"")</f>
        <v/>
      </c>
      <c r="I494" t="str">
        <f>IF($H494="","",VLOOKUP($H494,Listes!$A$3:$I$12,3,FALSE))</f>
        <v/>
      </c>
      <c r="J494" t="str">
        <f>IF($H494="","",VLOOKUP($H494,Listes!$A$3:$I$12,4,FALSE))</f>
        <v/>
      </c>
      <c r="K494" t="str">
        <f>IF(H494="","",VLOOKUP($H494,Listes!$A$3:$I$12,8,FALSE))</f>
        <v/>
      </c>
      <c r="N494" t="str">
        <f t="shared" si="512"/>
        <v/>
      </c>
    </row>
    <row r="495" spans="1:14">
      <c r="A495" s="62" t="str">
        <f>IF(Encodage!A495="","",IF(COUNTIF($A$2:A494,Encodage!B495)&gt;0,"",IF(AND(Encodage!A495&gt;=$G$2,Encodage!A495&lt;=$H$2),Encodage!B495,"")))</f>
        <v/>
      </c>
      <c r="B495" s="62" t="str">
        <f>IF(A495="","",IF(COUNTIF($A$2:B494,Encodage!B495)&gt;0,"",IF(AND(Encodage!B495&gt;=$G$2,Encodage!A495&lt;=$H$2),Encodage!C495,"")))</f>
        <v/>
      </c>
      <c r="C495" s="62" t="str">
        <f t="shared" si="523"/>
        <v/>
      </c>
      <c r="D495" s="61" t="str">
        <f t="array" ref="D495">IFERROR(INDEX($A$1:$A$10000,SMALL(IF($A$3:$A$10000&lt;&gt;"",ROW($A$3:$A$10000)),ROW(A492))),"")</f>
        <v/>
      </c>
      <c r="E495" s="61" t="str">
        <f t="shared" ref="E495" si="555">IF(D495="","",SUMIFS(Stoc,Dat,"&gt;="&amp;$G$2,Dat,"&lt;="&amp;$H$2,Ref,D495))</f>
        <v/>
      </c>
      <c r="F495" s="61" t="str">
        <f t="shared" si="510"/>
        <v/>
      </c>
      <c r="G495" t="str">
        <f t="shared" si="511"/>
        <v/>
      </c>
      <c r="H495" t="str">
        <f>IFERROR(IF(COUNTIF($H$4:H494,H494)&lt;VLOOKUP($H494,$D$3:$E$500,2,0),H494,INDEX($D$3:$D$300,MATCH(H494,$D$3:$D$300,0)+1)),"")</f>
        <v/>
      </c>
      <c r="I495" t="str">
        <f>IF($H495="","",VLOOKUP($H495,Listes!$A$3:$I$12,3,FALSE))</f>
        <v/>
      </c>
      <c r="J495" t="str">
        <f>IF($H495="","",VLOOKUP($H495,Listes!$A$3:$I$12,4,FALSE))</f>
        <v/>
      </c>
      <c r="K495" t="str">
        <f>IF(H495="","",VLOOKUP($H495,Listes!$A$3:$I$12,8,FALSE))</f>
        <v/>
      </c>
      <c r="N495" t="str">
        <f t="shared" si="512"/>
        <v/>
      </c>
    </row>
    <row r="496" spans="1:14">
      <c r="A496" s="62" t="str">
        <f>IF(Encodage!A496="","",IF(COUNTIF($A$2:A495,Encodage!B496)&gt;0,"",IF(AND(Encodage!A496&gt;=$G$2,Encodage!A496&lt;=$H$2),Encodage!B496,"")))</f>
        <v/>
      </c>
      <c r="B496" s="62" t="str">
        <f>IF(A496="","",IF(COUNTIF($A$2:B495,Encodage!B496)&gt;0,"",IF(AND(Encodage!B496&gt;=$G$2,Encodage!A496&lt;=$H$2),Encodage!C496,"")))</f>
        <v/>
      </c>
      <c r="C496" s="62" t="str">
        <f t="shared" si="523"/>
        <v/>
      </c>
      <c r="D496" s="61" t="str">
        <f t="array" ref="D496">IFERROR(INDEX($A$1:$A$10000,SMALL(IF($A$3:$A$10000&lt;&gt;"",ROW($A$3:$A$10000)),ROW(A493))),"")</f>
        <v/>
      </c>
      <c r="E496" s="61" t="str">
        <f t="shared" ref="E496" si="556">IF(D496="","",SUMIFS(Stoc,Dat,"&gt;="&amp;$G$2,Dat,"&lt;="&amp;$H$2,Ref,D496))</f>
        <v/>
      </c>
      <c r="F496" s="61" t="str">
        <f t="shared" si="510"/>
        <v/>
      </c>
      <c r="G496" t="str">
        <f t="shared" si="511"/>
        <v/>
      </c>
      <c r="H496" t="str">
        <f>IFERROR(IF(COUNTIF($H$4:H495,H495)&lt;VLOOKUP($H495,$D$3:$E$500,2,0),H495,INDEX($D$3:$D$300,MATCH(H495,$D$3:$D$300,0)+1)),"")</f>
        <v/>
      </c>
      <c r="I496" t="str">
        <f>IF($H496="","",VLOOKUP($H496,Listes!$A$3:$I$12,3,FALSE))</f>
        <v/>
      </c>
      <c r="J496" t="str">
        <f>IF($H496="","",VLOOKUP($H496,Listes!$A$3:$I$12,4,FALSE))</f>
        <v/>
      </c>
      <c r="K496" t="str">
        <f>IF(H496="","",VLOOKUP($H496,Listes!$A$3:$I$12,8,FALSE))</f>
        <v/>
      </c>
      <c r="N496" t="str">
        <f t="shared" si="512"/>
        <v/>
      </c>
    </row>
    <row r="497" spans="1:14">
      <c r="A497" s="62" t="str">
        <f>IF(Encodage!A497="","",IF(COUNTIF($A$2:A496,Encodage!B497)&gt;0,"",IF(AND(Encodage!A497&gt;=$G$2,Encodage!A497&lt;=$H$2),Encodage!B497,"")))</f>
        <v/>
      </c>
      <c r="B497" s="62" t="str">
        <f>IF(A497="","",IF(COUNTIF($A$2:B496,Encodage!B497)&gt;0,"",IF(AND(Encodage!B497&gt;=$G$2,Encodage!A497&lt;=$H$2),Encodage!C497,"")))</f>
        <v/>
      </c>
      <c r="C497" s="62" t="str">
        <f t="shared" si="523"/>
        <v/>
      </c>
      <c r="D497" s="61" t="str">
        <f t="array" ref="D497">IFERROR(INDEX($A$1:$A$10000,SMALL(IF($A$3:$A$10000&lt;&gt;"",ROW($A$3:$A$10000)),ROW(A494))),"")</f>
        <v/>
      </c>
      <c r="E497" s="61" t="str">
        <f t="shared" ref="E497" si="557">IF(D497="","",SUMIFS(Stoc,Dat,"&gt;="&amp;$G$2,Dat,"&lt;="&amp;$H$2,Ref,D497))</f>
        <v/>
      </c>
      <c r="F497" s="61" t="str">
        <f t="shared" si="510"/>
        <v/>
      </c>
      <c r="G497" t="str">
        <f t="shared" si="511"/>
        <v/>
      </c>
      <c r="H497" t="str">
        <f>IFERROR(IF(COUNTIF($H$4:H496,H496)&lt;VLOOKUP($H496,$D$3:$E$500,2,0),H496,INDEX($D$3:$D$300,MATCH(H496,$D$3:$D$300,0)+1)),"")</f>
        <v/>
      </c>
      <c r="I497" t="str">
        <f>IF($H497="","",VLOOKUP($H497,Listes!$A$3:$I$12,3,FALSE))</f>
        <v/>
      </c>
      <c r="J497" t="str">
        <f>IF($H497="","",VLOOKUP($H497,Listes!$A$3:$I$12,4,FALSE))</f>
        <v/>
      </c>
      <c r="K497" t="str">
        <f>IF(H497="","",VLOOKUP($H497,Listes!$A$3:$I$12,8,FALSE))</f>
        <v/>
      </c>
      <c r="N497" t="str">
        <f t="shared" si="512"/>
        <v/>
      </c>
    </row>
    <row r="498" spans="1:14">
      <c r="A498" s="62" t="str">
        <f>IF(Encodage!A498="","",IF(COUNTIF($A$2:A497,Encodage!B498)&gt;0,"",IF(AND(Encodage!A498&gt;=$G$2,Encodage!A498&lt;=$H$2),Encodage!B498,"")))</f>
        <v/>
      </c>
      <c r="B498" s="62" t="str">
        <f>IF(A498="","",IF(COUNTIF($A$2:B497,Encodage!B498)&gt;0,"",IF(AND(Encodage!B498&gt;=$G$2,Encodage!A498&lt;=$H$2),Encodage!C498,"")))</f>
        <v/>
      </c>
      <c r="C498" s="62" t="str">
        <f t="shared" si="523"/>
        <v/>
      </c>
      <c r="D498" s="61" t="str">
        <f t="array" ref="D498">IFERROR(INDEX($A$1:$A$10000,SMALL(IF($A$3:$A$10000&lt;&gt;"",ROW($A$3:$A$10000)),ROW(A495))),"")</f>
        <v/>
      </c>
      <c r="E498" s="61" t="str">
        <f t="shared" ref="E498" si="558">IF(D498="","",SUMIFS(Stoc,Dat,"&gt;="&amp;$G$2,Dat,"&lt;="&amp;$H$2,Ref,D498))</f>
        <v/>
      </c>
      <c r="F498" s="61" t="str">
        <f t="shared" si="510"/>
        <v/>
      </c>
      <c r="G498" t="str">
        <f t="shared" si="511"/>
        <v/>
      </c>
      <c r="H498" t="str">
        <f>IFERROR(IF(COUNTIF($H$4:H497,H497)&lt;VLOOKUP($H497,$D$3:$E$500,2,0),H497,INDEX($D$3:$D$300,MATCH(H497,$D$3:$D$300,0)+1)),"")</f>
        <v/>
      </c>
      <c r="I498" t="str">
        <f>IF($H498="","",VLOOKUP($H498,Listes!$A$3:$I$12,3,FALSE))</f>
        <v/>
      </c>
      <c r="J498" t="str">
        <f>IF($H498="","",VLOOKUP($H498,Listes!$A$3:$I$12,4,FALSE))</f>
        <v/>
      </c>
      <c r="K498" t="str">
        <f>IF(H498="","",VLOOKUP($H498,Listes!$A$3:$I$12,8,FALSE))</f>
        <v/>
      </c>
      <c r="N498" t="str">
        <f t="shared" si="512"/>
        <v/>
      </c>
    </row>
    <row r="499" spans="1:14">
      <c r="A499" s="62" t="str">
        <f>IF(Encodage!A499="","",IF(COUNTIF($A$2:A498,Encodage!B499)&gt;0,"",IF(AND(Encodage!A499&gt;=$G$2,Encodage!A499&lt;=$H$2),Encodage!B499,"")))</f>
        <v/>
      </c>
      <c r="B499" s="62" t="str">
        <f>IF(A499="","",IF(COUNTIF($A$2:B498,Encodage!B499)&gt;0,"",IF(AND(Encodage!B499&gt;=$G$2,Encodage!A499&lt;=$H$2),Encodage!C499,"")))</f>
        <v/>
      </c>
      <c r="C499" s="62" t="str">
        <f t="shared" si="523"/>
        <v/>
      </c>
      <c r="D499" s="61" t="str">
        <f t="array" ref="D499">IFERROR(INDEX($A$1:$A$10000,SMALL(IF($A$3:$A$10000&lt;&gt;"",ROW($A$3:$A$10000)),ROW(A496))),"")</f>
        <v/>
      </c>
      <c r="E499" s="61" t="str">
        <f t="shared" ref="E499" si="559">IF(D499="","",SUMIFS(Stoc,Dat,"&gt;="&amp;$G$2,Dat,"&lt;="&amp;$H$2,Ref,D499))</f>
        <v/>
      </c>
      <c r="F499" s="61" t="str">
        <f t="shared" si="510"/>
        <v/>
      </c>
      <c r="G499" t="str">
        <f t="shared" si="511"/>
        <v/>
      </c>
      <c r="H499" t="str">
        <f>IFERROR(IF(COUNTIF($H$4:H498,H498)&lt;VLOOKUP($H498,$D$3:$E$500,2,0),H498,INDEX($D$3:$D$300,MATCH(H498,$D$3:$D$300,0)+1)),"")</f>
        <v/>
      </c>
      <c r="I499" t="str">
        <f>IF($H499="","",VLOOKUP($H499,Listes!$A$3:$I$12,3,FALSE))</f>
        <v/>
      </c>
      <c r="J499" t="str">
        <f>IF($H499="","",VLOOKUP($H499,Listes!$A$3:$I$12,4,FALSE))</f>
        <v/>
      </c>
      <c r="K499" t="str">
        <f>IF(H499="","",VLOOKUP($H499,Listes!$A$3:$I$12,8,FALSE))</f>
        <v/>
      </c>
      <c r="N499" t="str">
        <f t="shared" si="512"/>
        <v/>
      </c>
    </row>
    <row r="500" spans="1:14">
      <c r="A500" s="62" t="str">
        <f>IF(Encodage!A500="","",IF(COUNTIF($A$2:A499,Encodage!B500)&gt;0,"",IF(AND(Encodage!A500&gt;=$G$2,Encodage!A500&lt;=$H$2),Encodage!B500,"")))</f>
        <v/>
      </c>
      <c r="B500" s="62" t="str">
        <f>IF(A500="","",IF(COUNTIF($A$2:B499,Encodage!B500)&gt;0,"",IF(AND(Encodage!B500&gt;=$G$2,Encodage!A500&lt;=$H$2),Encodage!C500,"")))</f>
        <v/>
      </c>
      <c r="C500" s="62" t="str">
        <f t="shared" si="523"/>
        <v/>
      </c>
      <c r="D500" s="61" t="str">
        <f t="array" ref="D500">IFERROR(INDEX($A$1:$A$10000,SMALL(IF($A$3:$A$10000&lt;&gt;"",ROW($A$3:$A$10000)),ROW(A497))),"")</f>
        <v/>
      </c>
      <c r="E500" s="61" t="str">
        <f t="shared" ref="E500" si="560">IF(D500="","",SUMIFS(Stoc,Dat,"&gt;="&amp;$G$2,Dat,"&lt;="&amp;$H$2,Ref,D500))</f>
        <v/>
      </c>
      <c r="F500" s="61" t="str">
        <f t="shared" si="510"/>
        <v/>
      </c>
      <c r="G500" t="str">
        <f t="shared" si="511"/>
        <v/>
      </c>
      <c r="H500" t="str">
        <f>IFERROR(IF(COUNTIF($H$4:H499,H499)&lt;VLOOKUP($H499,$D$3:$E$500,2,0),H499,INDEX($D$3:$D$300,MATCH(H499,$D$3:$D$300,0)+1)),"")</f>
        <v/>
      </c>
      <c r="I500" t="str">
        <f>IF($H500="","",VLOOKUP($H500,Listes!$A$3:$I$12,3,FALSE))</f>
        <v/>
      </c>
      <c r="J500" t="str">
        <f>IF($H500="","",VLOOKUP($H500,Listes!$A$3:$I$12,4,FALSE))</f>
        <v/>
      </c>
      <c r="K500" t="str">
        <f>IF(H500="","",VLOOKUP($H500,Listes!$A$3:$I$12,8,FALSE))</f>
        <v/>
      </c>
      <c r="N500" t="str">
        <f t="shared" si="512"/>
        <v/>
      </c>
    </row>
    <row r="501" spans="1:14">
      <c r="A501" s="62" t="str">
        <f>IF(Encodage!A501="","",IF(COUNTIF($A$2:A500,Encodage!B501)&gt;0,"",IF(AND(Encodage!A501&gt;=$G$2,Encodage!A501&lt;=$H$2),Encodage!B501,"")))</f>
        <v/>
      </c>
      <c r="B501" s="62" t="str">
        <f>IF(A501="","",IF(COUNTIF($A$2:B500,Encodage!B501)&gt;0,"",IF(AND(Encodage!B501&gt;=$G$2,Encodage!A501&lt;=$H$2),Encodage!C501,"")))</f>
        <v/>
      </c>
      <c r="C501" s="62"/>
      <c r="D501" s="61" t="str">
        <f t="array" ref="D501">IFERROR(INDEX($A$1:$A$10000,SMALL(IF($A$3:$A$10000&lt;&gt;"",ROW($A$3:$A$10000)),ROW(A498))),"")</f>
        <v/>
      </c>
      <c r="E501" s="61"/>
      <c r="F501" s="61"/>
      <c r="G501" t="str">
        <f t="shared" si="511"/>
        <v/>
      </c>
      <c r="H501" t="str">
        <f>IFERROR(IF(COUNTIF($H$4:H500,H500)&lt;VLOOKUP($H500,$D$3:$E$500,2,0),H500,INDEX($D$3:$D$300,MATCH(H500,$D$3:$D$300,0)+1)),"")</f>
        <v/>
      </c>
      <c r="I501" t="str">
        <f>IF($H501="","",VLOOKUP($H501,Listes!$A$3:$I$12,3,FALSE))</f>
        <v/>
      </c>
      <c r="J501" t="str">
        <f>IF($H501="","",VLOOKUP($H501,Listes!$A$3:$I$12,4,FALSE))</f>
        <v/>
      </c>
      <c r="K501" t="str">
        <f>IF(H501="","",VLOOKUP($H501,Listes!$A$3:$I$12,8,FALSE))</f>
        <v/>
      </c>
      <c r="N501" t="str">
        <f t="shared" si="512"/>
        <v/>
      </c>
    </row>
    <row r="502" spans="1:14">
      <c r="A502" s="62" t="str">
        <f>IF(Encodage!A502="","",IF(COUNTIF($A$2:A501,Encodage!B502)&gt;0,"",IF(AND(Encodage!A502&gt;=$G$2,Encodage!A502&lt;=$H$2),Encodage!B502,"")))</f>
        <v/>
      </c>
      <c r="B502" s="62" t="str">
        <f>IF(A502="","",IF(COUNTIF($A$2:B501,Encodage!B502)&gt;0,"",IF(AND(Encodage!B502&gt;=$G$2,Encodage!A502&lt;=$H$2),Encodage!C502,"")))</f>
        <v/>
      </c>
      <c r="C502" s="62"/>
      <c r="D502" s="61" t="str">
        <f t="array" ref="D502">IFERROR(INDEX($A$1:$A$10000,SMALL(IF($A$3:$A$10000&lt;&gt;"",ROW($A$3:$A$10000)),ROW(A499))),"")</f>
        <v/>
      </c>
      <c r="E502" s="61"/>
      <c r="F502" s="61"/>
      <c r="G502" t="str">
        <f t="shared" si="511"/>
        <v/>
      </c>
      <c r="H502" t="str">
        <f>IFERROR(IF(COUNTIF($H$4:H501,H501)&lt;VLOOKUP($H501,$D$3:$E$500,2,0),H501,INDEX($D$3:$D$300,MATCH(H501,$D$3:$D$300,0)+1)),"")</f>
        <v/>
      </c>
      <c r="I502" t="str">
        <f>IF($H502="","",VLOOKUP($H502,Listes!$A$3:$I$12,3,FALSE))</f>
        <v/>
      </c>
      <c r="J502" t="str">
        <f>IF($H502="","",VLOOKUP($H502,Listes!$A$3:$I$12,4,FALSE))</f>
        <v/>
      </c>
      <c r="K502" t="str">
        <f>IF(H502="","",VLOOKUP($H502,Listes!$A$3:$I$12,8,FALSE))</f>
        <v/>
      </c>
      <c r="N502" t="str">
        <f t="shared" si="512"/>
        <v/>
      </c>
    </row>
    <row r="503" spans="1:14">
      <c r="A503" s="62" t="str">
        <f>IF(Encodage!A503="","",IF(COUNTIF($A$2:A502,Encodage!B503)&gt;0,"",IF(AND(Encodage!A503&gt;=$G$2,Encodage!A503&lt;=$H$2),Encodage!B503,"")))</f>
        <v/>
      </c>
      <c r="B503" s="62" t="str">
        <f>IF(A503="","",IF(COUNTIF($A$2:B502,Encodage!B503)&gt;0,"",IF(AND(Encodage!B503&gt;=$G$2,Encodage!A503&lt;=$H$2),Encodage!C503,"")))</f>
        <v/>
      </c>
      <c r="C503" s="62"/>
      <c r="D503" s="61" t="str">
        <f t="array" ref="D503">IFERROR(INDEX($A$1:$A$10000,SMALL(IF($A$3:$A$10000&lt;&gt;"",ROW($A$3:$A$10000)),ROW(A500))),"")</f>
        <v/>
      </c>
      <c r="E503" s="61"/>
      <c r="F503" s="61"/>
      <c r="G503" t="str">
        <f t="shared" si="511"/>
        <v/>
      </c>
      <c r="H503" t="str">
        <f>IFERROR(IF(COUNTIF($H$4:H502,H502)&lt;VLOOKUP($H502,$D$3:$E$500,2,0),H502,INDEX($D$3:$D$300,MATCH(H502,$D$3:$D$300,0)+1)),"")</f>
        <v/>
      </c>
      <c r="I503" t="str">
        <f>IF($H503="","",VLOOKUP($H503,Listes!$A$3:$I$12,3,FALSE))</f>
        <v/>
      </c>
      <c r="J503" t="str">
        <f>IF($H503="","",VLOOKUP($H503,Listes!$A$3:$I$12,4,FALSE))</f>
        <v/>
      </c>
      <c r="K503" t="str">
        <f>IF(H503="","",VLOOKUP($H503,Listes!$A$3:$I$12,8,FALSE))</f>
        <v/>
      </c>
      <c r="N503" t="str">
        <f t="shared" si="512"/>
        <v/>
      </c>
    </row>
    <row r="504" spans="1:14">
      <c r="A504" s="62" t="str">
        <f>IF(Encodage!A504="","",IF(COUNTIF($A$2:A503,Encodage!B504)&gt;0,"",IF(AND(Encodage!A504&gt;=$G$2,Encodage!A504&lt;=$H$2),Encodage!B504,"")))</f>
        <v/>
      </c>
      <c r="B504" s="62" t="str">
        <f>IF(A504="","",IF(COUNTIF($A$2:B503,Encodage!B504)&gt;0,"",IF(AND(Encodage!B504&gt;=$G$2,Encodage!A504&lt;=$H$2),Encodage!C504,"")))</f>
        <v/>
      </c>
      <c r="C504" s="62"/>
      <c r="D504" s="61" t="str">
        <f t="array" ref="D504">IFERROR(INDEX($A$1:$A$10000,SMALL(IF($A$3:$A$10000&lt;&gt;"",ROW($A$3:$A$10000)),ROW(A501))),"")</f>
        <v/>
      </c>
      <c r="E504" s="61"/>
      <c r="F504" s="61"/>
      <c r="G504" t="str">
        <f t="shared" si="511"/>
        <v/>
      </c>
      <c r="H504" t="str">
        <f>IFERROR(IF(COUNTIF($H$4:H503,H503)&lt;VLOOKUP($H503,$D$3:$E$500,2,0),H503,INDEX($D$3:$D$300,MATCH(H503,$D$3:$D$300,0)+1)),"")</f>
        <v/>
      </c>
      <c r="I504" t="str">
        <f>IF($H504="","",VLOOKUP($H504,Listes!$A$3:$I$12,3,FALSE))</f>
        <v/>
      </c>
      <c r="J504" t="str">
        <f>IF($H504="","",VLOOKUP($H504,Listes!$A$3:$I$12,4,FALSE))</f>
        <v/>
      </c>
      <c r="K504" t="str">
        <f>IF(H504="","",VLOOKUP($H504,Listes!$A$3:$I$12,8,FALSE))</f>
        <v/>
      </c>
      <c r="N504" t="str">
        <f t="shared" si="512"/>
        <v/>
      </c>
    </row>
    <row r="505" spans="1:14">
      <c r="A505" s="62" t="str">
        <f>IF(Encodage!A505="","",IF(COUNTIF($A$2:A504,Encodage!B505)&gt;0,"",IF(AND(Encodage!A505&gt;=$G$2,Encodage!A505&lt;=$H$2),Encodage!B505,"")))</f>
        <v/>
      </c>
      <c r="B505" s="62" t="str">
        <f>IF(A505="","",IF(COUNTIF($A$2:B504,Encodage!B505)&gt;0,"",IF(AND(Encodage!B505&gt;=$G$2,Encodage!A505&lt;=$H$2),Encodage!C505,"")))</f>
        <v/>
      </c>
      <c r="C505" s="62"/>
      <c r="D505" s="61" t="str">
        <f t="array" ref="D505">IFERROR(INDEX($A$1:$A$10000,SMALL(IF($A$3:$A$10000&lt;&gt;"",ROW($A$3:$A$10000)),ROW(A502))),"")</f>
        <v/>
      </c>
      <c r="E505" s="61"/>
      <c r="F505" s="61"/>
      <c r="G505" t="str">
        <f t="shared" si="511"/>
        <v/>
      </c>
      <c r="H505" t="str">
        <f>IFERROR(IF(COUNTIF($H$4:H504,H504)&lt;VLOOKUP($H504,$D$3:$E$500,2,0),H504,INDEX($D$3:$D$300,MATCH(H504,$D$3:$D$300,0)+1)),"")</f>
        <v/>
      </c>
      <c r="I505" t="str">
        <f>IF($H505="","",VLOOKUP($H505,Listes!$A$3:$I$12,3,FALSE))</f>
        <v/>
      </c>
      <c r="J505" t="str">
        <f>IF($H505="","",VLOOKUP($H505,Listes!$A$3:$I$12,4,FALSE))</f>
        <v/>
      </c>
      <c r="K505" t="str">
        <f>IF(H505="","",VLOOKUP($H505,Listes!$A$3:$I$12,8,FALSE))</f>
        <v/>
      </c>
      <c r="N505" t="str">
        <f t="shared" si="512"/>
        <v/>
      </c>
    </row>
    <row r="506" spans="1:14">
      <c r="A506" s="62" t="str">
        <f>IF(Encodage!A506="","",IF(COUNTIF($A$2:A505,Encodage!B506)&gt;0,"",IF(AND(Encodage!A506&gt;=$G$2,Encodage!A506&lt;=$H$2),Encodage!B506,"")))</f>
        <v/>
      </c>
      <c r="B506" s="62" t="str">
        <f>IF(A506="","",IF(COUNTIF($A$2:B505,Encodage!B506)&gt;0,"",IF(AND(Encodage!B506&gt;=$G$2,Encodage!A506&lt;=$H$2),Encodage!C506,"")))</f>
        <v/>
      </c>
      <c r="C506" s="62"/>
      <c r="D506" s="61" t="str">
        <f t="array" ref="D506">IFERROR(INDEX($A$1:$A$10000,SMALL(IF($A$3:$A$10000&lt;&gt;"",ROW($A$3:$A$10000)),ROW(A503))),"")</f>
        <v/>
      </c>
      <c r="E506" s="61"/>
      <c r="F506" s="61"/>
      <c r="G506" t="str">
        <f t="shared" si="511"/>
        <v/>
      </c>
      <c r="H506" t="str">
        <f>IFERROR(IF(COUNTIF($H$4:H505,H505)&lt;VLOOKUP($H505,$D$3:$E$500,2,0),H505,INDEX($D$3:$D$300,MATCH(H505,$D$3:$D$300,0)+1)),"")</f>
        <v/>
      </c>
      <c r="I506" t="str">
        <f>IF($H506="","",VLOOKUP($H506,Listes!$A$3:$I$12,3,FALSE))</f>
        <v/>
      </c>
      <c r="J506" t="str">
        <f>IF($H506="","",VLOOKUP($H506,Listes!$A$3:$I$12,4,FALSE))</f>
        <v/>
      </c>
      <c r="K506" t="str">
        <f>IF(H506="","",VLOOKUP($H506,Listes!$A$3:$I$12,8,FALSE))</f>
        <v/>
      </c>
      <c r="N506" t="str">
        <f t="shared" si="512"/>
        <v/>
      </c>
    </row>
    <row r="507" spans="1:14">
      <c r="A507" s="62" t="str">
        <f>IF(Encodage!A507="","",IF(COUNTIF($A$2:A506,Encodage!B507)&gt;0,"",IF(AND(Encodage!A507&gt;=$G$2,Encodage!A507&lt;=$H$2),Encodage!B507,"")))</f>
        <v/>
      </c>
      <c r="B507" s="62" t="str">
        <f>IF(A507="","",IF(COUNTIF($A$2:B506,Encodage!B507)&gt;0,"",IF(AND(Encodage!B507&gt;=$G$2,Encodage!A507&lt;=$H$2),Encodage!C507,"")))</f>
        <v/>
      </c>
      <c r="C507" s="62"/>
      <c r="D507" s="61" t="str">
        <f t="array" ref="D507">IFERROR(INDEX($A$1:$A$10000,SMALL(IF($A$3:$A$10000&lt;&gt;"",ROW($A$3:$A$10000)),ROW(A504))),"")</f>
        <v/>
      </c>
      <c r="E507" s="61"/>
      <c r="F507" s="61"/>
      <c r="G507" t="str">
        <f t="shared" si="511"/>
        <v/>
      </c>
      <c r="H507" t="str">
        <f>IFERROR(IF(COUNTIF($H$4:H506,H506)&lt;VLOOKUP($H506,$D$3:$E$500,2,0),H506,INDEX($D$3:$D$300,MATCH(H506,$D$3:$D$300,0)+1)),"")</f>
        <v/>
      </c>
      <c r="I507" t="str">
        <f>IF($H507="","",VLOOKUP($H507,Listes!$A$3:$I$12,3,FALSE))</f>
        <v/>
      </c>
      <c r="J507" t="str">
        <f>IF($H507="","",VLOOKUP($H507,Listes!$A$3:$I$12,4,FALSE))</f>
        <v/>
      </c>
      <c r="K507" t="str">
        <f>IF(H507="","",VLOOKUP($H507,Listes!$A$3:$I$12,8,FALSE))</f>
        <v/>
      </c>
      <c r="N507" t="str">
        <f t="shared" si="512"/>
        <v/>
      </c>
    </row>
    <row r="508" spans="1:14">
      <c r="A508" s="62" t="str">
        <f>IF(Encodage!A508="","",IF(COUNTIF($A$2:A507,Encodage!B508)&gt;0,"",IF(AND(Encodage!A508&gt;=$G$2,Encodage!A508&lt;=$H$2),Encodage!B508,"")))</f>
        <v/>
      </c>
      <c r="B508" s="62" t="str">
        <f>IF(A508="","",IF(COUNTIF($A$2:B507,Encodage!B508)&gt;0,"",IF(AND(Encodage!B508&gt;=$G$2,Encodage!A508&lt;=$H$2),Encodage!C508,"")))</f>
        <v/>
      </c>
      <c r="C508" s="62"/>
      <c r="D508" s="61" t="str">
        <f t="array" ref="D508">IFERROR(INDEX($A$1:$A$10000,SMALL(IF($A$3:$A$10000&lt;&gt;"",ROW($A$3:$A$10000)),ROW(A505))),"")</f>
        <v/>
      </c>
      <c r="E508" s="61"/>
      <c r="F508" s="61"/>
      <c r="G508" t="str">
        <f t="shared" si="511"/>
        <v/>
      </c>
      <c r="H508" t="str">
        <f>IFERROR(IF(COUNTIF($H$4:H507,H507)&lt;VLOOKUP($H507,$D$3:$E$500,2,0),H507,INDEX($D$3:$D$300,MATCH(H507,$D$3:$D$300,0)+1)),"")</f>
        <v/>
      </c>
      <c r="I508" t="str">
        <f>IF($H508="","",VLOOKUP($H508,Listes!$A$3:$I$12,3,FALSE))</f>
        <v/>
      </c>
      <c r="J508" t="str">
        <f>IF($H508="","",VLOOKUP($H508,Listes!$A$3:$I$12,4,FALSE))</f>
        <v/>
      </c>
      <c r="K508" t="str">
        <f>IF(H508="","",VLOOKUP($H508,Listes!$A$3:$I$12,8,FALSE))</f>
        <v/>
      </c>
      <c r="N508" t="str">
        <f t="shared" si="512"/>
        <v/>
      </c>
    </row>
    <row r="509" spans="1:14">
      <c r="A509" s="62" t="str">
        <f>IF(Encodage!A509="","",IF(COUNTIF($A$2:A508,Encodage!B509)&gt;0,"",IF(AND(Encodage!A509&gt;=$G$2,Encodage!A509&lt;=$H$2),Encodage!B509,"")))</f>
        <v/>
      </c>
      <c r="B509" s="62" t="str">
        <f>IF(A509="","",IF(COUNTIF($A$2:B508,Encodage!B509)&gt;0,"",IF(AND(Encodage!B509&gt;=$G$2,Encodage!A509&lt;=$H$2),Encodage!C509,"")))</f>
        <v/>
      </c>
      <c r="C509" s="62"/>
      <c r="D509" s="61" t="str">
        <f t="array" ref="D509">IFERROR(INDEX($A$1:$A$10000,SMALL(IF($A$3:$A$10000&lt;&gt;"",ROW($A$3:$A$10000)),ROW(A506))),"")</f>
        <v/>
      </c>
      <c r="E509" s="61"/>
      <c r="F509" s="61"/>
      <c r="G509" t="str">
        <f t="shared" si="511"/>
        <v/>
      </c>
      <c r="H509" t="str">
        <f>IFERROR(IF(COUNTIF($H$4:H508,H508)&lt;VLOOKUP($H508,$D$3:$E$500,2,0),H508,INDEX($D$3:$D$300,MATCH(H508,$D$3:$D$300,0)+1)),"")</f>
        <v/>
      </c>
      <c r="I509" t="str">
        <f>IF($H509="","",VLOOKUP($H509,Listes!$A$3:$I$12,3,FALSE))</f>
        <v/>
      </c>
      <c r="J509" t="str">
        <f>IF($H509="","",VLOOKUP($H509,Listes!$A$3:$I$12,4,FALSE))</f>
        <v/>
      </c>
      <c r="K509" t="str">
        <f>IF(H509="","",VLOOKUP($H509,Listes!$A$3:$I$12,8,FALSE))</f>
        <v/>
      </c>
      <c r="N509" t="str">
        <f t="shared" si="512"/>
        <v/>
      </c>
    </row>
    <row r="510" spans="1:14">
      <c r="A510" s="62" t="str">
        <f>IF(Encodage!A510="","",IF(COUNTIF($A$2:A509,Encodage!B510)&gt;0,"",IF(AND(Encodage!A510&gt;=$G$2,Encodage!A510&lt;=$H$2),Encodage!B510,"")))</f>
        <v/>
      </c>
      <c r="B510" s="62" t="str">
        <f>IF(A510="","",IF(COUNTIF($A$2:B509,Encodage!B510)&gt;0,"",IF(AND(Encodage!B510&gt;=$G$2,Encodage!A510&lt;=$H$2),Encodage!C510,"")))</f>
        <v/>
      </c>
      <c r="C510" s="62">
        <v>3</v>
      </c>
      <c r="D510" s="61" t="str">
        <f t="array" ref="D510">IFERROR(INDEX($A$1:$A$10000,SMALL(IF($A$3:$A$10000&lt;&gt;"",ROW($A$3:$A$10000)),ROW(A507))),"")</f>
        <v/>
      </c>
      <c r="E510" s="61"/>
      <c r="F510" s="61"/>
      <c r="G510" t="str">
        <f t="shared" si="511"/>
        <v/>
      </c>
      <c r="H510" t="str">
        <f>IFERROR(IF(COUNTIF($H$4:H509,H509)&lt;VLOOKUP($H509,$D$3:$E$500,2,0),H509,INDEX($D$3:$D$300,MATCH(H509,$D$3:$D$300,0)+1)),"")</f>
        <v/>
      </c>
      <c r="I510" t="str">
        <f>IF($H510="","",VLOOKUP($H510,Listes!$A$3:$I$12,3,FALSE))</f>
        <v/>
      </c>
      <c r="J510" t="str">
        <f>IF($H510="","",VLOOKUP($H510,Listes!$A$3:$I$12,4,FALSE))</f>
        <v/>
      </c>
      <c r="K510" t="str">
        <f>IF(H510="","",VLOOKUP($H510,Listes!$A$3:$I$12,8,FALSE))</f>
        <v/>
      </c>
      <c r="N510" t="str">
        <f t="shared" si="512"/>
        <v/>
      </c>
    </row>
    <row r="511" spans="1:14">
      <c r="A511" s="62" t="str">
        <f>IF(Encodage!A511="","",IF(COUNTIF($A$2:A510,Encodage!B511)&gt;0,"",IF(AND(Encodage!A511&gt;=$G$2,Encodage!A511&lt;=$H$2),Encodage!B511,"")))</f>
        <v/>
      </c>
      <c r="B511" s="62" t="str">
        <f>IF(A511="","",IF(COUNTIF($A$2:B510,Encodage!B511)&gt;0,"",IF(AND(Encodage!B511&gt;=$G$2,Encodage!A511&lt;=$H$2),Encodage!C511,"")))</f>
        <v/>
      </c>
      <c r="C511" s="62"/>
      <c r="D511" s="61" t="str">
        <f t="array" ref="D511">IFERROR(INDEX($A$1:$A$10000,SMALL(IF($A$3:$A$10000&lt;&gt;"",ROW($A$3:$A$10000)),ROW(A508))),"")</f>
        <v/>
      </c>
      <c r="E511" s="61"/>
      <c r="F511" s="61"/>
      <c r="G511" t="str">
        <f t="shared" si="511"/>
        <v/>
      </c>
      <c r="H511" t="str">
        <f>IFERROR(IF(COUNTIF($H$4:H510,H510)&lt;VLOOKUP($H510,$D$3:$E$500,2,0),H510,INDEX($D$3:$D$300,MATCH(H510,$D$3:$D$300,0)+1)),"")</f>
        <v/>
      </c>
      <c r="I511" t="str">
        <f>IF($H511="","",VLOOKUP($H511,Listes!$A$3:$I$12,3,FALSE))</f>
        <v/>
      </c>
      <c r="J511" t="str">
        <f>IF($H511="","",VLOOKUP($H511,Listes!$A$3:$I$12,4,FALSE))</f>
        <v/>
      </c>
      <c r="K511" t="str">
        <f>IF(H511="","",VLOOKUP($H511,Listes!$A$3:$I$12,8,FALSE))</f>
        <v/>
      </c>
      <c r="N511" t="str">
        <f t="shared" si="512"/>
        <v/>
      </c>
    </row>
    <row r="512" spans="1:14">
      <c r="A512" s="62" t="str">
        <f>IF(Encodage!A512="","",IF(COUNTIF($A$2:A511,Encodage!B512)&gt;0,"",IF(AND(Encodage!A512&gt;=$G$2,Encodage!A512&lt;=$H$2),Encodage!B512,"")))</f>
        <v/>
      </c>
      <c r="B512" s="62" t="str">
        <f>IF(A512="","",IF(COUNTIF($A$2:B511,Encodage!B512)&gt;0,"",IF(AND(Encodage!B512&gt;=$G$2,Encodage!A512&lt;=$H$2),Encodage!C512,"")))</f>
        <v/>
      </c>
      <c r="C512" s="62"/>
      <c r="D512" s="61" t="str">
        <f t="array" ref="D512">IFERROR(INDEX($A$1:$A$10000,SMALL(IF($A$3:$A$10000&lt;&gt;"",ROW($A$3:$A$10000)),ROW(A509))),"")</f>
        <v/>
      </c>
      <c r="E512" s="61"/>
      <c r="F512" s="61"/>
      <c r="G512" t="str">
        <f t="shared" si="511"/>
        <v/>
      </c>
      <c r="H512" t="str">
        <f>IFERROR(IF(COUNTIF($H$4:H511,H511)&lt;VLOOKUP($H511,$D$3:$E$500,2,0),H511,INDEX($D$3:$D$300,MATCH(H511,$D$3:$D$300,0)+1)),"")</f>
        <v/>
      </c>
      <c r="I512" t="str">
        <f>IF($H512="","",VLOOKUP($H512,Listes!$A$3:$I$12,3,FALSE))</f>
        <v/>
      </c>
      <c r="J512" t="str">
        <f>IF($H512="","",VLOOKUP($H512,Listes!$A$3:$I$12,4,FALSE))</f>
        <v/>
      </c>
      <c r="K512" t="str">
        <f>IF(H512="","",VLOOKUP($H512,Listes!$A$3:$I$12,8,FALSE))</f>
        <v/>
      </c>
      <c r="N512" t="str">
        <f t="shared" si="512"/>
        <v/>
      </c>
    </row>
    <row r="513" spans="1:14">
      <c r="A513" s="62" t="str">
        <f>IF(Encodage!A513="","",IF(COUNTIF($A$2:A512,Encodage!B513)&gt;0,"",IF(AND(Encodage!A513&gt;=$G$2,Encodage!A513&lt;=$H$2),Encodage!B513,"")))</f>
        <v/>
      </c>
      <c r="B513" s="62" t="str">
        <f>IF(A513="","",IF(COUNTIF($A$2:B512,Encodage!B513)&gt;0,"",IF(AND(Encodage!B513&gt;=$G$2,Encodage!A513&lt;=$H$2),Encodage!C513,"")))</f>
        <v/>
      </c>
      <c r="C513" s="62"/>
      <c r="D513" s="61" t="str">
        <f t="array" ref="D513">IFERROR(INDEX($A$1:$A$10000,SMALL(IF($A$3:$A$10000&lt;&gt;"",ROW($A$3:$A$10000)),ROW(A510))),"")</f>
        <v/>
      </c>
      <c r="E513" s="61"/>
      <c r="F513" s="61"/>
      <c r="G513" t="str">
        <f t="shared" si="511"/>
        <v/>
      </c>
      <c r="H513" t="str">
        <f>IFERROR(IF(COUNTIF($H$4:H512,H512)&lt;VLOOKUP($H512,$D$3:$E$500,2,0),H512,INDEX($D$3:$D$300,MATCH(H512,$D$3:$D$300,0)+1)),"")</f>
        <v/>
      </c>
      <c r="I513" t="str">
        <f>IF($H513="","",VLOOKUP($H513,Listes!$A$3:$I$12,3,FALSE))</f>
        <v/>
      </c>
      <c r="J513" t="str">
        <f>IF($H513="","",VLOOKUP($H513,Listes!$A$3:$I$12,4,FALSE))</f>
        <v/>
      </c>
      <c r="K513" t="str">
        <f>IF(H513="","",VLOOKUP($H513,Listes!$A$3:$I$12,8,FALSE))</f>
        <v/>
      </c>
      <c r="N513" t="str">
        <f t="shared" si="512"/>
        <v/>
      </c>
    </row>
    <row r="514" spans="1:14">
      <c r="A514" s="62" t="str">
        <f>IF(Encodage!A514="","",IF(COUNTIF($A$2:A513,Encodage!B514)&gt;0,"",IF(AND(Encodage!A514&gt;=$G$2,Encodage!A514&lt;=$H$2),Encodage!B514,"")))</f>
        <v/>
      </c>
      <c r="B514" s="62" t="str">
        <f>IF(A514="","",IF(COUNTIF($A$2:B513,Encodage!B514)&gt;0,"",IF(AND(Encodage!B514&gt;=$G$2,Encodage!A514&lt;=$H$2),Encodage!C514,"")))</f>
        <v/>
      </c>
      <c r="C514" s="62"/>
      <c r="D514" s="61" t="str">
        <f t="array" ref="D514">IFERROR(INDEX($A$1:$A$10000,SMALL(IF($A$3:$A$10000&lt;&gt;"",ROW($A$3:$A$10000)),ROW(A511))),"")</f>
        <v/>
      </c>
      <c r="E514" s="61"/>
      <c r="F514" s="61"/>
      <c r="G514" t="str">
        <f t="shared" si="511"/>
        <v/>
      </c>
      <c r="H514" t="str">
        <f>IFERROR(IF(COUNTIF($H$4:H513,H513)&lt;VLOOKUP($H513,$D$3:$E$500,2,0),H513,INDEX($D$3:$D$300,MATCH(H513,$D$3:$D$300,0)+1)),"")</f>
        <v/>
      </c>
      <c r="I514" t="str">
        <f>IF($H514="","",VLOOKUP($H514,Listes!$A$3:$I$12,3,FALSE))</f>
        <v/>
      </c>
      <c r="J514" t="str">
        <f>IF($H514="","",VLOOKUP($H514,Listes!$A$3:$I$12,4,FALSE))</f>
        <v/>
      </c>
      <c r="K514" t="str">
        <f>IF(H514="","",VLOOKUP($H514,Listes!$A$3:$I$12,8,FALSE))</f>
        <v/>
      </c>
      <c r="N514" t="str">
        <f t="shared" si="512"/>
        <v/>
      </c>
    </row>
    <row r="515" spans="1:14">
      <c r="A515" s="62" t="str">
        <f>IF(Encodage!A515="","",IF(COUNTIF($A$2:A514,Encodage!B515)&gt;0,"",IF(AND(Encodage!A515&gt;=$G$2,Encodage!A515&lt;=$H$2),Encodage!B515,"")))</f>
        <v/>
      </c>
      <c r="B515" s="62" t="str">
        <f>IF(A515="","",IF(COUNTIF($A$2:B514,Encodage!B515)&gt;0,"",IF(AND(Encodage!B515&gt;=$G$2,Encodage!A515&lt;=$H$2),Encodage!C515,"")))</f>
        <v/>
      </c>
      <c r="C515" s="62"/>
      <c r="D515" s="61" t="str">
        <f t="array" ref="D515">IFERROR(INDEX($A$1:$A$10000,SMALL(IF($A$3:$A$10000&lt;&gt;"",ROW($A$3:$A$10000)),ROW(A512))),"")</f>
        <v/>
      </c>
      <c r="E515" s="61"/>
      <c r="F515" s="61"/>
      <c r="G515" t="str">
        <f t="shared" si="511"/>
        <v/>
      </c>
      <c r="H515" t="str">
        <f>IFERROR(IF(COUNTIF($H$4:H514,H514)&lt;VLOOKUP($H514,$D$3:$E$500,2,0),H514,INDEX($D$3:$D$300,MATCH(H514,$D$3:$D$300,0)+1)),"")</f>
        <v/>
      </c>
      <c r="I515" t="str">
        <f>IF($H515="","",VLOOKUP($H515,Listes!$A$3:$I$12,3,FALSE))</f>
        <v/>
      </c>
      <c r="J515" t="str">
        <f>IF($H515="","",VLOOKUP($H515,Listes!$A$3:$I$12,4,FALSE))</f>
        <v/>
      </c>
      <c r="K515" t="str">
        <f>IF(H515="","",VLOOKUP($H515,Listes!$A$3:$I$12,8,FALSE))</f>
        <v/>
      </c>
      <c r="N515" t="str">
        <f t="shared" si="512"/>
        <v/>
      </c>
    </row>
    <row r="516" spans="1:14">
      <c r="A516" s="62" t="str">
        <f>IF(Encodage!A516="","",IF(COUNTIF($A$2:A515,Encodage!B516)&gt;0,"",IF(AND(Encodage!A516&gt;=$G$2,Encodage!A516&lt;=$H$2),Encodage!B516,"")))</f>
        <v/>
      </c>
      <c r="B516" s="62" t="str">
        <f>IF(A516="","",IF(COUNTIF($A$2:B515,Encodage!B516)&gt;0,"",IF(AND(Encodage!B516&gt;=$G$2,Encodage!A516&lt;=$H$2),Encodage!C516,"")))</f>
        <v/>
      </c>
      <c r="C516" s="62"/>
      <c r="D516" s="61" t="str">
        <f t="array" ref="D516">IFERROR(INDEX($A$1:$A$10000,SMALL(IF($A$3:$A$10000&lt;&gt;"",ROW($A$3:$A$10000)),ROW(A513))),"")</f>
        <v/>
      </c>
      <c r="E516" s="61"/>
      <c r="F516" s="61"/>
      <c r="G516" t="str">
        <f t="shared" si="511"/>
        <v/>
      </c>
      <c r="H516" t="str">
        <f>IFERROR(IF(COUNTIF($H$4:H515,H515)&lt;VLOOKUP($H515,$D$3:$E$500,2,0),H515,INDEX($D$3:$D$300,MATCH(H515,$D$3:$D$300,0)+1)),"")</f>
        <v/>
      </c>
      <c r="I516" t="str">
        <f>IF($H516="","",VLOOKUP($H516,Listes!$A$3:$I$12,3,FALSE))</f>
        <v/>
      </c>
      <c r="J516" t="str">
        <f>IF($H516="","",VLOOKUP($H516,Listes!$A$3:$I$12,4,FALSE))</f>
        <v/>
      </c>
      <c r="K516" t="str">
        <f>IF(H516="","",VLOOKUP($H516,Listes!$A$3:$I$12,8,FALSE))</f>
        <v/>
      </c>
      <c r="N516" t="str">
        <f t="shared" si="512"/>
        <v/>
      </c>
    </row>
    <row r="517" spans="1:14">
      <c r="A517" s="62" t="str">
        <f>IF(Encodage!A517="","",IF(COUNTIF($A$2:A516,Encodage!B517)&gt;0,"",IF(AND(Encodage!A517&gt;=$G$2,Encodage!A517&lt;=$H$2),Encodage!B517,"")))</f>
        <v/>
      </c>
      <c r="B517" s="62" t="str">
        <f>IF(A517="","",IF(COUNTIF($A$2:B516,Encodage!B517)&gt;0,"",IF(AND(Encodage!B517&gt;=$G$2,Encodage!A517&lt;=$H$2),Encodage!C517,"")))</f>
        <v/>
      </c>
      <c r="C517" s="62"/>
      <c r="D517" s="61" t="str">
        <f t="array" ref="D517">IFERROR(INDEX($A$1:$A$10000,SMALL(IF($A$3:$A$10000&lt;&gt;"",ROW($A$3:$A$10000)),ROW(A514))),"")</f>
        <v/>
      </c>
      <c r="E517" s="61"/>
      <c r="F517" s="61"/>
      <c r="G517" t="str">
        <f t="shared" ref="G517:G580" si="561">IFERROR(INDEX($C$3:$C$10000,MATCH(H517,$A$3:$A$10000,0)),"")</f>
        <v/>
      </c>
      <c r="H517" t="str">
        <f>IFERROR(IF(COUNTIF($H$4:H516,H516)&lt;VLOOKUP($H516,$D$3:$E$500,2,0),H516,INDEX($D$3:$D$300,MATCH(H516,$D$3:$D$300,0)+1)),"")</f>
        <v/>
      </c>
      <c r="I517" t="str">
        <f>IF($H517="","",VLOOKUP($H517,Listes!$A$3:$I$12,3,FALSE))</f>
        <v/>
      </c>
      <c r="J517" t="str">
        <f>IF($H517="","",VLOOKUP($H517,Listes!$A$3:$I$12,4,FALSE))</f>
        <v/>
      </c>
      <c r="K517" t="str">
        <f>IF(H517="","",VLOOKUP($H517,Listes!$A$3:$I$12,8,FALSE))</f>
        <v/>
      </c>
      <c r="N517" t="str">
        <f t="shared" ref="N517:N580" si="562">IF($H516=$H517,"",IFERROR(INDEX($C$3:$C$300,MATCH(H517,$D$3:$D$300,0)),""))</f>
        <v/>
      </c>
    </row>
    <row r="518" spans="1:14">
      <c r="A518" s="62" t="str">
        <f>IF(Encodage!A518="","",IF(COUNTIF($A$2:A517,Encodage!B518)&gt;0,"",IF(AND(Encodage!A518&gt;=$G$2,Encodage!A518&lt;=$H$2),Encodage!B518,"")))</f>
        <v/>
      </c>
      <c r="B518" s="62" t="str">
        <f>IF(A518="","",IF(COUNTIF($A$2:B517,Encodage!B518)&gt;0,"",IF(AND(Encodage!B518&gt;=$G$2,Encodage!A518&lt;=$H$2),Encodage!C518,"")))</f>
        <v/>
      </c>
      <c r="C518" s="62"/>
      <c r="D518" s="61" t="str">
        <f t="array" ref="D518">IFERROR(INDEX($A$1:$A$10000,SMALL(IF($A$3:$A$10000&lt;&gt;"",ROW($A$3:$A$10000)),ROW(A515))),"")</f>
        <v/>
      </c>
      <c r="E518" s="61"/>
      <c r="F518" s="61"/>
      <c r="G518" t="str">
        <f t="shared" si="561"/>
        <v/>
      </c>
      <c r="H518" t="str">
        <f>IFERROR(IF(COUNTIF($H$4:H517,H517)&lt;VLOOKUP($H517,$D$3:$E$500,2,0),H517,INDEX($D$3:$D$300,MATCH(H517,$D$3:$D$300,0)+1)),"")</f>
        <v/>
      </c>
      <c r="I518" t="str">
        <f>IF($H518="","",VLOOKUP($H518,Listes!$A$3:$I$12,3,FALSE))</f>
        <v/>
      </c>
      <c r="J518" t="str">
        <f>IF($H518="","",VLOOKUP($H518,Listes!$A$3:$I$12,4,FALSE))</f>
        <v/>
      </c>
      <c r="K518" t="str">
        <f>IF(H518="","",VLOOKUP($H518,Listes!$A$3:$I$12,8,FALSE))</f>
        <v/>
      </c>
      <c r="N518" t="str">
        <f t="shared" si="562"/>
        <v/>
      </c>
    </row>
    <row r="519" spans="1:14">
      <c r="A519" s="62" t="str">
        <f>IF(Encodage!A519="","",IF(COUNTIF($A$2:A518,Encodage!B519)&gt;0,"",IF(AND(Encodage!A519&gt;=$G$2,Encodage!A519&lt;=$H$2),Encodage!B519,"")))</f>
        <v/>
      </c>
      <c r="B519" s="62" t="str">
        <f>IF(A519="","",IF(COUNTIF($A$2:B518,Encodage!B519)&gt;0,"",IF(AND(Encodage!B519&gt;=$G$2,Encodage!A519&lt;=$H$2),Encodage!C519,"")))</f>
        <v/>
      </c>
      <c r="C519" s="62"/>
      <c r="D519" s="61" t="str">
        <f t="array" ref="D519">IFERROR(INDEX($A$1:$A$10000,SMALL(IF($A$3:$A$10000&lt;&gt;"",ROW($A$3:$A$10000)),ROW(A516))),"")</f>
        <v/>
      </c>
      <c r="E519" s="61"/>
      <c r="F519" s="61"/>
      <c r="G519" t="str">
        <f t="shared" si="561"/>
        <v/>
      </c>
      <c r="H519" t="str">
        <f>IFERROR(IF(COUNTIF($H$4:H518,H518)&lt;VLOOKUP($H518,$D$3:$E$500,2,0),H518,INDEX($D$3:$D$300,MATCH(H518,$D$3:$D$300,0)+1)),"")</f>
        <v/>
      </c>
      <c r="I519" t="str">
        <f>IF($H519="","",VLOOKUP($H519,Listes!$A$3:$I$12,3,FALSE))</f>
        <v/>
      </c>
      <c r="J519" t="str">
        <f>IF($H519="","",VLOOKUP($H519,Listes!$A$3:$I$12,4,FALSE))</f>
        <v/>
      </c>
      <c r="K519" t="str">
        <f>IF(H519="","",VLOOKUP($H519,Listes!$A$3:$I$12,8,FALSE))</f>
        <v/>
      </c>
      <c r="N519" t="str">
        <f t="shared" si="562"/>
        <v/>
      </c>
    </row>
    <row r="520" spans="1:14">
      <c r="A520" s="62" t="str">
        <f>IF(Encodage!A520="","",IF(COUNTIF($A$2:A519,Encodage!B520)&gt;0,"",IF(AND(Encodage!A520&gt;=$G$2,Encodage!A520&lt;=$H$2),Encodage!B520,"")))</f>
        <v/>
      </c>
      <c r="B520" s="62" t="str">
        <f>IF(A520="","",IF(COUNTIF($A$2:B519,Encodage!B520)&gt;0,"",IF(AND(Encodage!B520&gt;=$G$2,Encodage!A520&lt;=$H$2),Encodage!C520,"")))</f>
        <v/>
      </c>
      <c r="C520" s="62"/>
      <c r="D520" s="61" t="str">
        <f t="array" ref="D520">IFERROR(INDEX($A$1:$A$10000,SMALL(IF($A$3:$A$10000&lt;&gt;"",ROW($A$3:$A$10000)),ROW(A517))),"")</f>
        <v/>
      </c>
      <c r="E520" s="61"/>
      <c r="F520" s="61"/>
      <c r="G520" t="str">
        <f t="shared" si="561"/>
        <v/>
      </c>
      <c r="H520" t="str">
        <f>IFERROR(IF(COUNTIF($H$4:H519,H519)&lt;VLOOKUP($H519,$D$3:$E$500,2,0),H519,INDEX($D$3:$D$300,MATCH(H519,$D$3:$D$300,0)+1)),"")</f>
        <v/>
      </c>
      <c r="I520" t="str">
        <f>IF($H520="","",VLOOKUP($H520,Listes!$A$3:$I$12,3,FALSE))</f>
        <v/>
      </c>
      <c r="J520" t="str">
        <f>IF($H520="","",VLOOKUP($H520,Listes!$A$3:$I$12,4,FALSE))</f>
        <v/>
      </c>
      <c r="K520" t="str">
        <f>IF(H520="","",VLOOKUP($H520,Listes!$A$3:$I$12,8,FALSE))</f>
        <v/>
      </c>
      <c r="N520" t="str">
        <f t="shared" si="562"/>
        <v/>
      </c>
    </row>
    <row r="521" spans="1:14">
      <c r="A521" s="62" t="str">
        <f>IF(Encodage!A521="","",IF(COUNTIF($A$2:A520,Encodage!B521)&gt;0,"",IF(AND(Encodage!A521&gt;=$G$2,Encodage!A521&lt;=$H$2),Encodage!B521,"")))</f>
        <v/>
      </c>
      <c r="B521" s="62" t="str">
        <f>IF(A521="","",IF(COUNTIF($A$2:B520,Encodage!B521)&gt;0,"",IF(AND(Encodage!B521&gt;=$G$2,Encodage!A521&lt;=$H$2),Encodage!C521,"")))</f>
        <v/>
      </c>
      <c r="C521" s="62"/>
      <c r="D521" s="61" t="str">
        <f t="array" ref="D521">IFERROR(INDEX($A$1:$A$10000,SMALL(IF($A$3:$A$10000&lt;&gt;"",ROW($A$3:$A$10000)),ROW(A518))),"")</f>
        <v/>
      </c>
      <c r="E521" s="61"/>
      <c r="F521" s="61"/>
      <c r="G521" t="str">
        <f t="shared" si="561"/>
        <v/>
      </c>
      <c r="H521" t="str">
        <f>IFERROR(IF(COUNTIF($H$4:H520,H520)&lt;VLOOKUP($H520,$D$3:$E$500,2,0),H520,INDEX($D$3:$D$300,MATCH(H520,$D$3:$D$300,0)+1)),"")</f>
        <v/>
      </c>
      <c r="I521" t="str">
        <f>IF($H521="","",VLOOKUP($H521,Listes!$A$3:$I$12,3,FALSE))</f>
        <v/>
      </c>
      <c r="J521" t="str">
        <f>IF($H521="","",VLOOKUP($H521,Listes!$A$3:$I$12,4,FALSE))</f>
        <v/>
      </c>
      <c r="K521" t="str">
        <f>IF(H521="","",VLOOKUP($H521,Listes!$A$3:$I$12,8,FALSE))</f>
        <v/>
      </c>
      <c r="N521" t="str">
        <f t="shared" si="562"/>
        <v/>
      </c>
    </row>
    <row r="522" spans="1:14">
      <c r="A522" s="62" t="str">
        <f>IF(Encodage!A522="","",IF(COUNTIF($A$2:A521,Encodage!B522)&gt;0,"",IF(AND(Encodage!A522&gt;=$G$2,Encodage!A522&lt;=$H$2),Encodage!B522,"")))</f>
        <v/>
      </c>
      <c r="B522" s="62" t="str">
        <f>IF(A522="","",IF(COUNTIF($A$2:B521,Encodage!B522)&gt;0,"",IF(AND(Encodage!B522&gt;=$G$2,Encodage!A522&lt;=$H$2),Encodage!C522,"")))</f>
        <v/>
      </c>
      <c r="C522" s="62"/>
      <c r="D522" s="61" t="str">
        <f t="array" ref="D522">IFERROR(INDEX($A$1:$A$10000,SMALL(IF($A$3:$A$10000&lt;&gt;"",ROW($A$3:$A$10000)),ROW(A519))),"")</f>
        <v/>
      </c>
      <c r="E522" s="61"/>
      <c r="F522" s="61"/>
      <c r="G522" t="str">
        <f t="shared" si="561"/>
        <v/>
      </c>
      <c r="H522" t="str">
        <f>IFERROR(IF(COUNTIF($H$4:H521,H521)&lt;VLOOKUP($H521,$D$3:$E$500,2,0),H521,INDEX($D$3:$D$300,MATCH(H521,$D$3:$D$300,0)+1)),"")</f>
        <v/>
      </c>
      <c r="I522" t="str">
        <f>IF($H522="","",VLOOKUP($H522,Listes!$A$3:$I$12,3,FALSE))</f>
        <v/>
      </c>
      <c r="J522" t="str">
        <f>IF($H522="","",VLOOKUP($H522,Listes!$A$3:$I$12,4,FALSE))</f>
        <v/>
      </c>
      <c r="K522" t="str">
        <f>IF(H522="","",VLOOKUP($H522,Listes!$A$3:$I$12,8,FALSE))</f>
        <v/>
      </c>
      <c r="N522" t="str">
        <f t="shared" si="562"/>
        <v/>
      </c>
    </row>
    <row r="523" spans="1:14">
      <c r="A523" s="62" t="str">
        <f>IF(Encodage!A523="","",IF(COUNTIF($A$2:A522,Encodage!B523)&gt;0,"",IF(AND(Encodage!A523&gt;=$G$2,Encodage!A523&lt;=$H$2),Encodage!B523,"")))</f>
        <v/>
      </c>
      <c r="B523" s="62" t="str">
        <f>IF(A523="","",IF(COUNTIF($A$2:B522,Encodage!B523)&gt;0,"",IF(AND(Encodage!B523&gt;=$G$2,Encodage!A523&lt;=$H$2),Encodage!C523,"")))</f>
        <v/>
      </c>
      <c r="C523" s="62"/>
      <c r="D523" s="61" t="str">
        <f t="array" ref="D523">IFERROR(INDEX($A$1:$A$10000,SMALL(IF($A$3:$A$10000&lt;&gt;"",ROW($A$3:$A$10000)),ROW(A520))),"")</f>
        <v/>
      </c>
      <c r="E523" s="61"/>
      <c r="F523" s="61"/>
      <c r="G523" t="str">
        <f t="shared" si="561"/>
        <v/>
      </c>
      <c r="H523" t="str">
        <f>IFERROR(IF(COUNTIF($H$4:H522,H522)&lt;VLOOKUP($H522,$D$3:$E$500,2,0),H522,INDEX($D$3:$D$300,MATCH(H522,$D$3:$D$300,0)+1)),"")</f>
        <v/>
      </c>
      <c r="I523" t="str">
        <f>IF($H523="","",VLOOKUP($H523,Listes!$A$3:$I$12,3,FALSE))</f>
        <v/>
      </c>
      <c r="J523" t="str">
        <f>IF($H523="","",VLOOKUP($H523,Listes!$A$3:$I$12,4,FALSE))</f>
        <v/>
      </c>
      <c r="K523" t="str">
        <f>IF(H523="","",VLOOKUP($H523,Listes!$A$3:$I$12,8,FALSE))</f>
        <v/>
      </c>
      <c r="N523" t="str">
        <f t="shared" si="562"/>
        <v/>
      </c>
    </row>
    <row r="524" spans="1:14">
      <c r="A524" s="62" t="str">
        <f>IF(Encodage!A524="","",IF(COUNTIF($A$2:A523,Encodage!B524)&gt;0,"",IF(AND(Encodage!A524&gt;=$G$2,Encodage!A524&lt;=$H$2),Encodage!B524,"")))</f>
        <v/>
      </c>
      <c r="B524" s="62" t="str">
        <f>IF(A524="","",IF(COUNTIF($A$2:B523,Encodage!B524)&gt;0,"",IF(AND(Encodage!B524&gt;=$G$2,Encodage!A524&lt;=$H$2),Encodage!C524,"")))</f>
        <v/>
      </c>
      <c r="C524" s="62"/>
      <c r="D524" s="61" t="str">
        <f t="array" ref="D524">IFERROR(INDEX($A$1:$A$10000,SMALL(IF($A$3:$A$10000&lt;&gt;"",ROW($A$3:$A$10000)),ROW(A521))),"")</f>
        <v/>
      </c>
      <c r="E524" s="61"/>
      <c r="F524" s="61"/>
      <c r="G524" t="str">
        <f t="shared" si="561"/>
        <v/>
      </c>
      <c r="H524" t="str">
        <f>IFERROR(IF(COUNTIF($H$4:H523,H523)&lt;VLOOKUP($H523,$D$3:$E$500,2,0),H523,INDEX($D$3:$D$300,MATCH(H523,$D$3:$D$300,0)+1)),"")</f>
        <v/>
      </c>
      <c r="I524" t="str">
        <f>IF($H524="","",VLOOKUP($H524,Listes!$A$3:$I$12,3,FALSE))</f>
        <v/>
      </c>
      <c r="J524" t="str">
        <f>IF($H524="","",VLOOKUP($H524,Listes!$A$3:$I$12,4,FALSE))</f>
        <v/>
      </c>
      <c r="K524" t="str">
        <f>IF(H524="","",VLOOKUP($H524,Listes!$A$3:$I$12,8,FALSE))</f>
        <v/>
      </c>
      <c r="N524" t="str">
        <f t="shared" si="562"/>
        <v/>
      </c>
    </row>
    <row r="525" spans="1:14">
      <c r="A525" s="62" t="str">
        <f>IF(Encodage!A525="","",IF(COUNTIF($A$2:A524,Encodage!B525)&gt;0,"",IF(AND(Encodage!A525&gt;=$G$2,Encodage!A525&lt;=$H$2),Encodage!B525,"")))</f>
        <v/>
      </c>
      <c r="B525" s="62" t="str">
        <f>IF(A525="","",IF(COUNTIF($A$2:B524,Encodage!B525)&gt;0,"",IF(AND(Encodage!B525&gt;=$G$2,Encodage!A525&lt;=$H$2),Encodage!C525,"")))</f>
        <v/>
      </c>
      <c r="C525" s="62"/>
      <c r="D525" s="61" t="str">
        <f t="array" ref="D525">IFERROR(INDEX($A$1:$A$10000,SMALL(IF($A$3:$A$10000&lt;&gt;"",ROW($A$3:$A$10000)),ROW(A522))),"")</f>
        <v/>
      </c>
      <c r="E525" s="61"/>
      <c r="F525" s="61"/>
      <c r="G525" t="str">
        <f t="shared" si="561"/>
        <v/>
      </c>
      <c r="H525" t="str">
        <f>IFERROR(IF(COUNTIF($H$4:H524,H524)&lt;VLOOKUP($H524,$D$3:$E$500,2,0),H524,INDEX($D$3:$D$300,MATCH(H524,$D$3:$D$300,0)+1)),"")</f>
        <v/>
      </c>
      <c r="I525" t="str">
        <f>IF($H525="","",VLOOKUP($H525,Listes!$A$3:$I$12,3,FALSE))</f>
        <v/>
      </c>
      <c r="J525" t="str">
        <f>IF($H525="","",VLOOKUP($H525,Listes!$A$3:$I$12,4,FALSE))</f>
        <v/>
      </c>
      <c r="K525" t="str">
        <f>IF(H525="","",VLOOKUP($H525,Listes!$A$3:$I$12,8,FALSE))</f>
        <v/>
      </c>
      <c r="N525" t="str">
        <f t="shared" si="562"/>
        <v/>
      </c>
    </row>
    <row r="526" spans="1:14">
      <c r="A526" s="62" t="str">
        <f>IF(Encodage!A526="","",IF(COUNTIF($A$2:A525,Encodage!B526)&gt;0,"",IF(AND(Encodage!A526&gt;=$G$2,Encodage!A526&lt;=$H$2),Encodage!B526,"")))</f>
        <v/>
      </c>
      <c r="B526" s="62" t="str">
        <f>IF(A526="","",IF(COUNTIF($A$2:B525,Encodage!B526)&gt;0,"",IF(AND(Encodage!B526&gt;=$G$2,Encodage!A526&lt;=$H$2),Encodage!C526,"")))</f>
        <v/>
      </c>
      <c r="C526" s="62"/>
      <c r="D526" s="61" t="str">
        <f t="array" ref="D526">IFERROR(INDEX($A$1:$A$10000,SMALL(IF($A$3:$A$10000&lt;&gt;"",ROW($A$3:$A$10000)),ROW(A523))),"")</f>
        <v/>
      </c>
      <c r="E526" s="61"/>
      <c r="F526" s="61"/>
      <c r="G526" t="str">
        <f t="shared" si="561"/>
        <v/>
      </c>
      <c r="H526" t="str">
        <f>IFERROR(IF(COUNTIF($H$4:H525,H525)&lt;VLOOKUP($H525,$D$3:$E$500,2,0),H525,INDEX($D$3:$D$300,MATCH(H525,$D$3:$D$300,0)+1)),"")</f>
        <v/>
      </c>
      <c r="I526" t="str">
        <f>IF($H526="","",VLOOKUP($H526,Listes!$A$3:$I$12,3,FALSE))</f>
        <v/>
      </c>
      <c r="J526" t="str">
        <f>IF($H526="","",VLOOKUP($H526,Listes!$A$3:$I$12,4,FALSE))</f>
        <v/>
      </c>
      <c r="K526" t="str">
        <f>IF(H526="","",VLOOKUP($H526,Listes!$A$3:$I$12,8,FALSE))</f>
        <v/>
      </c>
      <c r="N526" t="str">
        <f t="shared" si="562"/>
        <v/>
      </c>
    </row>
    <row r="527" spans="1:14">
      <c r="A527" s="62" t="str">
        <f>IF(Encodage!A527="","",IF(COUNTIF($A$2:A526,Encodage!B527)&gt;0,"",IF(AND(Encodage!A527&gt;=$G$2,Encodage!A527&lt;=$H$2),Encodage!B527,"")))</f>
        <v/>
      </c>
      <c r="B527" s="62" t="str">
        <f>IF(A527="","",IF(COUNTIF($A$2:B526,Encodage!B527)&gt;0,"",IF(AND(Encodage!B527&gt;=$G$2,Encodage!A527&lt;=$H$2),Encodage!C527,"")))</f>
        <v/>
      </c>
      <c r="C527" s="62"/>
      <c r="D527" s="61" t="str">
        <f t="array" ref="D527">IFERROR(INDEX($A$1:$A$10000,SMALL(IF($A$3:$A$10000&lt;&gt;"",ROW($A$3:$A$10000)),ROW(A524))),"")</f>
        <v/>
      </c>
      <c r="E527" s="61"/>
      <c r="F527" s="61"/>
      <c r="G527" t="str">
        <f t="shared" si="561"/>
        <v/>
      </c>
      <c r="H527" t="str">
        <f>IFERROR(IF(COUNTIF($H$4:H526,H526)&lt;VLOOKUP($H526,$D$3:$E$500,2,0),H526,INDEX($D$3:$D$300,MATCH(H526,$D$3:$D$300,0)+1)),"")</f>
        <v/>
      </c>
      <c r="I527" t="str">
        <f>IF($H527="","",VLOOKUP($H527,Listes!$A$3:$I$12,3,FALSE))</f>
        <v/>
      </c>
      <c r="J527" t="str">
        <f>IF($H527="","",VLOOKUP($H527,Listes!$A$3:$I$12,4,FALSE))</f>
        <v/>
      </c>
      <c r="K527" t="str">
        <f>IF(H527="","",VLOOKUP($H527,Listes!$A$3:$I$12,8,FALSE))</f>
        <v/>
      </c>
      <c r="N527" t="str">
        <f t="shared" si="562"/>
        <v/>
      </c>
    </row>
    <row r="528" spans="1:14">
      <c r="A528" s="62" t="str">
        <f>IF(Encodage!A528="","",IF(COUNTIF($A$2:A527,Encodage!B528)&gt;0,"",IF(AND(Encodage!A528&gt;=$G$2,Encodage!A528&lt;=$H$2),Encodage!B528,"")))</f>
        <v/>
      </c>
      <c r="B528" s="62" t="str">
        <f>IF(A528="","",IF(COUNTIF($A$2:B527,Encodage!B528)&gt;0,"",IF(AND(Encodage!B528&gt;=$G$2,Encodage!A528&lt;=$H$2),Encodage!C528,"")))</f>
        <v/>
      </c>
      <c r="C528" s="62"/>
      <c r="D528" s="61" t="str">
        <f t="array" ref="D528">IFERROR(INDEX($A$1:$A$10000,SMALL(IF($A$3:$A$10000&lt;&gt;"",ROW($A$3:$A$10000)),ROW(A525))),"")</f>
        <v/>
      </c>
      <c r="E528" s="61"/>
      <c r="F528" s="61"/>
      <c r="G528" t="str">
        <f t="shared" si="561"/>
        <v/>
      </c>
      <c r="H528" t="str">
        <f>IFERROR(IF(COUNTIF($H$4:H527,H527)&lt;VLOOKUP($H527,$D$3:$E$500,2,0),H527,INDEX($D$3:$D$300,MATCH(H527,$D$3:$D$300,0)+1)),"")</f>
        <v/>
      </c>
      <c r="I528" t="str">
        <f>IF($H528="","",VLOOKUP($H528,Listes!$A$3:$I$12,3,FALSE))</f>
        <v/>
      </c>
      <c r="J528" t="str">
        <f>IF($H528="","",VLOOKUP($H528,Listes!$A$3:$I$12,4,FALSE))</f>
        <v/>
      </c>
      <c r="K528" t="str">
        <f>IF(H528="","",VLOOKUP($H528,Listes!$A$3:$I$12,8,FALSE))</f>
        <v/>
      </c>
      <c r="N528" t="str">
        <f t="shared" si="562"/>
        <v/>
      </c>
    </row>
    <row r="529" spans="1:14">
      <c r="A529" s="62" t="str">
        <f>IF(Encodage!A529="","",IF(COUNTIF($A$2:A528,Encodage!B529)&gt;0,"",IF(AND(Encodage!A529&gt;=$G$2,Encodage!A529&lt;=$H$2),Encodage!B529,"")))</f>
        <v/>
      </c>
      <c r="B529" s="62" t="str">
        <f>IF(A529="","",IF(COUNTIF($A$2:B528,Encodage!B529)&gt;0,"",IF(AND(Encodage!B529&gt;=$G$2,Encodage!A529&lt;=$H$2),Encodage!C529,"")))</f>
        <v/>
      </c>
      <c r="C529" s="62"/>
      <c r="D529" s="61" t="str">
        <f t="array" ref="D529">IFERROR(INDEX($A$1:$A$10000,SMALL(IF($A$3:$A$10000&lt;&gt;"",ROW($A$3:$A$10000)),ROW(A526))),"")</f>
        <v/>
      </c>
      <c r="E529" s="61"/>
      <c r="F529" s="61"/>
      <c r="G529" t="str">
        <f t="shared" si="561"/>
        <v/>
      </c>
      <c r="H529" t="str">
        <f>IFERROR(IF(COUNTIF($H$4:H528,H528)&lt;VLOOKUP($H528,$D$3:$E$500,2,0),H528,INDEX($D$3:$D$300,MATCH(H528,$D$3:$D$300,0)+1)),"")</f>
        <v/>
      </c>
      <c r="I529" t="str">
        <f>IF($H529="","",VLOOKUP($H529,Listes!$A$3:$I$12,3,FALSE))</f>
        <v/>
      </c>
      <c r="J529" t="str">
        <f>IF($H529="","",VLOOKUP($H529,Listes!$A$3:$I$12,4,FALSE))</f>
        <v/>
      </c>
      <c r="K529" t="str">
        <f>IF(H529="","",VLOOKUP($H529,Listes!$A$3:$I$12,8,FALSE))</f>
        <v/>
      </c>
      <c r="N529" t="str">
        <f t="shared" si="562"/>
        <v/>
      </c>
    </row>
    <row r="530" spans="1:14">
      <c r="A530" s="62" t="str">
        <f>IF(Encodage!A530="","",IF(COUNTIF($A$2:A529,Encodage!B530)&gt;0,"",IF(AND(Encodage!A530&gt;=$G$2,Encodage!A530&lt;=$H$2),Encodage!B530,"")))</f>
        <v/>
      </c>
      <c r="B530" s="62" t="str">
        <f>IF(A530="","",IF(COUNTIF($A$2:B529,Encodage!B530)&gt;0,"",IF(AND(Encodage!B530&gt;=$G$2,Encodage!A530&lt;=$H$2),Encodage!C530,"")))</f>
        <v/>
      </c>
      <c r="C530" s="62"/>
      <c r="D530" s="61" t="str">
        <f t="array" ref="D530">IFERROR(INDEX($A$1:$A$10000,SMALL(IF($A$3:$A$10000&lt;&gt;"",ROW($A$3:$A$10000)),ROW(A527))),"")</f>
        <v/>
      </c>
      <c r="E530" s="61"/>
      <c r="F530" s="61"/>
      <c r="G530" t="str">
        <f t="shared" si="561"/>
        <v/>
      </c>
      <c r="H530" t="str">
        <f>IFERROR(IF(COUNTIF($H$4:H529,H529)&lt;VLOOKUP($H529,$D$3:$E$500,2,0),H529,INDEX($D$3:$D$300,MATCH(H529,$D$3:$D$300,0)+1)),"")</f>
        <v/>
      </c>
      <c r="I530" t="str">
        <f>IF($H530="","",VLOOKUP($H530,Listes!$A$3:$I$12,3,FALSE))</f>
        <v/>
      </c>
      <c r="J530" t="str">
        <f>IF($H530="","",VLOOKUP($H530,Listes!$A$3:$I$12,4,FALSE))</f>
        <v/>
      </c>
      <c r="K530" t="str">
        <f>IF(H530="","",VLOOKUP($H530,Listes!$A$3:$I$12,8,FALSE))</f>
        <v/>
      </c>
      <c r="N530" t="str">
        <f t="shared" si="562"/>
        <v/>
      </c>
    </row>
    <row r="531" spans="1:14">
      <c r="A531" s="62" t="str">
        <f>IF(Encodage!A531="","",IF(COUNTIF($A$2:A530,Encodage!B531)&gt;0,"",IF(AND(Encodage!A531&gt;=$G$2,Encodage!A531&lt;=$H$2),Encodage!B531,"")))</f>
        <v/>
      </c>
      <c r="B531" s="62" t="str">
        <f>IF(A531="","",IF(COUNTIF($A$2:B530,Encodage!B531)&gt;0,"",IF(AND(Encodage!B531&gt;=$G$2,Encodage!A531&lt;=$H$2),Encodage!C531,"")))</f>
        <v/>
      </c>
      <c r="C531" s="62"/>
      <c r="D531" s="61" t="str">
        <f t="array" ref="D531">IFERROR(INDEX($A$1:$A$10000,SMALL(IF($A$3:$A$10000&lt;&gt;"",ROW($A$3:$A$10000)),ROW(A528))),"")</f>
        <v/>
      </c>
      <c r="E531" s="61"/>
      <c r="F531" s="61"/>
      <c r="G531" t="str">
        <f t="shared" si="561"/>
        <v/>
      </c>
      <c r="H531" t="str">
        <f>IFERROR(IF(COUNTIF($H$4:H530,H530)&lt;VLOOKUP($H530,$D$3:$E$500,2,0),H530,INDEX($D$3:$D$300,MATCH(H530,$D$3:$D$300,0)+1)),"")</f>
        <v/>
      </c>
      <c r="I531" t="str">
        <f>IF($H531="","",VLOOKUP($H531,Listes!$A$3:$I$12,3,FALSE))</f>
        <v/>
      </c>
      <c r="J531" t="str">
        <f>IF($H531="","",VLOOKUP($H531,Listes!$A$3:$I$12,4,FALSE))</f>
        <v/>
      </c>
      <c r="K531" t="str">
        <f>IF(H531="","",VLOOKUP($H531,Listes!$A$3:$I$12,8,FALSE))</f>
        <v/>
      </c>
      <c r="N531" t="str">
        <f t="shared" si="562"/>
        <v/>
      </c>
    </row>
    <row r="532" spans="1:14">
      <c r="A532" s="62" t="str">
        <f>IF(Encodage!A532="","",IF(COUNTIF($A$2:A531,Encodage!B532)&gt;0,"",IF(AND(Encodage!A532&gt;=$G$2,Encodage!A532&lt;=$H$2),Encodage!B532,"")))</f>
        <v/>
      </c>
      <c r="B532" s="62" t="str">
        <f>IF(A532="","",IF(COUNTIF($A$2:B531,Encodage!B532)&gt;0,"",IF(AND(Encodage!B532&gt;=$G$2,Encodage!A532&lt;=$H$2),Encodage!C532,"")))</f>
        <v/>
      </c>
      <c r="C532" s="62"/>
      <c r="D532" s="61" t="str">
        <f t="array" ref="D532">IFERROR(INDEX($A$1:$A$10000,SMALL(IF($A$3:$A$10000&lt;&gt;"",ROW($A$3:$A$10000)),ROW(A529))),"")</f>
        <v/>
      </c>
      <c r="E532" s="61"/>
      <c r="F532" s="61"/>
      <c r="G532" t="str">
        <f t="shared" si="561"/>
        <v/>
      </c>
      <c r="H532" t="str">
        <f>IFERROR(IF(COUNTIF($H$4:H531,H531)&lt;VLOOKUP($H531,$D$3:$E$500,2,0),H531,INDEX($D$3:$D$300,MATCH(H531,$D$3:$D$300,0)+1)),"")</f>
        <v/>
      </c>
      <c r="I532" t="str">
        <f>IF($H532="","",VLOOKUP($H532,Listes!$A$3:$I$12,3,FALSE))</f>
        <v/>
      </c>
      <c r="J532" t="str">
        <f>IF($H532="","",VLOOKUP($H532,Listes!$A$3:$I$12,4,FALSE))</f>
        <v/>
      </c>
      <c r="K532" t="str">
        <f>IF(H532="","",VLOOKUP($H532,Listes!$A$3:$I$12,8,FALSE))</f>
        <v/>
      </c>
      <c r="N532" t="str">
        <f t="shared" si="562"/>
        <v/>
      </c>
    </row>
    <row r="533" spans="1:14">
      <c r="A533" s="62" t="str">
        <f>IF(Encodage!A533="","",IF(COUNTIF($A$2:A532,Encodage!B533)&gt;0,"",IF(AND(Encodage!A533&gt;=$G$2,Encodage!A533&lt;=$H$2),Encodage!B533,"")))</f>
        <v/>
      </c>
      <c r="B533" s="62" t="str">
        <f>IF(A533="","",IF(COUNTIF($A$2:B532,Encodage!B533)&gt;0,"",IF(AND(Encodage!B533&gt;=$G$2,Encodage!A533&lt;=$H$2),Encodage!C533,"")))</f>
        <v/>
      </c>
      <c r="C533" s="62"/>
      <c r="D533" s="61" t="str">
        <f t="array" ref="D533">IFERROR(INDEX($A$1:$A$10000,SMALL(IF($A$3:$A$10000&lt;&gt;"",ROW($A$3:$A$10000)),ROW(A530))),"")</f>
        <v/>
      </c>
      <c r="E533" s="61"/>
      <c r="F533" s="61"/>
      <c r="G533" t="str">
        <f t="shared" si="561"/>
        <v/>
      </c>
      <c r="H533" t="str">
        <f>IFERROR(IF(COUNTIF($H$4:H532,H532)&lt;VLOOKUP($H532,$D$3:$E$500,2,0),H532,INDEX($D$3:$D$300,MATCH(H532,$D$3:$D$300,0)+1)),"")</f>
        <v/>
      </c>
      <c r="I533" t="str">
        <f>IF($H533="","",VLOOKUP($H533,Listes!$A$3:$I$12,3,FALSE))</f>
        <v/>
      </c>
      <c r="J533" t="str">
        <f>IF($H533="","",VLOOKUP($H533,Listes!$A$3:$I$12,4,FALSE))</f>
        <v/>
      </c>
      <c r="K533" t="str">
        <f>IF(H533="","",VLOOKUP($H533,Listes!$A$3:$I$12,8,FALSE))</f>
        <v/>
      </c>
      <c r="N533" t="str">
        <f t="shared" si="562"/>
        <v/>
      </c>
    </row>
    <row r="534" spans="1:14">
      <c r="A534" s="62" t="str">
        <f>IF(Encodage!A534="","",IF(COUNTIF($A$2:A533,Encodage!B534)&gt;0,"",IF(AND(Encodage!A534&gt;=$G$2,Encodage!A534&lt;=$H$2),Encodage!B534,"")))</f>
        <v/>
      </c>
      <c r="B534" s="62" t="str">
        <f>IF(A534="","",IF(COUNTIF($A$2:B533,Encodage!B534)&gt;0,"",IF(AND(Encodage!B534&gt;=$G$2,Encodage!A534&lt;=$H$2),Encodage!C534,"")))</f>
        <v/>
      </c>
      <c r="C534" s="62"/>
      <c r="D534" s="61" t="str">
        <f t="array" ref="D534">IFERROR(INDEX($A$1:$A$10000,SMALL(IF($A$3:$A$10000&lt;&gt;"",ROW($A$3:$A$10000)),ROW(A531))),"")</f>
        <v/>
      </c>
      <c r="E534" s="61"/>
      <c r="F534" s="61"/>
      <c r="G534" t="str">
        <f t="shared" si="561"/>
        <v/>
      </c>
      <c r="H534" t="str">
        <f>IFERROR(IF(COUNTIF($H$4:H533,H533)&lt;VLOOKUP($H533,$D$3:$E$500,2,0),H533,INDEX($D$3:$D$300,MATCH(H533,$D$3:$D$300,0)+1)),"")</f>
        <v/>
      </c>
      <c r="I534" t="str">
        <f>IF($H534="","",VLOOKUP($H534,Listes!$A$3:$I$12,3,FALSE))</f>
        <v/>
      </c>
      <c r="J534" t="str">
        <f>IF($H534="","",VLOOKUP($H534,Listes!$A$3:$I$12,4,FALSE))</f>
        <v/>
      </c>
      <c r="K534" t="str">
        <f>IF(H534="","",VLOOKUP($H534,Listes!$A$3:$I$12,8,FALSE))</f>
        <v/>
      </c>
      <c r="N534" t="str">
        <f t="shared" si="562"/>
        <v/>
      </c>
    </row>
    <row r="535" spans="1:14">
      <c r="A535" s="62" t="str">
        <f>IF(Encodage!A535="","",IF(COUNTIF($A$2:A534,Encodage!B535)&gt;0,"",IF(AND(Encodage!A535&gt;=$G$2,Encodage!A535&lt;=$H$2),Encodage!B535,"")))</f>
        <v/>
      </c>
      <c r="B535" s="62" t="str">
        <f>IF(A535="","",IF(COUNTIF($A$2:B534,Encodage!B535)&gt;0,"",IF(AND(Encodage!B535&gt;=$G$2,Encodage!A535&lt;=$H$2),Encodage!C535,"")))</f>
        <v/>
      </c>
      <c r="C535" s="62"/>
      <c r="D535" s="61" t="str">
        <f t="array" ref="D535">IFERROR(INDEX($A$1:$A$10000,SMALL(IF($A$3:$A$10000&lt;&gt;"",ROW($A$3:$A$10000)),ROW(A532))),"")</f>
        <v/>
      </c>
      <c r="E535" s="61"/>
      <c r="F535" s="61"/>
      <c r="G535" t="str">
        <f t="shared" si="561"/>
        <v/>
      </c>
      <c r="H535" t="str">
        <f>IFERROR(IF(COUNTIF($H$4:H534,H534)&lt;VLOOKUP($H534,$D$3:$E$500,2,0),H534,INDEX($D$3:$D$300,MATCH(H534,$D$3:$D$300,0)+1)),"")</f>
        <v/>
      </c>
      <c r="I535" t="str">
        <f>IF($H535="","",VLOOKUP($H535,Listes!$A$3:$I$12,3,FALSE))</f>
        <v/>
      </c>
      <c r="J535" t="str">
        <f>IF($H535="","",VLOOKUP($H535,Listes!$A$3:$I$12,4,FALSE))</f>
        <v/>
      </c>
      <c r="K535" t="str">
        <f>IF(H535="","",VLOOKUP($H535,Listes!$A$3:$I$12,8,FALSE))</f>
        <v/>
      </c>
      <c r="N535" t="str">
        <f t="shared" si="562"/>
        <v/>
      </c>
    </row>
    <row r="536" spans="1:14">
      <c r="A536" s="62" t="str">
        <f>IF(Encodage!A536="","",IF(COUNTIF($A$2:A535,Encodage!B536)&gt;0,"",IF(AND(Encodage!A536&gt;=$G$2,Encodage!A536&lt;=$H$2),Encodage!B536,"")))</f>
        <v/>
      </c>
      <c r="B536" s="62" t="str">
        <f>IF(A536="","",IF(COUNTIF($A$2:B535,Encodage!B536)&gt;0,"",IF(AND(Encodage!B536&gt;=$G$2,Encodage!A536&lt;=$H$2),Encodage!C536,"")))</f>
        <v/>
      </c>
      <c r="C536" s="62"/>
      <c r="D536" s="61" t="str">
        <f t="array" ref="D536">IFERROR(INDEX($A$1:$A$10000,SMALL(IF($A$3:$A$10000&lt;&gt;"",ROW($A$3:$A$10000)),ROW(A533))),"")</f>
        <v/>
      </c>
      <c r="E536" s="61"/>
      <c r="F536" s="61"/>
      <c r="G536" t="str">
        <f t="shared" si="561"/>
        <v/>
      </c>
      <c r="H536" t="str">
        <f>IFERROR(IF(COUNTIF($H$4:H535,H535)&lt;VLOOKUP($H535,$D$3:$E$500,2,0),H535,INDEX($D$3:$D$300,MATCH(H535,$D$3:$D$300,0)+1)),"")</f>
        <v/>
      </c>
      <c r="I536" t="str">
        <f>IF($H536="","",VLOOKUP($H536,Listes!$A$3:$I$12,3,FALSE))</f>
        <v/>
      </c>
      <c r="J536" t="str">
        <f>IF($H536="","",VLOOKUP($H536,Listes!$A$3:$I$12,4,FALSE))</f>
        <v/>
      </c>
      <c r="K536" t="str">
        <f>IF(H536="","",VLOOKUP($H536,Listes!$A$3:$I$12,8,FALSE))</f>
        <v/>
      </c>
      <c r="N536" t="str">
        <f t="shared" si="562"/>
        <v/>
      </c>
    </row>
    <row r="537" spans="1:14">
      <c r="A537" s="62" t="str">
        <f>IF(Encodage!A537="","",IF(COUNTIF($A$2:A536,Encodage!B537)&gt;0,"",IF(AND(Encodage!A537&gt;=$G$2,Encodage!A537&lt;=$H$2),Encodage!B537,"")))</f>
        <v/>
      </c>
      <c r="B537" s="62" t="str">
        <f>IF(A537="","",IF(COUNTIF($A$2:B536,Encodage!B537)&gt;0,"",IF(AND(Encodage!B537&gt;=$G$2,Encodage!A537&lt;=$H$2),Encodage!C537,"")))</f>
        <v/>
      </c>
      <c r="C537" s="62"/>
      <c r="D537" s="61" t="str">
        <f t="array" ref="D537">IFERROR(INDEX($A$1:$A$10000,SMALL(IF($A$3:$A$10000&lt;&gt;"",ROW($A$3:$A$10000)),ROW(A534))),"")</f>
        <v/>
      </c>
      <c r="E537" s="61"/>
      <c r="F537" s="61"/>
      <c r="G537" t="str">
        <f t="shared" si="561"/>
        <v/>
      </c>
      <c r="H537" t="str">
        <f>IFERROR(IF(COUNTIF($H$4:H536,H536)&lt;VLOOKUP($H536,$D$3:$E$500,2,0),H536,INDEX($D$3:$D$300,MATCH(H536,$D$3:$D$300,0)+1)),"")</f>
        <v/>
      </c>
      <c r="I537" t="str">
        <f>IF($H537="","",VLOOKUP($H537,Listes!$A$3:$I$12,3,FALSE))</f>
        <v/>
      </c>
      <c r="J537" t="str">
        <f>IF($H537="","",VLOOKUP($H537,Listes!$A$3:$I$12,4,FALSE))</f>
        <v/>
      </c>
      <c r="K537" t="str">
        <f>IF(H537="","",VLOOKUP($H537,Listes!$A$3:$I$12,8,FALSE))</f>
        <v/>
      </c>
      <c r="N537" t="str">
        <f t="shared" si="562"/>
        <v/>
      </c>
    </row>
    <row r="538" spans="1:14">
      <c r="A538" s="62" t="str">
        <f>IF(Encodage!A538="","",IF(COUNTIF($A$2:A537,Encodage!B538)&gt;0,"",IF(AND(Encodage!A538&gt;=$G$2,Encodage!A538&lt;=$H$2),Encodage!B538,"")))</f>
        <v/>
      </c>
      <c r="B538" s="62" t="str">
        <f>IF(A538="","",IF(COUNTIF($A$2:B537,Encodage!B538)&gt;0,"",IF(AND(Encodage!B538&gt;=$G$2,Encodage!A538&lt;=$H$2),Encodage!C538,"")))</f>
        <v/>
      </c>
      <c r="C538" s="62"/>
      <c r="D538" s="61" t="str">
        <f t="array" ref="D538">IFERROR(INDEX($A$1:$A$10000,SMALL(IF($A$3:$A$10000&lt;&gt;"",ROW($A$3:$A$10000)),ROW(A535))),"")</f>
        <v/>
      </c>
      <c r="E538" s="61"/>
      <c r="F538" s="61"/>
      <c r="G538" t="str">
        <f t="shared" si="561"/>
        <v/>
      </c>
      <c r="H538" t="str">
        <f>IFERROR(IF(COUNTIF($H$4:H537,H537)&lt;VLOOKUP($H537,$D$3:$E$500,2,0),H537,INDEX($D$3:$D$300,MATCH(H537,$D$3:$D$300,0)+1)),"")</f>
        <v/>
      </c>
      <c r="I538" t="str">
        <f>IF($H538="","",VLOOKUP($H538,Listes!$A$3:$I$12,3,FALSE))</f>
        <v/>
      </c>
      <c r="J538" t="str">
        <f>IF($H538="","",VLOOKUP($H538,Listes!$A$3:$I$12,4,FALSE))</f>
        <v/>
      </c>
      <c r="K538" t="str">
        <f>IF(H538="","",VLOOKUP($H538,Listes!$A$3:$I$12,8,FALSE))</f>
        <v/>
      </c>
      <c r="N538" t="str">
        <f t="shared" si="562"/>
        <v/>
      </c>
    </row>
    <row r="539" spans="1:14">
      <c r="A539" s="62" t="str">
        <f>IF(Encodage!A539="","",IF(COUNTIF($A$2:A538,Encodage!B539)&gt;0,"",IF(AND(Encodage!A539&gt;=$G$2,Encodage!A539&lt;=$H$2),Encodage!B539,"")))</f>
        <v/>
      </c>
      <c r="B539" s="62" t="str">
        <f>IF(A539="","",IF(COUNTIF($A$2:B538,Encodage!B539)&gt;0,"",IF(AND(Encodage!B539&gt;=$G$2,Encodage!A539&lt;=$H$2),Encodage!C539,"")))</f>
        <v/>
      </c>
      <c r="C539" s="62"/>
      <c r="D539" s="61" t="str">
        <f t="array" ref="D539">IFERROR(INDEX($A$1:$A$10000,SMALL(IF($A$3:$A$10000&lt;&gt;"",ROW($A$3:$A$10000)),ROW(A536))),"")</f>
        <v/>
      </c>
      <c r="E539" s="61"/>
      <c r="F539" s="61"/>
      <c r="G539" t="str">
        <f t="shared" si="561"/>
        <v/>
      </c>
      <c r="H539" t="str">
        <f>IFERROR(IF(COUNTIF($H$4:H538,H538)&lt;VLOOKUP($H538,$D$3:$E$500,2,0),H538,INDEX($D$3:$D$300,MATCH(H538,$D$3:$D$300,0)+1)),"")</f>
        <v/>
      </c>
      <c r="I539" t="str">
        <f>IF($H539="","",VLOOKUP($H539,Listes!$A$3:$I$12,3,FALSE))</f>
        <v/>
      </c>
      <c r="J539" t="str">
        <f>IF($H539="","",VLOOKUP($H539,Listes!$A$3:$I$12,4,FALSE))</f>
        <v/>
      </c>
      <c r="K539" t="str">
        <f>IF(H539="","",VLOOKUP($H539,Listes!$A$3:$I$12,8,FALSE))</f>
        <v/>
      </c>
      <c r="N539" t="str">
        <f t="shared" si="562"/>
        <v/>
      </c>
    </row>
    <row r="540" spans="1:14">
      <c r="A540" s="62" t="str">
        <f>IF(Encodage!A540="","",IF(COUNTIF($A$2:A539,Encodage!B540)&gt;0,"",IF(AND(Encodage!A540&gt;=$G$2,Encodage!A540&lt;=$H$2),Encodage!B540,"")))</f>
        <v/>
      </c>
      <c r="B540" s="62" t="str">
        <f>IF(A540="","",IF(COUNTIF($A$2:B539,Encodage!B540)&gt;0,"",IF(AND(Encodage!B540&gt;=$G$2,Encodage!A540&lt;=$H$2),Encodage!C540,"")))</f>
        <v/>
      </c>
      <c r="C540" s="62"/>
      <c r="D540" s="61" t="str">
        <f t="array" ref="D540">IFERROR(INDEX($A$1:$A$10000,SMALL(IF($A$3:$A$10000&lt;&gt;"",ROW($A$3:$A$10000)),ROW(A537))),"")</f>
        <v/>
      </c>
      <c r="E540" s="61"/>
      <c r="F540" s="61"/>
      <c r="G540" t="str">
        <f t="shared" si="561"/>
        <v/>
      </c>
      <c r="H540" t="str">
        <f>IFERROR(IF(COUNTIF($H$4:H539,H539)&lt;VLOOKUP($H539,$D$3:$E$500,2,0),H539,INDEX($D$3:$D$300,MATCH(H539,$D$3:$D$300,0)+1)),"")</f>
        <v/>
      </c>
      <c r="I540" t="str">
        <f>IF($H540="","",VLOOKUP($H540,Listes!$A$3:$I$12,3,FALSE))</f>
        <v/>
      </c>
      <c r="J540" t="str">
        <f>IF($H540="","",VLOOKUP($H540,Listes!$A$3:$I$12,4,FALSE))</f>
        <v/>
      </c>
      <c r="K540" t="str">
        <f>IF(H540="","",VLOOKUP($H540,Listes!$A$3:$I$12,8,FALSE))</f>
        <v/>
      </c>
      <c r="N540" t="str">
        <f t="shared" si="562"/>
        <v/>
      </c>
    </row>
    <row r="541" spans="1:14">
      <c r="A541" s="62" t="str">
        <f>IF(Encodage!A541="","",IF(COUNTIF($A$2:A540,Encodage!B541)&gt;0,"",IF(AND(Encodage!A541&gt;=$G$2,Encodage!A541&lt;=$H$2),Encodage!B541,"")))</f>
        <v/>
      </c>
      <c r="B541" s="62" t="str">
        <f>IF(A541="","",IF(COUNTIF($A$2:B540,Encodage!B541)&gt;0,"",IF(AND(Encodage!B541&gt;=$G$2,Encodage!A541&lt;=$H$2),Encodage!C541,"")))</f>
        <v/>
      </c>
      <c r="C541" s="62"/>
      <c r="D541" s="61" t="str">
        <f t="array" ref="D541">IFERROR(INDEX($A$1:$A$10000,SMALL(IF($A$3:$A$10000&lt;&gt;"",ROW($A$3:$A$10000)),ROW(A538))),"")</f>
        <v/>
      </c>
      <c r="E541" s="61"/>
      <c r="F541" s="61"/>
      <c r="G541" t="str">
        <f t="shared" si="561"/>
        <v/>
      </c>
      <c r="H541" t="str">
        <f>IFERROR(IF(COUNTIF($H$4:H540,H540)&lt;VLOOKUP($H540,$D$3:$E$500,2,0),H540,INDEX($D$3:$D$300,MATCH(H540,$D$3:$D$300,0)+1)),"")</f>
        <v/>
      </c>
      <c r="I541" t="str">
        <f>IF($H541="","",VLOOKUP($H541,Listes!$A$3:$I$12,3,FALSE))</f>
        <v/>
      </c>
      <c r="J541" t="str">
        <f>IF($H541="","",VLOOKUP($H541,Listes!$A$3:$I$12,4,FALSE))</f>
        <v/>
      </c>
      <c r="K541" t="str">
        <f>IF(H541="","",VLOOKUP($H541,Listes!$A$3:$I$12,8,FALSE))</f>
        <v/>
      </c>
      <c r="N541" t="str">
        <f t="shared" si="562"/>
        <v/>
      </c>
    </row>
    <row r="542" spans="1:14">
      <c r="A542" s="62" t="str">
        <f>IF(Encodage!A542="","",IF(COUNTIF($A$2:A541,Encodage!B542)&gt;0,"",IF(AND(Encodage!A542&gt;=$G$2,Encodage!A542&lt;=$H$2),Encodage!B542,"")))</f>
        <v/>
      </c>
      <c r="B542" s="62" t="str">
        <f>IF(A542="","",IF(COUNTIF($A$2:B541,Encodage!B542)&gt;0,"",IF(AND(Encodage!B542&gt;=$G$2,Encodage!A542&lt;=$H$2),Encodage!C542,"")))</f>
        <v/>
      </c>
      <c r="C542" s="62"/>
      <c r="D542" s="61" t="str">
        <f t="array" ref="D542">IFERROR(INDEX($A$1:$A$10000,SMALL(IF($A$3:$A$10000&lt;&gt;"",ROW($A$3:$A$10000)),ROW(A539))),"")</f>
        <v/>
      </c>
      <c r="E542" s="61"/>
      <c r="F542" s="61"/>
      <c r="G542" t="str">
        <f t="shared" si="561"/>
        <v/>
      </c>
      <c r="H542" t="str">
        <f>IFERROR(IF(COUNTIF($H$4:H541,H541)&lt;VLOOKUP($H541,$D$3:$E$500,2,0),H541,INDEX($D$3:$D$300,MATCH(H541,$D$3:$D$300,0)+1)),"")</f>
        <v/>
      </c>
      <c r="I542" t="str">
        <f>IF($H542="","",VLOOKUP($H542,Listes!$A$3:$I$12,3,FALSE))</f>
        <v/>
      </c>
      <c r="J542" t="str">
        <f>IF($H542="","",VLOOKUP($H542,Listes!$A$3:$I$12,4,FALSE))</f>
        <v/>
      </c>
      <c r="K542" t="str">
        <f>IF(H542="","",VLOOKUP($H542,Listes!$A$3:$I$12,8,FALSE))</f>
        <v/>
      </c>
      <c r="N542" t="str">
        <f t="shared" si="562"/>
        <v/>
      </c>
    </row>
    <row r="543" spans="1:14">
      <c r="A543" s="62" t="str">
        <f>IF(Encodage!A543="","",IF(COUNTIF($A$2:A542,Encodage!B543)&gt;0,"",IF(AND(Encodage!A543&gt;=$G$2,Encodage!A543&lt;=$H$2),Encodage!B543,"")))</f>
        <v/>
      </c>
      <c r="B543" s="62" t="str">
        <f>IF(A543="","",IF(COUNTIF($A$2:B542,Encodage!B543)&gt;0,"",IF(AND(Encodage!B543&gt;=$G$2,Encodage!A543&lt;=$H$2),Encodage!C543,"")))</f>
        <v/>
      </c>
      <c r="C543" s="62"/>
      <c r="D543" s="61" t="str">
        <f t="array" ref="D543">IFERROR(INDEX($A$1:$A$10000,SMALL(IF($A$3:$A$10000&lt;&gt;"",ROW($A$3:$A$10000)),ROW(A540))),"")</f>
        <v/>
      </c>
      <c r="E543" s="61"/>
      <c r="F543" s="61"/>
      <c r="G543" t="str">
        <f t="shared" si="561"/>
        <v/>
      </c>
      <c r="H543" t="str">
        <f>IFERROR(IF(COUNTIF($H$4:H542,H542)&lt;VLOOKUP($H542,$D$3:$E$500,2,0),H542,INDEX($D$3:$D$300,MATCH(H542,$D$3:$D$300,0)+1)),"")</f>
        <v/>
      </c>
      <c r="I543" t="str">
        <f>IF($H543="","",VLOOKUP($H543,Listes!$A$3:$I$12,3,FALSE))</f>
        <v/>
      </c>
      <c r="J543" t="str">
        <f>IF($H543="","",VLOOKUP($H543,Listes!$A$3:$I$12,4,FALSE))</f>
        <v/>
      </c>
      <c r="K543" t="str">
        <f>IF(H543="","",VLOOKUP($H543,Listes!$A$3:$I$12,8,FALSE))</f>
        <v/>
      </c>
      <c r="N543" t="str">
        <f t="shared" si="562"/>
        <v/>
      </c>
    </row>
    <row r="544" spans="1:14">
      <c r="A544" s="62" t="str">
        <f>IF(Encodage!A544="","",IF(COUNTIF($A$2:A543,Encodage!B544)&gt;0,"",IF(AND(Encodage!A544&gt;=$G$2,Encodage!A544&lt;=$H$2),Encodage!B544,"")))</f>
        <v/>
      </c>
      <c r="B544" s="62" t="str">
        <f>IF(A544="","",IF(COUNTIF($A$2:B543,Encodage!B544)&gt;0,"",IF(AND(Encodage!B544&gt;=$G$2,Encodage!A544&lt;=$H$2),Encodage!C544,"")))</f>
        <v/>
      </c>
      <c r="C544" s="62"/>
      <c r="D544" s="61" t="str">
        <f t="array" ref="D544">IFERROR(INDEX($A$1:$A$10000,SMALL(IF($A$3:$A$10000&lt;&gt;"",ROW($A$3:$A$10000)),ROW(A541))),"")</f>
        <v/>
      </c>
      <c r="E544" s="61"/>
      <c r="F544" s="61"/>
      <c r="G544" t="str">
        <f t="shared" si="561"/>
        <v/>
      </c>
      <c r="H544" t="str">
        <f>IFERROR(IF(COUNTIF($H$4:H543,H543)&lt;VLOOKUP($H543,$D$3:$E$500,2,0),H543,INDEX($D$3:$D$300,MATCH(H543,$D$3:$D$300,0)+1)),"")</f>
        <v/>
      </c>
      <c r="I544" t="str">
        <f>IF($H544="","",VLOOKUP($H544,Listes!$A$3:$I$12,3,FALSE))</f>
        <v/>
      </c>
      <c r="J544" t="str">
        <f>IF($H544="","",VLOOKUP($H544,Listes!$A$3:$I$12,4,FALSE))</f>
        <v/>
      </c>
      <c r="K544" t="str">
        <f>IF(H544="","",VLOOKUP($H544,Listes!$A$3:$I$12,8,FALSE))</f>
        <v/>
      </c>
      <c r="N544" t="str">
        <f t="shared" si="562"/>
        <v/>
      </c>
    </row>
    <row r="545" spans="1:14">
      <c r="A545" s="62" t="str">
        <f>IF(Encodage!A545="","",IF(COUNTIF($A$2:A544,Encodage!B545)&gt;0,"",IF(AND(Encodage!A545&gt;=$G$2,Encodage!A545&lt;=$H$2),Encodage!B545,"")))</f>
        <v/>
      </c>
      <c r="B545" s="62" t="str">
        <f>IF(A545="","",IF(COUNTIF($A$2:B544,Encodage!B545)&gt;0,"",IF(AND(Encodage!B545&gt;=$G$2,Encodage!A545&lt;=$H$2),Encodage!C545,"")))</f>
        <v/>
      </c>
      <c r="C545" s="62"/>
      <c r="D545" s="61" t="str">
        <f t="array" ref="D545">IFERROR(INDEX($A$1:$A$10000,SMALL(IF($A$3:$A$10000&lt;&gt;"",ROW($A$3:$A$10000)),ROW(A542))),"")</f>
        <v/>
      </c>
      <c r="E545" s="61"/>
      <c r="F545" s="61"/>
      <c r="G545" t="str">
        <f t="shared" si="561"/>
        <v/>
      </c>
      <c r="H545" t="str">
        <f>IFERROR(IF(COUNTIF($H$4:H544,H544)&lt;VLOOKUP($H544,$D$3:$E$500,2,0),H544,INDEX($D$3:$D$300,MATCH(H544,$D$3:$D$300,0)+1)),"")</f>
        <v/>
      </c>
      <c r="I545" t="str">
        <f>IF($H545="","",VLOOKUP($H545,Listes!$A$3:$I$12,3,FALSE))</f>
        <v/>
      </c>
      <c r="J545" t="str">
        <f>IF($H545="","",VLOOKUP($H545,Listes!$A$3:$I$12,4,FALSE))</f>
        <v/>
      </c>
      <c r="K545" t="str">
        <f>IF(H545="","",VLOOKUP($H545,Listes!$A$3:$I$12,8,FALSE))</f>
        <v/>
      </c>
      <c r="N545" t="str">
        <f t="shared" si="562"/>
        <v/>
      </c>
    </row>
    <row r="546" spans="1:14">
      <c r="A546" s="62" t="str">
        <f>IF(Encodage!A546="","",IF(COUNTIF($A$2:A545,Encodage!B546)&gt;0,"",IF(AND(Encodage!A546&gt;=$G$2,Encodage!A546&lt;=$H$2),Encodage!B546,"")))</f>
        <v/>
      </c>
      <c r="B546" s="62" t="str">
        <f>IF(A546="","",IF(COUNTIF($A$2:B545,Encodage!B546)&gt;0,"",IF(AND(Encodage!B546&gt;=$G$2,Encodage!A546&lt;=$H$2),Encodage!C546,"")))</f>
        <v/>
      </c>
      <c r="C546" s="62"/>
      <c r="D546" s="61" t="str">
        <f t="array" ref="D546">IFERROR(INDEX($A$1:$A$10000,SMALL(IF($A$3:$A$10000&lt;&gt;"",ROW($A$3:$A$10000)),ROW(A543))),"")</f>
        <v/>
      </c>
      <c r="E546" s="61"/>
      <c r="F546" s="61"/>
      <c r="G546" t="str">
        <f t="shared" si="561"/>
        <v/>
      </c>
      <c r="H546" t="str">
        <f>IFERROR(IF(COUNTIF($H$4:H545,H545)&lt;VLOOKUP($H545,$D$3:$E$500,2,0),H545,INDEX($D$3:$D$300,MATCH(H545,$D$3:$D$300,0)+1)),"")</f>
        <v/>
      </c>
      <c r="I546" t="str">
        <f>IF($H546="","",VLOOKUP($H546,Listes!$A$3:$I$12,3,FALSE))</f>
        <v/>
      </c>
      <c r="J546" t="str">
        <f>IF($H546="","",VLOOKUP($H546,Listes!$A$3:$I$12,4,FALSE))</f>
        <v/>
      </c>
      <c r="K546" t="str">
        <f>IF(H546="","",VLOOKUP($H546,Listes!$A$3:$I$12,8,FALSE))</f>
        <v/>
      </c>
      <c r="N546" t="str">
        <f t="shared" si="562"/>
        <v/>
      </c>
    </row>
    <row r="547" spans="1:14">
      <c r="A547" s="62" t="str">
        <f>IF(Encodage!A547="","",IF(COUNTIF($A$2:A546,Encodage!B547)&gt;0,"",IF(AND(Encodage!A547&gt;=$G$2,Encodage!A547&lt;=$H$2),Encodage!B547,"")))</f>
        <v/>
      </c>
      <c r="B547" s="62" t="str">
        <f>IF(A547="","",IF(COUNTIF($A$2:B546,Encodage!B547)&gt;0,"",IF(AND(Encodage!B547&gt;=$G$2,Encodage!A547&lt;=$H$2),Encodage!C547,"")))</f>
        <v/>
      </c>
      <c r="C547" s="62"/>
      <c r="D547" s="61" t="str">
        <f t="array" ref="D547">IFERROR(INDEX($A$1:$A$10000,SMALL(IF($A$3:$A$10000&lt;&gt;"",ROW($A$3:$A$10000)),ROW(A544))),"")</f>
        <v/>
      </c>
      <c r="E547" s="61"/>
      <c r="F547" s="61"/>
      <c r="G547" t="str">
        <f t="shared" si="561"/>
        <v/>
      </c>
      <c r="H547" t="str">
        <f>IFERROR(IF(COUNTIF($H$4:H546,H546)&lt;VLOOKUP($H546,$D$3:$E$500,2,0),H546,INDEX($D$3:$D$300,MATCH(H546,$D$3:$D$300,0)+1)),"")</f>
        <v/>
      </c>
      <c r="I547" t="str">
        <f>IF($H547="","",VLOOKUP($H547,Listes!$A$3:$I$12,3,FALSE))</f>
        <v/>
      </c>
      <c r="J547" t="str">
        <f>IF($H547="","",VLOOKUP($H547,Listes!$A$3:$I$12,4,FALSE))</f>
        <v/>
      </c>
      <c r="K547" t="str">
        <f>IF(H547="","",VLOOKUP($H547,Listes!$A$3:$I$12,8,FALSE))</f>
        <v/>
      </c>
      <c r="N547" t="str">
        <f t="shared" si="562"/>
        <v/>
      </c>
    </row>
    <row r="548" spans="1:14">
      <c r="A548" s="62" t="str">
        <f>IF(Encodage!A548="","",IF(COUNTIF($A$2:A547,Encodage!B548)&gt;0,"",IF(AND(Encodage!A548&gt;=$G$2,Encodage!A548&lt;=$H$2),Encodage!B548,"")))</f>
        <v/>
      </c>
      <c r="B548" s="62" t="str">
        <f>IF(A548="","",IF(COUNTIF($A$2:B547,Encodage!B548)&gt;0,"",IF(AND(Encodage!B548&gt;=$G$2,Encodage!A548&lt;=$H$2),Encodage!C548,"")))</f>
        <v/>
      </c>
      <c r="C548" s="62"/>
      <c r="D548" s="61" t="str">
        <f t="array" ref="D548">IFERROR(INDEX($A$1:$A$10000,SMALL(IF($A$3:$A$10000&lt;&gt;"",ROW($A$3:$A$10000)),ROW(A545))),"")</f>
        <v/>
      </c>
      <c r="E548" s="61"/>
      <c r="F548" s="61"/>
      <c r="G548" t="str">
        <f t="shared" si="561"/>
        <v/>
      </c>
      <c r="H548" t="str">
        <f>IFERROR(IF(COUNTIF($H$4:H547,H547)&lt;VLOOKUP($H547,$D$3:$E$500,2,0),H547,INDEX($D$3:$D$300,MATCH(H547,$D$3:$D$300,0)+1)),"")</f>
        <v/>
      </c>
      <c r="I548" t="str">
        <f>IF($H548="","",VLOOKUP($H548,Listes!$A$3:$I$12,3,FALSE))</f>
        <v/>
      </c>
      <c r="J548" t="str">
        <f>IF($H548="","",VLOOKUP($H548,Listes!$A$3:$I$12,4,FALSE))</f>
        <v/>
      </c>
      <c r="K548" t="str">
        <f>IF(H548="","",VLOOKUP($H548,Listes!$A$3:$I$12,8,FALSE))</f>
        <v/>
      </c>
      <c r="N548" t="str">
        <f t="shared" si="562"/>
        <v/>
      </c>
    </row>
    <row r="549" spans="1:14">
      <c r="A549" s="62" t="str">
        <f>IF(Encodage!A549="","",IF(COUNTIF($A$2:A548,Encodage!B549)&gt;0,"",IF(AND(Encodage!A549&gt;=$G$2,Encodage!A549&lt;=$H$2),Encodage!B549,"")))</f>
        <v/>
      </c>
      <c r="B549" s="62" t="str">
        <f>IF(A549="","",IF(COUNTIF($A$2:B548,Encodage!B549)&gt;0,"",IF(AND(Encodage!B549&gt;=$G$2,Encodage!A549&lt;=$H$2),Encodage!C549,"")))</f>
        <v/>
      </c>
      <c r="C549" s="62"/>
      <c r="D549" s="61" t="str">
        <f t="array" ref="D549">IFERROR(INDEX($A$1:$A$10000,SMALL(IF($A$3:$A$10000&lt;&gt;"",ROW($A$3:$A$10000)),ROW(A546))),"")</f>
        <v/>
      </c>
      <c r="E549" s="61"/>
      <c r="F549" s="61"/>
      <c r="G549" t="str">
        <f t="shared" si="561"/>
        <v/>
      </c>
      <c r="H549" t="str">
        <f>IFERROR(IF(COUNTIF($H$4:H548,H548)&lt;VLOOKUP($H548,$D$3:$E$500,2,0),H548,INDEX($D$3:$D$300,MATCH(H548,$D$3:$D$300,0)+1)),"")</f>
        <v/>
      </c>
      <c r="I549" t="str">
        <f>IF($H549="","",VLOOKUP($H549,Listes!$A$3:$I$12,3,FALSE))</f>
        <v/>
      </c>
      <c r="J549" t="str">
        <f>IF($H549="","",VLOOKUP($H549,Listes!$A$3:$I$12,4,FALSE))</f>
        <v/>
      </c>
      <c r="K549" t="str">
        <f>IF(H549="","",VLOOKUP($H549,Listes!$A$3:$I$12,8,FALSE))</f>
        <v/>
      </c>
      <c r="N549" t="str">
        <f t="shared" si="562"/>
        <v/>
      </c>
    </row>
    <row r="550" spans="1:14">
      <c r="A550" s="62" t="str">
        <f>IF(Encodage!A550="","",IF(COUNTIF($A$2:A549,Encodage!B550)&gt;0,"",IF(AND(Encodage!A550&gt;=$G$2,Encodage!A550&lt;=$H$2),Encodage!B550,"")))</f>
        <v/>
      </c>
      <c r="B550" s="62" t="str">
        <f>IF(A550="","",IF(COUNTIF($A$2:B549,Encodage!B550)&gt;0,"",IF(AND(Encodage!B550&gt;=$G$2,Encodage!A550&lt;=$H$2),Encodage!C550,"")))</f>
        <v/>
      </c>
      <c r="C550" s="62"/>
      <c r="D550" s="61" t="str">
        <f t="array" ref="D550">IFERROR(INDEX($A$1:$A$10000,SMALL(IF($A$3:$A$10000&lt;&gt;"",ROW($A$3:$A$10000)),ROW(A547))),"")</f>
        <v/>
      </c>
      <c r="E550" s="61"/>
      <c r="F550" s="61"/>
      <c r="G550" t="str">
        <f t="shared" si="561"/>
        <v/>
      </c>
      <c r="H550" t="str">
        <f>IFERROR(IF(COUNTIF($H$4:H549,H549)&lt;VLOOKUP($H549,$D$3:$E$500,2,0),H549,INDEX($D$3:$D$300,MATCH(H549,$D$3:$D$300,0)+1)),"")</f>
        <v/>
      </c>
      <c r="I550" t="str">
        <f>IF($H550="","",VLOOKUP($H550,Listes!$A$3:$I$12,3,FALSE))</f>
        <v/>
      </c>
      <c r="J550" t="str">
        <f>IF($H550="","",VLOOKUP($H550,Listes!$A$3:$I$12,4,FALSE))</f>
        <v/>
      </c>
      <c r="K550" t="str">
        <f>IF(H550="","",VLOOKUP($H550,Listes!$A$3:$I$12,8,FALSE))</f>
        <v/>
      </c>
      <c r="N550" t="str">
        <f t="shared" si="562"/>
        <v/>
      </c>
    </row>
    <row r="551" spans="1:14">
      <c r="A551" s="62" t="str">
        <f>IF(Encodage!A551="","",IF(COUNTIF($A$2:A550,Encodage!B551)&gt;0,"",IF(AND(Encodage!A551&gt;=$G$2,Encodage!A551&lt;=$H$2),Encodage!B551,"")))</f>
        <v/>
      </c>
      <c r="B551" s="62" t="str">
        <f>IF(A551="","",IF(COUNTIF($A$2:B550,Encodage!B551)&gt;0,"",IF(AND(Encodage!B551&gt;=$G$2,Encodage!A551&lt;=$H$2),Encodage!C551,"")))</f>
        <v/>
      </c>
      <c r="C551" s="62"/>
      <c r="D551" s="61" t="str">
        <f t="array" ref="D551">IFERROR(INDEX($A$1:$A$10000,SMALL(IF($A$3:$A$10000&lt;&gt;"",ROW($A$3:$A$10000)),ROW(A548))),"")</f>
        <v/>
      </c>
      <c r="E551" s="61"/>
      <c r="F551" s="61"/>
      <c r="G551" t="str">
        <f t="shared" si="561"/>
        <v/>
      </c>
      <c r="H551" t="str">
        <f>IFERROR(IF(COUNTIF($H$4:H550,H550)&lt;VLOOKUP($H550,$D$3:$E$500,2,0),H550,INDEX($D$3:$D$300,MATCH(H550,$D$3:$D$300,0)+1)),"")</f>
        <v/>
      </c>
      <c r="I551" t="str">
        <f>IF($H551="","",VLOOKUP($H551,Listes!$A$3:$I$12,3,FALSE))</f>
        <v/>
      </c>
      <c r="J551" t="str">
        <f>IF($H551="","",VLOOKUP($H551,Listes!$A$3:$I$12,4,FALSE))</f>
        <v/>
      </c>
      <c r="K551" t="str">
        <f>IF(H551="","",VLOOKUP($H551,Listes!$A$3:$I$12,8,FALSE))</f>
        <v/>
      </c>
      <c r="N551" t="str">
        <f t="shared" si="562"/>
        <v/>
      </c>
    </row>
    <row r="552" spans="1:14">
      <c r="A552" s="62" t="str">
        <f>IF(Encodage!A552="","",IF(COUNTIF($A$2:A551,Encodage!B552)&gt;0,"",IF(AND(Encodage!A552&gt;=$G$2,Encodage!A552&lt;=$H$2),Encodage!B552,"")))</f>
        <v/>
      </c>
      <c r="B552" s="62" t="str">
        <f>IF(A552="","",IF(COUNTIF($A$2:B551,Encodage!B552)&gt;0,"",IF(AND(Encodage!B552&gt;=$G$2,Encodage!A552&lt;=$H$2),Encodage!C552,"")))</f>
        <v/>
      </c>
      <c r="C552" s="62"/>
      <c r="D552" s="61" t="str">
        <f t="array" ref="D552">IFERROR(INDEX($A$1:$A$10000,SMALL(IF($A$3:$A$10000&lt;&gt;"",ROW($A$3:$A$10000)),ROW(A549))),"")</f>
        <v/>
      </c>
      <c r="E552" s="61"/>
      <c r="F552" s="61"/>
      <c r="G552" t="str">
        <f t="shared" si="561"/>
        <v/>
      </c>
      <c r="H552" t="str">
        <f>IFERROR(IF(COUNTIF($H$4:H551,H551)&lt;VLOOKUP($H551,$D$3:$E$500,2,0),H551,INDEX($D$3:$D$300,MATCH(H551,$D$3:$D$300,0)+1)),"")</f>
        <v/>
      </c>
      <c r="I552" t="str">
        <f>IF($H552="","",VLOOKUP($H552,Listes!$A$3:$I$12,3,FALSE))</f>
        <v/>
      </c>
      <c r="J552" t="str">
        <f>IF($H552="","",VLOOKUP($H552,Listes!$A$3:$I$12,4,FALSE))</f>
        <v/>
      </c>
      <c r="K552" t="str">
        <f>IF(H552="","",VLOOKUP($H552,Listes!$A$3:$I$12,8,FALSE))</f>
        <v/>
      </c>
      <c r="N552" t="str">
        <f t="shared" si="562"/>
        <v/>
      </c>
    </row>
    <row r="553" spans="1:14">
      <c r="A553" s="62" t="str">
        <f>IF(Encodage!A553="","",IF(COUNTIF($A$2:A552,Encodage!B553)&gt;0,"",IF(AND(Encodage!A553&gt;=$G$2,Encodage!A553&lt;=$H$2),Encodage!B553,"")))</f>
        <v/>
      </c>
      <c r="B553" s="62" t="str">
        <f>IF(A553="","",IF(COUNTIF($A$2:B552,Encodage!B553)&gt;0,"",IF(AND(Encodage!B553&gt;=$G$2,Encodage!A553&lt;=$H$2),Encodage!C553,"")))</f>
        <v/>
      </c>
      <c r="C553" s="62"/>
      <c r="D553" s="61" t="str">
        <f t="array" ref="D553">IFERROR(INDEX($A$1:$A$10000,SMALL(IF($A$3:$A$10000&lt;&gt;"",ROW($A$3:$A$10000)),ROW(A550))),"")</f>
        <v/>
      </c>
      <c r="E553" s="61"/>
      <c r="F553" s="61"/>
      <c r="G553" t="str">
        <f t="shared" si="561"/>
        <v/>
      </c>
      <c r="H553" t="str">
        <f>IFERROR(IF(COUNTIF($H$4:H552,H552)&lt;VLOOKUP($H552,$D$3:$E$500,2,0),H552,INDEX($D$3:$D$300,MATCH(H552,$D$3:$D$300,0)+1)),"")</f>
        <v/>
      </c>
      <c r="I553" t="str">
        <f>IF($H553="","",VLOOKUP($H553,Listes!$A$3:$I$12,3,FALSE))</f>
        <v/>
      </c>
      <c r="J553" t="str">
        <f>IF($H553="","",VLOOKUP($H553,Listes!$A$3:$I$12,4,FALSE))</f>
        <v/>
      </c>
      <c r="K553" t="str">
        <f>IF(H553="","",VLOOKUP($H553,Listes!$A$3:$I$12,8,FALSE))</f>
        <v/>
      </c>
      <c r="N553" t="str">
        <f t="shared" si="562"/>
        <v/>
      </c>
    </row>
    <row r="554" spans="1:14">
      <c r="A554" s="62" t="str">
        <f>IF(Encodage!A554="","",IF(COUNTIF($A$2:A553,Encodage!B554)&gt;0,"",IF(AND(Encodage!A554&gt;=$G$2,Encodage!A554&lt;=$H$2),Encodage!B554,"")))</f>
        <v/>
      </c>
      <c r="B554" s="62" t="str">
        <f>IF(A554="","",IF(COUNTIF($A$2:B553,Encodage!B554)&gt;0,"",IF(AND(Encodage!B554&gt;=$G$2,Encodage!A554&lt;=$H$2),Encodage!C554,"")))</f>
        <v/>
      </c>
      <c r="C554" s="62"/>
      <c r="D554" s="61" t="str">
        <f t="array" ref="D554">IFERROR(INDEX($A$1:$A$10000,SMALL(IF($A$3:$A$10000&lt;&gt;"",ROW($A$3:$A$10000)),ROW(A551))),"")</f>
        <v/>
      </c>
      <c r="E554" s="61"/>
      <c r="F554" s="61"/>
      <c r="G554" t="str">
        <f t="shared" si="561"/>
        <v/>
      </c>
      <c r="H554" t="str">
        <f>IFERROR(IF(COUNTIF($H$4:H553,H553)&lt;VLOOKUP($H553,$D$3:$E$500,2,0),H553,INDEX($D$3:$D$300,MATCH(H553,$D$3:$D$300,0)+1)),"")</f>
        <v/>
      </c>
      <c r="I554" t="str">
        <f>IF($H554="","",VLOOKUP($H554,Listes!$A$3:$I$12,3,FALSE))</f>
        <v/>
      </c>
      <c r="J554" t="str">
        <f>IF($H554="","",VLOOKUP($H554,Listes!$A$3:$I$12,4,FALSE))</f>
        <v/>
      </c>
      <c r="K554" t="str">
        <f>IF(H554="","",VLOOKUP($H554,Listes!$A$3:$I$12,8,FALSE))</f>
        <v/>
      </c>
      <c r="N554" t="str">
        <f t="shared" si="562"/>
        <v/>
      </c>
    </row>
    <row r="555" spans="1:14">
      <c r="A555" s="62" t="str">
        <f>IF(Encodage!A555="","",IF(COUNTIF($A$2:A554,Encodage!B555)&gt;0,"",IF(AND(Encodage!A555&gt;=$G$2,Encodage!A555&lt;=$H$2),Encodage!B555,"")))</f>
        <v/>
      </c>
      <c r="B555" s="62" t="str">
        <f>IF(A555="","",IF(COUNTIF($A$2:B554,Encodage!B555)&gt;0,"",IF(AND(Encodage!B555&gt;=$G$2,Encodage!A555&lt;=$H$2),Encodage!C555,"")))</f>
        <v/>
      </c>
      <c r="C555" s="62"/>
      <c r="D555" s="61" t="str">
        <f t="array" ref="D555">IFERROR(INDEX($A$1:$A$10000,SMALL(IF($A$3:$A$10000&lt;&gt;"",ROW($A$3:$A$10000)),ROW(A552))),"")</f>
        <v/>
      </c>
      <c r="E555" s="61"/>
      <c r="F555" s="61"/>
      <c r="G555" t="str">
        <f t="shared" si="561"/>
        <v/>
      </c>
      <c r="H555" t="str">
        <f>IFERROR(IF(COUNTIF($H$4:H554,H554)&lt;VLOOKUP($H554,$D$3:$E$500,2,0),H554,INDEX($D$3:$D$300,MATCH(H554,$D$3:$D$300,0)+1)),"")</f>
        <v/>
      </c>
      <c r="I555" t="str">
        <f>IF($H555="","",VLOOKUP($H555,Listes!$A$3:$I$12,3,FALSE))</f>
        <v/>
      </c>
      <c r="J555" t="str">
        <f>IF($H555="","",VLOOKUP($H555,Listes!$A$3:$I$12,4,FALSE))</f>
        <v/>
      </c>
      <c r="K555" t="str">
        <f>IF(H555="","",VLOOKUP($H555,Listes!$A$3:$I$12,8,FALSE))</f>
        <v/>
      </c>
      <c r="N555" t="str">
        <f t="shared" si="562"/>
        <v/>
      </c>
    </row>
    <row r="556" spans="1:14">
      <c r="A556" s="62" t="str">
        <f>IF(Encodage!A556="","",IF(COUNTIF($A$2:A555,Encodage!B556)&gt;0,"",IF(AND(Encodage!A556&gt;=$G$2,Encodage!A556&lt;=$H$2),Encodage!B556,"")))</f>
        <v/>
      </c>
      <c r="B556" s="62" t="str">
        <f>IF(A556="","",IF(COUNTIF($A$2:B555,Encodage!B556)&gt;0,"",IF(AND(Encodage!B556&gt;=$G$2,Encodage!A556&lt;=$H$2),Encodage!C556,"")))</f>
        <v/>
      </c>
      <c r="C556" s="62"/>
      <c r="D556" s="61" t="str">
        <f t="array" ref="D556">IFERROR(INDEX($A$1:$A$10000,SMALL(IF($A$3:$A$10000&lt;&gt;"",ROW($A$3:$A$10000)),ROW(A553))),"")</f>
        <v/>
      </c>
      <c r="E556" s="61"/>
      <c r="F556" s="61"/>
      <c r="G556" t="str">
        <f t="shared" si="561"/>
        <v/>
      </c>
      <c r="H556" t="str">
        <f>IFERROR(IF(COUNTIF($H$4:H555,H555)&lt;VLOOKUP($H555,$D$3:$E$500,2,0),H555,INDEX($D$3:$D$300,MATCH(H555,$D$3:$D$300,0)+1)),"")</f>
        <v/>
      </c>
      <c r="I556" t="str">
        <f>IF($H556="","",VLOOKUP($H556,Listes!$A$3:$I$12,3,FALSE))</f>
        <v/>
      </c>
      <c r="J556" t="str">
        <f>IF($H556="","",VLOOKUP($H556,Listes!$A$3:$I$12,4,FALSE))</f>
        <v/>
      </c>
      <c r="K556" t="str">
        <f>IF(H556="","",VLOOKUP($H556,Listes!$A$3:$I$12,8,FALSE))</f>
        <v/>
      </c>
      <c r="N556" t="str">
        <f t="shared" si="562"/>
        <v/>
      </c>
    </row>
    <row r="557" spans="1:14">
      <c r="A557" s="62" t="str">
        <f>IF(Encodage!A557="","",IF(COUNTIF($A$2:A556,Encodage!B557)&gt;0,"",IF(AND(Encodage!A557&gt;=$G$2,Encodage!A557&lt;=$H$2),Encodage!B557,"")))</f>
        <v/>
      </c>
      <c r="B557" s="62" t="str">
        <f>IF(A557="","",IF(COUNTIF($A$2:B556,Encodage!B557)&gt;0,"",IF(AND(Encodage!B557&gt;=$G$2,Encodage!A557&lt;=$H$2),Encodage!C557,"")))</f>
        <v/>
      </c>
      <c r="C557" s="62"/>
      <c r="D557" s="61" t="str">
        <f t="array" ref="D557">IFERROR(INDEX($A$1:$A$10000,SMALL(IF($A$3:$A$10000&lt;&gt;"",ROW($A$3:$A$10000)),ROW(A554))),"")</f>
        <v/>
      </c>
      <c r="E557" s="61"/>
      <c r="F557" s="61"/>
      <c r="G557" t="str">
        <f t="shared" si="561"/>
        <v/>
      </c>
      <c r="H557" t="str">
        <f>IFERROR(IF(COUNTIF($H$4:H556,H556)&lt;VLOOKUP($H556,$D$3:$E$500,2,0),H556,INDEX($D$3:$D$300,MATCH(H556,$D$3:$D$300,0)+1)),"")</f>
        <v/>
      </c>
      <c r="I557" t="str">
        <f>IF($H557="","",VLOOKUP($H557,Listes!$A$3:$I$12,3,FALSE))</f>
        <v/>
      </c>
      <c r="J557" t="str">
        <f>IF($H557="","",VLOOKUP($H557,Listes!$A$3:$I$12,4,FALSE))</f>
        <v/>
      </c>
      <c r="K557" t="str">
        <f>IF(H557="","",VLOOKUP($H557,Listes!$A$3:$I$12,8,FALSE))</f>
        <v/>
      </c>
      <c r="N557" t="str">
        <f t="shared" si="562"/>
        <v/>
      </c>
    </row>
    <row r="558" spans="1:14">
      <c r="A558" s="62" t="str">
        <f>IF(Encodage!A558="","",IF(COUNTIF($A$2:A557,Encodage!B558)&gt;0,"",IF(AND(Encodage!A558&gt;=$G$2,Encodage!A558&lt;=$H$2),Encodage!B558,"")))</f>
        <v/>
      </c>
      <c r="B558" s="62" t="str">
        <f>IF(A558="","",IF(COUNTIF($A$2:B557,Encodage!B558)&gt;0,"",IF(AND(Encodage!B558&gt;=$G$2,Encodage!A558&lt;=$H$2),Encodage!C558,"")))</f>
        <v/>
      </c>
      <c r="C558" s="62"/>
      <c r="D558" s="61" t="str">
        <f t="array" ref="D558">IFERROR(INDEX($A$1:$A$10000,SMALL(IF($A$3:$A$10000&lt;&gt;"",ROW($A$3:$A$10000)),ROW(A555))),"")</f>
        <v/>
      </c>
      <c r="E558" s="61"/>
      <c r="F558" s="61"/>
      <c r="G558" t="str">
        <f t="shared" si="561"/>
        <v/>
      </c>
      <c r="H558" t="str">
        <f>IFERROR(IF(COUNTIF($H$4:H557,H557)&lt;VLOOKUP($H557,$D$3:$E$500,2,0),H557,INDEX($D$3:$D$300,MATCH(H557,$D$3:$D$300,0)+1)),"")</f>
        <v/>
      </c>
      <c r="I558" t="str">
        <f>IF($H558="","",VLOOKUP($H558,Listes!$A$3:$I$12,3,FALSE))</f>
        <v/>
      </c>
      <c r="J558" t="str">
        <f>IF($H558="","",VLOOKUP($H558,Listes!$A$3:$I$12,4,FALSE))</f>
        <v/>
      </c>
      <c r="K558" t="str">
        <f>IF(H558="","",VLOOKUP($H558,Listes!$A$3:$I$12,8,FALSE))</f>
        <v/>
      </c>
      <c r="N558" t="str">
        <f t="shared" si="562"/>
        <v/>
      </c>
    </row>
    <row r="559" spans="1:14">
      <c r="A559" s="62" t="str">
        <f>IF(Encodage!A559="","",IF(COUNTIF($A$2:A558,Encodage!B559)&gt;0,"",IF(AND(Encodage!A559&gt;=$G$2,Encodage!A559&lt;=$H$2),Encodage!B559,"")))</f>
        <v/>
      </c>
      <c r="B559" s="62" t="str">
        <f>IF(A559="","",IF(COUNTIF($A$2:B558,Encodage!B559)&gt;0,"",IF(AND(Encodage!B559&gt;=$G$2,Encodage!A559&lt;=$H$2),Encodage!C559,"")))</f>
        <v/>
      </c>
      <c r="C559" s="62"/>
      <c r="D559" s="61" t="str">
        <f t="array" ref="D559">IFERROR(INDEX($A$1:$A$10000,SMALL(IF($A$3:$A$10000&lt;&gt;"",ROW($A$3:$A$10000)),ROW(A556))),"")</f>
        <v/>
      </c>
      <c r="E559" s="61"/>
      <c r="F559" s="61"/>
      <c r="G559" t="str">
        <f t="shared" si="561"/>
        <v/>
      </c>
      <c r="H559" t="str">
        <f>IFERROR(IF(COUNTIF($H$4:H558,H558)&lt;VLOOKUP($H558,$D$3:$E$500,2,0),H558,INDEX($D$3:$D$300,MATCH(H558,$D$3:$D$300,0)+1)),"")</f>
        <v/>
      </c>
      <c r="I559" t="str">
        <f>IF($H559="","",VLOOKUP($H559,Listes!$A$3:$I$12,3,FALSE))</f>
        <v/>
      </c>
      <c r="J559" t="str">
        <f>IF($H559="","",VLOOKUP($H559,Listes!$A$3:$I$12,4,FALSE))</f>
        <v/>
      </c>
      <c r="K559" t="str">
        <f>IF(H559="","",VLOOKUP($H559,Listes!$A$3:$I$12,8,FALSE))</f>
        <v/>
      </c>
      <c r="N559" t="str">
        <f t="shared" si="562"/>
        <v/>
      </c>
    </row>
    <row r="560" spans="1:14">
      <c r="A560" s="62" t="str">
        <f>IF(Encodage!A560="","",IF(COUNTIF($A$2:A559,Encodage!B560)&gt;0,"",IF(AND(Encodage!A560&gt;=$G$2,Encodage!A560&lt;=$H$2),Encodage!B560,"")))</f>
        <v/>
      </c>
      <c r="B560" s="62" t="str">
        <f>IF(A560="","",IF(COUNTIF($A$2:B559,Encodage!B560)&gt;0,"",IF(AND(Encodage!B560&gt;=$G$2,Encodage!A560&lt;=$H$2),Encodage!C560,"")))</f>
        <v/>
      </c>
      <c r="C560" s="62"/>
      <c r="D560" s="61" t="str">
        <f t="array" ref="D560">IFERROR(INDEX($A$1:$A$10000,SMALL(IF($A$3:$A$10000&lt;&gt;"",ROW($A$3:$A$10000)),ROW(A557))),"")</f>
        <v/>
      </c>
      <c r="E560" s="61"/>
      <c r="F560" s="61"/>
      <c r="G560" t="str">
        <f t="shared" si="561"/>
        <v/>
      </c>
      <c r="H560" t="str">
        <f>IFERROR(IF(COUNTIF($H$4:H559,H559)&lt;VLOOKUP($H559,$D$3:$E$500,2,0),H559,INDEX($D$3:$D$300,MATCH(H559,$D$3:$D$300,0)+1)),"")</f>
        <v/>
      </c>
      <c r="I560" t="str">
        <f>IF($H560="","",VLOOKUP($H560,Listes!$A$3:$I$12,3,FALSE))</f>
        <v/>
      </c>
      <c r="J560" t="str">
        <f>IF($H560="","",VLOOKUP($H560,Listes!$A$3:$I$12,4,FALSE))</f>
        <v/>
      </c>
      <c r="K560" t="str">
        <f>IF(H560="","",VLOOKUP($H560,Listes!$A$3:$I$12,8,FALSE))</f>
        <v/>
      </c>
      <c r="N560" t="str">
        <f t="shared" si="562"/>
        <v/>
      </c>
    </row>
    <row r="561" spans="1:14">
      <c r="A561" s="62" t="str">
        <f>IF(Encodage!A561="","",IF(COUNTIF($A$2:A560,Encodage!B561)&gt;0,"",IF(AND(Encodage!A561&gt;=$G$2,Encodage!A561&lt;=$H$2),Encodage!B561,"")))</f>
        <v/>
      </c>
      <c r="B561" s="62" t="str">
        <f>IF(A561="","",IF(COUNTIF($A$2:B560,Encodage!B561)&gt;0,"",IF(AND(Encodage!B561&gt;=$G$2,Encodage!A561&lt;=$H$2),Encodage!C561,"")))</f>
        <v/>
      </c>
      <c r="C561" s="62"/>
      <c r="D561" s="61" t="str">
        <f t="array" ref="D561">IFERROR(INDEX($A$1:$A$10000,SMALL(IF($A$3:$A$10000&lt;&gt;"",ROW($A$3:$A$10000)),ROW(A558))),"")</f>
        <v/>
      </c>
      <c r="E561" s="61"/>
      <c r="F561" s="61"/>
      <c r="G561" t="str">
        <f t="shared" si="561"/>
        <v/>
      </c>
      <c r="H561" t="str">
        <f>IFERROR(IF(COUNTIF($H$4:H560,H560)&lt;VLOOKUP($H560,$D$3:$E$500,2,0),H560,INDEX($D$3:$D$300,MATCH(H560,$D$3:$D$300,0)+1)),"")</f>
        <v/>
      </c>
      <c r="I561" t="str">
        <f>IF($H561="","",VLOOKUP($H561,Listes!$A$3:$I$12,3,FALSE))</f>
        <v/>
      </c>
      <c r="J561" t="str">
        <f>IF($H561="","",VLOOKUP($H561,Listes!$A$3:$I$12,4,FALSE))</f>
        <v/>
      </c>
      <c r="K561" t="str">
        <f>IF(H561="","",VLOOKUP($H561,Listes!$A$3:$I$12,8,FALSE))</f>
        <v/>
      </c>
      <c r="N561" t="str">
        <f t="shared" si="562"/>
        <v/>
      </c>
    </row>
    <row r="562" spans="1:14">
      <c r="A562" s="62" t="str">
        <f>IF(Encodage!A562="","",IF(COUNTIF($A$2:A561,Encodage!B562)&gt;0,"",IF(AND(Encodage!A562&gt;=$G$2,Encodage!A562&lt;=$H$2),Encodage!B562,"")))</f>
        <v/>
      </c>
      <c r="B562" s="62" t="str">
        <f>IF(A562="","",IF(COUNTIF($A$2:B561,Encodage!B562)&gt;0,"",IF(AND(Encodage!B562&gt;=$G$2,Encodage!A562&lt;=$H$2),Encodage!C562,"")))</f>
        <v/>
      </c>
      <c r="C562" s="62"/>
      <c r="D562" s="61" t="str">
        <f t="array" ref="D562">IFERROR(INDEX($A$1:$A$10000,SMALL(IF($A$3:$A$10000&lt;&gt;"",ROW($A$3:$A$10000)),ROW(A559))),"")</f>
        <v/>
      </c>
      <c r="E562" s="61"/>
      <c r="F562" s="61"/>
      <c r="G562" t="str">
        <f t="shared" si="561"/>
        <v/>
      </c>
      <c r="H562" t="str">
        <f>IFERROR(IF(COUNTIF($H$4:H561,H561)&lt;VLOOKUP($H561,$D$3:$E$500,2,0),H561,INDEX($D$3:$D$300,MATCH(H561,$D$3:$D$300,0)+1)),"")</f>
        <v/>
      </c>
      <c r="I562" t="str">
        <f>IF($H562="","",VLOOKUP($H562,Listes!$A$3:$I$12,3,FALSE))</f>
        <v/>
      </c>
      <c r="J562" t="str">
        <f>IF($H562="","",VLOOKUP($H562,Listes!$A$3:$I$12,4,FALSE))</f>
        <v/>
      </c>
      <c r="K562" t="str">
        <f>IF(H562="","",VLOOKUP($H562,Listes!$A$3:$I$12,8,FALSE))</f>
        <v/>
      </c>
      <c r="N562" t="str">
        <f t="shared" si="562"/>
        <v/>
      </c>
    </row>
    <row r="563" spans="1:14">
      <c r="A563" s="62" t="str">
        <f>IF(Encodage!A563="","",IF(COUNTIF($A$2:A562,Encodage!B563)&gt;0,"",IF(AND(Encodage!A563&gt;=$G$2,Encodage!A563&lt;=$H$2),Encodage!B563,"")))</f>
        <v/>
      </c>
      <c r="B563" s="62" t="str">
        <f>IF(A563="","",IF(COUNTIF($A$2:B562,Encodage!B563)&gt;0,"",IF(AND(Encodage!B563&gt;=$G$2,Encodage!A563&lt;=$H$2),Encodage!C563,"")))</f>
        <v/>
      </c>
      <c r="C563" s="62"/>
      <c r="D563" s="61" t="str">
        <f t="array" ref="D563">IFERROR(INDEX($A$1:$A$10000,SMALL(IF($A$3:$A$10000&lt;&gt;"",ROW($A$3:$A$10000)),ROW(A560))),"")</f>
        <v/>
      </c>
      <c r="E563" s="61"/>
      <c r="F563" s="61"/>
      <c r="G563" t="str">
        <f t="shared" si="561"/>
        <v/>
      </c>
      <c r="H563" t="str">
        <f>IFERROR(IF(COUNTIF($H$4:H562,H562)&lt;VLOOKUP($H562,$D$3:$E$500,2,0),H562,INDEX($D$3:$D$300,MATCH(H562,$D$3:$D$300,0)+1)),"")</f>
        <v/>
      </c>
      <c r="I563" t="str">
        <f>IF($H563="","",VLOOKUP($H563,Listes!$A$3:$I$12,3,FALSE))</f>
        <v/>
      </c>
      <c r="J563" t="str">
        <f>IF($H563="","",VLOOKUP($H563,Listes!$A$3:$I$12,4,FALSE))</f>
        <v/>
      </c>
      <c r="K563" t="str">
        <f>IF(H563="","",VLOOKUP($H563,Listes!$A$3:$I$12,8,FALSE))</f>
        <v/>
      </c>
      <c r="N563" t="str">
        <f t="shared" si="562"/>
        <v/>
      </c>
    </row>
    <row r="564" spans="1:14">
      <c r="A564" s="62" t="str">
        <f>IF(Encodage!A564="","",IF(COUNTIF($A$2:A563,Encodage!B564)&gt;0,"",IF(AND(Encodage!A564&gt;=$G$2,Encodage!A564&lt;=$H$2),Encodage!B564,"")))</f>
        <v/>
      </c>
      <c r="B564" s="62" t="str">
        <f>IF(A564="","",IF(COUNTIF($A$2:B563,Encodage!B564)&gt;0,"",IF(AND(Encodage!B564&gt;=$G$2,Encodage!A564&lt;=$H$2),Encodage!C564,"")))</f>
        <v/>
      </c>
      <c r="C564" s="62"/>
      <c r="D564" s="61" t="str">
        <f t="array" ref="D564">IFERROR(INDEX($A$1:$A$10000,SMALL(IF($A$3:$A$10000&lt;&gt;"",ROW($A$3:$A$10000)),ROW(A561))),"")</f>
        <v/>
      </c>
      <c r="E564" s="61"/>
      <c r="F564" s="61"/>
      <c r="G564" t="str">
        <f t="shared" si="561"/>
        <v/>
      </c>
      <c r="H564" t="str">
        <f>IFERROR(IF(COUNTIF($H$4:H563,H563)&lt;VLOOKUP($H563,$D$3:$E$500,2,0),H563,INDEX($D$3:$D$300,MATCH(H563,$D$3:$D$300,0)+1)),"")</f>
        <v/>
      </c>
      <c r="I564" t="str">
        <f>IF($H564="","",VLOOKUP($H564,Listes!$A$3:$I$12,3,FALSE))</f>
        <v/>
      </c>
      <c r="J564" t="str">
        <f>IF($H564="","",VLOOKUP($H564,Listes!$A$3:$I$12,4,FALSE))</f>
        <v/>
      </c>
      <c r="K564" t="str">
        <f>IF(H564="","",VLOOKUP($H564,Listes!$A$3:$I$12,8,FALSE))</f>
        <v/>
      </c>
      <c r="N564" t="str">
        <f t="shared" si="562"/>
        <v/>
      </c>
    </row>
    <row r="565" spans="1:14">
      <c r="A565" s="62" t="str">
        <f>IF(Encodage!A565="","",IF(COUNTIF($A$2:A564,Encodage!B565)&gt;0,"",IF(AND(Encodage!A565&gt;=$G$2,Encodage!A565&lt;=$H$2),Encodage!B565,"")))</f>
        <v/>
      </c>
      <c r="B565" s="62" t="str">
        <f>IF(A565="","",IF(COUNTIF($A$2:B564,Encodage!B565)&gt;0,"",IF(AND(Encodage!B565&gt;=$G$2,Encodage!A565&lt;=$H$2),Encodage!C565,"")))</f>
        <v/>
      </c>
      <c r="C565" s="62"/>
      <c r="D565" s="61" t="str">
        <f t="array" ref="D565">IFERROR(INDEX($A$1:$A$10000,SMALL(IF($A$3:$A$10000&lt;&gt;"",ROW($A$3:$A$10000)),ROW(A562))),"")</f>
        <v/>
      </c>
      <c r="E565" s="61"/>
      <c r="F565" s="61"/>
      <c r="G565" t="str">
        <f t="shared" si="561"/>
        <v/>
      </c>
      <c r="H565" t="str">
        <f>IFERROR(IF(COUNTIF($H$4:H564,H564)&lt;VLOOKUP($H564,$D$3:$E$500,2,0),H564,INDEX($D$3:$D$300,MATCH(H564,$D$3:$D$300,0)+1)),"")</f>
        <v/>
      </c>
      <c r="I565" t="str">
        <f>IF($H565="","",VLOOKUP($H565,Listes!$A$3:$I$12,3,FALSE))</f>
        <v/>
      </c>
      <c r="J565" t="str">
        <f>IF($H565="","",VLOOKUP($H565,Listes!$A$3:$I$12,4,FALSE))</f>
        <v/>
      </c>
      <c r="K565" t="str">
        <f>IF(H565="","",VLOOKUP($H565,Listes!$A$3:$I$12,8,FALSE))</f>
        <v/>
      </c>
      <c r="N565" t="str">
        <f t="shared" si="562"/>
        <v/>
      </c>
    </row>
    <row r="566" spans="1:14">
      <c r="A566" s="62" t="str">
        <f>IF(Encodage!A566="","",IF(COUNTIF($A$2:A565,Encodage!B566)&gt;0,"",IF(AND(Encodage!A566&gt;=$G$2,Encodage!A566&lt;=$H$2),Encodage!B566,"")))</f>
        <v/>
      </c>
      <c r="B566" s="62" t="str">
        <f>IF(A566="","",IF(COUNTIF($A$2:B565,Encodage!B566)&gt;0,"",IF(AND(Encodage!B566&gt;=$G$2,Encodage!A566&lt;=$H$2),Encodage!C566,"")))</f>
        <v/>
      </c>
      <c r="C566" s="62"/>
      <c r="D566" s="61" t="str">
        <f t="array" ref="D566">IFERROR(INDEX($A$1:$A$10000,SMALL(IF($A$3:$A$10000&lt;&gt;"",ROW($A$3:$A$10000)),ROW(A563))),"")</f>
        <v/>
      </c>
      <c r="E566" s="61"/>
      <c r="F566" s="61"/>
      <c r="G566" t="str">
        <f t="shared" si="561"/>
        <v/>
      </c>
      <c r="H566" t="str">
        <f>IFERROR(IF(COUNTIF($H$4:H565,H565)&lt;VLOOKUP($H565,$D$3:$E$500,2,0),H565,INDEX($D$3:$D$300,MATCH(H565,$D$3:$D$300,0)+1)),"")</f>
        <v/>
      </c>
      <c r="I566" t="str">
        <f>IF($H566="","",VLOOKUP($H566,Listes!$A$3:$I$12,3,FALSE))</f>
        <v/>
      </c>
      <c r="J566" t="str">
        <f>IF($H566="","",VLOOKUP($H566,Listes!$A$3:$I$12,4,FALSE))</f>
        <v/>
      </c>
      <c r="K566" t="str">
        <f>IF(H566="","",VLOOKUP($H566,Listes!$A$3:$I$12,8,FALSE))</f>
        <v/>
      </c>
      <c r="N566" t="str">
        <f t="shared" si="562"/>
        <v/>
      </c>
    </row>
    <row r="567" spans="1:14">
      <c r="A567" s="62" t="str">
        <f>IF(Encodage!A567="","",IF(COUNTIF($A$2:A566,Encodage!B567)&gt;0,"",IF(AND(Encodage!A567&gt;=$G$2,Encodage!A567&lt;=$H$2),Encodage!B567,"")))</f>
        <v/>
      </c>
      <c r="B567" s="62" t="str">
        <f>IF(A567="","",IF(COUNTIF($A$2:B566,Encodage!B567)&gt;0,"",IF(AND(Encodage!B567&gt;=$G$2,Encodage!A567&lt;=$H$2),Encodage!C567,"")))</f>
        <v/>
      </c>
      <c r="C567" s="62"/>
      <c r="D567" s="61" t="str">
        <f t="array" ref="D567">IFERROR(INDEX($A$1:$A$10000,SMALL(IF($A$3:$A$10000&lt;&gt;"",ROW($A$3:$A$10000)),ROW(A564))),"")</f>
        <v/>
      </c>
      <c r="E567" s="61"/>
      <c r="F567" s="61"/>
      <c r="G567" t="str">
        <f t="shared" si="561"/>
        <v/>
      </c>
      <c r="H567" t="str">
        <f>IFERROR(IF(COUNTIF($H$4:H566,H566)&lt;VLOOKUP($H566,$D$3:$E$500,2,0),H566,INDEX($D$3:$D$300,MATCH(H566,$D$3:$D$300,0)+1)),"")</f>
        <v/>
      </c>
      <c r="I567" t="str">
        <f>IF($H567="","",VLOOKUP($H567,Listes!$A$3:$I$12,3,FALSE))</f>
        <v/>
      </c>
      <c r="J567" t="str">
        <f>IF($H567="","",VLOOKUP($H567,Listes!$A$3:$I$12,4,FALSE))</f>
        <v/>
      </c>
      <c r="K567" t="str">
        <f>IF(H567="","",VLOOKUP($H567,Listes!$A$3:$I$12,8,FALSE))</f>
        <v/>
      </c>
      <c r="N567" t="str">
        <f t="shared" si="562"/>
        <v/>
      </c>
    </row>
    <row r="568" spans="1:14">
      <c r="A568" s="62" t="str">
        <f>IF(Encodage!A568="","",IF(COUNTIF($A$2:A567,Encodage!B568)&gt;0,"",IF(AND(Encodage!A568&gt;=$G$2,Encodage!A568&lt;=$H$2),Encodage!B568,"")))</f>
        <v/>
      </c>
      <c r="B568" s="62" t="str">
        <f>IF(A568="","",IF(COUNTIF($A$2:B567,Encodage!B568)&gt;0,"",IF(AND(Encodage!B568&gt;=$G$2,Encodage!A568&lt;=$H$2),Encodage!C568,"")))</f>
        <v/>
      </c>
      <c r="C568" s="62"/>
      <c r="D568" s="61" t="str">
        <f t="array" ref="D568">IFERROR(INDEX($A$1:$A$10000,SMALL(IF($A$3:$A$10000&lt;&gt;"",ROW($A$3:$A$10000)),ROW(A565))),"")</f>
        <v/>
      </c>
      <c r="E568" s="61"/>
      <c r="F568" s="61"/>
      <c r="G568" t="str">
        <f t="shared" si="561"/>
        <v/>
      </c>
      <c r="H568" t="str">
        <f>IFERROR(IF(COUNTIF($H$4:H567,H567)&lt;VLOOKUP($H567,$D$3:$E$500,2,0),H567,INDEX($D$3:$D$300,MATCH(H567,$D$3:$D$300,0)+1)),"")</f>
        <v/>
      </c>
      <c r="I568" t="str">
        <f>IF($H568="","",VLOOKUP($H568,Listes!$A$3:$I$12,3,FALSE))</f>
        <v/>
      </c>
      <c r="J568" t="str">
        <f>IF($H568="","",VLOOKUP($H568,Listes!$A$3:$I$12,4,FALSE))</f>
        <v/>
      </c>
      <c r="K568" t="str">
        <f>IF(H568="","",VLOOKUP($H568,Listes!$A$3:$I$12,8,FALSE))</f>
        <v/>
      </c>
      <c r="N568" t="str">
        <f t="shared" si="562"/>
        <v/>
      </c>
    </row>
    <row r="569" spans="1:14">
      <c r="A569" s="62" t="str">
        <f>IF(Encodage!A569="","",IF(COUNTIF($A$2:A568,Encodage!B569)&gt;0,"",IF(AND(Encodage!A569&gt;=$G$2,Encodage!A569&lt;=$H$2),Encodage!B569,"")))</f>
        <v/>
      </c>
      <c r="B569" s="62" t="str">
        <f>IF(A569="","",IF(COUNTIF($A$2:B568,Encodage!B569)&gt;0,"",IF(AND(Encodage!B569&gt;=$G$2,Encodage!A569&lt;=$H$2),Encodage!C569,"")))</f>
        <v/>
      </c>
      <c r="C569" s="62"/>
      <c r="D569" s="61" t="str">
        <f t="array" ref="D569">IFERROR(INDEX($A$1:$A$10000,SMALL(IF($A$3:$A$10000&lt;&gt;"",ROW($A$3:$A$10000)),ROW(A566))),"")</f>
        <v/>
      </c>
      <c r="E569" s="61"/>
      <c r="F569" s="61"/>
      <c r="G569" t="str">
        <f t="shared" si="561"/>
        <v/>
      </c>
      <c r="H569" t="str">
        <f>IFERROR(IF(COUNTIF($H$4:H568,H568)&lt;VLOOKUP($H568,$D$3:$E$500,2,0),H568,INDEX($D$3:$D$300,MATCH(H568,$D$3:$D$300,0)+1)),"")</f>
        <v/>
      </c>
      <c r="I569" t="str">
        <f>IF($H569="","",VLOOKUP($H569,Listes!$A$3:$I$12,3,FALSE))</f>
        <v/>
      </c>
      <c r="J569" t="str">
        <f>IF($H569="","",VLOOKUP($H569,Listes!$A$3:$I$12,4,FALSE))</f>
        <v/>
      </c>
      <c r="K569" t="str">
        <f>IF(H569="","",VLOOKUP($H569,Listes!$A$3:$I$12,8,FALSE))</f>
        <v/>
      </c>
      <c r="N569" t="str">
        <f t="shared" si="562"/>
        <v/>
      </c>
    </row>
    <row r="570" spans="1:14">
      <c r="A570" s="62" t="str">
        <f>IF(Encodage!A570="","",IF(COUNTIF($A$2:A569,Encodage!B570)&gt;0,"",IF(AND(Encodage!A570&gt;=$G$2,Encodage!A570&lt;=$H$2),Encodage!B570,"")))</f>
        <v/>
      </c>
      <c r="B570" s="62" t="str">
        <f>IF(A570="","",IF(COUNTIF($A$2:B569,Encodage!B570)&gt;0,"",IF(AND(Encodage!B570&gt;=$G$2,Encodage!A570&lt;=$H$2),Encodage!C570,"")))</f>
        <v/>
      </c>
      <c r="C570" s="62"/>
      <c r="D570" s="61" t="str">
        <f t="array" ref="D570">IFERROR(INDEX($A$1:$A$10000,SMALL(IF($A$3:$A$10000&lt;&gt;"",ROW($A$3:$A$10000)),ROW(A567))),"")</f>
        <v/>
      </c>
      <c r="E570" s="61"/>
      <c r="F570" s="61"/>
      <c r="G570" t="str">
        <f t="shared" si="561"/>
        <v/>
      </c>
      <c r="H570" t="str">
        <f>IFERROR(IF(COUNTIF($H$4:H569,H569)&lt;VLOOKUP($H569,$D$3:$E$500,2,0),H569,INDEX($D$3:$D$300,MATCH(H569,$D$3:$D$300,0)+1)),"")</f>
        <v/>
      </c>
      <c r="I570" t="str">
        <f>IF($H570="","",VLOOKUP($H570,Listes!$A$3:$I$12,3,FALSE))</f>
        <v/>
      </c>
      <c r="J570" t="str">
        <f>IF($H570="","",VLOOKUP($H570,Listes!$A$3:$I$12,4,FALSE))</f>
        <v/>
      </c>
      <c r="K570" t="str">
        <f>IF(H570="","",VLOOKUP($H570,Listes!$A$3:$I$12,8,FALSE))</f>
        <v/>
      </c>
      <c r="N570" t="str">
        <f t="shared" si="562"/>
        <v/>
      </c>
    </row>
    <row r="571" spans="1:14">
      <c r="A571" s="62" t="str">
        <f>IF(Encodage!A571="","",IF(COUNTIF($A$2:A570,Encodage!B571)&gt;0,"",IF(AND(Encodage!A571&gt;=$G$2,Encodage!A571&lt;=$H$2),Encodage!B571,"")))</f>
        <v/>
      </c>
      <c r="B571" s="62" t="str">
        <f>IF(A571="","",IF(COUNTIF($A$2:B570,Encodage!B571)&gt;0,"",IF(AND(Encodage!B571&gt;=$G$2,Encodage!A571&lt;=$H$2),Encodage!C571,"")))</f>
        <v/>
      </c>
      <c r="C571" s="62"/>
      <c r="D571" s="61" t="str">
        <f t="array" ref="D571">IFERROR(INDEX($A$1:$A$10000,SMALL(IF($A$3:$A$10000&lt;&gt;"",ROW($A$3:$A$10000)),ROW(A568))),"")</f>
        <v/>
      </c>
      <c r="E571" s="61"/>
      <c r="F571" s="61"/>
      <c r="G571" t="str">
        <f t="shared" si="561"/>
        <v/>
      </c>
      <c r="H571" t="str">
        <f>IFERROR(IF(COUNTIF($H$4:H570,H570)&lt;VLOOKUP($H570,$D$3:$E$500,2,0),H570,INDEX($D$3:$D$300,MATCH(H570,$D$3:$D$300,0)+1)),"")</f>
        <v/>
      </c>
      <c r="I571" t="str">
        <f>IF($H571="","",VLOOKUP($H571,Listes!$A$3:$I$12,3,FALSE))</f>
        <v/>
      </c>
      <c r="J571" t="str">
        <f>IF($H571="","",VLOOKUP($H571,Listes!$A$3:$I$12,4,FALSE))</f>
        <v/>
      </c>
      <c r="K571" t="str">
        <f>IF(H571="","",VLOOKUP($H571,Listes!$A$3:$I$12,8,FALSE))</f>
        <v/>
      </c>
      <c r="N571" t="str">
        <f t="shared" si="562"/>
        <v/>
      </c>
    </row>
    <row r="572" spans="1:14">
      <c r="A572" s="62" t="str">
        <f>IF(Encodage!A572="","",IF(COUNTIF($A$2:A571,Encodage!B572)&gt;0,"",IF(AND(Encodage!A572&gt;=$G$2,Encodage!A572&lt;=$H$2),Encodage!B572,"")))</f>
        <v/>
      </c>
      <c r="B572" s="62" t="str">
        <f>IF(A572="","",IF(COUNTIF($A$2:B571,Encodage!B572)&gt;0,"",IF(AND(Encodage!B572&gt;=$G$2,Encodage!A572&lt;=$H$2),Encodage!C572,"")))</f>
        <v/>
      </c>
      <c r="C572" s="62"/>
      <c r="D572" s="61" t="str">
        <f t="array" ref="D572">IFERROR(INDEX($A$1:$A$10000,SMALL(IF($A$3:$A$10000&lt;&gt;"",ROW($A$3:$A$10000)),ROW(A569))),"")</f>
        <v/>
      </c>
      <c r="E572" s="61"/>
      <c r="F572" s="61"/>
      <c r="G572" t="str">
        <f t="shared" si="561"/>
        <v/>
      </c>
      <c r="H572" t="str">
        <f>IFERROR(IF(COUNTIF($H$4:H571,H571)&lt;VLOOKUP($H571,$D$3:$E$500,2,0),H571,INDEX($D$3:$D$300,MATCH(H571,$D$3:$D$300,0)+1)),"")</f>
        <v/>
      </c>
      <c r="I572" t="str">
        <f>IF($H572="","",VLOOKUP($H572,Listes!$A$3:$I$12,3,FALSE))</f>
        <v/>
      </c>
      <c r="J572" t="str">
        <f>IF($H572="","",VLOOKUP($H572,Listes!$A$3:$I$12,4,FALSE))</f>
        <v/>
      </c>
      <c r="K572" t="str">
        <f>IF(H572="","",VLOOKUP($H572,Listes!$A$3:$I$12,8,FALSE))</f>
        <v/>
      </c>
      <c r="N572" t="str">
        <f t="shared" si="562"/>
        <v/>
      </c>
    </row>
    <row r="573" spans="1:14">
      <c r="A573" s="62" t="str">
        <f>IF(Encodage!A573="","",IF(COUNTIF($A$2:A572,Encodage!B573)&gt;0,"",IF(AND(Encodage!A573&gt;=$G$2,Encodage!A573&lt;=$H$2),Encodage!B573,"")))</f>
        <v/>
      </c>
      <c r="B573" s="62" t="str">
        <f>IF(A573="","",IF(COUNTIF($A$2:B572,Encodage!B573)&gt;0,"",IF(AND(Encodage!B573&gt;=$G$2,Encodage!A573&lt;=$H$2),Encodage!C573,"")))</f>
        <v/>
      </c>
      <c r="C573" s="62"/>
      <c r="D573" s="61" t="str">
        <f t="array" ref="D573">IFERROR(INDEX($A$1:$A$10000,SMALL(IF($A$3:$A$10000&lt;&gt;"",ROW($A$3:$A$10000)),ROW(A570))),"")</f>
        <v/>
      </c>
      <c r="E573" s="61"/>
      <c r="F573" s="61"/>
      <c r="G573" t="str">
        <f t="shared" si="561"/>
        <v/>
      </c>
      <c r="H573" t="str">
        <f>IFERROR(IF(COUNTIF($H$4:H572,H572)&lt;VLOOKUP($H572,$D$3:$E$500,2,0),H572,INDEX($D$3:$D$300,MATCH(H572,$D$3:$D$300,0)+1)),"")</f>
        <v/>
      </c>
      <c r="I573" t="str">
        <f>IF($H573="","",VLOOKUP($H573,Listes!$A$3:$I$12,3,FALSE))</f>
        <v/>
      </c>
      <c r="J573" t="str">
        <f>IF($H573="","",VLOOKUP($H573,Listes!$A$3:$I$12,4,FALSE))</f>
        <v/>
      </c>
      <c r="K573" t="str">
        <f>IF(H573="","",VLOOKUP($H573,Listes!$A$3:$I$12,8,FALSE))</f>
        <v/>
      </c>
      <c r="N573" t="str">
        <f t="shared" si="562"/>
        <v/>
      </c>
    </row>
    <row r="574" spans="1:14">
      <c r="A574" s="62" t="str">
        <f>IF(Encodage!A574="","",IF(COUNTIF($A$2:A573,Encodage!B574)&gt;0,"",IF(AND(Encodage!A574&gt;=$G$2,Encodage!A574&lt;=$H$2),Encodage!B574,"")))</f>
        <v/>
      </c>
      <c r="B574" s="62" t="str">
        <f>IF(A574="","",IF(COUNTIF($A$2:B573,Encodage!B574)&gt;0,"",IF(AND(Encodage!B574&gt;=$G$2,Encodage!A574&lt;=$H$2),Encodage!C574,"")))</f>
        <v/>
      </c>
      <c r="C574" s="62"/>
      <c r="D574" s="61" t="str">
        <f t="array" ref="D574">IFERROR(INDEX($A$1:$A$10000,SMALL(IF($A$3:$A$10000&lt;&gt;"",ROW($A$3:$A$10000)),ROW(A571))),"")</f>
        <v/>
      </c>
      <c r="E574" s="61"/>
      <c r="F574" s="61"/>
      <c r="G574" t="str">
        <f t="shared" si="561"/>
        <v/>
      </c>
      <c r="H574" t="str">
        <f>IFERROR(IF(COUNTIF($H$4:H573,H573)&lt;VLOOKUP($H573,$D$3:$E$500,2,0),H573,INDEX($D$3:$D$300,MATCH(H573,$D$3:$D$300,0)+1)),"")</f>
        <v/>
      </c>
      <c r="I574" t="str">
        <f>IF($H574="","",VLOOKUP($H574,Listes!$A$3:$I$12,3,FALSE))</f>
        <v/>
      </c>
      <c r="J574" t="str">
        <f>IF($H574="","",VLOOKUP($H574,Listes!$A$3:$I$12,4,FALSE))</f>
        <v/>
      </c>
      <c r="K574" t="str">
        <f>IF(H574="","",VLOOKUP($H574,Listes!$A$3:$I$12,8,FALSE))</f>
        <v/>
      </c>
      <c r="N574" t="str">
        <f t="shared" si="562"/>
        <v/>
      </c>
    </row>
    <row r="575" spans="1:14">
      <c r="A575" s="62" t="str">
        <f>IF(Encodage!A575="","",IF(COUNTIF($A$2:A574,Encodage!B575)&gt;0,"",IF(AND(Encodage!A575&gt;=$G$2,Encodage!A575&lt;=$H$2),Encodage!B575,"")))</f>
        <v/>
      </c>
      <c r="B575" s="62" t="str">
        <f>IF(A575="","",IF(COUNTIF($A$2:B574,Encodage!B575)&gt;0,"",IF(AND(Encodage!B575&gt;=$G$2,Encodage!A575&lt;=$H$2),Encodage!C575,"")))</f>
        <v/>
      </c>
      <c r="C575" s="62"/>
      <c r="D575" s="61" t="str">
        <f t="array" ref="D575">IFERROR(INDEX($A$1:$A$10000,SMALL(IF($A$3:$A$10000&lt;&gt;"",ROW($A$3:$A$10000)),ROW(A572))),"")</f>
        <v/>
      </c>
      <c r="E575" s="61"/>
      <c r="F575" s="61"/>
      <c r="G575" t="str">
        <f t="shared" si="561"/>
        <v/>
      </c>
      <c r="H575" t="str">
        <f>IFERROR(IF(COUNTIF($H$4:H574,H574)&lt;VLOOKUP($H574,$D$3:$E$500,2,0),H574,INDEX($D$3:$D$300,MATCH(H574,$D$3:$D$300,0)+1)),"")</f>
        <v/>
      </c>
      <c r="I575" t="str">
        <f>IF($H575="","",VLOOKUP($H575,Listes!$A$3:$I$12,3,FALSE))</f>
        <v/>
      </c>
      <c r="J575" t="str">
        <f>IF($H575="","",VLOOKUP($H575,Listes!$A$3:$I$12,4,FALSE))</f>
        <v/>
      </c>
      <c r="K575" t="str">
        <f>IF(H575="","",VLOOKUP($H575,Listes!$A$3:$I$12,8,FALSE))</f>
        <v/>
      </c>
      <c r="N575" t="str">
        <f t="shared" si="562"/>
        <v/>
      </c>
    </row>
    <row r="576" spans="1:14">
      <c r="A576" s="62" t="str">
        <f>IF(Encodage!A576="","",IF(COUNTIF($A$2:A575,Encodage!B576)&gt;0,"",IF(AND(Encodage!A576&gt;=$G$2,Encodage!A576&lt;=$H$2),Encodage!B576,"")))</f>
        <v/>
      </c>
      <c r="B576" s="62" t="str">
        <f>IF(A576="","",IF(COUNTIF($A$2:B575,Encodage!B576)&gt;0,"",IF(AND(Encodage!B576&gt;=$G$2,Encodage!A576&lt;=$H$2),Encodage!C576,"")))</f>
        <v/>
      </c>
      <c r="C576" s="62"/>
      <c r="D576" s="61" t="str">
        <f t="array" ref="D576">IFERROR(INDEX($A$1:$A$10000,SMALL(IF($A$3:$A$10000&lt;&gt;"",ROW($A$3:$A$10000)),ROW(A573))),"")</f>
        <v/>
      </c>
      <c r="E576" s="61"/>
      <c r="F576" s="61"/>
      <c r="G576" t="str">
        <f t="shared" si="561"/>
        <v/>
      </c>
      <c r="H576" t="str">
        <f>IFERROR(IF(COUNTIF($H$4:H575,H575)&lt;VLOOKUP($H575,$D$3:$E$500,2,0),H575,INDEX($D$3:$D$300,MATCH(H575,$D$3:$D$300,0)+1)),"")</f>
        <v/>
      </c>
      <c r="I576" t="str">
        <f>IF($H576="","",VLOOKUP($H576,Listes!$A$3:$I$12,3,FALSE))</f>
        <v/>
      </c>
      <c r="J576" t="str">
        <f>IF($H576="","",VLOOKUP($H576,Listes!$A$3:$I$12,4,FALSE))</f>
        <v/>
      </c>
      <c r="K576" t="str">
        <f>IF(H576="","",VLOOKUP($H576,Listes!$A$3:$I$12,8,FALSE))</f>
        <v/>
      </c>
      <c r="N576" t="str">
        <f t="shared" si="562"/>
        <v/>
      </c>
    </row>
    <row r="577" spans="1:14">
      <c r="A577" s="62" t="str">
        <f>IF(Encodage!A577="","",IF(COUNTIF($A$2:A576,Encodage!B577)&gt;0,"",IF(AND(Encodage!A577&gt;=$G$2,Encodage!A577&lt;=$H$2),Encodage!B577,"")))</f>
        <v/>
      </c>
      <c r="B577" s="62" t="str">
        <f>IF(A577="","",IF(COUNTIF($A$2:B576,Encodage!B577)&gt;0,"",IF(AND(Encodage!B577&gt;=$G$2,Encodage!A577&lt;=$H$2),Encodage!C577,"")))</f>
        <v/>
      </c>
      <c r="C577" s="62"/>
      <c r="D577" s="61" t="str">
        <f t="array" ref="D577">IFERROR(INDEX($A$1:$A$10000,SMALL(IF($A$3:$A$10000&lt;&gt;"",ROW($A$3:$A$10000)),ROW(A574))),"")</f>
        <v/>
      </c>
      <c r="E577" s="61"/>
      <c r="F577" s="61"/>
      <c r="G577" t="str">
        <f t="shared" si="561"/>
        <v/>
      </c>
      <c r="H577" t="str">
        <f>IFERROR(IF(COUNTIF($H$4:H576,H576)&lt;VLOOKUP($H576,$D$3:$E$500,2,0),H576,INDEX($D$3:$D$300,MATCH(H576,$D$3:$D$300,0)+1)),"")</f>
        <v/>
      </c>
      <c r="I577" t="str">
        <f>IF($H577="","",VLOOKUP($H577,Listes!$A$3:$I$12,3,FALSE))</f>
        <v/>
      </c>
      <c r="J577" t="str">
        <f>IF($H577="","",VLOOKUP($H577,Listes!$A$3:$I$12,4,FALSE))</f>
        <v/>
      </c>
      <c r="K577" t="str">
        <f>IF(H577="","",VLOOKUP($H577,Listes!$A$3:$I$12,8,FALSE))</f>
        <v/>
      </c>
      <c r="N577" t="str">
        <f t="shared" si="562"/>
        <v/>
      </c>
    </row>
    <row r="578" spans="1:14">
      <c r="A578" s="62" t="str">
        <f>IF(Encodage!A578="","",IF(COUNTIF($A$2:A577,Encodage!B578)&gt;0,"",IF(AND(Encodage!A578&gt;=$G$2,Encodage!A578&lt;=$H$2),Encodage!B578,"")))</f>
        <v/>
      </c>
      <c r="B578" s="62" t="str">
        <f>IF(A578="","",IF(COUNTIF($A$2:B577,Encodage!B578)&gt;0,"",IF(AND(Encodage!B578&gt;=$G$2,Encodage!A578&lt;=$H$2),Encodage!C578,"")))</f>
        <v/>
      </c>
      <c r="C578" s="62"/>
      <c r="D578" s="61" t="str">
        <f t="array" ref="D578">IFERROR(INDEX($A$1:$A$10000,SMALL(IF($A$3:$A$10000&lt;&gt;"",ROW($A$3:$A$10000)),ROW(A575))),"")</f>
        <v/>
      </c>
      <c r="E578" s="61"/>
      <c r="F578" s="61"/>
      <c r="G578" t="str">
        <f t="shared" si="561"/>
        <v/>
      </c>
      <c r="H578" t="str">
        <f>IFERROR(IF(COUNTIF($H$4:H577,H577)&lt;VLOOKUP($H577,$D$3:$E$500,2,0),H577,INDEX($D$3:$D$300,MATCH(H577,$D$3:$D$300,0)+1)),"")</f>
        <v/>
      </c>
      <c r="I578" t="str">
        <f>IF($H578="","",VLOOKUP($H578,Listes!$A$3:$I$12,3,FALSE))</f>
        <v/>
      </c>
      <c r="J578" t="str">
        <f>IF($H578="","",VLOOKUP($H578,Listes!$A$3:$I$12,4,FALSE))</f>
        <v/>
      </c>
      <c r="K578" t="str">
        <f>IF(H578="","",VLOOKUP($H578,Listes!$A$3:$I$12,8,FALSE))</f>
        <v/>
      </c>
      <c r="N578" t="str">
        <f t="shared" si="562"/>
        <v/>
      </c>
    </row>
    <row r="579" spans="1:14">
      <c r="A579" s="62" t="str">
        <f>IF(Encodage!A579="","",IF(COUNTIF($A$2:A578,Encodage!B579)&gt;0,"",IF(AND(Encodage!A579&gt;=$G$2,Encodage!A579&lt;=$H$2),Encodage!B579,"")))</f>
        <v/>
      </c>
      <c r="B579" s="62" t="str">
        <f>IF(A579="","",IF(COUNTIF($A$2:B578,Encodage!B579)&gt;0,"",IF(AND(Encodage!B579&gt;=$G$2,Encodage!A579&lt;=$H$2),Encodage!C579,"")))</f>
        <v/>
      </c>
      <c r="C579" s="62"/>
      <c r="D579" s="61" t="str">
        <f t="array" ref="D579">IFERROR(INDEX($A$1:$A$10000,SMALL(IF($A$3:$A$10000&lt;&gt;"",ROW($A$3:$A$10000)),ROW(A576))),"")</f>
        <v/>
      </c>
      <c r="E579" s="61"/>
      <c r="F579" s="61"/>
      <c r="G579" t="str">
        <f t="shared" si="561"/>
        <v/>
      </c>
      <c r="H579" t="str">
        <f>IFERROR(IF(COUNTIF($H$4:H578,H578)&lt;VLOOKUP($H578,$D$3:$E$500,2,0),H578,INDEX($D$3:$D$300,MATCH(H578,$D$3:$D$300,0)+1)),"")</f>
        <v/>
      </c>
      <c r="I579" t="str">
        <f>IF($H579="","",VLOOKUP($H579,Listes!$A$3:$I$12,3,FALSE))</f>
        <v/>
      </c>
      <c r="J579" t="str">
        <f>IF($H579="","",VLOOKUP($H579,Listes!$A$3:$I$12,4,FALSE))</f>
        <v/>
      </c>
      <c r="K579" t="str">
        <f>IF(H579="","",VLOOKUP($H579,Listes!$A$3:$I$12,8,FALSE))</f>
        <v/>
      </c>
      <c r="N579" t="str">
        <f t="shared" si="562"/>
        <v/>
      </c>
    </row>
    <row r="580" spans="1:14">
      <c r="A580" s="62" t="str">
        <f>IF(Encodage!A580="","",IF(COUNTIF($A$2:A579,Encodage!B580)&gt;0,"",IF(AND(Encodage!A580&gt;=$G$2,Encodage!A580&lt;=$H$2),Encodage!B580,"")))</f>
        <v/>
      </c>
      <c r="B580" s="62" t="str">
        <f>IF(A580="","",IF(COUNTIF($A$2:B579,Encodage!B580)&gt;0,"",IF(AND(Encodage!B580&gt;=$G$2,Encodage!A580&lt;=$H$2),Encodage!C580,"")))</f>
        <v/>
      </c>
      <c r="C580" s="62"/>
      <c r="D580" s="61" t="str">
        <f t="array" ref="D580">IFERROR(INDEX($A$1:$A$10000,SMALL(IF($A$3:$A$10000&lt;&gt;"",ROW($A$3:$A$10000)),ROW(A577))),"")</f>
        <v/>
      </c>
      <c r="E580" s="61"/>
      <c r="F580" s="61"/>
      <c r="G580" t="str">
        <f t="shared" si="561"/>
        <v/>
      </c>
      <c r="H580" t="str">
        <f>IFERROR(IF(COUNTIF($H$4:H579,H579)&lt;VLOOKUP($H579,$D$3:$E$500,2,0),H579,INDEX($D$3:$D$300,MATCH(H579,$D$3:$D$300,0)+1)),"")</f>
        <v/>
      </c>
      <c r="I580" t="str">
        <f>IF($H580="","",VLOOKUP($H580,Listes!$A$3:$I$12,3,FALSE))</f>
        <v/>
      </c>
      <c r="J580" t="str">
        <f>IF($H580="","",VLOOKUP($H580,Listes!$A$3:$I$12,4,FALSE))</f>
        <v/>
      </c>
      <c r="K580" t="str">
        <f>IF(H580="","",VLOOKUP($H580,Listes!$A$3:$I$12,8,FALSE))</f>
        <v/>
      </c>
      <c r="N580" t="str">
        <f t="shared" si="562"/>
        <v/>
      </c>
    </row>
    <row r="581" spans="1:14">
      <c r="A581" s="62" t="str">
        <f>IF(Encodage!A581="","",IF(COUNTIF($A$2:A580,Encodage!B581)&gt;0,"",IF(AND(Encodage!A581&gt;=$G$2,Encodage!A581&lt;=$H$2),Encodage!B581,"")))</f>
        <v/>
      </c>
      <c r="B581" s="62" t="str">
        <f>IF(A581="","",IF(COUNTIF($A$2:B580,Encodage!B581)&gt;0,"",IF(AND(Encodage!B581&gt;=$G$2,Encodage!A581&lt;=$H$2),Encodage!C581,"")))</f>
        <v/>
      </c>
      <c r="C581" s="62"/>
      <c r="D581" s="61" t="str">
        <f t="array" ref="D581">IFERROR(INDEX($A$1:$A$10000,SMALL(IF($A$3:$A$10000&lt;&gt;"",ROW($A$3:$A$10000)),ROW(A578))),"")</f>
        <v/>
      </c>
      <c r="E581" s="61"/>
      <c r="F581" s="61"/>
      <c r="G581" t="str">
        <f t="shared" ref="G581:G644" si="563">IFERROR(INDEX($C$3:$C$10000,MATCH(H581,$A$3:$A$10000,0)),"")</f>
        <v/>
      </c>
      <c r="H581" t="str">
        <f>IFERROR(IF(COUNTIF($H$4:H580,H580)&lt;VLOOKUP($H580,$D$3:$E$500,2,0),H580,INDEX($D$3:$D$300,MATCH(H580,$D$3:$D$300,0)+1)),"")</f>
        <v/>
      </c>
      <c r="I581" t="str">
        <f>IF($H581="","",VLOOKUP($H581,Listes!$A$3:$I$12,3,FALSE))</f>
        <v/>
      </c>
      <c r="J581" t="str">
        <f>IF($H581="","",VLOOKUP($H581,Listes!$A$3:$I$12,4,FALSE))</f>
        <v/>
      </c>
      <c r="K581" t="str">
        <f>IF(H581="","",VLOOKUP($H581,Listes!$A$3:$I$12,8,FALSE))</f>
        <v/>
      </c>
      <c r="N581" t="str">
        <f t="shared" ref="N581:N644" si="564">IF($H580=$H581,"",IFERROR(INDEX($C$3:$C$300,MATCH(H581,$D$3:$D$300,0)),""))</f>
        <v/>
      </c>
    </row>
    <row r="582" spans="1:14">
      <c r="A582" s="62" t="str">
        <f>IF(Encodage!A582="","",IF(COUNTIF($A$2:A581,Encodage!B582)&gt;0,"",IF(AND(Encodage!A582&gt;=$G$2,Encodage!A582&lt;=$H$2),Encodage!B582,"")))</f>
        <v/>
      </c>
      <c r="B582" s="62" t="str">
        <f>IF(A582="","",IF(COUNTIF($A$2:B581,Encodage!B582)&gt;0,"",IF(AND(Encodage!B582&gt;=$G$2,Encodage!A582&lt;=$H$2),Encodage!C582,"")))</f>
        <v/>
      </c>
      <c r="C582" s="62"/>
      <c r="D582" s="61" t="str">
        <f t="array" ref="D582">IFERROR(INDEX($A$1:$A$10000,SMALL(IF($A$3:$A$10000&lt;&gt;"",ROW($A$3:$A$10000)),ROW(A579))),"")</f>
        <v/>
      </c>
      <c r="E582" s="61"/>
      <c r="F582" s="61"/>
      <c r="G582" t="str">
        <f t="shared" si="563"/>
        <v/>
      </c>
      <c r="H582" t="str">
        <f>IFERROR(IF(COUNTIF($H$4:H581,H581)&lt;VLOOKUP($H581,$D$3:$E$500,2,0),H581,INDEX($D$3:$D$300,MATCH(H581,$D$3:$D$300,0)+1)),"")</f>
        <v/>
      </c>
      <c r="I582" t="str">
        <f>IF($H582="","",VLOOKUP($H582,Listes!$A$3:$I$12,3,FALSE))</f>
        <v/>
      </c>
      <c r="J582" t="str">
        <f>IF($H582="","",VLOOKUP($H582,Listes!$A$3:$I$12,4,FALSE))</f>
        <v/>
      </c>
      <c r="K582" t="str">
        <f>IF(H582="","",VLOOKUP($H582,Listes!$A$3:$I$12,8,FALSE))</f>
        <v/>
      </c>
      <c r="N582" t="str">
        <f t="shared" si="564"/>
        <v/>
      </c>
    </row>
    <row r="583" spans="1:14">
      <c r="A583" s="62" t="str">
        <f>IF(Encodage!A583="","",IF(COUNTIF($A$2:A582,Encodage!B583)&gt;0,"",IF(AND(Encodage!A583&gt;=$G$2,Encodage!A583&lt;=$H$2),Encodage!B583,"")))</f>
        <v/>
      </c>
      <c r="B583" s="62" t="str">
        <f>IF(A583="","",IF(COUNTIF($A$2:B582,Encodage!B583)&gt;0,"",IF(AND(Encodage!B583&gt;=$G$2,Encodage!A583&lt;=$H$2),Encodage!C583,"")))</f>
        <v/>
      </c>
      <c r="C583" s="62"/>
      <c r="D583" s="61" t="str">
        <f t="array" ref="D583">IFERROR(INDEX($A$1:$A$10000,SMALL(IF($A$3:$A$10000&lt;&gt;"",ROW($A$3:$A$10000)),ROW(A580))),"")</f>
        <v/>
      </c>
      <c r="E583" s="61"/>
      <c r="F583" s="61"/>
      <c r="G583" t="str">
        <f t="shared" si="563"/>
        <v/>
      </c>
      <c r="H583" t="str">
        <f>IFERROR(IF(COUNTIF($H$4:H582,H582)&lt;VLOOKUP($H582,$D$3:$E$500,2,0),H582,INDEX($D$3:$D$300,MATCH(H582,$D$3:$D$300,0)+1)),"")</f>
        <v/>
      </c>
      <c r="I583" t="str">
        <f>IF($H583="","",VLOOKUP($H583,Listes!$A$3:$I$12,3,FALSE))</f>
        <v/>
      </c>
      <c r="J583" t="str">
        <f>IF($H583="","",VLOOKUP($H583,Listes!$A$3:$I$12,4,FALSE))</f>
        <v/>
      </c>
      <c r="K583" t="str">
        <f>IF(H583="","",VLOOKUP($H583,Listes!$A$3:$I$12,8,FALSE))</f>
        <v/>
      </c>
      <c r="N583" t="str">
        <f t="shared" si="564"/>
        <v/>
      </c>
    </row>
    <row r="584" spans="1:14">
      <c r="A584" s="62" t="str">
        <f>IF(Encodage!A584="","",IF(COUNTIF($A$2:A583,Encodage!B584)&gt;0,"",IF(AND(Encodage!A584&gt;=$G$2,Encodage!A584&lt;=$H$2),Encodage!B584,"")))</f>
        <v/>
      </c>
      <c r="B584" s="62" t="str">
        <f>IF(A584="","",IF(COUNTIF($A$2:B583,Encodage!B584)&gt;0,"",IF(AND(Encodage!B584&gt;=$G$2,Encodage!A584&lt;=$H$2),Encodage!C584,"")))</f>
        <v/>
      </c>
      <c r="C584" s="62"/>
      <c r="D584" s="61" t="str">
        <f t="array" ref="D584">IFERROR(INDEX($A$1:$A$10000,SMALL(IF($A$3:$A$10000&lt;&gt;"",ROW($A$3:$A$10000)),ROW(A581))),"")</f>
        <v/>
      </c>
      <c r="E584" s="61"/>
      <c r="F584" s="61"/>
      <c r="G584" t="str">
        <f t="shared" si="563"/>
        <v/>
      </c>
      <c r="H584" t="str">
        <f>IFERROR(IF(COUNTIF($H$4:H583,H583)&lt;VLOOKUP($H583,$D$3:$E$500,2,0),H583,INDEX($D$3:$D$300,MATCH(H583,$D$3:$D$300,0)+1)),"")</f>
        <v/>
      </c>
      <c r="I584" t="str">
        <f>IF($H584="","",VLOOKUP($H584,Listes!$A$3:$I$12,3,FALSE))</f>
        <v/>
      </c>
      <c r="J584" t="str">
        <f>IF($H584="","",VLOOKUP($H584,Listes!$A$3:$I$12,4,FALSE))</f>
        <v/>
      </c>
      <c r="K584" t="str">
        <f>IF(H584="","",VLOOKUP($H584,Listes!$A$3:$I$12,8,FALSE))</f>
        <v/>
      </c>
      <c r="N584" t="str">
        <f t="shared" si="564"/>
        <v/>
      </c>
    </row>
    <row r="585" spans="1:14">
      <c r="A585" s="62" t="str">
        <f>IF(Encodage!A585="","",IF(COUNTIF($A$2:A584,Encodage!B585)&gt;0,"",IF(AND(Encodage!A585&gt;=$G$2,Encodage!A585&lt;=$H$2),Encodage!B585,"")))</f>
        <v/>
      </c>
      <c r="B585" s="62" t="str">
        <f>IF(A585="","",IF(COUNTIF($A$2:B584,Encodage!B585)&gt;0,"",IF(AND(Encodage!B585&gt;=$G$2,Encodage!A585&lt;=$H$2),Encodage!C585,"")))</f>
        <v/>
      </c>
      <c r="C585" s="62"/>
      <c r="D585" s="61" t="str">
        <f t="array" ref="D585">IFERROR(INDEX($A$1:$A$10000,SMALL(IF($A$3:$A$10000&lt;&gt;"",ROW($A$3:$A$10000)),ROW(A582))),"")</f>
        <v/>
      </c>
      <c r="E585" s="61"/>
      <c r="F585" s="61"/>
      <c r="G585" t="str">
        <f t="shared" si="563"/>
        <v/>
      </c>
      <c r="H585" t="str">
        <f>IFERROR(IF(COUNTIF($H$4:H584,H584)&lt;VLOOKUP($H584,$D$3:$E$500,2,0),H584,INDEX($D$3:$D$300,MATCH(H584,$D$3:$D$300,0)+1)),"")</f>
        <v/>
      </c>
      <c r="I585" t="str">
        <f>IF($H585="","",VLOOKUP($H585,Listes!$A$3:$I$12,3,FALSE))</f>
        <v/>
      </c>
      <c r="J585" t="str">
        <f>IF($H585="","",VLOOKUP($H585,Listes!$A$3:$I$12,4,FALSE))</f>
        <v/>
      </c>
      <c r="K585" t="str">
        <f>IF(H585="","",VLOOKUP($H585,Listes!$A$3:$I$12,8,FALSE))</f>
        <v/>
      </c>
      <c r="N585" t="str">
        <f t="shared" si="564"/>
        <v/>
      </c>
    </row>
    <row r="586" spans="1:14">
      <c r="A586" s="62" t="str">
        <f>IF(Encodage!A586="","",IF(COUNTIF($A$2:A585,Encodage!B586)&gt;0,"",IF(AND(Encodage!A586&gt;=$G$2,Encodage!A586&lt;=$H$2),Encodage!B586,"")))</f>
        <v/>
      </c>
      <c r="B586" s="62" t="str">
        <f>IF(A586="","",IF(COUNTIF($A$2:B585,Encodage!B586)&gt;0,"",IF(AND(Encodage!B586&gt;=$G$2,Encodage!A586&lt;=$H$2),Encodage!C586,"")))</f>
        <v/>
      </c>
      <c r="C586" s="62"/>
      <c r="D586" s="61" t="str">
        <f t="array" ref="D586">IFERROR(INDEX($A$1:$A$10000,SMALL(IF($A$3:$A$10000&lt;&gt;"",ROW($A$3:$A$10000)),ROW(A583))),"")</f>
        <v/>
      </c>
      <c r="E586" s="61"/>
      <c r="F586" s="61"/>
      <c r="G586" t="str">
        <f t="shared" si="563"/>
        <v/>
      </c>
      <c r="H586" t="str">
        <f>IFERROR(IF(COUNTIF($H$4:H585,H585)&lt;VLOOKUP($H585,$D$3:$E$500,2,0),H585,INDEX($D$3:$D$300,MATCH(H585,$D$3:$D$300,0)+1)),"")</f>
        <v/>
      </c>
      <c r="I586" t="str">
        <f>IF($H586="","",VLOOKUP($H586,Listes!$A$3:$I$12,3,FALSE))</f>
        <v/>
      </c>
      <c r="J586" t="str">
        <f>IF($H586="","",VLOOKUP($H586,Listes!$A$3:$I$12,4,FALSE))</f>
        <v/>
      </c>
      <c r="K586" t="str">
        <f>IF(H586="","",VLOOKUP($H586,Listes!$A$3:$I$12,8,FALSE))</f>
        <v/>
      </c>
      <c r="N586" t="str">
        <f t="shared" si="564"/>
        <v/>
      </c>
    </row>
    <row r="587" spans="1:14">
      <c r="A587" s="62" t="str">
        <f>IF(Encodage!A587="","",IF(COUNTIF($A$2:A586,Encodage!B587)&gt;0,"",IF(AND(Encodage!A587&gt;=$G$2,Encodage!A587&lt;=$H$2),Encodage!B587,"")))</f>
        <v/>
      </c>
      <c r="B587" s="62" t="str">
        <f>IF(A587="","",IF(COUNTIF($A$2:B586,Encodage!B587)&gt;0,"",IF(AND(Encodage!B587&gt;=$G$2,Encodage!A587&lt;=$H$2),Encodage!C587,"")))</f>
        <v/>
      </c>
      <c r="C587" s="62"/>
      <c r="D587" s="61" t="str">
        <f t="array" ref="D587">IFERROR(INDEX($A$1:$A$10000,SMALL(IF($A$3:$A$10000&lt;&gt;"",ROW($A$3:$A$10000)),ROW(A584))),"")</f>
        <v/>
      </c>
      <c r="E587" s="61"/>
      <c r="F587" s="61"/>
      <c r="G587" t="str">
        <f t="shared" si="563"/>
        <v/>
      </c>
      <c r="H587" t="str">
        <f>IFERROR(IF(COUNTIF($H$4:H586,H586)&lt;VLOOKUP($H586,$D$3:$E$500,2,0),H586,INDEX($D$3:$D$300,MATCH(H586,$D$3:$D$300,0)+1)),"")</f>
        <v/>
      </c>
      <c r="I587" t="str">
        <f>IF($H587="","",VLOOKUP($H587,Listes!$A$3:$I$12,3,FALSE))</f>
        <v/>
      </c>
      <c r="J587" t="str">
        <f>IF($H587="","",VLOOKUP($H587,Listes!$A$3:$I$12,4,FALSE))</f>
        <v/>
      </c>
      <c r="K587" t="str">
        <f>IF(H587="","",VLOOKUP($H587,Listes!$A$3:$I$12,8,FALSE))</f>
        <v/>
      </c>
      <c r="N587" t="str">
        <f t="shared" si="564"/>
        <v/>
      </c>
    </row>
    <row r="588" spans="1:14">
      <c r="A588" s="62" t="str">
        <f>IF(Encodage!A588="","",IF(COUNTIF($A$2:A587,Encodage!B588)&gt;0,"",IF(AND(Encodage!A588&gt;=$G$2,Encodage!A588&lt;=$H$2),Encodage!B588,"")))</f>
        <v/>
      </c>
      <c r="B588" s="62" t="str">
        <f>IF(A588="","",IF(COUNTIF($A$2:B587,Encodage!B588)&gt;0,"",IF(AND(Encodage!B588&gt;=$G$2,Encodage!A588&lt;=$H$2),Encodage!C588,"")))</f>
        <v/>
      </c>
      <c r="C588" s="62"/>
      <c r="D588" s="61" t="str">
        <f t="array" ref="D588">IFERROR(INDEX($A$1:$A$10000,SMALL(IF($A$3:$A$10000&lt;&gt;"",ROW($A$3:$A$10000)),ROW(A585))),"")</f>
        <v/>
      </c>
      <c r="E588" s="61"/>
      <c r="F588" s="61"/>
      <c r="G588" t="str">
        <f t="shared" si="563"/>
        <v/>
      </c>
      <c r="H588" t="str">
        <f>IFERROR(IF(COUNTIF($H$4:H587,H587)&lt;VLOOKUP($H587,$D$3:$E$500,2,0),H587,INDEX($D$3:$D$300,MATCH(H587,$D$3:$D$300,0)+1)),"")</f>
        <v/>
      </c>
      <c r="I588" t="str">
        <f>IF($H588="","",VLOOKUP($H588,Listes!$A$3:$I$12,3,FALSE))</f>
        <v/>
      </c>
      <c r="J588" t="str">
        <f>IF($H588="","",VLOOKUP($H588,Listes!$A$3:$I$12,4,FALSE))</f>
        <v/>
      </c>
      <c r="K588" t="str">
        <f>IF(H588="","",VLOOKUP($H588,Listes!$A$3:$I$12,8,FALSE))</f>
        <v/>
      </c>
      <c r="N588" t="str">
        <f t="shared" si="564"/>
        <v/>
      </c>
    </row>
    <row r="589" spans="1:14">
      <c r="A589" s="62" t="str">
        <f>IF(Encodage!A589="","",IF(COUNTIF($A$2:A588,Encodage!B589)&gt;0,"",IF(AND(Encodage!A589&gt;=$G$2,Encodage!A589&lt;=$H$2),Encodage!B589,"")))</f>
        <v/>
      </c>
      <c r="B589" s="62" t="str">
        <f>IF(A589="","",IF(COUNTIF($A$2:B588,Encodage!B589)&gt;0,"",IF(AND(Encodage!B589&gt;=$G$2,Encodage!A589&lt;=$H$2),Encodage!C589,"")))</f>
        <v/>
      </c>
      <c r="C589" s="62"/>
      <c r="D589" s="61" t="str">
        <f t="array" ref="D589">IFERROR(INDEX($A$1:$A$10000,SMALL(IF($A$3:$A$10000&lt;&gt;"",ROW($A$3:$A$10000)),ROW(A586))),"")</f>
        <v/>
      </c>
      <c r="E589" s="61"/>
      <c r="F589" s="61"/>
      <c r="G589" t="str">
        <f t="shared" si="563"/>
        <v/>
      </c>
      <c r="H589" t="str">
        <f>IFERROR(IF(COUNTIF($H$4:H588,H588)&lt;VLOOKUP($H588,$D$3:$E$500,2,0),H588,INDEX($D$3:$D$300,MATCH(H588,$D$3:$D$300,0)+1)),"")</f>
        <v/>
      </c>
      <c r="I589" t="str">
        <f>IF($H589="","",VLOOKUP($H589,Listes!$A$3:$I$12,3,FALSE))</f>
        <v/>
      </c>
      <c r="J589" t="str">
        <f>IF($H589="","",VLOOKUP($H589,Listes!$A$3:$I$12,4,FALSE))</f>
        <v/>
      </c>
      <c r="K589" t="str">
        <f>IF(H589="","",VLOOKUP($H589,Listes!$A$3:$I$12,8,FALSE))</f>
        <v/>
      </c>
      <c r="N589" t="str">
        <f t="shared" si="564"/>
        <v/>
      </c>
    </row>
    <row r="590" spans="1:14">
      <c r="A590" s="62" t="str">
        <f>IF(Encodage!A590="","",IF(COUNTIF($A$2:A589,Encodage!B590)&gt;0,"",IF(AND(Encodage!A590&gt;=$G$2,Encodage!A590&lt;=$H$2),Encodage!B590,"")))</f>
        <v/>
      </c>
      <c r="B590" s="62" t="str">
        <f>IF(A590="","",IF(COUNTIF($A$2:B589,Encodage!B590)&gt;0,"",IF(AND(Encodage!B590&gt;=$G$2,Encodage!A590&lt;=$H$2),Encodage!C590,"")))</f>
        <v/>
      </c>
      <c r="C590" s="62"/>
      <c r="D590" s="61" t="str">
        <f t="array" ref="D590">IFERROR(INDEX($A$1:$A$10000,SMALL(IF($A$3:$A$10000&lt;&gt;"",ROW($A$3:$A$10000)),ROW(A587))),"")</f>
        <v/>
      </c>
      <c r="E590" s="61"/>
      <c r="F590" s="61"/>
      <c r="G590" t="str">
        <f t="shared" si="563"/>
        <v/>
      </c>
      <c r="H590" t="str">
        <f>IFERROR(IF(COUNTIF($H$4:H589,H589)&lt;VLOOKUP($H589,$D$3:$E$500,2,0),H589,INDEX($D$3:$D$300,MATCH(H589,$D$3:$D$300,0)+1)),"")</f>
        <v/>
      </c>
      <c r="I590" t="str">
        <f>IF($H590="","",VLOOKUP($H590,Listes!$A$3:$I$12,3,FALSE))</f>
        <v/>
      </c>
      <c r="J590" t="str">
        <f>IF($H590="","",VLOOKUP($H590,Listes!$A$3:$I$12,4,FALSE))</f>
        <v/>
      </c>
      <c r="K590" t="str">
        <f>IF(H590="","",VLOOKUP($H590,Listes!$A$3:$I$12,8,FALSE))</f>
        <v/>
      </c>
      <c r="N590" t="str">
        <f t="shared" si="564"/>
        <v/>
      </c>
    </row>
    <row r="591" spans="1:14">
      <c r="A591" s="62" t="str">
        <f>IF(Encodage!A591="","",IF(COUNTIF($A$2:A590,Encodage!B591)&gt;0,"",IF(AND(Encodage!A591&gt;=$G$2,Encodage!A591&lt;=$H$2),Encodage!B591,"")))</f>
        <v/>
      </c>
      <c r="B591" s="62" t="str">
        <f>IF(A591="","",IF(COUNTIF($A$2:B590,Encodage!B591)&gt;0,"",IF(AND(Encodage!B591&gt;=$G$2,Encodage!A591&lt;=$H$2),Encodage!C591,"")))</f>
        <v/>
      </c>
      <c r="C591" s="62"/>
      <c r="D591" s="61" t="str">
        <f t="array" ref="D591">IFERROR(INDEX($A$1:$A$10000,SMALL(IF($A$3:$A$10000&lt;&gt;"",ROW($A$3:$A$10000)),ROW(A588))),"")</f>
        <v/>
      </c>
      <c r="E591" s="61"/>
      <c r="F591" s="61"/>
      <c r="G591" t="str">
        <f t="shared" si="563"/>
        <v/>
      </c>
      <c r="H591" t="str">
        <f>IFERROR(IF(COUNTIF($H$4:H590,H590)&lt;VLOOKUP($H590,$D$3:$E$500,2,0),H590,INDEX($D$3:$D$300,MATCH(H590,$D$3:$D$300,0)+1)),"")</f>
        <v/>
      </c>
      <c r="I591" t="str">
        <f>IF($H591="","",VLOOKUP($H591,Listes!$A$3:$I$12,3,FALSE))</f>
        <v/>
      </c>
      <c r="J591" t="str">
        <f>IF($H591="","",VLOOKUP($H591,Listes!$A$3:$I$12,4,FALSE))</f>
        <v/>
      </c>
      <c r="K591" t="str">
        <f>IF(H591="","",VLOOKUP($H591,Listes!$A$3:$I$12,8,FALSE))</f>
        <v/>
      </c>
      <c r="N591" t="str">
        <f t="shared" si="564"/>
        <v/>
      </c>
    </row>
    <row r="592" spans="1:14">
      <c r="A592" s="62" t="str">
        <f>IF(Encodage!A592="","",IF(COUNTIF($A$2:A591,Encodage!B592)&gt;0,"",IF(AND(Encodage!A592&gt;=$G$2,Encodage!A592&lt;=$H$2),Encodage!B592,"")))</f>
        <v/>
      </c>
      <c r="B592" s="62" t="str">
        <f>IF(A592="","",IF(COUNTIF($A$2:B591,Encodage!B592)&gt;0,"",IF(AND(Encodage!B592&gt;=$G$2,Encodage!A592&lt;=$H$2),Encodage!C592,"")))</f>
        <v/>
      </c>
      <c r="C592" s="62"/>
      <c r="D592" s="61" t="str">
        <f t="array" ref="D592">IFERROR(INDEX($A$1:$A$10000,SMALL(IF($A$3:$A$10000&lt;&gt;"",ROW($A$3:$A$10000)),ROW(A589))),"")</f>
        <v/>
      </c>
      <c r="E592" s="61"/>
      <c r="F592" s="61"/>
      <c r="G592" t="str">
        <f t="shared" si="563"/>
        <v/>
      </c>
      <c r="H592" t="str">
        <f>IFERROR(IF(COUNTIF($H$4:H591,H591)&lt;VLOOKUP($H591,$D$3:$E$500,2,0),H591,INDEX($D$3:$D$300,MATCH(H591,$D$3:$D$300,0)+1)),"")</f>
        <v/>
      </c>
      <c r="I592" t="str">
        <f>IF($H592="","",VLOOKUP($H592,Listes!$A$3:$I$12,3,FALSE))</f>
        <v/>
      </c>
      <c r="J592" t="str">
        <f>IF($H592="","",VLOOKUP($H592,Listes!$A$3:$I$12,4,FALSE))</f>
        <v/>
      </c>
      <c r="K592" t="str">
        <f>IF(H592="","",VLOOKUP($H592,Listes!$A$3:$I$12,8,FALSE))</f>
        <v/>
      </c>
      <c r="N592" t="str">
        <f t="shared" si="564"/>
        <v/>
      </c>
    </row>
    <row r="593" spans="1:14">
      <c r="A593" s="62" t="str">
        <f>IF(Encodage!A593="","",IF(COUNTIF($A$2:A592,Encodage!B593)&gt;0,"",IF(AND(Encodage!A593&gt;=$G$2,Encodage!A593&lt;=$H$2),Encodage!B593,"")))</f>
        <v/>
      </c>
      <c r="B593" s="62" t="str">
        <f>IF(A593="","",IF(COUNTIF($A$2:B592,Encodage!B593)&gt;0,"",IF(AND(Encodage!B593&gt;=$G$2,Encodage!A593&lt;=$H$2),Encodage!C593,"")))</f>
        <v/>
      </c>
      <c r="C593" s="62"/>
      <c r="D593" s="61" t="str">
        <f t="array" ref="D593">IFERROR(INDEX($A$1:$A$10000,SMALL(IF($A$3:$A$10000&lt;&gt;"",ROW($A$3:$A$10000)),ROW(A590))),"")</f>
        <v/>
      </c>
      <c r="E593" s="61"/>
      <c r="F593" s="61"/>
      <c r="G593" t="str">
        <f t="shared" si="563"/>
        <v/>
      </c>
      <c r="H593" t="str">
        <f>IFERROR(IF(COUNTIF($H$4:H592,H592)&lt;VLOOKUP($H592,$D$3:$E$500,2,0),H592,INDEX($D$3:$D$300,MATCH(H592,$D$3:$D$300,0)+1)),"")</f>
        <v/>
      </c>
      <c r="I593" t="str">
        <f>IF($H593="","",VLOOKUP($H593,Listes!$A$3:$I$12,3,FALSE))</f>
        <v/>
      </c>
      <c r="J593" t="str">
        <f>IF($H593="","",VLOOKUP($H593,Listes!$A$3:$I$12,4,FALSE))</f>
        <v/>
      </c>
      <c r="K593" t="str">
        <f>IF(H593="","",VLOOKUP($H593,Listes!$A$3:$I$12,8,FALSE))</f>
        <v/>
      </c>
      <c r="N593" t="str">
        <f t="shared" si="564"/>
        <v/>
      </c>
    </row>
    <row r="594" spans="1:14">
      <c r="A594" s="62" t="str">
        <f>IF(Encodage!A594="","",IF(COUNTIF($A$2:A593,Encodage!B594)&gt;0,"",IF(AND(Encodage!A594&gt;=$G$2,Encodage!A594&lt;=$H$2),Encodage!B594,"")))</f>
        <v/>
      </c>
      <c r="B594" s="62" t="str">
        <f>IF(A594="","",IF(COUNTIF($A$2:B593,Encodage!B594)&gt;0,"",IF(AND(Encodage!B594&gt;=$G$2,Encodage!A594&lt;=$H$2),Encodage!C594,"")))</f>
        <v/>
      </c>
      <c r="C594" s="62"/>
      <c r="D594" s="61" t="str">
        <f t="array" ref="D594">IFERROR(INDEX($A$1:$A$10000,SMALL(IF($A$3:$A$10000&lt;&gt;"",ROW($A$3:$A$10000)),ROW(A591))),"")</f>
        <v/>
      </c>
      <c r="E594" s="61"/>
      <c r="F594" s="61"/>
      <c r="G594" t="str">
        <f t="shared" si="563"/>
        <v/>
      </c>
      <c r="H594" t="str">
        <f>IFERROR(IF(COUNTIF($H$4:H593,H593)&lt;VLOOKUP($H593,$D$3:$E$500,2,0),H593,INDEX($D$3:$D$300,MATCH(H593,$D$3:$D$300,0)+1)),"")</f>
        <v/>
      </c>
      <c r="I594" t="str">
        <f>IF($H594="","",VLOOKUP($H594,Listes!$A$3:$I$12,3,FALSE))</f>
        <v/>
      </c>
      <c r="J594" t="str">
        <f>IF($H594="","",VLOOKUP($H594,Listes!$A$3:$I$12,4,FALSE))</f>
        <v/>
      </c>
      <c r="K594" t="str">
        <f>IF(H594="","",VLOOKUP($H594,Listes!$A$3:$I$12,8,FALSE))</f>
        <v/>
      </c>
      <c r="N594" t="str">
        <f t="shared" si="564"/>
        <v/>
      </c>
    </row>
    <row r="595" spans="1:14">
      <c r="A595" s="62" t="str">
        <f>IF(Encodage!A595="","",IF(COUNTIF($A$2:A594,Encodage!B595)&gt;0,"",IF(AND(Encodage!A595&gt;=$G$2,Encodage!A595&lt;=$H$2),Encodage!B595,"")))</f>
        <v/>
      </c>
      <c r="B595" s="62" t="str">
        <f>IF(A595="","",IF(COUNTIF($A$2:B594,Encodage!B595)&gt;0,"",IF(AND(Encodage!B595&gt;=$G$2,Encodage!A595&lt;=$H$2),Encodage!C595,"")))</f>
        <v/>
      </c>
      <c r="C595" s="62"/>
      <c r="D595" s="61" t="str">
        <f t="array" ref="D595">IFERROR(INDEX($A$1:$A$10000,SMALL(IF($A$3:$A$10000&lt;&gt;"",ROW($A$3:$A$10000)),ROW(A592))),"")</f>
        <v/>
      </c>
      <c r="E595" s="61"/>
      <c r="F595" s="61"/>
      <c r="G595" t="str">
        <f t="shared" si="563"/>
        <v/>
      </c>
      <c r="H595" t="str">
        <f>IFERROR(IF(COUNTIF($H$4:H594,H594)&lt;VLOOKUP($H594,$D$3:$E$500,2,0),H594,INDEX($D$3:$D$300,MATCH(H594,$D$3:$D$300,0)+1)),"")</f>
        <v/>
      </c>
      <c r="I595" t="str">
        <f>IF($H595="","",VLOOKUP($H595,Listes!$A$3:$I$12,3,FALSE))</f>
        <v/>
      </c>
      <c r="J595" t="str">
        <f>IF($H595="","",VLOOKUP($H595,Listes!$A$3:$I$12,4,FALSE))</f>
        <v/>
      </c>
      <c r="K595" t="str">
        <f>IF(H595="","",VLOOKUP($H595,Listes!$A$3:$I$12,8,FALSE))</f>
        <v/>
      </c>
      <c r="N595" t="str">
        <f t="shared" si="564"/>
        <v/>
      </c>
    </row>
    <row r="596" spans="1:14">
      <c r="A596" s="62" t="str">
        <f>IF(Encodage!A596="","",IF(COUNTIF($A$2:A595,Encodage!B596)&gt;0,"",IF(AND(Encodage!A596&gt;=$G$2,Encodage!A596&lt;=$H$2),Encodage!B596,"")))</f>
        <v/>
      </c>
      <c r="B596" s="62" t="str">
        <f>IF(A596="","",IF(COUNTIF($A$2:B595,Encodage!B596)&gt;0,"",IF(AND(Encodage!B596&gt;=$G$2,Encodage!A596&lt;=$H$2),Encodage!C596,"")))</f>
        <v/>
      </c>
      <c r="C596" s="62"/>
      <c r="D596" s="61" t="str">
        <f t="array" ref="D596">IFERROR(INDEX($A$1:$A$10000,SMALL(IF($A$3:$A$10000&lt;&gt;"",ROW($A$3:$A$10000)),ROW(A593))),"")</f>
        <v/>
      </c>
      <c r="E596" s="61"/>
      <c r="F596" s="61"/>
      <c r="G596" t="str">
        <f t="shared" si="563"/>
        <v/>
      </c>
      <c r="H596" t="str">
        <f>IFERROR(IF(COUNTIF($H$4:H595,H595)&lt;VLOOKUP($H595,$D$3:$E$500,2,0),H595,INDEX($D$3:$D$300,MATCH(H595,$D$3:$D$300,0)+1)),"")</f>
        <v/>
      </c>
      <c r="I596" t="str">
        <f>IF($H596="","",VLOOKUP($H596,Listes!$A$3:$I$12,3,FALSE))</f>
        <v/>
      </c>
      <c r="J596" t="str">
        <f>IF($H596="","",VLOOKUP($H596,Listes!$A$3:$I$12,4,FALSE))</f>
        <v/>
      </c>
      <c r="K596" t="str">
        <f>IF(H596="","",VLOOKUP($H596,Listes!$A$3:$I$12,8,FALSE))</f>
        <v/>
      </c>
      <c r="N596" t="str">
        <f t="shared" si="564"/>
        <v/>
      </c>
    </row>
    <row r="597" spans="1:14">
      <c r="A597" s="62" t="str">
        <f>IF(Encodage!A597="","",IF(COUNTIF($A$2:A596,Encodage!B597)&gt;0,"",IF(AND(Encodage!A597&gt;=$G$2,Encodage!A597&lt;=$H$2),Encodage!B597,"")))</f>
        <v/>
      </c>
      <c r="B597" s="62" t="str">
        <f>IF(A597="","",IF(COUNTIF($A$2:B596,Encodage!B597)&gt;0,"",IF(AND(Encodage!B597&gt;=$G$2,Encodage!A597&lt;=$H$2),Encodage!C597,"")))</f>
        <v/>
      </c>
      <c r="C597" s="62"/>
      <c r="D597" s="61" t="str">
        <f t="array" ref="D597">IFERROR(INDEX($A$1:$A$10000,SMALL(IF($A$3:$A$10000&lt;&gt;"",ROW($A$3:$A$10000)),ROW(A594))),"")</f>
        <v/>
      </c>
      <c r="E597" s="61"/>
      <c r="F597" s="61"/>
      <c r="G597" t="str">
        <f t="shared" si="563"/>
        <v/>
      </c>
      <c r="H597" t="str">
        <f>IFERROR(IF(COUNTIF($H$4:H596,H596)&lt;VLOOKUP($H596,$D$3:$E$500,2,0),H596,INDEX($D$3:$D$300,MATCH(H596,$D$3:$D$300,0)+1)),"")</f>
        <v/>
      </c>
      <c r="I597" t="str">
        <f>IF($H597="","",VLOOKUP($H597,Listes!$A$3:$I$12,3,FALSE))</f>
        <v/>
      </c>
      <c r="J597" t="str">
        <f>IF($H597="","",VLOOKUP($H597,Listes!$A$3:$I$12,4,FALSE))</f>
        <v/>
      </c>
      <c r="K597" t="str">
        <f>IF(H597="","",VLOOKUP($H597,Listes!$A$3:$I$12,8,FALSE))</f>
        <v/>
      </c>
      <c r="N597" t="str">
        <f t="shared" si="564"/>
        <v/>
      </c>
    </row>
    <row r="598" spans="1:14">
      <c r="A598" s="62" t="str">
        <f>IF(Encodage!A598="","",IF(COUNTIF($A$2:A597,Encodage!B598)&gt;0,"",IF(AND(Encodage!A598&gt;=$G$2,Encodage!A598&lt;=$H$2),Encodage!B598,"")))</f>
        <v/>
      </c>
      <c r="B598" s="62" t="str">
        <f>IF(A598="","",IF(COUNTIF($A$2:B597,Encodage!B598)&gt;0,"",IF(AND(Encodage!B598&gt;=$G$2,Encodage!A598&lt;=$H$2),Encodage!C598,"")))</f>
        <v/>
      </c>
      <c r="C598" s="62"/>
      <c r="D598" s="61" t="str">
        <f t="array" ref="D598">IFERROR(INDEX($A$1:$A$10000,SMALL(IF($A$3:$A$10000&lt;&gt;"",ROW($A$3:$A$10000)),ROW(A595))),"")</f>
        <v/>
      </c>
      <c r="E598" s="61"/>
      <c r="F598" s="61"/>
      <c r="G598" t="str">
        <f t="shared" si="563"/>
        <v/>
      </c>
      <c r="H598" t="str">
        <f>IFERROR(IF(COUNTIF($H$4:H597,H597)&lt;VLOOKUP($H597,$D$3:$E$500,2,0),H597,INDEX($D$3:$D$300,MATCH(H597,$D$3:$D$300,0)+1)),"")</f>
        <v/>
      </c>
      <c r="I598" t="str">
        <f>IF($H598="","",VLOOKUP($H598,Listes!$A$3:$I$12,3,FALSE))</f>
        <v/>
      </c>
      <c r="J598" t="str">
        <f>IF($H598="","",VLOOKUP($H598,Listes!$A$3:$I$12,4,FALSE))</f>
        <v/>
      </c>
      <c r="K598" t="str">
        <f>IF(H598="","",VLOOKUP($H598,Listes!$A$3:$I$12,8,FALSE))</f>
        <v/>
      </c>
      <c r="N598" t="str">
        <f t="shared" si="564"/>
        <v/>
      </c>
    </row>
    <row r="599" spans="1:14">
      <c r="A599" s="62" t="str">
        <f>IF(Encodage!A599="","",IF(COUNTIF($A$2:A598,Encodage!B599)&gt;0,"",IF(AND(Encodage!A599&gt;=$G$2,Encodage!A599&lt;=$H$2),Encodage!B599,"")))</f>
        <v/>
      </c>
      <c r="B599" s="62" t="str">
        <f>IF(A599="","",IF(COUNTIF($A$2:B598,Encodage!B599)&gt;0,"",IF(AND(Encodage!B599&gt;=$G$2,Encodage!A599&lt;=$H$2),Encodage!C599,"")))</f>
        <v/>
      </c>
      <c r="C599" s="62"/>
      <c r="D599" s="61" t="str">
        <f t="array" ref="D599">IFERROR(INDEX($A$1:$A$10000,SMALL(IF($A$3:$A$10000&lt;&gt;"",ROW($A$3:$A$10000)),ROW(A596))),"")</f>
        <v/>
      </c>
      <c r="E599" s="61"/>
      <c r="F599" s="61"/>
      <c r="G599" t="str">
        <f t="shared" si="563"/>
        <v/>
      </c>
      <c r="H599" t="str">
        <f>IFERROR(IF(COUNTIF($H$4:H598,H598)&lt;VLOOKUP($H598,$D$3:$E$500,2,0),H598,INDEX($D$3:$D$300,MATCH(H598,$D$3:$D$300,0)+1)),"")</f>
        <v/>
      </c>
      <c r="I599" t="str">
        <f>IF($H599="","",VLOOKUP($H599,Listes!$A$3:$I$12,3,FALSE))</f>
        <v/>
      </c>
      <c r="J599" t="str">
        <f>IF($H599="","",VLOOKUP($H599,Listes!$A$3:$I$12,4,FALSE))</f>
        <v/>
      </c>
      <c r="K599" t="str">
        <f>IF(H599="","",VLOOKUP($H599,Listes!$A$3:$I$12,8,FALSE))</f>
        <v/>
      </c>
      <c r="N599" t="str">
        <f t="shared" si="564"/>
        <v/>
      </c>
    </row>
    <row r="600" spans="1:14">
      <c r="A600" s="62" t="str">
        <f>IF(Encodage!A600="","",IF(COUNTIF($A$2:A599,Encodage!B600)&gt;0,"",IF(AND(Encodage!A600&gt;=$G$2,Encodage!A600&lt;=$H$2),Encodage!B600,"")))</f>
        <v/>
      </c>
      <c r="B600" s="62" t="str">
        <f>IF(A600="","",IF(COUNTIF($A$2:B599,Encodage!B600)&gt;0,"",IF(AND(Encodage!B600&gt;=$G$2,Encodage!A600&lt;=$H$2),Encodage!C600,"")))</f>
        <v/>
      </c>
      <c r="C600" s="62"/>
      <c r="D600" s="61" t="str">
        <f t="array" ref="D600">IFERROR(INDEX($A$1:$A$10000,SMALL(IF($A$3:$A$10000&lt;&gt;"",ROW($A$3:$A$10000)),ROW(A597))),"")</f>
        <v/>
      </c>
      <c r="E600" s="61"/>
      <c r="F600" s="61"/>
      <c r="G600" t="str">
        <f t="shared" si="563"/>
        <v/>
      </c>
      <c r="H600" t="str">
        <f>IFERROR(IF(COUNTIF($H$4:H599,H599)&lt;VLOOKUP($H599,$D$3:$E$500,2,0),H599,INDEX($D$3:$D$300,MATCH(H599,$D$3:$D$300,0)+1)),"")</f>
        <v/>
      </c>
      <c r="I600" t="str">
        <f>IF($H600="","",VLOOKUP($H600,Listes!$A$3:$I$12,3,FALSE))</f>
        <v/>
      </c>
      <c r="J600" t="str">
        <f>IF($H600="","",VLOOKUP($H600,Listes!$A$3:$I$12,4,FALSE))</f>
        <v/>
      </c>
      <c r="K600" t="str">
        <f>IF(H600="","",VLOOKUP($H600,Listes!$A$3:$I$12,8,FALSE))</f>
        <v/>
      </c>
      <c r="N600" t="str">
        <f t="shared" si="564"/>
        <v/>
      </c>
    </row>
    <row r="601" spans="1:14">
      <c r="A601" s="62" t="str">
        <f>IF(Encodage!A601="","",IF(COUNTIF($A$2:A600,Encodage!B601)&gt;0,"",IF(AND(Encodage!A601&gt;=$G$2,Encodage!A601&lt;=$H$2),Encodage!B601,"")))</f>
        <v/>
      </c>
      <c r="B601" s="62" t="str">
        <f>IF(A601="","",IF(COUNTIF($A$2:B600,Encodage!B601)&gt;0,"",IF(AND(Encodage!B601&gt;=$G$2,Encodage!A601&lt;=$H$2),Encodage!C601,"")))</f>
        <v/>
      </c>
      <c r="C601" s="62"/>
      <c r="D601" s="61" t="str">
        <f t="array" ref="D601">IFERROR(INDEX($A$1:$A$10000,SMALL(IF($A$3:$A$10000&lt;&gt;"",ROW($A$3:$A$10000)),ROW(A598))),"")</f>
        <v/>
      </c>
      <c r="E601" s="61"/>
      <c r="F601" s="61"/>
      <c r="G601" t="str">
        <f t="shared" si="563"/>
        <v/>
      </c>
      <c r="H601" t="str">
        <f>IFERROR(IF(COUNTIF($H$4:H600,H600)&lt;VLOOKUP($H600,$D$3:$E$500,2,0),H600,INDEX($D$3:$D$300,MATCH(H600,$D$3:$D$300,0)+1)),"")</f>
        <v/>
      </c>
      <c r="I601" t="str">
        <f>IF($H601="","",VLOOKUP($H601,Listes!$A$3:$I$12,3,FALSE))</f>
        <v/>
      </c>
      <c r="J601" t="str">
        <f>IF($H601="","",VLOOKUP($H601,Listes!$A$3:$I$12,4,FALSE))</f>
        <v/>
      </c>
      <c r="K601" t="str">
        <f>IF(H601="","",VLOOKUP($H601,Listes!$A$3:$I$12,8,FALSE))</f>
        <v/>
      </c>
      <c r="N601" t="str">
        <f t="shared" si="564"/>
        <v/>
      </c>
    </row>
    <row r="602" spans="1:14">
      <c r="A602" s="62" t="str">
        <f>IF(Encodage!A602="","",IF(COUNTIF($A$2:A601,Encodage!B602)&gt;0,"",IF(AND(Encodage!A602&gt;=$G$2,Encodage!A602&lt;=$H$2),Encodage!B602,"")))</f>
        <v/>
      </c>
      <c r="B602" s="62" t="str">
        <f>IF(A602="","",IF(COUNTIF($A$2:B601,Encodage!B602)&gt;0,"",IF(AND(Encodage!B602&gt;=$G$2,Encodage!A602&lt;=$H$2),Encodage!C602,"")))</f>
        <v/>
      </c>
      <c r="C602" s="62"/>
      <c r="D602" s="61" t="str">
        <f t="array" ref="D602">IFERROR(INDEX($A$1:$A$10000,SMALL(IF($A$3:$A$10000&lt;&gt;"",ROW($A$3:$A$10000)),ROW(A599))),"")</f>
        <v/>
      </c>
      <c r="E602" s="61"/>
      <c r="F602" s="61"/>
      <c r="G602" t="str">
        <f t="shared" si="563"/>
        <v/>
      </c>
      <c r="H602" t="str">
        <f>IFERROR(IF(COUNTIF($H$4:H601,H601)&lt;VLOOKUP($H601,$D$3:$E$500,2,0),H601,INDEX($D$3:$D$300,MATCH(H601,$D$3:$D$300,0)+1)),"")</f>
        <v/>
      </c>
      <c r="I602" t="str">
        <f>IF($H602="","",VLOOKUP($H602,Listes!$A$3:$I$12,3,FALSE))</f>
        <v/>
      </c>
      <c r="J602" t="str">
        <f>IF($H602="","",VLOOKUP($H602,Listes!$A$3:$I$12,4,FALSE))</f>
        <v/>
      </c>
      <c r="K602" t="str">
        <f>IF(H602="","",VLOOKUP($H602,Listes!$A$3:$I$12,8,FALSE))</f>
        <v/>
      </c>
      <c r="N602" t="str">
        <f t="shared" si="564"/>
        <v/>
      </c>
    </row>
    <row r="603" spans="1:14">
      <c r="A603" s="62" t="str">
        <f>IF(Encodage!A603="","",IF(COUNTIF($A$2:A602,Encodage!B603)&gt;0,"",IF(AND(Encodage!A603&gt;=$G$2,Encodage!A603&lt;=$H$2),Encodage!B603,"")))</f>
        <v/>
      </c>
      <c r="B603" s="62" t="str">
        <f>IF(A603="","",IF(COUNTIF($A$2:B602,Encodage!B603)&gt;0,"",IF(AND(Encodage!B603&gt;=$G$2,Encodage!A603&lt;=$H$2),Encodage!C603,"")))</f>
        <v/>
      </c>
      <c r="C603" s="62"/>
      <c r="D603" s="61" t="str">
        <f t="array" ref="D603">IFERROR(INDEX($A$1:$A$10000,SMALL(IF($A$3:$A$10000&lt;&gt;"",ROW($A$3:$A$10000)),ROW(A600))),"")</f>
        <v/>
      </c>
      <c r="E603" s="61"/>
      <c r="F603" s="61"/>
      <c r="G603" t="str">
        <f t="shared" si="563"/>
        <v/>
      </c>
      <c r="H603" t="str">
        <f>IFERROR(IF(COUNTIF($H$4:H602,H602)&lt;VLOOKUP($H602,$D$3:$E$500,2,0),H602,INDEX($D$3:$D$300,MATCH(H602,$D$3:$D$300,0)+1)),"")</f>
        <v/>
      </c>
      <c r="I603" t="str">
        <f>IF($H603="","",VLOOKUP($H603,Listes!$A$3:$I$12,3,FALSE))</f>
        <v/>
      </c>
      <c r="J603" t="str">
        <f>IF($H603="","",VLOOKUP($H603,Listes!$A$3:$I$12,4,FALSE))</f>
        <v/>
      </c>
      <c r="K603" t="str">
        <f>IF(H603="","",VLOOKUP($H603,Listes!$A$3:$I$12,8,FALSE))</f>
        <v/>
      </c>
      <c r="N603" t="str">
        <f t="shared" si="564"/>
        <v/>
      </c>
    </row>
    <row r="604" spans="1:14">
      <c r="A604" s="62" t="str">
        <f>IF(Encodage!A604="","",IF(COUNTIF($A$2:A603,Encodage!B604)&gt;0,"",IF(AND(Encodage!A604&gt;=$G$2,Encodage!A604&lt;=$H$2),Encodage!B604,"")))</f>
        <v/>
      </c>
      <c r="B604" s="62" t="str">
        <f>IF(A604="","",IF(COUNTIF($A$2:B603,Encodage!B604)&gt;0,"",IF(AND(Encodage!B604&gt;=$G$2,Encodage!A604&lt;=$H$2),Encodage!C604,"")))</f>
        <v/>
      </c>
      <c r="C604" s="62"/>
      <c r="D604" s="61" t="str">
        <f t="array" ref="D604">IFERROR(INDEX($A$1:$A$10000,SMALL(IF($A$3:$A$10000&lt;&gt;"",ROW($A$3:$A$10000)),ROW(A601))),"")</f>
        <v/>
      </c>
      <c r="E604" s="61"/>
      <c r="F604" s="61"/>
      <c r="G604" t="str">
        <f t="shared" si="563"/>
        <v/>
      </c>
      <c r="H604" t="str">
        <f>IFERROR(IF(COUNTIF($H$4:H603,H603)&lt;VLOOKUP($H603,$D$3:$E$500,2,0),H603,INDEX($D$3:$D$300,MATCH(H603,$D$3:$D$300,0)+1)),"")</f>
        <v/>
      </c>
      <c r="I604" t="str">
        <f>IF($H604="","",VLOOKUP($H604,Listes!$A$3:$I$12,3,FALSE))</f>
        <v/>
      </c>
      <c r="J604" t="str">
        <f>IF($H604="","",VLOOKUP($H604,Listes!$A$3:$I$12,4,FALSE))</f>
        <v/>
      </c>
      <c r="K604" t="str">
        <f>IF(H604="","",VLOOKUP($H604,Listes!$A$3:$I$12,8,FALSE))</f>
        <v/>
      </c>
      <c r="N604" t="str">
        <f t="shared" si="564"/>
        <v/>
      </c>
    </row>
    <row r="605" spans="1:14">
      <c r="A605" s="62" t="str">
        <f>IF(Encodage!A605="","",IF(COUNTIF($A$2:A604,Encodage!B605)&gt;0,"",IF(AND(Encodage!A605&gt;=$G$2,Encodage!A605&lt;=$H$2),Encodage!B605,"")))</f>
        <v/>
      </c>
      <c r="B605" s="62" t="str">
        <f>IF(A605="","",IF(COUNTIF($A$2:B604,Encodage!B605)&gt;0,"",IF(AND(Encodage!B605&gt;=$G$2,Encodage!A605&lt;=$H$2),Encodage!C605,"")))</f>
        <v/>
      </c>
      <c r="C605" s="62"/>
      <c r="D605" s="61" t="str">
        <f t="array" ref="D605">IFERROR(INDEX($A$1:$A$10000,SMALL(IF($A$3:$A$10000&lt;&gt;"",ROW($A$3:$A$10000)),ROW(A602))),"")</f>
        <v/>
      </c>
      <c r="E605" s="61"/>
      <c r="F605" s="61"/>
      <c r="G605" t="str">
        <f t="shared" si="563"/>
        <v/>
      </c>
      <c r="H605" t="str">
        <f>IFERROR(IF(COUNTIF($H$4:H604,H604)&lt;VLOOKUP($H604,$D$3:$E$500,2,0),H604,INDEX($D$3:$D$300,MATCH(H604,$D$3:$D$300,0)+1)),"")</f>
        <v/>
      </c>
      <c r="I605" t="str">
        <f>IF($H605="","",VLOOKUP($H605,Listes!$A$3:$I$12,3,FALSE))</f>
        <v/>
      </c>
      <c r="J605" t="str">
        <f>IF($H605="","",VLOOKUP($H605,Listes!$A$3:$I$12,4,FALSE))</f>
        <v/>
      </c>
      <c r="K605" t="str">
        <f>IF(H605="","",VLOOKUP($H605,Listes!$A$3:$I$12,8,FALSE))</f>
        <v/>
      </c>
      <c r="N605" t="str">
        <f t="shared" si="564"/>
        <v/>
      </c>
    </row>
    <row r="606" spans="1:14">
      <c r="A606" s="62" t="str">
        <f>IF(Encodage!A606="","",IF(COUNTIF($A$2:A605,Encodage!B606)&gt;0,"",IF(AND(Encodage!A606&gt;=$G$2,Encodage!A606&lt;=$H$2),Encodage!B606,"")))</f>
        <v/>
      </c>
      <c r="B606" s="62" t="str">
        <f>IF(A606="","",IF(COUNTIF($A$2:B605,Encodage!B606)&gt;0,"",IF(AND(Encodage!B606&gt;=$G$2,Encodage!A606&lt;=$H$2),Encodage!C606,"")))</f>
        <v/>
      </c>
      <c r="C606" s="62"/>
      <c r="D606" s="61" t="str">
        <f t="array" ref="D606">IFERROR(INDEX($A$1:$A$10000,SMALL(IF($A$3:$A$10000&lt;&gt;"",ROW($A$3:$A$10000)),ROW(A603))),"")</f>
        <v/>
      </c>
      <c r="E606" s="61"/>
      <c r="F606" s="61"/>
      <c r="G606" t="str">
        <f t="shared" si="563"/>
        <v/>
      </c>
      <c r="H606" t="str">
        <f>IFERROR(IF(COUNTIF($H$4:H605,H605)&lt;VLOOKUP($H605,$D$3:$E$500,2,0),H605,INDEX($D$3:$D$300,MATCH(H605,$D$3:$D$300,0)+1)),"")</f>
        <v/>
      </c>
      <c r="I606" t="str">
        <f>IF($H606="","",VLOOKUP($H606,Listes!$A$3:$I$12,3,FALSE))</f>
        <v/>
      </c>
      <c r="J606" t="str">
        <f>IF($H606="","",VLOOKUP($H606,Listes!$A$3:$I$12,4,FALSE))</f>
        <v/>
      </c>
      <c r="K606" t="str">
        <f>IF(H606="","",VLOOKUP($H606,Listes!$A$3:$I$12,8,FALSE))</f>
        <v/>
      </c>
      <c r="N606" t="str">
        <f t="shared" si="564"/>
        <v/>
      </c>
    </row>
    <row r="607" spans="1:14">
      <c r="A607" s="62" t="str">
        <f>IF(Encodage!A607="","",IF(COUNTIF($A$2:A606,Encodage!B607)&gt;0,"",IF(AND(Encodage!A607&gt;=$G$2,Encodage!A607&lt;=$H$2),Encodage!B607,"")))</f>
        <v/>
      </c>
      <c r="B607" s="62" t="str">
        <f>IF(A607="","",IF(COUNTIF($A$2:B606,Encodage!B607)&gt;0,"",IF(AND(Encodage!B607&gt;=$G$2,Encodage!A607&lt;=$H$2),Encodage!C607,"")))</f>
        <v/>
      </c>
      <c r="C607" s="62"/>
      <c r="D607" s="61" t="str">
        <f t="array" ref="D607">IFERROR(INDEX($A$1:$A$10000,SMALL(IF($A$3:$A$10000&lt;&gt;"",ROW($A$3:$A$10000)),ROW(A604))),"")</f>
        <v/>
      </c>
      <c r="E607" s="61"/>
      <c r="F607" s="61"/>
      <c r="G607" t="str">
        <f t="shared" si="563"/>
        <v/>
      </c>
      <c r="H607" t="str">
        <f>IFERROR(IF(COUNTIF($H$4:H606,H606)&lt;VLOOKUP($H606,$D$3:$E$500,2,0),H606,INDEX($D$3:$D$300,MATCH(H606,$D$3:$D$300,0)+1)),"")</f>
        <v/>
      </c>
      <c r="I607" t="str">
        <f>IF($H607="","",VLOOKUP($H607,Listes!$A$3:$I$12,3,FALSE))</f>
        <v/>
      </c>
      <c r="J607" t="str">
        <f>IF($H607="","",VLOOKUP($H607,Listes!$A$3:$I$12,4,FALSE))</f>
        <v/>
      </c>
      <c r="K607" t="str">
        <f>IF(H607="","",VLOOKUP($H607,Listes!$A$3:$I$12,8,FALSE))</f>
        <v/>
      </c>
      <c r="N607" t="str">
        <f t="shared" si="564"/>
        <v/>
      </c>
    </row>
    <row r="608" spans="1:14">
      <c r="A608" s="62" t="str">
        <f>IF(Encodage!A608="","",IF(COUNTIF($A$2:A607,Encodage!B608)&gt;0,"",IF(AND(Encodage!A608&gt;=$G$2,Encodage!A608&lt;=$H$2),Encodage!B608,"")))</f>
        <v/>
      </c>
      <c r="B608" s="62" t="str">
        <f>IF(A608="","",IF(COUNTIF($A$2:B607,Encodage!B608)&gt;0,"",IF(AND(Encodage!B608&gt;=$G$2,Encodage!A608&lt;=$H$2),Encodage!C608,"")))</f>
        <v/>
      </c>
      <c r="C608" s="62"/>
      <c r="D608" s="61" t="str">
        <f t="array" ref="D608">IFERROR(INDEX($A$1:$A$10000,SMALL(IF($A$3:$A$10000&lt;&gt;"",ROW($A$3:$A$10000)),ROW(A605))),"")</f>
        <v/>
      </c>
      <c r="E608" s="61"/>
      <c r="F608" s="61"/>
      <c r="G608" t="str">
        <f t="shared" si="563"/>
        <v/>
      </c>
      <c r="H608" t="str">
        <f>IFERROR(IF(COUNTIF($H$4:H607,H607)&lt;VLOOKUP($H607,$D$3:$E$500,2,0),H607,INDEX($D$3:$D$300,MATCH(H607,$D$3:$D$300,0)+1)),"")</f>
        <v/>
      </c>
      <c r="I608" t="str">
        <f>IF($H608="","",VLOOKUP($H608,Listes!$A$3:$I$12,3,FALSE))</f>
        <v/>
      </c>
      <c r="J608" t="str">
        <f>IF($H608="","",VLOOKUP($H608,Listes!$A$3:$I$12,4,FALSE))</f>
        <v/>
      </c>
      <c r="K608" t="str">
        <f>IF(H608="","",VLOOKUP($H608,Listes!$A$3:$I$12,8,FALSE))</f>
        <v/>
      </c>
      <c r="N608" t="str">
        <f t="shared" si="564"/>
        <v/>
      </c>
    </row>
    <row r="609" spans="1:14">
      <c r="A609" s="62" t="str">
        <f>IF(Encodage!A609="","",IF(COUNTIF($A$2:A608,Encodage!B609)&gt;0,"",IF(AND(Encodage!A609&gt;=$G$2,Encodage!A609&lt;=$H$2),Encodage!B609,"")))</f>
        <v/>
      </c>
      <c r="B609" s="62" t="str">
        <f>IF(A609="","",IF(COUNTIF($A$2:B608,Encodage!B609)&gt;0,"",IF(AND(Encodage!B609&gt;=$G$2,Encodage!A609&lt;=$H$2),Encodage!C609,"")))</f>
        <v/>
      </c>
      <c r="C609" s="62"/>
      <c r="D609" s="61" t="str">
        <f t="array" ref="D609">IFERROR(INDEX($A$1:$A$10000,SMALL(IF($A$3:$A$10000&lt;&gt;"",ROW($A$3:$A$10000)),ROW(A606))),"")</f>
        <v/>
      </c>
      <c r="E609" s="61"/>
      <c r="F609" s="61"/>
      <c r="G609" t="str">
        <f t="shared" si="563"/>
        <v/>
      </c>
      <c r="H609" t="str">
        <f>IFERROR(IF(COUNTIF($H$4:H608,H608)&lt;VLOOKUP($H608,$D$3:$E$500,2,0),H608,INDEX($D$3:$D$300,MATCH(H608,$D$3:$D$300,0)+1)),"")</f>
        <v/>
      </c>
      <c r="I609" t="str">
        <f>IF($H609="","",VLOOKUP($H609,Listes!$A$3:$I$12,3,FALSE))</f>
        <v/>
      </c>
      <c r="J609" t="str">
        <f>IF($H609="","",VLOOKUP($H609,Listes!$A$3:$I$12,4,FALSE))</f>
        <v/>
      </c>
      <c r="K609" t="str">
        <f>IF(H609="","",VLOOKUP($H609,Listes!$A$3:$I$12,8,FALSE))</f>
        <v/>
      </c>
      <c r="N609" t="str">
        <f t="shared" si="564"/>
        <v/>
      </c>
    </row>
    <row r="610" spans="1:14">
      <c r="A610" s="62" t="str">
        <f>IF(Encodage!A610="","",IF(COUNTIF($A$2:A609,Encodage!B610)&gt;0,"",IF(AND(Encodage!A610&gt;=$G$2,Encodage!A610&lt;=$H$2),Encodage!B610,"")))</f>
        <v/>
      </c>
      <c r="B610" s="62" t="str">
        <f>IF(A610="","",IF(COUNTIF($A$2:B609,Encodage!B610)&gt;0,"",IF(AND(Encodage!B610&gt;=$G$2,Encodage!A610&lt;=$H$2),Encodage!C610,"")))</f>
        <v/>
      </c>
      <c r="C610" s="62"/>
      <c r="D610" s="61" t="str">
        <f t="array" ref="D610">IFERROR(INDEX($A$1:$A$10000,SMALL(IF($A$3:$A$10000&lt;&gt;"",ROW($A$3:$A$10000)),ROW(A607))),"")</f>
        <v/>
      </c>
      <c r="E610" s="61"/>
      <c r="F610" s="61"/>
      <c r="G610" t="str">
        <f t="shared" si="563"/>
        <v/>
      </c>
      <c r="H610" t="str">
        <f>IFERROR(IF(COUNTIF($H$4:H609,H609)&lt;VLOOKUP($H609,$D$3:$E$500,2,0),H609,INDEX($D$3:$D$300,MATCH(H609,$D$3:$D$300,0)+1)),"")</f>
        <v/>
      </c>
      <c r="I610" t="str">
        <f>IF($H610="","",VLOOKUP($H610,Listes!$A$3:$I$12,3,FALSE))</f>
        <v/>
      </c>
      <c r="J610" t="str">
        <f>IF($H610="","",VLOOKUP($H610,Listes!$A$3:$I$12,4,FALSE))</f>
        <v/>
      </c>
      <c r="K610" t="str">
        <f>IF(H610="","",VLOOKUP($H610,Listes!$A$3:$I$12,8,FALSE))</f>
        <v/>
      </c>
      <c r="N610" t="str">
        <f t="shared" si="564"/>
        <v/>
      </c>
    </row>
    <row r="611" spans="1:14">
      <c r="A611" s="62" t="str">
        <f>IF(Encodage!A611="","",IF(COUNTIF($A$2:A610,Encodage!B611)&gt;0,"",IF(AND(Encodage!A611&gt;=$G$2,Encodage!A611&lt;=$H$2),Encodage!B611,"")))</f>
        <v/>
      </c>
      <c r="B611" s="62" t="str">
        <f>IF(A611="","",IF(COUNTIF($A$2:B610,Encodage!B611)&gt;0,"",IF(AND(Encodage!B611&gt;=$G$2,Encodage!A611&lt;=$H$2),Encodage!C611,"")))</f>
        <v/>
      </c>
      <c r="C611" s="62"/>
      <c r="D611" s="61" t="str">
        <f t="array" ref="D611">IFERROR(INDEX($A$1:$A$10000,SMALL(IF($A$3:$A$10000&lt;&gt;"",ROW($A$3:$A$10000)),ROW(A608))),"")</f>
        <v/>
      </c>
      <c r="E611" s="61"/>
      <c r="F611" s="61"/>
      <c r="G611" t="str">
        <f t="shared" si="563"/>
        <v/>
      </c>
      <c r="H611" t="str">
        <f>IFERROR(IF(COUNTIF($H$4:H610,H610)&lt;VLOOKUP($H610,$D$3:$E$500,2,0),H610,INDEX($D$3:$D$300,MATCH(H610,$D$3:$D$300,0)+1)),"")</f>
        <v/>
      </c>
      <c r="I611" t="str">
        <f>IF($H611="","",VLOOKUP($H611,Listes!$A$3:$I$12,3,FALSE))</f>
        <v/>
      </c>
      <c r="J611" t="str">
        <f>IF($H611="","",VLOOKUP($H611,Listes!$A$3:$I$12,4,FALSE))</f>
        <v/>
      </c>
      <c r="K611" t="str">
        <f>IF(H611="","",VLOOKUP($H611,Listes!$A$3:$I$12,8,FALSE))</f>
        <v/>
      </c>
      <c r="N611" t="str">
        <f t="shared" si="564"/>
        <v/>
      </c>
    </row>
    <row r="612" spans="1:14">
      <c r="A612" s="62" t="str">
        <f>IF(Encodage!A612="","",IF(COUNTIF($A$2:A611,Encodage!B612)&gt;0,"",IF(AND(Encodage!A612&gt;=$G$2,Encodage!A612&lt;=$H$2),Encodage!B612,"")))</f>
        <v/>
      </c>
      <c r="B612" s="62" t="str">
        <f>IF(A612="","",IF(COUNTIF($A$2:B611,Encodage!B612)&gt;0,"",IF(AND(Encodage!B612&gt;=$G$2,Encodage!A612&lt;=$H$2),Encodage!C612,"")))</f>
        <v/>
      </c>
      <c r="C612" s="62"/>
      <c r="D612" s="61" t="str">
        <f t="array" ref="D612">IFERROR(INDEX($A$1:$A$10000,SMALL(IF($A$3:$A$10000&lt;&gt;"",ROW($A$3:$A$10000)),ROW(A609))),"")</f>
        <v/>
      </c>
      <c r="E612" s="61"/>
      <c r="F612" s="61"/>
      <c r="G612" t="str">
        <f t="shared" si="563"/>
        <v/>
      </c>
      <c r="H612" t="str">
        <f>IFERROR(IF(COUNTIF($H$4:H611,H611)&lt;VLOOKUP($H611,$D$3:$E$500,2,0),H611,INDEX($D$3:$D$300,MATCH(H611,$D$3:$D$300,0)+1)),"")</f>
        <v/>
      </c>
      <c r="I612" t="str">
        <f>IF($H612="","",VLOOKUP($H612,Listes!$A$3:$I$12,3,FALSE))</f>
        <v/>
      </c>
      <c r="J612" t="str">
        <f>IF($H612="","",VLOOKUP($H612,Listes!$A$3:$I$12,4,FALSE))</f>
        <v/>
      </c>
      <c r="K612" t="str">
        <f>IF(H612="","",VLOOKUP($H612,Listes!$A$3:$I$12,8,FALSE))</f>
        <v/>
      </c>
      <c r="N612" t="str">
        <f t="shared" si="564"/>
        <v/>
      </c>
    </row>
    <row r="613" spans="1:14">
      <c r="A613" s="62" t="str">
        <f>IF(Encodage!A613="","",IF(COUNTIF($A$2:A612,Encodage!B613)&gt;0,"",IF(AND(Encodage!A613&gt;=$G$2,Encodage!A613&lt;=$H$2),Encodage!B613,"")))</f>
        <v/>
      </c>
      <c r="B613" s="62" t="str">
        <f>IF(A613="","",IF(COUNTIF($A$2:B612,Encodage!B613)&gt;0,"",IF(AND(Encodage!B613&gt;=$G$2,Encodage!A613&lt;=$H$2),Encodage!C613,"")))</f>
        <v/>
      </c>
      <c r="C613" s="62"/>
      <c r="D613" s="61" t="str">
        <f t="array" ref="D613">IFERROR(INDEX($A$1:$A$10000,SMALL(IF($A$3:$A$10000&lt;&gt;"",ROW($A$3:$A$10000)),ROW(A610))),"")</f>
        <v/>
      </c>
      <c r="E613" s="61"/>
      <c r="F613" s="61"/>
      <c r="G613" t="str">
        <f t="shared" si="563"/>
        <v/>
      </c>
      <c r="H613" t="str">
        <f>IFERROR(IF(COUNTIF($H$4:H612,H612)&lt;VLOOKUP($H612,$D$3:$E$500,2,0),H612,INDEX($D$3:$D$300,MATCH(H612,$D$3:$D$300,0)+1)),"")</f>
        <v/>
      </c>
      <c r="I613" t="str">
        <f>IF($H613="","",VLOOKUP($H613,Listes!$A$3:$I$12,3,FALSE))</f>
        <v/>
      </c>
      <c r="J613" t="str">
        <f>IF($H613="","",VLOOKUP($H613,Listes!$A$3:$I$12,4,FALSE))</f>
        <v/>
      </c>
      <c r="K613" t="str">
        <f>IF(H613="","",VLOOKUP($H613,Listes!$A$3:$I$12,8,FALSE))</f>
        <v/>
      </c>
      <c r="N613" t="str">
        <f t="shared" si="564"/>
        <v/>
      </c>
    </row>
    <row r="614" spans="1:14">
      <c r="A614" s="62" t="str">
        <f>IF(Encodage!A614="","",IF(COUNTIF($A$2:A613,Encodage!B614)&gt;0,"",IF(AND(Encodage!A614&gt;=$G$2,Encodage!A614&lt;=$H$2),Encodage!B614,"")))</f>
        <v/>
      </c>
      <c r="B614" s="62" t="str">
        <f>IF(A614="","",IF(COUNTIF($A$2:B613,Encodage!B614)&gt;0,"",IF(AND(Encodage!B614&gt;=$G$2,Encodage!A614&lt;=$H$2),Encodage!C614,"")))</f>
        <v/>
      </c>
      <c r="C614" s="62"/>
      <c r="D614" s="61" t="str">
        <f t="array" ref="D614">IFERROR(INDEX($A$1:$A$10000,SMALL(IF($A$3:$A$10000&lt;&gt;"",ROW($A$3:$A$10000)),ROW(A611))),"")</f>
        <v/>
      </c>
      <c r="E614" s="61"/>
      <c r="F614" s="61"/>
      <c r="G614" t="str">
        <f t="shared" si="563"/>
        <v/>
      </c>
      <c r="H614" t="str">
        <f>IFERROR(IF(COUNTIF($H$4:H613,H613)&lt;VLOOKUP($H613,$D$3:$E$500,2,0),H613,INDEX($D$3:$D$300,MATCH(H613,$D$3:$D$300,0)+1)),"")</f>
        <v/>
      </c>
      <c r="I614" t="str">
        <f>IF($H614="","",VLOOKUP($H614,Listes!$A$3:$I$12,3,FALSE))</f>
        <v/>
      </c>
      <c r="J614" t="str">
        <f>IF($H614="","",VLOOKUP($H614,Listes!$A$3:$I$12,4,FALSE))</f>
        <v/>
      </c>
      <c r="K614" t="str">
        <f>IF(H614="","",VLOOKUP($H614,Listes!$A$3:$I$12,8,FALSE))</f>
        <v/>
      </c>
      <c r="N614" t="str">
        <f t="shared" si="564"/>
        <v/>
      </c>
    </row>
    <row r="615" spans="1:14">
      <c r="A615" s="62" t="str">
        <f>IF(Encodage!A615="","",IF(COUNTIF($A$2:A614,Encodage!B615)&gt;0,"",IF(AND(Encodage!A615&gt;=$G$2,Encodage!A615&lt;=$H$2),Encodage!B615,"")))</f>
        <v/>
      </c>
      <c r="B615" s="62" t="str">
        <f>IF(A615="","",IF(COUNTIF($A$2:B614,Encodage!B615)&gt;0,"",IF(AND(Encodage!B615&gt;=$G$2,Encodage!A615&lt;=$H$2),Encodage!C615,"")))</f>
        <v/>
      </c>
      <c r="C615" s="62"/>
      <c r="D615" s="61" t="str">
        <f t="array" ref="D615">IFERROR(INDEX($A$1:$A$10000,SMALL(IF($A$3:$A$10000&lt;&gt;"",ROW($A$3:$A$10000)),ROW(A612))),"")</f>
        <v/>
      </c>
      <c r="E615" s="61"/>
      <c r="F615" s="61"/>
      <c r="G615" t="str">
        <f t="shared" si="563"/>
        <v/>
      </c>
      <c r="H615" t="str">
        <f>IFERROR(IF(COUNTIF($H$4:H614,H614)&lt;VLOOKUP($H614,$D$3:$E$500,2,0),H614,INDEX($D$3:$D$300,MATCH(H614,$D$3:$D$300,0)+1)),"")</f>
        <v/>
      </c>
      <c r="I615" t="str">
        <f>IF($H615="","",VLOOKUP($H615,Listes!$A$3:$I$12,3,FALSE))</f>
        <v/>
      </c>
      <c r="J615" t="str">
        <f>IF($H615="","",VLOOKUP($H615,Listes!$A$3:$I$12,4,FALSE))</f>
        <v/>
      </c>
      <c r="K615" t="str">
        <f>IF(H615="","",VLOOKUP($H615,Listes!$A$3:$I$12,8,FALSE))</f>
        <v/>
      </c>
      <c r="N615" t="str">
        <f t="shared" si="564"/>
        <v/>
      </c>
    </row>
    <row r="616" spans="1:14">
      <c r="A616" s="62" t="str">
        <f>IF(Encodage!A616="","",IF(COUNTIF($A$2:A615,Encodage!B616)&gt;0,"",IF(AND(Encodage!A616&gt;=$G$2,Encodage!A616&lt;=$H$2),Encodage!B616,"")))</f>
        <v/>
      </c>
      <c r="B616" s="62" t="str">
        <f>IF(A616="","",IF(COUNTIF($A$2:B615,Encodage!B616)&gt;0,"",IF(AND(Encodage!B616&gt;=$G$2,Encodage!A616&lt;=$H$2),Encodage!C616,"")))</f>
        <v/>
      </c>
      <c r="C616" s="62"/>
      <c r="D616" s="61" t="str">
        <f t="array" ref="D616">IFERROR(INDEX($A$1:$A$10000,SMALL(IF($A$3:$A$10000&lt;&gt;"",ROW($A$3:$A$10000)),ROW(A613))),"")</f>
        <v/>
      </c>
      <c r="E616" s="61"/>
      <c r="F616" s="61"/>
      <c r="G616" t="str">
        <f t="shared" si="563"/>
        <v/>
      </c>
      <c r="H616" t="str">
        <f>IFERROR(IF(COUNTIF($H$4:H615,H615)&lt;VLOOKUP($H615,$D$3:$E$500,2,0),H615,INDEX($D$3:$D$300,MATCH(H615,$D$3:$D$300,0)+1)),"")</f>
        <v/>
      </c>
      <c r="I616" t="str">
        <f>IF($H616="","",VLOOKUP($H616,Listes!$A$3:$I$12,3,FALSE))</f>
        <v/>
      </c>
      <c r="J616" t="str">
        <f>IF($H616="","",VLOOKUP($H616,Listes!$A$3:$I$12,4,FALSE))</f>
        <v/>
      </c>
      <c r="K616" t="str">
        <f>IF(H616="","",VLOOKUP($H616,Listes!$A$3:$I$12,8,FALSE))</f>
        <v/>
      </c>
      <c r="N616" t="str">
        <f t="shared" si="564"/>
        <v/>
      </c>
    </row>
    <row r="617" spans="1:14">
      <c r="A617" s="62" t="str">
        <f>IF(Encodage!A617="","",IF(COUNTIF($A$2:A616,Encodage!B617)&gt;0,"",IF(AND(Encodage!A617&gt;=$G$2,Encodage!A617&lt;=$H$2),Encodage!B617,"")))</f>
        <v/>
      </c>
      <c r="B617" s="62" t="str">
        <f>IF(A617="","",IF(COUNTIF($A$2:B616,Encodage!B617)&gt;0,"",IF(AND(Encodage!B617&gt;=$G$2,Encodage!A617&lt;=$H$2),Encodage!C617,"")))</f>
        <v/>
      </c>
      <c r="C617" s="62"/>
      <c r="D617" s="61" t="str">
        <f t="array" ref="D617">IFERROR(INDEX($A$1:$A$10000,SMALL(IF($A$3:$A$10000&lt;&gt;"",ROW($A$3:$A$10000)),ROW(A614))),"")</f>
        <v/>
      </c>
      <c r="E617" s="61"/>
      <c r="F617" s="61"/>
      <c r="G617" t="str">
        <f t="shared" si="563"/>
        <v/>
      </c>
      <c r="H617" t="str">
        <f>IFERROR(IF(COUNTIF($H$4:H616,H616)&lt;VLOOKUP($H616,$D$3:$E$500,2,0),H616,INDEX($D$3:$D$300,MATCH(H616,$D$3:$D$300,0)+1)),"")</f>
        <v/>
      </c>
      <c r="I617" t="str">
        <f>IF($H617="","",VLOOKUP($H617,Listes!$A$3:$I$12,3,FALSE))</f>
        <v/>
      </c>
      <c r="J617" t="str">
        <f>IF($H617="","",VLOOKUP($H617,Listes!$A$3:$I$12,4,FALSE))</f>
        <v/>
      </c>
      <c r="K617" t="str">
        <f>IF(H617="","",VLOOKUP($H617,Listes!$A$3:$I$12,8,FALSE))</f>
        <v/>
      </c>
      <c r="N617" t="str">
        <f t="shared" si="564"/>
        <v/>
      </c>
    </row>
    <row r="618" spans="1:14">
      <c r="A618" s="62" t="str">
        <f>IF(Encodage!A618="","",IF(COUNTIF($A$2:A617,Encodage!B618)&gt;0,"",IF(AND(Encodage!A618&gt;=$G$2,Encodage!A618&lt;=$H$2),Encodage!B618,"")))</f>
        <v/>
      </c>
      <c r="B618" s="62" t="str">
        <f>IF(A618="","",IF(COUNTIF($A$2:B617,Encodage!B618)&gt;0,"",IF(AND(Encodage!B618&gt;=$G$2,Encodage!A618&lt;=$H$2),Encodage!C618,"")))</f>
        <v/>
      </c>
      <c r="C618" s="62"/>
      <c r="D618" s="61" t="str">
        <f t="array" ref="D618">IFERROR(INDEX($A$1:$A$10000,SMALL(IF($A$3:$A$10000&lt;&gt;"",ROW($A$3:$A$10000)),ROW(A615))),"")</f>
        <v/>
      </c>
      <c r="E618" s="61"/>
      <c r="F618" s="61"/>
      <c r="G618" t="str">
        <f t="shared" si="563"/>
        <v/>
      </c>
      <c r="H618" t="str">
        <f>IFERROR(IF(COUNTIF($H$4:H617,H617)&lt;VLOOKUP($H617,$D$3:$E$500,2,0),H617,INDEX($D$3:$D$300,MATCH(H617,$D$3:$D$300,0)+1)),"")</f>
        <v/>
      </c>
      <c r="I618" t="str">
        <f>IF($H618="","",VLOOKUP($H618,Listes!$A$3:$I$12,3,FALSE))</f>
        <v/>
      </c>
      <c r="J618" t="str">
        <f>IF($H618="","",VLOOKUP($H618,Listes!$A$3:$I$12,4,FALSE))</f>
        <v/>
      </c>
      <c r="K618" t="str">
        <f>IF(H618="","",VLOOKUP($H618,Listes!$A$3:$I$12,8,FALSE))</f>
        <v/>
      </c>
      <c r="N618" t="str">
        <f t="shared" si="564"/>
        <v/>
      </c>
    </row>
    <row r="619" spans="1:14">
      <c r="A619" s="62" t="str">
        <f>IF(Encodage!A619="","",IF(COUNTIF($A$2:A618,Encodage!B619)&gt;0,"",IF(AND(Encodage!A619&gt;=$G$2,Encodage!A619&lt;=$H$2),Encodage!B619,"")))</f>
        <v/>
      </c>
      <c r="B619" s="62" t="str">
        <f>IF(A619="","",IF(COUNTIF($A$2:B618,Encodage!B619)&gt;0,"",IF(AND(Encodage!B619&gt;=$G$2,Encodage!A619&lt;=$H$2),Encodage!C619,"")))</f>
        <v/>
      </c>
      <c r="C619" s="62"/>
      <c r="D619" s="61" t="str">
        <f t="array" ref="D619">IFERROR(INDEX($A$1:$A$10000,SMALL(IF($A$3:$A$10000&lt;&gt;"",ROW($A$3:$A$10000)),ROW(A616))),"")</f>
        <v/>
      </c>
      <c r="E619" s="61"/>
      <c r="F619" s="61"/>
      <c r="G619" t="str">
        <f t="shared" si="563"/>
        <v/>
      </c>
      <c r="H619" t="str">
        <f>IFERROR(IF(COUNTIF($H$4:H618,H618)&lt;VLOOKUP($H618,$D$3:$E$500,2,0),H618,INDEX($D$3:$D$300,MATCH(H618,$D$3:$D$300,0)+1)),"")</f>
        <v/>
      </c>
      <c r="I619" t="str">
        <f>IF($H619="","",VLOOKUP($H619,Listes!$A$3:$I$12,3,FALSE))</f>
        <v/>
      </c>
      <c r="J619" t="str">
        <f>IF($H619="","",VLOOKUP($H619,Listes!$A$3:$I$12,4,FALSE))</f>
        <v/>
      </c>
      <c r="K619" t="str">
        <f>IF(H619="","",VLOOKUP($H619,Listes!$A$3:$I$12,8,FALSE))</f>
        <v/>
      </c>
      <c r="N619" t="str">
        <f t="shared" si="564"/>
        <v/>
      </c>
    </row>
    <row r="620" spans="1:14">
      <c r="A620" s="62" t="str">
        <f>IF(Encodage!A620="","",IF(COUNTIF($A$2:A619,Encodage!B620)&gt;0,"",IF(AND(Encodage!A620&gt;=$G$2,Encodage!A620&lt;=$H$2),Encodage!B620,"")))</f>
        <v/>
      </c>
      <c r="B620" s="62" t="str">
        <f>IF(A620="","",IF(COUNTIF($A$2:B619,Encodage!B620)&gt;0,"",IF(AND(Encodage!B620&gt;=$G$2,Encodage!A620&lt;=$H$2),Encodage!C620,"")))</f>
        <v/>
      </c>
      <c r="C620" s="62"/>
      <c r="D620" s="61" t="str">
        <f t="array" ref="D620">IFERROR(INDEX($A$1:$A$10000,SMALL(IF($A$3:$A$10000&lt;&gt;"",ROW($A$3:$A$10000)),ROW(A617))),"")</f>
        <v/>
      </c>
      <c r="E620" s="61"/>
      <c r="F620" s="61"/>
      <c r="G620" t="str">
        <f t="shared" si="563"/>
        <v/>
      </c>
      <c r="H620" t="str">
        <f>IFERROR(IF(COUNTIF($H$4:H619,H619)&lt;VLOOKUP($H619,$D$3:$E$500,2,0),H619,INDEX($D$3:$D$300,MATCH(H619,$D$3:$D$300,0)+1)),"")</f>
        <v/>
      </c>
      <c r="I620" t="str">
        <f>IF($H620="","",VLOOKUP($H620,Listes!$A$3:$I$12,3,FALSE))</f>
        <v/>
      </c>
      <c r="J620" t="str">
        <f>IF($H620="","",VLOOKUP($H620,Listes!$A$3:$I$12,4,FALSE))</f>
        <v/>
      </c>
      <c r="K620" t="str">
        <f>IF(H620="","",VLOOKUP($H620,Listes!$A$3:$I$12,8,FALSE))</f>
        <v/>
      </c>
      <c r="N620" t="str">
        <f t="shared" si="564"/>
        <v/>
      </c>
    </row>
    <row r="621" spans="1:14">
      <c r="A621" s="62" t="str">
        <f>IF(Encodage!A621="","",IF(COUNTIF($A$2:A620,Encodage!B621)&gt;0,"",IF(AND(Encodage!A621&gt;=$G$2,Encodage!A621&lt;=$H$2),Encodage!B621,"")))</f>
        <v/>
      </c>
      <c r="B621" s="62" t="str">
        <f>IF(A621="","",IF(COUNTIF($A$2:B620,Encodage!B621)&gt;0,"",IF(AND(Encodage!B621&gt;=$G$2,Encodage!A621&lt;=$H$2),Encodage!C621,"")))</f>
        <v/>
      </c>
      <c r="C621" s="62"/>
      <c r="D621" s="61" t="str">
        <f t="array" ref="D621">IFERROR(INDEX($A$1:$A$10000,SMALL(IF($A$3:$A$10000&lt;&gt;"",ROW($A$3:$A$10000)),ROW(A618))),"")</f>
        <v/>
      </c>
      <c r="E621" s="61"/>
      <c r="F621" s="61"/>
      <c r="G621" t="str">
        <f t="shared" si="563"/>
        <v/>
      </c>
      <c r="H621" t="str">
        <f>IFERROR(IF(COUNTIF($H$4:H620,H620)&lt;VLOOKUP($H620,$D$3:$E$500,2,0),H620,INDEX($D$3:$D$300,MATCH(H620,$D$3:$D$300,0)+1)),"")</f>
        <v/>
      </c>
      <c r="I621" t="str">
        <f>IF($H621="","",VLOOKUP($H621,Listes!$A$3:$I$12,3,FALSE))</f>
        <v/>
      </c>
      <c r="J621" t="str">
        <f>IF($H621="","",VLOOKUP($H621,Listes!$A$3:$I$12,4,FALSE))</f>
        <v/>
      </c>
      <c r="K621" t="str">
        <f>IF(H621="","",VLOOKUP($H621,Listes!$A$3:$I$12,8,FALSE))</f>
        <v/>
      </c>
      <c r="N621" t="str">
        <f t="shared" si="564"/>
        <v/>
      </c>
    </row>
    <row r="622" spans="1:14">
      <c r="A622" s="62" t="str">
        <f>IF(Encodage!A622="","",IF(COUNTIF($A$2:A621,Encodage!B622)&gt;0,"",IF(AND(Encodage!A622&gt;=$G$2,Encodage!A622&lt;=$H$2),Encodage!B622,"")))</f>
        <v/>
      </c>
      <c r="B622" s="62" t="str">
        <f>IF(A622="","",IF(COUNTIF($A$2:B621,Encodage!B622)&gt;0,"",IF(AND(Encodage!B622&gt;=$G$2,Encodage!A622&lt;=$H$2),Encodage!C622,"")))</f>
        <v/>
      </c>
      <c r="C622" s="62"/>
      <c r="D622" s="61" t="str">
        <f t="array" ref="D622">IFERROR(INDEX($A$1:$A$10000,SMALL(IF($A$3:$A$10000&lt;&gt;"",ROW($A$3:$A$10000)),ROW(A619))),"")</f>
        <v/>
      </c>
      <c r="E622" s="61"/>
      <c r="F622" s="61"/>
      <c r="G622" t="str">
        <f t="shared" si="563"/>
        <v/>
      </c>
      <c r="H622" t="str">
        <f>IFERROR(IF(COUNTIF($H$4:H621,H621)&lt;VLOOKUP($H621,$D$3:$E$500,2,0),H621,INDEX($D$3:$D$300,MATCH(H621,$D$3:$D$300,0)+1)),"")</f>
        <v/>
      </c>
      <c r="I622" t="str">
        <f>IF($H622="","",VLOOKUP($H622,Listes!$A$3:$I$12,3,FALSE))</f>
        <v/>
      </c>
      <c r="J622" t="str">
        <f>IF($H622="","",VLOOKUP($H622,Listes!$A$3:$I$12,4,FALSE))</f>
        <v/>
      </c>
      <c r="K622" t="str">
        <f>IF(H622="","",VLOOKUP($H622,Listes!$A$3:$I$12,8,FALSE))</f>
        <v/>
      </c>
      <c r="N622" t="str">
        <f t="shared" si="564"/>
        <v/>
      </c>
    </row>
    <row r="623" spans="1:14">
      <c r="A623" s="62" t="str">
        <f>IF(Encodage!A623="","",IF(COUNTIF($A$2:A622,Encodage!B623)&gt;0,"",IF(AND(Encodage!A623&gt;=$G$2,Encodage!A623&lt;=$H$2),Encodage!B623,"")))</f>
        <v/>
      </c>
      <c r="B623" s="62" t="str">
        <f>IF(A623="","",IF(COUNTIF($A$2:B622,Encodage!B623)&gt;0,"",IF(AND(Encodage!B623&gt;=$G$2,Encodage!A623&lt;=$H$2),Encodage!C623,"")))</f>
        <v/>
      </c>
      <c r="C623" s="62"/>
      <c r="D623" s="61" t="str">
        <f t="array" ref="D623">IFERROR(INDEX($A$1:$A$10000,SMALL(IF($A$3:$A$10000&lt;&gt;"",ROW($A$3:$A$10000)),ROW(A620))),"")</f>
        <v/>
      </c>
      <c r="E623" s="61"/>
      <c r="F623" s="61"/>
      <c r="G623" t="str">
        <f t="shared" si="563"/>
        <v/>
      </c>
      <c r="H623" t="str">
        <f>IFERROR(IF(COUNTIF($H$4:H622,H622)&lt;VLOOKUP($H622,$D$3:$E$500,2,0),H622,INDEX($D$3:$D$300,MATCH(H622,$D$3:$D$300,0)+1)),"")</f>
        <v/>
      </c>
      <c r="I623" t="str">
        <f>IF($H623="","",VLOOKUP($H623,Listes!$A$3:$I$12,3,FALSE))</f>
        <v/>
      </c>
      <c r="J623" t="str">
        <f>IF($H623="","",VLOOKUP($H623,Listes!$A$3:$I$12,4,FALSE))</f>
        <v/>
      </c>
      <c r="K623" t="str">
        <f>IF(H623="","",VLOOKUP($H623,Listes!$A$3:$I$12,8,FALSE))</f>
        <v/>
      </c>
      <c r="N623" t="str">
        <f t="shared" si="564"/>
        <v/>
      </c>
    </row>
    <row r="624" spans="1:14">
      <c r="A624" s="62" t="str">
        <f>IF(Encodage!A624="","",IF(COUNTIF($A$2:A623,Encodage!B624)&gt;0,"",IF(AND(Encodage!A624&gt;=$G$2,Encodage!A624&lt;=$H$2),Encodage!B624,"")))</f>
        <v/>
      </c>
      <c r="B624" s="62" t="str">
        <f>IF(A624="","",IF(COUNTIF($A$2:B623,Encodage!B624)&gt;0,"",IF(AND(Encodage!B624&gt;=$G$2,Encodage!A624&lt;=$H$2),Encodage!C624,"")))</f>
        <v/>
      </c>
      <c r="C624" s="62"/>
      <c r="D624" s="61" t="str">
        <f t="array" ref="D624">IFERROR(INDEX($A$1:$A$10000,SMALL(IF($A$3:$A$10000&lt;&gt;"",ROW($A$3:$A$10000)),ROW(A621))),"")</f>
        <v/>
      </c>
      <c r="E624" s="61"/>
      <c r="F624" s="61"/>
      <c r="G624" t="str">
        <f t="shared" si="563"/>
        <v/>
      </c>
      <c r="H624" t="str">
        <f>IFERROR(IF(COUNTIF($H$4:H623,H623)&lt;VLOOKUP($H623,$D$3:$E$500,2,0),H623,INDEX($D$3:$D$300,MATCH(H623,$D$3:$D$300,0)+1)),"")</f>
        <v/>
      </c>
      <c r="I624" t="str">
        <f>IF($H624="","",VLOOKUP($H624,Listes!$A$3:$I$12,3,FALSE))</f>
        <v/>
      </c>
      <c r="J624" t="str">
        <f>IF($H624="","",VLOOKUP($H624,Listes!$A$3:$I$12,4,FALSE))</f>
        <v/>
      </c>
      <c r="K624" t="str">
        <f>IF(H624="","",VLOOKUP($H624,Listes!$A$3:$I$12,8,FALSE))</f>
        <v/>
      </c>
      <c r="N624" t="str">
        <f t="shared" si="564"/>
        <v/>
      </c>
    </row>
    <row r="625" spans="1:14">
      <c r="A625" s="62" t="str">
        <f>IF(Encodage!A625="","",IF(COUNTIF($A$2:A624,Encodage!B625)&gt;0,"",IF(AND(Encodage!A625&gt;=$G$2,Encodage!A625&lt;=$H$2),Encodage!B625,"")))</f>
        <v/>
      </c>
      <c r="B625" s="62" t="str">
        <f>IF(A625="","",IF(COUNTIF($A$2:B624,Encodage!B625)&gt;0,"",IF(AND(Encodage!B625&gt;=$G$2,Encodage!A625&lt;=$H$2),Encodage!C625,"")))</f>
        <v/>
      </c>
      <c r="C625" s="62"/>
      <c r="D625" s="61" t="str">
        <f t="array" ref="D625">IFERROR(INDEX($A$1:$A$10000,SMALL(IF($A$3:$A$10000&lt;&gt;"",ROW($A$3:$A$10000)),ROW(A622))),"")</f>
        <v/>
      </c>
      <c r="E625" s="61"/>
      <c r="F625" s="61"/>
      <c r="G625" t="str">
        <f t="shared" si="563"/>
        <v/>
      </c>
      <c r="H625" t="str">
        <f>IFERROR(IF(COUNTIF($H$4:H624,H624)&lt;VLOOKUP($H624,$D$3:$E$500,2,0),H624,INDEX($D$3:$D$300,MATCH(H624,$D$3:$D$300,0)+1)),"")</f>
        <v/>
      </c>
      <c r="I625" t="str">
        <f>IF($H625="","",VLOOKUP($H625,Listes!$A$3:$I$12,3,FALSE))</f>
        <v/>
      </c>
      <c r="J625" t="str">
        <f>IF($H625="","",VLOOKUP($H625,Listes!$A$3:$I$12,4,FALSE))</f>
        <v/>
      </c>
      <c r="K625" t="str">
        <f>IF(H625="","",VLOOKUP($H625,Listes!$A$3:$I$12,8,FALSE))</f>
        <v/>
      </c>
      <c r="N625" t="str">
        <f t="shared" si="564"/>
        <v/>
      </c>
    </row>
    <row r="626" spans="1:14">
      <c r="A626" s="62" t="str">
        <f>IF(Encodage!A626="","",IF(COUNTIF($A$2:A625,Encodage!B626)&gt;0,"",IF(AND(Encodage!A626&gt;=$G$2,Encodage!A626&lt;=$H$2),Encodage!B626,"")))</f>
        <v/>
      </c>
      <c r="B626" s="62" t="str">
        <f>IF(A626="","",IF(COUNTIF($A$2:B625,Encodage!B626)&gt;0,"",IF(AND(Encodage!B626&gt;=$G$2,Encodage!A626&lt;=$H$2),Encodage!C626,"")))</f>
        <v/>
      </c>
      <c r="C626" s="62"/>
      <c r="D626" s="61" t="str">
        <f t="array" ref="D626">IFERROR(INDEX($A$1:$A$10000,SMALL(IF($A$3:$A$10000&lt;&gt;"",ROW($A$3:$A$10000)),ROW(A623))),"")</f>
        <v/>
      </c>
      <c r="E626" s="61"/>
      <c r="F626" s="61"/>
      <c r="G626" t="str">
        <f t="shared" si="563"/>
        <v/>
      </c>
      <c r="H626" t="str">
        <f>IFERROR(IF(COUNTIF($H$4:H625,H625)&lt;VLOOKUP($H625,$D$3:$E$500,2,0),H625,INDEX($D$3:$D$300,MATCH(H625,$D$3:$D$300,0)+1)),"")</f>
        <v/>
      </c>
      <c r="I626" t="str">
        <f>IF($H626="","",VLOOKUP($H626,Listes!$A$3:$I$12,3,FALSE))</f>
        <v/>
      </c>
      <c r="J626" t="str">
        <f>IF($H626="","",VLOOKUP($H626,Listes!$A$3:$I$12,4,FALSE))</f>
        <v/>
      </c>
      <c r="K626" t="str">
        <f>IF(H626="","",VLOOKUP($H626,Listes!$A$3:$I$12,8,FALSE))</f>
        <v/>
      </c>
      <c r="N626" t="str">
        <f t="shared" si="564"/>
        <v/>
      </c>
    </row>
    <row r="627" spans="1:14">
      <c r="A627" s="62" t="str">
        <f>IF(Encodage!A627="","",IF(COUNTIF($A$2:A626,Encodage!B627)&gt;0,"",IF(AND(Encodage!A627&gt;=$G$2,Encodage!A627&lt;=$H$2),Encodage!B627,"")))</f>
        <v/>
      </c>
      <c r="B627" s="62" t="str">
        <f>IF(A627="","",IF(COUNTIF($A$2:B626,Encodage!B627)&gt;0,"",IF(AND(Encodage!B627&gt;=$G$2,Encodage!A627&lt;=$H$2),Encodage!C627,"")))</f>
        <v/>
      </c>
      <c r="C627" s="62"/>
      <c r="D627" s="61" t="str">
        <f t="array" ref="D627">IFERROR(INDEX($A$1:$A$10000,SMALL(IF($A$3:$A$10000&lt;&gt;"",ROW($A$3:$A$10000)),ROW(A624))),"")</f>
        <v/>
      </c>
      <c r="E627" s="61"/>
      <c r="F627" s="61"/>
      <c r="G627" t="str">
        <f t="shared" si="563"/>
        <v/>
      </c>
      <c r="H627" t="str">
        <f>IFERROR(IF(COUNTIF($H$4:H626,H626)&lt;VLOOKUP($H626,$D$3:$E$500,2,0),H626,INDEX($D$3:$D$300,MATCH(H626,$D$3:$D$300,0)+1)),"")</f>
        <v/>
      </c>
      <c r="I627" t="str">
        <f>IF($H627="","",VLOOKUP($H627,Listes!$A$3:$I$12,3,FALSE))</f>
        <v/>
      </c>
      <c r="J627" t="str">
        <f>IF($H627="","",VLOOKUP($H627,Listes!$A$3:$I$12,4,FALSE))</f>
        <v/>
      </c>
      <c r="K627" t="str">
        <f>IF(H627="","",VLOOKUP($H627,Listes!$A$3:$I$12,8,FALSE))</f>
        <v/>
      </c>
      <c r="N627" t="str">
        <f t="shared" si="564"/>
        <v/>
      </c>
    </row>
    <row r="628" spans="1:14">
      <c r="A628" s="62" t="str">
        <f>IF(Encodage!A628="","",IF(COUNTIF($A$2:A627,Encodage!B628)&gt;0,"",IF(AND(Encodage!A628&gt;=$G$2,Encodage!A628&lt;=$H$2),Encodage!B628,"")))</f>
        <v/>
      </c>
      <c r="B628" s="62" t="str">
        <f>IF(A628="","",IF(COUNTIF($A$2:B627,Encodage!B628)&gt;0,"",IF(AND(Encodage!B628&gt;=$G$2,Encodage!A628&lt;=$H$2),Encodage!C628,"")))</f>
        <v/>
      </c>
      <c r="C628" s="62"/>
      <c r="D628" s="61" t="str">
        <f t="array" ref="D628">IFERROR(INDEX($A$1:$A$10000,SMALL(IF($A$3:$A$10000&lt;&gt;"",ROW($A$3:$A$10000)),ROW(A625))),"")</f>
        <v/>
      </c>
      <c r="E628" s="61"/>
      <c r="F628" s="61"/>
      <c r="G628" t="str">
        <f t="shared" si="563"/>
        <v/>
      </c>
      <c r="H628" t="str">
        <f>IFERROR(IF(COUNTIF($H$4:H627,H627)&lt;VLOOKUP($H627,$D$3:$E$500,2,0),H627,INDEX($D$3:$D$300,MATCH(H627,$D$3:$D$300,0)+1)),"")</f>
        <v/>
      </c>
      <c r="I628" t="str">
        <f>IF($H628="","",VLOOKUP($H628,Listes!$A$3:$I$12,3,FALSE))</f>
        <v/>
      </c>
      <c r="J628" t="str">
        <f>IF($H628="","",VLOOKUP($H628,Listes!$A$3:$I$12,4,FALSE))</f>
        <v/>
      </c>
      <c r="K628" t="str">
        <f>IF(H628="","",VLOOKUP($H628,Listes!$A$3:$I$12,8,FALSE))</f>
        <v/>
      </c>
      <c r="N628" t="str">
        <f t="shared" si="564"/>
        <v/>
      </c>
    </row>
    <row r="629" spans="1:14">
      <c r="A629" s="62" t="str">
        <f>IF(Encodage!A629="","",IF(COUNTIF($A$2:A628,Encodage!B629)&gt;0,"",IF(AND(Encodage!A629&gt;=$G$2,Encodage!A629&lt;=$H$2),Encodage!B629,"")))</f>
        <v/>
      </c>
      <c r="B629" s="62" t="str">
        <f>IF(A629="","",IF(COUNTIF($A$2:B628,Encodage!B629)&gt;0,"",IF(AND(Encodage!B629&gt;=$G$2,Encodage!A629&lt;=$H$2),Encodage!C629,"")))</f>
        <v/>
      </c>
      <c r="C629" s="62"/>
      <c r="D629" s="61" t="str">
        <f t="array" ref="D629">IFERROR(INDEX($A$1:$A$10000,SMALL(IF($A$3:$A$10000&lt;&gt;"",ROW($A$3:$A$10000)),ROW(A626))),"")</f>
        <v/>
      </c>
      <c r="E629" s="61"/>
      <c r="F629" s="61"/>
      <c r="G629" t="str">
        <f t="shared" si="563"/>
        <v/>
      </c>
      <c r="H629" t="str">
        <f>IFERROR(IF(COUNTIF($H$4:H628,H628)&lt;VLOOKUP($H628,$D$3:$E$500,2,0),H628,INDEX($D$3:$D$300,MATCH(H628,$D$3:$D$300,0)+1)),"")</f>
        <v/>
      </c>
      <c r="I629" t="str">
        <f>IF($H629="","",VLOOKUP($H629,Listes!$A$3:$I$12,3,FALSE))</f>
        <v/>
      </c>
      <c r="J629" t="str">
        <f>IF($H629="","",VLOOKUP($H629,Listes!$A$3:$I$12,4,FALSE))</f>
        <v/>
      </c>
      <c r="K629" t="str">
        <f>IF(H629="","",VLOOKUP($H629,Listes!$A$3:$I$12,8,FALSE))</f>
        <v/>
      </c>
      <c r="N629" t="str">
        <f t="shared" si="564"/>
        <v/>
      </c>
    </row>
    <row r="630" spans="1:14">
      <c r="A630" s="62" t="str">
        <f>IF(Encodage!A630="","",IF(COUNTIF($A$2:A629,Encodage!B630)&gt;0,"",IF(AND(Encodage!A630&gt;=$G$2,Encodage!A630&lt;=$H$2),Encodage!B630,"")))</f>
        <v/>
      </c>
      <c r="B630" s="62" t="str">
        <f>IF(A630="","",IF(COUNTIF($A$2:B629,Encodage!B630)&gt;0,"",IF(AND(Encodage!B630&gt;=$G$2,Encodage!A630&lt;=$H$2),Encodage!C630,"")))</f>
        <v/>
      </c>
      <c r="C630" s="62"/>
      <c r="D630" s="61" t="str">
        <f t="array" ref="D630">IFERROR(INDEX($A$1:$A$10000,SMALL(IF($A$3:$A$10000&lt;&gt;"",ROW($A$3:$A$10000)),ROW(A627))),"")</f>
        <v/>
      </c>
      <c r="E630" s="61"/>
      <c r="F630" s="61"/>
      <c r="G630" t="str">
        <f t="shared" si="563"/>
        <v/>
      </c>
      <c r="H630" t="str">
        <f>IFERROR(IF(COUNTIF($H$4:H629,H629)&lt;VLOOKUP($H629,$D$3:$E$500,2,0),H629,INDEX($D$3:$D$300,MATCH(H629,$D$3:$D$300,0)+1)),"")</f>
        <v/>
      </c>
      <c r="I630" t="str">
        <f>IF($H630="","",VLOOKUP($H630,Listes!$A$3:$I$12,3,FALSE))</f>
        <v/>
      </c>
      <c r="J630" t="str">
        <f>IF($H630="","",VLOOKUP($H630,Listes!$A$3:$I$12,4,FALSE))</f>
        <v/>
      </c>
      <c r="K630" t="str">
        <f>IF(H630="","",VLOOKUP($H630,Listes!$A$3:$I$12,8,FALSE))</f>
        <v/>
      </c>
      <c r="N630" t="str">
        <f t="shared" si="564"/>
        <v/>
      </c>
    </row>
    <row r="631" spans="1:14">
      <c r="A631" s="62" t="str">
        <f>IF(Encodage!A631="","",IF(COUNTIF($A$2:A630,Encodage!B631)&gt;0,"",IF(AND(Encodage!A631&gt;=$G$2,Encodage!A631&lt;=$H$2),Encodage!B631,"")))</f>
        <v/>
      </c>
      <c r="B631" s="62" t="str">
        <f>IF(A631="","",IF(COUNTIF($A$2:B630,Encodage!B631)&gt;0,"",IF(AND(Encodage!B631&gt;=$G$2,Encodage!A631&lt;=$H$2),Encodage!C631,"")))</f>
        <v/>
      </c>
      <c r="C631" s="62"/>
      <c r="D631" s="61" t="str">
        <f t="array" ref="D631">IFERROR(INDEX($A$1:$A$10000,SMALL(IF($A$3:$A$10000&lt;&gt;"",ROW($A$3:$A$10000)),ROW(A628))),"")</f>
        <v/>
      </c>
      <c r="E631" s="61"/>
      <c r="F631" s="61"/>
      <c r="G631" t="str">
        <f t="shared" si="563"/>
        <v/>
      </c>
      <c r="H631" t="str">
        <f>IFERROR(IF(COUNTIF($H$4:H630,H630)&lt;VLOOKUP($H630,$D$3:$E$500,2,0),H630,INDEX($D$3:$D$300,MATCH(H630,$D$3:$D$300,0)+1)),"")</f>
        <v/>
      </c>
      <c r="I631" t="str">
        <f>IF($H631="","",VLOOKUP($H631,Listes!$A$3:$I$12,3,FALSE))</f>
        <v/>
      </c>
      <c r="J631" t="str">
        <f>IF($H631="","",VLOOKUP($H631,Listes!$A$3:$I$12,4,FALSE))</f>
        <v/>
      </c>
      <c r="K631" t="str">
        <f>IF(H631="","",VLOOKUP($H631,Listes!$A$3:$I$12,8,FALSE))</f>
        <v/>
      </c>
      <c r="N631" t="str">
        <f t="shared" si="564"/>
        <v/>
      </c>
    </row>
    <row r="632" spans="1:14">
      <c r="A632" s="62" t="str">
        <f>IF(Encodage!A632="","",IF(COUNTIF($A$2:A631,Encodage!B632)&gt;0,"",IF(AND(Encodage!A632&gt;=$G$2,Encodage!A632&lt;=$H$2),Encodage!B632,"")))</f>
        <v/>
      </c>
      <c r="B632" s="62" t="str">
        <f>IF(A632="","",IF(COUNTIF($A$2:B631,Encodage!B632)&gt;0,"",IF(AND(Encodage!B632&gt;=$G$2,Encodage!A632&lt;=$H$2),Encodage!C632,"")))</f>
        <v/>
      </c>
      <c r="C632" s="62"/>
      <c r="D632" s="61" t="str">
        <f t="array" ref="D632">IFERROR(INDEX($A$1:$A$10000,SMALL(IF($A$3:$A$10000&lt;&gt;"",ROW($A$3:$A$10000)),ROW(A629))),"")</f>
        <v/>
      </c>
      <c r="E632" s="61"/>
      <c r="F632" s="61"/>
      <c r="G632" t="str">
        <f t="shared" si="563"/>
        <v/>
      </c>
      <c r="H632" t="str">
        <f>IFERROR(IF(COUNTIF($H$4:H631,H631)&lt;VLOOKUP($H631,$D$3:$E$500,2,0),H631,INDEX($D$3:$D$300,MATCH(H631,$D$3:$D$300,0)+1)),"")</f>
        <v/>
      </c>
      <c r="I632" t="str">
        <f>IF($H632="","",VLOOKUP($H632,Listes!$A$3:$I$12,3,FALSE))</f>
        <v/>
      </c>
      <c r="J632" t="str">
        <f>IF($H632="","",VLOOKUP($H632,Listes!$A$3:$I$12,4,FALSE))</f>
        <v/>
      </c>
      <c r="K632" t="str">
        <f>IF(H632="","",VLOOKUP($H632,Listes!$A$3:$I$12,8,FALSE))</f>
        <v/>
      </c>
      <c r="N632" t="str">
        <f t="shared" si="564"/>
        <v/>
      </c>
    </row>
    <row r="633" spans="1:14">
      <c r="A633" s="62" t="str">
        <f>IF(Encodage!A633="","",IF(COUNTIF($A$2:A632,Encodage!B633)&gt;0,"",IF(AND(Encodage!A633&gt;=$G$2,Encodage!A633&lt;=$H$2),Encodage!B633,"")))</f>
        <v/>
      </c>
      <c r="B633" s="62" t="str">
        <f>IF(A633="","",IF(COUNTIF($A$2:B632,Encodage!B633)&gt;0,"",IF(AND(Encodage!B633&gt;=$G$2,Encodage!A633&lt;=$H$2),Encodage!C633,"")))</f>
        <v/>
      </c>
      <c r="C633" s="62"/>
      <c r="D633" s="61" t="str">
        <f t="array" ref="D633">IFERROR(INDEX($A$1:$A$10000,SMALL(IF($A$3:$A$10000&lt;&gt;"",ROW($A$3:$A$10000)),ROW(A630))),"")</f>
        <v/>
      </c>
      <c r="E633" s="61"/>
      <c r="F633" s="61"/>
      <c r="G633" t="str">
        <f t="shared" si="563"/>
        <v/>
      </c>
      <c r="H633" t="str">
        <f>IFERROR(IF(COUNTIF($H$4:H632,H632)&lt;VLOOKUP($H632,$D$3:$E$500,2,0),H632,INDEX($D$3:$D$300,MATCH(H632,$D$3:$D$300,0)+1)),"")</f>
        <v/>
      </c>
      <c r="I633" t="str">
        <f>IF($H633="","",VLOOKUP($H633,Listes!$A$3:$I$12,3,FALSE))</f>
        <v/>
      </c>
      <c r="J633" t="str">
        <f>IF($H633="","",VLOOKUP($H633,Listes!$A$3:$I$12,4,FALSE))</f>
        <v/>
      </c>
      <c r="K633" t="str">
        <f>IF(H633="","",VLOOKUP($H633,Listes!$A$3:$I$12,8,FALSE))</f>
        <v/>
      </c>
      <c r="N633" t="str">
        <f t="shared" si="564"/>
        <v/>
      </c>
    </row>
    <row r="634" spans="1:14">
      <c r="A634" s="62" t="str">
        <f>IF(Encodage!A634="","",IF(COUNTIF($A$2:A633,Encodage!B634)&gt;0,"",IF(AND(Encodage!A634&gt;=$G$2,Encodage!A634&lt;=$H$2),Encodage!B634,"")))</f>
        <v/>
      </c>
      <c r="B634" s="62" t="str">
        <f>IF(A634="","",IF(COUNTIF($A$2:B633,Encodage!B634)&gt;0,"",IF(AND(Encodage!B634&gt;=$G$2,Encodage!A634&lt;=$H$2),Encodage!C634,"")))</f>
        <v/>
      </c>
      <c r="C634" s="62"/>
      <c r="D634" s="61" t="str">
        <f t="array" ref="D634">IFERROR(INDEX($A$1:$A$10000,SMALL(IF($A$3:$A$10000&lt;&gt;"",ROW($A$3:$A$10000)),ROW(A631))),"")</f>
        <v/>
      </c>
      <c r="E634" s="61"/>
      <c r="F634" s="61"/>
      <c r="G634" t="str">
        <f t="shared" si="563"/>
        <v/>
      </c>
      <c r="H634" t="str">
        <f>IFERROR(IF(COUNTIF($H$4:H633,H633)&lt;VLOOKUP($H633,$D$3:$E$500,2,0),H633,INDEX($D$3:$D$300,MATCH(H633,$D$3:$D$300,0)+1)),"")</f>
        <v/>
      </c>
      <c r="I634" t="str">
        <f>IF($H634="","",VLOOKUP($H634,Listes!$A$3:$I$12,3,FALSE))</f>
        <v/>
      </c>
      <c r="J634" t="str">
        <f>IF($H634="","",VLOOKUP($H634,Listes!$A$3:$I$12,4,FALSE))</f>
        <v/>
      </c>
      <c r="K634" t="str">
        <f>IF(H634="","",VLOOKUP($H634,Listes!$A$3:$I$12,8,FALSE))</f>
        <v/>
      </c>
      <c r="N634" t="str">
        <f t="shared" si="564"/>
        <v/>
      </c>
    </row>
    <row r="635" spans="1:14">
      <c r="A635" s="62" t="str">
        <f>IF(Encodage!A635="","",IF(COUNTIF($A$2:A634,Encodage!B635)&gt;0,"",IF(AND(Encodage!A635&gt;=$G$2,Encodage!A635&lt;=$H$2),Encodage!B635,"")))</f>
        <v/>
      </c>
      <c r="B635" s="62" t="str">
        <f>IF(A635="","",IF(COUNTIF($A$2:B634,Encodage!B635)&gt;0,"",IF(AND(Encodage!B635&gt;=$G$2,Encodage!A635&lt;=$H$2),Encodage!C635,"")))</f>
        <v/>
      </c>
      <c r="C635" s="62"/>
      <c r="D635" s="61" t="str">
        <f t="array" ref="D635">IFERROR(INDEX($A$1:$A$10000,SMALL(IF($A$3:$A$10000&lt;&gt;"",ROW($A$3:$A$10000)),ROW(A632))),"")</f>
        <v/>
      </c>
      <c r="E635" s="61"/>
      <c r="F635" s="61"/>
      <c r="G635" t="str">
        <f t="shared" si="563"/>
        <v/>
      </c>
      <c r="H635" t="str">
        <f>IFERROR(IF(COUNTIF($H$4:H634,H634)&lt;VLOOKUP($H634,$D$3:$E$500,2,0),H634,INDEX($D$3:$D$300,MATCH(H634,$D$3:$D$300,0)+1)),"")</f>
        <v/>
      </c>
      <c r="I635" t="str">
        <f>IF($H635="","",VLOOKUP($H635,Listes!$A$3:$I$12,3,FALSE))</f>
        <v/>
      </c>
      <c r="J635" t="str">
        <f>IF($H635="","",VLOOKUP($H635,Listes!$A$3:$I$12,4,FALSE))</f>
        <v/>
      </c>
      <c r="K635" t="str">
        <f>IF(H635="","",VLOOKUP($H635,Listes!$A$3:$I$12,8,FALSE))</f>
        <v/>
      </c>
      <c r="N635" t="str">
        <f t="shared" si="564"/>
        <v/>
      </c>
    </row>
    <row r="636" spans="1:14">
      <c r="A636" s="62" t="str">
        <f>IF(Encodage!A636="","",IF(COUNTIF($A$2:A635,Encodage!B636)&gt;0,"",IF(AND(Encodage!A636&gt;=$G$2,Encodage!A636&lt;=$H$2),Encodage!B636,"")))</f>
        <v/>
      </c>
      <c r="B636" s="62" t="str">
        <f>IF(A636="","",IF(COUNTIF($A$2:B635,Encodage!B636)&gt;0,"",IF(AND(Encodage!B636&gt;=$G$2,Encodage!A636&lt;=$H$2),Encodage!C636,"")))</f>
        <v/>
      </c>
      <c r="C636" s="62"/>
      <c r="D636" s="61" t="str">
        <f t="array" ref="D636">IFERROR(INDEX($A$1:$A$10000,SMALL(IF($A$3:$A$10000&lt;&gt;"",ROW($A$3:$A$10000)),ROW(A633))),"")</f>
        <v/>
      </c>
      <c r="E636" s="61"/>
      <c r="F636" s="61"/>
      <c r="G636" t="str">
        <f t="shared" si="563"/>
        <v/>
      </c>
      <c r="H636" t="str">
        <f>IFERROR(IF(COUNTIF($H$4:H635,H635)&lt;VLOOKUP($H635,$D$3:$E$500,2,0),H635,INDEX($D$3:$D$300,MATCH(H635,$D$3:$D$300,0)+1)),"")</f>
        <v/>
      </c>
      <c r="I636" t="str">
        <f>IF($H636="","",VLOOKUP($H636,Listes!$A$3:$I$12,3,FALSE))</f>
        <v/>
      </c>
      <c r="J636" t="str">
        <f>IF($H636="","",VLOOKUP($H636,Listes!$A$3:$I$12,4,FALSE))</f>
        <v/>
      </c>
      <c r="K636" t="str">
        <f>IF(H636="","",VLOOKUP($H636,Listes!$A$3:$I$12,8,FALSE))</f>
        <v/>
      </c>
      <c r="N636" t="str">
        <f t="shared" si="564"/>
        <v/>
      </c>
    </row>
    <row r="637" spans="1:14">
      <c r="A637" s="62" t="str">
        <f>IF(Encodage!A637="","",IF(COUNTIF($A$2:A636,Encodage!B637)&gt;0,"",IF(AND(Encodage!A637&gt;=$G$2,Encodage!A637&lt;=$H$2),Encodage!B637,"")))</f>
        <v/>
      </c>
      <c r="B637" s="62" t="str">
        <f>IF(A637="","",IF(COUNTIF($A$2:B636,Encodage!B637)&gt;0,"",IF(AND(Encodage!B637&gt;=$G$2,Encodage!A637&lt;=$H$2),Encodage!C637,"")))</f>
        <v/>
      </c>
      <c r="C637" s="62"/>
      <c r="D637" s="61" t="str">
        <f t="array" ref="D637">IFERROR(INDEX($A$1:$A$10000,SMALL(IF($A$3:$A$10000&lt;&gt;"",ROW($A$3:$A$10000)),ROW(A634))),"")</f>
        <v/>
      </c>
      <c r="E637" s="61"/>
      <c r="F637" s="61"/>
      <c r="G637" t="str">
        <f t="shared" si="563"/>
        <v/>
      </c>
      <c r="H637" t="str">
        <f>IFERROR(IF(COUNTIF($H$4:H636,H636)&lt;VLOOKUP($H636,$D$3:$E$500,2,0),H636,INDEX($D$3:$D$300,MATCH(H636,$D$3:$D$300,0)+1)),"")</f>
        <v/>
      </c>
      <c r="I637" t="str">
        <f>IF($H637="","",VLOOKUP($H637,Listes!$A$3:$I$12,3,FALSE))</f>
        <v/>
      </c>
      <c r="J637" t="str">
        <f>IF($H637="","",VLOOKUP($H637,Listes!$A$3:$I$12,4,FALSE))</f>
        <v/>
      </c>
      <c r="K637" t="str">
        <f>IF(H637="","",VLOOKUP($H637,Listes!$A$3:$I$12,8,FALSE))</f>
        <v/>
      </c>
      <c r="N637" t="str">
        <f t="shared" si="564"/>
        <v/>
      </c>
    </row>
    <row r="638" spans="1:14">
      <c r="A638" s="62" t="str">
        <f>IF(Encodage!A638="","",IF(COUNTIF($A$2:A637,Encodage!B638)&gt;0,"",IF(AND(Encodage!A638&gt;=$G$2,Encodage!A638&lt;=$H$2),Encodage!B638,"")))</f>
        <v/>
      </c>
      <c r="B638" s="62" t="str">
        <f>IF(A638="","",IF(COUNTIF($A$2:B637,Encodage!B638)&gt;0,"",IF(AND(Encodage!B638&gt;=$G$2,Encodage!A638&lt;=$H$2),Encodage!C638,"")))</f>
        <v/>
      </c>
      <c r="C638" s="62"/>
      <c r="D638" s="61" t="str">
        <f t="array" ref="D638">IFERROR(INDEX($A$1:$A$10000,SMALL(IF($A$3:$A$10000&lt;&gt;"",ROW($A$3:$A$10000)),ROW(A635))),"")</f>
        <v/>
      </c>
      <c r="E638" s="61"/>
      <c r="F638" s="61"/>
      <c r="G638" t="str">
        <f t="shared" si="563"/>
        <v/>
      </c>
      <c r="H638" t="str">
        <f>IFERROR(IF(COUNTIF($H$4:H637,H637)&lt;VLOOKUP($H637,$D$3:$E$500,2,0),H637,INDEX($D$3:$D$300,MATCH(H637,$D$3:$D$300,0)+1)),"")</f>
        <v/>
      </c>
      <c r="I638" t="str">
        <f>IF($H638="","",VLOOKUP($H638,Listes!$A$3:$I$12,3,FALSE))</f>
        <v/>
      </c>
      <c r="J638" t="str">
        <f>IF($H638="","",VLOOKUP($H638,Listes!$A$3:$I$12,4,FALSE))</f>
        <v/>
      </c>
      <c r="K638" t="str">
        <f>IF(H638="","",VLOOKUP($H638,Listes!$A$3:$I$12,8,FALSE))</f>
        <v/>
      </c>
      <c r="N638" t="str">
        <f t="shared" si="564"/>
        <v/>
      </c>
    </row>
    <row r="639" spans="1:14">
      <c r="A639" s="62" t="str">
        <f>IF(Encodage!A639="","",IF(COUNTIF($A$2:A638,Encodage!B639)&gt;0,"",IF(AND(Encodage!A639&gt;=$G$2,Encodage!A639&lt;=$H$2),Encodage!B639,"")))</f>
        <v/>
      </c>
      <c r="B639" s="62" t="str">
        <f>IF(A639="","",IF(COUNTIF($A$2:B638,Encodage!B639)&gt;0,"",IF(AND(Encodage!B639&gt;=$G$2,Encodage!A639&lt;=$H$2),Encodage!C639,"")))</f>
        <v/>
      </c>
      <c r="C639" s="62"/>
      <c r="D639" s="61" t="str">
        <f t="array" ref="D639">IFERROR(INDEX($A$1:$A$10000,SMALL(IF($A$3:$A$10000&lt;&gt;"",ROW($A$3:$A$10000)),ROW(A636))),"")</f>
        <v/>
      </c>
      <c r="E639" s="61"/>
      <c r="F639" s="61"/>
      <c r="G639" t="str">
        <f t="shared" si="563"/>
        <v/>
      </c>
      <c r="H639" t="str">
        <f>IFERROR(IF(COUNTIF($H$4:H638,H638)&lt;VLOOKUP($H638,$D$3:$E$500,2,0),H638,INDEX($D$3:$D$300,MATCH(H638,$D$3:$D$300,0)+1)),"")</f>
        <v/>
      </c>
      <c r="I639" t="str">
        <f>IF($H639="","",VLOOKUP($H639,Listes!$A$3:$I$12,3,FALSE))</f>
        <v/>
      </c>
      <c r="J639" t="str">
        <f>IF($H639="","",VLOOKUP($H639,Listes!$A$3:$I$12,4,FALSE))</f>
        <v/>
      </c>
      <c r="K639" t="str">
        <f>IF(H639="","",VLOOKUP($H639,Listes!$A$3:$I$12,8,FALSE))</f>
        <v/>
      </c>
      <c r="N639" t="str">
        <f t="shared" si="564"/>
        <v/>
      </c>
    </row>
    <row r="640" spans="1:14">
      <c r="A640" s="62" t="str">
        <f>IF(Encodage!A640="","",IF(COUNTIF($A$2:A639,Encodage!B640)&gt;0,"",IF(AND(Encodage!A640&gt;=$G$2,Encodage!A640&lt;=$H$2),Encodage!B640,"")))</f>
        <v/>
      </c>
      <c r="B640" s="62" t="str">
        <f>IF(A640="","",IF(COUNTIF($A$2:B639,Encodage!B640)&gt;0,"",IF(AND(Encodage!B640&gt;=$G$2,Encodage!A640&lt;=$H$2),Encodage!C640,"")))</f>
        <v/>
      </c>
      <c r="C640" s="62"/>
      <c r="D640" s="61" t="str">
        <f t="array" ref="D640">IFERROR(INDEX($A$1:$A$10000,SMALL(IF($A$3:$A$10000&lt;&gt;"",ROW($A$3:$A$10000)),ROW(A637))),"")</f>
        <v/>
      </c>
      <c r="E640" s="61"/>
      <c r="F640" s="61"/>
      <c r="G640" t="str">
        <f t="shared" si="563"/>
        <v/>
      </c>
      <c r="H640" t="str">
        <f>IFERROR(IF(COUNTIF($H$4:H639,H639)&lt;VLOOKUP($H639,$D$3:$E$500,2,0),H639,INDEX($D$3:$D$300,MATCH(H639,$D$3:$D$300,0)+1)),"")</f>
        <v/>
      </c>
      <c r="I640" t="str">
        <f>IF($H640="","",VLOOKUP($H640,Listes!$A$3:$I$12,3,FALSE))</f>
        <v/>
      </c>
      <c r="J640" t="str">
        <f>IF($H640="","",VLOOKUP($H640,Listes!$A$3:$I$12,4,FALSE))</f>
        <v/>
      </c>
      <c r="K640" t="str">
        <f>IF(H640="","",VLOOKUP($H640,Listes!$A$3:$I$12,8,FALSE))</f>
        <v/>
      </c>
      <c r="N640" t="str">
        <f t="shared" si="564"/>
        <v/>
      </c>
    </row>
    <row r="641" spans="1:14">
      <c r="A641" s="62" t="str">
        <f>IF(Encodage!A641="","",IF(COUNTIF($A$2:A640,Encodage!B641)&gt;0,"",IF(AND(Encodage!A641&gt;=$G$2,Encodage!A641&lt;=$H$2),Encodage!B641,"")))</f>
        <v/>
      </c>
      <c r="B641" s="62" t="str">
        <f>IF(A641="","",IF(COUNTIF($A$2:B640,Encodage!B641)&gt;0,"",IF(AND(Encodage!B641&gt;=$G$2,Encodage!A641&lt;=$H$2),Encodage!C641,"")))</f>
        <v/>
      </c>
      <c r="C641" s="62"/>
      <c r="D641" s="61" t="str">
        <f t="array" ref="D641">IFERROR(INDEX($A$1:$A$10000,SMALL(IF($A$3:$A$10000&lt;&gt;"",ROW($A$3:$A$10000)),ROW(A638))),"")</f>
        <v/>
      </c>
      <c r="E641" s="61"/>
      <c r="F641" s="61"/>
      <c r="G641" t="str">
        <f t="shared" si="563"/>
        <v/>
      </c>
      <c r="H641" t="str">
        <f>IFERROR(IF(COUNTIF($H$4:H640,H640)&lt;VLOOKUP($H640,$D$3:$E$500,2,0),H640,INDEX($D$3:$D$300,MATCH(H640,$D$3:$D$300,0)+1)),"")</f>
        <v/>
      </c>
      <c r="I641" t="str">
        <f>IF($H641="","",VLOOKUP($H641,Listes!$A$3:$I$12,3,FALSE))</f>
        <v/>
      </c>
      <c r="J641" t="str">
        <f>IF($H641="","",VLOOKUP($H641,Listes!$A$3:$I$12,4,FALSE))</f>
        <v/>
      </c>
      <c r="K641" t="str">
        <f>IF(H641="","",VLOOKUP($H641,Listes!$A$3:$I$12,8,FALSE))</f>
        <v/>
      </c>
      <c r="N641" t="str">
        <f t="shared" si="564"/>
        <v/>
      </c>
    </row>
    <row r="642" spans="1:14">
      <c r="A642" s="62" t="str">
        <f>IF(Encodage!A642="","",IF(COUNTIF($A$2:A641,Encodage!B642)&gt;0,"",IF(AND(Encodage!A642&gt;=$G$2,Encodage!A642&lt;=$H$2),Encodage!B642,"")))</f>
        <v/>
      </c>
      <c r="B642" s="62" t="str">
        <f>IF(A642="","",IF(COUNTIF($A$2:B641,Encodage!B642)&gt;0,"",IF(AND(Encodage!B642&gt;=$G$2,Encodage!A642&lt;=$H$2),Encodage!C642,"")))</f>
        <v/>
      </c>
      <c r="C642" s="62"/>
      <c r="D642" s="61" t="str">
        <f t="array" ref="D642">IFERROR(INDEX($A$1:$A$10000,SMALL(IF($A$3:$A$10000&lt;&gt;"",ROW($A$3:$A$10000)),ROW(A639))),"")</f>
        <v/>
      </c>
      <c r="E642" s="61"/>
      <c r="F642" s="61"/>
      <c r="G642" t="str">
        <f t="shared" si="563"/>
        <v/>
      </c>
      <c r="H642" t="str">
        <f>IFERROR(IF(COUNTIF($H$4:H641,H641)&lt;VLOOKUP($H641,$D$3:$E$500,2,0),H641,INDEX($D$3:$D$300,MATCH(H641,$D$3:$D$300,0)+1)),"")</f>
        <v/>
      </c>
      <c r="I642" t="str">
        <f>IF($H642="","",VLOOKUP($H642,Listes!$A$3:$I$12,3,FALSE))</f>
        <v/>
      </c>
      <c r="J642" t="str">
        <f>IF($H642="","",VLOOKUP($H642,Listes!$A$3:$I$12,4,FALSE))</f>
        <v/>
      </c>
      <c r="K642" t="str">
        <f>IF(H642="","",VLOOKUP($H642,Listes!$A$3:$I$12,8,FALSE))</f>
        <v/>
      </c>
      <c r="N642" t="str">
        <f t="shared" si="564"/>
        <v/>
      </c>
    </row>
    <row r="643" spans="1:14">
      <c r="A643" s="62" t="str">
        <f>IF(Encodage!A643="","",IF(COUNTIF($A$2:A642,Encodage!B643)&gt;0,"",IF(AND(Encodage!A643&gt;=$G$2,Encodage!A643&lt;=$H$2),Encodage!B643,"")))</f>
        <v/>
      </c>
      <c r="B643" s="62" t="str">
        <f>IF(A643="","",IF(COUNTIF($A$2:B642,Encodage!B643)&gt;0,"",IF(AND(Encodage!B643&gt;=$G$2,Encodage!A643&lt;=$H$2),Encodage!C643,"")))</f>
        <v/>
      </c>
      <c r="C643" s="62"/>
      <c r="D643" s="61" t="str">
        <f t="array" ref="D643">IFERROR(INDEX($A$1:$A$10000,SMALL(IF($A$3:$A$10000&lt;&gt;"",ROW($A$3:$A$10000)),ROW(A640))),"")</f>
        <v/>
      </c>
      <c r="E643" s="61"/>
      <c r="F643" s="61"/>
      <c r="G643" t="str">
        <f t="shared" si="563"/>
        <v/>
      </c>
      <c r="H643" t="str">
        <f>IFERROR(IF(COUNTIF($H$4:H642,H642)&lt;VLOOKUP($H642,$D$3:$E$500,2,0),H642,INDEX($D$3:$D$300,MATCH(H642,$D$3:$D$300,0)+1)),"")</f>
        <v/>
      </c>
      <c r="I643" t="str">
        <f>IF($H643="","",VLOOKUP($H643,Listes!$A$3:$I$12,3,FALSE))</f>
        <v/>
      </c>
      <c r="J643" t="str">
        <f>IF($H643="","",VLOOKUP($H643,Listes!$A$3:$I$12,4,FALSE))</f>
        <v/>
      </c>
      <c r="K643" t="str">
        <f>IF(H643="","",VLOOKUP($H643,Listes!$A$3:$I$12,8,FALSE))</f>
        <v/>
      </c>
      <c r="N643" t="str">
        <f t="shared" si="564"/>
        <v/>
      </c>
    </row>
    <row r="644" spans="1:14">
      <c r="A644" s="62" t="str">
        <f>IF(Encodage!A644="","",IF(COUNTIF($A$2:A643,Encodage!B644)&gt;0,"",IF(AND(Encodage!A644&gt;=$G$2,Encodage!A644&lt;=$H$2),Encodage!B644,"")))</f>
        <v/>
      </c>
      <c r="B644" s="62" t="str">
        <f>IF(A644="","",IF(COUNTIF($A$2:B643,Encodage!B644)&gt;0,"",IF(AND(Encodage!B644&gt;=$G$2,Encodage!A644&lt;=$H$2),Encodage!C644,"")))</f>
        <v/>
      </c>
      <c r="C644" s="62"/>
      <c r="D644" s="61" t="str">
        <f t="array" ref="D644">IFERROR(INDEX($A$1:$A$10000,SMALL(IF($A$3:$A$10000&lt;&gt;"",ROW($A$3:$A$10000)),ROW(A641))),"")</f>
        <v/>
      </c>
      <c r="E644" s="61"/>
      <c r="F644" s="61"/>
      <c r="G644" t="str">
        <f t="shared" si="563"/>
        <v/>
      </c>
      <c r="H644" t="str">
        <f>IFERROR(IF(COUNTIF($H$4:H643,H643)&lt;VLOOKUP($H643,$D$3:$E$500,2,0),H643,INDEX($D$3:$D$300,MATCH(H643,$D$3:$D$300,0)+1)),"")</f>
        <v/>
      </c>
      <c r="I644" t="str">
        <f>IF($H644="","",VLOOKUP($H644,Listes!$A$3:$I$12,3,FALSE))</f>
        <v/>
      </c>
      <c r="J644" t="str">
        <f>IF($H644="","",VLOOKUP($H644,Listes!$A$3:$I$12,4,FALSE))</f>
        <v/>
      </c>
      <c r="K644" t="str">
        <f>IF(H644="","",VLOOKUP($H644,Listes!$A$3:$I$12,8,FALSE))</f>
        <v/>
      </c>
      <c r="N644" t="str">
        <f t="shared" si="564"/>
        <v/>
      </c>
    </row>
    <row r="645" spans="1:14">
      <c r="A645" s="62" t="str">
        <f>IF(Encodage!A645="","",IF(COUNTIF($A$2:A644,Encodage!B645)&gt;0,"",IF(AND(Encodage!A645&gt;=$G$2,Encodage!A645&lt;=$H$2),Encodage!B645,"")))</f>
        <v/>
      </c>
      <c r="B645" s="62" t="str">
        <f>IF(A645="","",IF(COUNTIF($A$2:B644,Encodage!B645)&gt;0,"",IF(AND(Encodage!B645&gt;=$G$2,Encodage!A645&lt;=$H$2),Encodage!C645,"")))</f>
        <v/>
      </c>
      <c r="C645" s="62"/>
      <c r="D645" s="61" t="str">
        <f t="array" ref="D645">IFERROR(INDEX($A$1:$A$10000,SMALL(IF($A$3:$A$10000&lt;&gt;"",ROW($A$3:$A$10000)),ROW(A642))),"")</f>
        <v/>
      </c>
      <c r="E645" s="61"/>
      <c r="F645" s="61"/>
      <c r="G645" t="str">
        <f t="shared" ref="G645:G708" si="565">IFERROR(INDEX($C$3:$C$10000,MATCH(H645,$A$3:$A$10000,0)),"")</f>
        <v/>
      </c>
      <c r="H645" t="str">
        <f>IFERROR(IF(COUNTIF($H$4:H644,H644)&lt;VLOOKUP($H644,$D$3:$E$500,2,0),H644,INDEX($D$3:$D$300,MATCH(H644,$D$3:$D$300,0)+1)),"")</f>
        <v/>
      </c>
      <c r="I645" t="str">
        <f>IF($H645="","",VLOOKUP($H645,Listes!$A$3:$I$12,3,FALSE))</f>
        <v/>
      </c>
      <c r="J645" t="str">
        <f>IF($H645="","",VLOOKUP($H645,Listes!$A$3:$I$12,4,FALSE))</f>
        <v/>
      </c>
      <c r="K645" t="str">
        <f>IF(H645="","",VLOOKUP($H645,Listes!$A$3:$I$12,8,FALSE))</f>
        <v/>
      </c>
      <c r="N645" t="str">
        <f t="shared" ref="N645:N708" si="566">IF($H644=$H645,"",IFERROR(INDEX($C$3:$C$300,MATCH(H645,$D$3:$D$300,0)),""))</f>
        <v/>
      </c>
    </row>
    <row r="646" spans="1:14">
      <c r="A646" s="62" t="str">
        <f>IF(Encodage!A646="","",IF(COUNTIF($A$2:A645,Encodage!B646)&gt;0,"",IF(AND(Encodage!A646&gt;=$G$2,Encodage!A646&lt;=$H$2),Encodage!B646,"")))</f>
        <v/>
      </c>
      <c r="B646" s="62" t="str">
        <f>IF(A646="","",IF(COUNTIF($A$2:B645,Encodage!B646)&gt;0,"",IF(AND(Encodage!B646&gt;=$G$2,Encodage!A646&lt;=$H$2),Encodage!C646,"")))</f>
        <v/>
      </c>
      <c r="C646" s="62"/>
      <c r="D646" s="61" t="str">
        <f t="array" ref="D646">IFERROR(INDEX($A$1:$A$10000,SMALL(IF($A$3:$A$10000&lt;&gt;"",ROW($A$3:$A$10000)),ROW(A643))),"")</f>
        <v/>
      </c>
      <c r="E646" s="61"/>
      <c r="F646" s="61"/>
      <c r="G646" t="str">
        <f t="shared" si="565"/>
        <v/>
      </c>
      <c r="H646" t="str">
        <f>IFERROR(IF(COUNTIF($H$4:H645,H645)&lt;VLOOKUP($H645,$D$3:$E$500,2,0),H645,INDEX($D$3:$D$300,MATCH(H645,$D$3:$D$300,0)+1)),"")</f>
        <v/>
      </c>
      <c r="I646" t="str">
        <f>IF($H646="","",VLOOKUP($H646,Listes!$A$3:$I$12,3,FALSE))</f>
        <v/>
      </c>
      <c r="J646" t="str">
        <f>IF($H646="","",VLOOKUP($H646,Listes!$A$3:$I$12,4,FALSE))</f>
        <v/>
      </c>
      <c r="K646" t="str">
        <f>IF(H646="","",VLOOKUP($H646,Listes!$A$3:$I$12,8,FALSE))</f>
        <v/>
      </c>
      <c r="N646" t="str">
        <f t="shared" si="566"/>
        <v/>
      </c>
    </row>
    <row r="647" spans="1:14">
      <c r="A647" s="62" t="str">
        <f>IF(Encodage!A647="","",IF(COUNTIF($A$2:A646,Encodage!B647)&gt;0,"",IF(AND(Encodage!A647&gt;=$G$2,Encodage!A647&lt;=$H$2),Encodage!B647,"")))</f>
        <v/>
      </c>
      <c r="B647" s="62" t="str">
        <f>IF(A647="","",IF(COUNTIF($A$2:B646,Encodage!B647)&gt;0,"",IF(AND(Encodage!B647&gt;=$G$2,Encodage!A647&lt;=$H$2),Encodage!C647,"")))</f>
        <v/>
      </c>
      <c r="C647" s="62"/>
      <c r="D647" s="61" t="str">
        <f t="array" ref="D647">IFERROR(INDEX($A$1:$A$10000,SMALL(IF($A$3:$A$10000&lt;&gt;"",ROW($A$3:$A$10000)),ROW(A644))),"")</f>
        <v/>
      </c>
      <c r="E647" s="61"/>
      <c r="F647" s="61"/>
      <c r="G647" t="str">
        <f t="shared" si="565"/>
        <v/>
      </c>
      <c r="H647" t="str">
        <f>IFERROR(IF(COUNTIF($H$4:H646,H646)&lt;VLOOKUP($H646,$D$3:$E$500,2,0),H646,INDEX($D$3:$D$300,MATCH(H646,$D$3:$D$300,0)+1)),"")</f>
        <v/>
      </c>
      <c r="I647" t="str">
        <f>IF($H647="","",VLOOKUP($H647,Listes!$A$3:$I$12,3,FALSE))</f>
        <v/>
      </c>
      <c r="J647" t="str">
        <f>IF($H647="","",VLOOKUP($H647,Listes!$A$3:$I$12,4,FALSE))</f>
        <v/>
      </c>
      <c r="K647" t="str">
        <f>IF(H647="","",VLOOKUP($H647,Listes!$A$3:$I$12,8,FALSE))</f>
        <v/>
      </c>
      <c r="N647" t="str">
        <f t="shared" si="566"/>
        <v/>
      </c>
    </row>
    <row r="648" spans="1:14">
      <c r="A648" s="62" t="str">
        <f>IF(Encodage!A648="","",IF(COUNTIF($A$2:A647,Encodage!B648)&gt;0,"",IF(AND(Encodage!A648&gt;=$G$2,Encodage!A648&lt;=$H$2),Encodage!B648,"")))</f>
        <v/>
      </c>
      <c r="B648" s="62" t="str">
        <f>IF(A648="","",IF(COUNTIF($A$2:B647,Encodage!B648)&gt;0,"",IF(AND(Encodage!B648&gt;=$G$2,Encodage!A648&lt;=$H$2),Encodage!C648,"")))</f>
        <v/>
      </c>
      <c r="C648" s="62"/>
      <c r="D648" s="61" t="str">
        <f t="array" ref="D648">IFERROR(INDEX($A$1:$A$10000,SMALL(IF($A$3:$A$10000&lt;&gt;"",ROW($A$3:$A$10000)),ROW(A645))),"")</f>
        <v/>
      </c>
      <c r="E648" s="61"/>
      <c r="F648" s="61"/>
      <c r="G648" t="str">
        <f t="shared" si="565"/>
        <v/>
      </c>
      <c r="H648" t="str">
        <f>IFERROR(IF(COUNTIF($H$4:H647,H647)&lt;VLOOKUP($H647,$D$3:$E$500,2,0),H647,INDEX($D$3:$D$300,MATCH(H647,$D$3:$D$300,0)+1)),"")</f>
        <v/>
      </c>
      <c r="I648" t="str">
        <f>IF($H648="","",VLOOKUP($H648,Listes!$A$3:$I$12,3,FALSE))</f>
        <v/>
      </c>
      <c r="J648" t="str">
        <f>IF($H648="","",VLOOKUP($H648,Listes!$A$3:$I$12,4,FALSE))</f>
        <v/>
      </c>
      <c r="K648" t="str">
        <f>IF(H648="","",VLOOKUP($H648,Listes!$A$3:$I$12,8,FALSE))</f>
        <v/>
      </c>
      <c r="N648" t="str">
        <f t="shared" si="566"/>
        <v/>
      </c>
    </row>
    <row r="649" spans="1:14">
      <c r="A649" s="62" t="str">
        <f>IF(Encodage!A649="","",IF(COUNTIF($A$2:A648,Encodage!B649)&gt;0,"",IF(AND(Encodage!A649&gt;=$G$2,Encodage!A649&lt;=$H$2),Encodage!B649,"")))</f>
        <v/>
      </c>
      <c r="B649" s="62" t="str">
        <f>IF(A649="","",IF(COUNTIF($A$2:B648,Encodage!B649)&gt;0,"",IF(AND(Encodage!B649&gt;=$G$2,Encodage!A649&lt;=$H$2),Encodage!C649,"")))</f>
        <v/>
      </c>
      <c r="C649" s="62"/>
      <c r="D649" s="61" t="str">
        <f t="array" ref="D649">IFERROR(INDEX($A$1:$A$10000,SMALL(IF($A$3:$A$10000&lt;&gt;"",ROW($A$3:$A$10000)),ROW(A646))),"")</f>
        <v/>
      </c>
      <c r="E649" s="61"/>
      <c r="F649" s="61"/>
      <c r="G649" t="str">
        <f t="shared" si="565"/>
        <v/>
      </c>
      <c r="H649" t="str">
        <f>IFERROR(IF(COUNTIF($H$4:H648,H648)&lt;VLOOKUP($H648,$D$3:$E$500,2,0),H648,INDEX($D$3:$D$300,MATCH(H648,$D$3:$D$300,0)+1)),"")</f>
        <v/>
      </c>
      <c r="I649" t="str">
        <f>IF($H649="","",VLOOKUP($H649,Listes!$A$3:$I$12,3,FALSE))</f>
        <v/>
      </c>
      <c r="J649" t="str">
        <f>IF($H649="","",VLOOKUP($H649,Listes!$A$3:$I$12,4,FALSE))</f>
        <v/>
      </c>
      <c r="K649" t="str">
        <f>IF(H649="","",VLOOKUP($H649,Listes!$A$3:$I$12,8,FALSE))</f>
        <v/>
      </c>
      <c r="N649" t="str">
        <f t="shared" si="566"/>
        <v/>
      </c>
    </row>
    <row r="650" spans="1:14">
      <c r="A650" s="62" t="str">
        <f>IF(Encodage!A650="","",IF(COUNTIF($A$2:A649,Encodage!B650)&gt;0,"",IF(AND(Encodage!A650&gt;=$G$2,Encodage!A650&lt;=$H$2),Encodage!B650,"")))</f>
        <v/>
      </c>
      <c r="B650" s="62" t="str">
        <f>IF(A650="","",IF(COUNTIF($A$2:B649,Encodage!B650)&gt;0,"",IF(AND(Encodage!B650&gt;=$G$2,Encodage!A650&lt;=$H$2),Encodage!C650,"")))</f>
        <v/>
      </c>
      <c r="C650" s="62"/>
      <c r="D650" s="61" t="str">
        <f t="array" ref="D650">IFERROR(INDEX($A$1:$A$10000,SMALL(IF($A$3:$A$10000&lt;&gt;"",ROW($A$3:$A$10000)),ROW(A647))),"")</f>
        <v/>
      </c>
      <c r="E650" s="61"/>
      <c r="F650" s="61"/>
      <c r="G650" t="str">
        <f t="shared" si="565"/>
        <v/>
      </c>
      <c r="H650" t="str">
        <f>IFERROR(IF(COUNTIF($H$4:H649,H649)&lt;VLOOKUP($H649,$D$3:$E$500,2,0),H649,INDEX($D$3:$D$300,MATCH(H649,$D$3:$D$300,0)+1)),"")</f>
        <v/>
      </c>
      <c r="I650" t="str">
        <f>IF($H650="","",VLOOKUP($H650,Listes!$A$3:$I$12,3,FALSE))</f>
        <v/>
      </c>
      <c r="J650" t="str">
        <f>IF($H650="","",VLOOKUP($H650,Listes!$A$3:$I$12,4,FALSE))</f>
        <v/>
      </c>
      <c r="K650" t="str">
        <f>IF(H650="","",VLOOKUP($H650,Listes!$A$3:$I$12,8,FALSE))</f>
        <v/>
      </c>
      <c r="N650" t="str">
        <f t="shared" si="566"/>
        <v/>
      </c>
    </row>
    <row r="651" spans="1:14">
      <c r="A651" s="62" t="str">
        <f>IF(Encodage!A651="","",IF(COUNTIF($A$2:A650,Encodage!B651)&gt;0,"",IF(AND(Encodage!A651&gt;=$G$2,Encodage!A651&lt;=$H$2),Encodage!B651,"")))</f>
        <v/>
      </c>
      <c r="B651" s="62" t="str">
        <f>IF(A651="","",IF(COUNTIF($A$2:B650,Encodage!B651)&gt;0,"",IF(AND(Encodage!B651&gt;=$G$2,Encodage!A651&lt;=$H$2),Encodage!C651,"")))</f>
        <v/>
      </c>
      <c r="C651" s="62"/>
      <c r="D651" s="61" t="str">
        <f t="array" ref="D651">IFERROR(INDEX($A$1:$A$10000,SMALL(IF($A$3:$A$10000&lt;&gt;"",ROW($A$3:$A$10000)),ROW(A648))),"")</f>
        <v/>
      </c>
      <c r="E651" s="61"/>
      <c r="F651" s="61"/>
      <c r="G651" t="str">
        <f t="shared" si="565"/>
        <v/>
      </c>
      <c r="H651" t="str">
        <f>IFERROR(IF(COUNTIF($H$4:H650,H650)&lt;VLOOKUP($H650,$D$3:$E$500,2,0),H650,INDEX($D$3:$D$300,MATCH(H650,$D$3:$D$300,0)+1)),"")</f>
        <v/>
      </c>
      <c r="I651" t="str">
        <f>IF($H651="","",VLOOKUP($H651,Listes!$A$3:$I$12,3,FALSE))</f>
        <v/>
      </c>
      <c r="J651" t="str">
        <f>IF($H651="","",VLOOKUP($H651,Listes!$A$3:$I$12,4,FALSE))</f>
        <v/>
      </c>
      <c r="K651" t="str">
        <f>IF(H651="","",VLOOKUP($H651,Listes!$A$3:$I$12,8,FALSE))</f>
        <v/>
      </c>
      <c r="N651" t="str">
        <f t="shared" si="566"/>
        <v/>
      </c>
    </row>
    <row r="652" spans="1:14">
      <c r="A652" s="62" t="str">
        <f>IF(Encodage!A652="","",IF(COUNTIF($A$2:A651,Encodage!B652)&gt;0,"",IF(AND(Encodage!A652&gt;=$G$2,Encodage!A652&lt;=$H$2),Encodage!B652,"")))</f>
        <v/>
      </c>
      <c r="B652" s="62" t="str">
        <f>IF(A652="","",IF(COUNTIF($A$2:B651,Encodage!B652)&gt;0,"",IF(AND(Encodage!B652&gt;=$G$2,Encodage!A652&lt;=$H$2),Encodage!C652,"")))</f>
        <v/>
      </c>
      <c r="C652" s="62"/>
      <c r="D652" s="61" t="str">
        <f t="array" ref="D652">IFERROR(INDEX($A$1:$A$10000,SMALL(IF($A$3:$A$10000&lt;&gt;"",ROW($A$3:$A$10000)),ROW(A649))),"")</f>
        <v/>
      </c>
      <c r="E652" s="61"/>
      <c r="F652" s="61"/>
      <c r="G652" t="str">
        <f t="shared" si="565"/>
        <v/>
      </c>
      <c r="H652" t="str">
        <f>IFERROR(IF(COUNTIF($H$4:H651,H651)&lt;VLOOKUP($H651,$D$3:$E$500,2,0),H651,INDEX($D$3:$D$300,MATCH(H651,$D$3:$D$300,0)+1)),"")</f>
        <v/>
      </c>
      <c r="I652" t="str">
        <f>IF($H652="","",VLOOKUP($H652,Listes!$A$3:$I$12,3,FALSE))</f>
        <v/>
      </c>
      <c r="J652" t="str">
        <f>IF($H652="","",VLOOKUP($H652,Listes!$A$3:$I$12,4,FALSE))</f>
        <v/>
      </c>
      <c r="K652" t="str">
        <f>IF(H652="","",VLOOKUP($H652,Listes!$A$3:$I$12,8,FALSE))</f>
        <v/>
      </c>
      <c r="N652" t="str">
        <f t="shared" si="566"/>
        <v/>
      </c>
    </row>
    <row r="653" spans="1:14">
      <c r="A653" s="62" t="str">
        <f>IF(Encodage!A653="","",IF(COUNTIF($A$2:A652,Encodage!B653)&gt;0,"",IF(AND(Encodage!A653&gt;=$G$2,Encodage!A653&lt;=$H$2),Encodage!B653,"")))</f>
        <v/>
      </c>
      <c r="B653" s="62" t="str">
        <f>IF(A653="","",IF(COUNTIF($A$2:B652,Encodage!B653)&gt;0,"",IF(AND(Encodage!B653&gt;=$G$2,Encodage!A653&lt;=$H$2),Encodage!C653,"")))</f>
        <v/>
      </c>
      <c r="C653" s="62"/>
      <c r="D653" s="61" t="str">
        <f t="array" ref="D653">IFERROR(INDEX($A$1:$A$10000,SMALL(IF($A$3:$A$10000&lt;&gt;"",ROW($A$3:$A$10000)),ROW(A650))),"")</f>
        <v/>
      </c>
      <c r="E653" s="61"/>
      <c r="F653" s="61"/>
      <c r="G653" t="str">
        <f t="shared" si="565"/>
        <v/>
      </c>
      <c r="H653" t="str">
        <f>IFERROR(IF(COUNTIF($H$4:H652,H652)&lt;VLOOKUP($H652,$D$3:$E$500,2,0),H652,INDEX($D$3:$D$300,MATCH(H652,$D$3:$D$300,0)+1)),"")</f>
        <v/>
      </c>
      <c r="I653" t="str">
        <f>IF($H653="","",VLOOKUP($H653,Listes!$A$3:$I$12,3,FALSE))</f>
        <v/>
      </c>
      <c r="J653" t="str">
        <f>IF($H653="","",VLOOKUP($H653,Listes!$A$3:$I$12,4,FALSE))</f>
        <v/>
      </c>
      <c r="K653" t="str">
        <f>IF(H653="","",VLOOKUP($H653,Listes!$A$3:$I$12,8,FALSE))</f>
        <v/>
      </c>
      <c r="N653" t="str">
        <f t="shared" si="566"/>
        <v/>
      </c>
    </row>
    <row r="654" spans="1:14">
      <c r="A654" s="62" t="str">
        <f>IF(Encodage!A654="","",IF(COUNTIF($A$2:A653,Encodage!B654)&gt;0,"",IF(AND(Encodage!A654&gt;=$G$2,Encodage!A654&lt;=$H$2),Encodage!B654,"")))</f>
        <v/>
      </c>
      <c r="B654" s="62" t="str">
        <f>IF(A654="","",IF(COUNTIF($A$2:B653,Encodage!B654)&gt;0,"",IF(AND(Encodage!B654&gt;=$G$2,Encodage!A654&lt;=$H$2),Encodage!C654,"")))</f>
        <v/>
      </c>
      <c r="C654" s="62"/>
      <c r="D654" s="61" t="str">
        <f t="array" ref="D654">IFERROR(INDEX($A$1:$A$10000,SMALL(IF($A$3:$A$10000&lt;&gt;"",ROW($A$3:$A$10000)),ROW(A651))),"")</f>
        <v/>
      </c>
      <c r="E654" s="61"/>
      <c r="F654" s="61"/>
      <c r="G654" t="str">
        <f t="shared" si="565"/>
        <v/>
      </c>
      <c r="H654" t="str">
        <f>IFERROR(IF(COUNTIF($H$4:H653,H653)&lt;VLOOKUP($H653,$D$3:$E$500,2,0),H653,INDEX($D$3:$D$300,MATCH(H653,$D$3:$D$300,0)+1)),"")</f>
        <v/>
      </c>
      <c r="I654" t="str">
        <f>IF($H654="","",VLOOKUP($H654,Listes!$A$3:$I$12,3,FALSE))</f>
        <v/>
      </c>
      <c r="J654" t="str">
        <f>IF($H654="","",VLOOKUP($H654,Listes!$A$3:$I$12,4,FALSE))</f>
        <v/>
      </c>
      <c r="K654" t="str">
        <f>IF(H654="","",VLOOKUP($H654,Listes!$A$3:$I$12,8,FALSE))</f>
        <v/>
      </c>
      <c r="N654" t="str">
        <f t="shared" si="566"/>
        <v/>
      </c>
    </row>
    <row r="655" spans="1:14">
      <c r="A655" s="62" t="str">
        <f>IF(Encodage!A655="","",IF(COUNTIF($A$2:A654,Encodage!B655)&gt;0,"",IF(AND(Encodage!A655&gt;=$G$2,Encodage!A655&lt;=$H$2),Encodage!B655,"")))</f>
        <v/>
      </c>
      <c r="B655" s="62" t="str">
        <f>IF(A655="","",IF(COUNTIF($A$2:B654,Encodage!B655)&gt;0,"",IF(AND(Encodage!B655&gt;=$G$2,Encodage!A655&lt;=$H$2),Encodage!C655,"")))</f>
        <v/>
      </c>
      <c r="C655" s="62"/>
      <c r="D655" s="61" t="str">
        <f t="array" ref="D655">IFERROR(INDEX($A$1:$A$10000,SMALL(IF($A$3:$A$10000&lt;&gt;"",ROW($A$3:$A$10000)),ROW(A652))),"")</f>
        <v/>
      </c>
      <c r="E655" s="61"/>
      <c r="F655" s="61"/>
      <c r="G655" t="str">
        <f t="shared" si="565"/>
        <v/>
      </c>
      <c r="H655" t="str">
        <f>IFERROR(IF(COUNTIF($H$4:H654,H654)&lt;VLOOKUP($H654,$D$3:$E$500,2,0),H654,INDEX($D$3:$D$300,MATCH(H654,$D$3:$D$300,0)+1)),"")</f>
        <v/>
      </c>
      <c r="I655" t="str">
        <f>IF($H655="","",VLOOKUP($H655,Listes!$A$3:$I$12,3,FALSE))</f>
        <v/>
      </c>
      <c r="J655" t="str">
        <f>IF($H655="","",VLOOKUP($H655,Listes!$A$3:$I$12,4,FALSE))</f>
        <v/>
      </c>
      <c r="K655" t="str">
        <f>IF(H655="","",VLOOKUP($H655,Listes!$A$3:$I$12,8,FALSE))</f>
        <v/>
      </c>
      <c r="N655" t="str">
        <f t="shared" si="566"/>
        <v/>
      </c>
    </row>
    <row r="656" spans="1:14">
      <c r="A656" s="62" t="str">
        <f>IF(Encodage!A656="","",IF(COUNTIF($A$2:A655,Encodage!B656)&gt;0,"",IF(AND(Encodage!A656&gt;=$G$2,Encodage!A656&lt;=$H$2),Encodage!B656,"")))</f>
        <v/>
      </c>
      <c r="B656" s="62" t="str">
        <f>IF(A656="","",IF(COUNTIF($A$2:B655,Encodage!B656)&gt;0,"",IF(AND(Encodage!B656&gt;=$G$2,Encodage!A656&lt;=$H$2),Encodage!C656,"")))</f>
        <v/>
      </c>
      <c r="C656" s="62"/>
      <c r="D656" s="61" t="str">
        <f t="array" ref="D656">IFERROR(INDEX($A$1:$A$10000,SMALL(IF($A$3:$A$10000&lt;&gt;"",ROW($A$3:$A$10000)),ROW(A653))),"")</f>
        <v/>
      </c>
      <c r="E656" s="61"/>
      <c r="F656" s="61"/>
      <c r="G656" t="str">
        <f t="shared" si="565"/>
        <v/>
      </c>
      <c r="H656" t="str">
        <f>IFERROR(IF(COUNTIF($H$4:H655,H655)&lt;VLOOKUP($H655,$D$3:$E$500,2,0),H655,INDEX($D$3:$D$300,MATCH(H655,$D$3:$D$300,0)+1)),"")</f>
        <v/>
      </c>
      <c r="I656" t="str">
        <f>IF($H656="","",VLOOKUP($H656,Listes!$A$3:$I$12,3,FALSE))</f>
        <v/>
      </c>
      <c r="J656" t="str">
        <f>IF($H656="","",VLOOKUP($H656,Listes!$A$3:$I$12,4,FALSE))</f>
        <v/>
      </c>
      <c r="K656" t="str">
        <f>IF(H656="","",VLOOKUP($H656,Listes!$A$3:$I$12,8,FALSE))</f>
        <v/>
      </c>
      <c r="N656" t="str">
        <f t="shared" si="566"/>
        <v/>
      </c>
    </row>
    <row r="657" spans="1:14">
      <c r="A657" s="62" t="str">
        <f>IF(Encodage!A657="","",IF(COUNTIF($A$2:A656,Encodage!B657)&gt;0,"",IF(AND(Encodage!A657&gt;=$G$2,Encodage!A657&lt;=$H$2),Encodage!B657,"")))</f>
        <v/>
      </c>
      <c r="B657" s="62" t="str">
        <f>IF(A657="","",IF(COUNTIF($A$2:B656,Encodage!B657)&gt;0,"",IF(AND(Encodage!B657&gt;=$G$2,Encodage!A657&lt;=$H$2),Encodage!C657,"")))</f>
        <v/>
      </c>
      <c r="C657" s="62"/>
      <c r="D657" s="61" t="str">
        <f t="array" ref="D657">IFERROR(INDEX($A$1:$A$10000,SMALL(IF($A$3:$A$10000&lt;&gt;"",ROW($A$3:$A$10000)),ROW(A654))),"")</f>
        <v/>
      </c>
      <c r="E657" s="61"/>
      <c r="F657" s="61"/>
      <c r="G657" t="str">
        <f t="shared" si="565"/>
        <v/>
      </c>
      <c r="H657" t="str">
        <f>IFERROR(IF(COUNTIF($H$4:H656,H656)&lt;VLOOKUP($H656,$D$3:$E$500,2,0),H656,INDEX($D$3:$D$300,MATCH(H656,$D$3:$D$300,0)+1)),"")</f>
        <v/>
      </c>
      <c r="I657" t="str">
        <f>IF($H657="","",VLOOKUP($H657,Listes!$A$3:$I$12,3,FALSE))</f>
        <v/>
      </c>
      <c r="J657" t="str">
        <f>IF($H657="","",VLOOKUP($H657,Listes!$A$3:$I$12,4,FALSE))</f>
        <v/>
      </c>
      <c r="K657" t="str">
        <f>IF(H657="","",VLOOKUP($H657,Listes!$A$3:$I$12,8,FALSE))</f>
        <v/>
      </c>
      <c r="N657" t="str">
        <f t="shared" si="566"/>
        <v/>
      </c>
    </row>
    <row r="658" spans="1:14">
      <c r="A658" s="62" t="str">
        <f>IF(Encodage!A658="","",IF(COUNTIF($A$2:A657,Encodage!B658)&gt;0,"",IF(AND(Encodage!A658&gt;=$G$2,Encodage!A658&lt;=$H$2),Encodage!B658,"")))</f>
        <v/>
      </c>
      <c r="B658" s="62" t="str">
        <f>IF(A658="","",IF(COUNTIF($A$2:B657,Encodage!B658)&gt;0,"",IF(AND(Encodage!B658&gt;=$G$2,Encodage!A658&lt;=$H$2),Encodage!C658,"")))</f>
        <v/>
      </c>
      <c r="C658" s="62"/>
      <c r="D658" s="61" t="str">
        <f t="array" ref="D658">IFERROR(INDEX($A$1:$A$10000,SMALL(IF($A$3:$A$10000&lt;&gt;"",ROW($A$3:$A$10000)),ROW(A655))),"")</f>
        <v/>
      </c>
      <c r="E658" s="61"/>
      <c r="F658" s="61"/>
      <c r="G658" t="str">
        <f t="shared" si="565"/>
        <v/>
      </c>
      <c r="H658" t="str">
        <f>IFERROR(IF(COUNTIF($H$4:H657,H657)&lt;VLOOKUP($H657,$D$3:$E$500,2,0),H657,INDEX($D$3:$D$300,MATCH(H657,$D$3:$D$300,0)+1)),"")</f>
        <v/>
      </c>
      <c r="I658" t="str">
        <f>IF($H658="","",VLOOKUP($H658,Listes!$A$3:$I$12,3,FALSE))</f>
        <v/>
      </c>
      <c r="J658" t="str">
        <f>IF($H658="","",VLOOKUP($H658,Listes!$A$3:$I$12,4,FALSE))</f>
        <v/>
      </c>
      <c r="K658" t="str">
        <f>IF(H658="","",VLOOKUP($H658,Listes!$A$3:$I$12,8,FALSE))</f>
        <v/>
      </c>
      <c r="N658" t="str">
        <f t="shared" si="566"/>
        <v/>
      </c>
    </row>
    <row r="659" spans="1:14">
      <c r="A659" s="62" t="str">
        <f>IF(Encodage!A659="","",IF(COUNTIF($A$2:A658,Encodage!B659)&gt;0,"",IF(AND(Encodage!A659&gt;=$G$2,Encodage!A659&lt;=$H$2),Encodage!B659,"")))</f>
        <v/>
      </c>
      <c r="B659" s="62" t="str">
        <f>IF(A659="","",IF(COUNTIF($A$2:B658,Encodage!B659)&gt;0,"",IF(AND(Encodage!B659&gt;=$G$2,Encodage!A659&lt;=$H$2),Encodage!C659,"")))</f>
        <v/>
      </c>
      <c r="C659" s="62"/>
      <c r="D659" s="61" t="str">
        <f t="array" ref="D659">IFERROR(INDEX($A$1:$A$10000,SMALL(IF($A$3:$A$10000&lt;&gt;"",ROW($A$3:$A$10000)),ROW(A656))),"")</f>
        <v/>
      </c>
      <c r="E659" s="61"/>
      <c r="F659" s="61"/>
      <c r="G659" t="str">
        <f t="shared" si="565"/>
        <v/>
      </c>
      <c r="H659" t="str">
        <f>IFERROR(IF(COUNTIF($H$4:H658,H658)&lt;VLOOKUP($H658,$D$3:$E$500,2,0),H658,INDEX($D$3:$D$300,MATCH(H658,$D$3:$D$300,0)+1)),"")</f>
        <v/>
      </c>
      <c r="I659" t="str">
        <f>IF($H659="","",VLOOKUP($H659,Listes!$A$3:$I$12,3,FALSE))</f>
        <v/>
      </c>
      <c r="J659" t="str">
        <f>IF($H659="","",VLOOKUP($H659,Listes!$A$3:$I$12,4,FALSE))</f>
        <v/>
      </c>
      <c r="K659" t="str">
        <f>IF(H659="","",VLOOKUP($H659,Listes!$A$3:$I$12,8,FALSE))</f>
        <v/>
      </c>
      <c r="N659" t="str">
        <f t="shared" si="566"/>
        <v/>
      </c>
    </row>
    <row r="660" spans="1:14">
      <c r="A660" s="62" t="str">
        <f>IF(Encodage!A660="","",IF(COUNTIF($A$2:A659,Encodage!B660)&gt;0,"",IF(AND(Encodage!A660&gt;=$G$2,Encodage!A660&lt;=$H$2),Encodage!B660,"")))</f>
        <v/>
      </c>
      <c r="B660" s="62" t="str">
        <f>IF(A660="","",IF(COUNTIF($A$2:B659,Encodage!B660)&gt;0,"",IF(AND(Encodage!B660&gt;=$G$2,Encodage!A660&lt;=$H$2),Encodage!C660,"")))</f>
        <v/>
      </c>
      <c r="C660" s="62"/>
      <c r="D660" s="61" t="str">
        <f t="array" ref="D660">IFERROR(INDEX($A$1:$A$10000,SMALL(IF($A$3:$A$10000&lt;&gt;"",ROW($A$3:$A$10000)),ROW(A657))),"")</f>
        <v/>
      </c>
      <c r="E660" s="61"/>
      <c r="F660" s="61"/>
      <c r="G660" t="str">
        <f t="shared" si="565"/>
        <v/>
      </c>
      <c r="H660" t="str">
        <f>IFERROR(IF(COUNTIF($H$4:H659,H659)&lt;VLOOKUP($H659,$D$3:$E$500,2,0),H659,INDEX($D$3:$D$300,MATCH(H659,$D$3:$D$300,0)+1)),"")</f>
        <v/>
      </c>
      <c r="I660" t="str">
        <f>IF($H660="","",VLOOKUP($H660,Listes!$A$3:$I$12,3,FALSE))</f>
        <v/>
      </c>
      <c r="J660" t="str">
        <f>IF($H660="","",VLOOKUP($H660,Listes!$A$3:$I$12,4,FALSE))</f>
        <v/>
      </c>
      <c r="K660" t="str">
        <f>IF(H660="","",VLOOKUP($H660,Listes!$A$3:$I$12,8,FALSE))</f>
        <v/>
      </c>
      <c r="N660" t="str">
        <f t="shared" si="566"/>
        <v/>
      </c>
    </row>
    <row r="661" spans="1:14">
      <c r="A661" s="62" t="str">
        <f>IF(Encodage!A661="","",IF(COUNTIF($A$2:A660,Encodage!B661)&gt;0,"",IF(AND(Encodage!A661&gt;=$G$2,Encodage!A661&lt;=$H$2),Encodage!B661,"")))</f>
        <v/>
      </c>
      <c r="B661" s="62" t="str">
        <f>IF(A661="","",IF(COUNTIF($A$2:B660,Encodage!B661)&gt;0,"",IF(AND(Encodage!B661&gt;=$G$2,Encodage!A661&lt;=$H$2),Encodage!C661,"")))</f>
        <v/>
      </c>
      <c r="C661" s="62"/>
      <c r="D661" s="61" t="str">
        <f t="array" ref="D661">IFERROR(INDEX($A$1:$A$10000,SMALL(IF($A$3:$A$10000&lt;&gt;"",ROW($A$3:$A$10000)),ROW(A658))),"")</f>
        <v/>
      </c>
      <c r="E661" s="61"/>
      <c r="F661" s="61"/>
      <c r="G661" t="str">
        <f t="shared" si="565"/>
        <v/>
      </c>
      <c r="H661" t="str">
        <f>IFERROR(IF(COUNTIF($H$4:H660,H660)&lt;VLOOKUP($H660,$D$3:$E$500,2,0),H660,INDEX($D$3:$D$300,MATCH(H660,$D$3:$D$300,0)+1)),"")</f>
        <v/>
      </c>
      <c r="I661" t="str">
        <f>IF($H661="","",VLOOKUP($H661,Listes!$A$3:$I$12,3,FALSE))</f>
        <v/>
      </c>
      <c r="J661" t="str">
        <f>IF($H661="","",VLOOKUP($H661,Listes!$A$3:$I$12,4,FALSE))</f>
        <v/>
      </c>
      <c r="K661" t="str">
        <f>IF(H661="","",VLOOKUP($H661,Listes!$A$3:$I$12,8,FALSE))</f>
        <v/>
      </c>
      <c r="N661" t="str">
        <f t="shared" si="566"/>
        <v/>
      </c>
    </row>
    <row r="662" spans="1:14">
      <c r="A662" s="62" t="str">
        <f>IF(Encodage!A662="","",IF(COUNTIF($A$2:A661,Encodage!B662)&gt;0,"",IF(AND(Encodage!A662&gt;=$G$2,Encodage!A662&lt;=$H$2),Encodage!B662,"")))</f>
        <v/>
      </c>
      <c r="B662" s="62" t="str">
        <f>IF(A662="","",IF(COUNTIF($A$2:B661,Encodage!B662)&gt;0,"",IF(AND(Encodage!B662&gt;=$G$2,Encodage!A662&lt;=$H$2),Encodage!C662,"")))</f>
        <v/>
      </c>
      <c r="C662" s="62"/>
      <c r="D662" s="61" t="str">
        <f t="array" ref="D662">IFERROR(INDEX($A$1:$A$10000,SMALL(IF($A$3:$A$10000&lt;&gt;"",ROW($A$3:$A$10000)),ROW(A659))),"")</f>
        <v/>
      </c>
      <c r="E662" s="61"/>
      <c r="F662" s="61"/>
      <c r="G662" t="str">
        <f t="shared" si="565"/>
        <v/>
      </c>
      <c r="H662" t="str">
        <f>IFERROR(IF(COUNTIF($H$4:H661,H661)&lt;VLOOKUP($H661,$D$3:$E$500,2,0),H661,INDEX($D$3:$D$300,MATCH(H661,$D$3:$D$300,0)+1)),"")</f>
        <v/>
      </c>
      <c r="I662" t="str">
        <f>IF($H662="","",VLOOKUP($H662,Listes!$A$3:$I$12,3,FALSE))</f>
        <v/>
      </c>
      <c r="J662" t="str">
        <f>IF($H662="","",VLOOKUP($H662,Listes!$A$3:$I$12,4,FALSE))</f>
        <v/>
      </c>
      <c r="K662" t="str">
        <f>IF(H662="","",VLOOKUP($H662,Listes!$A$3:$I$12,8,FALSE))</f>
        <v/>
      </c>
      <c r="N662" t="str">
        <f t="shared" si="566"/>
        <v/>
      </c>
    </row>
    <row r="663" spans="1:14">
      <c r="A663" s="62" t="str">
        <f>IF(Encodage!A663="","",IF(COUNTIF($A$2:A662,Encodage!B663)&gt;0,"",IF(AND(Encodage!A663&gt;=$G$2,Encodage!A663&lt;=$H$2),Encodage!B663,"")))</f>
        <v/>
      </c>
      <c r="B663" s="62" t="str">
        <f>IF(A663="","",IF(COUNTIF($A$2:B662,Encodage!B663)&gt;0,"",IF(AND(Encodage!B663&gt;=$G$2,Encodage!A663&lt;=$H$2),Encodage!C663,"")))</f>
        <v/>
      </c>
      <c r="C663" s="62"/>
      <c r="D663" s="61" t="str">
        <f t="array" ref="D663">IFERROR(INDEX($A$1:$A$10000,SMALL(IF($A$3:$A$10000&lt;&gt;"",ROW($A$3:$A$10000)),ROW(A660))),"")</f>
        <v/>
      </c>
      <c r="E663" s="61"/>
      <c r="F663" s="61"/>
      <c r="G663" t="str">
        <f t="shared" si="565"/>
        <v/>
      </c>
      <c r="H663" t="str">
        <f>IFERROR(IF(COUNTIF($H$4:H662,H662)&lt;VLOOKUP($H662,$D$3:$E$500,2,0),H662,INDEX($D$3:$D$300,MATCH(H662,$D$3:$D$300,0)+1)),"")</f>
        <v/>
      </c>
      <c r="I663" t="str">
        <f>IF($H663="","",VLOOKUP($H663,Listes!$A$3:$I$12,3,FALSE))</f>
        <v/>
      </c>
      <c r="J663" t="str">
        <f>IF($H663="","",VLOOKUP($H663,Listes!$A$3:$I$12,4,FALSE))</f>
        <v/>
      </c>
      <c r="K663" t="str">
        <f>IF(H663="","",VLOOKUP($H663,Listes!$A$3:$I$12,8,FALSE))</f>
        <v/>
      </c>
      <c r="N663" t="str">
        <f t="shared" si="566"/>
        <v/>
      </c>
    </row>
    <row r="664" spans="1:14">
      <c r="A664" s="62" t="str">
        <f>IF(Encodage!A664="","",IF(COUNTIF($A$2:A663,Encodage!B664)&gt;0,"",IF(AND(Encodage!A664&gt;=$G$2,Encodage!A664&lt;=$H$2),Encodage!B664,"")))</f>
        <v/>
      </c>
      <c r="B664" s="62" t="str">
        <f>IF(A664="","",IF(COUNTIF($A$2:B663,Encodage!B664)&gt;0,"",IF(AND(Encodage!B664&gt;=$G$2,Encodage!A664&lt;=$H$2),Encodage!C664,"")))</f>
        <v/>
      </c>
      <c r="C664" s="62"/>
      <c r="D664" s="61" t="str">
        <f t="array" ref="D664">IFERROR(INDEX($A$1:$A$10000,SMALL(IF($A$3:$A$10000&lt;&gt;"",ROW($A$3:$A$10000)),ROW(A661))),"")</f>
        <v/>
      </c>
      <c r="E664" s="61"/>
      <c r="F664" s="61"/>
      <c r="G664" t="str">
        <f t="shared" si="565"/>
        <v/>
      </c>
      <c r="H664" t="str">
        <f>IFERROR(IF(COUNTIF($H$4:H663,H663)&lt;VLOOKUP($H663,$D$3:$E$500,2,0),H663,INDEX($D$3:$D$300,MATCH(H663,$D$3:$D$300,0)+1)),"")</f>
        <v/>
      </c>
      <c r="I664" t="str">
        <f>IF($H664="","",VLOOKUP($H664,Listes!$A$3:$I$12,3,FALSE))</f>
        <v/>
      </c>
      <c r="J664" t="str">
        <f>IF($H664="","",VLOOKUP($H664,Listes!$A$3:$I$12,4,FALSE))</f>
        <v/>
      </c>
      <c r="K664" t="str">
        <f>IF(H664="","",VLOOKUP($H664,Listes!$A$3:$I$12,8,FALSE))</f>
        <v/>
      </c>
      <c r="N664" t="str">
        <f t="shared" si="566"/>
        <v/>
      </c>
    </row>
    <row r="665" spans="1:14">
      <c r="A665" s="62" t="str">
        <f>IF(Encodage!A665="","",IF(COUNTIF($A$2:A664,Encodage!B665)&gt;0,"",IF(AND(Encodage!A665&gt;=$G$2,Encodage!A665&lt;=$H$2),Encodage!B665,"")))</f>
        <v/>
      </c>
      <c r="B665" s="62" t="str">
        <f>IF(A665="","",IF(COUNTIF($A$2:B664,Encodage!B665)&gt;0,"",IF(AND(Encodage!B665&gt;=$G$2,Encodage!A665&lt;=$H$2),Encodage!C665,"")))</f>
        <v/>
      </c>
      <c r="C665" s="62"/>
      <c r="D665" s="61" t="str">
        <f t="array" ref="D665">IFERROR(INDEX($A$1:$A$10000,SMALL(IF($A$3:$A$10000&lt;&gt;"",ROW($A$3:$A$10000)),ROW(A662))),"")</f>
        <v/>
      </c>
      <c r="E665" s="61"/>
      <c r="F665" s="61"/>
      <c r="G665" t="str">
        <f t="shared" si="565"/>
        <v/>
      </c>
      <c r="H665" t="str">
        <f>IFERROR(IF(COUNTIF($H$4:H664,H664)&lt;VLOOKUP($H664,$D$3:$E$500,2,0),H664,INDEX($D$3:$D$300,MATCH(H664,$D$3:$D$300,0)+1)),"")</f>
        <v/>
      </c>
      <c r="I665" t="str">
        <f>IF($H665="","",VLOOKUP($H665,Listes!$A$3:$I$12,3,FALSE))</f>
        <v/>
      </c>
      <c r="J665" t="str">
        <f>IF($H665="","",VLOOKUP($H665,Listes!$A$3:$I$12,4,FALSE))</f>
        <v/>
      </c>
      <c r="K665" t="str">
        <f>IF(H665="","",VLOOKUP($H665,Listes!$A$3:$I$12,8,FALSE))</f>
        <v/>
      </c>
      <c r="N665" t="str">
        <f t="shared" si="566"/>
        <v/>
      </c>
    </row>
    <row r="666" spans="1:14">
      <c r="A666" s="62" t="str">
        <f>IF(Encodage!A666="","",IF(COUNTIF($A$2:A665,Encodage!B666)&gt;0,"",IF(AND(Encodage!A666&gt;=$G$2,Encodage!A666&lt;=$H$2),Encodage!B666,"")))</f>
        <v/>
      </c>
      <c r="B666" s="62" t="str">
        <f>IF(A666="","",IF(COUNTIF($A$2:B665,Encodage!B666)&gt;0,"",IF(AND(Encodage!B666&gt;=$G$2,Encodage!A666&lt;=$H$2),Encodage!C666,"")))</f>
        <v/>
      </c>
      <c r="C666" s="62"/>
      <c r="D666" s="61" t="str">
        <f t="array" ref="D666">IFERROR(INDEX($A$1:$A$10000,SMALL(IF($A$3:$A$10000&lt;&gt;"",ROW($A$3:$A$10000)),ROW(A663))),"")</f>
        <v/>
      </c>
      <c r="E666" s="61"/>
      <c r="F666" s="61"/>
      <c r="G666" t="str">
        <f t="shared" si="565"/>
        <v/>
      </c>
      <c r="H666" t="str">
        <f>IFERROR(IF(COUNTIF($H$4:H665,H665)&lt;VLOOKUP($H665,$D$3:$E$500,2,0),H665,INDEX($D$3:$D$300,MATCH(H665,$D$3:$D$300,0)+1)),"")</f>
        <v/>
      </c>
      <c r="I666" t="str">
        <f>IF($H666="","",VLOOKUP($H666,Listes!$A$3:$I$12,3,FALSE))</f>
        <v/>
      </c>
      <c r="J666" t="str">
        <f>IF($H666="","",VLOOKUP($H666,Listes!$A$3:$I$12,4,FALSE))</f>
        <v/>
      </c>
      <c r="K666" t="str">
        <f>IF(H666="","",VLOOKUP($H666,Listes!$A$3:$I$12,8,FALSE))</f>
        <v/>
      </c>
      <c r="N666" t="str">
        <f t="shared" si="566"/>
        <v/>
      </c>
    </row>
    <row r="667" spans="1:14">
      <c r="A667" s="62" t="str">
        <f>IF(Encodage!A667="","",IF(COUNTIF($A$2:A666,Encodage!B667)&gt;0,"",IF(AND(Encodage!A667&gt;=$G$2,Encodage!A667&lt;=$H$2),Encodage!B667,"")))</f>
        <v/>
      </c>
      <c r="B667" s="62" t="str">
        <f>IF(A667="","",IF(COUNTIF($A$2:B666,Encodage!B667)&gt;0,"",IF(AND(Encodage!B667&gt;=$G$2,Encodage!A667&lt;=$H$2),Encodage!C667,"")))</f>
        <v/>
      </c>
      <c r="C667" s="62"/>
      <c r="D667" s="61" t="str">
        <f t="array" ref="D667">IFERROR(INDEX($A$1:$A$10000,SMALL(IF($A$3:$A$10000&lt;&gt;"",ROW($A$3:$A$10000)),ROW(A664))),"")</f>
        <v/>
      </c>
      <c r="E667" s="61"/>
      <c r="F667" s="61"/>
      <c r="G667" t="str">
        <f t="shared" si="565"/>
        <v/>
      </c>
      <c r="H667" t="str">
        <f>IFERROR(IF(COUNTIF($H$4:H666,H666)&lt;VLOOKUP($H666,$D$3:$E$500,2,0),H666,INDEX($D$3:$D$300,MATCH(H666,$D$3:$D$300,0)+1)),"")</f>
        <v/>
      </c>
      <c r="I667" t="str">
        <f>IF($H667="","",VLOOKUP($H667,Listes!$A$3:$I$12,3,FALSE))</f>
        <v/>
      </c>
      <c r="J667" t="str">
        <f>IF($H667="","",VLOOKUP($H667,Listes!$A$3:$I$12,4,FALSE))</f>
        <v/>
      </c>
      <c r="K667" t="str">
        <f>IF(H667="","",VLOOKUP($H667,Listes!$A$3:$I$12,8,FALSE))</f>
        <v/>
      </c>
      <c r="N667" t="str">
        <f t="shared" si="566"/>
        <v/>
      </c>
    </row>
    <row r="668" spans="1:14">
      <c r="A668" s="62" t="str">
        <f>IF(Encodage!A668="","",IF(COUNTIF($A$2:A667,Encodage!B668)&gt;0,"",IF(AND(Encodage!A668&gt;=$G$2,Encodage!A668&lt;=$H$2),Encodage!B668,"")))</f>
        <v/>
      </c>
      <c r="B668" s="62" t="str">
        <f>IF(A668="","",IF(COUNTIF($A$2:B667,Encodage!B668)&gt;0,"",IF(AND(Encodage!B668&gt;=$G$2,Encodage!A668&lt;=$H$2),Encodage!C668,"")))</f>
        <v/>
      </c>
      <c r="C668" s="62"/>
      <c r="D668" s="61" t="str">
        <f t="array" ref="D668">IFERROR(INDEX($A$1:$A$10000,SMALL(IF($A$3:$A$10000&lt;&gt;"",ROW($A$3:$A$10000)),ROW(A665))),"")</f>
        <v/>
      </c>
      <c r="E668" s="61"/>
      <c r="F668" s="61"/>
      <c r="G668" t="str">
        <f t="shared" si="565"/>
        <v/>
      </c>
      <c r="H668" t="str">
        <f>IFERROR(IF(COUNTIF($H$4:H667,H667)&lt;VLOOKUP($H667,$D$3:$E$500,2,0),H667,INDEX($D$3:$D$300,MATCH(H667,$D$3:$D$300,0)+1)),"")</f>
        <v/>
      </c>
      <c r="I668" t="str">
        <f>IF($H668="","",VLOOKUP($H668,Listes!$A$3:$I$12,3,FALSE))</f>
        <v/>
      </c>
      <c r="J668" t="str">
        <f>IF($H668="","",VLOOKUP($H668,Listes!$A$3:$I$12,4,FALSE))</f>
        <v/>
      </c>
      <c r="K668" t="str">
        <f>IF(H668="","",VLOOKUP($H668,Listes!$A$3:$I$12,8,FALSE))</f>
        <v/>
      </c>
      <c r="N668" t="str">
        <f t="shared" si="566"/>
        <v/>
      </c>
    </row>
    <row r="669" spans="1:14">
      <c r="A669" s="62" t="str">
        <f>IF(Encodage!A669="","",IF(COUNTIF($A$2:A668,Encodage!B669)&gt;0,"",IF(AND(Encodage!A669&gt;=$G$2,Encodage!A669&lt;=$H$2),Encodage!B669,"")))</f>
        <v/>
      </c>
      <c r="B669" s="62" t="str">
        <f>IF(A669="","",IF(COUNTIF($A$2:B668,Encodage!B669)&gt;0,"",IF(AND(Encodage!B669&gt;=$G$2,Encodage!A669&lt;=$H$2),Encodage!C669,"")))</f>
        <v/>
      </c>
      <c r="C669" s="62"/>
      <c r="D669" s="61" t="str">
        <f t="array" ref="D669">IFERROR(INDEX($A$1:$A$10000,SMALL(IF($A$3:$A$10000&lt;&gt;"",ROW($A$3:$A$10000)),ROW(A666))),"")</f>
        <v/>
      </c>
      <c r="E669" s="61"/>
      <c r="F669" s="61"/>
      <c r="G669" t="str">
        <f t="shared" si="565"/>
        <v/>
      </c>
      <c r="H669" t="str">
        <f>IFERROR(IF(COUNTIF($H$4:H668,H668)&lt;VLOOKUP($H668,$D$3:$E$500,2,0),H668,INDEX($D$3:$D$300,MATCH(H668,$D$3:$D$300,0)+1)),"")</f>
        <v/>
      </c>
      <c r="I669" t="str">
        <f>IF($H669="","",VLOOKUP($H669,Listes!$A$3:$I$12,3,FALSE))</f>
        <v/>
      </c>
      <c r="J669" t="str">
        <f>IF($H669="","",VLOOKUP($H669,Listes!$A$3:$I$12,4,FALSE))</f>
        <v/>
      </c>
      <c r="K669" t="str">
        <f>IF(H669="","",VLOOKUP($H669,Listes!$A$3:$I$12,8,FALSE))</f>
        <v/>
      </c>
      <c r="N669" t="str">
        <f t="shared" si="566"/>
        <v/>
      </c>
    </row>
    <row r="670" spans="1:14">
      <c r="A670" s="62" t="str">
        <f>IF(Encodage!A670="","",IF(COUNTIF($A$2:A669,Encodage!B670)&gt;0,"",IF(AND(Encodage!A670&gt;=$G$2,Encodage!A670&lt;=$H$2),Encodage!B670,"")))</f>
        <v/>
      </c>
      <c r="B670" s="62" t="str">
        <f>IF(A670="","",IF(COUNTIF($A$2:B669,Encodage!B670)&gt;0,"",IF(AND(Encodage!B670&gt;=$G$2,Encodage!A670&lt;=$H$2),Encodage!C670,"")))</f>
        <v/>
      </c>
      <c r="C670" s="62"/>
      <c r="D670" s="61" t="str">
        <f t="array" ref="D670">IFERROR(INDEX($A$1:$A$10000,SMALL(IF($A$3:$A$10000&lt;&gt;"",ROW($A$3:$A$10000)),ROW(A667))),"")</f>
        <v/>
      </c>
      <c r="E670" s="61"/>
      <c r="F670" s="61"/>
      <c r="G670" t="str">
        <f t="shared" si="565"/>
        <v/>
      </c>
      <c r="H670" t="str">
        <f>IFERROR(IF(COUNTIF($H$4:H669,H669)&lt;VLOOKUP($H669,$D$3:$E$500,2,0),H669,INDEX($D$3:$D$300,MATCH(H669,$D$3:$D$300,0)+1)),"")</f>
        <v/>
      </c>
      <c r="I670" t="str">
        <f>IF($H670="","",VLOOKUP($H670,Listes!$A$3:$I$12,3,FALSE))</f>
        <v/>
      </c>
      <c r="J670" t="str">
        <f>IF($H670="","",VLOOKUP($H670,Listes!$A$3:$I$12,4,FALSE))</f>
        <v/>
      </c>
      <c r="K670" t="str">
        <f>IF(H670="","",VLOOKUP($H670,Listes!$A$3:$I$12,8,FALSE))</f>
        <v/>
      </c>
      <c r="N670" t="str">
        <f t="shared" si="566"/>
        <v/>
      </c>
    </row>
    <row r="671" spans="1:14">
      <c r="A671" s="62" t="str">
        <f>IF(Encodage!A671="","",IF(COUNTIF($A$2:A670,Encodage!B671)&gt;0,"",IF(AND(Encodage!A671&gt;=$G$2,Encodage!A671&lt;=$H$2),Encodage!B671,"")))</f>
        <v/>
      </c>
      <c r="B671" s="62" t="str">
        <f>IF(A671="","",IF(COUNTIF($A$2:B670,Encodage!B671)&gt;0,"",IF(AND(Encodage!B671&gt;=$G$2,Encodage!A671&lt;=$H$2),Encodage!C671,"")))</f>
        <v/>
      </c>
      <c r="C671" s="62"/>
      <c r="D671" s="61" t="str">
        <f t="array" ref="D671">IFERROR(INDEX($A$1:$A$10000,SMALL(IF($A$3:$A$10000&lt;&gt;"",ROW($A$3:$A$10000)),ROW(A668))),"")</f>
        <v/>
      </c>
      <c r="E671" s="61"/>
      <c r="F671" s="61"/>
      <c r="G671" t="str">
        <f t="shared" si="565"/>
        <v/>
      </c>
      <c r="H671" t="str">
        <f>IFERROR(IF(COUNTIF($H$4:H670,H670)&lt;VLOOKUP($H670,$D$3:$E$500,2,0),H670,INDEX($D$3:$D$300,MATCH(H670,$D$3:$D$300,0)+1)),"")</f>
        <v/>
      </c>
      <c r="I671" t="str">
        <f>IF($H671="","",VLOOKUP($H671,Listes!$A$3:$I$12,3,FALSE))</f>
        <v/>
      </c>
      <c r="J671" t="str">
        <f>IF($H671="","",VLOOKUP($H671,Listes!$A$3:$I$12,4,FALSE))</f>
        <v/>
      </c>
      <c r="K671" t="str">
        <f>IF(H671="","",VLOOKUP($H671,Listes!$A$3:$I$12,8,FALSE))</f>
        <v/>
      </c>
      <c r="N671" t="str">
        <f t="shared" si="566"/>
        <v/>
      </c>
    </row>
    <row r="672" spans="1:14">
      <c r="A672" s="62" t="str">
        <f>IF(Encodage!A672="","",IF(COUNTIF($A$2:A671,Encodage!B672)&gt;0,"",IF(AND(Encodage!A672&gt;=$G$2,Encodage!A672&lt;=$H$2),Encodage!B672,"")))</f>
        <v/>
      </c>
      <c r="B672" s="62" t="str">
        <f>IF(A672="","",IF(COUNTIF($A$2:B671,Encodage!B672)&gt;0,"",IF(AND(Encodage!B672&gt;=$G$2,Encodage!A672&lt;=$H$2),Encodage!C672,"")))</f>
        <v/>
      </c>
      <c r="C672" s="62"/>
      <c r="D672" s="61" t="str">
        <f t="array" ref="D672">IFERROR(INDEX($A$1:$A$10000,SMALL(IF($A$3:$A$10000&lt;&gt;"",ROW($A$3:$A$10000)),ROW(A669))),"")</f>
        <v/>
      </c>
      <c r="E672" s="61"/>
      <c r="F672" s="61"/>
      <c r="G672" t="str">
        <f t="shared" si="565"/>
        <v/>
      </c>
      <c r="H672" t="str">
        <f>IFERROR(IF(COUNTIF($H$4:H671,H671)&lt;VLOOKUP($H671,$D$3:$E$500,2,0),H671,INDEX($D$3:$D$300,MATCH(H671,$D$3:$D$300,0)+1)),"")</f>
        <v/>
      </c>
      <c r="I672" t="str">
        <f>IF($H672="","",VLOOKUP($H672,Listes!$A$3:$I$12,3,FALSE))</f>
        <v/>
      </c>
      <c r="J672" t="str">
        <f>IF($H672="","",VLOOKUP($H672,Listes!$A$3:$I$12,4,FALSE))</f>
        <v/>
      </c>
      <c r="K672" t="str">
        <f>IF(H672="","",VLOOKUP($H672,Listes!$A$3:$I$12,8,FALSE))</f>
        <v/>
      </c>
      <c r="N672" t="str">
        <f t="shared" si="566"/>
        <v/>
      </c>
    </row>
    <row r="673" spans="1:14">
      <c r="A673" s="62" t="str">
        <f>IF(Encodage!A673="","",IF(COUNTIF($A$2:A672,Encodage!B673)&gt;0,"",IF(AND(Encodage!A673&gt;=$G$2,Encodage!A673&lt;=$H$2),Encodage!B673,"")))</f>
        <v/>
      </c>
      <c r="B673" s="62" t="str">
        <f>IF(A673="","",IF(COUNTIF($A$2:B672,Encodage!B673)&gt;0,"",IF(AND(Encodage!B673&gt;=$G$2,Encodage!A673&lt;=$H$2),Encodage!C673,"")))</f>
        <v/>
      </c>
      <c r="C673" s="62"/>
      <c r="D673" s="61" t="str">
        <f t="array" ref="D673">IFERROR(INDEX($A$1:$A$10000,SMALL(IF($A$3:$A$10000&lt;&gt;"",ROW($A$3:$A$10000)),ROW(A670))),"")</f>
        <v/>
      </c>
      <c r="E673" s="61"/>
      <c r="F673" s="61"/>
      <c r="G673" t="str">
        <f t="shared" si="565"/>
        <v/>
      </c>
      <c r="H673" t="str">
        <f>IFERROR(IF(COUNTIF($H$4:H672,H672)&lt;VLOOKUP($H672,$D$3:$E$500,2,0),H672,INDEX($D$3:$D$300,MATCH(H672,$D$3:$D$300,0)+1)),"")</f>
        <v/>
      </c>
      <c r="I673" t="str">
        <f>IF($H673="","",VLOOKUP($H673,Listes!$A$3:$I$12,3,FALSE))</f>
        <v/>
      </c>
      <c r="J673" t="str">
        <f>IF($H673="","",VLOOKUP($H673,Listes!$A$3:$I$12,4,FALSE))</f>
        <v/>
      </c>
      <c r="K673" t="str">
        <f>IF(H673="","",VLOOKUP($H673,Listes!$A$3:$I$12,8,FALSE))</f>
        <v/>
      </c>
      <c r="N673" t="str">
        <f t="shared" si="566"/>
        <v/>
      </c>
    </row>
    <row r="674" spans="1:14">
      <c r="A674" s="62" t="str">
        <f>IF(Encodage!A674="","",IF(COUNTIF($A$2:A673,Encodage!B674)&gt;0,"",IF(AND(Encodage!A674&gt;=$G$2,Encodage!A674&lt;=$H$2),Encodage!B674,"")))</f>
        <v/>
      </c>
      <c r="B674" s="62" t="str">
        <f>IF(A674="","",IF(COUNTIF($A$2:B673,Encodage!B674)&gt;0,"",IF(AND(Encodage!B674&gt;=$G$2,Encodage!A674&lt;=$H$2),Encodage!C674,"")))</f>
        <v/>
      </c>
      <c r="C674" s="62"/>
      <c r="D674" s="61" t="str">
        <f t="array" ref="D674">IFERROR(INDEX($A$1:$A$10000,SMALL(IF($A$3:$A$10000&lt;&gt;"",ROW($A$3:$A$10000)),ROW(A671))),"")</f>
        <v/>
      </c>
      <c r="E674" s="61"/>
      <c r="F674" s="61"/>
      <c r="G674" t="str">
        <f t="shared" si="565"/>
        <v/>
      </c>
      <c r="H674" t="str">
        <f>IFERROR(IF(COUNTIF($H$4:H673,H673)&lt;VLOOKUP($H673,$D$3:$E$500,2,0),H673,INDEX($D$3:$D$300,MATCH(H673,$D$3:$D$300,0)+1)),"")</f>
        <v/>
      </c>
      <c r="I674" t="str">
        <f>IF($H674="","",VLOOKUP($H674,Listes!$A$3:$I$12,3,FALSE))</f>
        <v/>
      </c>
      <c r="J674" t="str">
        <f>IF($H674="","",VLOOKUP($H674,Listes!$A$3:$I$12,4,FALSE))</f>
        <v/>
      </c>
      <c r="K674" t="str">
        <f>IF(H674="","",VLOOKUP($H674,Listes!$A$3:$I$12,8,FALSE))</f>
        <v/>
      </c>
      <c r="N674" t="str">
        <f t="shared" si="566"/>
        <v/>
      </c>
    </row>
    <row r="675" spans="1:14">
      <c r="A675" s="62" t="str">
        <f>IF(Encodage!A675="","",IF(COUNTIF($A$2:A674,Encodage!B675)&gt;0,"",IF(AND(Encodage!A675&gt;=$G$2,Encodage!A675&lt;=$H$2),Encodage!B675,"")))</f>
        <v/>
      </c>
      <c r="B675" s="62" t="str">
        <f>IF(A675="","",IF(COUNTIF($A$2:B674,Encodage!B675)&gt;0,"",IF(AND(Encodage!B675&gt;=$G$2,Encodage!A675&lt;=$H$2),Encodage!C675,"")))</f>
        <v/>
      </c>
      <c r="C675" s="62"/>
      <c r="D675" s="61" t="str">
        <f t="array" ref="D675">IFERROR(INDEX($A$1:$A$10000,SMALL(IF($A$3:$A$10000&lt;&gt;"",ROW($A$3:$A$10000)),ROW(A672))),"")</f>
        <v/>
      </c>
      <c r="E675" s="61"/>
      <c r="F675" s="61"/>
      <c r="G675" t="str">
        <f t="shared" si="565"/>
        <v/>
      </c>
      <c r="H675" t="str">
        <f>IFERROR(IF(COUNTIF($H$4:H674,H674)&lt;VLOOKUP($H674,$D$3:$E$500,2,0),H674,INDEX($D$3:$D$300,MATCH(H674,$D$3:$D$300,0)+1)),"")</f>
        <v/>
      </c>
      <c r="I675" t="str">
        <f>IF($H675="","",VLOOKUP($H675,Listes!$A$3:$I$12,3,FALSE))</f>
        <v/>
      </c>
      <c r="J675" t="str">
        <f>IF($H675="","",VLOOKUP($H675,Listes!$A$3:$I$12,4,FALSE))</f>
        <v/>
      </c>
      <c r="K675" t="str">
        <f>IF(H675="","",VLOOKUP($H675,Listes!$A$3:$I$12,8,FALSE))</f>
        <v/>
      </c>
      <c r="N675" t="str">
        <f t="shared" si="566"/>
        <v/>
      </c>
    </row>
    <row r="676" spans="1:14">
      <c r="A676" s="62" t="str">
        <f>IF(Encodage!A676="","",IF(COUNTIF($A$2:A675,Encodage!B676)&gt;0,"",IF(AND(Encodage!A676&gt;=$G$2,Encodage!A676&lt;=$H$2),Encodage!B676,"")))</f>
        <v/>
      </c>
      <c r="B676" s="62" t="str">
        <f>IF(A676="","",IF(COUNTIF($A$2:B675,Encodage!B676)&gt;0,"",IF(AND(Encodage!B676&gt;=$G$2,Encodage!A676&lt;=$H$2),Encodage!C676,"")))</f>
        <v/>
      </c>
      <c r="C676" s="62"/>
      <c r="D676" s="61" t="str">
        <f t="array" ref="D676">IFERROR(INDEX($A$1:$A$10000,SMALL(IF($A$3:$A$10000&lt;&gt;"",ROW($A$3:$A$10000)),ROW(A673))),"")</f>
        <v/>
      </c>
      <c r="E676" s="61"/>
      <c r="F676" s="61"/>
      <c r="G676" t="str">
        <f t="shared" si="565"/>
        <v/>
      </c>
      <c r="H676" t="str">
        <f>IFERROR(IF(COUNTIF($H$4:H675,H675)&lt;VLOOKUP($H675,$D$3:$E$500,2,0),H675,INDEX($D$3:$D$300,MATCH(H675,$D$3:$D$300,0)+1)),"")</f>
        <v/>
      </c>
      <c r="I676" t="str">
        <f>IF($H676="","",VLOOKUP($H676,Listes!$A$3:$I$12,3,FALSE))</f>
        <v/>
      </c>
      <c r="J676" t="str">
        <f>IF($H676="","",VLOOKUP($H676,Listes!$A$3:$I$12,4,FALSE))</f>
        <v/>
      </c>
      <c r="K676" t="str">
        <f>IF(H676="","",VLOOKUP($H676,Listes!$A$3:$I$12,8,FALSE))</f>
        <v/>
      </c>
      <c r="N676" t="str">
        <f t="shared" si="566"/>
        <v/>
      </c>
    </row>
    <row r="677" spans="1:14">
      <c r="A677" s="62" t="str">
        <f>IF(Encodage!A677="","",IF(COUNTIF($A$2:A676,Encodage!B677)&gt;0,"",IF(AND(Encodage!A677&gt;=$G$2,Encodage!A677&lt;=$H$2),Encodage!B677,"")))</f>
        <v/>
      </c>
      <c r="B677" s="62" t="str">
        <f>IF(A677="","",IF(COUNTIF($A$2:B676,Encodage!B677)&gt;0,"",IF(AND(Encodage!B677&gt;=$G$2,Encodage!A677&lt;=$H$2),Encodage!C677,"")))</f>
        <v/>
      </c>
      <c r="C677" s="62"/>
      <c r="D677" s="61" t="str">
        <f t="array" ref="D677">IFERROR(INDEX($A$1:$A$10000,SMALL(IF($A$3:$A$10000&lt;&gt;"",ROW($A$3:$A$10000)),ROW(A674))),"")</f>
        <v/>
      </c>
      <c r="E677" s="61"/>
      <c r="F677" s="61"/>
      <c r="G677" t="str">
        <f t="shared" si="565"/>
        <v/>
      </c>
      <c r="H677" t="str">
        <f>IFERROR(IF(COUNTIF($H$4:H676,H676)&lt;VLOOKUP($H676,$D$3:$E$500,2,0),H676,INDEX($D$3:$D$300,MATCH(H676,$D$3:$D$300,0)+1)),"")</f>
        <v/>
      </c>
      <c r="I677" t="str">
        <f>IF($H677="","",VLOOKUP($H677,Listes!$A$3:$I$12,3,FALSE))</f>
        <v/>
      </c>
      <c r="J677" t="str">
        <f>IF($H677="","",VLOOKUP($H677,Listes!$A$3:$I$12,4,FALSE))</f>
        <v/>
      </c>
      <c r="K677" t="str">
        <f>IF(H677="","",VLOOKUP($H677,Listes!$A$3:$I$12,8,FALSE))</f>
        <v/>
      </c>
      <c r="N677" t="str">
        <f t="shared" si="566"/>
        <v/>
      </c>
    </row>
    <row r="678" spans="1:14">
      <c r="A678" s="62" t="str">
        <f>IF(Encodage!A678="","",IF(COUNTIF($A$2:A677,Encodage!B678)&gt;0,"",IF(AND(Encodage!A678&gt;=$G$2,Encodage!A678&lt;=$H$2),Encodage!B678,"")))</f>
        <v/>
      </c>
      <c r="B678" s="62" t="str">
        <f>IF(A678="","",IF(COUNTIF($A$2:B677,Encodage!B678)&gt;0,"",IF(AND(Encodage!B678&gt;=$G$2,Encodage!A678&lt;=$H$2),Encodage!C678,"")))</f>
        <v/>
      </c>
      <c r="C678" s="62"/>
      <c r="D678" s="61" t="str">
        <f t="array" ref="D678">IFERROR(INDEX($A$1:$A$10000,SMALL(IF($A$3:$A$10000&lt;&gt;"",ROW($A$3:$A$10000)),ROW(A675))),"")</f>
        <v/>
      </c>
      <c r="E678" s="61"/>
      <c r="F678" s="61"/>
      <c r="G678" t="str">
        <f t="shared" si="565"/>
        <v/>
      </c>
      <c r="H678" t="str">
        <f>IFERROR(IF(COUNTIF($H$4:H677,H677)&lt;VLOOKUP($H677,$D$3:$E$500,2,0),H677,INDEX($D$3:$D$300,MATCH(H677,$D$3:$D$300,0)+1)),"")</f>
        <v/>
      </c>
      <c r="I678" t="str">
        <f>IF($H678="","",VLOOKUP($H678,Listes!$A$3:$I$12,3,FALSE))</f>
        <v/>
      </c>
      <c r="J678" t="str">
        <f>IF($H678="","",VLOOKUP($H678,Listes!$A$3:$I$12,4,FALSE))</f>
        <v/>
      </c>
      <c r="K678" t="str">
        <f>IF(H678="","",VLOOKUP($H678,Listes!$A$3:$I$12,8,FALSE))</f>
        <v/>
      </c>
      <c r="N678" t="str">
        <f t="shared" si="566"/>
        <v/>
      </c>
    </row>
    <row r="679" spans="1:14">
      <c r="A679" s="62" t="str">
        <f>IF(Encodage!A679="","",IF(COUNTIF($A$2:A678,Encodage!B679)&gt;0,"",IF(AND(Encodage!A679&gt;=$G$2,Encodage!A679&lt;=$H$2),Encodage!B679,"")))</f>
        <v/>
      </c>
      <c r="B679" s="62" t="str">
        <f>IF(A679="","",IF(COUNTIF($A$2:B678,Encodage!B679)&gt;0,"",IF(AND(Encodage!B679&gt;=$G$2,Encodage!A679&lt;=$H$2),Encodage!C679,"")))</f>
        <v/>
      </c>
      <c r="C679" s="62"/>
      <c r="D679" s="61" t="str">
        <f t="array" ref="D679">IFERROR(INDEX($A$1:$A$10000,SMALL(IF($A$3:$A$10000&lt;&gt;"",ROW($A$3:$A$10000)),ROW(A676))),"")</f>
        <v/>
      </c>
      <c r="E679" s="61"/>
      <c r="F679" s="61"/>
      <c r="G679" t="str">
        <f t="shared" si="565"/>
        <v/>
      </c>
      <c r="H679" t="str">
        <f>IFERROR(IF(COUNTIF($H$4:H678,H678)&lt;VLOOKUP($H678,$D$3:$E$500,2,0),H678,INDEX($D$3:$D$300,MATCH(H678,$D$3:$D$300,0)+1)),"")</f>
        <v/>
      </c>
      <c r="I679" t="str">
        <f>IF($H679="","",VLOOKUP($H679,Listes!$A$3:$I$12,3,FALSE))</f>
        <v/>
      </c>
      <c r="J679" t="str">
        <f>IF($H679="","",VLOOKUP($H679,Listes!$A$3:$I$12,4,FALSE))</f>
        <v/>
      </c>
      <c r="K679" t="str">
        <f>IF(H679="","",VLOOKUP($H679,Listes!$A$3:$I$12,8,FALSE))</f>
        <v/>
      </c>
      <c r="N679" t="str">
        <f t="shared" si="566"/>
        <v/>
      </c>
    </row>
    <row r="680" spans="1:14">
      <c r="A680" s="62" t="str">
        <f>IF(Encodage!A680="","",IF(COUNTIF($A$2:A679,Encodage!B680)&gt;0,"",IF(AND(Encodage!A680&gt;=$G$2,Encodage!A680&lt;=$H$2),Encodage!B680,"")))</f>
        <v/>
      </c>
      <c r="B680" s="62" t="str">
        <f>IF(A680="","",IF(COUNTIF($A$2:B679,Encodage!B680)&gt;0,"",IF(AND(Encodage!B680&gt;=$G$2,Encodage!A680&lt;=$H$2),Encodage!C680,"")))</f>
        <v/>
      </c>
      <c r="C680" s="62"/>
      <c r="D680" s="61" t="str">
        <f t="array" ref="D680">IFERROR(INDEX($A$1:$A$10000,SMALL(IF($A$3:$A$10000&lt;&gt;"",ROW($A$3:$A$10000)),ROW(A677))),"")</f>
        <v/>
      </c>
      <c r="E680" s="61"/>
      <c r="F680" s="61"/>
      <c r="G680" t="str">
        <f t="shared" si="565"/>
        <v/>
      </c>
      <c r="H680" t="str">
        <f>IFERROR(IF(COUNTIF($H$4:H679,H679)&lt;VLOOKUP($H679,$D$3:$E$500,2,0),H679,INDEX($D$3:$D$300,MATCH(H679,$D$3:$D$300,0)+1)),"")</f>
        <v/>
      </c>
      <c r="I680" t="str">
        <f>IF($H680="","",VLOOKUP($H680,Listes!$A$3:$I$12,3,FALSE))</f>
        <v/>
      </c>
      <c r="J680" t="str">
        <f>IF($H680="","",VLOOKUP($H680,Listes!$A$3:$I$12,4,FALSE))</f>
        <v/>
      </c>
      <c r="K680" t="str">
        <f>IF(H680="","",VLOOKUP($H680,Listes!$A$3:$I$12,8,FALSE))</f>
        <v/>
      </c>
      <c r="N680" t="str">
        <f t="shared" si="566"/>
        <v/>
      </c>
    </row>
    <row r="681" spans="1:14">
      <c r="A681" s="62" t="str">
        <f>IF(Encodage!A681="","",IF(COUNTIF($A$2:A680,Encodage!B681)&gt;0,"",IF(AND(Encodage!A681&gt;=$G$2,Encodage!A681&lt;=$H$2),Encodage!B681,"")))</f>
        <v/>
      </c>
      <c r="B681" s="62" t="str">
        <f>IF(A681="","",IF(COUNTIF($A$2:B680,Encodage!B681)&gt;0,"",IF(AND(Encodage!B681&gt;=$G$2,Encodage!A681&lt;=$H$2),Encodage!C681,"")))</f>
        <v/>
      </c>
      <c r="C681" s="62"/>
      <c r="D681" s="61" t="str">
        <f t="array" ref="D681">IFERROR(INDEX($A$1:$A$10000,SMALL(IF($A$3:$A$10000&lt;&gt;"",ROW($A$3:$A$10000)),ROW(A678))),"")</f>
        <v/>
      </c>
      <c r="E681" s="61"/>
      <c r="F681" s="61"/>
      <c r="G681" t="str">
        <f t="shared" si="565"/>
        <v/>
      </c>
      <c r="H681" t="str">
        <f>IFERROR(IF(COUNTIF($H$4:H680,H680)&lt;VLOOKUP($H680,$D$3:$E$500,2,0),H680,INDEX($D$3:$D$300,MATCH(H680,$D$3:$D$300,0)+1)),"")</f>
        <v/>
      </c>
      <c r="I681" t="str">
        <f>IF($H681="","",VLOOKUP($H681,Listes!$A$3:$I$12,3,FALSE))</f>
        <v/>
      </c>
      <c r="J681" t="str">
        <f>IF($H681="","",VLOOKUP($H681,Listes!$A$3:$I$12,4,FALSE))</f>
        <v/>
      </c>
      <c r="K681" t="str">
        <f>IF(H681="","",VLOOKUP($H681,Listes!$A$3:$I$12,8,FALSE))</f>
        <v/>
      </c>
      <c r="N681" t="str">
        <f t="shared" si="566"/>
        <v/>
      </c>
    </row>
    <row r="682" spans="1:14">
      <c r="A682" s="62" t="str">
        <f>IF(Encodage!A682="","",IF(COUNTIF($A$2:A681,Encodage!B682)&gt;0,"",IF(AND(Encodage!A682&gt;=$G$2,Encodage!A682&lt;=$H$2),Encodage!B682,"")))</f>
        <v/>
      </c>
      <c r="B682" s="62" t="str">
        <f>IF(A682="","",IF(COUNTIF($A$2:B681,Encodage!B682)&gt;0,"",IF(AND(Encodage!B682&gt;=$G$2,Encodage!A682&lt;=$H$2),Encodage!C682,"")))</f>
        <v/>
      </c>
      <c r="C682" s="62"/>
      <c r="D682" s="61" t="str">
        <f t="array" ref="D682">IFERROR(INDEX($A$1:$A$10000,SMALL(IF($A$3:$A$10000&lt;&gt;"",ROW($A$3:$A$10000)),ROW(A679))),"")</f>
        <v/>
      </c>
      <c r="E682" s="61"/>
      <c r="F682" s="61"/>
      <c r="G682" t="str">
        <f t="shared" si="565"/>
        <v/>
      </c>
      <c r="H682" t="str">
        <f>IFERROR(IF(COUNTIF($H$4:H681,H681)&lt;VLOOKUP($H681,$D$3:$E$500,2,0),H681,INDEX($D$3:$D$300,MATCH(H681,$D$3:$D$300,0)+1)),"")</f>
        <v/>
      </c>
      <c r="I682" t="str">
        <f>IF($H682="","",VLOOKUP($H682,Listes!$A$3:$I$12,3,FALSE))</f>
        <v/>
      </c>
      <c r="J682" t="str">
        <f>IF($H682="","",VLOOKUP($H682,Listes!$A$3:$I$12,4,FALSE))</f>
        <v/>
      </c>
      <c r="K682" t="str">
        <f>IF(H682="","",VLOOKUP($H682,Listes!$A$3:$I$12,8,FALSE))</f>
        <v/>
      </c>
      <c r="N682" t="str">
        <f t="shared" si="566"/>
        <v/>
      </c>
    </row>
    <row r="683" spans="1:14">
      <c r="A683" s="62" t="str">
        <f>IF(Encodage!A683="","",IF(COUNTIF($A$2:A682,Encodage!B683)&gt;0,"",IF(AND(Encodage!A683&gt;=$G$2,Encodage!A683&lt;=$H$2),Encodage!B683,"")))</f>
        <v/>
      </c>
      <c r="B683" s="62" t="str">
        <f>IF(A683="","",IF(COUNTIF($A$2:B682,Encodage!B683)&gt;0,"",IF(AND(Encodage!B683&gt;=$G$2,Encodage!A683&lt;=$H$2),Encodage!C683,"")))</f>
        <v/>
      </c>
      <c r="C683" s="62"/>
      <c r="D683" s="61" t="str">
        <f t="array" ref="D683">IFERROR(INDEX($A$1:$A$10000,SMALL(IF($A$3:$A$10000&lt;&gt;"",ROW($A$3:$A$10000)),ROW(A680))),"")</f>
        <v/>
      </c>
      <c r="E683" s="61"/>
      <c r="F683" s="61"/>
      <c r="G683" t="str">
        <f t="shared" si="565"/>
        <v/>
      </c>
      <c r="H683" t="str">
        <f>IFERROR(IF(COUNTIF($H$4:H682,H682)&lt;VLOOKUP($H682,$D$3:$E$500,2,0),H682,INDEX($D$3:$D$300,MATCH(H682,$D$3:$D$300,0)+1)),"")</f>
        <v/>
      </c>
      <c r="I683" t="str">
        <f>IF($H683="","",VLOOKUP($H683,Listes!$A$3:$I$12,3,FALSE))</f>
        <v/>
      </c>
      <c r="J683" t="str">
        <f>IF($H683="","",VLOOKUP($H683,Listes!$A$3:$I$12,4,FALSE))</f>
        <v/>
      </c>
      <c r="K683" t="str">
        <f>IF(H683="","",VLOOKUP($H683,Listes!$A$3:$I$12,8,FALSE))</f>
        <v/>
      </c>
      <c r="N683" t="str">
        <f t="shared" si="566"/>
        <v/>
      </c>
    </row>
    <row r="684" spans="1:14">
      <c r="A684" s="62" t="str">
        <f>IF(Encodage!A684="","",IF(COUNTIF($A$2:A683,Encodage!B684)&gt;0,"",IF(AND(Encodage!A684&gt;=$G$2,Encodage!A684&lt;=$H$2),Encodage!B684,"")))</f>
        <v/>
      </c>
      <c r="B684" s="62" t="str">
        <f>IF(A684="","",IF(COUNTIF($A$2:B683,Encodage!B684)&gt;0,"",IF(AND(Encodage!B684&gt;=$G$2,Encodage!A684&lt;=$H$2),Encodage!C684,"")))</f>
        <v/>
      </c>
      <c r="C684" s="62"/>
      <c r="D684" s="61" t="str">
        <f t="array" ref="D684">IFERROR(INDEX($A$1:$A$10000,SMALL(IF($A$3:$A$10000&lt;&gt;"",ROW($A$3:$A$10000)),ROW(A681))),"")</f>
        <v/>
      </c>
      <c r="E684" s="61"/>
      <c r="F684" s="61"/>
      <c r="G684" t="str">
        <f t="shared" si="565"/>
        <v/>
      </c>
      <c r="H684" t="str">
        <f>IFERROR(IF(COUNTIF($H$4:H683,H683)&lt;VLOOKUP($H683,$D$3:$E$500,2,0),H683,INDEX($D$3:$D$300,MATCH(H683,$D$3:$D$300,0)+1)),"")</f>
        <v/>
      </c>
      <c r="I684" t="str">
        <f>IF($H684="","",VLOOKUP($H684,Listes!$A$3:$I$12,3,FALSE))</f>
        <v/>
      </c>
      <c r="J684" t="str">
        <f>IF($H684="","",VLOOKUP($H684,Listes!$A$3:$I$12,4,FALSE))</f>
        <v/>
      </c>
      <c r="K684" t="str">
        <f>IF(H684="","",VLOOKUP($H684,Listes!$A$3:$I$12,8,FALSE))</f>
        <v/>
      </c>
      <c r="N684" t="str">
        <f t="shared" si="566"/>
        <v/>
      </c>
    </row>
    <row r="685" spans="1:14">
      <c r="A685" s="62" t="str">
        <f>IF(Encodage!A685="","",IF(COUNTIF($A$2:A684,Encodage!B685)&gt;0,"",IF(AND(Encodage!A685&gt;=$G$2,Encodage!A685&lt;=$H$2),Encodage!B685,"")))</f>
        <v/>
      </c>
      <c r="B685" s="62" t="str">
        <f>IF(A685="","",IF(COUNTIF($A$2:B684,Encodage!B685)&gt;0,"",IF(AND(Encodage!B685&gt;=$G$2,Encodage!A685&lt;=$H$2),Encodage!C685,"")))</f>
        <v/>
      </c>
      <c r="C685" s="62"/>
      <c r="D685" s="61" t="str">
        <f t="array" ref="D685">IFERROR(INDEX($A$1:$A$10000,SMALL(IF($A$3:$A$10000&lt;&gt;"",ROW($A$3:$A$10000)),ROW(A682))),"")</f>
        <v/>
      </c>
      <c r="E685" s="61"/>
      <c r="F685" s="61"/>
      <c r="G685" t="str">
        <f t="shared" si="565"/>
        <v/>
      </c>
      <c r="H685" t="str">
        <f>IFERROR(IF(COUNTIF($H$4:H684,H684)&lt;VLOOKUP($H684,$D$3:$E$500,2,0),H684,INDEX($D$3:$D$300,MATCH(H684,$D$3:$D$300,0)+1)),"")</f>
        <v/>
      </c>
      <c r="I685" t="str">
        <f>IF($H685="","",VLOOKUP($H685,Listes!$A$3:$I$12,3,FALSE))</f>
        <v/>
      </c>
      <c r="J685" t="str">
        <f>IF($H685="","",VLOOKUP($H685,Listes!$A$3:$I$12,4,FALSE))</f>
        <v/>
      </c>
      <c r="K685" t="str">
        <f>IF(H685="","",VLOOKUP($H685,Listes!$A$3:$I$12,8,FALSE))</f>
        <v/>
      </c>
      <c r="N685" t="str">
        <f t="shared" si="566"/>
        <v/>
      </c>
    </row>
    <row r="686" spans="1:14">
      <c r="A686" s="62" t="str">
        <f>IF(Encodage!A686="","",IF(COUNTIF($A$2:A685,Encodage!B686)&gt;0,"",IF(AND(Encodage!A686&gt;=$G$2,Encodage!A686&lt;=$H$2),Encodage!B686,"")))</f>
        <v/>
      </c>
      <c r="B686" s="62" t="str">
        <f>IF(A686="","",IF(COUNTIF($A$2:B685,Encodage!B686)&gt;0,"",IF(AND(Encodage!B686&gt;=$G$2,Encodage!A686&lt;=$H$2),Encodage!C686,"")))</f>
        <v/>
      </c>
      <c r="C686" s="62"/>
      <c r="D686" s="61" t="str">
        <f t="array" ref="D686">IFERROR(INDEX($A$1:$A$10000,SMALL(IF($A$3:$A$10000&lt;&gt;"",ROW($A$3:$A$10000)),ROW(A683))),"")</f>
        <v/>
      </c>
      <c r="E686" s="61"/>
      <c r="F686" s="61"/>
      <c r="G686" t="str">
        <f t="shared" si="565"/>
        <v/>
      </c>
      <c r="H686" t="str">
        <f>IFERROR(IF(COUNTIF($H$4:H685,H685)&lt;VLOOKUP($H685,$D$3:$E$500,2,0),H685,INDEX($D$3:$D$300,MATCH(H685,$D$3:$D$300,0)+1)),"")</f>
        <v/>
      </c>
      <c r="I686" t="str">
        <f>IF($H686="","",VLOOKUP($H686,Listes!$A$3:$I$12,3,FALSE))</f>
        <v/>
      </c>
      <c r="J686" t="str">
        <f>IF($H686="","",VLOOKUP($H686,Listes!$A$3:$I$12,4,FALSE))</f>
        <v/>
      </c>
      <c r="K686" t="str">
        <f>IF(H686="","",VLOOKUP($H686,Listes!$A$3:$I$12,8,FALSE))</f>
        <v/>
      </c>
      <c r="N686" t="str">
        <f t="shared" si="566"/>
        <v/>
      </c>
    </row>
    <row r="687" spans="1:14">
      <c r="A687" s="62" t="str">
        <f>IF(Encodage!A687="","",IF(COUNTIF($A$2:A686,Encodage!B687)&gt;0,"",IF(AND(Encodage!A687&gt;=$G$2,Encodage!A687&lt;=$H$2),Encodage!B687,"")))</f>
        <v/>
      </c>
      <c r="B687" s="62" t="str">
        <f>IF(A687="","",IF(COUNTIF($A$2:B686,Encodage!B687)&gt;0,"",IF(AND(Encodage!B687&gt;=$G$2,Encodage!A687&lt;=$H$2),Encodage!C687,"")))</f>
        <v/>
      </c>
      <c r="C687" s="62"/>
      <c r="D687" s="61" t="str">
        <f t="array" ref="D687">IFERROR(INDEX($A$1:$A$10000,SMALL(IF($A$3:$A$10000&lt;&gt;"",ROW($A$3:$A$10000)),ROW(A684))),"")</f>
        <v/>
      </c>
      <c r="E687" s="61"/>
      <c r="F687" s="61"/>
      <c r="G687" t="str">
        <f t="shared" si="565"/>
        <v/>
      </c>
      <c r="H687" t="str">
        <f>IFERROR(IF(COUNTIF($H$4:H686,H686)&lt;VLOOKUP($H686,$D$3:$E$500,2,0),H686,INDEX($D$3:$D$300,MATCH(H686,$D$3:$D$300,0)+1)),"")</f>
        <v/>
      </c>
      <c r="I687" t="str">
        <f>IF($H687="","",VLOOKUP($H687,Listes!$A$3:$I$12,3,FALSE))</f>
        <v/>
      </c>
      <c r="J687" t="str">
        <f>IF($H687="","",VLOOKUP($H687,Listes!$A$3:$I$12,4,FALSE))</f>
        <v/>
      </c>
      <c r="K687" t="str">
        <f>IF(H687="","",VLOOKUP($H687,Listes!$A$3:$I$12,8,FALSE))</f>
        <v/>
      </c>
      <c r="N687" t="str">
        <f t="shared" si="566"/>
        <v/>
      </c>
    </row>
    <row r="688" spans="1:14">
      <c r="A688" s="62" t="str">
        <f>IF(Encodage!A688="","",IF(COUNTIF($A$2:A687,Encodage!B688)&gt;0,"",IF(AND(Encodage!A688&gt;=$G$2,Encodage!A688&lt;=$H$2),Encodage!B688,"")))</f>
        <v/>
      </c>
      <c r="B688" s="62" t="str">
        <f>IF(A688="","",IF(COUNTIF($A$2:B687,Encodage!B688)&gt;0,"",IF(AND(Encodage!B688&gt;=$G$2,Encodage!A688&lt;=$H$2),Encodage!C688,"")))</f>
        <v/>
      </c>
      <c r="C688" s="62"/>
      <c r="D688" s="61" t="str">
        <f t="array" ref="D688">IFERROR(INDEX($A$1:$A$10000,SMALL(IF($A$3:$A$10000&lt;&gt;"",ROW($A$3:$A$10000)),ROW(A685))),"")</f>
        <v/>
      </c>
      <c r="E688" s="61"/>
      <c r="F688" s="61"/>
      <c r="G688" t="str">
        <f t="shared" si="565"/>
        <v/>
      </c>
      <c r="H688" t="str">
        <f>IFERROR(IF(COUNTIF($H$4:H687,H687)&lt;VLOOKUP($H687,$D$3:$E$500,2,0),H687,INDEX($D$3:$D$300,MATCH(H687,$D$3:$D$300,0)+1)),"")</f>
        <v/>
      </c>
      <c r="I688" t="str">
        <f>IF($H688="","",VLOOKUP($H688,Listes!$A$3:$I$12,3,FALSE))</f>
        <v/>
      </c>
      <c r="J688" t="str">
        <f>IF($H688="","",VLOOKUP($H688,Listes!$A$3:$I$12,4,FALSE))</f>
        <v/>
      </c>
      <c r="K688" t="str">
        <f>IF(H688="","",VLOOKUP($H688,Listes!$A$3:$I$12,8,FALSE))</f>
        <v/>
      </c>
      <c r="N688" t="str">
        <f t="shared" si="566"/>
        <v/>
      </c>
    </row>
    <row r="689" spans="1:14">
      <c r="A689" s="62" t="str">
        <f>IF(Encodage!A689="","",IF(COUNTIF($A$2:A688,Encodage!B689)&gt;0,"",IF(AND(Encodage!A689&gt;=$G$2,Encodage!A689&lt;=$H$2),Encodage!B689,"")))</f>
        <v/>
      </c>
      <c r="B689" s="62" t="str">
        <f>IF(A689="","",IF(COUNTIF($A$2:B688,Encodage!B689)&gt;0,"",IF(AND(Encodage!B689&gt;=$G$2,Encodage!A689&lt;=$H$2),Encodage!C689,"")))</f>
        <v/>
      </c>
      <c r="C689" s="62"/>
      <c r="D689" s="61" t="str">
        <f t="array" ref="D689">IFERROR(INDEX($A$1:$A$10000,SMALL(IF($A$3:$A$10000&lt;&gt;"",ROW($A$3:$A$10000)),ROW(A686))),"")</f>
        <v/>
      </c>
      <c r="E689" s="61"/>
      <c r="F689" s="61"/>
      <c r="G689" t="str">
        <f t="shared" si="565"/>
        <v/>
      </c>
      <c r="H689" t="str">
        <f>IFERROR(IF(COUNTIF($H$4:H688,H688)&lt;VLOOKUP($H688,$D$3:$E$500,2,0),H688,INDEX($D$3:$D$300,MATCH(H688,$D$3:$D$300,0)+1)),"")</f>
        <v/>
      </c>
      <c r="I689" t="str">
        <f>IF($H689="","",VLOOKUP($H689,Listes!$A$3:$I$12,3,FALSE))</f>
        <v/>
      </c>
      <c r="J689" t="str">
        <f>IF($H689="","",VLOOKUP($H689,Listes!$A$3:$I$12,4,FALSE))</f>
        <v/>
      </c>
      <c r="K689" t="str">
        <f>IF(H689="","",VLOOKUP($H689,Listes!$A$3:$I$12,8,FALSE))</f>
        <v/>
      </c>
      <c r="N689" t="str">
        <f t="shared" si="566"/>
        <v/>
      </c>
    </row>
    <row r="690" spans="1:14">
      <c r="A690" s="62" t="str">
        <f>IF(Encodage!A690="","",IF(COUNTIF($A$2:A689,Encodage!B690)&gt;0,"",IF(AND(Encodage!A690&gt;=$G$2,Encodage!A690&lt;=$H$2),Encodage!B690,"")))</f>
        <v/>
      </c>
      <c r="B690" s="62" t="str">
        <f>IF(A690="","",IF(COUNTIF($A$2:B689,Encodage!B690)&gt;0,"",IF(AND(Encodage!B690&gt;=$G$2,Encodage!A690&lt;=$H$2),Encodage!C690,"")))</f>
        <v/>
      </c>
      <c r="C690" s="62"/>
      <c r="D690" s="61" t="str">
        <f t="array" ref="D690">IFERROR(INDEX($A$1:$A$10000,SMALL(IF($A$3:$A$10000&lt;&gt;"",ROW($A$3:$A$10000)),ROW(A687))),"")</f>
        <v/>
      </c>
      <c r="E690" s="61"/>
      <c r="F690" s="61"/>
      <c r="G690" t="str">
        <f t="shared" si="565"/>
        <v/>
      </c>
      <c r="H690" t="str">
        <f>IFERROR(IF(COUNTIF($H$4:H689,H689)&lt;VLOOKUP($H689,$D$3:$E$500,2,0),H689,INDEX($D$3:$D$300,MATCH(H689,$D$3:$D$300,0)+1)),"")</f>
        <v/>
      </c>
      <c r="I690" t="str">
        <f>IF($H690="","",VLOOKUP($H690,Listes!$A$3:$I$12,3,FALSE))</f>
        <v/>
      </c>
      <c r="J690" t="str">
        <f>IF($H690="","",VLOOKUP($H690,Listes!$A$3:$I$12,4,FALSE))</f>
        <v/>
      </c>
      <c r="K690" t="str">
        <f>IF(H690="","",VLOOKUP($H690,Listes!$A$3:$I$12,8,FALSE))</f>
        <v/>
      </c>
      <c r="N690" t="str">
        <f t="shared" si="566"/>
        <v/>
      </c>
    </row>
    <row r="691" spans="1:14">
      <c r="A691" s="62" t="str">
        <f>IF(Encodage!A691="","",IF(COUNTIF($A$2:A690,Encodage!B691)&gt;0,"",IF(AND(Encodage!A691&gt;=$G$2,Encodage!A691&lt;=$H$2),Encodage!B691,"")))</f>
        <v/>
      </c>
      <c r="B691" s="62" t="str">
        <f>IF(A691="","",IF(COUNTIF($A$2:B690,Encodage!B691)&gt;0,"",IF(AND(Encodage!B691&gt;=$G$2,Encodage!A691&lt;=$H$2),Encodage!C691,"")))</f>
        <v/>
      </c>
      <c r="C691" s="62"/>
      <c r="D691" s="61" t="str">
        <f t="array" ref="D691">IFERROR(INDEX($A$1:$A$10000,SMALL(IF($A$3:$A$10000&lt;&gt;"",ROW($A$3:$A$10000)),ROW(A688))),"")</f>
        <v/>
      </c>
      <c r="E691" s="61"/>
      <c r="F691" s="61"/>
      <c r="G691" t="str">
        <f t="shared" si="565"/>
        <v/>
      </c>
      <c r="H691" t="str">
        <f>IFERROR(IF(COUNTIF($H$4:H690,H690)&lt;VLOOKUP($H690,$D$3:$E$500,2,0),H690,INDEX($D$3:$D$300,MATCH(H690,$D$3:$D$300,0)+1)),"")</f>
        <v/>
      </c>
      <c r="I691" t="str">
        <f>IF($H691="","",VLOOKUP($H691,Listes!$A$3:$I$12,3,FALSE))</f>
        <v/>
      </c>
      <c r="J691" t="str">
        <f>IF($H691="","",VLOOKUP($H691,Listes!$A$3:$I$12,4,FALSE))</f>
        <v/>
      </c>
      <c r="K691" t="str">
        <f>IF(H691="","",VLOOKUP($H691,Listes!$A$3:$I$12,8,FALSE))</f>
        <v/>
      </c>
      <c r="N691" t="str">
        <f t="shared" si="566"/>
        <v/>
      </c>
    </row>
    <row r="692" spans="1:14">
      <c r="A692" s="62" t="str">
        <f>IF(Encodage!A692="","",IF(COUNTIF($A$2:A691,Encodage!B692)&gt;0,"",IF(AND(Encodage!A692&gt;=$G$2,Encodage!A692&lt;=$H$2),Encodage!B692,"")))</f>
        <v/>
      </c>
      <c r="B692" s="62" t="str">
        <f>IF(A692="","",IF(COUNTIF($A$2:B691,Encodage!B692)&gt;0,"",IF(AND(Encodage!B692&gt;=$G$2,Encodage!A692&lt;=$H$2),Encodage!C692,"")))</f>
        <v/>
      </c>
      <c r="C692" s="62"/>
      <c r="D692" s="61" t="str">
        <f t="array" ref="D692">IFERROR(INDEX($A$1:$A$10000,SMALL(IF($A$3:$A$10000&lt;&gt;"",ROW($A$3:$A$10000)),ROW(A689))),"")</f>
        <v/>
      </c>
      <c r="E692" s="61"/>
      <c r="F692" s="61"/>
      <c r="G692" t="str">
        <f t="shared" si="565"/>
        <v/>
      </c>
      <c r="H692" t="str">
        <f>IFERROR(IF(COUNTIF($H$4:H691,H691)&lt;VLOOKUP($H691,$D$3:$E$500,2,0),H691,INDEX($D$3:$D$300,MATCH(H691,$D$3:$D$300,0)+1)),"")</f>
        <v/>
      </c>
      <c r="I692" t="str">
        <f>IF($H692="","",VLOOKUP($H692,Listes!$A$3:$I$12,3,FALSE))</f>
        <v/>
      </c>
      <c r="J692" t="str">
        <f>IF($H692="","",VLOOKUP($H692,Listes!$A$3:$I$12,4,FALSE))</f>
        <v/>
      </c>
      <c r="K692" t="str">
        <f>IF(H692="","",VLOOKUP($H692,Listes!$A$3:$I$12,8,FALSE))</f>
        <v/>
      </c>
      <c r="N692" t="str">
        <f t="shared" si="566"/>
        <v/>
      </c>
    </row>
    <row r="693" spans="1:14">
      <c r="A693" s="62" t="str">
        <f>IF(Encodage!A693="","",IF(COUNTIF($A$2:A692,Encodage!B693)&gt;0,"",IF(AND(Encodage!A693&gt;=$G$2,Encodage!A693&lt;=$H$2),Encodage!B693,"")))</f>
        <v/>
      </c>
      <c r="B693" s="62" t="str">
        <f>IF(A693="","",IF(COUNTIF($A$2:B692,Encodage!B693)&gt;0,"",IF(AND(Encodage!B693&gt;=$G$2,Encodage!A693&lt;=$H$2),Encodage!C693,"")))</f>
        <v/>
      </c>
      <c r="C693" s="62"/>
      <c r="D693" s="61" t="str">
        <f t="array" ref="D693">IFERROR(INDEX($A$1:$A$10000,SMALL(IF($A$3:$A$10000&lt;&gt;"",ROW($A$3:$A$10000)),ROW(A690))),"")</f>
        <v/>
      </c>
      <c r="E693" s="61"/>
      <c r="F693" s="61"/>
      <c r="G693" t="str">
        <f t="shared" si="565"/>
        <v/>
      </c>
      <c r="H693" t="str">
        <f>IFERROR(IF(COUNTIF($H$4:H692,H692)&lt;VLOOKUP($H692,$D$3:$E$500,2,0),H692,INDEX($D$3:$D$300,MATCH(H692,$D$3:$D$300,0)+1)),"")</f>
        <v/>
      </c>
      <c r="I693" t="str">
        <f>IF($H693="","",VLOOKUP($H693,Listes!$A$3:$I$12,3,FALSE))</f>
        <v/>
      </c>
      <c r="J693" t="str">
        <f>IF($H693="","",VLOOKUP($H693,Listes!$A$3:$I$12,4,FALSE))</f>
        <v/>
      </c>
      <c r="K693" t="str">
        <f>IF(H693="","",VLOOKUP($H693,Listes!$A$3:$I$12,8,FALSE))</f>
        <v/>
      </c>
      <c r="N693" t="str">
        <f t="shared" si="566"/>
        <v/>
      </c>
    </row>
    <row r="694" spans="1:14">
      <c r="A694" s="62" t="str">
        <f>IF(Encodage!A694="","",IF(COUNTIF($A$2:A693,Encodage!B694)&gt;0,"",IF(AND(Encodage!A694&gt;=$G$2,Encodage!A694&lt;=$H$2),Encodage!B694,"")))</f>
        <v/>
      </c>
      <c r="B694" s="62" t="str">
        <f>IF(A694="","",IF(COUNTIF($A$2:B693,Encodage!B694)&gt;0,"",IF(AND(Encodage!B694&gt;=$G$2,Encodage!A694&lt;=$H$2),Encodage!C694,"")))</f>
        <v/>
      </c>
      <c r="C694" s="62"/>
      <c r="D694" s="61" t="str">
        <f t="array" ref="D694">IFERROR(INDEX($A$1:$A$10000,SMALL(IF($A$3:$A$10000&lt;&gt;"",ROW($A$3:$A$10000)),ROW(A691))),"")</f>
        <v/>
      </c>
      <c r="E694" s="61"/>
      <c r="F694" s="61"/>
      <c r="G694" t="str">
        <f t="shared" si="565"/>
        <v/>
      </c>
      <c r="H694" t="str">
        <f>IFERROR(IF(COUNTIF($H$4:H693,H693)&lt;VLOOKUP($H693,$D$3:$E$500,2,0),H693,INDEX($D$3:$D$300,MATCH(H693,$D$3:$D$300,0)+1)),"")</f>
        <v/>
      </c>
      <c r="I694" t="str">
        <f>IF($H694="","",VLOOKUP($H694,Listes!$A$3:$I$12,3,FALSE))</f>
        <v/>
      </c>
      <c r="J694" t="str">
        <f>IF($H694="","",VLOOKUP($H694,Listes!$A$3:$I$12,4,FALSE))</f>
        <v/>
      </c>
      <c r="K694" t="str">
        <f>IF(H694="","",VLOOKUP($H694,Listes!$A$3:$I$12,8,FALSE))</f>
        <v/>
      </c>
      <c r="N694" t="str">
        <f t="shared" si="566"/>
        <v/>
      </c>
    </row>
    <row r="695" spans="1:14">
      <c r="A695" s="62" t="str">
        <f>IF(Encodage!A695="","",IF(COUNTIF($A$2:A694,Encodage!B695)&gt;0,"",IF(AND(Encodage!A695&gt;=$G$2,Encodage!A695&lt;=$H$2),Encodage!B695,"")))</f>
        <v/>
      </c>
      <c r="B695" s="62" t="str">
        <f>IF(A695="","",IF(COUNTIF($A$2:B694,Encodage!B695)&gt;0,"",IF(AND(Encodage!B695&gt;=$G$2,Encodage!A695&lt;=$H$2),Encodage!C695,"")))</f>
        <v/>
      </c>
      <c r="C695" s="62"/>
      <c r="D695" s="61" t="str">
        <f t="array" ref="D695">IFERROR(INDEX($A$1:$A$10000,SMALL(IF($A$3:$A$10000&lt;&gt;"",ROW($A$3:$A$10000)),ROW(A692))),"")</f>
        <v/>
      </c>
      <c r="E695" s="61"/>
      <c r="F695" s="61"/>
      <c r="G695" t="str">
        <f t="shared" si="565"/>
        <v/>
      </c>
      <c r="H695" t="str">
        <f>IFERROR(IF(COUNTIF($H$4:H694,H694)&lt;VLOOKUP($H694,$D$3:$E$500,2,0),H694,INDEX($D$3:$D$300,MATCH(H694,$D$3:$D$300,0)+1)),"")</f>
        <v/>
      </c>
      <c r="I695" t="str">
        <f>IF($H695="","",VLOOKUP($H695,Listes!$A$3:$I$12,3,FALSE))</f>
        <v/>
      </c>
      <c r="J695" t="str">
        <f>IF($H695="","",VLOOKUP($H695,Listes!$A$3:$I$12,4,FALSE))</f>
        <v/>
      </c>
      <c r="K695" t="str">
        <f>IF(H695="","",VLOOKUP($H695,Listes!$A$3:$I$12,8,FALSE))</f>
        <v/>
      </c>
      <c r="N695" t="str">
        <f t="shared" si="566"/>
        <v/>
      </c>
    </row>
    <row r="696" spans="1:14">
      <c r="A696" s="62" t="str">
        <f>IF(Encodage!A696="","",IF(COUNTIF($A$2:A695,Encodage!B696)&gt;0,"",IF(AND(Encodage!A696&gt;=$G$2,Encodage!A696&lt;=$H$2),Encodage!B696,"")))</f>
        <v/>
      </c>
      <c r="B696" s="62" t="str">
        <f>IF(A696="","",IF(COUNTIF($A$2:B695,Encodage!B696)&gt;0,"",IF(AND(Encodage!B696&gt;=$G$2,Encodage!A696&lt;=$H$2),Encodage!C696,"")))</f>
        <v/>
      </c>
      <c r="C696" s="62"/>
      <c r="D696" s="61" t="str">
        <f t="array" ref="D696">IFERROR(INDEX($A$1:$A$10000,SMALL(IF($A$3:$A$10000&lt;&gt;"",ROW($A$3:$A$10000)),ROW(A693))),"")</f>
        <v/>
      </c>
      <c r="E696" s="61"/>
      <c r="F696" s="61"/>
      <c r="G696" t="str">
        <f t="shared" si="565"/>
        <v/>
      </c>
      <c r="H696" t="str">
        <f>IFERROR(IF(COUNTIF($H$4:H695,H695)&lt;VLOOKUP($H695,$D$3:$E$500,2,0),H695,INDEX($D$3:$D$300,MATCH(H695,$D$3:$D$300,0)+1)),"")</f>
        <v/>
      </c>
      <c r="I696" t="str">
        <f>IF($H696="","",VLOOKUP($H696,Listes!$A$3:$I$12,3,FALSE))</f>
        <v/>
      </c>
      <c r="J696" t="str">
        <f>IF($H696="","",VLOOKUP($H696,Listes!$A$3:$I$12,4,FALSE))</f>
        <v/>
      </c>
      <c r="K696" t="str">
        <f>IF(H696="","",VLOOKUP($H696,Listes!$A$3:$I$12,8,FALSE))</f>
        <v/>
      </c>
      <c r="N696" t="str">
        <f t="shared" si="566"/>
        <v/>
      </c>
    </row>
    <row r="697" spans="1:14">
      <c r="A697" s="62" t="str">
        <f>IF(Encodage!A697="","",IF(COUNTIF($A$2:A696,Encodage!B697)&gt;0,"",IF(AND(Encodage!A697&gt;=$G$2,Encodage!A697&lt;=$H$2),Encodage!B697,"")))</f>
        <v/>
      </c>
      <c r="B697" s="62" t="str">
        <f>IF(A697="","",IF(COUNTIF($A$2:B696,Encodage!B697)&gt;0,"",IF(AND(Encodage!B697&gt;=$G$2,Encodage!A697&lt;=$H$2),Encodage!C697,"")))</f>
        <v/>
      </c>
      <c r="C697" s="62"/>
      <c r="D697" s="61" t="str">
        <f t="array" ref="D697">IFERROR(INDEX($A$1:$A$10000,SMALL(IF($A$3:$A$10000&lt;&gt;"",ROW($A$3:$A$10000)),ROW(A694))),"")</f>
        <v/>
      </c>
      <c r="E697" s="61"/>
      <c r="F697" s="61"/>
      <c r="G697" t="str">
        <f t="shared" si="565"/>
        <v/>
      </c>
      <c r="H697" t="str">
        <f>IFERROR(IF(COUNTIF($H$4:H696,H696)&lt;VLOOKUP($H696,$D$3:$E$500,2,0),H696,INDEX($D$3:$D$300,MATCH(H696,$D$3:$D$300,0)+1)),"")</f>
        <v/>
      </c>
      <c r="I697" t="str">
        <f>IF($H697="","",VLOOKUP($H697,Listes!$A$3:$I$12,3,FALSE))</f>
        <v/>
      </c>
      <c r="J697" t="str">
        <f>IF($H697="","",VLOOKUP($H697,Listes!$A$3:$I$12,4,FALSE))</f>
        <v/>
      </c>
      <c r="K697" t="str">
        <f>IF(H697="","",VLOOKUP($H697,Listes!$A$3:$I$12,8,FALSE))</f>
        <v/>
      </c>
      <c r="N697" t="str">
        <f t="shared" si="566"/>
        <v/>
      </c>
    </row>
    <row r="698" spans="1:14">
      <c r="A698" s="62" t="str">
        <f>IF(Encodage!A698="","",IF(COUNTIF($A$2:A697,Encodage!B698)&gt;0,"",IF(AND(Encodage!A698&gt;=$G$2,Encodage!A698&lt;=$H$2),Encodage!B698,"")))</f>
        <v/>
      </c>
      <c r="B698" s="62" t="str">
        <f>IF(A698="","",IF(COUNTIF($A$2:B697,Encodage!B698)&gt;0,"",IF(AND(Encodage!B698&gt;=$G$2,Encodage!A698&lt;=$H$2),Encodage!C698,"")))</f>
        <v/>
      </c>
      <c r="C698" s="62"/>
      <c r="D698" s="61" t="str">
        <f t="array" ref="D698">IFERROR(INDEX($A$1:$A$10000,SMALL(IF($A$3:$A$10000&lt;&gt;"",ROW($A$3:$A$10000)),ROW(A695))),"")</f>
        <v/>
      </c>
      <c r="E698" s="61"/>
      <c r="F698" s="61"/>
      <c r="G698" t="str">
        <f t="shared" si="565"/>
        <v/>
      </c>
      <c r="H698" t="str">
        <f>IFERROR(IF(COUNTIF($H$4:H697,H697)&lt;VLOOKUP($H697,$D$3:$E$500,2,0),H697,INDEX($D$3:$D$300,MATCH(H697,$D$3:$D$300,0)+1)),"")</f>
        <v/>
      </c>
      <c r="I698" t="str">
        <f>IF($H698="","",VLOOKUP($H698,Listes!$A$3:$I$12,3,FALSE))</f>
        <v/>
      </c>
      <c r="J698" t="str">
        <f>IF($H698="","",VLOOKUP($H698,Listes!$A$3:$I$12,4,FALSE))</f>
        <v/>
      </c>
      <c r="K698" t="str">
        <f>IF(H698="","",VLOOKUP($H698,Listes!$A$3:$I$12,8,FALSE))</f>
        <v/>
      </c>
      <c r="N698" t="str">
        <f t="shared" si="566"/>
        <v/>
      </c>
    </row>
    <row r="699" spans="1:14">
      <c r="A699" s="62" t="str">
        <f>IF(Encodage!A699="","",IF(COUNTIF($A$2:A698,Encodage!B699)&gt;0,"",IF(AND(Encodage!A699&gt;=$G$2,Encodage!A699&lt;=$H$2),Encodage!B699,"")))</f>
        <v/>
      </c>
      <c r="B699" s="62" t="str">
        <f>IF(A699="","",IF(COUNTIF($A$2:B698,Encodage!B699)&gt;0,"",IF(AND(Encodage!B699&gt;=$G$2,Encodage!A699&lt;=$H$2),Encodage!C699,"")))</f>
        <v/>
      </c>
      <c r="C699" s="62"/>
      <c r="D699" s="61" t="str">
        <f t="array" ref="D699">IFERROR(INDEX($A$1:$A$10000,SMALL(IF($A$3:$A$10000&lt;&gt;"",ROW($A$3:$A$10000)),ROW(A696))),"")</f>
        <v/>
      </c>
      <c r="E699" s="61"/>
      <c r="F699" s="61"/>
      <c r="G699" t="str">
        <f t="shared" si="565"/>
        <v/>
      </c>
      <c r="H699" t="str">
        <f>IFERROR(IF(COUNTIF($H$4:H698,H698)&lt;VLOOKUP($H698,$D$3:$E$500,2,0),H698,INDEX($D$3:$D$300,MATCH(H698,$D$3:$D$300,0)+1)),"")</f>
        <v/>
      </c>
      <c r="I699" t="str">
        <f>IF($H699="","",VLOOKUP($H699,Listes!$A$3:$I$12,3,FALSE))</f>
        <v/>
      </c>
      <c r="J699" t="str">
        <f>IF($H699="","",VLOOKUP($H699,Listes!$A$3:$I$12,4,FALSE))</f>
        <v/>
      </c>
      <c r="K699" t="str">
        <f>IF(H699="","",VLOOKUP($H699,Listes!$A$3:$I$12,8,FALSE))</f>
        <v/>
      </c>
      <c r="N699" t="str">
        <f t="shared" si="566"/>
        <v/>
      </c>
    </row>
    <row r="700" spans="1:14">
      <c r="A700" s="62" t="str">
        <f>IF(Encodage!A700="","",IF(COUNTIF($A$2:A699,Encodage!B700)&gt;0,"",IF(AND(Encodage!A700&gt;=$G$2,Encodage!A700&lt;=$H$2),Encodage!B700,"")))</f>
        <v/>
      </c>
      <c r="B700" s="62" t="str">
        <f>IF(A700="","",IF(COUNTIF($A$2:B699,Encodage!B700)&gt;0,"",IF(AND(Encodage!B700&gt;=$G$2,Encodage!A700&lt;=$H$2),Encodage!C700,"")))</f>
        <v/>
      </c>
      <c r="C700" s="62"/>
      <c r="D700" s="61" t="str">
        <f t="array" ref="D700">IFERROR(INDEX($A$1:$A$10000,SMALL(IF($A$3:$A$10000&lt;&gt;"",ROW($A$3:$A$10000)),ROW(A697))),"")</f>
        <v/>
      </c>
      <c r="E700" s="61"/>
      <c r="F700" s="61"/>
      <c r="G700" t="str">
        <f t="shared" si="565"/>
        <v/>
      </c>
      <c r="H700" t="str">
        <f>IFERROR(IF(COUNTIF($H$4:H699,H699)&lt;VLOOKUP($H699,$D$3:$E$500,2,0),H699,INDEX($D$3:$D$300,MATCH(H699,$D$3:$D$300,0)+1)),"")</f>
        <v/>
      </c>
      <c r="I700" t="str">
        <f>IF($H700="","",VLOOKUP($H700,Listes!$A$3:$I$12,3,FALSE))</f>
        <v/>
      </c>
      <c r="J700" t="str">
        <f>IF($H700="","",VLOOKUP($H700,Listes!$A$3:$I$12,4,FALSE))</f>
        <v/>
      </c>
      <c r="K700" t="str">
        <f>IF(H700="","",VLOOKUP($H700,Listes!$A$3:$I$12,8,FALSE))</f>
        <v/>
      </c>
      <c r="N700" t="str">
        <f t="shared" si="566"/>
        <v/>
      </c>
    </row>
    <row r="701" spans="1:14">
      <c r="A701" s="62" t="str">
        <f>IF(Encodage!A701="","",IF(COUNTIF($A$2:A700,Encodage!B701)&gt;0,"",IF(AND(Encodage!A701&gt;=$G$2,Encodage!A701&lt;=$H$2),Encodage!B701,"")))</f>
        <v/>
      </c>
      <c r="B701" s="62" t="str">
        <f>IF(A701="","",IF(COUNTIF($A$2:B700,Encodage!B701)&gt;0,"",IF(AND(Encodage!B701&gt;=$G$2,Encodage!A701&lt;=$H$2),Encodage!C701,"")))</f>
        <v/>
      </c>
      <c r="C701" s="62"/>
      <c r="D701" s="61" t="str">
        <f t="array" ref="D701">IFERROR(INDEX($A$1:$A$10000,SMALL(IF($A$3:$A$10000&lt;&gt;"",ROW($A$3:$A$10000)),ROW(A698))),"")</f>
        <v/>
      </c>
      <c r="E701" s="61"/>
      <c r="F701" s="61"/>
      <c r="G701" t="str">
        <f t="shared" si="565"/>
        <v/>
      </c>
      <c r="H701" t="str">
        <f>IFERROR(IF(COUNTIF($H$4:H700,H700)&lt;VLOOKUP($H700,$D$3:$E$500,2,0),H700,INDEX($D$3:$D$300,MATCH(H700,$D$3:$D$300,0)+1)),"")</f>
        <v/>
      </c>
      <c r="I701" t="str">
        <f>IF($H701="","",VLOOKUP($H701,Listes!$A$3:$I$12,3,FALSE))</f>
        <v/>
      </c>
      <c r="J701" t="str">
        <f>IF($H701="","",VLOOKUP($H701,Listes!$A$3:$I$12,4,FALSE))</f>
        <v/>
      </c>
      <c r="K701" t="str">
        <f>IF(H701="","",VLOOKUP($H701,Listes!$A$3:$I$12,8,FALSE))</f>
        <v/>
      </c>
      <c r="N701" t="str">
        <f t="shared" si="566"/>
        <v/>
      </c>
    </row>
    <row r="702" spans="1:14">
      <c r="A702" s="62" t="str">
        <f>IF(Encodage!A702="","",IF(COUNTIF($A$2:A701,Encodage!B702)&gt;0,"",IF(AND(Encodage!A702&gt;=$G$2,Encodage!A702&lt;=$H$2),Encodage!B702,"")))</f>
        <v/>
      </c>
      <c r="B702" s="62" t="str">
        <f>IF(A702="","",IF(COUNTIF($A$2:B701,Encodage!B702)&gt;0,"",IF(AND(Encodage!B702&gt;=$G$2,Encodage!A702&lt;=$H$2),Encodage!C702,"")))</f>
        <v/>
      </c>
      <c r="C702" s="62"/>
      <c r="D702" s="61" t="str">
        <f t="array" ref="D702">IFERROR(INDEX($A$1:$A$10000,SMALL(IF($A$3:$A$10000&lt;&gt;"",ROW($A$3:$A$10000)),ROW(A699))),"")</f>
        <v/>
      </c>
      <c r="E702" s="61"/>
      <c r="F702" s="61"/>
      <c r="G702" t="str">
        <f t="shared" si="565"/>
        <v/>
      </c>
      <c r="H702" t="str">
        <f>IFERROR(IF(COUNTIF($H$4:H701,H701)&lt;VLOOKUP($H701,$D$3:$E$500,2,0),H701,INDEX($D$3:$D$300,MATCH(H701,$D$3:$D$300,0)+1)),"")</f>
        <v/>
      </c>
      <c r="I702" t="str">
        <f>IF($H702="","",VLOOKUP($H702,Listes!$A$3:$I$12,3,FALSE))</f>
        <v/>
      </c>
      <c r="J702" t="str">
        <f>IF($H702="","",VLOOKUP($H702,Listes!$A$3:$I$12,4,FALSE))</f>
        <v/>
      </c>
      <c r="K702" t="str">
        <f>IF(H702="","",VLOOKUP($H702,Listes!$A$3:$I$12,8,FALSE))</f>
        <v/>
      </c>
      <c r="N702" t="str">
        <f t="shared" si="566"/>
        <v/>
      </c>
    </row>
    <row r="703" spans="1:14">
      <c r="A703" s="62" t="str">
        <f>IF(Encodage!A703="","",IF(COUNTIF($A$2:A702,Encodage!B703)&gt;0,"",IF(AND(Encodage!A703&gt;=$G$2,Encodage!A703&lt;=$H$2),Encodage!B703,"")))</f>
        <v/>
      </c>
      <c r="B703" s="62" t="str">
        <f>IF(A703="","",IF(COUNTIF($A$2:B702,Encodage!B703)&gt;0,"",IF(AND(Encodage!B703&gt;=$G$2,Encodage!A703&lt;=$H$2),Encodage!C703,"")))</f>
        <v/>
      </c>
      <c r="C703" s="62"/>
      <c r="D703" s="61" t="str">
        <f t="array" ref="D703">IFERROR(INDEX($A$1:$A$10000,SMALL(IF($A$3:$A$10000&lt;&gt;"",ROW($A$3:$A$10000)),ROW(A700))),"")</f>
        <v/>
      </c>
      <c r="E703" s="61"/>
      <c r="F703" s="61"/>
      <c r="G703" t="str">
        <f t="shared" si="565"/>
        <v/>
      </c>
      <c r="H703" t="str">
        <f>IFERROR(IF(COUNTIF($H$4:H702,H702)&lt;VLOOKUP($H702,$D$3:$E$500,2,0),H702,INDEX($D$3:$D$300,MATCH(H702,$D$3:$D$300,0)+1)),"")</f>
        <v/>
      </c>
      <c r="I703" t="str">
        <f>IF($H703="","",VLOOKUP($H703,Listes!$A$3:$I$12,3,FALSE))</f>
        <v/>
      </c>
      <c r="J703" t="str">
        <f>IF($H703="","",VLOOKUP($H703,Listes!$A$3:$I$12,4,FALSE))</f>
        <v/>
      </c>
      <c r="K703" t="str">
        <f>IF(H703="","",VLOOKUP($H703,Listes!$A$3:$I$12,8,FALSE))</f>
        <v/>
      </c>
      <c r="N703" t="str">
        <f t="shared" si="566"/>
        <v/>
      </c>
    </row>
    <row r="704" spans="1:14">
      <c r="A704" s="62" t="str">
        <f>IF(Encodage!A704="","",IF(COUNTIF($A$2:A703,Encodage!B704)&gt;0,"",IF(AND(Encodage!A704&gt;=$G$2,Encodage!A704&lt;=$H$2),Encodage!B704,"")))</f>
        <v/>
      </c>
      <c r="B704" s="62" t="str">
        <f>IF(A704="","",IF(COUNTIF($A$2:B703,Encodage!B704)&gt;0,"",IF(AND(Encodage!B704&gt;=$G$2,Encodage!A704&lt;=$H$2),Encodage!C704,"")))</f>
        <v/>
      </c>
      <c r="C704" s="62"/>
      <c r="D704" s="61" t="str">
        <f t="array" ref="D704">IFERROR(INDEX($A$1:$A$10000,SMALL(IF($A$3:$A$10000&lt;&gt;"",ROW($A$3:$A$10000)),ROW(A701))),"")</f>
        <v/>
      </c>
      <c r="E704" s="61"/>
      <c r="F704" s="61"/>
      <c r="G704" t="str">
        <f t="shared" si="565"/>
        <v/>
      </c>
      <c r="H704" t="str">
        <f>IFERROR(IF(COUNTIF($H$4:H703,H703)&lt;VLOOKUP($H703,$D$3:$E$500,2,0),H703,INDEX($D$3:$D$300,MATCH(H703,$D$3:$D$300,0)+1)),"")</f>
        <v/>
      </c>
      <c r="I704" t="str">
        <f>IF($H704="","",VLOOKUP($H704,Listes!$A$3:$I$12,3,FALSE))</f>
        <v/>
      </c>
      <c r="J704" t="str">
        <f>IF($H704="","",VLOOKUP($H704,Listes!$A$3:$I$12,4,FALSE))</f>
        <v/>
      </c>
      <c r="K704" t="str">
        <f>IF(H704="","",VLOOKUP($H704,Listes!$A$3:$I$12,8,FALSE))</f>
        <v/>
      </c>
      <c r="N704" t="str">
        <f t="shared" si="566"/>
        <v/>
      </c>
    </row>
    <row r="705" spans="1:14">
      <c r="A705" s="62" t="str">
        <f>IF(Encodage!A705="","",IF(COUNTIF($A$2:A704,Encodage!B705)&gt;0,"",IF(AND(Encodage!A705&gt;=$G$2,Encodage!A705&lt;=$H$2),Encodage!B705,"")))</f>
        <v/>
      </c>
      <c r="B705" s="62" t="str">
        <f>IF(A705="","",IF(COUNTIF($A$2:B704,Encodage!B705)&gt;0,"",IF(AND(Encodage!B705&gt;=$G$2,Encodage!A705&lt;=$H$2),Encodage!C705,"")))</f>
        <v/>
      </c>
      <c r="C705" s="62"/>
      <c r="D705" s="61" t="str">
        <f t="array" ref="D705">IFERROR(INDEX($A$1:$A$10000,SMALL(IF($A$3:$A$10000&lt;&gt;"",ROW($A$3:$A$10000)),ROW(A702))),"")</f>
        <v/>
      </c>
      <c r="E705" s="61"/>
      <c r="F705" s="61"/>
      <c r="G705" t="str">
        <f t="shared" si="565"/>
        <v/>
      </c>
      <c r="H705" t="str">
        <f>IFERROR(IF(COUNTIF($H$4:H704,H704)&lt;VLOOKUP($H704,$D$3:$E$500,2,0),H704,INDEX($D$3:$D$300,MATCH(H704,$D$3:$D$300,0)+1)),"")</f>
        <v/>
      </c>
      <c r="I705" t="str">
        <f>IF($H705="","",VLOOKUP($H705,Listes!$A$3:$I$12,3,FALSE))</f>
        <v/>
      </c>
      <c r="J705" t="str">
        <f>IF($H705="","",VLOOKUP($H705,Listes!$A$3:$I$12,4,FALSE))</f>
        <v/>
      </c>
      <c r="K705" t="str">
        <f>IF(H705="","",VLOOKUP($H705,Listes!$A$3:$I$12,8,FALSE))</f>
        <v/>
      </c>
      <c r="N705" t="str">
        <f t="shared" si="566"/>
        <v/>
      </c>
    </row>
    <row r="706" spans="1:14">
      <c r="A706" s="62" t="str">
        <f>IF(Encodage!A706="","",IF(COUNTIF($A$2:A705,Encodage!B706)&gt;0,"",IF(AND(Encodage!A706&gt;=$G$2,Encodage!A706&lt;=$H$2),Encodage!B706,"")))</f>
        <v/>
      </c>
      <c r="B706" s="62" t="str">
        <f>IF(A706="","",IF(COUNTIF($A$2:B705,Encodage!B706)&gt;0,"",IF(AND(Encodage!B706&gt;=$G$2,Encodage!A706&lt;=$H$2),Encodage!C706,"")))</f>
        <v/>
      </c>
      <c r="C706" s="62"/>
      <c r="D706" s="61" t="str">
        <f t="array" ref="D706">IFERROR(INDEX($A$1:$A$10000,SMALL(IF($A$3:$A$10000&lt;&gt;"",ROW($A$3:$A$10000)),ROW(A703))),"")</f>
        <v/>
      </c>
      <c r="E706" s="61"/>
      <c r="F706" s="61"/>
      <c r="G706" t="str">
        <f t="shared" si="565"/>
        <v/>
      </c>
      <c r="H706" t="str">
        <f>IFERROR(IF(COUNTIF($H$4:H705,H705)&lt;VLOOKUP($H705,$D$3:$E$500,2,0),H705,INDEX($D$3:$D$300,MATCH(H705,$D$3:$D$300,0)+1)),"")</f>
        <v/>
      </c>
      <c r="I706" t="str">
        <f>IF($H706="","",VLOOKUP($H706,Listes!$A$3:$I$12,3,FALSE))</f>
        <v/>
      </c>
      <c r="J706" t="str">
        <f>IF($H706="","",VLOOKUP($H706,Listes!$A$3:$I$12,4,FALSE))</f>
        <v/>
      </c>
      <c r="K706" t="str">
        <f>IF(H706="","",VLOOKUP($H706,Listes!$A$3:$I$12,8,FALSE))</f>
        <v/>
      </c>
      <c r="N706" t="str">
        <f t="shared" si="566"/>
        <v/>
      </c>
    </row>
    <row r="707" spans="1:14">
      <c r="A707" s="62" t="str">
        <f>IF(Encodage!A707="","",IF(COUNTIF($A$2:A706,Encodage!B707)&gt;0,"",IF(AND(Encodage!A707&gt;=$G$2,Encodage!A707&lt;=$H$2),Encodage!B707,"")))</f>
        <v/>
      </c>
      <c r="B707" s="62" t="str">
        <f>IF(A707="","",IF(COUNTIF($A$2:B706,Encodage!B707)&gt;0,"",IF(AND(Encodage!B707&gt;=$G$2,Encodage!A707&lt;=$H$2),Encodage!C707,"")))</f>
        <v/>
      </c>
      <c r="C707" s="62"/>
      <c r="D707" s="61" t="str">
        <f t="array" ref="D707">IFERROR(INDEX($A$1:$A$10000,SMALL(IF($A$3:$A$10000&lt;&gt;"",ROW($A$3:$A$10000)),ROW(A704))),"")</f>
        <v/>
      </c>
      <c r="E707" s="61"/>
      <c r="F707" s="61"/>
      <c r="G707" t="str">
        <f t="shared" si="565"/>
        <v/>
      </c>
      <c r="H707" t="str">
        <f>IFERROR(IF(COUNTIF($H$4:H706,H706)&lt;VLOOKUP($H706,$D$3:$E$500,2,0),H706,INDEX($D$3:$D$300,MATCH(H706,$D$3:$D$300,0)+1)),"")</f>
        <v/>
      </c>
      <c r="I707" t="str">
        <f>IF($H707="","",VLOOKUP($H707,Listes!$A$3:$I$12,3,FALSE))</f>
        <v/>
      </c>
      <c r="J707" t="str">
        <f>IF($H707="","",VLOOKUP($H707,Listes!$A$3:$I$12,4,FALSE))</f>
        <v/>
      </c>
      <c r="K707" t="str">
        <f>IF(H707="","",VLOOKUP($H707,Listes!$A$3:$I$12,8,FALSE))</f>
        <v/>
      </c>
      <c r="N707" t="str">
        <f t="shared" si="566"/>
        <v/>
      </c>
    </row>
    <row r="708" spans="1:14">
      <c r="A708" s="62" t="str">
        <f>IF(Encodage!A708="","",IF(COUNTIF($A$2:A707,Encodage!B708)&gt;0,"",IF(AND(Encodage!A708&gt;=$G$2,Encodage!A708&lt;=$H$2),Encodage!B708,"")))</f>
        <v/>
      </c>
      <c r="B708" s="62" t="str">
        <f>IF(A708="","",IF(COUNTIF($A$2:B707,Encodage!B708)&gt;0,"",IF(AND(Encodage!B708&gt;=$G$2,Encodage!A708&lt;=$H$2),Encodage!C708,"")))</f>
        <v/>
      </c>
      <c r="C708" s="62"/>
      <c r="D708" s="61" t="str">
        <f t="array" ref="D708">IFERROR(INDEX($A$1:$A$10000,SMALL(IF($A$3:$A$10000&lt;&gt;"",ROW($A$3:$A$10000)),ROW(A705))),"")</f>
        <v/>
      </c>
      <c r="E708" s="61"/>
      <c r="F708" s="61"/>
      <c r="G708" t="str">
        <f t="shared" si="565"/>
        <v/>
      </c>
      <c r="H708" t="str">
        <f>IFERROR(IF(COUNTIF($H$4:H707,H707)&lt;VLOOKUP($H707,$D$3:$E$500,2,0),H707,INDEX($D$3:$D$300,MATCH(H707,$D$3:$D$300,0)+1)),"")</f>
        <v/>
      </c>
      <c r="I708" t="str">
        <f>IF($H708="","",VLOOKUP($H708,Listes!$A$3:$I$12,3,FALSE))</f>
        <v/>
      </c>
      <c r="J708" t="str">
        <f>IF($H708="","",VLOOKUP($H708,Listes!$A$3:$I$12,4,FALSE))</f>
        <v/>
      </c>
      <c r="K708" t="str">
        <f>IF(H708="","",VLOOKUP($H708,Listes!$A$3:$I$12,8,FALSE))</f>
        <v/>
      </c>
      <c r="N708" t="str">
        <f t="shared" si="566"/>
        <v/>
      </c>
    </row>
    <row r="709" spans="1:14">
      <c r="A709" s="62" t="str">
        <f>IF(Encodage!A709="","",IF(COUNTIF($A$2:A708,Encodage!B709)&gt;0,"",IF(AND(Encodage!A709&gt;=$G$2,Encodage!A709&lt;=$H$2),Encodage!B709,"")))</f>
        <v/>
      </c>
      <c r="B709" s="62" t="str">
        <f>IF(A709="","",IF(COUNTIF($A$2:B708,Encodage!B709)&gt;0,"",IF(AND(Encodage!B709&gt;=$G$2,Encodage!A709&lt;=$H$2),Encodage!C709,"")))</f>
        <v/>
      </c>
      <c r="C709" s="62"/>
      <c r="D709" s="61" t="str">
        <f t="array" ref="D709">IFERROR(INDEX($A$1:$A$10000,SMALL(IF($A$3:$A$10000&lt;&gt;"",ROW($A$3:$A$10000)),ROW(A706))),"")</f>
        <v/>
      </c>
      <c r="E709" s="61"/>
      <c r="F709" s="61"/>
      <c r="G709" t="str">
        <f t="shared" ref="G709:G772" si="567">IFERROR(INDEX($C$3:$C$10000,MATCH(H709,$A$3:$A$10000,0)),"")</f>
        <v/>
      </c>
      <c r="H709" t="str">
        <f>IFERROR(IF(COUNTIF($H$4:H708,H708)&lt;VLOOKUP($H708,$D$3:$E$500,2,0),H708,INDEX($D$3:$D$300,MATCH(H708,$D$3:$D$300,0)+1)),"")</f>
        <v/>
      </c>
      <c r="I709" t="str">
        <f>IF($H709="","",VLOOKUP($H709,Listes!$A$3:$I$12,3,FALSE))</f>
        <v/>
      </c>
      <c r="J709" t="str">
        <f>IF($H709="","",VLOOKUP($H709,Listes!$A$3:$I$12,4,FALSE))</f>
        <v/>
      </c>
      <c r="K709" t="str">
        <f>IF(H709="","",VLOOKUP($H709,Listes!$A$3:$I$12,8,FALSE))</f>
        <v/>
      </c>
      <c r="N709" t="str">
        <f t="shared" ref="N709:N772" si="568">IF($H708=$H709,"",IFERROR(INDEX($C$3:$C$300,MATCH(H709,$D$3:$D$300,0)),""))</f>
        <v/>
      </c>
    </row>
    <row r="710" spans="1:14">
      <c r="A710" s="62" t="str">
        <f>IF(Encodage!A710="","",IF(COUNTIF($A$2:A709,Encodage!B710)&gt;0,"",IF(AND(Encodage!A710&gt;=$G$2,Encodage!A710&lt;=$H$2),Encodage!B710,"")))</f>
        <v/>
      </c>
      <c r="B710" s="62" t="str">
        <f>IF(A710="","",IF(COUNTIF($A$2:B709,Encodage!B710)&gt;0,"",IF(AND(Encodage!B710&gt;=$G$2,Encodage!A710&lt;=$H$2),Encodage!C710,"")))</f>
        <v/>
      </c>
      <c r="C710" s="62"/>
      <c r="D710" s="61" t="str">
        <f t="array" ref="D710">IFERROR(INDEX($A$1:$A$10000,SMALL(IF($A$3:$A$10000&lt;&gt;"",ROW($A$3:$A$10000)),ROW(A707))),"")</f>
        <v/>
      </c>
      <c r="E710" s="61"/>
      <c r="F710" s="61"/>
      <c r="G710" t="str">
        <f t="shared" si="567"/>
        <v/>
      </c>
      <c r="H710" t="str">
        <f>IFERROR(IF(COUNTIF($H$4:H709,H709)&lt;VLOOKUP($H709,$D$3:$E$500,2,0),H709,INDEX($D$3:$D$300,MATCH(H709,$D$3:$D$300,0)+1)),"")</f>
        <v/>
      </c>
      <c r="I710" t="str">
        <f>IF($H710="","",VLOOKUP($H710,Listes!$A$3:$I$12,3,FALSE))</f>
        <v/>
      </c>
      <c r="J710" t="str">
        <f>IF($H710="","",VLOOKUP($H710,Listes!$A$3:$I$12,4,FALSE))</f>
        <v/>
      </c>
      <c r="K710" t="str">
        <f>IF(H710="","",VLOOKUP($H710,Listes!$A$3:$I$12,8,FALSE))</f>
        <v/>
      </c>
      <c r="N710" t="str">
        <f t="shared" si="568"/>
        <v/>
      </c>
    </row>
    <row r="711" spans="1:14">
      <c r="A711" s="62" t="str">
        <f>IF(Encodage!A711="","",IF(COUNTIF($A$2:A710,Encodage!B711)&gt;0,"",IF(AND(Encodage!A711&gt;=$G$2,Encodage!A711&lt;=$H$2),Encodage!B711,"")))</f>
        <v/>
      </c>
      <c r="B711" s="62" t="str">
        <f>IF(A711="","",IF(COUNTIF($A$2:B710,Encodage!B711)&gt;0,"",IF(AND(Encodage!B711&gt;=$G$2,Encodage!A711&lt;=$H$2),Encodage!C711,"")))</f>
        <v/>
      </c>
      <c r="C711" s="62"/>
      <c r="D711" s="61" t="str">
        <f t="array" ref="D711">IFERROR(INDEX($A$1:$A$10000,SMALL(IF($A$3:$A$10000&lt;&gt;"",ROW($A$3:$A$10000)),ROW(A708))),"")</f>
        <v/>
      </c>
      <c r="E711" s="61"/>
      <c r="F711" s="61"/>
      <c r="G711" t="str">
        <f t="shared" si="567"/>
        <v/>
      </c>
      <c r="H711" t="str">
        <f>IFERROR(IF(COUNTIF($H$4:H710,H710)&lt;VLOOKUP($H710,$D$3:$E$500,2,0),H710,INDEX($D$3:$D$300,MATCH(H710,$D$3:$D$300,0)+1)),"")</f>
        <v/>
      </c>
      <c r="I711" t="str">
        <f>IF($H711="","",VLOOKUP($H711,Listes!$A$3:$I$12,3,FALSE))</f>
        <v/>
      </c>
      <c r="J711" t="str">
        <f>IF($H711="","",VLOOKUP($H711,Listes!$A$3:$I$12,4,FALSE))</f>
        <v/>
      </c>
      <c r="K711" t="str">
        <f>IF(H711="","",VLOOKUP($H711,Listes!$A$3:$I$12,8,FALSE))</f>
        <v/>
      </c>
      <c r="N711" t="str">
        <f t="shared" si="568"/>
        <v/>
      </c>
    </row>
    <row r="712" spans="1:14">
      <c r="A712" s="62" t="str">
        <f>IF(Encodage!A712="","",IF(COUNTIF($A$2:A711,Encodage!B712)&gt;0,"",IF(AND(Encodage!A712&gt;=$G$2,Encodage!A712&lt;=$H$2),Encodage!B712,"")))</f>
        <v/>
      </c>
      <c r="B712" s="62" t="str">
        <f>IF(A712="","",IF(COUNTIF($A$2:B711,Encodage!B712)&gt;0,"",IF(AND(Encodage!B712&gt;=$G$2,Encodage!A712&lt;=$H$2),Encodage!C712,"")))</f>
        <v/>
      </c>
      <c r="C712" s="62"/>
      <c r="D712" s="61" t="str">
        <f t="array" ref="D712">IFERROR(INDEX($A$1:$A$10000,SMALL(IF($A$3:$A$10000&lt;&gt;"",ROW($A$3:$A$10000)),ROW(A709))),"")</f>
        <v/>
      </c>
      <c r="E712" s="61"/>
      <c r="F712" s="61"/>
      <c r="G712" t="str">
        <f t="shared" si="567"/>
        <v/>
      </c>
      <c r="H712" t="str">
        <f>IFERROR(IF(COUNTIF($H$4:H711,H711)&lt;VLOOKUP($H711,$D$3:$E$500,2,0),H711,INDEX($D$3:$D$300,MATCH(H711,$D$3:$D$300,0)+1)),"")</f>
        <v/>
      </c>
      <c r="I712" t="str">
        <f>IF($H712="","",VLOOKUP($H712,Listes!$A$3:$I$12,3,FALSE))</f>
        <v/>
      </c>
      <c r="J712" t="str">
        <f>IF($H712="","",VLOOKUP($H712,Listes!$A$3:$I$12,4,FALSE))</f>
        <v/>
      </c>
      <c r="K712" t="str">
        <f>IF(H712="","",VLOOKUP($H712,Listes!$A$3:$I$12,8,FALSE))</f>
        <v/>
      </c>
      <c r="N712" t="str">
        <f t="shared" si="568"/>
        <v/>
      </c>
    </row>
    <row r="713" spans="1:14">
      <c r="A713" s="62" t="str">
        <f>IF(Encodage!A713="","",IF(COUNTIF($A$2:A712,Encodage!B713)&gt;0,"",IF(AND(Encodage!A713&gt;=$G$2,Encodage!A713&lt;=$H$2),Encodage!B713,"")))</f>
        <v/>
      </c>
      <c r="B713" s="62" t="str">
        <f>IF(A713="","",IF(COUNTIF($A$2:B712,Encodage!B713)&gt;0,"",IF(AND(Encodage!B713&gt;=$G$2,Encodage!A713&lt;=$H$2),Encodage!C713,"")))</f>
        <v/>
      </c>
      <c r="C713" s="62"/>
      <c r="D713" s="61" t="str">
        <f t="array" ref="D713">IFERROR(INDEX($A$1:$A$10000,SMALL(IF($A$3:$A$10000&lt;&gt;"",ROW($A$3:$A$10000)),ROW(A710))),"")</f>
        <v/>
      </c>
      <c r="E713" s="61"/>
      <c r="F713" s="61"/>
      <c r="G713" t="str">
        <f t="shared" si="567"/>
        <v/>
      </c>
      <c r="H713" t="str">
        <f>IFERROR(IF(COUNTIF($H$4:H712,H712)&lt;VLOOKUP($H712,$D$3:$E$500,2,0),H712,INDEX($D$3:$D$300,MATCH(H712,$D$3:$D$300,0)+1)),"")</f>
        <v/>
      </c>
      <c r="I713" t="str">
        <f>IF($H713="","",VLOOKUP($H713,Listes!$A$3:$I$12,3,FALSE))</f>
        <v/>
      </c>
      <c r="J713" t="str">
        <f>IF($H713="","",VLOOKUP($H713,Listes!$A$3:$I$12,4,FALSE))</f>
        <v/>
      </c>
      <c r="K713" t="str">
        <f>IF(H713="","",VLOOKUP($H713,Listes!$A$3:$I$12,8,FALSE))</f>
        <v/>
      </c>
      <c r="N713" t="str">
        <f t="shared" si="568"/>
        <v/>
      </c>
    </row>
    <row r="714" spans="1:14">
      <c r="A714" s="62" t="str">
        <f>IF(Encodage!A714="","",IF(COUNTIF($A$2:A713,Encodage!B714)&gt;0,"",IF(AND(Encodage!A714&gt;=$G$2,Encodage!A714&lt;=$H$2),Encodage!B714,"")))</f>
        <v/>
      </c>
      <c r="B714" s="62" t="str">
        <f>IF(A714="","",IF(COUNTIF($A$2:B713,Encodage!B714)&gt;0,"",IF(AND(Encodage!B714&gt;=$G$2,Encodage!A714&lt;=$H$2),Encodage!C714,"")))</f>
        <v/>
      </c>
      <c r="C714" s="62"/>
      <c r="D714" s="61" t="str">
        <f t="array" ref="D714">IFERROR(INDEX($A$1:$A$10000,SMALL(IF($A$3:$A$10000&lt;&gt;"",ROW($A$3:$A$10000)),ROW(A711))),"")</f>
        <v/>
      </c>
      <c r="E714" s="61"/>
      <c r="F714" s="61"/>
      <c r="G714" t="str">
        <f t="shared" si="567"/>
        <v/>
      </c>
      <c r="H714" t="str">
        <f>IFERROR(IF(COUNTIF($H$4:H713,H713)&lt;VLOOKUP($H713,$D$3:$E$500,2,0),H713,INDEX($D$3:$D$300,MATCH(H713,$D$3:$D$300,0)+1)),"")</f>
        <v/>
      </c>
      <c r="I714" t="str">
        <f>IF($H714="","",VLOOKUP($H714,Listes!$A$3:$I$12,3,FALSE))</f>
        <v/>
      </c>
      <c r="J714" t="str">
        <f>IF($H714="","",VLOOKUP($H714,Listes!$A$3:$I$12,4,FALSE))</f>
        <v/>
      </c>
      <c r="K714" t="str">
        <f>IF(H714="","",VLOOKUP($H714,Listes!$A$3:$I$12,8,FALSE))</f>
        <v/>
      </c>
      <c r="N714" t="str">
        <f t="shared" si="568"/>
        <v/>
      </c>
    </row>
    <row r="715" spans="1:14">
      <c r="A715" s="62" t="str">
        <f>IF(Encodage!A715="","",IF(COUNTIF($A$2:A714,Encodage!B715)&gt;0,"",IF(AND(Encodage!A715&gt;=$G$2,Encodage!A715&lt;=$H$2),Encodage!B715,"")))</f>
        <v/>
      </c>
      <c r="B715" s="62" t="str">
        <f>IF(A715="","",IF(COUNTIF($A$2:B714,Encodage!B715)&gt;0,"",IF(AND(Encodage!B715&gt;=$G$2,Encodage!A715&lt;=$H$2),Encodage!C715,"")))</f>
        <v/>
      </c>
      <c r="C715" s="62"/>
      <c r="D715" s="61" t="str">
        <f t="array" ref="D715">IFERROR(INDEX($A$1:$A$10000,SMALL(IF($A$3:$A$10000&lt;&gt;"",ROW($A$3:$A$10000)),ROW(A712))),"")</f>
        <v/>
      </c>
      <c r="E715" s="61"/>
      <c r="F715" s="61"/>
      <c r="G715" t="str">
        <f t="shared" si="567"/>
        <v/>
      </c>
      <c r="H715" t="str">
        <f>IFERROR(IF(COUNTIF($H$4:H714,H714)&lt;VLOOKUP($H714,$D$3:$E$500,2,0),H714,INDEX($D$3:$D$300,MATCH(H714,$D$3:$D$300,0)+1)),"")</f>
        <v/>
      </c>
      <c r="I715" t="str">
        <f>IF($H715="","",VLOOKUP($H715,Listes!$A$3:$I$12,3,FALSE))</f>
        <v/>
      </c>
      <c r="J715" t="str">
        <f>IF($H715="","",VLOOKUP($H715,Listes!$A$3:$I$12,4,FALSE))</f>
        <v/>
      </c>
      <c r="K715" t="str">
        <f>IF(H715="","",VLOOKUP($H715,Listes!$A$3:$I$12,8,FALSE))</f>
        <v/>
      </c>
      <c r="N715" t="str">
        <f t="shared" si="568"/>
        <v/>
      </c>
    </row>
    <row r="716" spans="1:14">
      <c r="A716" s="62" t="str">
        <f>IF(Encodage!A716="","",IF(COUNTIF($A$2:A715,Encodage!B716)&gt;0,"",IF(AND(Encodage!A716&gt;=$G$2,Encodage!A716&lt;=$H$2),Encodage!B716,"")))</f>
        <v/>
      </c>
      <c r="B716" s="62" t="str">
        <f>IF(A716="","",IF(COUNTIF($A$2:B715,Encodage!B716)&gt;0,"",IF(AND(Encodage!B716&gt;=$G$2,Encodage!A716&lt;=$H$2),Encodage!C716,"")))</f>
        <v/>
      </c>
      <c r="C716" s="62"/>
      <c r="D716" s="61" t="str">
        <f t="array" ref="D716">IFERROR(INDEX($A$1:$A$10000,SMALL(IF($A$3:$A$10000&lt;&gt;"",ROW($A$3:$A$10000)),ROW(A713))),"")</f>
        <v/>
      </c>
      <c r="E716" s="61"/>
      <c r="F716" s="61"/>
      <c r="G716" t="str">
        <f t="shared" si="567"/>
        <v/>
      </c>
      <c r="H716" t="str">
        <f>IFERROR(IF(COUNTIF($H$4:H715,H715)&lt;VLOOKUP($H715,$D$3:$E$500,2,0),H715,INDEX($D$3:$D$300,MATCH(H715,$D$3:$D$300,0)+1)),"")</f>
        <v/>
      </c>
      <c r="I716" t="str">
        <f>IF($H716="","",VLOOKUP($H716,Listes!$A$3:$I$12,3,FALSE))</f>
        <v/>
      </c>
      <c r="J716" t="str">
        <f>IF($H716="","",VLOOKUP($H716,Listes!$A$3:$I$12,4,FALSE))</f>
        <v/>
      </c>
      <c r="K716" t="str">
        <f>IF(H716="","",VLOOKUP($H716,Listes!$A$3:$I$12,8,FALSE))</f>
        <v/>
      </c>
      <c r="N716" t="str">
        <f t="shared" si="568"/>
        <v/>
      </c>
    </row>
    <row r="717" spans="1:14">
      <c r="A717" s="62" t="str">
        <f>IF(Encodage!A717="","",IF(COUNTIF($A$2:A716,Encodage!B717)&gt;0,"",IF(AND(Encodage!A717&gt;=$G$2,Encodage!A717&lt;=$H$2),Encodage!B717,"")))</f>
        <v/>
      </c>
      <c r="B717" s="62" t="str">
        <f>IF(A717="","",IF(COUNTIF($A$2:B716,Encodage!B717)&gt;0,"",IF(AND(Encodage!B717&gt;=$G$2,Encodage!A717&lt;=$H$2),Encodage!C717,"")))</f>
        <v/>
      </c>
      <c r="C717" s="62"/>
      <c r="D717" s="61" t="str">
        <f t="array" ref="D717">IFERROR(INDEX($A$1:$A$10000,SMALL(IF($A$3:$A$10000&lt;&gt;"",ROW($A$3:$A$10000)),ROW(A714))),"")</f>
        <v/>
      </c>
      <c r="E717" s="61"/>
      <c r="F717" s="61"/>
      <c r="G717" t="str">
        <f t="shared" si="567"/>
        <v/>
      </c>
      <c r="H717" t="str">
        <f>IFERROR(IF(COUNTIF($H$4:H716,H716)&lt;VLOOKUP($H716,$D$3:$E$500,2,0),H716,INDEX($D$3:$D$300,MATCH(H716,$D$3:$D$300,0)+1)),"")</f>
        <v/>
      </c>
      <c r="I717" t="str">
        <f>IF($H717="","",VLOOKUP($H717,Listes!$A$3:$I$12,3,FALSE))</f>
        <v/>
      </c>
      <c r="J717" t="str">
        <f>IF($H717="","",VLOOKUP($H717,Listes!$A$3:$I$12,4,FALSE))</f>
        <v/>
      </c>
      <c r="K717" t="str">
        <f>IF(H717="","",VLOOKUP($H717,Listes!$A$3:$I$12,8,FALSE))</f>
        <v/>
      </c>
      <c r="N717" t="str">
        <f t="shared" si="568"/>
        <v/>
      </c>
    </row>
    <row r="718" spans="1:14">
      <c r="A718" s="62" t="str">
        <f>IF(Encodage!A718="","",IF(COUNTIF($A$2:A717,Encodage!B718)&gt;0,"",IF(AND(Encodage!A718&gt;=$G$2,Encodage!A718&lt;=$H$2),Encodage!B718,"")))</f>
        <v/>
      </c>
      <c r="B718" s="62" t="str">
        <f>IF(A718="","",IF(COUNTIF($A$2:B717,Encodage!B718)&gt;0,"",IF(AND(Encodage!B718&gt;=$G$2,Encodage!A718&lt;=$H$2),Encodage!C718,"")))</f>
        <v/>
      </c>
      <c r="C718" s="62"/>
      <c r="D718" s="61" t="str">
        <f t="array" ref="D718">IFERROR(INDEX($A$1:$A$10000,SMALL(IF($A$3:$A$10000&lt;&gt;"",ROW($A$3:$A$10000)),ROW(A715))),"")</f>
        <v/>
      </c>
      <c r="E718" s="61"/>
      <c r="F718" s="61"/>
      <c r="G718" t="str">
        <f t="shared" si="567"/>
        <v/>
      </c>
      <c r="H718" t="str">
        <f>IFERROR(IF(COUNTIF($H$4:H717,H717)&lt;VLOOKUP($H717,$D$3:$E$500,2,0),H717,INDEX($D$3:$D$300,MATCH(H717,$D$3:$D$300,0)+1)),"")</f>
        <v/>
      </c>
      <c r="I718" t="str">
        <f>IF($H718="","",VLOOKUP($H718,Listes!$A$3:$I$12,3,FALSE))</f>
        <v/>
      </c>
      <c r="J718" t="str">
        <f>IF($H718="","",VLOOKUP($H718,Listes!$A$3:$I$12,4,FALSE))</f>
        <v/>
      </c>
      <c r="K718" t="str">
        <f>IF(H718="","",VLOOKUP($H718,Listes!$A$3:$I$12,8,FALSE))</f>
        <v/>
      </c>
      <c r="N718" t="str">
        <f t="shared" si="568"/>
        <v/>
      </c>
    </row>
    <row r="719" spans="1:14">
      <c r="A719" s="62" t="str">
        <f>IF(Encodage!A719="","",IF(COUNTIF($A$2:A718,Encodage!B719)&gt;0,"",IF(AND(Encodage!A719&gt;=$G$2,Encodage!A719&lt;=$H$2),Encodage!B719,"")))</f>
        <v/>
      </c>
      <c r="B719" s="62" t="str">
        <f>IF(A719="","",IF(COUNTIF($A$2:B718,Encodage!B719)&gt;0,"",IF(AND(Encodage!B719&gt;=$G$2,Encodage!A719&lt;=$H$2),Encodage!C719,"")))</f>
        <v/>
      </c>
      <c r="C719" s="62"/>
      <c r="D719" s="61" t="str">
        <f t="array" ref="D719">IFERROR(INDEX($A$1:$A$10000,SMALL(IF($A$3:$A$10000&lt;&gt;"",ROW($A$3:$A$10000)),ROW(A716))),"")</f>
        <v/>
      </c>
      <c r="E719" s="61"/>
      <c r="F719" s="61"/>
      <c r="G719" t="str">
        <f t="shared" si="567"/>
        <v/>
      </c>
      <c r="H719" t="str">
        <f>IFERROR(IF(COUNTIF($H$4:H718,H718)&lt;VLOOKUP($H718,$D$3:$E$500,2,0),H718,INDEX($D$3:$D$300,MATCH(H718,$D$3:$D$300,0)+1)),"")</f>
        <v/>
      </c>
      <c r="I719" t="str">
        <f>IF($H719="","",VLOOKUP($H719,Listes!$A$3:$I$12,3,FALSE))</f>
        <v/>
      </c>
      <c r="J719" t="str">
        <f>IF($H719="","",VLOOKUP($H719,Listes!$A$3:$I$12,4,FALSE))</f>
        <v/>
      </c>
      <c r="K719" t="str">
        <f>IF(H719="","",VLOOKUP($H719,Listes!$A$3:$I$12,8,FALSE))</f>
        <v/>
      </c>
      <c r="N719" t="str">
        <f t="shared" si="568"/>
        <v/>
      </c>
    </row>
    <row r="720" spans="1:14">
      <c r="A720" s="62" t="str">
        <f>IF(Encodage!A720="","",IF(COUNTIF($A$2:A719,Encodage!B720)&gt;0,"",IF(AND(Encodage!A720&gt;=$G$2,Encodage!A720&lt;=$H$2),Encodage!B720,"")))</f>
        <v/>
      </c>
      <c r="B720" s="62" t="str">
        <f>IF(A720="","",IF(COUNTIF($A$2:B719,Encodage!B720)&gt;0,"",IF(AND(Encodage!B720&gt;=$G$2,Encodage!A720&lt;=$H$2),Encodage!C720,"")))</f>
        <v/>
      </c>
      <c r="C720" s="62"/>
      <c r="D720" s="61" t="str">
        <f t="array" ref="D720">IFERROR(INDEX($A$1:$A$10000,SMALL(IF($A$3:$A$10000&lt;&gt;"",ROW($A$3:$A$10000)),ROW(A717))),"")</f>
        <v/>
      </c>
      <c r="E720" s="61"/>
      <c r="F720" s="61"/>
      <c r="G720" t="str">
        <f t="shared" si="567"/>
        <v/>
      </c>
      <c r="H720" t="str">
        <f>IFERROR(IF(COUNTIF($H$4:H719,H719)&lt;VLOOKUP($H719,$D$3:$E$500,2,0),H719,INDEX($D$3:$D$300,MATCH(H719,$D$3:$D$300,0)+1)),"")</f>
        <v/>
      </c>
      <c r="I720" t="str">
        <f>IF($H720="","",VLOOKUP($H720,Listes!$A$3:$I$12,3,FALSE))</f>
        <v/>
      </c>
      <c r="J720" t="str">
        <f>IF($H720="","",VLOOKUP($H720,Listes!$A$3:$I$12,4,FALSE))</f>
        <v/>
      </c>
      <c r="K720" t="str">
        <f>IF(H720="","",VLOOKUP($H720,Listes!$A$3:$I$12,8,FALSE))</f>
        <v/>
      </c>
      <c r="N720" t="str">
        <f t="shared" si="568"/>
        <v/>
      </c>
    </row>
    <row r="721" spans="1:14">
      <c r="A721" s="62" t="str">
        <f>IF(Encodage!A721="","",IF(COUNTIF($A$2:A720,Encodage!B721)&gt;0,"",IF(AND(Encodage!A721&gt;=$G$2,Encodage!A721&lt;=$H$2),Encodage!B721,"")))</f>
        <v/>
      </c>
      <c r="B721" s="62" t="str">
        <f>IF(A721="","",IF(COUNTIF($A$2:B720,Encodage!B721)&gt;0,"",IF(AND(Encodage!B721&gt;=$G$2,Encodage!A721&lt;=$H$2),Encodage!C721,"")))</f>
        <v/>
      </c>
      <c r="C721" s="62"/>
      <c r="D721" s="61" t="str">
        <f t="array" ref="D721">IFERROR(INDEX($A$1:$A$10000,SMALL(IF($A$3:$A$10000&lt;&gt;"",ROW($A$3:$A$10000)),ROW(A718))),"")</f>
        <v/>
      </c>
      <c r="E721" s="61"/>
      <c r="F721" s="61"/>
      <c r="G721" t="str">
        <f t="shared" si="567"/>
        <v/>
      </c>
      <c r="H721" t="str">
        <f>IFERROR(IF(COUNTIF($H$4:H720,H720)&lt;VLOOKUP($H720,$D$3:$E$500,2,0),H720,INDEX($D$3:$D$300,MATCH(H720,$D$3:$D$300,0)+1)),"")</f>
        <v/>
      </c>
      <c r="I721" t="str">
        <f>IF($H721="","",VLOOKUP($H721,Listes!$A$3:$I$12,3,FALSE))</f>
        <v/>
      </c>
      <c r="J721" t="str">
        <f>IF($H721="","",VLOOKUP($H721,Listes!$A$3:$I$12,4,FALSE))</f>
        <v/>
      </c>
      <c r="K721" t="str">
        <f>IF(H721="","",VLOOKUP($H721,Listes!$A$3:$I$12,8,FALSE))</f>
        <v/>
      </c>
      <c r="N721" t="str">
        <f t="shared" si="568"/>
        <v/>
      </c>
    </row>
    <row r="722" spans="1:14">
      <c r="A722" s="62" t="str">
        <f>IF(Encodage!A722="","",IF(COUNTIF($A$2:A721,Encodage!B722)&gt;0,"",IF(AND(Encodage!A722&gt;=$G$2,Encodage!A722&lt;=$H$2),Encodage!B722,"")))</f>
        <v/>
      </c>
      <c r="B722" s="62" t="str">
        <f>IF(A722="","",IF(COUNTIF($A$2:B721,Encodage!B722)&gt;0,"",IF(AND(Encodage!B722&gt;=$G$2,Encodage!A722&lt;=$H$2),Encodage!C722,"")))</f>
        <v/>
      </c>
      <c r="C722" s="62"/>
      <c r="D722" s="61" t="str">
        <f t="array" ref="D722">IFERROR(INDEX($A$1:$A$10000,SMALL(IF($A$3:$A$10000&lt;&gt;"",ROW($A$3:$A$10000)),ROW(A719))),"")</f>
        <v/>
      </c>
      <c r="E722" s="61"/>
      <c r="F722" s="61"/>
      <c r="G722" t="str">
        <f t="shared" si="567"/>
        <v/>
      </c>
      <c r="H722" t="str">
        <f>IFERROR(IF(COUNTIF($H$4:H721,H721)&lt;VLOOKUP($H721,$D$3:$E$500,2,0),H721,INDEX($D$3:$D$300,MATCH(H721,$D$3:$D$300,0)+1)),"")</f>
        <v/>
      </c>
      <c r="I722" t="str">
        <f>IF($H722="","",VLOOKUP($H722,Listes!$A$3:$I$12,3,FALSE))</f>
        <v/>
      </c>
      <c r="J722" t="str">
        <f>IF($H722="","",VLOOKUP($H722,Listes!$A$3:$I$12,4,FALSE))</f>
        <v/>
      </c>
      <c r="K722" t="str">
        <f>IF(H722="","",VLOOKUP($H722,Listes!$A$3:$I$12,8,FALSE))</f>
        <v/>
      </c>
      <c r="N722" t="str">
        <f t="shared" si="568"/>
        <v/>
      </c>
    </row>
    <row r="723" spans="1:14">
      <c r="A723" s="62" t="str">
        <f>IF(Encodage!A723="","",IF(COUNTIF($A$2:A722,Encodage!B723)&gt;0,"",IF(AND(Encodage!A723&gt;=$G$2,Encodage!A723&lt;=$H$2),Encodage!B723,"")))</f>
        <v/>
      </c>
      <c r="B723" s="62" t="str">
        <f>IF(A723="","",IF(COUNTIF($A$2:B722,Encodage!B723)&gt;0,"",IF(AND(Encodage!B723&gt;=$G$2,Encodage!A723&lt;=$H$2),Encodage!C723,"")))</f>
        <v/>
      </c>
      <c r="C723" s="62"/>
      <c r="D723" s="61" t="str">
        <f t="array" ref="D723">IFERROR(INDEX($A$1:$A$10000,SMALL(IF($A$3:$A$10000&lt;&gt;"",ROW($A$3:$A$10000)),ROW(A720))),"")</f>
        <v/>
      </c>
      <c r="E723" s="61"/>
      <c r="F723" s="61"/>
      <c r="G723" t="str">
        <f t="shared" si="567"/>
        <v/>
      </c>
      <c r="H723" t="str">
        <f>IFERROR(IF(COUNTIF($H$4:H722,H722)&lt;VLOOKUP($H722,$D$3:$E$500,2,0),H722,INDEX($D$3:$D$300,MATCH(H722,$D$3:$D$300,0)+1)),"")</f>
        <v/>
      </c>
      <c r="I723" t="str">
        <f>IF($H723="","",VLOOKUP($H723,Listes!$A$3:$I$12,3,FALSE))</f>
        <v/>
      </c>
      <c r="J723" t="str">
        <f>IF($H723="","",VLOOKUP($H723,Listes!$A$3:$I$12,4,FALSE))</f>
        <v/>
      </c>
      <c r="K723" t="str">
        <f>IF(H723="","",VLOOKUP($H723,Listes!$A$3:$I$12,8,FALSE))</f>
        <v/>
      </c>
      <c r="N723" t="str">
        <f t="shared" si="568"/>
        <v/>
      </c>
    </row>
    <row r="724" spans="1:14">
      <c r="A724" s="62" t="str">
        <f>IF(Encodage!A724="","",IF(COUNTIF($A$2:A723,Encodage!B724)&gt;0,"",IF(AND(Encodage!A724&gt;=$G$2,Encodage!A724&lt;=$H$2),Encodage!B724,"")))</f>
        <v/>
      </c>
      <c r="B724" s="62" t="str">
        <f>IF(A724="","",IF(COUNTIF($A$2:B723,Encodage!B724)&gt;0,"",IF(AND(Encodage!B724&gt;=$G$2,Encodage!A724&lt;=$H$2),Encodage!C724,"")))</f>
        <v/>
      </c>
      <c r="C724" s="62"/>
      <c r="D724" s="61" t="str">
        <f t="array" ref="D724">IFERROR(INDEX($A$1:$A$10000,SMALL(IF($A$3:$A$10000&lt;&gt;"",ROW($A$3:$A$10000)),ROW(A721))),"")</f>
        <v/>
      </c>
      <c r="E724" s="61"/>
      <c r="F724" s="61"/>
      <c r="G724" t="str">
        <f t="shared" si="567"/>
        <v/>
      </c>
      <c r="H724" t="str">
        <f>IFERROR(IF(COUNTIF($H$4:H723,H723)&lt;VLOOKUP($H723,$D$3:$E$500,2,0),H723,INDEX($D$3:$D$300,MATCH(H723,$D$3:$D$300,0)+1)),"")</f>
        <v/>
      </c>
      <c r="I724" t="str">
        <f>IF($H724="","",VLOOKUP($H724,Listes!$A$3:$I$12,3,FALSE))</f>
        <v/>
      </c>
      <c r="J724" t="str">
        <f>IF($H724="","",VLOOKUP($H724,Listes!$A$3:$I$12,4,FALSE))</f>
        <v/>
      </c>
      <c r="K724" t="str">
        <f>IF(H724="","",VLOOKUP($H724,Listes!$A$3:$I$12,8,FALSE))</f>
        <v/>
      </c>
      <c r="N724" t="str">
        <f t="shared" si="568"/>
        <v/>
      </c>
    </row>
    <row r="725" spans="1:14">
      <c r="A725" s="62" t="str">
        <f>IF(Encodage!A725="","",IF(COUNTIF($A$2:A724,Encodage!B725)&gt;0,"",IF(AND(Encodage!A725&gt;=$G$2,Encodage!A725&lt;=$H$2),Encodage!B725,"")))</f>
        <v/>
      </c>
      <c r="B725" s="62" t="str">
        <f>IF(A725="","",IF(COUNTIF($A$2:B724,Encodage!B725)&gt;0,"",IF(AND(Encodage!B725&gt;=$G$2,Encodage!A725&lt;=$H$2),Encodage!C725,"")))</f>
        <v/>
      </c>
      <c r="C725" s="62"/>
      <c r="D725" s="61" t="str">
        <f t="array" ref="D725">IFERROR(INDEX($A$1:$A$10000,SMALL(IF($A$3:$A$10000&lt;&gt;"",ROW($A$3:$A$10000)),ROW(A722))),"")</f>
        <v/>
      </c>
      <c r="E725" s="61"/>
      <c r="F725" s="61"/>
      <c r="G725" t="str">
        <f t="shared" si="567"/>
        <v/>
      </c>
      <c r="H725" t="str">
        <f>IFERROR(IF(COUNTIF($H$4:H724,H724)&lt;VLOOKUP($H724,$D$3:$E$500,2,0),H724,INDEX($D$3:$D$300,MATCH(H724,$D$3:$D$300,0)+1)),"")</f>
        <v/>
      </c>
      <c r="I725" t="str">
        <f>IF($H725="","",VLOOKUP($H725,Listes!$A$3:$I$12,3,FALSE))</f>
        <v/>
      </c>
      <c r="J725" t="str">
        <f>IF($H725="","",VLOOKUP($H725,Listes!$A$3:$I$12,4,FALSE))</f>
        <v/>
      </c>
      <c r="K725" t="str">
        <f>IF(H725="","",VLOOKUP($H725,Listes!$A$3:$I$12,8,FALSE))</f>
        <v/>
      </c>
      <c r="N725" t="str">
        <f t="shared" si="568"/>
        <v/>
      </c>
    </row>
    <row r="726" spans="1:14">
      <c r="A726" s="62" t="str">
        <f>IF(Encodage!A726="","",IF(COUNTIF($A$2:A725,Encodage!B726)&gt;0,"",IF(AND(Encodage!A726&gt;=$G$2,Encodage!A726&lt;=$H$2),Encodage!B726,"")))</f>
        <v/>
      </c>
      <c r="B726" s="62" t="str">
        <f>IF(A726="","",IF(COUNTIF($A$2:B725,Encodage!B726)&gt;0,"",IF(AND(Encodage!B726&gt;=$G$2,Encodage!A726&lt;=$H$2),Encodage!C726,"")))</f>
        <v/>
      </c>
      <c r="C726" s="62"/>
      <c r="D726" s="61" t="str">
        <f t="array" ref="D726">IFERROR(INDEX($A$1:$A$10000,SMALL(IF($A$3:$A$10000&lt;&gt;"",ROW($A$3:$A$10000)),ROW(A723))),"")</f>
        <v/>
      </c>
      <c r="E726" s="61"/>
      <c r="F726" s="61"/>
      <c r="G726" t="str">
        <f t="shared" si="567"/>
        <v/>
      </c>
      <c r="H726" t="str">
        <f>IFERROR(IF(COUNTIF($H$4:H725,H725)&lt;VLOOKUP($H725,$D$3:$E$500,2,0),H725,INDEX($D$3:$D$300,MATCH(H725,$D$3:$D$300,0)+1)),"")</f>
        <v/>
      </c>
      <c r="I726" t="str">
        <f>IF($H726="","",VLOOKUP($H726,Listes!$A$3:$I$12,3,FALSE))</f>
        <v/>
      </c>
      <c r="J726" t="str">
        <f>IF($H726="","",VLOOKUP($H726,Listes!$A$3:$I$12,4,FALSE))</f>
        <v/>
      </c>
      <c r="K726" t="str">
        <f>IF(H726="","",VLOOKUP($H726,Listes!$A$3:$I$12,8,FALSE))</f>
        <v/>
      </c>
      <c r="N726" t="str">
        <f t="shared" si="568"/>
        <v/>
      </c>
    </row>
    <row r="727" spans="1:14">
      <c r="A727" s="62" t="str">
        <f>IF(Encodage!A727="","",IF(COUNTIF($A$2:A726,Encodage!B727)&gt;0,"",IF(AND(Encodage!A727&gt;=$G$2,Encodage!A727&lt;=$H$2),Encodage!B727,"")))</f>
        <v/>
      </c>
      <c r="B727" s="62" t="str">
        <f>IF(A727="","",IF(COUNTIF($A$2:B726,Encodage!B727)&gt;0,"",IF(AND(Encodage!B727&gt;=$G$2,Encodage!A727&lt;=$H$2),Encodage!C727,"")))</f>
        <v/>
      </c>
      <c r="C727" s="62"/>
      <c r="D727" s="61" t="str">
        <f t="array" ref="D727">IFERROR(INDEX($A$1:$A$10000,SMALL(IF($A$3:$A$10000&lt;&gt;"",ROW($A$3:$A$10000)),ROW(A724))),"")</f>
        <v/>
      </c>
      <c r="E727" s="61"/>
      <c r="F727" s="61"/>
      <c r="G727" t="str">
        <f t="shared" si="567"/>
        <v/>
      </c>
      <c r="H727" t="str">
        <f>IFERROR(IF(COUNTIF($H$4:H726,H726)&lt;VLOOKUP($H726,$D$3:$E$500,2,0),H726,INDEX($D$3:$D$300,MATCH(H726,$D$3:$D$300,0)+1)),"")</f>
        <v/>
      </c>
      <c r="I727" t="str">
        <f>IF($H727="","",VLOOKUP($H727,Listes!$A$3:$I$12,3,FALSE))</f>
        <v/>
      </c>
      <c r="J727" t="str">
        <f>IF($H727="","",VLOOKUP($H727,Listes!$A$3:$I$12,4,FALSE))</f>
        <v/>
      </c>
      <c r="K727" t="str">
        <f>IF(H727="","",VLOOKUP($H727,Listes!$A$3:$I$12,8,FALSE))</f>
        <v/>
      </c>
      <c r="N727" t="str">
        <f t="shared" si="568"/>
        <v/>
      </c>
    </row>
    <row r="728" spans="1:14">
      <c r="A728" s="62" t="str">
        <f>IF(Encodage!A728="","",IF(COUNTIF($A$2:A727,Encodage!B728)&gt;0,"",IF(AND(Encodage!A728&gt;=$G$2,Encodage!A728&lt;=$H$2),Encodage!B728,"")))</f>
        <v/>
      </c>
      <c r="B728" s="62" t="str">
        <f>IF(A728="","",IF(COUNTIF($A$2:B727,Encodage!B728)&gt;0,"",IF(AND(Encodage!B728&gt;=$G$2,Encodage!A728&lt;=$H$2),Encodage!C728,"")))</f>
        <v/>
      </c>
      <c r="C728" s="62"/>
      <c r="D728" s="61" t="str">
        <f t="array" ref="D728">IFERROR(INDEX($A$1:$A$10000,SMALL(IF($A$3:$A$10000&lt;&gt;"",ROW($A$3:$A$10000)),ROW(A725))),"")</f>
        <v/>
      </c>
      <c r="E728" s="61"/>
      <c r="F728" s="61"/>
      <c r="G728" t="str">
        <f t="shared" si="567"/>
        <v/>
      </c>
      <c r="H728" t="str">
        <f>IFERROR(IF(COUNTIF($H$4:H727,H727)&lt;VLOOKUP($H727,$D$3:$E$500,2,0),H727,INDEX($D$3:$D$300,MATCH(H727,$D$3:$D$300,0)+1)),"")</f>
        <v/>
      </c>
      <c r="I728" t="str">
        <f>IF($H728="","",VLOOKUP($H728,Listes!$A$3:$I$12,3,FALSE))</f>
        <v/>
      </c>
      <c r="J728" t="str">
        <f>IF($H728="","",VLOOKUP($H728,Listes!$A$3:$I$12,4,FALSE))</f>
        <v/>
      </c>
      <c r="K728" t="str">
        <f>IF(H728="","",VLOOKUP($H728,Listes!$A$3:$I$12,8,FALSE))</f>
        <v/>
      </c>
      <c r="N728" t="str">
        <f t="shared" si="568"/>
        <v/>
      </c>
    </row>
    <row r="729" spans="1:14">
      <c r="A729" s="62" t="str">
        <f>IF(Encodage!A729="","",IF(COUNTIF($A$2:A728,Encodage!B729)&gt;0,"",IF(AND(Encodage!A729&gt;=$G$2,Encodage!A729&lt;=$H$2),Encodage!B729,"")))</f>
        <v/>
      </c>
      <c r="B729" s="62" t="str">
        <f>IF(A729="","",IF(COUNTIF($A$2:B728,Encodage!B729)&gt;0,"",IF(AND(Encodage!B729&gt;=$G$2,Encodage!A729&lt;=$H$2),Encodage!C729,"")))</f>
        <v/>
      </c>
      <c r="C729" s="62"/>
      <c r="D729" s="61" t="str">
        <f t="array" ref="D729">IFERROR(INDEX($A$1:$A$10000,SMALL(IF($A$3:$A$10000&lt;&gt;"",ROW($A$3:$A$10000)),ROW(A726))),"")</f>
        <v/>
      </c>
      <c r="E729" s="61"/>
      <c r="F729" s="61"/>
      <c r="G729" t="str">
        <f t="shared" si="567"/>
        <v/>
      </c>
      <c r="H729" t="str">
        <f>IFERROR(IF(COUNTIF($H$4:H728,H728)&lt;VLOOKUP($H728,$D$3:$E$500,2,0),H728,INDEX($D$3:$D$300,MATCH(H728,$D$3:$D$300,0)+1)),"")</f>
        <v/>
      </c>
      <c r="I729" t="str">
        <f>IF($H729="","",VLOOKUP($H729,Listes!$A$3:$I$12,3,FALSE))</f>
        <v/>
      </c>
      <c r="J729" t="str">
        <f>IF($H729="","",VLOOKUP($H729,Listes!$A$3:$I$12,4,FALSE))</f>
        <v/>
      </c>
      <c r="K729" t="str">
        <f>IF(H729="","",VLOOKUP($H729,Listes!$A$3:$I$12,8,FALSE))</f>
        <v/>
      </c>
      <c r="N729" t="str">
        <f t="shared" si="568"/>
        <v/>
      </c>
    </row>
    <row r="730" spans="1:14">
      <c r="A730" s="62" t="str">
        <f>IF(Encodage!A730="","",IF(COUNTIF($A$2:A729,Encodage!B730)&gt;0,"",IF(AND(Encodage!A730&gt;=$G$2,Encodage!A730&lt;=$H$2),Encodage!B730,"")))</f>
        <v/>
      </c>
      <c r="B730" s="62" t="str">
        <f>IF(A730="","",IF(COUNTIF($A$2:B729,Encodage!B730)&gt;0,"",IF(AND(Encodage!B730&gt;=$G$2,Encodage!A730&lt;=$H$2),Encodage!C730,"")))</f>
        <v/>
      </c>
      <c r="C730" s="62"/>
      <c r="D730" s="61" t="str">
        <f t="array" ref="D730">IFERROR(INDEX($A$1:$A$10000,SMALL(IF($A$3:$A$10000&lt;&gt;"",ROW($A$3:$A$10000)),ROW(A727))),"")</f>
        <v/>
      </c>
      <c r="E730" s="61"/>
      <c r="F730" s="61"/>
      <c r="G730" t="str">
        <f t="shared" si="567"/>
        <v/>
      </c>
      <c r="H730" t="str">
        <f>IFERROR(IF(COUNTIF($H$4:H729,H729)&lt;VLOOKUP($H729,$D$3:$E$500,2,0),H729,INDEX($D$3:$D$300,MATCH(H729,$D$3:$D$300,0)+1)),"")</f>
        <v/>
      </c>
      <c r="I730" t="str">
        <f>IF($H730="","",VLOOKUP($H730,Listes!$A$3:$I$12,3,FALSE))</f>
        <v/>
      </c>
      <c r="J730" t="str">
        <f>IF($H730="","",VLOOKUP($H730,Listes!$A$3:$I$12,4,FALSE))</f>
        <v/>
      </c>
      <c r="K730" t="str">
        <f>IF(H730="","",VLOOKUP($H730,Listes!$A$3:$I$12,8,FALSE))</f>
        <v/>
      </c>
      <c r="N730" t="str">
        <f t="shared" si="568"/>
        <v/>
      </c>
    </row>
    <row r="731" spans="1:14">
      <c r="A731" s="62" t="str">
        <f>IF(Encodage!A731="","",IF(COUNTIF($A$2:A730,Encodage!B731)&gt;0,"",IF(AND(Encodage!A731&gt;=$G$2,Encodage!A731&lt;=$H$2),Encodage!B731,"")))</f>
        <v/>
      </c>
      <c r="B731" s="62" t="str">
        <f>IF(A731="","",IF(COUNTIF($A$2:B730,Encodage!B731)&gt;0,"",IF(AND(Encodage!B731&gt;=$G$2,Encodage!A731&lt;=$H$2),Encodage!C731,"")))</f>
        <v/>
      </c>
      <c r="C731" s="62"/>
      <c r="D731" s="61" t="str">
        <f t="array" ref="D731">IFERROR(INDEX($A$1:$A$10000,SMALL(IF($A$3:$A$10000&lt;&gt;"",ROW($A$3:$A$10000)),ROW(A728))),"")</f>
        <v/>
      </c>
      <c r="E731" s="61"/>
      <c r="F731" s="61"/>
      <c r="G731" t="str">
        <f t="shared" si="567"/>
        <v/>
      </c>
      <c r="H731" t="str">
        <f>IFERROR(IF(COUNTIF($H$4:H730,H730)&lt;VLOOKUP($H730,$D$3:$E$500,2,0),H730,INDEX($D$3:$D$300,MATCH(H730,$D$3:$D$300,0)+1)),"")</f>
        <v/>
      </c>
      <c r="I731" t="str">
        <f>IF($H731="","",VLOOKUP($H731,Listes!$A$3:$I$12,3,FALSE))</f>
        <v/>
      </c>
      <c r="J731" t="str">
        <f>IF($H731="","",VLOOKUP($H731,Listes!$A$3:$I$12,4,FALSE))</f>
        <v/>
      </c>
      <c r="K731" t="str">
        <f>IF(H731="","",VLOOKUP($H731,Listes!$A$3:$I$12,8,FALSE))</f>
        <v/>
      </c>
      <c r="N731" t="str">
        <f t="shared" si="568"/>
        <v/>
      </c>
    </row>
    <row r="732" spans="1:14">
      <c r="A732" s="62" t="str">
        <f>IF(Encodage!A732="","",IF(COUNTIF($A$2:A731,Encodage!B732)&gt;0,"",IF(AND(Encodage!A732&gt;=$G$2,Encodage!A732&lt;=$H$2),Encodage!B732,"")))</f>
        <v/>
      </c>
      <c r="B732" s="62" t="str">
        <f>IF(A732="","",IF(COUNTIF($A$2:B731,Encodage!B732)&gt;0,"",IF(AND(Encodage!B732&gt;=$G$2,Encodage!A732&lt;=$H$2),Encodage!C732,"")))</f>
        <v/>
      </c>
      <c r="C732" s="62"/>
      <c r="D732" s="61" t="str">
        <f t="array" ref="D732">IFERROR(INDEX($A$1:$A$10000,SMALL(IF($A$3:$A$10000&lt;&gt;"",ROW($A$3:$A$10000)),ROW(A729))),"")</f>
        <v/>
      </c>
      <c r="E732" s="61"/>
      <c r="F732" s="61"/>
      <c r="G732" t="str">
        <f t="shared" si="567"/>
        <v/>
      </c>
      <c r="H732" t="str">
        <f>IFERROR(IF(COUNTIF($H$4:H731,H731)&lt;VLOOKUP($H731,$D$3:$E$500,2,0),H731,INDEX($D$3:$D$300,MATCH(H731,$D$3:$D$300,0)+1)),"")</f>
        <v/>
      </c>
      <c r="I732" t="str">
        <f>IF($H732="","",VLOOKUP($H732,Listes!$A$3:$I$12,3,FALSE))</f>
        <v/>
      </c>
      <c r="J732" t="str">
        <f>IF($H732="","",VLOOKUP($H732,Listes!$A$3:$I$12,4,FALSE))</f>
        <v/>
      </c>
      <c r="K732" t="str">
        <f>IF(H732="","",VLOOKUP($H732,Listes!$A$3:$I$12,8,FALSE))</f>
        <v/>
      </c>
      <c r="N732" t="str">
        <f t="shared" si="568"/>
        <v/>
      </c>
    </row>
    <row r="733" spans="1:14">
      <c r="A733" s="62" t="str">
        <f>IF(Encodage!A733="","",IF(COUNTIF($A$2:A732,Encodage!B733)&gt;0,"",IF(AND(Encodage!A733&gt;=$G$2,Encodage!A733&lt;=$H$2),Encodage!B733,"")))</f>
        <v/>
      </c>
      <c r="B733" s="62" t="str">
        <f>IF(A733="","",IF(COUNTIF($A$2:B732,Encodage!B733)&gt;0,"",IF(AND(Encodage!B733&gt;=$G$2,Encodage!A733&lt;=$H$2),Encodage!C733,"")))</f>
        <v/>
      </c>
      <c r="C733" s="62"/>
      <c r="D733" s="61" t="str">
        <f t="array" ref="D733">IFERROR(INDEX($A$1:$A$10000,SMALL(IF($A$3:$A$10000&lt;&gt;"",ROW($A$3:$A$10000)),ROW(A730))),"")</f>
        <v/>
      </c>
      <c r="E733" s="61"/>
      <c r="F733" s="61"/>
      <c r="G733" t="str">
        <f t="shared" si="567"/>
        <v/>
      </c>
      <c r="H733" t="str">
        <f>IFERROR(IF(COUNTIF($H$4:H732,H732)&lt;VLOOKUP($H732,$D$3:$E$500,2,0),H732,INDEX($D$3:$D$300,MATCH(H732,$D$3:$D$300,0)+1)),"")</f>
        <v/>
      </c>
      <c r="I733" t="str">
        <f>IF($H733="","",VLOOKUP($H733,Listes!$A$3:$I$12,3,FALSE))</f>
        <v/>
      </c>
      <c r="J733" t="str">
        <f>IF($H733="","",VLOOKUP($H733,Listes!$A$3:$I$12,4,FALSE))</f>
        <v/>
      </c>
      <c r="K733" t="str">
        <f>IF(H733="","",VLOOKUP($H733,Listes!$A$3:$I$12,8,FALSE))</f>
        <v/>
      </c>
      <c r="N733" t="str">
        <f t="shared" si="568"/>
        <v/>
      </c>
    </row>
    <row r="734" spans="1:14">
      <c r="A734" s="62" t="str">
        <f>IF(Encodage!A734="","",IF(COUNTIF($A$2:A733,Encodage!B734)&gt;0,"",IF(AND(Encodage!A734&gt;=$G$2,Encodage!A734&lt;=$H$2),Encodage!B734,"")))</f>
        <v/>
      </c>
      <c r="B734" s="62" t="str">
        <f>IF(A734="","",IF(COUNTIF($A$2:B733,Encodage!B734)&gt;0,"",IF(AND(Encodage!B734&gt;=$G$2,Encodage!A734&lt;=$H$2),Encodage!C734,"")))</f>
        <v/>
      </c>
      <c r="C734" s="62"/>
      <c r="D734" s="61" t="str">
        <f t="array" ref="D734">IFERROR(INDEX($A$1:$A$10000,SMALL(IF($A$3:$A$10000&lt;&gt;"",ROW($A$3:$A$10000)),ROW(A731))),"")</f>
        <v/>
      </c>
      <c r="E734" s="61"/>
      <c r="F734" s="61"/>
      <c r="G734" t="str">
        <f t="shared" si="567"/>
        <v/>
      </c>
      <c r="H734" t="str">
        <f>IFERROR(IF(COUNTIF($H$4:H733,H733)&lt;VLOOKUP($H733,$D$3:$E$500,2,0),H733,INDEX($D$3:$D$300,MATCH(H733,$D$3:$D$300,0)+1)),"")</f>
        <v/>
      </c>
      <c r="I734" t="str">
        <f>IF($H734="","",VLOOKUP($H734,Listes!$A$3:$I$12,3,FALSE))</f>
        <v/>
      </c>
      <c r="J734" t="str">
        <f>IF($H734="","",VLOOKUP($H734,Listes!$A$3:$I$12,4,FALSE))</f>
        <v/>
      </c>
      <c r="K734" t="str">
        <f>IF(H734="","",VLOOKUP($H734,Listes!$A$3:$I$12,8,FALSE))</f>
        <v/>
      </c>
      <c r="N734" t="str">
        <f t="shared" si="568"/>
        <v/>
      </c>
    </row>
    <row r="735" spans="1:14">
      <c r="A735" s="62" t="str">
        <f>IF(Encodage!A735="","",IF(COUNTIF($A$2:A734,Encodage!B735)&gt;0,"",IF(AND(Encodage!A735&gt;=$G$2,Encodage!A735&lt;=$H$2),Encodage!B735,"")))</f>
        <v/>
      </c>
      <c r="B735" s="62" t="str">
        <f>IF(A735="","",IF(COUNTIF($A$2:B734,Encodage!B735)&gt;0,"",IF(AND(Encodage!B735&gt;=$G$2,Encodage!A735&lt;=$H$2),Encodage!C735,"")))</f>
        <v/>
      </c>
      <c r="C735" s="62"/>
      <c r="D735" s="61" t="str">
        <f t="array" ref="D735">IFERROR(INDEX($A$1:$A$10000,SMALL(IF($A$3:$A$10000&lt;&gt;"",ROW($A$3:$A$10000)),ROW(A732))),"")</f>
        <v/>
      </c>
      <c r="E735" s="61"/>
      <c r="F735" s="61"/>
      <c r="G735" t="str">
        <f t="shared" si="567"/>
        <v/>
      </c>
      <c r="H735" t="str">
        <f>IFERROR(IF(COUNTIF($H$4:H734,H734)&lt;VLOOKUP($H734,$D$3:$E$500,2,0),H734,INDEX($D$3:$D$300,MATCH(H734,$D$3:$D$300,0)+1)),"")</f>
        <v/>
      </c>
      <c r="I735" t="str">
        <f>IF($H735="","",VLOOKUP($H735,Listes!$A$3:$I$12,3,FALSE))</f>
        <v/>
      </c>
      <c r="J735" t="str">
        <f>IF($H735="","",VLOOKUP($H735,Listes!$A$3:$I$12,4,FALSE))</f>
        <v/>
      </c>
      <c r="K735" t="str">
        <f>IF(H735="","",VLOOKUP($H735,Listes!$A$3:$I$12,8,FALSE))</f>
        <v/>
      </c>
      <c r="N735" t="str">
        <f t="shared" si="568"/>
        <v/>
      </c>
    </row>
    <row r="736" spans="1:14">
      <c r="A736" s="62" t="str">
        <f>IF(Encodage!A736="","",IF(COUNTIF($A$2:A735,Encodage!B736)&gt;0,"",IF(AND(Encodage!A736&gt;=$G$2,Encodage!A736&lt;=$H$2),Encodage!B736,"")))</f>
        <v/>
      </c>
      <c r="B736" s="62" t="str">
        <f>IF(A736="","",IF(COUNTIF($A$2:B735,Encodage!B736)&gt;0,"",IF(AND(Encodage!B736&gt;=$G$2,Encodage!A736&lt;=$H$2),Encodage!C736,"")))</f>
        <v/>
      </c>
      <c r="C736" s="62"/>
      <c r="D736" s="61" t="str">
        <f t="array" ref="D736">IFERROR(INDEX($A$1:$A$10000,SMALL(IF($A$3:$A$10000&lt;&gt;"",ROW($A$3:$A$10000)),ROW(A733))),"")</f>
        <v/>
      </c>
      <c r="E736" s="61"/>
      <c r="F736" s="61"/>
      <c r="G736" t="str">
        <f t="shared" si="567"/>
        <v/>
      </c>
      <c r="H736" t="str">
        <f>IFERROR(IF(COUNTIF($H$4:H735,H735)&lt;VLOOKUP($H735,$D$3:$E$500,2,0),H735,INDEX($D$3:$D$300,MATCH(H735,$D$3:$D$300,0)+1)),"")</f>
        <v/>
      </c>
      <c r="I736" t="str">
        <f>IF($H736="","",VLOOKUP($H736,Listes!$A$3:$I$12,3,FALSE))</f>
        <v/>
      </c>
      <c r="J736" t="str">
        <f>IF($H736="","",VLOOKUP($H736,Listes!$A$3:$I$12,4,FALSE))</f>
        <v/>
      </c>
      <c r="K736" t="str">
        <f>IF(H736="","",VLOOKUP($H736,Listes!$A$3:$I$12,8,FALSE))</f>
        <v/>
      </c>
      <c r="N736" t="str">
        <f t="shared" si="568"/>
        <v/>
      </c>
    </row>
    <row r="737" spans="1:14">
      <c r="A737" s="62" t="str">
        <f>IF(Encodage!A737="","",IF(COUNTIF($A$2:A736,Encodage!B737)&gt;0,"",IF(AND(Encodage!A737&gt;=$G$2,Encodage!A737&lt;=$H$2),Encodage!B737,"")))</f>
        <v/>
      </c>
      <c r="B737" s="62" t="str">
        <f>IF(A737="","",IF(COUNTIF($A$2:B736,Encodage!B737)&gt;0,"",IF(AND(Encodage!B737&gt;=$G$2,Encodage!A737&lt;=$H$2),Encodage!C737,"")))</f>
        <v/>
      </c>
      <c r="C737" s="62"/>
      <c r="D737" s="61" t="str">
        <f t="array" ref="D737">IFERROR(INDEX($A$1:$A$10000,SMALL(IF($A$3:$A$10000&lt;&gt;"",ROW($A$3:$A$10000)),ROW(A734))),"")</f>
        <v/>
      </c>
      <c r="E737" s="61"/>
      <c r="F737" s="61"/>
      <c r="G737" t="str">
        <f t="shared" si="567"/>
        <v/>
      </c>
      <c r="H737" t="str">
        <f>IFERROR(IF(COUNTIF($H$4:H736,H736)&lt;VLOOKUP($H736,$D$3:$E$500,2,0),H736,INDEX($D$3:$D$300,MATCH(H736,$D$3:$D$300,0)+1)),"")</f>
        <v/>
      </c>
      <c r="I737" t="str">
        <f>IF($H737="","",VLOOKUP($H737,Listes!$A$3:$I$12,3,FALSE))</f>
        <v/>
      </c>
      <c r="J737" t="str">
        <f>IF($H737="","",VLOOKUP($H737,Listes!$A$3:$I$12,4,FALSE))</f>
        <v/>
      </c>
      <c r="K737" t="str">
        <f>IF(H737="","",VLOOKUP($H737,Listes!$A$3:$I$12,8,FALSE))</f>
        <v/>
      </c>
      <c r="N737" t="str">
        <f t="shared" si="568"/>
        <v/>
      </c>
    </row>
    <row r="738" spans="1:14">
      <c r="A738" s="62" t="str">
        <f>IF(Encodage!A738="","",IF(COUNTIF($A$2:A737,Encodage!B738)&gt;0,"",IF(AND(Encodage!A738&gt;=$G$2,Encodage!A738&lt;=$H$2),Encodage!B738,"")))</f>
        <v/>
      </c>
      <c r="B738" s="62" t="str">
        <f>IF(A738="","",IF(COUNTIF($A$2:B737,Encodage!B738)&gt;0,"",IF(AND(Encodage!B738&gt;=$G$2,Encodage!A738&lt;=$H$2),Encodage!C738,"")))</f>
        <v/>
      </c>
      <c r="C738" s="62"/>
      <c r="D738" s="61" t="str">
        <f t="array" ref="D738">IFERROR(INDEX($A$1:$A$10000,SMALL(IF($A$3:$A$10000&lt;&gt;"",ROW($A$3:$A$10000)),ROW(A735))),"")</f>
        <v/>
      </c>
      <c r="E738" s="61"/>
      <c r="F738" s="61"/>
      <c r="G738" t="str">
        <f t="shared" si="567"/>
        <v/>
      </c>
      <c r="H738" t="str">
        <f>IFERROR(IF(COUNTIF($H$4:H737,H737)&lt;VLOOKUP($H737,$D$3:$E$500,2,0),H737,INDEX($D$3:$D$300,MATCH(H737,$D$3:$D$300,0)+1)),"")</f>
        <v/>
      </c>
      <c r="I738" t="str">
        <f>IF($H738="","",VLOOKUP($H738,Listes!$A$3:$I$12,3,FALSE))</f>
        <v/>
      </c>
      <c r="J738" t="str">
        <f>IF($H738="","",VLOOKUP($H738,Listes!$A$3:$I$12,4,FALSE))</f>
        <v/>
      </c>
      <c r="K738" t="str">
        <f>IF(H738="","",VLOOKUP($H738,Listes!$A$3:$I$12,8,FALSE))</f>
        <v/>
      </c>
      <c r="N738" t="str">
        <f t="shared" si="568"/>
        <v/>
      </c>
    </row>
    <row r="739" spans="1:14">
      <c r="A739" s="62" t="str">
        <f>IF(Encodage!A739="","",IF(COUNTIF($A$2:A738,Encodage!B739)&gt;0,"",IF(AND(Encodage!A739&gt;=$G$2,Encodage!A739&lt;=$H$2),Encodage!B739,"")))</f>
        <v/>
      </c>
      <c r="B739" s="62" t="str">
        <f>IF(A739="","",IF(COUNTIF($A$2:B738,Encodage!B739)&gt;0,"",IF(AND(Encodage!B739&gt;=$G$2,Encodage!A739&lt;=$H$2),Encodage!C739,"")))</f>
        <v/>
      </c>
      <c r="C739" s="62"/>
      <c r="D739" s="61" t="str">
        <f t="array" ref="D739">IFERROR(INDEX($A$1:$A$10000,SMALL(IF($A$3:$A$10000&lt;&gt;"",ROW($A$3:$A$10000)),ROW(A736))),"")</f>
        <v/>
      </c>
      <c r="E739" s="61"/>
      <c r="F739" s="61"/>
      <c r="G739" t="str">
        <f t="shared" si="567"/>
        <v/>
      </c>
      <c r="H739" t="str">
        <f>IFERROR(IF(COUNTIF($H$4:H738,H738)&lt;VLOOKUP($H738,$D$3:$E$500,2,0),H738,INDEX($D$3:$D$300,MATCH(H738,$D$3:$D$300,0)+1)),"")</f>
        <v/>
      </c>
      <c r="I739" t="str">
        <f>IF($H739="","",VLOOKUP($H739,Listes!$A$3:$I$12,3,FALSE))</f>
        <v/>
      </c>
      <c r="J739" t="str">
        <f>IF($H739="","",VLOOKUP($H739,Listes!$A$3:$I$12,4,FALSE))</f>
        <v/>
      </c>
      <c r="K739" t="str">
        <f>IF(H739="","",VLOOKUP($H739,Listes!$A$3:$I$12,8,FALSE))</f>
        <v/>
      </c>
      <c r="N739" t="str">
        <f t="shared" si="568"/>
        <v/>
      </c>
    </row>
    <row r="740" spans="1:14">
      <c r="A740" s="62" t="str">
        <f>IF(Encodage!A740="","",IF(COUNTIF($A$2:A739,Encodage!B740)&gt;0,"",IF(AND(Encodage!A740&gt;=$G$2,Encodage!A740&lt;=$H$2),Encodage!B740,"")))</f>
        <v/>
      </c>
      <c r="B740" s="62" t="str">
        <f>IF(A740="","",IF(COUNTIF($A$2:B739,Encodage!B740)&gt;0,"",IF(AND(Encodage!B740&gt;=$G$2,Encodage!A740&lt;=$H$2),Encodage!C740,"")))</f>
        <v/>
      </c>
      <c r="C740" s="62"/>
      <c r="D740" s="61" t="str">
        <f t="array" ref="D740">IFERROR(INDEX($A$1:$A$10000,SMALL(IF($A$3:$A$10000&lt;&gt;"",ROW($A$3:$A$10000)),ROW(A737))),"")</f>
        <v/>
      </c>
      <c r="E740" s="61"/>
      <c r="F740" s="61"/>
      <c r="G740" t="str">
        <f t="shared" si="567"/>
        <v/>
      </c>
      <c r="H740" t="str">
        <f>IFERROR(IF(COUNTIF($H$4:H739,H739)&lt;VLOOKUP($H739,$D$3:$E$500,2,0),H739,INDEX($D$3:$D$300,MATCH(H739,$D$3:$D$300,0)+1)),"")</f>
        <v/>
      </c>
      <c r="I740" t="str">
        <f>IF($H740="","",VLOOKUP($H740,Listes!$A$3:$I$12,3,FALSE))</f>
        <v/>
      </c>
      <c r="J740" t="str">
        <f>IF($H740="","",VLOOKUP($H740,Listes!$A$3:$I$12,4,FALSE))</f>
        <v/>
      </c>
      <c r="K740" t="str">
        <f>IF(H740="","",VLOOKUP($H740,Listes!$A$3:$I$12,8,FALSE))</f>
        <v/>
      </c>
      <c r="N740" t="str">
        <f t="shared" si="568"/>
        <v/>
      </c>
    </row>
    <row r="741" spans="1:14">
      <c r="A741" s="62" t="str">
        <f>IF(Encodage!A741="","",IF(COUNTIF($A$2:A740,Encodage!B741)&gt;0,"",IF(AND(Encodage!A741&gt;=$G$2,Encodage!A741&lt;=$H$2),Encodage!B741,"")))</f>
        <v/>
      </c>
      <c r="B741" s="62" t="str">
        <f>IF(A741="","",IF(COUNTIF($A$2:B740,Encodage!B741)&gt;0,"",IF(AND(Encodage!B741&gt;=$G$2,Encodage!A741&lt;=$H$2),Encodage!C741,"")))</f>
        <v/>
      </c>
      <c r="C741" s="62"/>
      <c r="D741" s="61" t="str">
        <f t="array" ref="D741">IFERROR(INDEX($A$1:$A$10000,SMALL(IF($A$3:$A$10000&lt;&gt;"",ROW($A$3:$A$10000)),ROW(A738))),"")</f>
        <v/>
      </c>
      <c r="E741" s="61"/>
      <c r="F741" s="61"/>
      <c r="G741" t="str">
        <f t="shared" si="567"/>
        <v/>
      </c>
      <c r="H741" t="str">
        <f>IFERROR(IF(COUNTIF($H$4:H740,H740)&lt;VLOOKUP($H740,$D$3:$E$500,2,0),H740,INDEX($D$3:$D$300,MATCH(H740,$D$3:$D$300,0)+1)),"")</f>
        <v/>
      </c>
      <c r="I741" t="str">
        <f>IF($H741="","",VLOOKUP($H741,Listes!$A$3:$I$12,3,FALSE))</f>
        <v/>
      </c>
      <c r="J741" t="str">
        <f>IF($H741="","",VLOOKUP($H741,Listes!$A$3:$I$12,4,FALSE))</f>
        <v/>
      </c>
      <c r="K741" t="str">
        <f>IF(H741="","",VLOOKUP($H741,Listes!$A$3:$I$12,8,FALSE))</f>
        <v/>
      </c>
      <c r="N741" t="str">
        <f t="shared" si="568"/>
        <v/>
      </c>
    </row>
    <row r="742" spans="1:14">
      <c r="A742" s="62" t="str">
        <f>IF(Encodage!A742="","",IF(COUNTIF($A$2:A741,Encodage!B742)&gt;0,"",IF(AND(Encodage!A742&gt;=$G$2,Encodage!A742&lt;=$H$2),Encodage!B742,"")))</f>
        <v/>
      </c>
      <c r="B742" s="62" t="str">
        <f>IF(A742="","",IF(COUNTIF($A$2:B741,Encodage!B742)&gt;0,"",IF(AND(Encodage!B742&gt;=$G$2,Encodage!A742&lt;=$H$2),Encodage!C742,"")))</f>
        <v/>
      </c>
      <c r="C742" s="62"/>
      <c r="D742" s="61" t="str">
        <f t="array" ref="D742">IFERROR(INDEX($A$1:$A$10000,SMALL(IF($A$3:$A$10000&lt;&gt;"",ROW($A$3:$A$10000)),ROW(A739))),"")</f>
        <v/>
      </c>
      <c r="E742" s="61"/>
      <c r="F742" s="61"/>
      <c r="G742" t="str">
        <f t="shared" si="567"/>
        <v/>
      </c>
      <c r="H742" t="str">
        <f>IFERROR(IF(COUNTIF($H$4:H741,H741)&lt;VLOOKUP($H741,$D$3:$E$500,2,0),H741,INDEX($D$3:$D$300,MATCH(H741,$D$3:$D$300,0)+1)),"")</f>
        <v/>
      </c>
      <c r="I742" t="str">
        <f>IF($H742="","",VLOOKUP($H742,Listes!$A$3:$I$12,3,FALSE))</f>
        <v/>
      </c>
      <c r="J742" t="str">
        <f>IF($H742="","",VLOOKUP($H742,Listes!$A$3:$I$12,4,FALSE))</f>
        <v/>
      </c>
      <c r="K742" t="str">
        <f>IF(H742="","",VLOOKUP($H742,Listes!$A$3:$I$12,8,FALSE))</f>
        <v/>
      </c>
      <c r="N742" t="str">
        <f t="shared" si="568"/>
        <v/>
      </c>
    </row>
    <row r="743" spans="1:14">
      <c r="A743" s="62" t="str">
        <f>IF(Encodage!A743="","",IF(COUNTIF($A$2:A742,Encodage!B743)&gt;0,"",IF(AND(Encodage!A743&gt;=$G$2,Encodage!A743&lt;=$H$2),Encodage!B743,"")))</f>
        <v/>
      </c>
      <c r="B743" s="62" t="str">
        <f>IF(A743="","",IF(COUNTIF($A$2:B742,Encodage!B743)&gt;0,"",IF(AND(Encodage!B743&gt;=$G$2,Encodage!A743&lt;=$H$2),Encodage!C743,"")))</f>
        <v/>
      </c>
      <c r="C743" s="62"/>
      <c r="D743" s="61" t="str">
        <f t="array" ref="D743">IFERROR(INDEX($A$1:$A$10000,SMALL(IF($A$3:$A$10000&lt;&gt;"",ROW($A$3:$A$10000)),ROW(A740))),"")</f>
        <v/>
      </c>
      <c r="E743" s="61"/>
      <c r="F743" s="61"/>
      <c r="G743" t="str">
        <f t="shared" si="567"/>
        <v/>
      </c>
      <c r="H743" t="str">
        <f>IFERROR(IF(COUNTIF($H$4:H742,H742)&lt;VLOOKUP($H742,$D$3:$E$500,2,0),H742,INDEX($D$3:$D$300,MATCH(H742,$D$3:$D$300,0)+1)),"")</f>
        <v/>
      </c>
      <c r="I743" t="str">
        <f>IF($H743="","",VLOOKUP($H743,Listes!$A$3:$I$12,3,FALSE))</f>
        <v/>
      </c>
      <c r="J743" t="str">
        <f>IF($H743="","",VLOOKUP($H743,Listes!$A$3:$I$12,4,FALSE))</f>
        <v/>
      </c>
      <c r="K743" t="str">
        <f>IF(H743="","",VLOOKUP($H743,Listes!$A$3:$I$12,8,FALSE))</f>
        <v/>
      </c>
      <c r="N743" t="str">
        <f t="shared" si="568"/>
        <v/>
      </c>
    </row>
    <row r="744" spans="1:14">
      <c r="A744" s="62" t="str">
        <f>IF(Encodage!A744="","",IF(COUNTIF($A$2:A743,Encodage!B744)&gt;0,"",IF(AND(Encodage!A744&gt;=$G$2,Encodage!A744&lt;=$H$2),Encodage!B744,"")))</f>
        <v/>
      </c>
      <c r="B744" s="62" t="str">
        <f>IF(A744="","",IF(COUNTIF($A$2:B743,Encodage!B744)&gt;0,"",IF(AND(Encodage!B744&gt;=$G$2,Encodage!A744&lt;=$H$2),Encodage!C744,"")))</f>
        <v/>
      </c>
      <c r="C744" s="62"/>
      <c r="D744" s="61" t="str">
        <f t="array" ref="D744">IFERROR(INDEX($A$1:$A$10000,SMALL(IF($A$3:$A$10000&lt;&gt;"",ROW($A$3:$A$10000)),ROW(A741))),"")</f>
        <v/>
      </c>
      <c r="E744" s="61"/>
      <c r="F744" s="61"/>
      <c r="G744" t="str">
        <f t="shared" si="567"/>
        <v/>
      </c>
      <c r="H744" t="str">
        <f>IFERROR(IF(COUNTIF($H$4:H743,H743)&lt;VLOOKUP($H743,$D$3:$E$500,2,0),H743,INDEX($D$3:$D$300,MATCH(H743,$D$3:$D$300,0)+1)),"")</f>
        <v/>
      </c>
      <c r="I744" t="str">
        <f>IF($H744="","",VLOOKUP($H744,Listes!$A$3:$I$12,3,FALSE))</f>
        <v/>
      </c>
      <c r="J744" t="str">
        <f>IF($H744="","",VLOOKUP($H744,Listes!$A$3:$I$12,4,FALSE))</f>
        <v/>
      </c>
      <c r="K744" t="str">
        <f>IF(H744="","",VLOOKUP($H744,Listes!$A$3:$I$12,8,FALSE))</f>
        <v/>
      </c>
      <c r="N744" t="str">
        <f t="shared" si="568"/>
        <v/>
      </c>
    </row>
    <row r="745" spans="1:14">
      <c r="A745" s="62" t="str">
        <f>IF(Encodage!A745="","",IF(COUNTIF($A$2:A744,Encodage!B745)&gt;0,"",IF(AND(Encodage!A745&gt;=$G$2,Encodage!A745&lt;=$H$2),Encodage!B745,"")))</f>
        <v/>
      </c>
      <c r="B745" s="62" t="str">
        <f>IF(A745="","",IF(COUNTIF($A$2:B744,Encodage!B745)&gt;0,"",IF(AND(Encodage!B745&gt;=$G$2,Encodage!A745&lt;=$H$2),Encodage!C745,"")))</f>
        <v/>
      </c>
      <c r="C745" s="62"/>
      <c r="D745" s="61" t="str">
        <f t="array" ref="D745">IFERROR(INDEX($A$1:$A$10000,SMALL(IF($A$3:$A$10000&lt;&gt;"",ROW($A$3:$A$10000)),ROW(A742))),"")</f>
        <v/>
      </c>
      <c r="E745" s="61"/>
      <c r="F745" s="61"/>
      <c r="G745" t="str">
        <f t="shared" si="567"/>
        <v/>
      </c>
      <c r="H745" t="str">
        <f>IFERROR(IF(COUNTIF($H$4:H744,H744)&lt;VLOOKUP($H744,$D$3:$E$500,2,0),H744,INDEX($D$3:$D$300,MATCH(H744,$D$3:$D$300,0)+1)),"")</f>
        <v/>
      </c>
      <c r="I745" t="str">
        <f>IF($H745="","",VLOOKUP($H745,Listes!$A$3:$I$12,3,FALSE))</f>
        <v/>
      </c>
      <c r="J745" t="str">
        <f>IF($H745="","",VLOOKUP($H745,Listes!$A$3:$I$12,4,FALSE))</f>
        <v/>
      </c>
      <c r="K745" t="str">
        <f>IF(H745="","",VLOOKUP($H745,Listes!$A$3:$I$12,8,FALSE))</f>
        <v/>
      </c>
      <c r="N745" t="str">
        <f t="shared" si="568"/>
        <v/>
      </c>
    </row>
    <row r="746" spans="1:14">
      <c r="A746" s="62" t="str">
        <f>IF(Encodage!A746="","",IF(COUNTIF($A$2:A745,Encodage!B746)&gt;0,"",IF(AND(Encodage!A746&gt;=$G$2,Encodage!A746&lt;=$H$2),Encodage!B746,"")))</f>
        <v/>
      </c>
      <c r="B746" s="62" t="str">
        <f>IF(A746="","",IF(COUNTIF($A$2:B745,Encodage!B746)&gt;0,"",IF(AND(Encodage!B746&gt;=$G$2,Encodage!A746&lt;=$H$2),Encodage!C746,"")))</f>
        <v/>
      </c>
      <c r="C746" s="62"/>
      <c r="D746" s="61" t="str">
        <f t="array" ref="D746">IFERROR(INDEX($A$1:$A$10000,SMALL(IF($A$3:$A$10000&lt;&gt;"",ROW($A$3:$A$10000)),ROW(A743))),"")</f>
        <v/>
      </c>
      <c r="E746" s="61"/>
      <c r="F746" s="61"/>
      <c r="G746" t="str">
        <f t="shared" si="567"/>
        <v/>
      </c>
      <c r="H746" t="str">
        <f>IFERROR(IF(COUNTIF($H$4:H745,H745)&lt;VLOOKUP($H745,$D$3:$E$500,2,0),H745,INDEX($D$3:$D$300,MATCH(H745,$D$3:$D$300,0)+1)),"")</f>
        <v/>
      </c>
      <c r="I746" t="str">
        <f>IF($H746="","",VLOOKUP($H746,Listes!$A$3:$I$12,3,FALSE))</f>
        <v/>
      </c>
      <c r="J746" t="str">
        <f>IF($H746="","",VLOOKUP($H746,Listes!$A$3:$I$12,4,FALSE))</f>
        <v/>
      </c>
      <c r="K746" t="str">
        <f>IF(H746="","",VLOOKUP($H746,Listes!$A$3:$I$12,8,FALSE))</f>
        <v/>
      </c>
      <c r="N746" t="str">
        <f t="shared" si="568"/>
        <v/>
      </c>
    </row>
    <row r="747" spans="1:14">
      <c r="A747" s="62" t="str">
        <f>IF(Encodage!A747="","",IF(COUNTIF($A$2:A746,Encodage!B747)&gt;0,"",IF(AND(Encodage!A747&gt;=$G$2,Encodage!A747&lt;=$H$2),Encodage!B747,"")))</f>
        <v/>
      </c>
      <c r="B747" s="62" t="str">
        <f>IF(A747="","",IF(COUNTIF($A$2:B746,Encodage!B747)&gt;0,"",IF(AND(Encodage!B747&gt;=$G$2,Encodage!A747&lt;=$H$2),Encodage!C747,"")))</f>
        <v/>
      </c>
      <c r="C747" s="62"/>
      <c r="D747" s="61" t="str">
        <f t="array" ref="D747">IFERROR(INDEX($A$1:$A$10000,SMALL(IF($A$3:$A$10000&lt;&gt;"",ROW($A$3:$A$10000)),ROW(A744))),"")</f>
        <v/>
      </c>
      <c r="E747" s="61"/>
      <c r="F747" s="61"/>
      <c r="G747" t="str">
        <f t="shared" si="567"/>
        <v/>
      </c>
      <c r="H747" t="str">
        <f>IFERROR(IF(COUNTIF($H$4:H746,H746)&lt;VLOOKUP($H746,$D$3:$E$500,2,0),H746,INDEX($D$3:$D$300,MATCH(H746,$D$3:$D$300,0)+1)),"")</f>
        <v/>
      </c>
      <c r="I747" t="str">
        <f>IF($H747="","",VLOOKUP($H747,Listes!$A$3:$I$12,3,FALSE))</f>
        <v/>
      </c>
      <c r="J747" t="str">
        <f>IF($H747="","",VLOOKUP($H747,Listes!$A$3:$I$12,4,FALSE))</f>
        <v/>
      </c>
      <c r="K747" t="str">
        <f>IF(H747="","",VLOOKUP($H747,Listes!$A$3:$I$12,8,FALSE))</f>
        <v/>
      </c>
      <c r="N747" t="str">
        <f t="shared" si="568"/>
        <v/>
      </c>
    </row>
    <row r="748" spans="1:14">
      <c r="A748" s="62" t="str">
        <f>IF(Encodage!A748="","",IF(COUNTIF($A$2:A747,Encodage!B748)&gt;0,"",IF(AND(Encodage!A748&gt;=$G$2,Encodage!A748&lt;=$H$2),Encodage!B748,"")))</f>
        <v/>
      </c>
      <c r="B748" s="62" t="str">
        <f>IF(A748="","",IF(COUNTIF($A$2:B747,Encodage!B748)&gt;0,"",IF(AND(Encodage!B748&gt;=$G$2,Encodage!A748&lt;=$H$2),Encodage!C748,"")))</f>
        <v/>
      </c>
      <c r="C748" s="62"/>
      <c r="D748" s="61" t="str">
        <f t="array" ref="D748">IFERROR(INDEX($A$1:$A$10000,SMALL(IF($A$3:$A$10000&lt;&gt;"",ROW($A$3:$A$10000)),ROW(A745))),"")</f>
        <v/>
      </c>
      <c r="E748" s="61"/>
      <c r="F748" s="61"/>
      <c r="G748" t="str">
        <f t="shared" si="567"/>
        <v/>
      </c>
      <c r="H748" t="str">
        <f>IFERROR(IF(COUNTIF($H$4:H747,H747)&lt;VLOOKUP($H747,$D$3:$E$500,2,0),H747,INDEX($D$3:$D$300,MATCH(H747,$D$3:$D$300,0)+1)),"")</f>
        <v/>
      </c>
      <c r="I748" t="str">
        <f>IF($H748="","",VLOOKUP($H748,Listes!$A$3:$I$12,3,FALSE))</f>
        <v/>
      </c>
      <c r="J748" t="str">
        <f>IF($H748="","",VLOOKUP($H748,Listes!$A$3:$I$12,4,FALSE))</f>
        <v/>
      </c>
      <c r="K748" t="str">
        <f>IF(H748="","",VLOOKUP($H748,Listes!$A$3:$I$12,8,FALSE))</f>
        <v/>
      </c>
      <c r="N748" t="str">
        <f t="shared" si="568"/>
        <v/>
      </c>
    </row>
    <row r="749" spans="1:14">
      <c r="A749" s="62" t="str">
        <f>IF(Encodage!A749="","",IF(COUNTIF($A$2:A748,Encodage!B749)&gt;0,"",IF(AND(Encodage!A749&gt;=$G$2,Encodage!A749&lt;=$H$2),Encodage!B749,"")))</f>
        <v/>
      </c>
      <c r="B749" s="62" t="str">
        <f>IF(A749="","",IF(COUNTIF($A$2:B748,Encodage!B749)&gt;0,"",IF(AND(Encodage!B749&gt;=$G$2,Encodage!A749&lt;=$H$2),Encodage!C749,"")))</f>
        <v/>
      </c>
      <c r="C749" s="62"/>
      <c r="D749" s="61" t="str">
        <f t="array" ref="D749">IFERROR(INDEX($A$1:$A$10000,SMALL(IF($A$3:$A$10000&lt;&gt;"",ROW($A$3:$A$10000)),ROW(A746))),"")</f>
        <v/>
      </c>
      <c r="E749" s="61"/>
      <c r="F749" s="61"/>
      <c r="G749" t="str">
        <f t="shared" si="567"/>
        <v/>
      </c>
      <c r="H749" t="str">
        <f>IFERROR(IF(COUNTIF($H$4:H748,H748)&lt;VLOOKUP($H748,$D$3:$E$500,2,0),H748,INDEX($D$3:$D$300,MATCH(H748,$D$3:$D$300,0)+1)),"")</f>
        <v/>
      </c>
      <c r="I749" t="str">
        <f>IF($H749="","",VLOOKUP($H749,Listes!$A$3:$I$12,3,FALSE))</f>
        <v/>
      </c>
      <c r="J749" t="str">
        <f>IF($H749="","",VLOOKUP($H749,Listes!$A$3:$I$12,4,FALSE))</f>
        <v/>
      </c>
      <c r="K749" t="str">
        <f>IF(H749="","",VLOOKUP($H749,Listes!$A$3:$I$12,8,FALSE))</f>
        <v/>
      </c>
      <c r="N749" t="str">
        <f t="shared" si="568"/>
        <v/>
      </c>
    </row>
    <row r="750" spans="1:14">
      <c r="A750" s="62" t="str">
        <f>IF(Encodage!A750="","",IF(COUNTIF($A$2:A749,Encodage!B750)&gt;0,"",IF(AND(Encodage!A750&gt;=$G$2,Encodage!A750&lt;=$H$2),Encodage!B750,"")))</f>
        <v/>
      </c>
      <c r="B750" s="62" t="str">
        <f>IF(A750="","",IF(COUNTIF($A$2:B749,Encodage!B750)&gt;0,"",IF(AND(Encodage!B750&gt;=$G$2,Encodage!A750&lt;=$H$2),Encodage!C750,"")))</f>
        <v/>
      </c>
      <c r="C750" s="62"/>
      <c r="D750" s="61" t="str">
        <f t="array" ref="D750">IFERROR(INDEX($A$1:$A$10000,SMALL(IF($A$3:$A$10000&lt;&gt;"",ROW($A$3:$A$10000)),ROW(A747))),"")</f>
        <v/>
      </c>
      <c r="E750" s="61"/>
      <c r="F750" s="61"/>
      <c r="G750" t="str">
        <f t="shared" si="567"/>
        <v/>
      </c>
      <c r="H750" t="str">
        <f>IFERROR(IF(COUNTIF($H$4:H749,H749)&lt;VLOOKUP($H749,$D$3:$E$500,2,0),H749,INDEX($D$3:$D$300,MATCH(H749,$D$3:$D$300,0)+1)),"")</f>
        <v/>
      </c>
      <c r="I750" t="str">
        <f>IF($H750="","",VLOOKUP($H750,Listes!$A$3:$I$12,3,FALSE))</f>
        <v/>
      </c>
      <c r="J750" t="str">
        <f>IF($H750="","",VLOOKUP($H750,Listes!$A$3:$I$12,4,FALSE))</f>
        <v/>
      </c>
      <c r="K750" t="str">
        <f>IF(H750="","",VLOOKUP($H750,Listes!$A$3:$I$12,8,FALSE))</f>
        <v/>
      </c>
      <c r="N750" t="str">
        <f t="shared" si="568"/>
        <v/>
      </c>
    </row>
    <row r="751" spans="1:14">
      <c r="A751" s="62" t="str">
        <f>IF(Encodage!A751="","",IF(COUNTIF($A$2:A750,Encodage!B751)&gt;0,"",IF(AND(Encodage!A751&gt;=$G$2,Encodage!A751&lt;=$H$2),Encodage!B751,"")))</f>
        <v/>
      </c>
      <c r="B751" s="62" t="str">
        <f>IF(A751="","",IF(COUNTIF($A$2:B750,Encodage!B751)&gt;0,"",IF(AND(Encodage!B751&gt;=$G$2,Encodage!A751&lt;=$H$2),Encodage!C751,"")))</f>
        <v/>
      </c>
      <c r="C751" s="62"/>
      <c r="D751" s="61" t="str">
        <f t="array" ref="D751">IFERROR(INDEX($A$1:$A$10000,SMALL(IF($A$3:$A$10000&lt;&gt;"",ROW($A$3:$A$10000)),ROW(A748))),"")</f>
        <v/>
      </c>
      <c r="E751" s="61"/>
      <c r="F751" s="61"/>
      <c r="G751" t="str">
        <f t="shared" si="567"/>
        <v/>
      </c>
      <c r="H751" t="str">
        <f>IFERROR(IF(COUNTIF($H$4:H750,H750)&lt;VLOOKUP($H750,$D$3:$E$500,2,0),H750,INDEX($D$3:$D$300,MATCH(H750,$D$3:$D$300,0)+1)),"")</f>
        <v/>
      </c>
      <c r="I751" t="str">
        <f>IF($H751="","",VLOOKUP($H751,Listes!$A$3:$I$12,3,FALSE))</f>
        <v/>
      </c>
      <c r="J751" t="str">
        <f>IF($H751="","",VLOOKUP($H751,Listes!$A$3:$I$12,4,FALSE))</f>
        <v/>
      </c>
      <c r="K751" t="str">
        <f>IF(H751="","",VLOOKUP($H751,Listes!$A$3:$I$12,8,FALSE))</f>
        <v/>
      </c>
      <c r="N751" t="str">
        <f t="shared" si="568"/>
        <v/>
      </c>
    </row>
    <row r="752" spans="1:14">
      <c r="A752" s="62" t="str">
        <f>IF(Encodage!A752="","",IF(COUNTIF($A$2:A751,Encodage!B752)&gt;0,"",IF(AND(Encodage!A752&gt;=$G$2,Encodage!A752&lt;=$H$2),Encodage!B752,"")))</f>
        <v/>
      </c>
      <c r="B752" s="62" t="str">
        <f>IF(A752="","",IF(COUNTIF($A$2:B751,Encodage!B752)&gt;0,"",IF(AND(Encodage!B752&gt;=$G$2,Encodage!A752&lt;=$H$2),Encodage!C752,"")))</f>
        <v/>
      </c>
      <c r="C752" s="62"/>
      <c r="D752" s="61" t="str">
        <f t="array" ref="D752">IFERROR(INDEX($A$1:$A$10000,SMALL(IF($A$3:$A$10000&lt;&gt;"",ROW($A$3:$A$10000)),ROW(A749))),"")</f>
        <v/>
      </c>
      <c r="E752" s="61"/>
      <c r="F752" s="61"/>
      <c r="G752" t="str">
        <f t="shared" si="567"/>
        <v/>
      </c>
      <c r="H752" t="str">
        <f>IFERROR(IF(COUNTIF($H$4:H751,H751)&lt;VLOOKUP($H751,$D$3:$E$500,2,0),H751,INDEX($D$3:$D$300,MATCH(H751,$D$3:$D$300,0)+1)),"")</f>
        <v/>
      </c>
      <c r="I752" t="str">
        <f>IF($H752="","",VLOOKUP($H752,Listes!$A$3:$I$12,3,FALSE))</f>
        <v/>
      </c>
      <c r="J752" t="str">
        <f>IF($H752="","",VLOOKUP($H752,Listes!$A$3:$I$12,4,FALSE))</f>
        <v/>
      </c>
      <c r="K752" t="str">
        <f>IF(H752="","",VLOOKUP($H752,Listes!$A$3:$I$12,8,FALSE))</f>
        <v/>
      </c>
      <c r="N752" t="str">
        <f t="shared" si="568"/>
        <v/>
      </c>
    </row>
    <row r="753" spans="1:14">
      <c r="A753" s="62" t="str">
        <f>IF(Encodage!A753="","",IF(COUNTIF($A$2:A752,Encodage!B753)&gt;0,"",IF(AND(Encodage!A753&gt;=$G$2,Encodage!A753&lt;=$H$2),Encodage!B753,"")))</f>
        <v/>
      </c>
      <c r="B753" s="62" t="str">
        <f>IF(A753="","",IF(COUNTIF($A$2:B752,Encodage!B753)&gt;0,"",IF(AND(Encodage!B753&gt;=$G$2,Encodage!A753&lt;=$H$2),Encodage!C753,"")))</f>
        <v/>
      </c>
      <c r="C753" s="62"/>
      <c r="D753" s="61" t="str">
        <f t="array" ref="D753">IFERROR(INDEX($A$1:$A$10000,SMALL(IF($A$3:$A$10000&lt;&gt;"",ROW($A$3:$A$10000)),ROW(A750))),"")</f>
        <v/>
      </c>
      <c r="E753" s="61"/>
      <c r="F753" s="61"/>
      <c r="G753" t="str">
        <f t="shared" si="567"/>
        <v/>
      </c>
      <c r="H753" t="str">
        <f>IFERROR(IF(COUNTIF($H$4:H752,H752)&lt;VLOOKUP($H752,$D$3:$E$500,2,0),H752,INDEX($D$3:$D$300,MATCH(H752,$D$3:$D$300,0)+1)),"")</f>
        <v/>
      </c>
      <c r="I753" t="str">
        <f>IF($H753="","",VLOOKUP($H753,Listes!$A$3:$I$12,3,FALSE))</f>
        <v/>
      </c>
      <c r="J753" t="str">
        <f>IF($H753="","",VLOOKUP($H753,Listes!$A$3:$I$12,4,FALSE))</f>
        <v/>
      </c>
      <c r="K753" t="str">
        <f>IF(H753="","",VLOOKUP($H753,Listes!$A$3:$I$12,8,FALSE))</f>
        <v/>
      </c>
      <c r="N753" t="str">
        <f t="shared" si="568"/>
        <v/>
      </c>
    </row>
    <row r="754" spans="1:14">
      <c r="A754" s="62" t="str">
        <f>IF(Encodage!A754="","",IF(COUNTIF($A$2:A753,Encodage!B754)&gt;0,"",IF(AND(Encodage!A754&gt;=$G$2,Encodage!A754&lt;=$H$2),Encodage!B754,"")))</f>
        <v/>
      </c>
      <c r="B754" s="62" t="str">
        <f>IF(A754="","",IF(COUNTIF($A$2:B753,Encodage!B754)&gt;0,"",IF(AND(Encodage!B754&gt;=$G$2,Encodage!A754&lt;=$H$2),Encodage!C754,"")))</f>
        <v/>
      </c>
      <c r="C754" s="62"/>
      <c r="D754" s="61" t="str">
        <f t="array" ref="D754">IFERROR(INDEX($A$1:$A$10000,SMALL(IF($A$3:$A$10000&lt;&gt;"",ROW($A$3:$A$10000)),ROW(A751))),"")</f>
        <v/>
      </c>
      <c r="E754" s="61"/>
      <c r="F754" s="61"/>
      <c r="G754" t="str">
        <f t="shared" si="567"/>
        <v/>
      </c>
      <c r="H754" t="str">
        <f>IFERROR(IF(COUNTIF($H$4:H753,H753)&lt;VLOOKUP($H753,$D$3:$E$500,2,0),H753,INDEX($D$3:$D$300,MATCH(H753,$D$3:$D$300,0)+1)),"")</f>
        <v/>
      </c>
      <c r="I754" t="str">
        <f>IF($H754="","",VLOOKUP($H754,Listes!$A$3:$I$12,3,FALSE))</f>
        <v/>
      </c>
      <c r="J754" t="str">
        <f>IF($H754="","",VLOOKUP($H754,Listes!$A$3:$I$12,4,FALSE))</f>
        <v/>
      </c>
      <c r="K754" t="str">
        <f>IF(H754="","",VLOOKUP($H754,Listes!$A$3:$I$12,8,FALSE))</f>
        <v/>
      </c>
      <c r="N754" t="str">
        <f t="shared" si="568"/>
        <v/>
      </c>
    </row>
    <row r="755" spans="1:14">
      <c r="A755" s="62" t="str">
        <f>IF(Encodage!A755="","",IF(COUNTIF($A$2:A754,Encodage!B755)&gt;0,"",IF(AND(Encodage!A755&gt;=$G$2,Encodage!A755&lt;=$H$2),Encodage!B755,"")))</f>
        <v/>
      </c>
      <c r="B755" s="62" t="str">
        <f>IF(A755="","",IF(COUNTIF($A$2:B754,Encodage!B755)&gt;0,"",IF(AND(Encodage!B755&gt;=$G$2,Encodage!A755&lt;=$H$2),Encodage!C755,"")))</f>
        <v/>
      </c>
      <c r="C755" s="62"/>
      <c r="D755" s="61" t="str">
        <f t="array" ref="D755">IFERROR(INDEX($A$1:$A$10000,SMALL(IF($A$3:$A$10000&lt;&gt;"",ROW($A$3:$A$10000)),ROW(A752))),"")</f>
        <v/>
      </c>
      <c r="E755" s="61"/>
      <c r="F755" s="61"/>
      <c r="G755" t="str">
        <f t="shared" si="567"/>
        <v/>
      </c>
      <c r="H755" t="str">
        <f>IFERROR(IF(COUNTIF($H$4:H754,H754)&lt;VLOOKUP($H754,$D$3:$E$500,2,0),H754,INDEX($D$3:$D$300,MATCH(H754,$D$3:$D$300,0)+1)),"")</f>
        <v/>
      </c>
      <c r="I755" t="str">
        <f>IF($H755="","",VLOOKUP($H755,Listes!$A$3:$I$12,3,FALSE))</f>
        <v/>
      </c>
      <c r="J755" t="str">
        <f>IF($H755="","",VLOOKUP($H755,Listes!$A$3:$I$12,4,FALSE))</f>
        <v/>
      </c>
      <c r="K755" t="str">
        <f>IF(H755="","",VLOOKUP($H755,Listes!$A$3:$I$12,8,FALSE))</f>
        <v/>
      </c>
      <c r="N755" t="str">
        <f t="shared" si="568"/>
        <v/>
      </c>
    </row>
    <row r="756" spans="1:14">
      <c r="A756" s="62" t="str">
        <f>IF(Encodage!A756="","",IF(COUNTIF($A$2:A755,Encodage!B756)&gt;0,"",IF(AND(Encodage!A756&gt;=$G$2,Encodage!A756&lt;=$H$2),Encodage!B756,"")))</f>
        <v/>
      </c>
      <c r="B756" s="62" t="str">
        <f>IF(A756="","",IF(COUNTIF($A$2:B755,Encodage!B756)&gt;0,"",IF(AND(Encodage!B756&gt;=$G$2,Encodage!A756&lt;=$H$2),Encodage!C756,"")))</f>
        <v/>
      </c>
      <c r="C756" s="62"/>
      <c r="D756" s="61" t="str">
        <f t="array" ref="D756">IFERROR(INDEX($A$1:$A$10000,SMALL(IF($A$3:$A$10000&lt;&gt;"",ROW($A$3:$A$10000)),ROW(A753))),"")</f>
        <v/>
      </c>
      <c r="E756" s="61"/>
      <c r="F756" s="61"/>
      <c r="G756" t="str">
        <f t="shared" si="567"/>
        <v/>
      </c>
      <c r="H756" t="str">
        <f>IFERROR(IF(COUNTIF($H$4:H755,H755)&lt;VLOOKUP($H755,$D$3:$E$500,2,0),H755,INDEX($D$3:$D$300,MATCH(H755,$D$3:$D$300,0)+1)),"")</f>
        <v/>
      </c>
      <c r="I756" t="str">
        <f>IF($H756="","",VLOOKUP($H756,Listes!$A$3:$I$12,3,FALSE))</f>
        <v/>
      </c>
      <c r="J756" t="str">
        <f>IF($H756="","",VLOOKUP($H756,Listes!$A$3:$I$12,4,FALSE))</f>
        <v/>
      </c>
      <c r="K756" t="str">
        <f>IF(H756="","",VLOOKUP($H756,Listes!$A$3:$I$12,8,FALSE))</f>
        <v/>
      </c>
      <c r="N756" t="str">
        <f t="shared" si="568"/>
        <v/>
      </c>
    </row>
    <row r="757" spans="1:14">
      <c r="A757" s="62" t="str">
        <f>IF(Encodage!A757="","",IF(COUNTIF($A$2:A756,Encodage!B757)&gt;0,"",IF(AND(Encodage!A757&gt;=$G$2,Encodage!A757&lt;=$H$2),Encodage!B757,"")))</f>
        <v/>
      </c>
      <c r="B757" s="62" t="str">
        <f>IF(A757="","",IF(COUNTIF($A$2:B756,Encodage!B757)&gt;0,"",IF(AND(Encodage!B757&gt;=$G$2,Encodage!A757&lt;=$H$2),Encodage!C757,"")))</f>
        <v/>
      </c>
      <c r="C757" s="62"/>
      <c r="D757" s="61" t="str">
        <f t="array" ref="D757">IFERROR(INDEX($A$1:$A$10000,SMALL(IF($A$3:$A$10000&lt;&gt;"",ROW($A$3:$A$10000)),ROW(A754))),"")</f>
        <v/>
      </c>
      <c r="E757" s="61"/>
      <c r="F757" s="61"/>
      <c r="G757" t="str">
        <f t="shared" si="567"/>
        <v/>
      </c>
      <c r="H757" t="str">
        <f>IFERROR(IF(COUNTIF($H$4:H756,H756)&lt;VLOOKUP($H756,$D$3:$E$500,2,0),H756,INDEX($D$3:$D$300,MATCH(H756,$D$3:$D$300,0)+1)),"")</f>
        <v/>
      </c>
      <c r="I757" t="str">
        <f>IF($H757="","",VLOOKUP($H757,Listes!$A$3:$I$12,3,FALSE))</f>
        <v/>
      </c>
      <c r="J757" t="str">
        <f>IF($H757="","",VLOOKUP($H757,Listes!$A$3:$I$12,4,FALSE))</f>
        <v/>
      </c>
      <c r="K757" t="str">
        <f>IF(H757="","",VLOOKUP($H757,Listes!$A$3:$I$12,8,FALSE))</f>
        <v/>
      </c>
      <c r="N757" t="str">
        <f t="shared" si="568"/>
        <v/>
      </c>
    </row>
    <row r="758" spans="1:14">
      <c r="A758" s="62" t="str">
        <f>IF(Encodage!A758="","",IF(COUNTIF($A$2:A757,Encodage!B758)&gt;0,"",IF(AND(Encodage!A758&gt;=$G$2,Encodage!A758&lt;=$H$2),Encodage!B758,"")))</f>
        <v/>
      </c>
      <c r="B758" s="62" t="str">
        <f>IF(A758="","",IF(COUNTIF($A$2:B757,Encodage!B758)&gt;0,"",IF(AND(Encodage!B758&gt;=$G$2,Encodage!A758&lt;=$H$2),Encodage!C758,"")))</f>
        <v/>
      </c>
      <c r="C758" s="62"/>
      <c r="D758" s="61" t="str">
        <f t="array" ref="D758">IFERROR(INDEX($A$1:$A$10000,SMALL(IF($A$3:$A$10000&lt;&gt;"",ROW($A$3:$A$10000)),ROW(A755))),"")</f>
        <v/>
      </c>
      <c r="E758" s="61"/>
      <c r="F758" s="61"/>
      <c r="G758" t="str">
        <f t="shared" si="567"/>
        <v/>
      </c>
      <c r="H758" t="str">
        <f>IFERROR(IF(COUNTIF($H$4:H757,H757)&lt;VLOOKUP($H757,$D$3:$E$500,2,0),H757,INDEX($D$3:$D$300,MATCH(H757,$D$3:$D$300,0)+1)),"")</f>
        <v/>
      </c>
      <c r="I758" t="str">
        <f>IF($H758="","",VLOOKUP($H758,Listes!$A$3:$I$12,3,FALSE))</f>
        <v/>
      </c>
      <c r="J758" t="str">
        <f>IF($H758="","",VLOOKUP($H758,Listes!$A$3:$I$12,4,FALSE))</f>
        <v/>
      </c>
      <c r="K758" t="str">
        <f>IF(H758="","",VLOOKUP($H758,Listes!$A$3:$I$12,8,FALSE))</f>
        <v/>
      </c>
      <c r="N758" t="str">
        <f t="shared" si="568"/>
        <v/>
      </c>
    </row>
    <row r="759" spans="1:14">
      <c r="A759" s="62" t="str">
        <f>IF(Encodage!A759="","",IF(COUNTIF($A$2:A758,Encodage!B759)&gt;0,"",IF(AND(Encodage!A759&gt;=$G$2,Encodage!A759&lt;=$H$2),Encodage!B759,"")))</f>
        <v/>
      </c>
      <c r="B759" s="62" t="str">
        <f>IF(A759="","",IF(COUNTIF($A$2:B758,Encodage!B759)&gt;0,"",IF(AND(Encodage!B759&gt;=$G$2,Encodage!A759&lt;=$H$2),Encodage!C759,"")))</f>
        <v/>
      </c>
      <c r="C759" s="62"/>
      <c r="D759" s="61" t="str">
        <f t="array" ref="D759">IFERROR(INDEX($A$1:$A$10000,SMALL(IF($A$3:$A$10000&lt;&gt;"",ROW($A$3:$A$10000)),ROW(A756))),"")</f>
        <v/>
      </c>
      <c r="E759" s="61"/>
      <c r="F759" s="61"/>
      <c r="G759" t="str">
        <f t="shared" si="567"/>
        <v/>
      </c>
      <c r="H759" t="str">
        <f>IFERROR(IF(COUNTIF($H$4:H758,H758)&lt;VLOOKUP($H758,$D$3:$E$500,2,0),H758,INDEX($D$3:$D$300,MATCH(H758,$D$3:$D$300,0)+1)),"")</f>
        <v/>
      </c>
      <c r="I759" t="str">
        <f>IF($H759="","",VLOOKUP($H759,Listes!$A$3:$I$12,3,FALSE))</f>
        <v/>
      </c>
      <c r="J759" t="str">
        <f>IF($H759="","",VLOOKUP($H759,Listes!$A$3:$I$12,4,FALSE))</f>
        <v/>
      </c>
      <c r="K759" t="str">
        <f>IF(H759="","",VLOOKUP($H759,Listes!$A$3:$I$12,8,FALSE))</f>
        <v/>
      </c>
      <c r="N759" t="str">
        <f t="shared" si="568"/>
        <v/>
      </c>
    </row>
    <row r="760" spans="1:14">
      <c r="A760" s="62" t="str">
        <f>IF(Encodage!A760="","",IF(COUNTIF($A$2:A759,Encodage!B760)&gt;0,"",IF(AND(Encodage!A760&gt;=$G$2,Encodage!A760&lt;=$H$2),Encodage!B760,"")))</f>
        <v/>
      </c>
      <c r="B760" s="62" t="str">
        <f>IF(A760="","",IF(COUNTIF($A$2:B759,Encodage!B760)&gt;0,"",IF(AND(Encodage!B760&gt;=$G$2,Encodage!A760&lt;=$H$2),Encodage!C760,"")))</f>
        <v/>
      </c>
      <c r="C760" s="62"/>
      <c r="D760" s="61" t="str">
        <f t="array" ref="D760">IFERROR(INDEX($A$1:$A$10000,SMALL(IF($A$3:$A$10000&lt;&gt;"",ROW($A$3:$A$10000)),ROW(A757))),"")</f>
        <v/>
      </c>
      <c r="E760" s="61"/>
      <c r="F760" s="61"/>
      <c r="G760" t="str">
        <f t="shared" si="567"/>
        <v/>
      </c>
      <c r="H760" t="str">
        <f>IFERROR(IF(COUNTIF($H$4:H759,H759)&lt;VLOOKUP($H759,$D$3:$E$500,2,0),H759,INDEX($D$3:$D$300,MATCH(H759,$D$3:$D$300,0)+1)),"")</f>
        <v/>
      </c>
      <c r="I760" t="str">
        <f>IF($H760="","",VLOOKUP($H760,Listes!$A$3:$I$12,3,FALSE))</f>
        <v/>
      </c>
      <c r="J760" t="str">
        <f>IF($H760="","",VLOOKUP($H760,Listes!$A$3:$I$12,4,FALSE))</f>
        <v/>
      </c>
      <c r="K760" t="str">
        <f>IF(H760="","",VLOOKUP($H760,Listes!$A$3:$I$12,8,FALSE))</f>
        <v/>
      </c>
      <c r="N760" t="str">
        <f t="shared" si="568"/>
        <v/>
      </c>
    </row>
    <row r="761" spans="1:14">
      <c r="A761" s="62" t="str">
        <f>IF(Encodage!A761="","",IF(COUNTIF($A$2:A760,Encodage!B761)&gt;0,"",IF(AND(Encodage!A761&gt;=$G$2,Encodage!A761&lt;=$H$2),Encodage!B761,"")))</f>
        <v/>
      </c>
      <c r="B761" s="62" t="str">
        <f>IF(A761="","",IF(COUNTIF($A$2:B760,Encodage!B761)&gt;0,"",IF(AND(Encodage!B761&gt;=$G$2,Encodage!A761&lt;=$H$2),Encodage!C761,"")))</f>
        <v/>
      </c>
      <c r="C761" s="62"/>
      <c r="D761" s="61" t="str">
        <f t="array" ref="D761">IFERROR(INDEX($A$1:$A$10000,SMALL(IF($A$3:$A$10000&lt;&gt;"",ROW($A$3:$A$10000)),ROW(A758))),"")</f>
        <v/>
      </c>
      <c r="E761" s="61"/>
      <c r="F761" s="61"/>
      <c r="G761" t="str">
        <f t="shared" si="567"/>
        <v/>
      </c>
      <c r="H761" t="str">
        <f>IFERROR(IF(COUNTIF($H$4:H760,H760)&lt;VLOOKUP($H760,$D$3:$E$500,2,0),H760,INDEX($D$3:$D$300,MATCH(H760,$D$3:$D$300,0)+1)),"")</f>
        <v/>
      </c>
      <c r="I761" t="str">
        <f>IF($H761="","",VLOOKUP($H761,Listes!$A$3:$I$12,3,FALSE))</f>
        <v/>
      </c>
      <c r="J761" t="str">
        <f>IF($H761="","",VLOOKUP($H761,Listes!$A$3:$I$12,4,FALSE))</f>
        <v/>
      </c>
      <c r="K761" t="str">
        <f>IF(H761="","",VLOOKUP($H761,Listes!$A$3:$I$12,8,FALSE))</f>
        <v/>
      </c>
      <c r="N761" t="str">
        <f t="shared" si="568"/>
        <v/>
      </c>
    </row>
    <row r="762" spans="1:14">
      <c r="A762" s="62" t="str">
        <f>IF(Encodage!A762="","",IF(COUNTIF($A$2:A761,Encodage!B762)&gt;0,"",IF(AND(Encodage!A762&gt;=$G$2,Encodage!A762&lt;=$H$2),Encodage!B762,"")))</f>
        <v/>
      </c>
      <c r="B762" s="62" t="str">
        <f>IF(A762="","",IF(COUNTIF($A$2:B761,Encodage!B762)&gt;0,"",IF(AND(Encodage!B762&gt;=$G$2,Encodage!A762&lt;=$H$2),Encodage!C762,"")))</f>
        <v/>
      </c>
      <c r="C762" s="62"/>
      <c r="D762" s="61" t="str">
        <f t="array" ref="D762">IFERROR(INDEX($A$1:$A$10000,SMALL(IF($A$3:$A$10000&lt;&gt;"",ROW($A$3:$A$10000)),ROW(A759))),"")</f>
        <v/>
      </c>
      <c r="E762" s="61"/>
      <c r="F762" s="61"/>
      <c r="G762" t="str">
        <f t="shared" si="567"/>
        <v/>
      </c>
      <c r="H762" t="str">
        <f>IFERROR(IF(COUNTIF($H$4:H761,H761)&lt;VLOOKUP($H761,$D$3:$E$500,2,0),H761,INDEX($D$3:$D$300,MATCH(H761,$D$3:$D$300,0)+1)),"")</f>
        <v/>
      </c>
      <c r="I762" t="str">
        <f>IF($H762="","",VLOOKUP($H762,Listes!$A$3:$I$12,3,FALSE))</f>
        <v/>
      </c>
      <c r="J762" t="str">
        <f>IF($H762="","",VLOOKUP($H762,Listes!$A$3:$I$12,4,FALSE))</f>
        <v/>
      </c>
      <c r="K762" t="str">
        <f>IF(H762="","",VLOOKUP($H762,Listes!$A$3:$I$12,8,FALSE))</f>
        <v/>
      </c>
      <c r="N762" t="str">
        <f t="shared" si="568"/>
        <v/>
      </c>
    </row>
    <row r="763" spans="1:14">
      <c r="A763" s="62" t="str">
        <f>IF(Encodage!A763="","",IF(COUNTIF($A$2:A762,Encodage!B763)&gt;0,"",IF(AND(Encodage!A763&gt;=$G$2,Encodage!A763&lt;=$H$2),Encodage!B763,"")))</f>
        <v/>
      </c>
      <c r="B763" s="62" t="str">
        <f>IF(A763="","",IF(COUNTIF($A$2:B762,Encodage!B763)&gt;0,"",IF(AND(Encodage!B763&gt;=$G$2,Encodage!A763&lt;=$H$2),Encodage!C763,"")))</f>
        <v/>
      </c>
      <c r="C763" s="62"/>
      <c r="D763" s="61" t="str">
        <f t="array" ref="D763">IFERROR(INDEX($A$1:$A$10000,SMALL(IF($A$3:$A$10000&lt;&gt;"",ROW($A$3:$A$10000)),ROW(A760))),"")</f>
        <v/>
      </c>
      <c r="E763" s="61"/>
      <c r="F763" s="61"/>
      <c r="G763" t="str">
        <f t="shared" si="567"/>
        <v/>
      </c>
      <c r="H763" t="str">
        <f>IFERROR(IF(COUNTIF($H$4:H762,H762)&lt;VLOOKUP($H762,$D$3:$E$500,2,0),H762,INDEX($D$3:$D$300,MATCH(H762,$D$3:$D$300,0)+1)),"")</f>
        <v/>
      </c>
      <c r="I763" t="str">
        <f>IF($H763="","",VLOOKUP($H763,Listes!$A$3:$I$12,3,FALSE))</f>
        <v/>
      </c>
      <c r="J763" t="str">
        <f>IF($H763="","",VLOOKUP($H763,Listes!$A$3:$I$12,4,FALSE))</f>
        <v/>
      </c>
      <c r="K763" t="str">
        <f>IF(H763="","",VLOOKUP($H763,Listes!$A$3:$I$12,8,FALSE))</f>
        <v/>
      </c>
      <c r="N763" t="str">
        <f t="shared" si="568"/>
        <v/>
      </c>
    </row>
    <row r="764" spans="1:14">
      <c r="A764" s="62" t="str">
        <f>IF(Encodage!A764="","",IF(COUNTIF($A$2:A763,Encodage!B764)&gt;0,"",IF(AND(Encodage!A764&gt;=$G$2,Encodage!A764&lt;=$H$2),Encodage!B764,"")))</f>
        <v/>
      </c>
      <c r="B764" s="62" t="str">
        <f>IF(A764="","",IF(COUNTIF($A$2:B763,Encodage!B764)&gt;0,"",IF(AND(Encodage!B764&gt;=$G$2,Encodage!A764&lt;=$H$2),Encodage!C764,"")))</f>
        <v/>
      </c>
      <c r="C764" s="62"/>
      <c r="D764" s="61" t="str">
        <f t="array" ref="D764">IFERROR(INDEX($A$1:$A$10000,SMALL(IF($A$3:$A$10000&lt;&gt;"",ROW($A$3:$A$10000)),ROW(A761))),"")</f>
        <v/>
      </c>
      <c r="E764" s="61"/>
      <c r="F764" s="61"/>
      <c r="G764" t="str">
        <f t="shared" si="567"/>
        <v/>
      </c>
      <c r="H764" t="str">
        <f>IFERROR(IF(COUNTIF($H$4:H763,H763)&lt;VLOOKUP($H763,$D$3:$E$500,2,0),H763,INDEX($D$3:$D$300,MATCH(H763,$D$3:$D$300,0)+1)),"")</f>
        <v/>
      </c>
      <c r="I764" t="str">
        <f>IF($H764="","",VLOOKUP($H764,Listes!$A$3:$I$12,3,FALSE))</f>
        <v/>
      </c>
      <c r="J764" t="str">
        <f>IF($H764="","",VLOOKUP($H764,Listes!$A$3:$I$12,4,FALSE))</f>
        <v/>
      </c>
      <c r="K764" t="str">
        <f>IF(H764="","",VLOOKUP($H764,Listes!$A$3:$I$12,8,FALSE))</f>
        <v/>
      </c>
      <c r="N764" t="str">
        <f t="shared" si="568"/>
        <v/>
      </c>
    </row>
    <row r="765" spans="1:14">
      <c r="A765" s="62" t="str">
        <f>IF(Encodage!A765="","",IF(COUNTIF($A$2:A764,Encodage!B765)&gt;0,"",IF(AND(Encodage!A765&gt;=$G$2,Encodage!A765&lt;=$H$2),Encodage!B765,"")))</f>
        <v/>
      </c>
      <c r="B765" s="62" t="str">
        <f>IF(A765="","",IF(COUNTIF($A$2:B764,Encodage!B765)&gt;0,"",IF(AND(Encodage!B765&gt;=$G$2,Encodage!A765&lt;=$H$2),Encodage!C765,"")))</f>
        <v/>
      </c>
      <c r="C765" s="62"/>
      <c r="D765" s="61" t="str">
        <f t="array" ref="D765">IFERROR(INDEX($A$1:$A$10000,SMALL(IF($A$3:$A$10000&lt;&gt;"",ROW($A$3:$A$10000)),ROW(A762))),"")</f>
        <v/>
      </c>
      <c r="E765" s="61"/>
      <c r="F765" s="61"/>
      <c r="G765" t="str">
        <f t="shared" si="567"/>
        <v/>
      </c>
      <c r="H765" t="str">
        <f>IFERROR(IF(COUNTIF($H$4:H764,H764)&lt;VLOOKUP($H764,$D$3:$E$500,2,0),H764,INDEX($D$3:$D$300,MATCH(H764,$D$3:$D$300,0)+1)),"")</f>
        <v/>
      </c>
      <c r="I765" t="str">
        <f>IF($H765="","",VLOOKUP($H765,Listes!$A$3:$I$12,3,FALSE))</f>
        <v/>
      </c>
      <c r="J765" t="str">
        <f>IF($H765="","",VLOOKUP($H765,Listes!$A$3:$I$12,4,FALSE))</f>
        <v/>
      </c>
      <c r="K765" t="str">
        <f>IF(H765="","",VLOOKUP($H765,Listes!$A$3:$I$12,8,FALSE))</f>
        <v/>
      </c>
      <c r="N765" t="str">
        <f t="shared" si="568"/>
        <v/>
      </c>
    </row>
    <row r="766" spans="1:14">
      <c r="A766" s="62" t="str">
        <f>IF(Encodage!A766="","",IF(COUNTIF($A$2:A765,Encodage!B766)&gt;0,"",IF(AND(Encodage!A766&gt;=$G$2,Encodage!A766&lt;=$H$2),Encodage!B766,"")))</f>
        <v/>
      </c>
      <c r="B766" s="62" t="str">
        <f>IF(A766="","",IF(COUNTIF($A$2:B765,Encodage!B766)&gt;0,"",IF(AND(Encodage!B766&gt;=$G$2,Encodage!A766&lt;=$H$2),Encodage!C766,"")))</f>
        <v/>
      </c>
      <c r="C766" s="62"/>
      <c r="D766" s="61" t="str">
        <f t="array" ref="D766">IFERROR(INDEX($A$1:$A$10000,SMALL(IF($A$3:$A$10000&lt;&gt;"",ROW($A$3:$A$10000)),ROW(A763))),"")</f>
        <v/>
      </c>
      <c r="E766" s="61"/>
      <c r="F766" s="61"/>
      <c r="G766" t="str">
        <f t="shared" si="567"/>
        <v/>
      </c>
      <c r="H766" t="str">
        <f>IFERROR(IF(COUNTIF($H$4:H765,H765)&lt;VLOOKUP($H765,$D$3:$E$500,2,0),H765,INDEX($D$3:$D$300,MATCH(H765,$D$3:$D$300,0)+1)),"")</f>
        <v/>
      </c>
      <c r="I766" t="str">
        <f>IF($H766="","",VLOOKUP($H766,Listes!$A$3:$I$12,3,FALSE))</f>
        <v/>
      </c>
      <c r="J766" t="str">
        <f>IF($H766="","",VLOOKUP($H766,Listes!$A$3:$I$12,4,FALSE))</f>
        <v/>
      </c>
      <c r="K766" t="str">
        <f>IF(H766="","",VLOOKUP($H766,Listes!$A$3:$I$12,8,FALSE))</f>
        <v/>
      </c>
      <c r="N766" t="str">
        <f t="shared" si="568"/>
        <v/>
      </c>
    </row>
    <row r="767" spans="1:14">
      <c r="A767" s="62" t="str">
        <f>IF(Encodage!A767="","",IF(COUNTIF($A$2:A766,Encodage!B767)&gt;0,"",IF(AND(Encodage!A767&gt;=$G$2,Encodage!A767&lt;=$H$2),Encodage!B767,"")))</f>
        <v/>
      </c>
      <c r="B767" s="62" t="str">
        <f>IF(A767="","",IF(COUNTIF($A$2:B766,Encodage!B767)&gt;0,"",IF(AND(Encodage!B767&gt;=$G$2,Encodage!A767&lt;=$H$2),Encodage!C767,"")))</f>
        <v/>
      </c>
      <c r="C767" s="62"/>
      <c r="D767" s="61" t="str">
        <f t="array" ref="D767">IFERROR(INDEX($A$1:$A$10000,SMALL(IF($A$3:$A$10000&lt;&gt;"",ROW($A$3:$A$10000)),ROW(A764))),"")</f>
        <v/>
      </c>
      <c r="E767" s="61"/>
      <c r="F767" s="61"/>
      <c r="G767" t="str">
        <f t="shared" si="567"/>
        <v/>
      </c>
      <c r="H767" t="str">
        <f>IFERROR(IF(COUNTIF($H$4:H766,H766)&lt;VLOOKUP($H766,$D$3:$E$500,2,0),H766,INDEX($D$3:$D$300,MATCH(H766,$D$3:$D$300,0)+1)),"")</f>
        <v/>
      </c>
      <c r="I767" t="str">
        <f>IF($H767="","",VLOOKUP($H767,Listes!$A$3:$I$12,3,FALSE))</f>
        <v/>
      </c>
      <c r="J767" t="str">
        <f>IF($H767="","",VLOOKUP($H767,Listes!$A$3:$I$12,4,FALSE))</f>
        <v/>
      </c>
      <c r="K767" t="str">
        <f>IF(H767="","",VLOOKUP($H767,Listes!$A$3:$I$12,8,FALSE))</f>
        <v/>
      </c>
      <c r="N767" t="str">
        <f t="shared" si="568"/>
        <v/>
      </c>
    </row>
    <row r="768" spans="1:14">
      <c r="A768" s="62" t="str">
        <f>IF(Encodage!A768="","",IF(COUNTIF($A$2:A767,Encodage!B768)&gt;0,"",IF(AND(Encodage!A768&gt;=$G$2,Encodage!A768&lt;=$H$2),Encodage!B768,"")))</f>
        <v/>
      </c>
      <c r="B768" s="62" t="str">
        <f>IF(A768="","",IF(COUNTIF($A$2:B767,Encodage!B768)&gt;0,"",IF(AND(Encodage!B768&gt;=$G$2,Encodage!A768&lt;=$H$2),Encodage!C768,"")))</f>
        <v/>
      </c>
      <c r="C768" s="62"/>
      <c r="D768" s="61" t="str">
        <f t="array" ref="D768">IFERROR(INDEX($A$1:$A$10000,SMALL(IF($A$3:$A$10000&lt;&gt;"",ROW($A$3:$A$10000)),ROW(A765))),"")</f>
        <v/>
      </c>
      <c r="E768" s="61"/>
      <c r="F768" s="61"/>
      <c r="G768" t="str">
        <f t="shared" si="567"/>
        <v/>
      </c>
      <c r="H768" t="str">
        <f>IFERROR(IF(COUNTIF($H$4:H767,H767)&lt;VLOOKUP($H767,$D$3:$E$500,2,0),H767,INDEX($D$3:$D$300,MATCH(H767,$D$3:$D$300,0)+1)),"")</f>
        <v/>
      </c>
      <c r="I768" t="str">
        <f>IF($H768="","",VLOOKUP($H768,Listes!$A$3:$I$12,3,FALSE))</f>
        <v/>
      </c>
      <c r="J768" t="str">
        <f>IF($H768="","",VLOOKUP($H768,Listes!$A$3:$I$12,4,FALSE))</f>
        <v/>
      </c>
      <c r="K768" t="str">
        <f>IF(H768="","",VLOOKUP($H768,Listes!$A$3:$I$12,8,FALSE))</f>
        <v/>
      </c>
      <c r="N768" t="str">
        <f t="shared" si="568"/>
        <v/>
      </c>
    </row>
    <row r="769" spans="1:14">
      <c r="A769" s="62" t="str">
        <f>IF(Encodage!A769="","",IF(COUNTIF($A$2:A768,Encodage!B769)&gt;0,"",IF(AND(Encodage!A769&gt;=$G$2,Encodage!A769&lt;=$H$2),Encodage!B769,"")))</f>
        <v/>
      </c>
      <c r="B769" s="62" t="str">
        <f>IF(A769="","",IF(COUNTIF($A$2:B768,Encodage!B769)&gt;0,"",IF(AND(Encodage!B769&gt;=$G$2,Encodage!A769&lt;=$H$2),Encodage!C769,"")))</f>
        <v/>
      </c>
      <c r="C769" s="62"/>
      <c r="D769" s="61" t="str">
        <f t="array" ref="D769">IFERROR(INDEX($A$1:$A$10000,SMALL(IF($A$3:$A$10000&lt;&gt;"",ROW($A$3:$A$10000)),ROW(A766))),"")</f>
        <v/>
      </c>
      <c r="E769" s="61"/>
      <c r="F769" s="61"/>
      <c r="G769" t="str">
        <f t="shared" si="567"/>
        <v/>
      </c>
      <c r="H769" t="str">
        <f>IFERROR(IF(COUNTIF($H$4:H768,H768)&lt;VLOOKUP($H768,$D$3:$E$500,2,0),H768,INDEX($D$3:$D$300,MATCH(H768,$D$3:$D$300,0)+1)),"")</f>
        <v/>
      </c>
      <c r="I769" t="str">
        <f>IF($H769="","",VLOOKUP($H769,Listes!$A$3:$I$12,3,FALSE))</f>
        <v/>
      </c>
      <c r="J769" t="str">
        <f>IF($H769="","",VLOOKUP($H769,Listes!$A$3:$I$12,4,FALSE))</f>
        <v/>
      </c>
      <c r="K769" t="str">
        <f>IF(H769="","",VLOOKUP($H769,Listes!$A$3:$I$12,8,FALSE))</f>
        <v/>
      </c>
      <c r="N769" t="str">
        <f t="shared" si="568"/>
        <v/>
      </c>
    </row>
    <row r="770" spans="1:14">
      <c r="A770" s="62" t="str">
        <f>IF(Encodage!A770="","",IF(COUNTIF($A$2:A769,Encodage!B770)&gt;0,"",IF(AND(Encodage!A770&gt;=$G$2,Encodage!A770&lt;=$H$2),Encodage!B770,"")))</f>
        <v/>
      </c>
      <c r="B770" s="62" t="str">
        <f>IF(A770="","",IF(COUNTIF($A$2:B769,Encodage!B770)&gt;0,"",IF(AND(Encodage!B770&gt;=$G$2,Encodage!A770&lt;=$H$2),Encodage!C770,"")))</f>
        <v/>
      </c>
      <c r="C770" s="62"/>
      <c r="D770" s="61" t="str">
        <f t="array" ref="D770">IFERROR(INDEX($A$1:$A$10000,SMALL(IF($A$3:$A$10000&lt;&gt;"",ROW($A$3:$A$10000)),ROW(A767))),"")</f>
        <v/>
      </c>
      <c r="E770" s="61"/>
      <c r="F770" s="61"/>
      <c r="G770" t="str">
        <f t="shared" si="567"/>
        <v/>
      </c>
      <c r="H770" t="str">
        <f>IFERROR(IF(COUNTIF($H$4:H769,H769)&lt;VLOOKUP($H769,$D$3:$E$500,2,0),H769,INDEX($D$3:$D$300,MATCH(H769,$D$3:$D$300,0)+1)),"")</f>
        <v/>
      </c>
      <c r="I770" t="str">
        <f>IF($H770="","",VLOOKUP($H770,Listes!$A$3:$I$12,3,FALSE))</f>
        <v/>
      </c>
      <c r="J770" t="str">
        <f>IF($H770="","",VLOOKUP($H770,Listes!$A$3:$I$12,4,FALSE))</f>
        <v/>
      </c>
      <c r="K770" t="str">
        <f>IF(H770="","",VLOOKUP($H770,Listes!$A$3:$I$12,8,FALSE))</f>
        <v/>
      </c>
      <c r="N770" t="str">
        <f t="shared" si="568"/>
        <v/>
      </c>
    </row>
    <row r="771" spans="1:14">
      <c r="A771" s="62" t="str">
        <f>IF(Encodage!A771="","",IF(COUNTIF($A$2:A770,Encodage!B771)&gt;0,"",IF(AND(Encodage!A771&gt;=$G$2,Encodage!A771&lt;=$H$2),Encodage!B771,"")))</f>
        <v/>
      </c>
      <c r="B771" s="62" t="str">
        <f>IF(A771="","",IF(COUNTIF($A$2:B770,Encodage!B771)&gt;0,"",IF(AND(Encodage!B771&gt;=$G$2,Encodage!A771&lt;=$H$2),Encodage!C771,"")))</f>
        <v/>
      </c>
      <c r="C771" s="62"/>
      <c r="D771" s="61" t="str">
        <f t="array" ref="D771">IFERROR(INDEX($A$1:$A$10000,SMALL(IF($A$3:$A$10000&lt;&gt;"",ROW($A$3:$A$10000)),ROW(A768))),"")</f>
        <v/>
      </c>
      <c r="E771" s="61"/>
      <c r="F771" s="61"/>
      <c r="G771" t="str">
        <f t="shared" si="567"/>
        <v/>
      </c>
      <c r="H771" t="str">
        <f>IFERROR(IF(COUNTIF($H$4:H770,H770)&lt;VLOOKUP($H770,$D$3:$E$500,2,0),H770,INDEX($D$3:$D$300,MATCH(H770,$D$3:$D$300,0)+1)),"")</f>
        <v/>
      </c>
      <c r="I771" t="str">
        <f>IF($H771="","",VLOOKUP($H771,Listes!$A$3:$I$12,3,FALSE))</f>
        <v/>
      </c>
      <c r="J771" t="str">
        <f>IF($H771="","",VLOOKUP($H771,Listes!$A$3:$I$12,4,FALSE))</f>
        <v/>
      </c>
      <c r="K771" t="str">
        <f>IF(H771="","",VLOOKUP($H771,Listes!$A$3:$I$12,8,FALSE))</f>
        <v/>
      </c>
      <c r="N771" t="str">
        <f t="shared" si="568"/>
        <v/>
      </c>
    </row>
    <row r="772" spans="1:14">
      <c r="A772" s="62" t="str">
        <f>IF(Encodage!A772="","",IF(COUNTIF($A$2:A771,Encodage!B772)&gt;0,"",IF(AND(Encodage!A772&gt;=$G$2,Encodage!A772&lt;=$H$2),Encodage!B772,"")))</f>
        <v/>
      </c>
      <c r="B772" s="62" t="str">
        <f>IF(A772="","",IF(COUNTIF($A$2:B771,Encodage!B772)&gt;0,"",IF(AND(Encodage!B772&gt;=$G$2,Encodage!A772&lt;=$H$2),Encodage!C772,"")))</f>
        <v/>
      </c>
      <c r="C772" s="62"/>
      <c r="D772" s="61" t="str">
        <f t="array" ref="D772">IFERROR(INDEX($A$1:$A$10000,SMALL(IF($A$3:$A$10000&lt;&gt;"",ROW($A$3:$A$10000)),ROW(A769))),"")</f>
        <v/>
      </c>
      <c r="E772" s="61"/>
      <c r="F772" s="61"/>
      <c r="G772" t="str">
        <f t="shared" si="567"/>
        <v/>
      </c>
      <c r="H772" t="str">
        <f>IFERROR(IF(COUNTIF($H$4:H771,H771)&lt;VLOOKUP($H771,$D$3:$E$500,2,0),H771,INDEX($D$3:$D$300,MATCH(H771,$D$3:$D$300,0)+1)),"")</f>
        <v/>
      </c>
      <c r="I772" t="str">
        <f>IF($H772="","",VLOOKUP($H772,Listes!$A$3:$I$12,3,FALSE))</f>
        <v/>
      </c>
      <c r="J772" t="str">
        <f>IF($H772="","",VLOOKUP($H772,Listes!$A$3:$I$12,4,FALSE))</f>
        <v/>
      </c>
      <c r="K772" t="str">
        <f>IF(H772="","",VLOOKUP($H772,Listes!$A$3:$I$12,8,FALSE))</f>
        <v/>
      </c>
      <c r="N772" t="str">
        <f t="shared" si="568"/>
        <v/>
      </c>
    </row>
    <row r="773" spans="1:14">
      <c r="A773" s="62" t="str">
        <f>IF(Encodage!A773="","",IF(COUNTIF($A$2:A772,Encodage!B773)&gt;0,"",IF(AND(Encodage!A773&gt;=$G$2,Encodage!A773&lt;=$H$2),Encodage!B773,"")))</f>
        <v/>
      </c>
      <c r="B773" s="62" t="str">
        <f>IF(A773="","",IF(COUNTIF($A$2:B772,Encodage!B773)&gt;0,"",IF(AND(Encodage!B773&gt;=$G$2,Encodage!A773&lt;=$H$2),Encodage!C773,"")))</f>
        <v/>
      </c>
      <c r="C773" s="62"/>
      <c r="D773" s="61" t="str">
        <f t="array" ref="D773">IFERROR(INDEX($A$1:$A$10000,SMALL(IF($A$3:$A$10000&lt;&gt;"",ROW($A$3:$A$10000)),ROW(A770))),"")</f>
        <v/>
      </c>
      <c r="E773" s="61"/>
      <c r="F773" s="61"/>
      <c r="G773" t="str">
        <f t="shared" ref="G773:G836" si="569">IFERROR(INDEX($C$3:$C$10000,MATCH(H773,$A$3:$A$10000,0)),"")</f>
        <v/>
      </c>
      <c r="H773" t="str">
        <f>IFERROR(IF(COUNTIF($H$4:H772,H772)&lt;VLOOKUP($H772,$D$3:$E$500,2,0),H772,INDEX($D$3:$D$300,MATCH(H772,$D$3:$D$300,0)+1)),"")</f>
        <v/>
      </c>
      <c r="I773" t="str">
        <f>IF($H773="","",VLOOKUP($H773,Listes!$A$3:$I$12,3,FALSE))</f>
        <v/>
      </c>
      <c r="J773" t="str">
        <f>IF($H773="","",VLOOKUP($H773,Listes!$A$3:$I$12,4,FALSE))</f>
        <v/>
      </c>
      <c r="K773" t="str">
        <f>IF(H773="","",VLOOKUP($H773,Listes!$A$3:$I$12,8,FALSE))</f>
        <v/>
      </c>
      <c r="N773" t="str">
        <f t="shared" ref="N773:N836" si="570">IF($H772=$H773,"",IFERROR(INDEX($C$3:$C$300,MATCH(H773,$D$3:$D$300,0)),""))</f>
        <v/>
      </c>
    </row>
    <row r="774" spans="1:14">
      <c r="A774" s="62" t="str">
        <f>IF(Encodage!A774="","",IF(COUNTIF($A$2:A773,Encodage!B774)&gt;0,"",IF(AND(Encodage!A774&gt;=$G$2,Encodage!A774&lt;=$H$2),Encodage!B774,"")))</f>
        <v/>
      </c>
      <c r="B774" s="62" t="str">
        <f>IF(A774="","",IF(COUNTIF($A$2:B773,Encodage!B774)&gt;0,"",IF(AND(Encodage!B774&gt;=$G$2,Encodage!A774&lt;=$H$2),Encodage!C774,"")))</f>
        <v/>
      </c>
      <c r="C774" s="62"/>
      <c r="D774" s="61" t="str">
        <f t="array" ref="D774">IFERROR(INDEX($A$1:$A$10000,SMALL(IF($A$3:$A$10000&lt;&gt;"",ROW($A$3:$A$10000)),ROW(A771))),"")</f>
        <v/>
      </c>
      <c r="E774" s="61"/>
      <c r="F774" s="61"/>
      <c r="G774" t="str">
        <f t="shared" si="569"/>
        <v/>
      </c>
      <c r="H774" t="str">
        <f>IFERROR(IF(COUNTIF($H$4:H773,H773)&lt;VLOOKUP($H773,$D$3:$E$500,2,0),H773,INDEX($D$3:$D$300,MATCH(H773,$D$3:$D$300,0)+1)),"")</f>
        <v/>
      </c>
      <c r="I774" t="str">
        <f>IF($H774="","",VLOOKUP($H774,Listes!$A$3:$I$12,3,FALSE))</f>
        <v/>
      </c>
      <c r="J774" t="str">
        <f>IF($H774="","",VLOOKUP($H774,Listes!$A$3:$I$12,4,FALSE))</f>
        <v/>
      </c>
      <c r="K774" t="str">
        <f>IF(H774="","",VLOOKUP($H774,Listes!$A$3:$I$12,8,FALSE))</f>
        <v/>
      </c>
      <c r="N774" t="str">
        <f t="shared" si="570"/>
        <v/>
      </c>
    </row>
    <row r="775" spans="1:14">
      <c r="A775" s="62" t="str">
        <f>IF(Encodage!A775="","",IF(COUNTIF($A$2:A774,Encodage!B775)&gt;0,"",IF(AND(Encodage!A775&gt;=$G$2,Encodage!A775&lt;=$H$2),Encodage!B775,"")))</f>
        <v/>
      </c>
      <c r="B775" s="62" t="str">
        <f>IF(A775="","",IF(COUNTIF($A$2:B774,Encodage!B775)&gt;0,"",IF(AND(Encodage!B775&gt;=$G$2,Encodage!A775&lt;=$H$2),Encodage!C775,"")))</f>
        <v/>
      </c>
      <c r="C775" s="62"/>
      <c r="D775" s="61" t="str">
        <f t="array" ref="D775">IFERROR(INDEX($A$1:$A$10000,SMALL(IF($A$3:$A$10000&lt;&gt;"",ROW($A$3:$A$10000)),ROW(A772))),"")</f>
        <v/>
      </c>
      <c r="E775" s="61"/>
      <c r="F775" s="61"/>
      <c r="G775" t="str">
        <f t="shared" si="569"/>
        <v/>
      </c>
      <c r="H775" t="str">
        <f>IFERROR(IF(COUNTIF($H$4:H774,H774)&lt;VLOOKUP($H774,$D$3:$E$500,2,0),H774,INDEX($D$3:$D$300,MATCH(H774,$D$3:$D$300,0)+1)),"")</f>
        <v/>
      </c>
      <c r="I775" t="str">
        <f>IF($H775="","",VLOOKUP($H775,Listes!$A$3:$I$12,3,FALSE))</f>
        <v/>
      </c>
      <c r="J775" t="str">
        <f>IF($H775="","",VLOOKUP($H775,Listes!$A$3:$I$12,4,FALSE))</f>
        <v/>
      </c>
      <c r="K775" t="str">
        <f>IF(H775="","",VLOOKUP($H775,Listes!$A$3:$I$12,8,FALSE))</f>
        <v/>
      </c>
      <c r="N775" t="str">
        <f t="shared" si="570"/>
        <v/>
      </c>
    </row>
    <row r="776" spans="1:14">
      <c r="A776" s="62" t="str">
        <f>IF(Encodage!A776="","",IF(COUNTIF($A$2:A775,Encodage!B776)&gt;0,"",IF(AND(Encodage!A776&gt;=$G$2,Encodage!A776&lt;=$H$2),Encodage!B776,"")))</f>
        <v/>
      </c>
      <c r="B776" s="62" t="str">
        <f>IF(A776="","",IF(COUNTIF($A$2:B775,Encodage!B776)&gt;0,"",IF(AND(Encodage!B776&gt;=$G$2,Encodage!A776&lt;=$H$2),Encodage!C776,"")))</f>
        <v/>
      </c>
      <c r="C776" s="62"/>
      <c r="D776" s="61" t="str">
        <f t="array" ref="D776">IFERROR(INDEX($A$1:$A$10000,SMALL(IF($A$3:$A$10000&lt;&gt;"",ROW($A$3:$A$10000)),ROW(A773))),"")</f>
        <v/>
      </c>
      <c r="E776" s="61"/>
      <c r="F776" s="61"/>
      <c r="G776" t="str">
        <f t="shared" si="569"/>
        <v/>
      </c>
      <c r="H776" t="str">
        <f>IFERROR(IF(COUNTIF($H$4:H775,H775)&lt;VLOOKUP($H775,$D$3:$E$500,2,0),H775,INDEX($D$3:$D$300,MATCH(H775,$D$3:$D$300,0)+1)),"")</f>
        <v/>
      </c>
      <c r="I776" t="str">
        <f>IF($H776="","",VLOOKUP($H776,Listes!$A$3:$I$12,3,FALSE))</f>
        <v/>
      </c>
      <c r="J776" t="str">
        <f>IF($H776="","",VLOOKUP($H776,Listes!$A$3:$I$12,4,FALSE))</f>
        <v/>
      </c>
      <c r="K776" t="str">
        <f>IF(H776="","",VLOOKUP($H776,Listes!$A$3:$I$12,8,FALSE))</f>
        <v/>
      </c>
      <c r="N776" t="str">
        <f t="shared" si="570"/>
        <v/>
      </c>
    </row>
    <row r="777" spans="1:14">
      <c r="A777" s="62" t="str">
        <f>IF(Encodage!A777="","",IF(COUNTIF($A$2:A776,Encodage!B777)&gt;0,"",IF(AND(Encodage!A777&gt;=$G$2,Encodage!A777&lt;=$H$2),Encodage!B777,"")))</f>
        <v/>
      </c>
      <c r="B777" s="62" t="str">
        <f>IF(A777="","",IF(COUNTIF($A$2:B776,Encodage!B777)&gt;0,"",IF(AND(Encodage!B777&gt;=$G$2,Encodage!A777&lt;=$H$2),Encodage!C777,"")))</f>
        <v/>
      </c>
      <c r="C777" s="62"/>
      <c r="D777" s="61" t="str">
        <f t="array" ref="D777">IFERROR(INDEX($A$1:$A$10000,SMALL(IF($A$3:$A$10000&lt;&gt;"",ROW($A$3:$A$10000)),ROW(A774))),"")</f>
        <v/>
      </c>
      <c r="E777" s="61"/>
      <c r="F777" s="61"/>
      <c r="G777" t="str">
        <f t="shared" si="569"/>
        <v/>
      </c>
      <c r="H777" t="str">
        <f>IFERROR(IF(COUNTIF($H$4:H776,H776)&lt;VLOOKUP($H776,$D$3:$E$500,2,0),H776,INDEX($D$3:$D$300,MATCH(H776,$D$3:$D$300,0)+1)),"")</f>
        <v/>
      </c>
      <c r="I777" t="str">
        <f>IF($H777="","",VLOOKUP($H777,Listes!$A$3:$I$12,3,FALSE))</f>
        <v/>
      </c>
      <c r="J777" t="str">
        <f>IF($H777="","",VLOOKUP($H777,Listes!$A$3:$I$12,4,FALSE))</f>
        <v/>
      </c>
      <c r="K777" t="str">
        <f>IF(H777="","",VLOOKUP($H777,Listes!$A$3:$I$12,8,FALSE))</f>
        <v/>
      </c>
      <c r="N777" t="str">
        <f t="shared" si="570"/>
        <v/>
      </c>
    </row>
    <row r="778" spans="1:14">
      <c r="A778" s="62" t="str">
        <f>IF(Encodage!A778="","",IF(COUNTIF($A$2:A777,Encodage!B778)&gt;0,"",IF(AND(Encodage!A778&gt;=$G$2,Encodage!A778&lt;=$H$2),Encodage!B778,"")))</f>
        <v/>
      </c>
      <c r="B778" s="62" t="str">
        <f>IF(A778="","",IF(COUNTIF($A$2:B777,Encodage!B778)&gt;0,"",IF(AND(Encodage!B778&gt;=$G$2,Encodage!A778&lt;=$H$2),Encodage!C778,"")))</f>
        <v/>
      </c>
      <c r="C778" s="62"/>
      <c r="D778" s="61" t="str">
        <f t="array" ref="D778">IFERROR(INDEX($A$1:$A$10000,SMALL(IF($A$3:$A$10000&lt;&gt;"",ROW($A$3:$A$10000)),ROW(A775))),"")</f>
        <v/>
      </c>
      <c r="E778" s="61"/>
      <c r="F778" s="61"/>
      <c r="G778" t="str">
        <f t="shared" si="569"/>
        <v/>
      </c>
      <c r="H778" t="str">
        <f>IFERROR(IF(COUNTIF($H$4:H777,H777)&lt;VLOOKUP($H777,$D$3:$E$500,2,0),H777,INDEX($D$3:$D$300,MATCH(H777,$D$3:$D$300,0)+1)),"")</f>
        <v/>
      </c>
      <c r="I778" t="str">
        <f>IF($H778="","",VLOOKUP($H778,Listes!$A$3:$I$12,3,FALSE))</f>
        <v/>
      </c>
      <c r="J778" t="str">
        <f>IF($H778="","",VLOOKUP($H778,Listes!$A$3:$I$12,4,FALSE))</f>
        <v/>
      </c>
      <c r="K778" t="str">
        <f>IF(H778="","",VLOOKUP($H778,Listes!$A$3:$I$12,8,FALSE))</f>
        <v/>
      </c>
      <c r="N778" t="str">
        <f t="shared" si="570"/>
        <v/>
      </c>
    </row>
    <row r="779" spans="1:14">
      <c r="A779" s="62" t="str">
        <f>IF(Encodage!A779="","",IF(COUNTIF($A$2:A778,Encodage!B779)&gt;0,"",IF(AND(Encodage!A779&gt;=$G$2,Encodage!A779&lt;=$H$2),Encodage!B779,"")))</f>
        <v/>
      </c>
      <c r="B779" s="62" t="str">
        <f>IF(A779="","",IF(COUNTIF($A$2:B778,Encodage!B779)&gt;0,"",IF(AND(Encodage!B779&gt;=$G$2,Encodage!A779&lt;=$H$2),Encodage!C779,"")))</f>
        <v/>
      </c>
      <c r="C779" s="62"/>
      <c r="D779" s="61" t="str">
        <f t="array" ref="D779">IFERROR(INDEX($A$1:$A$10000,SMALL(IF($A$3:$A$10000&lt;&gt;"",ROW($A$3:$A$10000)),ROW(A776))),"")</f>
        <v/>
      </c>
      <c r="E779" s="61"/>
      <c r="F779" s="61"/>
      <c r="G779" t="str">
        <f t="shared" si="569"/>
        <v/>
      </c>
      <c r="H779" t="str">
        <f>IFERROR(IF(COUNTIF($H$4:H778,H778)&lt;VLOOKUP($H778,$D$3:$E$500,2,0),H778,INDEX($D$3:$D$300,MATCH(H778,$D$3:$D$300,0)+1)),"")</f>
        <v/>
      </c>
      <c r="I779" t="str">
        <f>IF($H779="","",VLOOKUP($H779,Listes!$A$3:$I$12,3,FALSE))</f>
        <v/>
      </c>
      <c r="J779" t="str">
        <f>IF($H779="","",VLOOKUP($H779,Listes!$A$3:$I$12,4,FALSE))</f>
        <v/>
      </c>
      <c r="K779" t="str">
        <f>IF(H779="","",VLOOKUP($H779,Listes!$A$3:$I$12,8,FALSE))</f>
        <v/>
      </c>
      <c r="N779" t="str">
        <f t="shared" si="570"/>
        <v/>
      </c>
    </row>
    <row r="780" spans="1:14">
      <c r="A780" s="62" t="str">
        <f>IF(Encodage!A780="","",IF(COUNTIF($A$2:A779,Encodage!B780)&gt;0,"",IF(AND(Encodage!A780&gt;=$G$2,Encodage!A780&lt;=$H$2),Encodage!B780,"")))</f>
        <v/>
      </c>
      <c r="B780" s="62" t="str">
        <f>IF(A780="","",IF(COUNTIF($A$2:B779,Encodage!B780)&gt;0,"",IF(AND(Encodage!B780&gt;=$G$2,Encodage!A780&lt;=$H$2),Encodage!C780,"")))</f>
        <v/>
      </c>
      <c r="C780" s="62"/>
      <c r="D780" s="61" t="str">
        <f t="array" ref="D780">IFERROR(INDEX($A$1:$A$10000,SMALL(IF($A$3:$A$10000&lt;&gt;"",ROW($A$3:$A$10000)),ROW(A777))),"")</f>
        <v/>
      </c>
      <c r="E780" s="61"/>
      <c r="F780" s="61"/>
      <c r="G780" t="str">
        <f t="shared" si="569"/>
        <v/>
      </c>
      <c r="H780" t="str">
        <f>IFERROR(IF(COUNTIF($H$4:H779,H779)&lt;VLOOKUP($H779,$D$3:$E$500,2,0),H779,INDEX($D$3:$D$300,MATCH(H779,$D$3:$D$300,0)+1)),"")</f>
        <v/>
      </c>
      <c r="I780" t="str">
        <f>IF($H780="","",VLOOKUP($H780,Listes!$A$3:$I$12,3,FALSE))</f>
        <v/>
      </c>
      <c r="J780" t="str">
        <f>IF($H780="","",VLOOKUP($H780,Listes!$A$3:$I$12,4,FALSE))</f>
        <v/>
      </c>
      <c r="K780" t="str">
        <f>IF(H780="","",VLOOKUP($H780,Listes!$A$3:$I$12,8,FALSE))</f>
        <v/>
      </c>
      <c r="N780" t="str">
        <f t="shared" si="570"/>
        <v/>
      </c>
    </row>
    <row r="781" spans="1:14">
      <c r="A781" s="62" t="str">
        <f>IF(Encodage!A781="","",IF(COUNTIF($A$2:A780,Encodage!B781)&gt;0,"",IF(AND(Encodage!A781&gt;=$G$2,Encodage!A781&lt;=$H$2),Encodage!B781,"")))</f>
        <v/>
      </c>
      <c r="B781" s="62" t="str">
        <f>IF(A781="","",IF(COUNTIF($A$2:B780,Encodage!B781)&gt;0,"",IF(AND(Encodage!B781&gt;=$G$2,Encodage!A781&lt;=$H$2),Encodage!C781,"")))</f>
        <v/>
      </c>
      <c r="C781" s="62"/>
      <c r="D781" s="61" t="str">
        <f t="array" ref="D781">IFERROR(INDEX($A$1:$A$10000,SMALL(IF($A$3:$A$10000&lt;&gt;"",ROW($A$3:$A$10000)),ROW(A778))),"")</f>
        <v/>
      </c>
      <c r="E781" s="61"/>
      <c r="F781" s="61"/>
      <c r="G781" t="str">
        <f t="shared" si="569"/>
        <v/>
      </c>
      <c r="H781" t="str">
        <f>IFERROR(IF(COUNTIF($H$4:H780,H780)&lt;VLOOKUP($H780,$D$3:$E$500,2,0),H780,INDEX($D$3:$D$300,MATCH(H780,$D$3:$D$300,0)+1)),"")</f>
        <v/>
      </c>
      <c r="I781" t="str">
        <f>IF($H781="","",VLOOKUP($H781,Listes!$A$3:$I$12,3,FALSE))</f>
        <v/>
      </c>
      <c r="J781" t="str">
        <f>IF($H781="","",VLOOKUP($H781,Listes!$A$3:$I$12,4,FALSE))</f>
        <v/>
      </c>
      <c r="K781" t="str">
        <f>IF(H781="","",VLOOKUP($H781,Listes!$A$3:$I$12,8,FALSE))</f>
        <v/>
      </c>
      <c r="N781" t="str">
        <f t="shared" si="570"/>
        <v/>
      </c>
    </row>
    <row r="782" spans="1:14">
      <c r="A782" s="62" t="str">
        <f>IF(Encodage!A782="","",IF(COUNTIF($A$2:A781,Encodage!B782)&gt;0,"",IF(AND(Encodage!A782&gt;=$G$2,Encodage!A782&lt;=$H$2),Encodage!B782,"")))</f>
        <v/>
      </c>
      <c r="B782" s="62" t="str">
        <f>IF(A782="","",IF(COUNTIF($A$2:B781,Encodage!B782)&gt;0,"",IF(AND(Encodage!B782&gt;=$G$2,Encodage!A782&lt;=$H$2),Encodage!C782,"")))</f>
        <v/>
      </c>
      <c r="C782" s="62"/>
      <c r="D782" s="61" t="str">
        <f t="array" ref="D782">IFERROR(INDEX($A$1:$A$10000,SMALL(IF($A$3:$A$10000&lt;&gt;"",ROW($A$3:$A$10000)),ROW(A779))),"")</f>
        <v/>
      </c>
      <c r="E782" s="61"/>
      <c r="F782" s="61"/>
      <c r="G782" t="str">
        <f t="shared" si="569"/>
        <v/>
      </c>
      <c r="H782" t="str">
        <f>IFERROR(IF(COUNTIF($H$4:H781,H781)&lt;VLOOKUP($H781,$D$3:$E$500,2,0),H781,INDEX($D$3:$D$300,MATCH(H781,$D$3:$D$300,0)+1)),"")</f>
        <v/>
      </c>
      <c r="I782" t="str">
        <f>IF($H782="","",VLOOKUP($H782,Listes!$A$3:$I$12,3,FALSE))</f>
        <v/>
      </c>
      <c r="J782" t="str">
        <f>IF($H782="","",VLOOKUP($H782,Listes!$A$3:$I$12,4,FALSE))</f>
        <v/>
      </c>
      <c r="K782" t="str">
        <f>IF(H782="","",VLOOKUP($H782,Listes!$A$3:$I$12,8,FALSE))</f>
        <v/>
      </c>
      <c r="N782" t="str">
        <f t="shared" si="570"/>
        <v/>
      </c>
    </row>
    <row r="783" spans="1:14">
      <c r="A783" s="62" t="str">
        <f>IF(Encodage!A783="","",IF(COUNTIF($A$2:A782,Encodage!B783)&gt;0,"",IF(AND(Encodage!A783&gt;=$G$2,Encodage!A783&lt;=$H$2),Encodage!B783,"")))</f>
        <v/>
      </c>
      <c r="B783" s="62" t="str">
        <f>IF(A783="","",IF(COUNTIF($A$2:B782,Encodage!B783)&gt;0,"",IF(AND(Encodage!B783&gt;=$G$2,Encodage!A783&lt;=$H$2),Encodage!C783,"")))</f>
        <v/>
      </c>
      <c r="C783" s="62"/>
      <c r="D783" s="61" t="str">
        <f t="array" ref="D783">IFERROR(INDEX($A$1:$A$10000,SMALL(IF($A$3:$A$10000&lt;&gt;"",ROW($A$3:$A$10000)),ROW(A780))),"")</f>
        <v/>
      </c>
      <c r="E783" s="61"/>
      <c r="F783" s="61"/>
      <c r="G783" t="str">
        <f t="shared" si="569"/>
        <v/>
      </c>
      <c r="H783" t="str">
        <f>IFERROR(IF(COUNTIF($H$4:H782,H782)&lt;VLOOKUP($H782,$D$3:$E$500,2,0),H782,INDEX($D$3:$D$300,MATCH(H782,$D$3:$D$300,0)+1)),"")</f>
        <v/>
      </c>
      <c r="I783" t="str">
        <f>IF($H783="","",VLOOKUP($H783,Listes!$A$3:$I$12,3,FALSE))</f>
        <v/>
      </c>
      <c r="J783" t="str">
        <f>IF($H783="","",VLOOKUP($H783,Listes!$A$3:$I$12,4,FALSE))</f>
        <v/>
      </c>
      <c r="K783" t="str">
        <f>IF(H783="","",VLOOKUP($H783,Listes!$A$3:$I$12,8,FALSE))</f>
        <v/>
      </c>
      <c r="N783" t="str">
        <f t="shared" si="570"/>
        <v/>
      </c>
    </row>
    <row r="784" spans="1:14">
      <c r="A784" s="62" t="str">
        <f>IF(Encodage!A784="","",IF(COUNTIF($A$2:A783,Encodage!B784)&gt;0,"",IF(AND(Encodage!A784&gt;=$G$2,Encodage!A784&lt;=$H$2),Encodage!B784,"")))</f>
        <v/>
      </c>
      <c r="B784" s="62" t="str">
        <f>IF(A784="","",IF(COUNTIF($A$2:B783,Encodage!B784)&gt;0,"",IF(AND(Encodage!B784&gt;=$G$2,Encodage!A784&lt;=$H$2),Encodage!C784,"")))</f>
        <v/>
      </c>
      <c r="C784" s="62"/>
      <c r="D784" s="61" t="str">
        <f t="array" ref="D784">IFERROR(INDEX($A$1:$A$10000,SMALL(IF($A$3:$A$10000&lt;&gt;"",ROW($A$3:$A$10000)),ROW(A781))),"")</f>
        <v/>
      </c>
      <c r="E784" s="61"/>
      <c r="F784" s="61"/>
      <c r="G784" t="str">
        <f t="shared" si="569"/>
        <v/>
      </c>
      <c r="H784" t="str">
        <f>IFERROR(IF(COUNTIF($H$4:H783,H783)&lt;VLOOKUP($H783,$D$3:$E$500,2,0),H783,INDEX($D$3:$D$300,MATCH(H783,$D$3:$D$300,0)+1)),"")</f>
        <v/>
      </c>
      <c r="I784" t="str">
        <f>IF($H784="","",VLOOKUP($H784,Listes!$A$3:$I$12,3,FALSE))</f>
        <v/>
      </c>
      <c r="J784" t="str">
        <f>IF($H784="","",VLOOKUP($H784,Listes!$A$3:$I$12,4,FALSE))</f>
        <v/>
      </c>
      <c r="K784" t="str">
        <f>IF(H784="","",VLOOKUP($H784,Listes!$A$3:$I$12,8,FALSE))</f>
        <v/>
      </c>
      <c r="N784" t="str">
        <f t="shared" si="570"/>
        <v/>
      </c>
    </row>
    <row r="785" spans="1:14">
      <c r="A785" s="62" t="str">
        <f>IF(Encodage!A785="","",IF(COUNTIF($A$2:A784,Encodage!B785)&gt;0,"",IF(AND(Encodage!A785&gt;=$G$2,Encodage!A785&lt;=$H$2),Encodage!B785,"")))</f>
        <v/>
      </c>
      <c r="B785" s="62" t="str">
        <f>IF(A785="","",IF(COUNTIF($A$2:B784,Encodage!B785)&gt;0,"",IF(AND(Encodage!B785&gt;=$G$2,Encodage!A785&lt;=$H$2),Encodage!C785,"")))</f>
        <v/>
      </c>
      <c r="C785" s="62"/>
      <c r="D785" s="61" t="str">
        <f t="array" ref="D785">IFERROR(INDEX($A$1:$A$10000,SMALL(IF($A$3:$A$10000&lt;&gt;"",ROW($A$3:$A$10000)),ROW(A782))),"")</f>
        <v/>
      </c>
      <c r="E785" s="61"/>
      <c r="F785" s="61"/>
      <c r="G785" t="str">
        <f t="shared" si="569"/>
        <v/>
      </c>
      <c r="H785" t="str">
        <f>IFERROR(IF(COUNTIF($H$4:H784,H784)&lt;VLOOKUP($H784,$D$3:$E$500,2,0),H784,INDEX($D$3:$D$300,MATCH(H784,$D$3:$D$300,0)+1)),"")</f>
        <v/>
      </c>
      <c r="I785" t="str">
        <f>IF($H785="","",VLOOKUP($H785,Listes!$A$3:$I$12,3,FALSE))</f>
        <v/>
      </c>
      <c r="J785" t="str">
        <f>IF($H785="","",VLOOKUP($H785,Listes!$A$3:$I$12,4,FALSE))</f>
        <v/>
      </c>
      <c r="K785" t="str">
        <f>IF(H785="","",VLOOKUP($H785,Listes!$A$3:$I$12,8,FALSE))</f>
        <v/>
      </c>
      <c r="N785" t="str">
        <f t="shared" si="570"/>
        <v/>
      </c>
    </row>
    <row r="786" spans="1:14">
      <c r="A786" s="62" t="str">
        <f>IF(Encodage!A786="","",IF(COUNTIF($A$2:A785,Encodage!B786)&gt;0,"",IF(AND(Encodage!A786&gt;=$G$2,Encodage!A786&lt;=$H$2),Encodage!B786,"")))</f>
        <v/>
      </c>
      <c r="B786" s="62" t="str">
        <f>IF(A786="","",IF(COUNTIF($A$2:B785,Encodage!B786)&gt;0,"",IF(AND(Encodage!B786&gt;=$G$2,Encodage!A786&lt;=$H$2),Encodage!C786,"")))</f>
        <v/>
      </c>
      <c r="C786" s="62"/>
      <c r="D786" s="61" t="str">
        <f t="array" ref="D786">IFERROR(INDEX($A$1:$A$10000,SMALL(IF($A$3:$A$10000&lt;&gt;"",ROW($A$3:$A$10000)),ROW(A783))),"")</f>
        <v/>
      </c>
      <c r="E786" s="61"/>
      <c r="F786" s="61"/>
      <c r="G786" t="str">
        <f t="shared" si="569"/>
        <v/>
      </c>
      <c r="H786" t="str">
        <f>IFERROR(IF(COUNTIF($H$4:H785,H785)&lt;VLOOKUP($H785,$D$3:$E$500,2,0),H785,INDEX($D$3:$D$300,MATCH(H785,$D$3:$D$300,0)+1)),"")</f>
        <v/>
      </c>
      <c r="I786" t="str">
        <f>IF($H786="","",VLOOKUP($H786,Listes!$A$3:$I$12,3,FALSE))</f>
        <v/>
      </c>
      <c r="J786" t="str">
        <f>IF($H786="","",VLOOKUP($H786,Listes!$A$3:$I$12,4,FALSE))</f>
        <v/>
      </c>
      <c r="K786" t="str">
        <f>IF(H786="","",VLOOKUP($H786,Listes!$A$3:$I$12,8,FALSE))</f>
        <v/>
      </c>
      <c r="N786" t="str">
        <f t="shared" si="570"/>
        <v/>
      </c>
    </row>
    <row r="787" spans="1:14">
      <c r="A787" s="62" t="str">
        <f>IF(Encodage!A787="","",IF(COUNTIF($A$2:A786,Encodage!B787)&gt;0,"",IF(AND(Encodage!A787&gt;=$G$2,Encodage!A787&lt;=$H$2),Encodage!B787,"")))</f>
        <v/>
      </c>
      <c r="B787" s="62" t="str">
        <f>IF(A787="","",IF(COUNTIF($A$2:B786,Encodage!B787)&gt;0,"",IF(AND(Encodage!B787&gt;=$G$2,Encodage!A787&lt;=$H$2),Encodage!C787,"")))</f>
        <v/>
      </c>
      <c r="C787" s="62"/>
      <c r="D787" s="61" t="str">
        <f t="array" ref="D787">IFERROR(INDEX($A$1:$A$10000,SMALL(IF($A$3:$A$10000&lt;&gt;"",ROW($A$3:$A$10000)),ROW(A784))),"")</f>
        <v/>
      </c>
      <c r="E787" s="61"/>
      <c r="F787" s="61"/>
      <c r="G787" t="str">
        <f t="shared" si="569"/>
        <v/>
      </c>
      <c r="H787" t="str">
        <f>IFERROR(IF(COUNTIF($H$4:H786,H786)&lt;VLOOKUP($H786,$D$3:$E$500,2,0),H786,INDEX($D$3:$D$300,MATCH(H786,$D$3:$D$300,0)+1)),"")</f>
        <v/>
      </c>
      <c r="I787" t="str">
        <f>IF($H787="","",VLOOKUP($H787,Listes!$A$3:$I$12,3,FALSE))</f>
        <v/>
      </c>
      <c r="J787" t="str">
        <f>IF($H787="","",VLOOKUP($H787,Listes!$A$3:$I$12,4,FALSE))</f>
        <v/>
      </c>
      <c r="K787" t="str">
        <f>IF(H787="","",VLOOKUP($H787,Listes!$A$3:$I$12,8,FALSE))</f>
        <v/>
      </c>
      <c r="N787" t="str">
        <f t="shared" si="570"/>
        <v/>
      </c>
    </row>
    <row r="788" spans="1:14">
      <c r="A788" s="62" t="str">
        <f>IF(Encodage!A788="","",IF(COUNTIF($A$2:A787,Encodage!B788)&gt;0,"",IF(AND(Encodage!A788&gt;=$G$2,Encodage!A788&lt;=$H$2),Encodage!B788,"")))</f>
        <v/>
      </c>
      <c r="B788" s="62" t="str">
        <f>IF(A788="","",IF(COUNTIF($A$2:B787,Encodage!B788)&gt;0,"",IF(AND(Encodage!B788&gt;=$G$2,Encodage!A788&lt;=$H$2),Encodage!C788,"")))</f>
        <v/>
      </c>
      <c r="C788" s="62"/>
      <c r="D788" s="61" t="str">
        <f t="array" ref="D788">IFERROR(INDEX($A$1:$A$10000,SMALL(IF($A$3:$A$10000&lt;&gt;"",ROW($A$3:$A$10000)),ROW(A785))),"")</f>
        <v/>
      </c>
      <c r="E788" s="61"/>
      <c r="F788" s="61"/>
      <c r="G788" t="str">
        <f t="shared" si="569"/>
        <v/>
      </c>
      <c r="H788" t="str">
        <f>IFERROR(IF(COUNTIF($H$4:H787,H787)&lt;VLOOKUP($H787,$D$3:$E$500,2,0),H787,INDEX($D$3:$D$300,MATCH(H787,$D$3:$D$300,0)+1)),"")</f>
        <v/>
      </c>
      <c r="I788" t="str">
        <f>IF($H788="","",VLOOKUP($H788,Listes!$A$3:$I$12,3,FALSE))</f>
        <v/>
      </c>
      <c r="J788" t="str">
        <f>IF($H788="","",VLOOKUP($H788,Listes!$A$3:$I$12,4,FALSE))</f>
        <v/>
      </c>
      <c r="K788" t="str">
        <f>IF(H788="","",VLOOKUP($H788,Listes!$A$3:$I$12,8,FALSE))</f>
        <v/>
      </c>
      <c r="N788" t="str">
        <f t="shared" si="570"/>
        <v/>
      </c>
    </row>
    <row r="789" spans="1:14">
      <c r="A789" s="62" t="str">
        <f>IF(Encodage!A789="","",IF(COUNTIF($A$2:A788,Encodage!B789)&gt;0,"",IF(AND(Encodage!A789&gt;=$G$2,Encodage!A789&lt;=$H$2),Encodage!B789,"")))</f>
        <v/>
      </c>
      <c r="B789" s="62" t="str">
        <f>IF(A789="","",IF(COUNTIF($A$2:B788,Encodage!B789)&gt;0,"",IF(AND(Encodage!B789&gt;=$G$2,Encodage!A789&lt;=$H$2),Encodage!C789,"")))</f>
        <v/>
      </c>
      <c r="C789" s="62"/>
      <c r="D789" s="61" t="str">
        <f t="array" ref="D789">IFERROR(INDEX($A$1:$A$10000,SMALL(IF($A$3:$A$10000&lt;&gt;"",ROW($A$3:$A$10000)),ROW(A786))),"")</f>
        <v/>
      </c>
      <c r="E789" s="61"/>
      <c r="F789" s="61"/>
      <c r="G789" t="str">
        <f t="shared" si="569"/>
        <v/>
      </c>
      <c r="H789" t="str">
        <f>IFERROR(IF(COUNTIF($H$4:H788,H788)&lt;VLOOKUP($H788,$D$3:$E$500,2,0),H788,INDEX($D$3:$D$300,MATCH(H788,$D$3:$D$300,0)+1)),"")</f>
        <v/>
      </c>
      <c r="I789" t="str">
        <f>IF($H789="","",VLOOKUP($H789,Listes!$A$3:$I$12,3,FALSE))</f>
        <v/>
      </c>
      <c r="J789" t="str">
        <f>IF($H789="","",VLOOKUP($H789,Listes!$A$3:$I$12,4,FALSE))</f>
        <v/>
      </c>
      <c r="K789" t="str">
        <f>IF(H789="","",VLOOKUP($H789,Listes!$A$3:$I$12,8,FALSE))</f>
        <v/>
      </c>
      <c r="N789" t="str">
        <f t="shared" si="570"/>
        <v/>
      </c>
    </row>
    <row r="790" spans="1:14">
      <c r="A790" s="62" t="str">
        <f>IF(Encodage!A790="","",IF(COUNTIF($A$2:A789,Encodage!B790)&gt;0,"",IF(AND(Encodage!A790&gt;=$G$2,Encodage!A790&lt;=$H$2),Encodage!B790,"")))</f>
        <v/>
      </c>
      <c r="B790" s="62" t="str">
        <f>IF(A790="","",IF(COUNTIF($A$2:B789,Encodage!B790)&gt;0,"",IF(AND(Encodage!B790&gt;=$G$2,Encodage!A790&lt;=$H$2),Encodage!C790,"")))</f>
        <v/>
      </c>
      <c r="C790" s="62"/>
      <c r="D790" s="61" t="str">
        <f t="array" ref="D790">IFERROR(INDEX($A$1:$A$10000,SMALL(IF($A$3:$A$10000&lt;&gt;"",ROW($A$3:$A$10000)),ROW(A787))),"")</f>
        <v/>
      </c>
      <c r="E790" s="61"/>
      <c r="F790" s="61"/>
      <c r="G790" t="str">
        <f t="shared" si="569"/>
        <v/>
      </c>
      <c r="H790" t="str">
        <f>IFERROR(IF(COUNTIF($H$4:H789,H789)&lt;VLOOKUP($H789,$D$3:$E$500,2,0),H789,INDEX($D$3:$D$300,MATCH(H789,$D$3:$D$300,0)+1)),"")</f>
        <v/>
      </c>
      <c r="I790" t="str">
        <f>IF($H790="","",VLOOKUP($H790,Listes!$A$3:$I$12,3,FALSE))</f>
        <v/>
      </c>
      <c r="J790" t="str">
        <f>IF($H790="","",VLOOKUP($H790,Listes!$A$3:$I$12,4,FALSE))</f>
        <v/>
      </c>
      <c r="K790" t="str">
        <f>IF(H790="","",VLOOKUP($H790,Listes!$A$3:$I$12,8,FALSE))</f>
        <v/>
      </c>
      <c r="N790" t="str">
        <f t="shared" si="570"/>
        <v/>
      </c>
    </row>
    <row r="791" spans="1:14">
      <c r="A791" s="62" t="str">
        <f>IF(Encodage!A791="","",IF(COUNTIF($A$2:A790,Encodage!B791)&gt;0,"",IF(AND(Encodage!A791&gt;=$G$2,Encodage!A791&lt;=$H$2),Encodage!B791,"")))</f>
        <v/>
      </c>
      <c r="B791" s="62" t="str">
        <f>IF(A791="","",IF(COUNTIF($A$2:B790,Encodage!B791)&gt;0,"",IF(AND(Encodage!B791&gt;=$G$2,Encodage!A791&lt;=$H$2),Encodage!C791,"")))</f>
        <v/>
      </c>
      <c r="C791" s="62"/>
      <c r="D791" s="61" t="str">
        <f t="array" ref="D791">IFERROR(INDEX($A$1:$A$10000,SMALL(IF($A$3:$A$10000&lt;&gt;"",ROW($A$3:$A$10000)),ROW(A788))),"")</f>
        <v/>
      </c>
      <c r="E791" s="61"/>
      <c r="F791" s="61"/>
      <c r="G791" t="str">
        <f t="shared" si="569"/>
        <v/>
      </c>
      <c r="H791" t="str">
        <f>IFERROR(IF(COUNTIF($H$4:H790,H790)&lt;VLOOKUP($H790,$D$3:$E$500,2,0),H790,INDEX($D$3:$D$300,MATCH(H790,$D$3:$D$300,0)+1)),"")</f>
        <v/>
      </c>
      <c r="I791" t="str">
        <f>IF($H791="","",VLOOKUP($H791,Listes!$A$3:$I$12,3,FALSE))</f>
        <v/>
      </c>
      <c r="J791" t="str">
        <f>IF($H791="","",VLOOKUP($H791,Listes!$A$3:$I$12,4,FALSE))</f>
        <v/>
      </c>
      <c r="K791" t="str">
        <f>IF(H791="","",VLOOKUP($H791,Listes!$A$3:$I$12,8,FALSE))</f>
        <v/>
      </c>
      <c r="N791" t="str">
        <f t="shared" si="570"/>
        <v/>
      </c>
    </row>
    <row r="792" spans="1:14">
      <c r="A792" s="62" t="str">
        <f>IF(Encodage!A792="","",IF(COUNTIF($A$2:A791,Encodage!B792)&gt;0,"",IF(AND(Encodage!A792&gt;=$G$2,Encodage!A792&lt;=$H$2),Encodage!B792,"")))</f>
        <v/>
      </c>
      <c r="B792" s="62" t="str">
        <f>IF(A792="","",IF(COUNTIF($A$2:B791,Encodage!B792)&gt;0,"",IF(AND(Encodage!B792&gt;=$G$2,Encodage!A792&lt;=$H$2),Encodage!C792,"")))</f>
        <v/>
      </c>
      <c r="C792" s="62"/>
      <c r="D792" s="61" t="str">
        <f t="array" ref="D792">IFERROR(INDEX($A$1:$A$10000,SMALL(IF($A$3:$A$10000&lt;&gt;"",ROW($A$3:$A$10000)),ROW(A789))),"")</f>
        <v/>
      </c>
      <c r="E792" s="61"/>
      <c r="F792" s="61"/>
      <c r="G792" t="str">
        <f t="shared" si="569"/>
        <v/>
      </c>
      <c r="H792" t="str">
        <f>IFERROR(IF(COUNTIF($H$4:H791,H791)&lt;VLOOKUP($H791,$D$3:$E$500,2,0),H791,INDEX($D$3:$D$300,MATCH(H791,$D$3:$D$300,0)+1)),"")</f>
        <v/>
      </c>
      <c r="I792" t="str">
        <f>IF($H792="","",VLOOKUP($H792,Listes!$A$3:$I$12,3,FALSE))</f>
        <v/>
      </c>
      <c r="J792" t="str">
        <f>IF($H792="","",VLOOKUP($H792,Listes!$A$3:$I$12,4,FALSE))</f>
        <v/>
      </c>
      <c r="K792" t="str">
        <f>IF(H792="","",VLOOKUP($H792,Listes!$A$3:$I$12,8,FALSE))</f>
        <v/>
      </c>
      <c r="N792" t="str">
        <f t="shared" si="570"/>
        <v/>
      </c>
    </row>
    <row r="793" spans="1:14">
      <c r="A793" s="62" t="str">
        <f>IF(Encodage!A793="","",IF(COUNTIF($A$2:A792,Encodage!B793)&gt;0,"",IF(AND(Encodage!A793&gt;=$G$2,Encodage!A793&lt;=$H$2),Encodage!B793,"")))</f>
        <v/>
      </c>
      <c r="B793" s="62" t="str">
        <f>IF(A793="","",IF(COUNTIF($A$2:B792,Encodage!B793)&gt;0,"",IF(AND(Encodage!B793&gt;=$G$2,Encodage!A793&lt;=$H$2),Encodage!C793,"")))</f>
        <v/>
      </c>
      <c r="C793" s="62"/>
      <c r="D793" s="61" t="str">
        <f t="array" ref="D793">IFERROR(INDEX($A$1:$A$10000,SMALL(IF($A$3:$A$10000&lt;&gt;"",ROW($A$3:$A$10000)),ROW(A790))),"")</f>
        <v/>
      </c>
      <c r="E793" s="61"/>
      <c r="F793" s="61"/>
      <c r="G793" t="str">
        <f t="shared" si="569"/>
        <v/>
      </c>
      <c r="H793" t="str">
        <f>IFERROR(IF(COUNTIF($H$4:H792,H792)&lt;VLOOKUP($H792,$D$3:$E$500,2,0),H792,INDEX($D$3:$D$300,MATCH(H792,$D$3:$D$300,0)+1)),"")</f>
        <v/>
      </c>
      <c r="I793" t="str">
        <f>IF($H793="","",VLOOKUP($H793,Listes!$A$3:$I$12,3,FALSE))</f>
        <v/>
      </c>
      <c r="J793" t="str">
        <f>IF($H793="","",VLOOKUP($H793,Listes!$A$3:$I$12,4,FALSE))</f>
        <v/>
      </c>
      <c r="K793" t="str">
        <f>IF(H793="","",VLOOKUP($H793,Listes!$A$3:$I$12,8,FALSE))</f>
        <v/>
      </c>
      <c r="N793" t="str">
        <f t="shared" si="570"/>
        <v/>
      </c>
    </row>
    <row r="794" spans="1:14">
      <c r="A794" s="62" t="str">
        <f>IF(Encodage!A794="","",IF(COUNTIF($A$2:A793,Encodage!B794)&gt;0,"",IF(AND(Encodage!A794&gt;=$G$2,Encodage!A794&lt;=$H$2),Encodage!B794,"")))</f>
        <v/>
      </c>
      <c r="B794" s="62" t="str">
        <f>IF(A794="","",IF(COUNTIF($A$2:B793,Encodage!B794)&gt;0,"",IF(AND(Encodage!B794&gt;=$G$2,Encodage!A794&lt;=$H$2),Encodage!C794,"")))</f>
        <v/>
      </c>
      <c r="C794" s="62"/>
      <c r="D794" s="61" t="str">
        <f t="array" ref="D794">IFERROR(INDEX($A$1:$A$10000,SMALL(IF($A$3:$A$10000&lt;&gt;"",ROW($A$3:$A$10000)),ROW(A791))),"")</f>
        <v/>
      </c>
      <c r="E794" s="61"/>
      <c r="F794" s="61"/>
      <c r="G794" t="str">
        <f t="shared" si="569"/>
        <v/>
      </c>
      <c r="H794" t="str">
        <f>IFERROR(IF(COUNTIF($H$4:H793,H793)&lt;VLOOKUP($H793,$D$3:$E$500,2,0),H793,INDEX($D$3:$D$300,MATCH(H793,$D$3:$D$300,0)+1)),"")</f>
        <v/>
      </c>
      <c r="I794" t="str">
        <f>IF($H794="","",VLOOKUP($H794,Listes!$A$3:$I$12,3,FALSE))</f>
        <v/>
      </c>
      <c r="J794" t="str">
        <f>IF($H794="","",VLOOKUP($H794,Listes!$A$3:$I$12,4,FALSE))</f>
        <v/>
      </c>
      <c r="K794" t="str">
        <f>IF(H794="","",VLOOKUP($H794,Listes!$A$3:$I$12,8,FALSE))</f>
        <v/>
      </c>
      <c r="N794" t="str">
        <f t="shared" si="570"/>
        <v/>
      </c>
    </row>
    <row r="795" spans="1:14">
      <c r="A795" s="62" t="str">
        <f>IF(Encodage!A795="","",IF(COUNTIF($A$2:A794,Encodage!B795)&gt;0,"",IF(AND(Encodage!A795&gt;=$G$2,Encodage!A795&lt;=$H$2),Encodage!B795,"")))</f>
        <v/>
      </c>
      <c r="B795" s="62" t="str">
        <f>IF(A795="","",IF(COUNTIF($A$2:B794,Encodage!B795)&gt;0,"",IF(AND(Encodage!B795&gt;=$G$2,Encodage!A795&lt;=$H$2),Encodage!C795,"")))</f>
        <v/>
      </c>
      <c r="C795" s="62"/>
      <c r="D795" s="61" t="str">
        <f t="array" ref="D795">IFERROR(INDEX($A$1:$A$10000,SMALL(IF($A$3:$A$10000&lt;&gt;"",ROW($A$3:$A$10000)),ROW(A792))),"")</f>
        <v/>
      </c>
      <c r="E795" s="61"/>
      <c r="F795" s="61"/>
      <c r="G795" t="str">
        <f t="shared" si="569"/>
        <v/>
      </c>
      <c r="H795" t="str">
        <f>IFERROR(IF(COUNTIF($H$4:H794,H794)&lt;VLOOKUP($H794,$D$3:$E$500,2,0),H794,INDEX($D$3:$D$300,MATCH(H794,$D$3:$D$300,0)+1)),"")</f>
        <v/>
      </c>
      <c r="I795" t="str">
        <f>IF($H795="","",VLOOKUP($H795,Listes!$A$3:$I$12,3,FALSE))</f>
        <v/>
      </c>
      <c r="J795" t="str">
        <f>IF($H795="","",VLOOKUP($H795,Listes!$A$3:$I$12,4,FALSE))</f>
        <v/>
      </c>
      <c r="K795" t="str">
        <f>IF(H795="","",VLOOKUP($H795,Listes!$A$3:$I$12,8,FALSE))</f>
        <v/>
      </c>
      <c r="N795" t="str">
        <f t="shared" si="570"/>
        <v/>
      </c>
    </row>
    <row r="796" spans="1:14">
      <c r="A796" s="62" t="str">
        <f>IF(Encodage!A796="","",IF(COUNTIF($A$2:A795,Encodage!B796)&gt;0,"",IF(AND(Encodage!A796&gt;=$G$2,Encodage!A796&lt;=$H$2),Encodage!B796,"")))</f>
        <v/>
      </c>
      <c r="B796" s="62" t="str">
        <f>IF(A796="","",IF(COUNTIF($A$2:B795,Encodage!B796)&gt;0,"",IF(AND(Encodage!B796&gt;=$G$2,Encodage!A796&lt;=$H$2),Encodage!C796,"")))</f>
        <v/>
      </c>
      <c r="C796" s="62"/>
      <c r="D796" s="61" t="str">
        <f t="array" ref="D796">IFERROR(INDEX($A$1:$A$10000,SMALL(IF($A$3:$A$10000&lt;&gt;"",ROW($A$3:$A$10000)),ROW(A793))),"")</f>
        <v/>
      </c>
      <c r="E796" s="61"/>
      <c r="F796" s="61"/>
      <c r="G796" t="str">
        <f t="shared" si="569"/>
        <v/>
      </c>
      <c r="H796" t="str">
        <f>IFERROR(IF(COUNTIF($H$4:H795,H795)&lt;VLOOKUP($H795,$D$3:$E$500,2,0),H795,INDEX($D$3:$D$300,MATCH(H795,$D$3:$D$300,0)+1)),"")</f>
        <v/>
      </c>
      <c r="I796" t="str">
        <f>IF($H796="","",VLOOKUP($H796,Listes!$A$3:$I$12,3,FALSE))</f>
        <v/>
      </c>
      <c r="J796" t="str">
        <f>IF($H796="","",VLOOKUP($H796,Listes!$A$3:$I$12,4,FALSE))</f>
        <v/>
      </c>
      <c r="K796" t="str">
        <f>IF(H796="","",VLOOKUP($H796,Listes!$A$3:$I$12,8,FALSE))</f>
        <v/>
      </c>
      <c r="N796" t="str">
        <f t="shared" si="570"/>
        <v/>
      </c>
    </row>
    <row r="797" spans="1:14">
      <c r="A797" s="62" t="str">
        <f>IF(Encodage!A797="","",IF(COUNTIF($A$2:A796,Encodage!B797)&gt;0,"",IF(AND(Encodage!A797&gt;=$G$2,Encodage!A797&lt;=$H$2),Encodage!B797,"")))</f>
        <v/>
      </c>
      <c r="B797" s="62" t="str">
        <f>IF(A797="","",IF(COUNTIF($A$2:B796,Encodage!B797)&gt;0,"",IF(AND(Encodage!B797&gt;=$G$2,Encodage!A797&lt;=$H$2),Encodage!C797,"")))</f>
        <v/>
      </c>
      <c r="C797" s="62"/>
      <c r="D797" s="61" t="str">
        <f t="array" ref="D797">IFERROR(INDEX($A$1:$A$10000,SMALL(IF($A$3:$A$10000&lt;&gt;"",ROW($A$3:$A$10000)),ROW(A794))),"")</f>
        <v/>
      </c>
      <c r="E797" s="61"/>
      <c r="F797" s="61"/>
      <c r="G797" t="str">
        <f t="shared" si="569"/>
        <v/>
      </c>
      <c r="H797" t="str">
        <f>IFERROR(IF(COUNTIF($H$4:H796,H796)&lt;VLOOKUP($H796,$D$3:$E$500,2,0),H796,INDEX($D$3:$D$300,MATCH(H796,$D$3:$D$300,0)+1)),"")</f>
        <v/>
      </c>
      <c r="I797" t="str">
        <f>IF($H797="","",VLOOKUP($H797,Listes!$A$3:$I$12,3,FALSE))</f>
        <v/>
      </c>
      <c r="J797" t="str">
        <f>IF($H797="","",VLOOKUP($H797,Listes!$A$3:$I$12,4,FALSE))</f>
        <v/>
      </c>
      <c r="K797" t="str">
        <f>IF(H797="","",VLOOKUP($H797,Listes!$A$3:$I$12,8,FALSE))</f>
        <v/>
      </c>
      <c r="N797" t="str">
        <f t="shared" si="570"/>
        <v/>
      </c>
    </row>
    <row r="798" spans="1:14">
      <c r="A798" s="62" t="str">
        <f>IF(Encodage!A798="","",IF(COUNTIF($A$2:A797,Encodage!B798)&gt;0,"",IF(AND(Encodage!A798&gt;=$G$2,Encodage!A798&lt;=$H$2),Encodage!B798,"")))</f>
        <v/>
      </c>
      <c r="B798" s="62" t="str">
        <f>IF(A798="","",IF(COUNTIF($A$2:B797,Encodage!B798)&gt;0,"",IF(AND(Encodage!B798&gt;=$G$2,Encodage!A798&lt;=$H$2),Encodage!C798,"")))</f>
        <v/>
      </c>
      <c r="C798" s="62"/>
      <c r="D798" s="61" t="str">
        <f t="array" ref="D798">IFERROR(INDEX($A$1:$A$10000,SMALL(IF($A$3:$A$10000&lt;&gt;"",ROW($A$3:$A$10000)),ROW(A795))),"")</f>
        <v/>
      </c>
      <c r="E798" s="61"/>
      <c r="F798" s="61"/>
      <c r="G798" t="str">
        <f t="shared" si="569"/>
        <v/>
      </c>
      <c r="H798" t="str">
        <f>IFERROR(IF(COUNTIF($H$4:H797,H797)&lt;VLOOKUP($H797,$D$3:$E$500,2,0),H797,INDEX($D$3:$D$300,MATCH(H797,$D$3:$D$300,0)+1)),"")</f>
        <v/>
      </c>
      <c r="I798" t="str">
        <f>IF($H798="","",VLOOKUP($H798,Listes!$A$3:$I$12,3,FALSE))</f>
        <v/>
      </c>
      <c r="J798" t="str">
        <f>IF($H798="","",VLOOKUP($H798,Listes!$A$3:$I$12,4,FALSE))</f>
        <v/>
      </c>
      <c r="K798" t="str">
        <f>IF(H798="","",VLOOKUP($H798,Listes!$A$3:$I$12,8,FALSE))</f>
        <v/>
      </c>
      <c r="N798" t="str">
        <f t="shared" si="570"/>
        <v/>
      </c>
    </row>
    <row r="799" spans="1:14">
      <c r="A799" s="62" t="str">
        <f>IF(Encodage!A799="","",IF(COUNTIF($A$2:A798,Encodage!B799)&gt;0,"",IF(AND(Encodage!A799&gt;=$G$2,Encodage!A799&lt;=$H$2),Encodage!B799,"")))</f>
        <v/>
      </c>
      <c r="B799" s="62" t="str">
        <f>IF(A799="","",IF(COUNTIF($A$2:B798,Encodage!B799)&gt;0,"",IF(AND(Encodage!B799&gt;=$G$2,Encodage!A799&lt;=$H$2),Encodage!C799,"")))</f>
        <v/>
      </c>
      <c r="C799" s="62"/>
      <c r="D799" s="61" t="str">
        <f t="array" ref="D799">IFERROR(INDEX($A$1:$A$10000,SMALL(IF($A$3:$A$10000&lt;&gt;"",ROW($A$3:$A$10000)),ROW(A796))),"")</f>
        <v/>
      </c>
      <c r="E799" s="61"/>
      <c r="F799" s="61"/>
      <c r="G799" t="str">
        <f t="shared" si="569"/>
        <v/>
      </c>
      <c r="H799" t="str">
        <f>IFERROR(IF(COUNTIF($H$4:H798,H798)&lt;VLOOKUP($H798,$D$3:$E$500,2,0),H798,INDEX($D$3:$D$300,MATCH(H798,$D$3:$D$300,0)+1)),"")</f>
        <v/>
      </c>
      <c r="I799" t="str">
        <f>IF($H799="","",VLOOKUP($H799,Listes!$A$3:$I$12,3,FALSE))</f>
        <v/>
      </c>
      <c r="J799" t="str">
        <f>IF($H799="","",VLOOKUP($H799,Listes!$A$3:$I$12,4,FALSE))</f>
        <v/>
      </c>
      <c r="K799" t="str">
        <f>IF(H799="","",VLOOKUP($H799,Listes!$A$3:$I$12,8,FALSE))</f>
        <v/>
      </c>
      <c r="N799" t="str">
        <f t="shared" si="570"/>
        <v/>
      </c>
    </row>
    <row r="800" spans="1:14">
      <c r="A800" s="62" t="str">
        <f>IF(Encodage!A800="","",IF(COUNTIF($A$2:A799,Encodage!B800)&gt;0,"",IF(AND(Encodage!A800&gt;=$G$2,Encodage!A800&lt;=$H$2),Encodage!B800,"")))</f>
        <v/>
      </c>
      <c r="B800" s="62" t="str">
        <f>IF(A800="","",IF(COUNTIF($A$2:B799,Encodage!B800)&gt;0,"",IF(AND(Encodage!B800&gt;=$G$2,Encodage!A800&lt;=$H$2),Encodage!C800,"")))</f>
        <v/>
      </c>
      <c r="C800" s="62"/>
      <c r="D800" s="61" t="str">
        <f t="array" ref="D800">IFERROR(INDEX($A$1:$A$10000,SMALL(IF($A$3:$A$10000&lt;&gt;"",ROW($A$3:$A$10000)),ROW(A797))),"")</f>
        <v/>
      </c>
      <c r="E800" s="61"/>
      <c r="F800" s="61"/>
      <c r="G800" t="str">
        <f t="shared" si="569"/>
        <v/>
      </c>
      <c r="H800" t="str">
        <f>IFERROR(IF(COUNTIF($H$4:H799,H799)&lt;VLOOKUP($H799,$D$3:$E$500,2,0),H799,INDEX($D$3:$D$300,MATCH(H799,$D$3:$D$300,0)+1)),"")</f>
        <v/>
      </c>
      <c r="I800" t="str">
        <f>IF($H800="","",VLOOKUP($H800,Listes!$A$3:$I$12,3,FALSE))</f>
        <v/>
      </c>
      <c r="J800" t="str">
        <f>IF($H800="","",VLOOKUP($H800,Listes!$A$3:$I$12,4,FALSE))</f>
        <v/>
      </c>
      <c r="K800" t="str">
        <f>IF(H800="","",VLOOKUP($H800,Listes!$A$3:$I$12,8,FALSE))</f>
        <v/>
      </c>
      <c r="N800" t="str">
        <f t="shared" si="570"/>
        <v/>
      </c>
    </row>
    <row r="801" spans="1:14">
      <c r="A801" s="62" t="str">
        <f>IF(Encodage!A801="","",IF(COUNTIF($A$2:A800,Encodage!B801)&gt;0,"",IF(AND(Encodage!A801&gt;=$G$2,Encodage!A801&lt;=$H$2),Encodage!B801,"")))</f>
        <v/>
      </c>
      <c r="B801" s="62" t="str">
        <f>IF(A801="","",IF(COUNTIF($A$2:B800,Encodage!B801)&gt;0,"",IF(AND(Encodage!B801&gt;=$G$2,Encodage!A801&lt;=$H$2),Encodage!C801,"")))</f>
        <v/>
      </c>
      <c r="C801" s="62"/>
      <c r="D801" s="61" t="str">
        <f t="array" ref="D801">IFERROR(INDEX($A$1:$A$10000,SMALL(IF($A$3:$A$10000&lt;&gt;"",ROW($A$3:$A$10000)),ROW(A798))),"")</f>
        <v/>
      </c>
      <c r="E801" s="61"/>
      <c r="F801" s="61"/>
      <c r="G801" t="str">
        <f t="shared" si="569"/>
        <v/>
      </c>
      <c r="H801" t="str">
        <f>IFERROR(IF(COUNTIF($H$4:H800,H800)&lt;VLOOKUP($H800,$D$3:$E$500,2,0),H800,INDEX($D$3:$D$300,MATCH(H800,$D$3:$D$300,0)+1)),"")</f>
        <v/>
      </c>
      <c r="I801" t="str">
        <f>IF($H801="","",VLOOKUP($H801,Listes!$A$3:$I$12,3,FALSE))</f>
        <v/>
      </c>
      <c r="J801" t="str">
        <f>IF($H801="","",VLOOKUP($H801,Listes!$A$3:$I$12,4,FALSE))</f>
        <v/>
      </c>
      <c r="K801" t="str">
        <f>IF(H801="","",VLOOKUP($H801,Listes!$A$3:$I$12,8,FALSE))</f>
        <v/>
      </c>
      <c r="N801" t="str">
        <f t="shared" si="570"/>
        <v/>
      </c>
    </row>
    <row r="802" spans="1:14">
      <c r="A802" s="62" t="str">
        <f>IF(Encodage!A802="","",IF(COUNTIF($A$2:A801,Encodage!B802)&gt;0,"",IF(AND(Encodage!A802&gt;=$G$2,Encodage!A802&lt;=$H$2),Encodage!B802,"")))</f>
        <v/>
      </c>
      <c r="B802" s="62" t="str">
        <f>IF(A802="","",IF(COUNTIF($A$2:B801,Encodage!B802)&gt;0,"",IF(AND(Encodage!B802&gt;=$G$2,Encodage!A802&lt;=$H$2),Encodage!C802,"")))</f>
        <v/>
      </c>
      <c r="C802" s="62"/>
      <c r="D802" s="61" t="str">
        <f t="array" ref="D802">IFERROR(INDEX($A$1:$A$10000,SMALL(IF($A$3:$A$10000&lt;&gt;"",ROW($A$3:$A$10000)),ROW(A799))),"")</f>
        <v/>
      </c>
      <c r="E802" s="61"/>
      <c r="F802" s="61"/>
      <c r="G802" t="str">
        <f t="shared" si="569"/>
        <v/>
      </c>
      <c r="H802" t="str">
        <f>IFERROR(IF(COUNTIF($H$4:H801,H801)&lt;VLOOKUP($H801,$D$3:$E$500,2,0),H801,INDEX($D$3:$D$300,MATCH(H801,$D$3:$D$300,0)+1)),"")</f>
        <v/>
      </c>
      <c r="I802" t="str">
        <f>IF($H802="","",VLOOKUP($H802,Listes!$A$3:$I$12,3,FALSE))</f>
        <v/>
      </c>
      <c r="J802" t="str">
        <f>IF($H802="","",VLOOKUP($H802,Listes!$A$3:$I$12,4,FALSE))</f>
        <v/>
      </c>
      <c r="K802" t="str">
        <f>IF(H802="","",VLOOKUP($H802,Listes!$A$3:$I$12,8,FALSE))</f>
        <v/>
      </c>
      <c r="N802" t="str">
        <f t="shared" si="570"/>
        <v/>
      </c>
    </row>
    <row r="803" spans="1:14">
      <c r="A803" s="62" t="str">
        <f>IF(Encodage!A803="","",IF(COUNTIF($A$2:A802,Encodage!B803)&gt;0,"",IF(AND(Encodage!A803&gt;=$G$2,Encodage!A803&lt;=$H$2),Encodage!B803,"")))</f>
        <v/>
      </c>
      <c r="B803" s="62" t="str">
        <f>IF(A803="","",IF(COUNTIF($A$2:B802,Encodage!B803)&gt;0,"",IF(AND(Encodage!B803&gt;=$G$2,Encodage!A803&lt;=$H$2),Encodage!C803,"")))</f>
        <v/>
      </c>
      <c r="C803" s="62"/>
      <c r="D803" s="61" t="str">
        <f t="array" ref="D803">IFERROR(INDEX($A$1:$A$10000,SMALL(IF($A$3:$A$10000&lt;&gt;"",ROW($A$3:$A$10000)),ROW(A800))),"")</f>
        <v/>
      </c>
      <c r="E803" s="61"/>
      <c r="F803" s="61"/>
      <c r="G803" t="str">
        <f t="shared" si="569"/>
        <v/>
      </c>
      <c r="H803" t="str">
        <f>IFERROR(IF(COUNTIF($H$4:H802,H802)&lt;VLOOKUP($H802,$D$3:$E$500,2,0),H802,INDEX($D$3:$D$300,MATCH(H802,$D$3:$D$300,0)+1)),"")</f>
        <v/>
      </c>
      <c r="I803" t="str">
        <f>IF($H803="","",VLOOKUP($H803,Listes!$A$3:$I$12,3,FALSE))</f>
        <v/>
      </c>
      <c r="J803" t="str">
        <f>IF($H803="","",VLOOKUP($H803,Listes!$A$3:$I$12,4,FALSE))</f>
        <v/>
      </c>
      <c r="K803" t="str">
        <f>IF(H803="","",VLOOKUP($H803,Listes!$A$3:$I$12,8,FALSE))</f>
        <v/>
      </c>
      <c r="N803" t="str">
        <f t="shared" si="570"/>
        <v/>
      </c>
    </row>
    <row r="804" spans="1:14">
      <c r="A804" s="62" t="str">
        <f>IF(Encodage!A804="","",IF(COUNTIF($A$2:A803,Encodage!B804)&gt;0,"",IF(AND(Encodage!A804&gt;=$G$2,Encodage!A804&lt;=$H$2),Encodage!B804,"")))</f>
        <v/>
      </c>
      <c r="B804" s="62" t="str">
        <f>IF(A804="","",IF(COUNTIF($A$2:B803,Encodage!B804)&gt;0,"",IF(AND(Encodage!B804&gt;=$G$2,Encodage!A804&lt;=$H$2),Encodage!C804,"")))</f>
        <v/>
      </c>
      <c r="C804" s="62"/>
      <c r="D804" s="61" t="str">
        <f t="array" ref="D804">IFERROR(INDEX($A$1:$A$10000,SMALL(IF($A$3:$A$10000&lt;&gt;"",ROW($A$3:$A$10000)),ROW(A801))),"")</f>
        <v/>
      </c>
      <c r="E804" s="61"/>
      <c r="F804" s="61"/>
      <c r="G804" t="str">
        <f t="shared" si="569"/>
        <v/>
      </c>
      <c r="H804" t="str">
        <f>IFERROR(IF(COUNTIF($H$4:H803,H803)&lt;VLOOKUP($H803,$D$3:$E$500,2,0),H803,INDEX($D$3:$D$300,MATCH(H803,$D$3:$D$300,0)+1)),"")</f>
        <v/>
      </c>
      <c r="I804" t="str">
        <f>IF($H804="","",VLOOKUP($H804,Listes!$A$3:$I$12,3,FALSE))</f>
        <v/>
      </c>
      <c r="J804" t="str">
        <f>IF($H804="","",VLOOKUP($H804,Listes!$A$3:$I$12,4,FALSE))</f>
        <v/>
      </c>
      <c r="K804" t="str">
        <f>IF(H804="","",VLOOKUP($H804,Listes!$A$3:$I$12,8,FALSE))</f>
        <v/>
      </c>
      <c r="N804" t="str">
        <f t="shared" si="570"/>
        <v/>
      </c>
    </row>
    <row r="805" spans="1:14">
      <c r="A805" s="62" t="str">
        <f>IF(Encodage!A805="","",IF(COUNTIF($A$2:A804,Encodage!B805)&gt;0,"",IF(AND(Encodage!A805&gt;=$G$2,Encodage!A805&lt;=$H$2),Encodage!B805,"")))</f>
        <v/>
      </c>
      <c r="B805" s="62" t="str">
        <f>IF(A805="","",IF(COUNTIF($A$2:B804,Encodage!B805)&gt;0,"",IF(AND(Encodage!B805&gt;=$G$2,Encodage!A805&lt;=$H$2),Encodage!C805,"")))</f>
        <v/>
      </c>
      <c r="C805" s="62"/>
      <c r="D805" s="61" t="str">
        <f t="array" ref="D805">IFERROR(INDEX($A$1:$A$10000,SMALL(IF($A$3:$A$10000&lt;&gt;"",ROW($A$3:$A$10000)),ROW(A802))),"")</f>
        <v/>
      </c>
      <c r="E805" s="61"/>
      <c r="F805" s="61"/>
      <c r="G805" t="str">
        <f t="shared" si="569"/>
        <v/>
      </c>
      <c r="H805" t="str">
        <f>IFERROR(IF(COUNTIF($H$4:H804,H804)&lt;VLOOKUP($H804,$D$3:$E$500,2,0),H804,INDEX($D$3:$D$300,MATCH(H804,$D$3:$D$300,0)+1)),"")</f>
        <v/>
      </c>
      <c r="I805" t="str">
        <f>IF($H805="","",VLOOKUP($H805,Listes!$A$3:$I$12,3,FALSE))</f>
        <v/>
      </c>
      <c r="J805" t="str">
        <f>IF($H805="","",VLOOKUP($H805,Listes!$A$3:$I$12,4,FALSE))</f>
        <v/>
      </c>
      <c r="K805" t="str">
        <f>IF(H805="","",VLOOKUP($H805,Listes!$A$3:$I$12,8,FALSE))</f>
        <v/>
      </c>
      <c r="N805" t="str">
        <f t="shared" si="570"/>
        <v/>
      </c>
    </row>
    <row r="806" spans="1:14">
      <c r="A806" s="62" t="str">
        <f>IF(Encodage!A806="","",IF(COUNTIF($A$2:A805,Encodage!B806)&gt;0,"",IF(AND(Encodage!A806&gt;=$G$2,Encodage!A806&lt;=$H$2),Encodage!B806,"")))</f>
        <v/>
      </c>
      <c r="B806" s="62" t="str">
        <f>IF(A806="","",IF(COUNTIF($A$2:B805,Encodage!B806)&gt;0,"",IF(AND(Encodage!B806&gt;=$G$2,Encodage!A806&lt;=$H$2),Encodage!C806,"")))</f>
        <v/>
      </c>
      <c r="C806" s="62"/>
      <c r="D806" s="61" t="str">
        <f t="array" ref="D806">IFERROR(INDEX($A$1:$A$10000,SMALL(IF($A$3:$A$10000&lt;&gt;"",ROW($A$3:$A$10000)),ROW(A803))),"")</f>
        <v/>
      </c>
      <c r="E806" s="61"/>
      <c r="F806" s="61"/>
      <c r="G806" t="str">
        <f t="shared" si="569"/>
        <v/>
      </c>
      <c r="H806" t="str">
        <f>IFERROR(IF(COUNTIF($H$4:H805,H805)&lt;VLOOKUP($H805,$D$3:$E$500,2,0),H805,INDEX($D$3:$D$300,MATCH(H805,$D$3:$D$300,0)+1)),"")</f>
        <v/>
      </c>
      <c r="I806" t="str">
        <f>IF($H806="","",VLOOKUP($H806,Listes!$A$3:$I$12,3,FALSE))</f>
        <v/>
      </c>
      <c r="J806" t="str">
        <f>IF($H806="","",VLOOKUP($H806,Listes!$A$3:$I$12,4,FALSE))</f>
        <v/>
      </c>
      <c r="K806" t="str">
        <f>IF(H806="","",VLOOKUP($H806,Listes!$A$3:$I$12,8,FALSE))</f>
        <v/>
      </c>
      <c r="N806" t="str">
        <f t="shared" si="570"/>
        <v/>
      </c>
    </row>
    <row r="807" spans="1:14">
      <c r="A807" s="62" t="str">
        <f>IF(Encodage!A807="","",IF(COUNTIF($A$2:A806,Encodage!B807)&gt;0,"",IF(AND(Encodage!A807&gt;=$G$2,Encodage!A807&lt;=$H$2),Encodage!B807,"")))</f>
        <v/>
      </c>
      <c r="B807" s="62" t="str">
        <f>IF(A807="","",IF(COUNTIF($A$2:B806,Encodage!B807)&gt;0,"",IF(AND(Encodage!B807&gt;=$G$2,Encodage!A807&lt;=$H$2),Encodage!C807,"")))</f>
        <v/>
      </c>
      <c r="C807" s="62"/>
      <c r="D807" s="61" t="str">
        <f t="array" ref="D807">IFERROR(INDEX($A$1:$A$10000,SMALL(IF($A$3:$A$10000&lt;&gt;"",ROW($A$3:$A$10000)),ROW(A804))),"")</f>
        <v/>
      </c>
      <c r="E807" s="61"/>
      <c r="F807" s="61"/>
      <c r="G807" t="str">
        <f t="shared" si="569"/>
        <v/>
      </c>
      <c r="H807" t="str">
        <f>IFERROR(IF(COUNTIF($H$4:H806,H806)&lt;VLOOKUP($H806,$D$3:$E$500,2,0),H806,INDEX($D$3:$D$300,MATCH(H806,$D$3:$D$300,0)+1)),"")</f>
        <v/>
      </c>
      <c r="I807" t="str">
        <f>IF($H807="","",VLOOKUP($H807,Listes!$A$3:$I$12,3,FALSE))</f>
        <v/>
      </c>
      <c r="J807" t="str">
        <f>IF($H807="","",VLOOKUP($H807,Listes!$A$3:$I$12,4,FALSE))</f>
        <v/>
      </c>
      <c r="K807" t="str">
        <f>IF(H807="","",VLOOKUP($H807,Listes!$A$3:$I$12,8,FALSE))</f>
        <v/>
      </c>
      <c r="N807" t="str">
        <f t="shared" si="570"/>
        <v/>
      </c>
    </row>
    <row r="808" spans="1:14">
      <c r="A808" s="62" t="str">
        <f>IF(Encodage!A808="","",IF(COUNTIF($A$2:A807,Encodage!B808)&gt;0,"",IF(AND(Encodage!A808&gt;=$G$2,Encodage!A808&lt;=$H$2),Encodage!B808,"")))</f>
        <v/>
      </c>
      <c r="B808" s="62" t="str">
        <f>IF(A808="","",IF(COUNTIF($A$2:B807,Encodage!B808)&gt;0,"",IF(AND(Encodage!B808&gt;=$G$2,Encodage!A808&lt;=$H$2),Encodage!C808,"")))</f>
        <v/>
      </c>
      <c r="C808" s="62"/>
      <c r="D808" s="61" t="str">
        <f t="array" ref="D808">IFERROR(INDEX($A$1:$A$10000,SMALL(IF($A$3:$A$10000&lt;&gt;"",ROW($A$3:$A$10000)),ROW(A805))),"")</f>
        <v/>
      </c>
      <c r="E808" s="61"/>
      <c r="F808" s="61"/>
      <c r="G808" t="str">
        <f t="shared" si="569"/>
        <v/>
      </c>
      <c r="H808" t="str">
        <f>IFERROR(IF(COUNTIF($H$4:H807,H807)&lt;VLOOKUP($H807,$D$3:$E$500,2,0),H807,INDEX($D$3:$D$300,MATCH(H807,$D$3:$D$300,0)+1)),"")</f>
        <v/>
      </c>
      <c r="I808" t="str">
        <f>IF($H808="","",VLOOKUP($H808,Listes!$A$3:$I$12,3,FALSE))</f>
        <v/>
      </c>
      <c r="J808" t="str">
        <f>IF($H808="","",VLOOKUP($H808,Listes!$A$3:$I$12,4,FALSE))</f>
        <v/>
      </c>
      <c r="K808" t="str">
        <f>IF(H808="","",VLOOKUP($H808,Listes!$A$3:$I$12,8,FALSE))</f>
        <v/>
      </c>
      <c r="N808" t="str">
        <f t="shared" si="570"/>
        <v/>
      </c>
    </row>
    <row r="809" spans="1:14">
      <c r="A809" s="62" t="str">
        <f>IF(Encodage!A809="","",IF(COUNTIF($A$2:A808,Encodage!B809)&gt;0,"",IF(AND(Encodage!A809&gt;=$G$2,Encodage!A809&lt;=$H$2),Encodage!B809,"")))</f>
        <v/>
      </c>
      <c r="B809" s="62" t="str">
        <f>IF(A809="","",IF(COUNTIF($A$2:B808,Encodage!B809)&gt;0,"",IF(AND(Encodage!B809&gt;=$G$2,Encodage!A809&lt;=$H$2),Encodage!C809,"")))</f>
        <v/>
      </c>
      <c r="C809" s="62"/>
      <c r="D809" s="61" t="str">
        <f t="array" ref="D809">IFERROR(INDEX($A$1:$A$10000,SMALL(IF($A$3:$A$10000&lt;&gt;"",ROW($A$3:$A$10000)),ROW(A806))),"")</f>
        <v/>
      </c>
      <c r="E809" s="61"/>
      <c r="F809" s="61"/>
      <c r="G809" t="str">
        <f t="shared" si="569"/>
        <v/>
      </c>
      <c r="H809" t="str">
        <f>IFERROR(IF(COUNTIF($H$4:H808,H808)&lt;VLOOKUP($H808,$D$3:$E$500,2,0),H808,INDEX($D$3:$D$300,MATCH(H808,$D$3:$D$300,0)+1)),"")</f>
        <v/>
      </c>
      <c r="I809" t="str">
        <f>IF($H809="","",VLOOKUP($H809,Listes!$A$3:$I$12,3,FALSE))</f>
        <v/>
      </c>
      <c r="J809" t="str">
        <f>IF($H809="","",VLOOKUP($H809,Listes!$A$3:$I$12,4,FALSE))</f>
        <v/>
      </c>
      <c r="K809" t="str">
        <f>IF(H809="","",VLOOKUP($H809,Listes!$A$3:$I$12,8,FALSE))</f>
        <v/>
      </c>
      <c r="N809" t="str">
        <f t="shared" si="570"/>
        <v/>
      </c>
    </row>
    <row r="810" spans="1:14">
      <c r="A810" s="62" t="str">
        <f>IF(Encodage!A810="","",IF(COUNTIF($A$2:A809,Encodage!B810)&gt;0,"",IF(AND(Encodage!A810&gt;=$G$2,Encodage!A810&lt;=$H$2),Encodage!B810,"")))</f>
        <v/>
      </c>
      <c r="B810" s="62" t="str">
        <f>IF(A810="","",IF(COUNTIF($A$2:B809,Encodage!B810)&gt;0,"",IF(AND(Encodage!B810&gt;=$G$2,Encodage!A810&lt;=$H$2),Encodage!C810,"")))</f>
        <v/>
      </c>
      <c r="C810" s="62"/>
      <c r="D810" s="61" t="str">
        <f t="array" ref="D810">IFERROR(INDEX($A$1:$A$10000,SMALL(IF($A$3:$A$10000&lt;&gt;"",ROW($A$3:$A$10000)),ROW(A807))),"")</f>
        <v/>
      </c>
      <c r="E810" s="61"/>
      <c r="F810" s="61"/>
      <c r="G810" t="str">
        <f t="shared" si="569"/>
        <v/>
      </c>
      <c r="H810" t="str">
        <f>IFERROR(IF(COUNTIF($H$4:H809,H809)&lt;VLOOKUP($H809,$D$3:$E$500,2,0),H809,INDEX($D$3:$D$300,MATCH(H809,$D$3:$D$300,0)+1)),"")</f>
        <v/>
      </c>
      <c r="I810" t="str">
        <f>IF($H810="","",VLOOKUP($H810,Listes!$A$3:$I$12,3,FALSE))</f>
        <v/>
      </c>
      <c r="J810" t="str">
        <f>IF($H810="","",VLOOKUP($H810,Listes!$A$3:$I$12,4,FALSE))</f>
        <v/>
      </c>
      <c r="K810" t="str">
        <f>IF(H810="","",VLOOKUP($H810,Listes!$A$3:$I$12,8,FALSE))</f>
        <v/>
      </c>
      <c r="N810" t="str">
        <f t="shared" si="570"/>
        <v/>
      </c>
    </row>
    <row r="811" spans="1:14">
      <c r="A811" s="62" t="str">
        <f>IF(Encodage!A811="","",IF(COUNTIF($A$2:A810,Encodage!B811)&gt;0,"",IF(AND(Encodage!A811&gt;=$G$2,Encodage!A811&lt;=$H$2),Encodage!B811,"")))</f>
        <v/>
      </c>
      <c r="B811" s="62" t="str">
        <f>IF(A811="","",IF(COUNTIF($A$2:B810,Encodage!B811)&gt;0,"",IF(AND(Encodage!B811&gt;=$G$2,Encodage!A811&lt;=$H$2),Encodage!C811,"")))</f>
        <v/>
      </c>
      <c r="C811" s="62"/>
      <c r="D811" s="61" t="str">
        <f t="array" ref="D811">IFERROR(INDEX($A$1:$A$10000,SMALL(IF($A$3:$A$10000&lt;&gt;"",ROW($A$3:$A$10000)),ROW(A808))),"")</f>
        <v/>
      </c>
      <c r="E811" s="61"/>
      <c r="F811" s="61"/>
      <c r="G811" t="str">
        <f t="shared" si="569"/>
        <v/>
      </c>
      <c r="H811" t="str">
        <f>IFERROR(IF(COUNTIF($H$4:H810,H810)&lt;VLOOKUP($H810,$D$3:$E$500,2,0),H810,INDEX($D$3:$D$300,MATCH(H810,$D$3:$D$300,0)+1)),"")</f>
        <v/>
      </c>
      <c r="I811" t="str">
        <f>IF($H811="","",VLOOKUP($H811,Listes!$A$3:$I$12,3,FALSE))</f>
        <v/>
      </c>
      <c r="J811" t="str">
        <f>IF($H811="","",VLOOKUP($H811,Listes!$A$3:$I$12,4,FALSE))</f>
        <v/>
      </c>
      <c r="K811" t="str">
        <f>IF(H811="","",VLOOKUP($H811,Listes!$A$3:$I$12,8,FALSE))</f>
        <v/>
      </c>
      <c r="N811" t="str">
        <f t="shared" si="570"/>
        <v/>
      </c>
    </row>
    <row r="812" spans="1:14">
      <c r="A812" s="62" t="str">
        <f>IF(Encodage!A812="","",IF(COUNTIF($A$2:A811,Encodage!B812)&gt;0,"",IF(AND(Encodage!A812&gt;=$G$2,Encodage!A812&lt;=$H$2),Encodage!B812,"")))</f>
        <v/>
      </c>
      <c r="B812" s="62" t="str">
        <f>IF(A812="","",IF(COUNTIF($A$2:B811,Encodage!B812)&gt;0,"",IF(AND(Encodage!B812&gt;=$G$2,Encodage!A812&lt;=$H$2),Encodage!C812,"")))</f>
        <v/>
      </c>
      <c r="C812" s="62"/>
      <c r="D812" s="61" t="str">
        <f t="array" ref="D812">IFERROR(INDEX($A$1:$A$10000,SMALL(IF($A$3:$A$10000&lt;&gt;"",ROW($A$3:$A$10000)),ROW(A809))),"")</f>
        <v/>
      </c>
      <c r="E812" s="61"/>
      <c r="F812" s="61"/>
      <c r="G812" t="str">
        <f t="shared" si="569"/>
        <v/>
      </c>
      <c r="H812" t="str">
        <f>IFERROR(IF(COUNTIF($H$4:H811,H811)&lt;VLOOKUP($H811,$D$3:$E$500,2,0),H811,INDEX($D$3:$D$300,MATCH(H811,$D$3:$D$300,0)+1)),"")</f>
        <v/>
      </c>
      <c r="I812" t="str">
        <f>IF($H812="","",VLOOKUP($H812,Listes!$A$3:$I$12,3,FALSE))</f>
        <v/>
      </c>
      <c r="J812" t="str">
        <f>IF($H812="","",VLOOKUP($H812,Listes!$A$3:$I$12,4,FALSE))</f>
        <v/>
      </c>
      <c r="K812" t="str">
        <f>IF(H812="","",VLOOKUP($H812,Listes!$A$3:$I$12,8,FALSE))</f>
        <v/>
      </c>
      <c r="N812" t="str">
        <f t="shared" si="570"/>
        <v/>
      </c>
    </row>
    <row r="813" spans="1:14">
      <c r="A813" s="62" t="str">
        <f>IF(Encodage!A813="","",IF(COUNTIF($A$2:A812,Encodage!B813)&gt;0,"",IF(AND(Encodage!A813&gt;=$G$2,Encodage!A813&lt;=$H$2),Encodage!B813,"")))</f>
        <v/>
      </c>
      <c r="B813" s="62" t="str">
        <f>IF(A813="","",IF(COUNTIF($A$2:B812,Encodage!B813)&gt;0,"",IF(AND(Encodage!B813&gt;=$G$2,Encodage!A813&lt;=$H$2),Encodage!C813,"")))</f>
        <v/>
      </c>
      <c r="C813" s="62"/>
      <c r="D813" s="61" t="str">
        <f t="array" ref="D813">IFERROR(INDEX($A$1:$A$10000,SMALL(IF($A$3:$A$10000&lt;&gt;"",ROW($A$3:$A$10000)),ROW(A810))),"")</f>
        <v/>
      </c>
      <c r="E813" s="61"/>
      <c r="F813" s="61"/>
      <c r="G813" t="str">
        <f t="shared" si="569"/>
        <v/>
      </c>
      <c r="H813" t="str">
        <f>IFERROR(IF(COUNTIF($H$4:H812,H812)&lt;VLOOKUP($H812,$D$3:$E$500,2,0),H812,INDEX($D$3:$D$300,MATCH(H812,$D$3:$D$300,0)+1)),"")</f>
        <v/>
      </c>
      <c r="I813" t="str">
        <f>IF($H813="","",VLOOKUP($H813,Listes!$A$3:$I$12,3,FALSE))</f>
        <v/>
      </c>
      <c r="J813" t="str">
        <f>IF($H813="","",VLOOKUP($H813,Listes!$A$3:$I$12,4,FALSE))</f>
        <v/>
      </c>
      <c r="K813" t="str">
        <f>IF(H813="","",VLOOKUP($H813,Listes!$A$3:$I$12,8,FALSE))</f>
        <v/>
      </c>
      <c r="N813" t="str">
        <f t="shared" si="570"/>
        <v/>
      </c>
    </row>
    <row r="814" spans="1:14">
      <c r="A814" s="62" t="str">
        <f>IF(Encodage!A814="","",IF(COUNTIF($A$2:A813,Encodage!B814)&gt;0,"",IF(AND(Encodage!A814&gt;=$G$2,Encodage!A814&lt;=$H$2),Encodage!B814,"")))</f>
        <v/>
      </c>
      <c r="B814" s="62" t="str">
        <f>IF(A814="","",IF(COUNTIF($A$2:B813,Encodage!B814)&gt;0,"",IF(AND(Encodage!B814&gt;=$G$2,Encodage!A814&lt;=$H$2),Encodage!C814,"")))</f>
        <v/>
      </c>
      <c r="C814" s="62"/>
      <c r="D814" s="61" t="str">
        <f t="array" ref="D814">IFERROR(INDEX($A$1:$A$10000,SMALL(IF($A$3:$A$10000&lt;&gt;"",ROW($A$3:$A$10000)),ROW(A811))),"")</f>
        <v/>
      </c>
      <c r="E814" s="61"/>
      <c r="F814" s="61"/>
      <c r="G814" t="str">
        <f t="shared" si="569"/>
        <v/>
      </c>
      <c r="H814" t="str">
        <f>IFERROR(IF(COUNTIF($H$4:H813,H813)&lt;VLOOKUP($H813,$D$3:$E$500,2,0),H813,INDEX($D$3:$D$300,MATCH(H813,$D$3:$D$300,0)+1)),"")</f>
        <v/>
      </c>
      <c r="I814" t="str">
        <f>IF($H814="","",VLOOKUP($H814,Listes!$A$3:$I$12,3,FALSE))</f>
        <v/>
      </c>
      <c r="J814" t="str">
        <f>IF($H814="","",VLOOKUP($H814,Listes!$A$3:$I$12,4,FALSE))</f>
        <v/>
      </c>
      <c r="K814" t="str">
        <f>IF(H814="","",VLOOKUP($H814,Listes!$A$3:$I$12,8,FALSE))</f>
        <v/>
      </c>
      <c r="N814" t="str">
        <f t="shared" si="570"/>
        <v/>
      </c>
    </row>
    <row r="815" spans="1:14">
      <c r="A815" s="62" t="str">
        <f>IF(Encodage!A815="","",IF(COUNTIF($A$2:A814,Encodage!B815)&gt;0,"",IF(AND(Encodage!A815&gt;=$G$2,Encodage!A815&lt;=$H$2),Encodage!B815,"")))</f>
        <v/>
      </c>
      <c r="B815" s="62" t="str">
        <f>IF(A815="","",IF(COUNTIF($A$2:B814,Encodage!B815)&gt;0,"",IF(AND(Encodage!B815&gt;=$G$2,Encodage!A815&lt;=$H$2),Encodage!C815,"")))</f>
        <v/>
      </c>
      <c r="C815" s="62"/>
      <c r="D815" s="61" t="str">
        <f t="array" ref="D815">IFERROR(INDEX($A$1:$A$10000,SMALL(IF($A$3:$A$10000&lt;&gt;"",ROW($A$3:$A$10000)),ROW(A812))),"")</f>
        <v/>
      </c>
      <c r="E815" s="61"/>
      <c r="F815" s="61"/>
      <c r="G815" t="str">
        <f t="shared" si="569"/>
        <v/>
      </c>
      <c r="H815" t="str">
        <f>IFERROR(IF(COUNTIF($H$4:H814,H814)&lt;VLOOKUP($H814,$D$3:$E$500,2,0),H814,INDEX($D$3:$D$300,MATCH(H814,$D$3:$D$300,0)+1)),"")</f>
        <v/>
      </c>
      <c r="I815" t="str">
        <f>IF($H815="","",VLOOKUP($H815,Listes!$A$3:$I$12,3,FALSE))</f>
        <v/>
      </c>
      <c r="J815" t="str">
        <f>IF($H815="","",VLOOKUP($H815,Listes!$A$3:$I$12,4,FALSE))</f>
        <v/>
      </c>
      <c r="K815" t="str">
        <f>IF(H815="","",VLOOKUP($H815,Listes!$A$3:$I$12,8,FALSE))</f>
        <v/>
      </c>
      <c r="N815" t="str">
        <f t="shared" si="570"/>
        <v/>
      </c>
    </row>
    <row r="816" spans="1:14">
      <c r="A816" s="62" t="str">
        <f>IF(Encodage!A816="","",IF(COUNTIF($A$2:A815,Encodage!B816)&gt;0,"",IF(AND(Encodage!A816&gt;=$G$2,Encodage!A816&lt;=$H$2),Encodage!B816,"")))</f>
        <v/>
      </c>
      <c r="B816" s="62" t="str">
        <f>IF(A816="","",IF(COUNTIF($A$2:B815,Encodage!B816)&gt;0,"",IF(AND(Encodage!B816&gt;=$G$2,Encodage!A816&lt;=$H$2),Encodage!C816,"")))</f>
        <v/>
      </c>
      <c r="C816" s="62"/>
      <c r="D816" s="61" t="str">
        <f t="array" ref="D816">IFERROR(INDEX($A$1:$A$10000,SMALL(IF($A$3:$A$10000&lt;&gt;"",ROW($A$3:$A$10000)),ROW(A813))),"")</f>
        <v/>
      </c>
      <c r="E816" s="61"/>
      <c r="F816" s="61"/>
      <c r="G816" t="str">
        <f t="shared" si="569"/>
        <v/>
      </c>
      <c r="H816" t="str">
        <f>IFERROR(IF(COUNTIF($H$4:H815,H815)&lt;VLOOKUP($H815,$D$3:$E$500,2,0),H815,INDEX($D$3:$D$300,MATCH(H815,$D$3:$D$300,0)+1)),"")</f>
        <v/>
      </c>
      <c r="I816" t="str">
        <f>IF($H816="","",VLOOKUP($H816,Listes!$A$3:$I$12,3,FALSE))</f>
        <v/>
      </c>
      <c r="J816" t="str">
        <f>IF($H816="","",VLOOKUP($H816,Listes!$A$3:$I$12,4,FALSE))</f>
        <v/>
      </c>
      <c r="K816" t="str">
        <f>IF(H816="","",VLOOKUP($H816,Listes!$A$3:$I$12,8,FALSE))</f>
        <v/>
      </c>
      <c r="N816" t="str">
        <f t="shared" si="570"/>
        <v/>
      </c>
    </row>
    <row r="817" spans="1:14">
      <c r="A817" s="62" t="str">
        <f>IF(Encodage!A817="","",IF(COUNTIF($A$2:A816,Encodage!B817)&gt;0,"",IF(AND(Encodage!A817&gt;=$G$2,Encodage!A817&lt;=$H$2),Encodage!B817,"")))</f>
        <v/>
      </c>
      <c r="B817" s="62" t="str">
        <f>IF(A817="","",IF(COUNTIF($A$2:B816,Encodage!B817)&gt;0,"",IF(AND(Encodage!B817&gt;=$G$2,Encodage!A817&lt;=$H$2),Encodage!C817,"")))</f>
        <v/>
      </c>
      <c r="C817" s="62"/>
      <c r="D817" s="61" t="str">
        <f t="array" ref="D817">IFERROR(INDEX($A$1:$A$10000,SMALL(IF($A$3:$A$10000&lt;&gt;"",ROW($A$3:$A$10000)),ROW(A814))),"")</f>
        <v/>
      </c>
      <c r="E817" s="61"/>
      <c r="F817" s="61"/>
      <c r="G817" t="str">
        <f t="shared" si="569"/>
        <v/>
      </c>
      <c r="H817" t="str">
        <f>IFERROR(IF(COUNTIF($H$4:H816,H816)&lt;VLOOKUP($H816,$D$3:$E$500,2,0),H816,INDEX($D$3:$D$300,MATCH(H816,$D$3:$D$300,0)+1)),"")</f>
        <v/>
      </c>
      <c r="I817" t="str">
        <f>IF($H817="","",VLOOKUP($H817,Listes!$A$3:$I$12,3,FALSE))</f>
        <v/>
      </c>
      <c r="J817" t="str">
        <f>IF($H817="","",VLOOKUP($H817,Listes!$A$3:$I$12,4,FALSE))</f>
        <v/>
      </c>
      <c r="K817" t="str">
        <f>IF(H817="","",VLOOKUP($H817,Listes!$A$3:$I$12,8,FALSE))</f>
        <v/>
      </c>
      <c r="N817" t="str">
        <f t="shared" si="570"/>
        <v/>
      </c>
    </row>
    <row r="818" spans="1:14">
      <c r="A818" s="62" t="str">
        <f>IF(Encodage!A818="","",IF(COUNTIF($A$2:A817,Encodage!B818)&gt;0,"",IF(AND(Encodage!A818&gt;=$G$2,Encodage!A818&lt;=$H$2),Encodage!B818,"")))</f>
        <v/>
      </c>
      <c r="B818" s="62" t="str">
        <f>IF(A818="","",IF(COUNTIF($A$2:B817,Encodage!B818)&gt;0,"",IF(AND(Encodage!B818&gt;=$G$2,Encodage!A818&lt;=$H$2),Encodage!C818,"")))</f>
        <v/>
      </c>
      <c r="C818" s="62"/>
      <c r="D818" s="61" t="str">
        <f t="array" ref="D818">IFERROR(INDEX($A$1:$A$10000,SMALL(IF($A$3:$A$10000&lt;&gt;"",ROW($A$3:$A$10000)),ROW(A815))),"")</f>
        <v/>
      </c>
      <c r="E818" s="61"/>
      <c r="F818" s="61"/>
      <c r="G818" t="str">
        <f t="shared" si="569"/>
        <v/>
      </c>
      <c r="H818" t="str">
        <f>IFERROR(IF(COUNTIF($H$4:H817,H817)&lt;VLOOKUP($H817,$D$3:$E$500,2,0),H817,INDEX($D$3:$D$300,MATCH(H817,$D$3:$D$300,0)+1)),"")</f>
        <v/>
      </c>
      <c r="I818" t="str">
        <f>IF($H818="","",VLOOKUP($H818,Listes!$A$3:$I$12,3,FALSE))</f>
        <v/>
      </c>
      <c r="J818" t="str">
        <f>IF($H818="","",VLOOKUP($H818,Listes!$A$3:$I$12,4,FALSE))</f>
        <v/>
      </c>
      <c r="K818" t="str">
        <f>IF(H818="","",VLOOKUP($H818,Listes!$A$3:$I$12,8,FALSE))</f>
        <v/>
      </c>
      <c r="N818" t="str">
        <f t="shared" si="570"/>
        <v/>
      </c>
    </row>
    <row r="819" spans="1:14">
      <c r="A819" s="62" t="str">
        <f>IF(Encodage!A819="","",IF(COUNTIF($A$2:A818,Encodage!B819)&gt;0,"",IF(AND(Encodage!A819&gt;=$G$2,Encodage!A819&lt;=$H$2),Encodage!B819,"")))</f>
        <v/>
      </c>
      <c r="B819" s="62" t="str">
        <f>IF(A819="","",IF(COUNTIF($A$2:B818,Encodage!B819)&gt;0,"",IF(AND(Encodage!B819&gt;=$G$2,Encodage!A819&lt;=$H$2),Encodage!C819,"")))</f>
        <v/>
      </c>
      <c r="C819" s="62"/>
      <c r="D819" s="61" t="str">
        <f t="array" ref="D819">IFERROR(INDEX($A$1:$A$10000,SMALL(IF($A$3:$A$10000&lt;&gt;"",ROW($A$3:$A$10000)),ROW(A816))),"")</f>
        <v/>
      </c>
      <c r="E819" s="61"/>
      <c r="F819" s="61"/>
      <c r="G819" t="str">
        <f t="shared" si="569"/>
        <v/>
      </c>
      <c r="H819" t="str">
        <f>IFERROR(IF(COUNTIF($H$4:H818,H818)&lt;VLOOKUP($H818,$D$3:$E$500,2,0),H818,INDEX($D$3:$D$300,MATCH(H818,$D$3:$D$300,0)+1)),"")</f>
        <v/>
      </c>
      <c r="I819" t="str">
        <f>IF($H819="","",VLOOKUP($H819,Listes!$A$3:$I$12,3,FALSE))</f>
        <v/>
      </c>
      <c r="J819" t="str">
        <f>IF($H819="","",VLOOKUP($H819,Listes!$A$3:$I$12,4,FALSE))</f>
        <v/>
      </c>
      <c r="K819" t="str">
        <f>IF(H819="","",VLOOKUP($H819,Listes!$A$3:$I$12,8,FALSE))</f>
        <v/>
      </c>
      <c r="N819" t="str">
        <f t="shared" si="570"/>
        <v/>
      </c>
    </row>
    <row r="820" spans="1:14">
      <c r="A820" s="62" t="str">
        <f>IF(Encodage!A820="","",IF(COUNTIF($A$2:A819,Encodage!B820)&gt;0,"",IF(AND(Encodage!A820&gt;=$G$2,Encodage!A820&lt;=$H$2),Encodage!B820,"")))</f>
        <v/>
      </c>
      <c r="B820" s="62" t="str">
        <f>IF(A820="","",IF(COUNTIF($A$2:B819,Encodage!B820)&gt;0,"",IF(AND(Encodage!B820&gt;=$G$2,Encodage!A820&lt;=$H$2),Encodage!C820,"")))</f>
        <v/>
      </c>
      <c r="C820" s="62"/>
      <c r="D820" s="61" t="str">
        <f t="array" ref="D820">IFERROR(INDEX($A$1:$A$10000,SMALL(IF($A$3:$A$10000&lt;&gt;"",ROW($A$3:$A$10000)),ROW(A817))),"")</f>
        <v/>
      </c>
      <c r="E820" s="61"/>
      <c r="F820" s="61"/>
      <c r="G820" t="str">
        <f t="shared" si="569"/>
        <v/>
      </c>
      <c r="H820" t="str">
        <f>IFERROR(IF(COUNTIF($H$4:H819,H819)&lt;VLOOKUP($H819,$D$3:$E$500,2,0),H819,INDEX($D$3:$D$300,MATCH(H819,$D$3:$D$300,0)+1)),"")</f>
        <v/>
      </c>
      <c r="I820" t="str">
        <f>IF($H820="","",VLOOKUP($H820,Listes!$A$3:$I$12,3,FALSE))</f>
        <v/>
      </c>
      <c r="J820" t="str">
        <f>IF($H820="","",VLOOKUP($H820,Listes!$A$3:$I$12,4,FALSE))</f>
        <v/>
      </c>
      <c r="K820" t="str">
        <f>IF(H820="","",VLOOKUP($H820,Listes!$A$3:$I$12,8,FALSE))</f>
        <v/>
      </c>
      <c r="N820" t="str">
        <f t="shared" si="570"/>
        <v/>
      </c>
    </row>
    <row r="821" spans="1:14">
      <c r="A821" s="62" t="str">
        <f>IF(Encodage!A821="","",IF(COUNTIF($A$2:A820,Encodage!B821)&gt;0,"",IF(AND(Encodage!A821&gt;=$G$2,Encodage!A821&lt;=$H$2),Encodage!B821,"")))</f>
        <v/>
      </c>
      <c r="B821" s="62" t="str">
        <f>IF(A821="","",IF(COUNTIF($A$2:B820,Encodage!B821)&gt;0,"",IF(AND(Encodage!B821&gt;=$G$2,Encodage!A821&lt;=$H$2),Encodage!C821,"")))</f>
        <v/>
      </c>
      <c r="C821" s="62"/>
      <c r="D821" s="61" t="str">
        <f t="array" ref="D821">IFERROR(INDEX($A$1:$A$10000,SMALL(IF($A$3:$A$10000&lt;&gt;"",ROW($A$3:$A$10000)),ROW(A818))),"")</f>
        <v/>
      </c>
      <c r="E821" s="61"/>
      <c r="F821" s="61"/>
      <c r="G821" t="str">
        <f t="shared" si="569"/>
        <v/>
      </c>
      <c r="H821" t="str">
        <f>IFERROR(IF(COUNTIF($H$4:H820,H820)&lt;VLOOKUP($H820,$D$3:$E$500,2,0),H820,INDEX($D$3:$D$300,MATCH(H820,$D$3:$D$300,0)+1)),"")</f>
        <v/>
      </c>
      <c r="I821" t="str">
        <f>IF($H821="","",VLOOKUP($H821,Listes!$A$3:$I$12,3,FALSE))</f>
        <v/>
      </c>
      <c r="J821" t="str">
        <f>IF($H821="","",VLOOKUP($H821,Listes!$A$3:$I$12,4,FALSE))</f>
        <v/>
      </c>
      <c r="K821" t="str">
        <f>IF(H821="","",VLOOKUP($H821,Listes!$A$3:$I$12,8,FALSE))</f>
        <v/>
      </c>
      <c r="N821" t="str">
        <f t="shared" si="570"/>
        <v/>
      </c>
    </row>
    <row r="822" spans="1:14">
      <c r="A822" s="62" t="str">
        <f>IF(Encodage!A822="","",IF(COUNTIF($A$2:A821,Encodage!B822)&gt;0,"",IF(AND(Encodage!A822&gt;=$G$2,Encodage!A822&lt;=$H$2),Encodage!B822,"")))</f>
        <v/>
      </c>
      <c r="B822" s="62" t="str">
        <f>IF(A822="","",IF(COUNTIF($A$2:B821,Encodage!B822)&gt;0,"",IF(AND(Encodage!B822&gt;=$G$2,Encodage!A822&lt;=$H$2),Encodage!C822,"")))</f>
        <v/>
      </c>
      <c r="C822" s="62"/>
      <c r="D822" s="61" t="str">
        <f t="array" ref="D822">IFERROR(INDEX($A$1:$A$10000,SMALL(IF($A$3:$A$10000&lt;&gt;"",ROW($A$3:$A$10000)),ROW(A819))),"")</f>
        <v/>
      </c>
      <c r="E822" s="61"/>
      <c r="F822" s="61"/>
      <c r="G822" t="str">
        <f t="shared" si="569"/>
        <v/>
      </c>
      <c r="H822" t="str">
        <f>IFERROR(IF(COUNTIF($H$4:H821,H821)&lt;VLOOKUP($H821,$D$3:$E$500,2,0),H821,INDEX($D$3:$D$300,MATCH(H821,$D$3:$D$300,0)+1)),"")</f>
        <v/>
      </c>
      <c r="I822" t="str">
        <f>IF($H822="","",VLOOKUP($H822,Listes!$A$3:$I$12,3,FALSE))</f>
        <v/>
      </c>
      <c r="J822" t="str">
        <f>IF($H822="","",VLOOKUP($H822,Listes!$A$3:$I$12,4,FALSE))</f>
        <v/>
      </c>
      <c r="K822" t="str">
        <f>IF(H822="","",VLOOKUP($H822,Listes!$A$3:$I$12,8,FALSE))</f>
        <v/>
      </c>
      <c r="N822" t="str">
        <f t="shared" si="570"/>
        <v/>
      </c>
    </row>
    <row r="823" spans="1:14">
      <c r="A823" s="62" t="str">
        <f>IF(Encodage!A823="","",IF(COUNTIF($A$2:A822,Encodage!B823)&gt;0,"",IF(AND(Encodage!A823&gt;=$G$2,Encodage!A823&lt;=$H$2),Encodage!B823,"")))</f>
        <v/>
      </c>
      <c r="B823" s="62" t="str">
        <f>IF(A823="","",IF(COUNTIF($A$2:B822,Encodage!B823)&gt;0,"",IF(AND(Encodage!B823&gt;=$G$2,Encodage!A823&lt;=$H$2),Encodage!C823,"")))</f>
        <v/>
      </c>
      <c r="C823" s="62"/>
      <c r="D823" s="61" t="str">
        <f t="array" ref="D823">IFERROR(INDEX($A$1:$A$10000,SMALL(IF($A$3:$A$10000&lt;&gt;"",ROW($A$3:$A$10000)),ROW(A820))),"")</f>
        <v/>
      </c>
      <c r="E823" s="61"/>
      <c r="F823" s="61"/>
      <c r="G823" t="str">
        <f t="shared" si="569"/>
        <v/>
      </c>
      <c r="H823" t="str">
        <f>IFERROR(IF(COUNTIF($H$4:H822,H822)&lt;VLOOKUP($H822,$D$3:$E$500,2,0),H822,INDEX($D$3:$D$300,MATCH(H822,$D$3:$D$300,0)+1)),"")</f>
        <v/>
      </c>
      <c r="I823" t="str">
        <f>IF($H823="","",VLOOKUP($H823,Listes!$A$3:$I$12,3,FALSE))</f>
        <v/>
      </c>
      <c r="J823" t="str">
        <f>IF($H823="","",VLOOKUP($H823,Listes!$A$3:$I$12,4,FALSE))</f>
        <v/>
      </c>
      <c r="K823" t="str">
        <f>IF(H823="","",VLOOKUP($H823,Listes!$A$3:$I$12,8,FALSE))</f>
        <v/>
      </c>
      <c r="N823" t="str">
        <f t="shared" si="570"/>
        <v/>
      </c>
    </row>
    <row r="824" spans="1:14">
      <c r="A824" s="62" t="str">
        <f>IF(Encodage!A824="","",IF(COUNTIF($A$2:A823,Encodage!B824)&gt;0,"",IF(AND(Encodage!A824&gt;=$G$2,Encodage!A824&lt;=$H$2),Encodage!B824,"")))</f>
        <v/>
      </c>
      <c r="B824" s="62" t="str">
        <f>IF(A824="","",IF(COUNTIF($A$2:B823,Encodage!B824)&gt;0,"",IF(AND(Encodage!B824&gt;=$G$2,Encodage!A824&lt;=$H$2),Encodage!C824,"")))</f>
        <v/>
      </c>
      <c r="C824" s="62"/>
      <c r="D824" s="61" t="str">
        <f t="array" ref="D824">IFERROR(INDEX($A$1:$A$10000,SMALL(IF($A$3:$A$10000&lt;&gt;"",ROW($A$3:$A$10000)),ROW(A821))),"")</f>
        <v/>
      </c>
      <c r="E824" s="61"/>
      <c r="F824" s="61"/>
      <c r="G824" t="str">
        <f t="shared" si="569"/>
        <v/>
      </c>
      <c r="H824" t="str">
        <f>IFERROR(IF(COUNTIF($H$4:H823,H823)&lt;VLOOKUP($H823,$D$3:$E$500,2,0),H823,INDEX($D$3:$D$300,MATCH(H823,$D$3:$D$300,0)+1)),"")</f>
        <v/>
      </c>
      <c r="I824" t="str">
        <f>IF($H824="","",VLOOKUP($H824,Listes!$A$3:$I$12,3,FALSE))</f>
        <v/>
      </c>
      <c r="J824" t="str">
        <f>IF($H824="","",VLOOKUP($H824,Listes!$A$3:$I$12,4,FALSE))</f>
        <v/>
      </c>
      <c r="K824" t="str">
        <f>IF(H824="","",VLOOKUP($H824,Listes!$A$3:$I$12,8,FALSE))</f>
        <v/>
      </c>
      <c r="N824" t="str">
        <f t="shared" si="570"/>
        <v/>
      </c>
    </row>
    <row r="825" spans="1:14">
      <c r="A825" s="62" t="str">
        <f>IF(Encodage!A825="","",IF(COUNTIF($A$2:A824,Encodage!B825)&gt;0,"",IF(AND(Encodage!A825&gt;=$G$2,Encodage!A825&lt;=$H$2),Encodage!B825,"")))</f>
        <v/>
      </c>
      <c r="B825" s="62" t="str">
        <f>IF(A825="","",IF(COUNTIF($A$2:B824,Encodage!B825)&gt;0,"",IF(AND(Encodage!B825&gt;=$G$2,Encodage!A825&lt;=$H$2),Encodage!C825,"")))</f>
        <v/>
      </c>
      <c r="C825" s="62"/>
      <c r="D825" s="61" t="str">
        <f t="array" ref="D825">IFERROR(INDEX($A$1:$A$10000,SMALL(IF($A$3:$A$10000&lt;&gt;"",ROW($A$3:$A$10000)),ROW(A822))),"")</f>
        <v/>
      </c>
      <c r="E825" s="61"/>
      <c r="F825" s="61"/>
      <c r="G825" t="str">
        <f t="shared" si="569"/>
        <v/>
      </c>
      <c r="H825" t="str">
        <f>IFERROR(IF(COUNTIF($H$4:H824,H824)&lt;VLOOKUP($H824,$D$3:$E$500,2,0),H824,INDEX($D$3:$D$300,MATCH(H824,$D$3:$D$300,0)+1)),"")</f>
        <v/>
      </c>
      <c r="I825" t="str">
        <f>IF($H825="","",VLOOKUP($H825,Listes!$A$3:$I$12,3,FALSE))</f>
        <v/>
      </c>
      <c r="J825" t="str">
        <f>IF($H825="","",VLOOKUP($H825,Listes!$A$3:$I$12,4,FALSE))</f>
        <v/>
      </c>
      <c r="K825" t="str">
        <f>IF(H825="","",VLOOKUP($H825,Listes!$A$3:$I$12,8,FALSE))</f>
        <v/>
      </c>
      <c r="N825" t="str">
        <f t="shared" si="570"/>
        <v/>
      </c>
    </row>
    <row r="826" spans="1:14">
      <c r="A826" s="62" t="str">
        <f>IF(Encodage!A826="","",IF(COUNTIF($A$2:A825,Encodage!B826)&gt;0,"",IF(AND(Encodage!A826&gt;=$G$2,Encodage!A826&lt;=$H$2),Encodage!B826,"")))</f>
        <v/>
      </c>
      <c r="B826" s="62" t="str">
        <f>IF(A826="","",IF(COUNTIF($A$2:B825,Encodage!B826)&gt;0,"",IF(AND(Encodage!B826&gt;=$G$2,Encodage!A826&lt;=$H$2),Encodage!C826,"")))</f>
        <v/>
      </c>
      <c r="C826" s="62"/>
      <c r="D826" s="61" t="str">
        <f t="array" ref="D826">IFERROR(INDEX($A$1:$A$10000,SMALL(IF($A$3:$A$10000&lt;&gt;"",ROW($A$3:$A$10000)),ROW(A823))),"")</f>
        <v/>
      </c>
      <c r="E826" s="61"/>
      <c r="F826" s="61"/>
      <c r="G826" t="str">
        <f t="shared" si="569"/>
        <v/>
      </c>
      <c r="H826" t="str">
        <f>IFERROR(IF(COUNTIF($H$4:H825,H825)&lt;VLOOKUP($H825,$D$3:$E$500,2,0),H825,INDEX($D$3:$D$300,MATCH(H825,$D$3:$D$300,0)+1)),"")</f>
        <v/>
      </c>
      <c r="I826" t="str">
        <f>IF($H826="","",VLOOKUP($H826,Listes!$A$3:$I$12,3,FALSE))</f>
        <v/>
      </c>
      <c r="J826" t="str">
        <f>IF($H826="","",VLOOKUP($H826,Listes!$A$3:$I$12,4,FALSE))</f>
        <v/>
      </c>
      <c r="K826" t="str">
        <f>IF(H826="","",VLOOKUP($H826,Listes!$A$3:$I$12,8,FALSE))</f>
        <v/>
      </c>
      <c r="N826" t="str">
        <f t="shared" si="570"/>
        <v/>
      </c>
    </row>
    <row r="827" spans="1:14">
      <c r="A827" s="62" t="str">
        <f>IF(Encodage!A827="","",IF(COUNTIF($A$2:A826,Encodage!B827)&gt;0,"",IF(AND(Encodage!A827&gt;=$G$2,Encodage!A827&lt;=$H$2),Encodage!B827,"")))</f>
        <v/>
      </c>
      <c r="B827" s="62" t="str">
        <f>IF(A827="","",IF(COUNTIF($A$2:B826,Encodage!B827)&gt;0,"",IF(AND(Encodage!B827&gt;=$G$2,Encodage!A827&lt;=$H$2),Encodage!C827,"")))</f>
        <v/>
      </c>
      <c r="C827" s="62"/>
      <c r="D827" s="61" t="str">
        <f t="array" ref="D827">IFERROR(INDEX($A$1:$A$10000,SMALL(IF($A$3:$A$10000&lt;&gt;"",ROW($A$3:$A$10000)),ROW(A824))),"")</f>
        <v/>
      </c>
      <c r="E827" s="61"/>
      <c r="F827" s="61"/>
      <c r="G827" t="str">
        <f t="shared" si="569"/>
        <v/>
      </c>
      <c r="H827" t="str">
        <f>IFERROR(IF(COUNTIF($H$4:H826,H826)&lt;VLOOKUP($H826,$D$3:$E$500,2,0),H826,INDEX($D$3:$D$300,MATCH(H826,$D$3:$D$300,0)+1)),"")</f>
        <v/>
      </c>
      <c r="I827" t="str">
        <f>IF($H827="","",VLOOKUP($H827,Listes!$A$3:$I$12,3,FALSE))</f>
        <v/>
      </c>
      <c r="J827" t="str">
        <f>IF($H827="","",VLOOKUP($H827,Listes!$A$3:$I$12,4,FALSE))</f>
        <v/>
      </c>
      <c r="K827" t="str">
        <f>IF(H827="","",VLOOKUP($H827,Listes!$A$3:$I$12,8,FALSE))</f>
        <v/>
      </c>
      <c r="N827" t="str">
        <f t="shared" si="570"/>
        <v/>
      </c>
    </row>
    <row r="828" spans="1:14">
      <c r="A828" s="62" t="str">
        <f>IF(Encodage!A828="","",IF(COUNTIF($A$2:A827,Encodage!B828)&gt;0,"",IF(AND(Encodage!A828&gt;=$G$2,Encodage!A828&lt;=$H$2),Encodage!B828,"")))</f>
        <v/>
      </c>
      <c r="B828" s="62" t="str">
        <f>IF(A828="","",IF(COUNTIF($A$2:B827,Encodage!B828)&gt;0,"",IF(AND(Encodage!B828&gt;=$G$2,Encodage!A828&lt;=$H$2),Encodage!C828,"")))</f>
        <v/>
      </c>
      <c r="C828" s="62"/>
      <c r="D828" s="61" t="str">
        <f t="array" ref="D828">IFERROR(INDEX($A$1:$A$10000,SMALL(IF($A$3:$A$10000&lt;&gt;"",ROW($A$3:$A$10000)),ROW(A825))),"")</f>
        <v/>
      </c>
      <c r="E828" s="61"/>
      <c r="F828" s="61"/>
      <c r="G828" t="str">
        <f t="shared" si="569"/>
        <v/>
      </c>
      <c r="H828" t="str">
        <f>IFERROR(IF(COUNTIF($H$4:H827,H827)&lt;VLOOKUP($H827,$D$3:$E$500,2,0),H827,INDEX($D$3:$D$300,MATCH(H827,$D$3:$D$300,0)+1)),"")</f>
        <v/>
      </c>
      <c r="I828" t="str">
        <f>IF($H828="","",VLOOKUP($H828,Listes!$A$3:$I$12,3,FALSE))</f>
        <v/>
      </c>
      <c r="J828" t="str">
        <f>IF($H828="","",VLOOKUP($H828,Listes!$A$3:$I$12,4,FALSE))</f>
        <v/>
      </c>
      <c r="K828" t="str">
        <f>IF(H828="","",VLOOKUP($H828,Listes!$A$3:$I$12,8,FALSE))</f>
        <v/>
      </c>
      <c r="N828" t="str">
        <f t="shared" si="570"/>
        <v/>
      </c>
    </row>
    <row r="829" spans="1:14">
      <c r="A829" s="62" t="str">
        <f>IF(Encodage!A829="","",IF(COUNTIF($A$2:A828,Encodage!B829)&gt;0,"",IF(AND(Encodage!A829&gt;=$G$2,Encodage!A829&lt;=$H$2),Encodage!B829,"")))</f>
        <v/>
      </c>
      <c r="B829" s="62" t="str">
        <f>IF(A829="","",IF(COUNTIF($A$2:B828,Encodage!B829)&gt;0,"",IF(AND(Encodage!B829&gt;=$G$2,Encodage!A829&lt;=$H$2),Encodage!C829,"")))</f>
        <v/>
      </c>
      <c r="C829" s="62"/>
      <c r="D829" s="61" t="str">
        <f t="array" ref="D829">IFERROR(INDEX($A$1:$A$10000,SMALL(IF($A$3:$A$10000&lt;&gt;"",ROW($A$3:$A$10000)),ROW(A826))),"")</f>
        <v/>
      </c>
      <c r="E829" s="61"/>
      <c r="F829" s="61"/>
      <c r="G829" t="str">
        <f t="shared" si="569"/>
        <v/>
      </c>
      <c r="H829" t="str">
        <f>IFERROR(IF(COUNTIF($H$4:H828,H828)&lt;VLOOKUP($H828,$D$3:$E$500,2,0),H828,INDEX($D$3:$D$300,MATCH(H828,$D$3:$D$300,0)+1)),"")</f>
        <v/>
      </c>
      <c r="I829" t="str">
        <f>IF($H829="","",VLOOKUP($H829,Listes!$A$3:$I$12,3,FALSE))</f>
        <v/>
      </c>
      <c r="J829" t="str">
        <f>IF($H829="","",VLOOKUP($H829,Listes!$A$3:$I$12,4,FALSE))</f>
        <v/>
      </c>
      <c r="K829" t="str">
        <f>IF(H829="","",VLOOKUP($H829,Listes!$A$3:$I$12,8,FALSE))</f>
        <v/>
      </c>
      <c r="N829" t="str">
        <f t="shared" si="570"/>
        <v/>
      </c>
    </row>
    <row r="830" spans="1:14">
      <c r="A830" s="62" t="str">
        <f>IF(Encodage!A830="","",IF(COUNTIF($A$2:A829,Encodage!B830)&gt;0,"",IF(AND(Encodage!A830&gt;=$G$2,Encodage!A830&lt;=$H$2),Encodage!B830,"")))</f>
        <v/>
      </c>
      <c r="B830" s="62" t="str">
        <f>IF(A830="","",IF(COUNTIF($A$2:B829,Encodage!B830)&gt;0,"",IF(AND(Encodage!B830&gt;=$G$2,Encodage!A830&lt;=$H$2),Encodage!C830,"")))</f>
        <v/>
      </c>
      <c r="C830" s="62"/>
      <c r="D830" s="61" t="str">
        <f t="array" ref="D830">IFERROR(INDEX($A$1:$A$10000,SMALL(IF($A$3:$A$10000&lt;&gt;"",ROW($A$3:$A$10000)),ROW(A827))),"")</f>
        <v/>
      </c>
      <c r="E830" s="61"/>
      <c r="F830" s="61"/>
      <c r="G830" t="str">
        <f t="shared" si="569"/>
        <v/>
      </c>
      <c r="H830" t="str">
        <f>IFERROR(IF(COUNTIF($H$4:H829,H829)&lt;VLOOKUP($H829,$D$3:$E$500,2,0),H829,INDEX($D$3:$D$300,MATCH(H829,$D$3:$D$300,0)+1)),"")</f>
        <v/>
      </c>
      <c r="I830" t="str">
        <f>IF($H830="","",VLOOKUP($H830,Listes!$A$3:$I$12,3,FALSE))</f>
        <v/>
      </c>
      <c r="J830" t="str">
        <f>IF($H830="","",VLOOKUP($H830,Listes!$A$3:$I$12,4,FALSE))</f>
        <v/>
      </c>
      <c r="K830" t="str">
        <f>IF(H830="","",VLOOKUP($H830,Listes!$A$3:$I$12,8,FALSE))</f>
        <v/>
      </c>
      <c r="N830" t="str">
        <f t="shared" si="570"/>
        <v/>
      </c>
    </row>
    <row r="831" spans="1:14">
      <c r="A831" s="62" t="str">
        <f>IF(Encodage!A831="","",IF(COUNTIF($A$2:A830,Encodage!B831)&gt;0,"",IF(AND(Encodage!A831&gt;=$G$2,Encodage!A831&lt;=$H$2),Encodage!B831,"")))</f>
        <v/>
      </c>
      <c r="B831" s="62" t="str">
        <f>IF(A831="","",IF(COUNTIF($A$2:B830,Encodage!B831)&gt;0,"",IF(AND(Encodage!B831&gt;=$G$2,Encodage!A831&lt;=$H$2),Encodage!C831,"")))</f>
        <v/>
      </c>
      <c r="C831" s="62"/>
      <c r="D831" s="61" t="str">
        <f t="array" ref="D831">IFERROR(INDEX($A$1:$A$10000,SMALL(IF($A$3:$A$10000&lt;&gt;"",ROW($A$3:$A$10000)),ROW(A828))),"")</f>
        <v/>
      </c>
      <c r="E831" s="61"/>
      <c r="F831" s="61"/>
      <c r="G831" t="str">
        <f t="shared" si="569"/>
        <v/>
      </c>
      <c r="H831" t="str">
        <f>IFERROR(IF(COUNTIF($H$4:H830,H830)&lt;VLOOKUP($H830,$D$3:$E$500,2,0),H830,INDEX($D$3:$D$300,MATCH(H830,$D$3:$D$300,0)+1)),"")</f>
        <v/>
      </c>
      <c r="I831" t="str">
        <f>IF($H831="","",VLOOKUP($H831,Listes!$A$3:$I$12,3,FALSE))</f>
        <v/>
      </c>
      <c r="J831" t="str">
        <f>IF($H831="","",VLOOKUP($H831,Listes!$A$3:$I$12,4,FALSE))</f>
        <v/>
      </c>
      <c r="K831" t="str">
        <f>IF(H831="","",VLOOKUP($H831,Listes!$A$3:$I$12,8,FALSE))</f>
        <v/>
      </c>
      <c r="N831" t="str">
        <f t="shared" si="570"/>
        <v/>
      </c>
    </row>
    <row r="832" spans="1:14">
      <c r="A832" s="62" t="str">
        <f>IF(Encodage!A832="","",IF(COUNTIF($A$2:A831,Encodage!B832)&gt;0,"",IF(AND(Encodage!A832&gt;=$G$2,Encodage!A832&lt;=$H$2),Encodage!B832,"")))</f>
        <v/>
      </c>
      <c r="B832" s="62" t="str">
        <f>IF(A832="","",IF(COUNTIF($A$2:B831,Encodage!B832)&gt;0,"",IF(AND(Encodage!B832&gt;=$G$2,Encodage!A832&lt;=$H$2),Encodage!C832,"")))</f>
        <v/>
      </c>
      <c r="C832" s="62"/>
      <c r="D832" s="61" t="str">
        <f t="array" ref="D832">IFERROR(INDEX($A$1:$A$10000,SMALL(IF($A$3:$A$10000&lt;&gt;"",ROW($A$3:$A$10000)),ROW(A829))),"")</f>
        <v/>
      </c>
      <c r="E832" s="61"/>
      <c r="F832" s="61"/>
      <c r="G832" t="str">
        <f t="shared" si="569"/>
        <v/>
      </c>
      <c r="H832" t="str">
        <f>IFERROR(IF(COUNTIF($H$4:H831,H831)&lt;VLOOKUP($H831,$D$3:$E$500,2,0),H831,INDEX($D$3:$D$300,MATCH(H831,$D$3:$D$300,0)+1)),"")</f>
        <v/>
      </c>
      <c r="I832" t="str">
        <f>IF($H832="","",VLOOKUP($H832,Listes!$A$3:$I$12,3,FALSE))</f>
        <v/>
      </c>
      <c r="J832" t="str">
        <f>IF($H832="","",VLOOKUP($H832,Listes!$A$3:$I$12,4,FALSE))</f>
        <v/>
      </c>
      <c r="K832" t="str">
        <f>IF(H832="","",VLOOKUP($H832,Listes!$A$3:$I$12,8,FALSE))</f>
        <v/>
      </c>
      <c r="N832" t="str">
        <f t="shared" si="570"/>
        <v/>
      </c>
    </row>
    <row r="833" spans="1:14">
      <c r="A833" s="62" t="str">
        <f>IF(Encodage!A833="","",IF(COUNTIF($A$2:A832,Encodage!B833)&gt;0,"",IF(AND(Encodage!A833&gt;=$G$2,Encodage!A833&lt;=$H$2),Encodage!B833,"")))</f>
        <v/>
      </c>
      <c r="B833" s="62" t="str">
        <f>IF(A833="","",IF(COUNTIF($A$2:B832,Encodage!B833)&gt;0,"",IF(AND(Encodage!B833&gt;=$G$2,Encodage!A833&lt;=$H$2),Encodage!C833,"")))</f>
        <v/>
      </c>
      <c r="C833" s="62"/>
      <c r="D833" s="61" t="str">
        <f t="array" ref="D833">IFERROR(INDEX($A$1:$A$10000,SMALL(IF($A$3:$A$10000&lt;&gt;"",ROW($A$3:$A$10000)),ROW(A830))),"")</f>
        <v/>
      </c>
      <c r="E833" s="61"/>
      <c r="F833" s="61"/>
      <c r="G833" t="str">
        <f t="shared" si="569"/>
        <v/>
      </c>
      <c r="H833" t="str">
        <f>IFERROR(IF(COUNTIF($H$4:H832,H832)&lt;VLOOKUP($H832,$D$3:$E$500,2,0),H832,INDEX($D$3:$D$300,MATCH(H832,$D$3:$D$300,0)+1)),"")</f>
        <v/>
      </c>
      <c r="I833" t="str">
        <f>IF($H833="","",VLOOKUP($H833,Listes!$A$3:$I$12,3,FALSE))</f>
        <v/>
      </c>
      <c r="J833" t="str">
        <f>IF($H833="","",VLOOKUP($H833,Listes!$A$3:$I$12,4,FALSE))</f>
        <v/>
      </c>
      <c r="K833" t="str">
        <f>IF(H833="","",VLOOKUP($H833,Listes!$A$3:$I$12,8,FALSE))</f>
        <v/>
      </c>
      <c r="N833" t="str">
        <f t="shared" si="570"/>
        <v/>
      </c>
    </row>
    <row r="834" spans="1:14">
      <c r="A834" s="62" t="str">
        <f>IF(Encodage!A834="","",IF(COUNTIF($A$2:A833,Encodage!B834)&gt;0,"",IF(AND(Encodage!A834&gt;=$G$2,Encodage!A834&lt;=$H$2),Encodage!B834,"")))</f>
        <v/>
      </c>
      <c r="B834" s="62" t="str">
        <f>IF(A834="","",IF(COUNTIF($A$2:B833,Encodage!B834)&gt;0,"",IF(AND(Encodage!B834&gt;=$G$2,Encodage!A834&lt;=$H$2),Encodage!C834,"")))</f>
        <v/>
      </c>
      <c r="C834" s="62"/>
      <c r="D834" s="61" t="str">
        <f t="array" ref="D834">IFERROR(INDEX($A$1:$A$10000,SMALL(IF($A$3:$A$10000&lt;&gt;"",ROW($A$3:$A$10000)),ROW(A831))),"")</f>
        <v/>
      </c>
      <c r="E834" s="61"/>
      <c r="F834" s="61"/>
      <c r="G834" t="str">
        <f t="shared" si="569"/>
        <v/>
      </c>
      <c r="H834" t="str">
        <f>IFERROR(IF(COUNTIF($H$4:H833,H833)&lt;VLOOKUP($H833,$D$3:$E$500,2,0),H833,INDEX($D$3:$D$300,MATCH(H833,$D$3:$D$300,0)+1)),"")</f>
        <v/>
      </c>
      <c r="I834" t="str">
        <f>IF($H834="","",VLOOKUP($H834,Listes!$A$3:$I$12,3,FALSE))</f>
        <v/>
      </c>
      <c r="J834" t="str">
        <f>IF($H834="","",VLOOKUP($H834,Listes!$A$3:$I$12,4,FALSE))</f>
        <v/>
      </c>
      <c r="K834" t="str">
        <f>IF(H834="","",VLOOKUP($H834,Listes!$A$3:$I$12,8,FALSE))</f>
        <v/>
      </c>
      <c r="N834" t="str">
        <f t="shared" si="570"/>
        <v/>
      </c>
    </row>
    <row r="835" spans="1:14">
      <c r="A835" s="62" t="str">
        <f>IF(Encodage!A835="","",IF(COUNTIF($A$2:A834,Encodage!B835)&gt;0,"",IF(AND(Encodage!A835&gt;=$G$2,Encodage!A835&lt;=$H$2),Encodage!B835,"")))</f>
        <v/>
      </c>
      <c r="B835" s="62" t="str">
        <f>IF(A835="","",IF(COUNTIF($A$2:B834,Encodage!B835)&gt;0,"",IF(AND(Encodage!B835&gt;=$G$2,Encodage!A835&lt;=$H$2),Encodage!C835,"")))</f>
        <v/>
      </c>
      <c r="C835" s="62"/>
      <c r="D835" s="61" t="str">
        <f t="array" ref="D835">IFERROR(INDEX($A$1:$A$10000,SMALL(IF($A$3:$A$10000&lt;&gt;"",ROW($A$3:$A$10000)),ROW(A832))),"")</f>
        <v/>
      </c>
      <c r="E835" s="61"/>
      <c r="F835" s="61"/>
      <c r="G835" t="str">
        <f t="shared" si="569"/>
        <v/>
      </c>
      <c r="H835" t="str">
        <f>IFERROR(IF(COUNTIF($H$4:H834,H834)&lt;VLOOKUP($H834,$D$3:$E$500,2,0),H834,INDEX($D$3:$D$300,MATCH(H834,$D$3:$D$300,0)+1)),"")</f>
        <v/>
      </c>
      <c r="I835" t="str">
        <f>IF($H835="","",VLOOKUP($H835,Listes!$A$3:$I$12,3,FALSE))</f>
        <v/>
      </c>
      <c r="J835" t="str">
        <f>IF($H835="","",VLOOKUP($H835,Listes!$A$3:$I$12,4,FALSE))</f>
        <v/>
      </c>
      <c r="K835" t="str">
        <f>IF(H835="","",VLOOKUP($H835,Listes!$A$3:$I$12,8,FALSE))</f>
        <v/>
      </c>
      <c r="N835" t="str">
        <f t="shared" si="570"/>
        <v/>
      </c>
    </row>
    <row r="836" spans="1:14">
      <c r="A836" s="62" t="str">
        <f>IF(Encodage!A836="","",IF(COUNTIF($A$2:A835,Encodage!B836)&gt;0,"",IF(AND(Encodage!A836&gt;=$G$2,Encodage!A836&lt;=$H$2),Encodage!B836,"")))</f>
        <v/>
      </c>
      <c r="B836" s="62" t="str">
        <f>IF(A836="","",IF(COUNTIF($A$2:B835,Encodage!B836)&gt;0,"",IF(AND(Encodage!B836&gt;=$G$2,Encodage!A836&lt;=$H$2),Encodage!C836,"")))</f>
        <v/>
      </c>
      <c r="C836" s="62"/>
      <c r="D836" s="61" t="str">
        <f t="array" ref="D836">IFERROR(INDEX($A$1:$A$10000,SMALL(IF($A$3:$A$10000&lt;&gt;"",ROW($A$3:$A$10000)),ROW(A833))),"")</f>
        <v/>
      </c>
      <c r="E836" s="61"/>
      <c r="F836" s="61"/>
      <c r="G836" t="str">
        <f t="shared" si="569"/>
        <v/>
      </c>
      <c r="H836" t="str">
        <f>IFERROR(IF(COUNTIF($H$4:H835,H835)&lt;VLOOKUP($H835,$D$3:$E$500,2,0),H835,INDEX($D$3:$D$300,MATCH(H835,$D$3:$D$300,0)+1)),"")</f>
        <v/>
      </c>
      <c r="I836" t="str">
        <f>IF($H836="","",VLOOKUP($H836,Listes!$A$3:$I$12,3,FALSE))</f>
        <v/>
      </c>
      <c r="J836" t="str">
        <f>IF($H836="","",VLOOKUP($H836,Listes!$A$3:$I$12,4,FALSE))</f>
        <v/>
      </c>
      <c r="K836" t="str">
        <f>IF(H836="","",VLOOKUP($H836,Listes!$A$3:$I$12,8,FALSE))</f>
        <v/>
      </c>
      <c r="N836" t="str">
        <f t="shared" si="570"/>
        <v/>
      </c>
    </row>
    <row r="837" spans="1:14">
      <c r="A837" s="62" t="str">
        <f>IF(Encodage!A837="","",IF(COUNTIF($A$2:A836,Encodage!B837)&gt;0,"",IF(AND(Encodage!A837&gt;=$G$2,Encodage!A837&lt;=$H$2),Encodage!B837,"")))</f>
        <v/>
      </c>
      <c r="B837" s="62" t="str">
        <f>IF(A837="","",IF(COUNTIF($A$2:B836,Encodage!B837)&gt;0,"",IF(AND(Encodage!B837&gt;=$G$2,Encodage!A837&lt;=$H$2),Encodage!C837,"")))</f>
        <v/>
      </c>
      <c r="C837" s="62"/>
      <c r="D837" s="61" t="str">
        <f t="array" ref="D837">IFERROR(INDEX($A$1:$A$10000,SMALL(IF($A$3:$A$10000&lt;&gt;"",ROW($A$3:$A$10000)),ROW(A834))),"")</f>
        <v/>
      </c>
      <c r="E837" s="61"/>
      <c r="F837" s="61"/>
      <c r="G837" t="str">
        <f t="shared" ref="G837:G900" si="571">IFERROR(INDEX($C$3:$C$10000,MATCH(H837,$A$3:$A$10000,0)),"")</f>
        <v/>
      </c>
      <c r="H837" t="str">
        <f>IFERROR(IF(COUNTIF($H$4:H836,H836)&lt;VLOOKUP($H836,$D$3:$E$500,2,0),H836,INDEX($D$3:$D$300,MATCH(H836,$D$3:$D$300,0)+1)),"")</f>
        <v/>
      </c>
      <c r="I837" t="str">
        <f>IF($H837="","",VLOOKUP($H837,Listes!$A$3:$I$12,3,FALSE))</f>
        <v/>
      </c>
      <c r="J837" t="str">
        <f>IF($H837="","",VLOOKUP($H837,Listes!$A$3:$I$12,4,FALSE))</f>
        <v/>
      </c>
      <c r="K837" t="str">
        <f>IF(H837="","",VLOOKUP($H837,Listes!$A$3:$I$12,8,FALSE))</f>
        <v/>
      </c>
      <c r="N837" t="str">
        <f t="shared" ref="N837:N900" si="572">IF($H836=$H837,"",IFERROR(INDEX($C$3:$C$300,MATCH(H837,$D$3:$D$300,0)),""))</f>
        <v/>
      </c>
    </row>
    <row r="838" spans="1:14">
      <c r="A838" s="62" t="str">
        <f>IF(Encodage!A838="","",IF(COUNTIF($A$2:A837,Encodage!B838)&gt;0,"",IF(AND(Encodage!A838&gt;=$G$2,Encodage!A838&lt;=$H$2),Encodage!B838,"")))</f>
        <v/>
      </c>
      <c r="B838" s="62" t="str">
        <f>IF(A838="","",IF(COUNTIF($A$2:B837,Encodage!B838)&gt;0,"",IF(AND(Encodage!B838&gt;=$G$2,Encodage!A838&lt;=$H$2),Encodage!C838,"")))</f>
        <v/>
      </c>
      <c r="C838" s="62"/>
      <c r="D838" s="61" t="str">
        <f t="array" ref="D838">IFERROR(INDEX($A$1:$A$10000,SMALL(IF($A$3:$A$10000&lt;&gt;"",ROW($A$3:$A$10000)),ROW(A835))),"")</f>
        <v/>
      </c>
      <c r="E838" s="61"/>
      <c r="F838" s="61"/>
      <c r="G838" t="str">
        <f t="shared" si="571"/>
        <v/>
      </c>
      <c r="H838" t="str">
        <f>IFERROR(IF(COUNTIF($H$4:H837,H837)&lt;VLOOKUP($H837,$D$3:$E$500,2,0),H837,INDEX($D$3:$D$300,MATCH(H837,$D$3:$D$300,0)+1)),"")</f>
        <v/>
      </c>
      <c r="I838" t="str">
        <f>IF($H838="","",VLOOKUP($H838,Listes!$A$3:$I$12,3,FALSE))</f>
        <v/>
      </c>
      <c r="J838" t="str">
        <f>IF($H838="","",VLOOKUP($H838,Listes!$A$3:$I$12,4,FALSE))</f>
        <v/>
      </c>
      <c r="K838" t="str">
        <f>IF(H838="","",VLOOKUP($H838,Listes!$A$3:$I$12,8,FALSE))</f>
        <v/>
      </c>
      <c r="N838" t="str">
        <f t="shared" si="572"/>
        <v/>
      </c>
    </row>
    <row r="839" spans="1:14">
      <c r="A839" s="62" t="str">
        <f>IF(Encodage!A839="","",IF(COUNTIF($A$2:A838,Encodage!B839)&gt;0,"",IF(AND(Encodage!A839&gt;=$G$2,Encodage!A839&lt;=$H$2),Encodage!B839,"")))</f>
        <v/>
      </c>
      <c r="B839" s="62" t="str">
        <f>IF(A839="","",IF(COUNTIF($A$2:B838,Encodage!B839)&gt;0,"",IF(AND(Encodage!B839&gt;=$G$2,Encodage!A839&lt;=$H$2),Encodage!C839,"")))</f>
        <v/>
      </c>
      <c r="C839" s="62"/>
      <c r="D839" s="61" t="str">
        <f t="array" ref="D839">IFERROR(INDEX($A$1:$A$10000,SMALL(IF($A$3:$A$10000&lt;&gt;"",ROW($A$3:$A$10000)),ROW(A836))),"")</f>
        <v/>
      </c>
      <c r="E839" s="61"/>
      <c r="F839" s="61"/>
      <c r="G839" t="str">
        <f t="shared" si="571"/>
        <v/>
      </c>
      <c r="H839" t="str">
        <f>IFERROR(IF(COUNTIF($H$4:H838,H838)&lt;VLOOKUP($H838,$D$3:$E$500,2,0),H838,INDEX($D$3:$D$300,MATCH(H838,$D$3:$D$300,0)+1)),"")</f>
        <v/>
      </c>
      <c r="I839" t="str">
        <f>IF($H839="","",VLOOKUP($H839,Listes!$A$3:$I$12,3,FALSE))</f>
        <v/>
      </c>
      <c r="J839" t="str">
        <f>IF($H839="","",VLOOKUP($H839,Listes!$A$3:$I$12,4,FALSE))</f>
        <v/>
      </c>
      <c r="K839" t="str">
        <f>IF(H839="","",VLOOKUP($H839,Listes!$A$3:$I$12,8,FALSE))</f>
        <v/>
      </c>
      <c r="N839" t="str">
        <f t="shared" si="572"/>
        <v/>
      </c>
    </row>
    <row r="840" spans="1:14">
      <c r="A840" s="62" t="str">
        <f>IF(Encodage!A840="","",IF(COUNTIF($A$2:A839,Encodage!B840)&gt;0,"",IF(AND(Encodage!A840&gt;=$G$2,Encodage!A840&lt;=$H$2),Encodage!B840,"")))</f>
        <v/>
      </c>
      <c r="B840" s="62" t="str">
        <f>IF(A840="","",IF(COUNTIF($A$2:B839,Encodage!B840)&gt;0,"",IF(AND(Encodage!B840&gt;=$G$2,Encodage!A840&lt;=$H$2),Encodage!C840,"")))</f>
        <v/>
      </c>
      <c r="C840" s="62"/>
      <c r="D840" s="61" t="str">
        <f t="array" ref="D840">IFERROR(INDEX($A$1:$A$10000,SMALL(IF($A$3:$A$10000&lt;&gt;"",ROW($A$3:$A$10000)),ROW(A837))),"")</f>
        <v/>
      </c>
      <c r="E840" s="61"/>
      <c r="F840" s="61"/>
      <c r="G840" t="str">
        <f t="shared" si="571"/>
        <v/>
      </c>
      <c r="H840" t="str">
        <f>IFERROR(IF(COUNTIF($H$4:H839,H839)&lt;VLOOKUP($H839,$D$3:$E$500,2,0),H839,INDEX($D$3:$D$300,MATCH(H839,$D$3:$D$300,0)+1)),"")</f>
        <v/>
      </c>
      <c r="I840" t="str">
        <f>IF($H840="","",VLOOKUP($H840,Listes!$A$3:$I$12,3,FALSE))</f>
        <v/>
      </c>
      <c r="J840" t="str">
        <f>IF($H840="","",VLOOKUP($H840,Listes!$A$3:$I$12,4,FALSE))</f>
        <v/>
      </c>
      <c r="K840" t="str">
        <f>IF(H840="","",VLOOKUP($H840,Listes!$A$3:$I$12,8,FALSE))</f>
        <v/>
      </c>
      <c r="N840" t="str">
        <f t="shared" si="572"/>
        <v/>
      </c>
    </row>
    <row r="841" spans="1:14">
      <c r="A841" s="62" t="str">
        <f>IF(Encodage!A841="","",IF(COUNTIF($A$2:A840,Encodage!B841)&gt;0,"",IF(AND(Encodage!A841&gt;=$G$2,Encodage!A841&lt;=$H$2),Encodage!B841,"")))</f>
        <v/>
      </c>
      <c r="B841" s="62" t="str">
        <f>IF(A841="","",IF(COUNTIF($A$2:B840,Encodage!B841)&gt;0,"",IF(AND(Encodage!B841&gt;=$G$2,Encodage!A841&lt;=$H$2),Encodage!C841,"")))</f>
        <v/>
      </c>
      <c r="C841" s="62"/>
      <c r="D841" s="61" t="str">
        <f t="array" ref="D841">IFERROR(INDEX($A$1:$A$10000,SMALL(IF($A$3:$A$10000&lt;&gt;"",ROW($A$3:$A$10000)),ROW(A838))),"")</f>
        <v/>
      </c>
      <c r="E841" s="61"/>
      <c r="F841" s="61"/>
      <c r="G841" t="str">
        <f t="shared" si="571"/>
        <v/>
      </c>
      <c r="H841" t="str">
        <f>IFERROR(IF(COUNTIF($H$4:H840,H840)&lt;VLOOKUP($H840,$D$3:$E$500,2,0),H840,INDEX($D$3:$D$300,MATCH(H840,$D$3:$D$300,0)+1)),"")</f>
        <v/>
      </c>
      <c r="I841" t="str">
        <f>IF($H841="","",VLOOKUP($H841,Listes!$A$3:$I$12,3,FALSE))</f>
        <v/>
      </c>
      <c r="J841" t="str">
        <f>IF($H841="","",VLOOKUP($H841,Listes!$A$3:$I$12,4,FALSE))</f>
        <v/>
      </c>
      <c r="K841" t="str">
        <f>IF(H841="","",VLOOKUP($H841,Listes!$A$3:$I$12,8,FALSE))</f>
        <v/>
      </c>
      <c r="N841" t="str">
        <f t="shared" si="572"/>
        <v/>
      </c>
    </row>
    <row r="842" spans="1:14">
      <c r="A842" s="62" t="str">
        <f>IF(Encodage!A842="","",IF(COUNTIF($A$2:A841,Encodage!B842)&gt;0,"",IF(AND(Encodage!A842&gt;=$G$2,Encodage!A842&lt;=$H$2),Encodage!B842,"")))</f>
        <v/>
      </c>
      <c r="B842" s="62" t="str">
        <f>IF(A842="","",IF(COUNTIF($A$2:B841,Encodage!B842)&gt;0,"",IF(AND(Encodage!B842&gt;=$G$2,Encodage!A842&lt;=$H$2),Encodage!C842,"")))</f>
        <v/>
      </c>
      <c r="C842" s="62"/>
      <c r="D842" s="61" t="str">
        <f t="array" ref="D842">IFERROR(INDEX($A$1:$A$10000,SMALL(IF($A$3:$A$10000&lt;&gt;"",ROW($A$3:$A$10000)),ROW(A839))),"")</f>
        <v/>
      </c>
      <c r="E842" s="61"/>
      <c r="F842" s="61"/>
      <c r="G842" t="str">
        <f t="shared" si="571"/>
        <v/>
      </c>
      <c r="H842" t="str">
        <f>IFERROR(IF(COUNTIF($H$4:H841,H841)&lt;VLOOKUP($H841,$D$3:$E$500,2,0),H841,INDEX($D$3:$D$300,MATCH(H841,$D$3:$D$300,0)+1)),"")</f>
        <v/>
      </c>
      <c r="I842" t="str">
        <f>IF($H842="","",VLOOKUP($H842,Listes!$A$3:$I$12,3,FALSE))</f>
        <v/>
      </c>
      <c r="J842" t="str">
        <f>IF($H842="","",VLOOKUP($H842,Listes!$A$3:$I$12,4,FALSE))</f>
        <v/>
      </c>
      <c r="K842" t="str">
        <f>IF(H842="","",VLOOKUP($H842,Listes!$A$3:$I$12,8,FALSE))</f>
        <v/>
      </c>
      <c r="N842" t="str">
        <f t="shared" si="572"/>
        <v/>
      </c>
    </row>
    <row r="843" spans="1:14">
      <c r="A843" s="62" t="str">
        <f>IF(Encodage!A843="","",IF(COUNTIF($A$2:A842,Encodage!B843)&gt;0,"",IF(AND(Encodage!A843&gt;=$G$2,Encodage!A843&lt;=$H$2),Encodage!B843,"")))</f>
        <v/>
      </c>
      <c r="B843" s="62" t="str">
        <f>IF(A843="","",IF(COUNTIF($A$2:B842,Encodage!B843)&gt;0,"",IF(AND(Encodage!B843&gt;=$G$2,Encodage!A843&lt;=$H$2),Encodage!C843,"")))</f>
        <v/>
      </c>
      <c r="C843" s="62"/>
      <c r="D843" s="61" t="str">
        <f t="array" ref="D843">IFERROR(INDEX($A$1:$A$10000,SMALL(IF($A$3:$A$10000&lt;&gt;"",ROW($A$3:$A$10000)),ROW(A840))),"")</f>
        <v/>
      </c>
      <c r="E843" s="61"/>
      <c r="F843" s="61"/>
      <c r="G843" t="str">
        <f t="shared" si="571"/>
        <v/>
      </c>
      <c r="H843" t="str">
        <f>IFERROR(IF(COUNTIF($H$4:H842,H842)&lt;VLOOKUP($H842,$D$3:$E$500,2,0),H842,INDEX($D$3:$D$300,MATCH(H842,$D$3:$D$300,0)+1)),"")</f>
        <v/>
      </c>
      <c r="I843" t="str">
        <f>IF($H843="","",VLOOKUP($H843,Listes!$A$3:$I$12,3,FALSE))</f>
        <v/>
      </c>
      <c r="J843" t="str">
        <f>IF($H843="","",VLOOKUP($H843,Listes!$A$3:$I$12,4,FALSE))</f>
        <v/>
      </c>
      <c r="K843" t="str">
        <f>IF(H843="","",VLOOKUP($H843,Listes!$A$3:$I$12,8,FALSE))</f>
        <v/>
      </c>
      <c r="N843" t="str">
        <f t="shared" si="572"/>
        <v/>
      </c>
    </row>
    <row r="844" spans="1:14">
      <c r="A844" s="62" t="str">
        <f>IF(Encodage!A844="","",IF(COUNTIF($A$2:A843,Encodage!B844)&gt;0,"",IF(AND(Encodage!A844&gt;=$G$2,Encodage!A844&lt;=$H$2),Encodage!B844,"")))</f>
        <v/>
      </c>
      <c r="B844" s="62" t="str">
        <f>IF(A844="","",IF(COUNTIF($A$2:B843,Encodage!B844)&gt;0,"",IF(AND(Encodage!B844&gt;=$G$2,Encodage!A844&lt;=$H$2),Encodage!C844,"")))</f>
        <v/>
      </c>
      <c r="C844" s="62"/>
      <c r="D844" s="61" t="str">
        <f t="array" ref="D844">IFERROR(INDEX($A$1:$A$10000,SMALL(IF($A$3:$A$10000&lt;&gt;"",ROW($A$3:$A$10000)),ROW(A841))),"")</f>
        <v/>
      </c>
      <c r="E844" s="61"/>
      <c r="F844" s="61"/>
      <c r="G844" t="str">
        <f t="shared" si="571"/>
        <v/>
      </c>
      <c r="H844" t="str">
        <f>IFERROR(IF(COUNTIF($H$4:H843,H843)&lt;VLOOKUP($H843,$D$3:$E$500,2,0),H843,INDEX($D$3:$D$300,MATCH(H843,$D$3:$D$300,0)+1)),"")</f>
        <v/>
      </c>
      <c r="I844" t="str">
        <f>IF($H844="","",VLOOKUP($H844,Listes!$A$3:$I$12,3,FALSE))</f>
        <v/>
      </c>
      <c r="J844" t="str">
        <f>IF($H844="","",VLOOKUP($H844,Listes!$A$3:$I$12,4,FALSE))</f>
        <v/>
      </c>
      <c r="K844" t="str">
        <f>IF(H844="","",VLOOKUP($H844,Listes!$A$3:$I$12,8,FALSE))</f>
        <v/>
      </c>
      <c r="N844" t="str">
        <f t="shared" si="572"/>
        <v/>
      </c>
    </row>
    <row r="845" spans="1:14">
      <c r="A845" s="62" t="str">
        <f>IF(Encodage!A845="","",IF(COUNTIF($A$2:A844,Encodage!B845)&gt;0,"",IF(AND(Encodage!A845&gt;=$G$2,Encodage!A845&lt;=$H$2),Encodage!B845,"")))</f>
        <v/>
      </c>
      <c r="B845" s="62" t="str">
        <f>IF(A845="","",IF(COUNTIF($A$2:B844,Encodage!B845)&gt;0,"",IF(AND(Encodage!B845&gt;=$G$2,Encodage!A845&lt;=$H$2),Encodage!C845,"")))</f>
        <v/>
      </c>
      <c r="C845" s="62"/>
      <c r="D845" s="61" t="str">
        <f t="array" ref="D845">IFERROR(INDEX($A$1:$A$10000,SMALL(IF($A$3:$A$10000&lt;&gt;"",ROW($A$3:$A$10000)),ROW(A842))),"")</f>
        <v/>
      </c>
      <c r="E845" s="61"/>
      <c r="F845" s="61"/>
      <c r="G845" t="str">
        <f t="shared" si="571"/>
        <v/>
      </c>
      <c r="H845" t="str">
        <f>IFERROR(IF(COUNTIF($H$4:H844,H844)&lt;VLOOKUP($H844,$D$3:$E$500,2,0),H844,INDEX($D$3:$D$300,MATCH(H844,$D$3:$D$300,0)+1)),"")</f>
        <v/>
      </c>
      <c r="I845" t="str">
        <f>IF($H845="","",VLOOKUP($H845,Listes!$A$3:$I$12,3,FALSE))</f>
        <v/>
      </c>
      <c r="J845" t="str">
        <f>IF($H845="","",VLOOKUP($H845,Listes!$A$3:$I$12,4,FALSE))</f>
        <v/>
      </c>
      <c r="K845" t="str">
        <f>IF(H845="","",VLOOKUP($H845,Listes!$A$3:$I$12,8,FALSE))</f>
        <v/>
      </c>
      <c r="N845" t="str">
        <f t="shared" si="572"/>
        <v/>
      </c>
    </row>
    <row r="846" spans="1:14">
      <c r="A846" s="62" t="str">
        <f>IF(Encodage!A846="","",IF(COUNTIF($A$2:A845,Encodage!B846)&gt;0,"",IF(AND(Encodage!A846&gt;=$G$2,Encodage!A846&lt;=$H$2),Encodage!B846,"")))</f>
        <v/>
      </c>
      <c r="B846" s="62" t="str">
        <f>IF(A846="","",IF(COUNTIF($A$2:B845,Encodage!B846)&gt;0,"",IF(AND(Encodage!B846&gt;=$G$2,Encodage!A846&lt;=$H$2),Encodage!C846,"")))</f>
        <v/>
      </c>
      <c r="C846" s="62"/>
      <c r="D846" s="61" t="str">
        <f t="array" ref="D846">IFERROR(INDEX($A$1:$A$10000,SMALL(IF($A$3:$A$10000&lt;&gt;"",ROW($A$3:$A$10000)),ROW(A843))),"")</f>
        <v/>
      </c>
      <c r="E846" s="61"/>
      <c r="F846" s="61"/>
      <c r="G846" t="str">
        <f t="shared" si="571"/>
        <v/>
      </c>
      <c r="H846" t="str">
        <f>IFERROR(IF(COUNTIF($H$4:H845,H845)&lt;VLOOKUP($H845,$D$3:$E$500,2,0),H845,INDEX($D$3:$D$300,MATCH(H845,$D$3:$D$300,0)+1)),"")</f>
        <v/>
      </c>
      <c r="I846" t="str">
        <f>IF($H846="","",VLOOKUP($H846,Listes!$A$3:$I$12,3,FALSE))</f>
        <v/>
      </c>
      <c r="J846" t="str">
        <f>IF($H846="","",VLOOKUP($H846,Listes!$A$3:$I$12,4,FALSE))</f>
        <v/>
      </c>
      <c r="K846" t="str">
        <f>IF(H846="","",VLOOKUP($H846,Listes!$A$3:$I$12,8,FALSE))</f>
        <v/>
      </c>
      <c r="N846" t="str">
        <f t="shared" si="572"/>
        <v/>
      </c>
    </row>
    <row r="847" spans="1:14">
      <c r="A847" s="62" t="str">
        <f>IF(Encodage!A847="","",IF(COUNTIF($A$2:A846,Encodage!B847)&gt;0,"",IF(AND(Encodage!A847&gt;=$G$2,Encodage!A847&lt;=$H$2),Encodage!B847,"")))</f>
        <v/>
      </c>
      <c r="B847" s="62" t="str">
        <f>IF(A847="","",IF(COUNTIF($A$2:B846,Encodage!B847)&gt;0,"",IF(AND(Encodage!B847&gt;=$G$2,Encodage!A847&lt;=$H$2),Encodage!C847,"")))</f>
        <v/>
      </c>
      <c r="C847" s="62"/>
      <c r="D847" s="61" t="str">
        <f t="array" ref="D847">IFERROR(INDEX($A$1:$A$10000,SMALL(IF($A$3:$A$10000&lt;&gt;"",ROW($A$3:$A$10000)),ROW(A844))),"")</f>
        <v/>
      </c>
      <c r="E847" s="61"/>
      <c r="F847" s="61"/>
      <c r="G847" t="str">
        <f t="shared" si="571"/>
        <v/>
      </c>
      <c r="H847" t="str">
        <f>IFERROR(IF(COUNTIF($H$4:H846,H846)&lt;VLOOKUP($H846,$D$3:$E$500,2,0),H846,INDEX($D$3:$D$300,MATCH(H846,$D$3:$D$300,0)+1)),"")</f>
        <v/>
      </c>
      <c r="I847" t="str">
        <f>IF($H847="","",VLOOKUP($H847,Listes!$A$3:$I$12,3,FALSE))</f>
        <v/>
      </c>
      <c r="J847" t="str">
        <f>IF($H847="","",VLOOKUP($H847,Listes!$A$3:$I$12,4,FALSE))</f>
        <v/>
      </c>
      <c r="K847" t="str">
        <f>IF(H847="","",VLOOKUP($H847,Listes!$A$3:$I$12,8,FALSE))</f>
        <v/>
      </c>
      <c r="N847" t="str">
        <f t="shared" si="572"/>
        <v/>
      </c>
    </row>
    <row r="848" spans="1:14">
      <c r="A848" s="62" t="str">
        <f>IF(Encodage!A848="","",IF(COUNTIF($A$2:A847,Encodage!B848)&gt;0,"",IF(AND(Encodage!A848&gt;=$G$2,Encodage!A848&lt;=$H$2),Encodage!B848,"")))</f>
        <v/>
      </c>
      <c r="B848" s="62" t="str">
        <f>IF(A848="","",IF(COUNTIF($A$2:B847,Encodage!B848)&gt;0,"",IF(AND(Encodage!B848&gt;=$G$2,Encodage!A848&lt;=$H$2),Encodage!C848,"")))</f>
        <v/>
      </c>
      <c r="C848" s="62"/>
      <c r="D848" s="61" t="str">
        <f t="array" ref="D848">IFERROR(INDEX($A$1:$A$10000,SMALL(IF($A$3:$A$10000&lt;&gt;"",ROW($A$3:$A$10000)),ROW(A845))),"")</f>
        <v/>
      </c>
      <c r="E848" s="61"/>
      <c r="F848" s="61"/>
      <c r="G848" t="str">
        <f t="shared" si="571"/>
        <v/>
      </c>
      <c r="H848" t="str">
        <f>IFERROR(IF(COUNTIF($H$4:H847,H847)&lt;VLOOKUP($H847,$D$3:$E$500,2,0),H847,INDEX($D$3:$D$300,MATCH(H847,$D$3:$D$300,0)+1)),"")</f>
        <v/>
      </c>
      <c r="I848" t="str">
        <f>IF($H848="","",VLOOKUP($H848,Listes!$A$3:$I$12,3,FALSE))</f>
        <v/>
      </c>
      <c r="J848" t="str">
        <f>IF($H848="","",VLOOKUP($H848,Listes!$A$3:$I$12,4,FALSE))</f>
        <v/>
      </c>
      <c r="K848" t="str">
        <f>IF(H848="","",VLOOKUP($H848,Listes!$A$3:$I$12,8,FALSE))</f>
        <v/>
      </c>
      <c r="N848" t="str">
        <f t="shared" si="572"/>
        <v/>
      </c>
    </row>
    <row r="849" spans="1:14">
      <c r="A849" s="62" t="str">
        <f>IF(Encodage!A849="","",IF(COUNTIF($A$2:A848,Encodage!B849)&gt;0,"",IF(AND(Encodage!A849&gt;=$G$2,Encodage!A849&lt;=$H$2),Encodage!B849,"")))</f>
        <v/>
      </c>
      <c r="B849" s="62" t="str">
        <f>IF(A849="","",IF(COUNTIF($A$2:B848,Encodage!B849)&gt;0,"",IF(AND(Encodage!B849&gt;=$G$2,Encodage!A849&lt;=$H$2),Encodage!C849,"")))</f>
        <v/>
      </c>
      <c r="C849" s="62"/>
      <c r="D849" s="61" t="str">
        <f t="array" ref="D849">IFERROR(INDEX($A$1:$A$10000,SMALL(IF($A$3:$A$10000&lt;&gt;"",ROW($A$3:$A$10000)),ROW(A846))),"")</f>
        <v/>
      </c>
      <c r="E849" s="61"/>
      <c r="F849" s="61"/>
      <c r="G849" t="str">
        <f t="shared" si="571"/>
        <v/>
      </c>
      <c r="H849" t="str">
        <f>IFERROR(IF(COUNTIF($H$4:H848,H848)&lt;VLOOKUP($H848,$D$3:$E$500,2,0),H848,INDEX($D$3:$D$300,MATCH(H848,$D$3:$D$300,0)+1)),"")</f>
        <v/>
      </c>
      <c r="I849" t="str">
        <f>IF($H849="","",VLOOKUP($H849,Listes!$A$3:$I$12,3,FALSE))</f>
        <v/>
      </c>
      <c r="J849" t="str">
        <f>IF($H849="","",VLOOKUP($H849,Listes!$A$3:$I$12,4,FALSE))</f>
        <v/>
      </c>
      <c r="K849" t="str">
        <f>IF(H849="","",VLOOKUP($H849,Listes!$A$3:$I$12,8,FALSE))</f>
        <v/>
      </c>
      <c r="N849" t="str">
        <f t="shared" si="572"/>
        <v/>
      </c>
    </row>
    <row r="850" spans="1:14">
      <c r="A850" s="62" t="str">
        <f>IF(Encodage!A850="","",IF(COUNTIF($A$2:A849,Encodage!B850)&gt;0,"",IF(AND(Encodage!A850&gt;=$G$2,Encodage!A850&lt;=$H$2),Encodage!B850,"")))</f>
        <v/>
      </c>
      <c r="B850" s="62" t="str">
        <f>IF(A850="","",IF(COUNTIF($A$2:B849,Encodage!B850)&gt;0,"",IF(AND(Encodage!B850&gt;=$G$2,Encodage!A850&lt;=$H$2),Encodage!C850,"")))</f>
        <v/>
      </c>
      <c r="C850" s="62"/>
      <c r="D850" s="61" t="str">
        <f t="array" ref="D850">IFERROR(INDEX($A$1:$A$10000,SMALL(IF($A$3:$A$10000&lt;&gt;"",ROW($A$3:$A$10000)),ROW(A847))),"")</f>
        <v/>
      </c>
      <c r="E850" s="61"/>
      <c r="F850" s="61"/>
      <c r="G850" t="str">
        <f t="shared" si="571"/>
        <v/>
      </c>
      <c r="H850" t="str">
        <f>IFERROR(IF(COUNTIF($H$4:H849,H849)&lt;VLOOKUP($H849,$D$3:$E$500,2,0),H849,INDEX($D$3:$D$300,MATCH(H849,$D$3:$D$300,0)+1)),"")</f>
        <v/>
      </c>
      <c r="I850" t="str">
        <f>IF($H850="","",VLOOKUP($H850,Listes!$A$3:$I$12,3,FALSE))</f>
        <v/>
      </c>
      <c r="J850" t="str">
        <f>IF($H850="","",VLOOKUP($H850,Listes!$A$3:$I$12,4,FALSE))</f>
        <v/>
      </c>
      <c r="K850" t="str">
        <f>IF(H850="","",VLOOKUP($H850,Listes!$A$3:$I$12,8,FALSE))</f>
        <v/>
      </c>
      <c r="N850" t="str">
        <f t="shared" si="572"/>
        <v/>
      </c>
    </row>
    <row r="851" spans="1:14">
      <c r="A851" s="62" t="str">
        <f>IF(Encodage!A851="","",IF(COUNTIF($A$2:A850,Encodage!B851)&gt;0,"",IF(AND(Encodage!A851&gt;=$G$2,Encodage!A851&lt;=$H$2),Encodage!B851,"")))</f>
        <v/>
      </c>
      <c r="B851" s="62" t="str">
        <f>IF(A851="","",IF(COUNTIF($A$2:B850,Encodage!B851)&gt;0,"",IF(AND(Encodage!B851&gt;=$G$2,Encodage!A851&lt;=$H$2),Encodage!C851,"")))</f>
        <v/>
      </c>
      <c r="C851" s="62"/>
      <c r="D851" s="61" t="str">
        <f t="array" ref="D851">IFERROR(INDEX($A$1:$A$10000,SMALL(IF($A$3:$A$10000&lt;&gt;"",ROW($A$3:$A$10000)),ROW(A848))),"")</f>
        <v/>
      </c>
      <c r="E851" s="61"/>
      <c r="F851" s="61"/>
      <c r="G851" t="str">
        <f t="shared" si="571"/>
        <v/>
      </c>
      <c r="H851" t="str">
        <f>IFERROR(IF(COUNTIF($H$4:H850,H850)&lt;VLOOKUP($H850,$D$3:$E$500,2,0),H850,INDEX($D$3:$D$300,MATCH(H850,$D$3:$D$300,0)+1)),"")</f>
        <v/>
      </c>
      <c r="I851" t="str">
        <f>IF($H851="","",VLOOKUP($H851,Listes!$A$3:$I$12,3,FALSE))</f>
        <v/>
      </c>
      <c r="J851" t="str">
        <f>IF($H851="","",VLOOKUP($H851,Listes!$A$3:$I$12,4,FALSE))</f>
        <v/>
      </c>
      <c r="K851" t="str">
        <f>IF(H851="","",VLOOKUP($H851,Listes!$A$3:$I$12,8,FALSE))</f>
        <v/>
      </c>
      <c r="N851" t="str">
        <f t="shared" si="572"/>
        <v/>
      </c>
    </row>
    <row r="852" spans="1:14">
      <c r="A852" s="62" t="str">
        <f>IF(Encodage!A852="","",IF(COUNTIF($A$2:A851,Encodage!B852)&gt;0,"",IF(AND(Encodage!A852&gt;=$G$2,Encodage!A852&lt;=$H$2),Encodage!B852,"")))</f>
        <v/>
      </c>
      <c r="B852" s="62" t="str">
        <f>IF(A852="","",IF(COUNTIF($A$2:B851,Encodage!B852)&gt;0,"",IF(AND(Encodage!B852&gt;=$G$2,Encodage!A852&lt;=$H$2),Encodage!C852,"")))</f>
        <v/>
      </c>
      <c r="C852" s="62"/>
      <c r="D852" s="61" t="str">
        <f t="array" ref="D852">IFERROR(INDEX($A$1:$A$10000,SMALL(IF($A$3:$A$10000&lt;&gt;"",ROW($A$3:$A$10000)),ROW(A849))),"")</f>
        <v/>
      </c>
      <c r="E852" s="61"/>
      <c r="F852" s="61"/>
      <c r="G852" t="str">
        <f t="shared" si="571"/>
        <v/>
      </c>
      <c r="H852" t="str">
        <f>IFERROR(IF(COUNTIF($H$4:H851,H851)&lt;VLOOKUP($H851,$D$3:$E$500,2,0),H851,INDEX($D$3:$D$300,MATCH(H851,$D$3:$D$300,0)+1)),"")</f>
        <v/>
      </c>
      <c r="I852" t="str">
        <f>IF($H852="","",VLOOKUP($H852,Listes!$A$3:$I$12,3,FALSE))</f>
        <v/>
      </c>
      <c r="J852" t="str">
        <f>IF($H852="","",VLOOKUP($H852,Listes!$A$3:$I$12,4,FALSE))</f>
        <v/>
      </c>
      <c r="K852" t="str">
        <f>IF(H852="","",VLOOKUP($H852,Listes!$A$3:$I$12,8,FALSE))</f>
        <v/>
      </c>
      <c r="N852" t="str">
        <f t="shared" si="572"/>
        <v/>
      </c>
    </row>
    <row r="853" spans="1:14">
      <c r="A853" s="62" t="str">
        <f>IF(Encodage!A853="","",IF(COUNTIF($A$2:A852,Encodage!B853)&gt;0,"",IF(AND(Encodage!A853&gt;=$G$2,Encodage!A853&lt;=$H$2),Encodage!B853,"")))</f>
        <v/>
      </c>
      <c r="B853" s="62" t="str">
        <f>IF(A853="","",IF(COUNTIF($A$2:B852,Encodage!B853)&gt;0,"",IF(AND(Encodage!B853&gt;=$G$2,Encodage!A853&lt;=$H$2),Encodage!C853,"")))</f>
        <v/>
      </c>
      <c r="C853" s="62"/>
      <c r="D853" s="61" t="str">
        <f t="array" ref="D853">IFERROR(INDEX($A$1:$A$10000,SMALL(IF($A$3:$A$10000&lt;&gt;"",ROW($A$3:$A$10000)),ROW(A850))),"")</f>
        <v/>
      </c>
      <c r="E853" s="61"/>
      <c r="F853" s="61"/>
      <c r="G853" t="str">
        <f t="shared" si="571"/>
        <v/>
      </c>
      <c r="H853" t="str">
        <f>IFERROR(IF(COUNTIF($H$4:H852,H852)&lt;VLOOKUP($H852,$D$3:$E$500,2,0),H852,INDEX($D$3:$D$300,MATCH(H852,$D$3:$D$300,0)+1)),"")</f>
        <v/>
      </c>
      <c r="I853" t="str">
        <f>IF($H853="","",VLOOKUP($H853,Listes!$A$3:$I$12,3,FALSE))</f>
        <v/>
      </c>
      <c r="J853" t="str">
        <f>IF($H853="","",VLOOKUP($H853,Listes!$A$3:$I$12,4,FALSE))</f>
        <v/>
      </c>
      <c r="K853" t="str">
        <f>IF(H853="","",VLOOKUP($H853,Listes!$A$3:$I$12,8,FALSE))</f>
        <v/>
      </c>
      <c r="N853" t="str">
        <f t="shared" si="572"/>
        <v/>
      </c>
    </row>
    <row r="854" spans="1:14">
      <c r="A854" s="62" t="str">
        <f>IF(Encodage!A854="","",IF(COUNTIF($A$2:A853,Encodage!B854)&gt;0,"",IF(AND(Encodage!A854&gt;=$G$2,Encodage!A854&lt;=$H$2),Encodage!B854,"")))</f>
        <v/>
      </c>
      <c r="B854" s="62" t="str">
        <f>IF(A854="","",IF(COUNTIF($A$2:B853,Encodage!B854)&gt;0,"",IF(AND(Encodage!B854&gt;=$G$2,Encodage!A854&lt;=$H$2),Encodage!C854,"")))</f>
        <v/>
      </c>
      <c r="C854" s="62"/>
      <c r="D854" s="61" t="str">
        <f t="array" ref="D854">IFERROR(INDEX($A$1:$A$10000,SMALL(IF($A$3:$A$10000&lt;&gt;"",ROW($A$3:$A$10000)),ROW(A851))),"")</f>
        <v/>
      </c>
      <c r="E854" s="61"/>
      <c r="F854" s="61"/>
      <c r="G854" t="str">
        <f t="shared" si="571"/>
        <v/>
      </c>
      <c r="H854" t="str">
        <f>IFERROR(IF(COUNTIF($H$4:H853,H853)&lt;VLOOKUP($H853,$D$3:$E$500,2,0),H853,INDEX($D$3:$D$300,MATCH(H853,$D$3:$D$300,0)+1)),"")</f>
        <v/>
      </c>
      <c r="I854" t="str">
        <f>IF($H854="","",VLOOKUP($H854,Listes!$A$3:$I$12,3,FALSE))</f>
        <v/>
      </c>
      <c r="J854" t="str">
        <f>IF($H854="","",VLOOKUP($H854,Listes!$A$3:$I$12,4,FALSE))</f>
        <v/>
      </c>
      <c r="K854" t="str">
        <f>IF(H854="","",VLOOKUP($H854,Listes!$A$3:$I$12,8,FALSE))</f>
        <v/>
      </c>
      <c r="N854" t="str">
        <f t="shared" si="572"/>
        <v/>
      </c>
    </row>
    <row r="855" spans="1:14">
      <c r="A855" s="62" t="str">
        <f>IF(Encodage!A855="","",IF(COUNTIF($A$2:A854,Encodage!B855)&gt;0,"",IF(AND(Encodage!A855&gt;=$G$2,Encodage!A855&lt;=$H$2),Encodage!B855,"")))</f>
        <v/>
      </c>
      <c r="B855" s="62" t="str">
        <f>IF(A855="","",IF(COUNTIF($A$2:B854,Encodage!B855)&gt;0,"",IF(AND(Encodage!B855&gt;=$G$2,Encodage!A855&lt;=$H$2),Encodage!C855,"")))</f>
        <v/>
      </c>
      <c r="C855" s="62"/>
      <c r="D855" s="61" t="str">
        <f t="array" ref="D855">IFERROR(INDEX($A$1:$A$10000,SMALL(IF($A$3:$A$10000&lt;&gt;"",ROW($A$3:$A$10000)),ROW(A852))),"")</f>
        <v/>
      </c>
      <c r="E855" s="61"/>
      <c r="F855" s="61"/>
      <c r="G855" t="str">
        <f t="shared" si="571"/>
        <v/>
      </c>
      <c r="H855" t="str">
        <f>IFERROR(IF(COUNTIF($H$4:H854,H854)&lt;VLOOKUP($H854,$D$3:$E$500,2,0),H854,INDEX($D$3:$D$300,MATCH(H854,$D$3:$D$300,0)+1)),"")</f>
        <v/>
      </c>
      <c r="I855" t="str">
        <f>IF($H855="","",VLOOKUP($H855,Listes!$A$3:$I$12,3,FALSE))</f>
        <v/>
      </c>
      <c r="J855" t="str">
        <f>IF($H855="","",VLOOKUP($H855,Listes!$A$3:$I$12,4,FALSE))</f>
        <v/>
      </c>
      <c r="K855" t="str">
        <f>IF(H855="","",VLOOKUP($H855,Listes!$A$3:$I$12,8,FALSE))</f>
        <v/>
      </c>
      <c r="N855" t="str">
        <f t="shared" si="572"/>
        <v/>
      </c>
    </row>
    <row r="856" spans="1:14">
      <c r="A856" s="62" t="str">
        <f>IF(Encodage!A856="","",IF(COUNTIF($A$2:A855,Encodage!B856)&gt;0,"",IF(AND(Encodage!A856&gt;=$G$2,Encodage!A856&lt;=$H$2),Encodage!B856,"")))</f>
        <v/>
      </c>
      <c r="B856" s="62" t="str">
        <f>IF(A856="","",IF(COUNTIF($A$2:B855,Encodage!B856)&gt;0,"",IF(AND(Encodage!B856&gt;=$G$2,Encodage!A856&lt;=$H$2),Encodage!C856,"")))</f>
        <v/>
      </c>
      <c r="C856" s="62"/>
      <c r="D856" s="61" t="str">
        <f t="array" ref="D856">IFERROR(INDEX($A$1:$A$10000,SMALL(IF($A$3:$A$10000&lt;&gt;"",ROW($A$3:$A$10000)),ROW(A853))),"")</f>
        <v/>
      </c>
      <c r="E856" s="61"/>
      <c r="F856" s="61"/>
      <c r="G856" t="str">
        <f t="shared" si="571"/>
        <v/>
      </c>
      <c r="H856" t="str">
        <f>IFERROR(IF(COUNTIF($H$4:H855,H855)&lt;VLOOKUP($H855,$D$3:$E$500,2,0),H855,INDEX($D$3:$D$300,MATCH(H855,$D$3:$D$300,0)+1)),"")</f>
        <v/>
      </c>
      <c r="I856" t="str">
        <f>IF($H856="","",VLOOKUP($H856,Listes!$A$3:$I$12,3,FALSE))</f>
        <v/>
      </c>
      <c r="J856" t="str">
        <f>IF($H856="","",VLOOKUP($H856,Listes!$A$3:$I$12,4,FALSE))</f>
        <v/>
      </c>
      <c r="K856" t="str">
        <f>IF(H856="","",VLOOKUP($H856,Listes!$A$3:$I$12,8,FALSE))</f>
        <v/>
      </c>
      <c r="N856" t="str">
        <f t="shared" si="572"/>
        <v/>
      </c>
    </row>
    <row r="857" spans="1:14">
      <c r="A857" s="62" t="str">
        <f>IF(Encodage!A857="","",IF(COUNTIF($A$2:A856,Encodage!B857)&gt;0,"",IF(AND(Encodage!A857&gt;=$G$2,Encodage!A857&lt;=$H$2),Encodage!B857,"")))</f>
        <v/>
      </c>
      <c r="B857" s="62" t="str">
        <f>IF(A857="","",IF(COUNTIF($A$2:B856,Encodage!B857)&gt;0,"",IF(AND(Encodage!B857&gt;=$G$2,Encodage!A857&lt;=$H$2),Encodage!C857,"")))</f>
        <v/>
      </c>
      <c r="C857" s="62"/>
      <c r="D857" s="61" t="str">
        <f t="array" ref="D857">IFERROR(INDEX($A$1:$A$10000,SMALL(IF($A$3:$A$10000&lt;&gt;"",ROW($A$3:$A$10000)),ROW(A854))),"")</f>
        <v/>
      </c>
      <c r="E857" s="61"/>
      <c r="F857" s="61"/>
      <c r="G857" t="str">
        <f t="shared" si="571"/>
        <v/>
      </c>
      <c r="H857" t="str">
        <f>IFERROR(IF(COUNTIF($H$4:H856,H856)&lt;VLOOKUP($H856,$D$3:$E$500,2,0),H856,INDEX($D$3:$D$300,MATCH(H856,$D$3:$D$300,0)+1)),"")</f>
        <v/>
      </c>
      <c r="I857" t="str">
        <f>IF($H857="","",VLOOKUP($H857,Listes!$A$3:$I$12,3,FALSE))</f>
        <v/>
      </c>
      <c r="J857" t="str">
        <f>IF($H857="","",VLOOKUP($H857,Listes!$A$3:$I$12,4,FALSE))</f>
        <v/>
      </c>
      <c r="K857" t="str">
        <f>IF(H857="","",VLOOKUP($H857,Listes!$A$3:$I$12,8,FALSE))</f>
        <v/>
      </c>
      <c r="N857" t="str">
        <f t="shared" si="572"/>
        <v/>
      </c>
    </row>
    <row r="858" spans="1:14">
      <c r="A858" s="62" t="str">
        <f>IF(Encodage!A858="","",IF(COUNTIF($A$2:A857,Encodage!B858)&gt;0,"",IF(AND(Encodage!A858&gt;=$G$2,Encodage!A858&lt;=$H$2),Encodage!B858,"")))</f>
        <v/>
      </c>
      <c r="B858" s="62" t="str">
        <f>IF(A858="","",IF(COUNTIF($A$2:B857,Encodage!B858)&gt;0,"",IF(AND(Encodage!B858&gt;=$G$2,Encodage!A858&lt;=$H$2),Encodage!C858,"")))</f>
        <v/>
      </c>
      <c r="C858" s="62"/>
      <c r="D858" s="61" t="str">
        <f t="array" ref="D858">IFERROR(INDEX($A$1:$A$10000,SMALL(IF($A$3:$A$10000&lt;&gt;"",ROW($A$3:$A$10000)),ROW(A855))),"")</f>
        <v/>
      </c>
      <c r="E858" s="61"/>
      <c r="F858" s="61"/>
      <c r="G858" t="str">
        <f t="shared" si="571"/>
        <v/>
      </c>
      <c r="H858" t="str">
        <f>IFERROR(IF(COUNTIF($H$4:H857,H857)&lt;VLOOKUP($H857,$D$3:$E$500,2,0),H857,INDEX($D$3:$D$300,MATCH(H857,$D$3:$D$300,0)+1)),"")</f>
        <v/>
      </c>
      <c r="I858" t="str">
        <f>IF($H858="","",VLOOKUP($H858,Listes!$A$3:$I$12,3,FALSE))</f>
        <v/>
      </c>
      <c r="J858" t="str">
        <f>IF($H858="","",VLOOKUP($H858,Listes!$A$3:$I$12,4,FALSE))</f>
        <v/>
      </c>
      <c r="K858" t="str">
        <f>IF(H858="","",VLOOKUP($H858,Listes!$A$3:$I$12,8,FALSE))</f>
        <v/>
      </c>
      <c r="N858" t="str">
        <f t="shared" si="572"/>
        <v/>
      </c>
    </row>
    <row r="859" spans="1:14">
      <c r="A859" s="62" t="str">
        <f>IF(Encodage!A859="","",IF(COUNTIF($A$2:A858,Encodage!B859)&gt;0,"",IF(AND(Encodage!A859&gt;=$G$2,Encodage!A859&lt;=$H$2),Encodage!B859,"")))</f>
        <v/>
      </c>
      <c r="B859" s="62" t="str">
        <f>IF(A859="","",IF(COUNTIF($A$2:B858,Encodage!B859)&gt;0,"",IF(AND(Encodage!B859&gt;=$G$2,Encodage!A859&lt;=$H$2),Encodage!C859,"")))</f>
        <v/>
      </c>
      <c r="C859" s="62"/>
      <c r="D859" s="61" t="str">
        <f t="array" ref="D859">IFERROR(INDEX($A$1:$A$10000,SMALL(IF($A$3:$A$10000&lt;&gt;"",ROW($A$3:$A$10000)),ROW(A856))),"")</f>
        <v/>
      </c>
      <c r="E859" s="61"/>
      <c r="F859" s="61"/>
      <c r="G859" t="str">
        <f t="shared" si="571"/>
        <v/>
      </c>
      <c r="H859" t="str">
        <f>IFERROR(IF(COUNTIF($H$4:H858,H858)&lt;VLOOKUP($H858,$D$3:$E$500,2,0),H858,INDEX($D$3:$D$300,MATCH(H858,$D$3:$D$300,0)+1)),"")</f>
        <v/>
      </c>
      <c r="I859" t="str">
        <f>IF($H859="","",VLOOKUP($H859,Listes!$A$3:$I$12,3,FALSE))</f>
        <v/>
      </c>
      <c r="J859" t="str">
        <f>IF($H859="","",VLOOKUP($H859,Listes!$A$3:$I$12,4,FALSE))</f>
        <v/>
      </c>
      <c r="K859" t="str">
        <f>IF(H859="","",VLOOKUP($H859,Listes!$A$3:$I$12,8,FALSE))</f>
        <v/>
      </c>
      <c r="N859" t="str">
        <f t="shared" si="572"/>
        <v/>
      </c>
    </row>
    <row r="860" spans="1:14">
      <c r="A860" s="62" t="str">
        <f>IF(Encodage!A860="","",IF(COUNTIF($A$2:A859,Encodage!B860)&gt;0,"",IF(AND(Encodage!A860&gt;=$G$2,Encodage!A860&lt;=$H$2),Encodage!B860,"")))</f>
        <v/>
      </c>
      <c r="B860" s="62" t="str">
        <f>IF(A860="","",IF(COUNTIF($A$2:B859,Encodage!B860)&gt;0,"",IF(AND(Encodage!B860&gt;=$G$2,Encodage!A860&lt;=$H$2),Encodage!C860,"")))</f>
        <v/>
      </c>
      <c r="C860" s="62"/>
      <c r="D860" s="61" t="str">
        <f t="array" ref="D860">IFERROR(INDEX($A$1:$A$10000,SMALL(IF($A$3:$A$10000&lt;&gt;"",ROW($A$3:$A$10000)),ROW(A857))),"")</f>
        <v/>
      </c>
      <c r="E860" s="61"/>
      <c r="F860" s="61"/>
      <c r="G860" t="str">
        <f t="shared" si="571"/>
        <v/>
      </c>
      <c r="H860" t="str">
        <f>IFERROR(IF(COUNTIF($H$4:H859,H859)&lt;VLOOKUP($H859,$D$3:$E$500,2,0),H859,INDEX($D$3:$D$300,MATCH(H859,$D$3:$D$300,0)+1)),"")</f>
        <v/>
      </c>
      <c r="I860" t="str">
        <f>IF($H860="","",VLOOKUP($H860,Listes!$A$3:$I$12,3,FALSE))</f>
        <v/>
      </c>
      <c r="J860" t="str">
        <f>IF($H860="","",VLOOKUP($H860,Listes!$A$3:$I$12,4,FALSE))</f>
        <v/>
      </c>
      <c r="K860" t="str">
        <f>IF(H860="","",VLOOKUP($H860,Listes!$A$3:$I$12,8,FALSE))</f>
        <v/>
      </c>
      <c r="N860" t="str">
        <f t="shared" si="572"/>
        <v/>
      </c>
    </row>
    <row r="861" spans="1:14">
      <c r="A861" s="62" t="str">
        <f>IF(Encodage!A861="","",IF(COUNTIF($A$2:A860,Encodage!B861)&gt;0,"",IF(AND(Encodage!A861&gt;=$G$2,Encodage!A861&lt;=$H$2),Encodage!B861,"")))</f>
        <v/>
      </c>
      <c r="B861" s="62" t="str">
        <f>IF(A861="","",IF(COUNTIF($A$2:B860,Encodage!B861)&gt;0,"",IF(AND(Encodage!B861&gt;=$G$2,Encodage!A861&lt;=$H$2),Encodage!C861,"")))</f>
        <v/>
      </c>
      <c r="C861" s="62"/>
      <c r="D861" s="61" t="str">
        <f t="array" ref="D861">IFERROR(INDEX($A$1:$A$10000,SMALL(IF($A$3:$A$10000&lt;&gt;"",ROW($A$3:$A$10000)),ROW(A858))),"")</f>
        <v/>
      </c>
      <c r="E861" s="61"/>
      <c r="F861" s="61"/>
      <c r="G861" t="str">
        <f t="shared" si="571"/>
        <v/>
      </c>
      <c r="H861" t="str">
        <f>IFERROR(IF(COUNTIF($H$4:H860,H860)&lt;VLOOKUP($H860,$D$3:$E$500,2,0),H860,INDEX($D$3:$D$300,MATCH(H860,$D$3:$D$300,0)+1)),"")</f>
        <v/>
      </c>
      <c r="I861" t="str">
        <f>IF($H861="","",VLOOKUP($H861,Listes!$A$3:$I$12,3,FALSE))</f>
        <v/>
      </c>
      <c r="J861" t="str">
        <f>IF($H861="","",VLOOKUP($H861,Listes!$A$3:$I$12,4,FALSE))</f>
        <v/>
      </c>
      <c r="K861" t="str">
        <f>IF(H861="","",VLOOKUP($H861,Listes!$A$3:$I$12,8,FALSE))</f>
        <v/>
      </c>
      <c r="N861" t="str">
        <f t="shared" si="572"/>
        <v/>
      </c>
    </row>
    <row r="862" spans="1:14">
      <c r="A862" s="62" t="str">
        <f>IF(Encodage!A862="","",IF(COUNTIF($A$2:A861,Encodage!B862)&gt;0,"",IF(AND(Encodage!A862&gt;=$G$2,Encodage!A862&lt;=$H$2),Encodage!B862,"")))</f>
        <v/>
      </c>
      <c r="B862" s="62" t="str">
        <f>IF(A862="","",IF(COUNTIF($A$2:B861,Encodage!B862)&gt;0,"",IF(AND(Encodage!B862&gt;=$G$2,Encodage!A862&lt;=$H$2),Encodage!C862,"")))</f>
        <v/>
      </c>
      <c r="C862" s="62"/>
      <c r="D862" s="61" t="str">
        <f t="array" ref="D862">IFERROR(INDEX($A$1:$A$10000,SMALL(IF($A$3:$A$10000&lt;&gt;"",ROW($A$3:$A$10000)),ROW(A859))),"")</f>
        <v/>
      </c>
      <c r="E862" s="61"/>
      <c r="F862" s="61"/>
      <c r="G862" t="str">
        <f t="shared" si="571"/>
        <v/>
      </c>
      <c r="H862" t="str">
        <f>IFERROR(IF(COUNTIF($H$4:H861,H861)&lt;VLOOKUP($H861,$D$3:$E$500,2,0),H861,INDEX($D$3:$D$300,MATCH(H861,$D$3:$D$300,0)+1)),"")</f>
        <v/>
      </c>
      <c r="I862" t="str">
        <f>IF($H862="","",VLOOKUP($H862,Listes!$A$3:$I$12,3,FALSE))</f>
        <v/>
      </c>
      <c r="J862" t="str">
        <f>IF($H862="","",VLOOKUP($H862,Listes!$A$3:$I$12,4,FALSE))</f>
        <v/>
      </c>
      <c r="K862" t="str">
        <f>IF(H862="","",VLOOKUP($H862,Listes!$A$3:$I$12,8,FALSE))</f>
        <v/>
      </c>
      <c r="N862" t="str">
        <f t="shared" si="572"/>
        <v/>
      </c>
    </row>
    <row r="863" spans="1:14">
      <c r="A863" s="62" t="str">
        <f>IF(Encodage!A863="","",IF(COUNTIF($A$2:A862,Encodage!B863)&gt;0,"",IF(AND(Encodage!A863&gt;=$G$2,Encodage!A863&lt;=$H$2),Encodage!B863,"")))</f>
        <v/>
      </c>
      <c r="B863" s="62" t="str">
        <f>IF(A863="","",IF(COUNTIF($A$2:B862,Encodage!B863)&gt;0,"",IF(AND(Encodage!B863&gt;=$G$2,Encodage!A863&lt;=$H$2),Encodage!C863,"")))</f>
        <v/>
      </c>
      <c r="C863" s="62"/>
      <c r="D863" s="61" t="str">
        <f t="array" ref="D863">IFERROR(INDEX($A$1:$A$10000,SMALL(IF($A$3:$A$10000&lt;&gt;"",ROW($A$3:$A$10000)),ROW(A860))),"")</f>
        <v/>
      </c>
      <c r="E863" s="61"/>
      <c r="F863" s="61"/>
      <c r="G863" t="str">
        <f t="shared" si="571"/>
        <v/>
      </c>
      <c r="H863" t="str">
        <f>IFERROR(IF(COUNTIF($H$4:H862,H862)&lt;VLOOKUP($H862,$D$3:$E$500,2,0),H862,INDEX($D$3:$D$300,MATCH(H862,$D$3:$D$300,0)+1)),"")</f>
        <v/>
      </c>
      <c r="I863" t="str">
        <f>IF($H863="","",VLOOKUP($H863,Listes!$A$3:$I$12,3,FALSE))</f>
        <v/>
      </c>
      <c r="J863" t="str">
        <f>IF($H863="","",VLOOKUP($H863,Listes!$A$3:$I$12,4,FALSE))</f>
        <v/>
      </c>
      <c r="K863" t="str">
        <f>IF(H863="","",VLOOKUP($H863,Listes!$A$3:$I$12,8,FALSE))</f>
        <v/>
      </c>
      <c r="N863" t="str">
        <f t="shared" si="572"/>
        <v/>
      </c>
    </row>
    <row r="864" spans="1:14">
      <c r="A864" s="62" t="str">
        <f>IF(Encodage!A864="","",IF(COUNTIF($A$2:A863,Encodage!B864)&gt;0,"",IF(AND(Encodage!A864&gt;=$G$2,Encodage!A864&lt;=$H$2),Encodage!B864,"")))</f>
        <v/>
      </c>
      <c r="B864" s="62" t="str">
        <f>IF(A864="","",IF(COUNTIF($A$2:B863,Encodage!B864)&gt;0,"",IF(AND(Encodage!B864&gt;=$G$2,Encodage!A864&lt;=$H$2),Encodage!C864,"")))</f>
        <v/>
      </c>
      <c r="C864" s="62"/>
      <c r="D864" s="61" t="str">
        <f t="array" ref="D864">IFERROR(INDEX($A$1:$A$10000,SMALL(IF($A$3:$A$10000&lt;&gt;"",ROW($A$3:$A$10000)),ROW(A861))),"")</f>
        <v/>
      </c>
      <c r="E864" s="61"/>
      <c r="F864" s="61"/>
      <c r="G864" t="str">
        <f t="shared" si="571"/>
        <v/>
      </c>
      <c r="H864" t="str">
        <f>IFERROR(IF(COUNTIF($H$4:H863,H863)&lt;VLOOKUP($H863,$D$3:$E$500,2,0),H863,INDEX($D$3:$D$300,MATCH(H863,$D$3:$D$300,0)+1)),"")</f>
        <v/>
      </c>
      <c r="I864" t="str">
        <f>IF($H864="","",VLOOKUP($H864,Listes!$A$3:$I$12,3,FALSE))</f>
        <v/>
      </c>
      <c r="J864" t="str">
        <f>IF($H864="","",VLOOKUP($H864,Listes!$A$3:$I$12,4,FALSE))</f>
        <v/>
      </c>
      <c r="K864" t="str">
        <f>IF(H864="","",VLOOKUP($H864,Listes!$A$3:$I$12,8,FALSE))</f>
        <v/>
      </c>
      <c r="N864" t="str">
        <f t="shared" si="572"/>
        <v/>
      </c>
    </row>
    <row r="865" spans="1:14">
      <c r="A865" s="62" t="str">
        <f>IF(Encodage!A865="","",IF(COUNTIF($A$2:A864,Encodage!B865)&gt;0,"",IF(AND(Encodage!A865&gt;=$G$2,Encodage!A865&lt;=$H$2),Encodage!B865,"")))</f>
        <v/>
      </c>
      <c r="B865" s="62" t="str">
        <f>IF(A865="","",IF(COUNTIF($A$2:B864,Encodage!B865)&gt;0,"",IF(AND(Encodage!B865&gt;=$G$2,Encodage!A865&lt;=$H$2),Encodage!C865,"")))</f>
        <v/>
      </c>
      <c r="C865" s="62"/>
      <c r="D865" s="61" t="str">
        <f t="array" ref="D865">IFERROR(INDEX($A$1:$A$10000,SMALL(IF($A$3:$A$10000&lt;&gt;"",ROW($A$3:$A$10000)),ROW(A862))),"")</f>
        <v/>
      </c>
      <c r="E865" s="61"/>
      <c r="F865" s="61"/>
      <c r="G865" t="str">
        <f t="shared" si="571"/>
        <v/>
      </c>
      <c r="H865" t="str">
        <f>IFERROR(IF(COUNTIF($H$4:H864,H864)&lt;VLOOKUP($H864,$D$3:$E$500,2,0),H864,INDEX($D$3:$D$300,MATCH(H864,$D$3:$D$300,0)+1)),"")</f>
        <v/>
      </c>
      <c r="I865" t="str">
        <f>IF($H865="","",VLOOKUP($H865,Listes!$A$3:$I$12,3,FALSE))</f>
        <v/>
      </c>
      <c r="J865" t="str">
        <f>IF($H865="","",VLOOKUP($H865,Listes!$A$3:$I$12,4,FALSE))</f>
        <v/>
      </c>
      <c r="K865" t="str">
        <f>IF(H865="","",VLOOKUP($H865,Listes!$A$3:$I$12,8,FALSE))</f>
        <v/>
      </c>
      <c r="N865" t="str">
        <f t="shared" si="572"/>
        <v/>
      </c>
    </row>
    <row r="866" spans="1:14">
      <c r="A866" s="62" t="str">
        <f>IF(Encodage!A866="","",IF(COUNTIF($A$2:A865,Encodage!B866)&gt;0,"",IF(AND(Encodage!A866&gt;=$G$2,Encodage!A866&lt;=$H$2),Encodage!B866,"")))</f>
        <v/>
      </c>
      <c r="B866" s="62" t="str">
        <f>IF(A866="","",IF(COUNTIF($A$2:B865,Encodage!B866)&gt;0,"",IF(AND(Encodage!B866&gt;=$G$2,Encodage!A866&lt;=$H$2),Encodage!C866,"")))</f>
        <v/>
      </c>
      <c r="C866" s="62"/>
      <c r="D866" s="61" t="str">
        <f t="array" ref="D866">IFERROR(INDEX($A$1:$A$10000,SMALL(IF($A$3:$A$10000&lt;&gt;"",ROW($A$3:$A$10000)),ROW(A863))),"")</f>
        <v/>
      </c>
      <c r="E866" s="61"/>
      <c r="F866" s="61"/>
      <c r="G866" t="str">
        <f t="shared" si="571"/>
        <v/>
      </c>
      <c r="H866" t="str">
        <f>IFERROR(IF(COUNTIF($H$4:H865,H865)&lt;VLOOKUP($H865,$D$3:$E$500,2,0),H865,INDEX($D$3:$D$300,MATCH(H865,$D$3:$D$300,0)+1)),"")</f>
        <v/>
      </c>
      <c r="I866" t="str">
        <f>IF($H866="","",VLOOKUP($H866,Listes!$A$3:$I$12,3,FALSE))</f>
        <v/>
      </c>
      <c r="J866" t="str">
        <f>IF($H866="","",VLOOKUP($H866,Listes!$A$3:$I$12,4,FALSE))</f>
        <v/>
      </c>
      <c r="K866" t="str">
        <f>IF(H866="","",VLOOKUP($H866,Listes!$A$3:$I$12,8,FALSE))</f>
        <v/>
      </c>
      <c r="N866" t="str">
        <f t="shared" si="572"/>
        <v/>
      </c>
    </row>
    <row r="867" spans="1:14">
      <c r="A867" s="62" t="str">
        <f>IF(Encodage!A867="","",IF(COUNTIF($A$2:A866,Encodage!B867)&gt;0,"",IF(AND(Encodage!A867&gt;=$G$2,Encodage!A867&lt;=$H$2),Encodage!B867,"")))</f>
        <v/>
      </c>
      <c r="B867" s="62" t="str">
        <f>IF(A867="","",IF(COUNTIF($A$2:B866,Encodage!B867)&gt;0,"",IF(AND(Encodage!B867&gt;=$G$2,Encodage!A867&lt;=$H$2),Encodage!C867,"")))</f>
        <v/>
      </c>
      <c r="C867" s="62"/>
      <c r="D867" s="61" t="str">
        <f t="array" ref="D867">IFERROR(INDEX($A$1:$A$10000,SMALL(IF($A$3:$A$10000&lt;&gt;"",ROW($A$3:$A$10000)),ROW(A864))),"")</f>
        <v/>
      </c>
      <c r="E867" s="61"/>
      <c r="F867" s="61"/>
      <c r="G867" t="str">
        <f t="shared" si="571"/>
        <v/>
      </c>
      <c r="H867" t="str">
        <f>IFERROR(IF(COUNTIF($H$4:H866,H866)&lt;VLOOKUP($H866,$D$3:$E$500,2,0),H866,INDEX($D$3:$D$300,MATCH(H866,$D$3:$D$300,0)+1)),"")</f>
        <v/>
      </c>
      <c r="I867" t="str">
        <f>IF($H867="","",VLOOKUP($H867,Listes!$A$3:$I$12,3,FALSE))</f>
        <v/>
      </c>
      <c r="J867" t="str">
        <f>IF($H867="","",VLOOKUP($H867,Listes!$A$3:$I$12,4,FALSE))</f>
        <v/>
      </c>
      <c r="K867" t="str">
        <f>IF(H867="","",VLOOKUP($H867,Listes!$A$3:$I$12,8,FALSE))</f>
        <v/>
      </c>
      <c r="N867" t="str">
        <f t="shared" si="572"/>
        <v/>
      </c>
    </row>
    <row r="868" spans="1:14">
      <c r="A868" s="62" t="str">
        <f>IF(Encodage!A868="","",IF(COUNTIF($A$2:A867,Encodage!B868)&gt;0,"",IF(AND(Encodage!A868&gt;=$G$2,Encodage!A868&lt;=$H$2),Encodage!B868,"")))</f>
        <v/>
      </c>
      <c r="B868" s="62" t="str">
        <f>IF(A868="","",IF(COUNTIF($A$2:B867,Encodage!B868)&gt;0,"",IF(AND(Encodage!B868&gt;=$G$2,Encodage!A868&lt;=$H$2),Encodage!C868,"")))</f>
        <v/>
      </c>
      <c r="C868" s="62"/>
      <c r="D868" s="61" t="str">
        <f t="array" ref="D868">IFERROR(INDEX($A$1:$A$10000,SMALL(IF($A$3:$A$10000&lt;&gt;"",ROW($A$3:$A$10000)),ROW(A865))),"")</f>
        <v/>
      </c>
      <c r="E868" s="61"/>
      <c r="F868" s="61"/>
      <c r="G868" t="str">
        <f t="shared" si="571"/>
        <v/>
      </c>
      <c r="H868" t="str">
        <f>IFERROR(IF(COUNTIF($H$4:H867,H867)&lt;VLOOKUP($H867,$D$3:$E$500,2,0),H867,INDEX($D$3:$D$300,MATCH(H867,$D$3:$D$300,0)+1)),"")</f>
        <v/>
      </c>
      <c r="I868" t="str">
        <f>IF($H868="","",VLOOKUP($H868,Listes!$A$3:$I$12,3,FALSE))</f>
        <v/>
      </c>
      <c r="J868" t="str">
        <f>IF($H868="","",VLOOKUP($H868,Listes!$A$3:$I$12,4,FALSE))</f>
        <v/>
      </c>
      <c r="K868" t="str">
        <f>IF(H868="","",VLOOKUP($H868,Listes!$A$3:$I$12,8,FALSE))</f>
        <v/>
      </c>
      <c r="N868" t="str">
        <f t="shared" si="572"/>
        <v/>
      </c>
    </row>
    <row r="869" spans="1:14">
      <c r="A869" s="62" t="str">
        <f>IF(Encodage!A869="","",IF(COUNTIF($A$2:A868,Encodage!B869)&gt;0,"",IF(AND(Encodage!A869&gt;=$G$2,Encodage!A869&lt;=$H$2),Encodage!B869,"")))</f>
        <v/>
      </c>
      <c r="B869" s="62" t="str">
        <f>IF(A869="","",IF(COUNTIF($A$2:B868,Encodage!B869)&gt;0,"",IF(AND(Encodage!B869&gt;=$G$2,Encodage!A869&lt;=$H$2),Encodage!C869,"")))</f>
        <v/>
      </c>
      <c r="C869" s="62"/>
      <c r="D869" s="61" t="str">
        <f t="array" ref="D869">IFERROR(INDEX($A$1:$A$10000,SMALL(IF($A$3:$A$10000&lt;&gt;"",ROW($A$3:$A$10000)),ROW(A866))),"")</f>
        <v/>
      </c>
      <c r="E869" s="61"/>
      <c r="F869" s="61"/>
      <c r="G869" t="str">
        <f t="shared" si="571"/>
        <v/>
      </c>
      <c r="H869" t="str">
        <f>IFERROR(IF(COUNTIF($H$4:H868,H868)&lt;VLOOKUP($H868,$D$3:$E$500,2,0),H868,INDEX($D$3:$D$300,MATCH(H868,$D$3:$D$300,0)+1)),"")</f>
        <v/>
      </c>
      <c r="I869" t="str">
        <f>IF($H869="","",VLOOKUP($H869,Listes!$A$3:$I$12,3,FALSE))</f>
        <v/>
      </c>
      <c r="J869" t="str">
        <f>IF($H869="","",VLOOKUP($H869,Listes!$A$3:$I$12,4,FALSE))</f>
        <v/>
      </c>
      <c r="K869" t="str">
        <f>IF(H869="","",VLOOKUP($H869,Listes!$A$3:$I$12,8,FALSE))</f>
        <v/>
      </c>
      <c r="N869" t="str">
        <f t="shared" si="572"/>
        <v/>
      </c>
    </row>
    <row r="870" spans="1:14">
      <c r="A870" s="62" t="str">
        <f>IF(Encodage!A870="","",IF(COUNTIF($A$2:A869,Encodage!B870)&gt;0,"",IF(AND(Encodage!A870&gt;=$G$2,Encodage!A870&lt;=$H$2),Encodage!B870,"")))</f>
        <v/>
      </c>
      <c r="B870" s="62" t="str">
        <f>IF(A870="","",IF(COUNTIF($A$2:B869,Encodage!B870)&gt;0,"",IF(AND(Encodage!B870&gt;=$G$2,Encodage!A870&lt;=$H$2),Encodage!C870,"")))</f>
        <v/>
      </c>
      <c r="C870" s="62"/>
      <c r="D870" s="61" t="str">
        <f t="array" ref="D870">IFERROR(INDEX($A$1:$A$10000,SMALL(IF($A$3:$A$10000&lt;&gt;"",ROW($A$3:$A$10000)),ROW(A867))),"")</f>
        <v/>
      </c>
      <c r="E870" s="61"/>
      <c r="F870" s="61"/>
      <c r="G870" t="str">
        <f t="shared" si="571"/>
        <v/>
      </c>
      <c r="H870" t="str">
        <f>IFERROR(IF(COUNTIF($H$4:H869,H869)&lt;VLOOKUP($H869,$D$3:$E$500,2,0),H869,INDEX($D$3:$D$300,MATCH(H869,$D$3:$D$300,0)+1)),"")</f>
        <v/>
      </c>
      <c r="I870" t="str">
        <f>IF($H870="","",VLOOKUP($H870,Listes!$A$3:$I$12,3,FALSE))</f>
        <v/>
      </c>
      <c r="J870" t="str">
        <f>IF($H870="","",VLOOKUP($H870,Listes!$A$3:$I$12,4,FALSE))</f>
        <v/>
      </c>
      <c r="K870" t="str">
        <f>IF(H870="","",VLOOKUP($H870,Listes!$A$3:$I$12,8,FALSE))</f>
        <v/>
      </c>
      <c r="N870" t="str">
        <f t="shared" si="572"/>
        <v/>
      </c>
    </row>
    <row r="871" spans="1:14">
      <c r="A871" s="62" t="str">
        <f>IF(Encodage!A871="","",IF(COUNTIF($A$2:A870,Encodage!B871)&gt;0,"",IF(AND(Encodage!A871&gt;=$G$2,Encodage!A871&lt;=$H$2),Encodage!B871,"")))</f>
        <v/>
      </c>
      <c r="B871" s="62" t="str">
        <f>IF(A871="","",IF(COUNTIF($A$2:B870,Encodage!B871)&gt;0,"",IF(AND(Encodage!B871&gt;=$G$2,Encodage!A871&lt;=$H$2),Encodage!C871,"")))</f>
        <v/>
      </c>
      <c r="C871" s="62"/>
      <c r="D871" s="61" t="str">
        <f t="array" ref="D871">IFERROR(INDEX($A$1:$A$10000,SMALL(IF($A$3:$A$10000&lt;&gt;"",ROW($A$3:$A$10000)),ROW(A868))),"")</f>
        <v/>
      </c>
      <c r="E871" s="61"/>
      <c r="F871" s="61"/>
      <c r="G871" t="str">
        <f t="shared" si="571"/>
        <v/>
      </c>
      <c r="H871" t="str">
        <f>IFERROR(IF(COUNTIF($H$4:H870,H870)&lt;VLOOKUP($H870,$D$3:$E$500,2,0),H870,INDEX($D$3:$D$300,MATCH(H870,$D$3:$D$300,0)+1)),"")</f>
        <v/>
      </c>
      <c r="I871" t="str">
        <f>IF($H871="","",VLOOKUP($H871,Listes!$A$3:$I$12,3,FALSE))</f>
        <v/>
      </c>
      <c r="J871" t="str">
        <f>IF($H871="","",VLOOKUP($H871,Listes!$A$3:$I$12,4,FALSE))</f>
        <v/>
      </c>
      <c r="K871" t="str">
        <f>IF(H871="","",VLOOKUP($H871,Listes!$A$3:$I$12,8,FALSE))</f>
        <v/>
      </c>
      <c r="N871" t="str">
        <f t="shared" si="572"/>
        <v/>
      </c>
    </row>
    <row r="872" spans="1:14">
      <c r="A872" s="62" t="str">
        <f>IF(Encodage!A872="","",IF(COUNTIF($A$2:A871,Encodage!B872)&gt;0,"",IF(AND(Encodage!A872&gt;=$G$2,Encodage!A872&lt;=$H$2),Encodage!B872,"")))</f>
        <v/>
      </c>
      <c r="B872" s="62" t="str">
        <f>IF(A872="","",IF(COUNTIF($A$2:B871,Encodage!B872)&gt;0,"",IF(AND(Encodage!B872&gt;=$G$2,Encodage!A872&lt;=$H$2),Encodage!C872,"")))</f>
        <v/>
      </c>
      <c r="C872" s="62"/>
      <c r="D872" s="61" t="str">
        <f t="array" ref="D872">IFERROR(INDEX($A$1:$A$10000,SMALL(IF($A$3:$A$10000&lt;&gt;"",ROW($A$3:$A$10000)),ROW(A869))),"")</f>
        <v/>
      </c>
      <c r="E872" s="61"/>
      <c r="F872" s="61"/>
      <c r="G872" t="str">
        <f t="shared" si="571"/>
        <v/>
      </c>
      <c r="H872" t="str">
        <f>IFERROR(IF(COUNTIF($H$4:H871,H871)&lt;VLOOKUP($H871,$D$3:$E$500,2,0),H871,INDEX($D$3:$D$300,MATCH(H871,$D$3:$D$300,0)+1)),"")</f>
        <v/>
      </c>
      <c r="I872" t="str">
        <f>IF($H872="","",VLOOKUP($H872,Listes!$A$3:$I$12,3,FALSE))</f>
        <v/>
      </c>
      <c r="J872" t="str">
        <f>IF($H872="","",VLOOKUP($H872,Listes!$A$3:$I$12,4,FALSE))</f>
        <v/>
      </c>
      <c r="K872" t="str">
        <f>IF(H872="","",VLOOKUP($H872,Listes!$A$3:$I$12,8,FALSE))</f>
        <v/>
      </c>
      <c r="N872" t="str">
        <f t="shared" si="572"/>
        <v/>
      </c>
    </row>
    <row r="873" spans="1:14">
      <c r="A873" s="62" t="str">
        <f>IF(Encodage!A873="","",IF(COUNTIF($A$2:A872,Encodage!B873)&gt;0,"",IF(AND(Encodage!A873&gt;=$G$2,Encodage!A873&lt;=$H$2),Encodage!B873,"")))</f>
        <v/>
      </c>
      <c r="B873" s="62" t="str">
        <f>IF(A873="","",IF(COUNTIF($A$2:B872,Encodage!B873)&gt;0,"",IF(AND(Encodage!B873&gt;=$G$2,Encodage!A873&lt;=$H$2),Encodage!C873,"")))</f>
        <v/>
      </c>
      <c r="C873" s="62"/>
      <c r="D873" s="61" t="str">
        <f t="array" ref="D873">IFERROR(INDEX($A$1:$A$10000,SMALL(IF($A$3:$A$10000&lt;&gt;"",ROW($A$3:$A$10000)),ROW(A870))),"")</f>
        <v/>
      </c>
      <c r="E873" s="61"/>
      <c r="F873" s="61"/>
      <c r="G873" t="str">
        <f t="shared" si="571"/>
        <v/>
      </c>
      <c r="H873" t="str">
        <f>IFERROR(IF(COUNTIF($H$4:H872,H872)&lt;VLOOKUP($H872,$D$3:$E$500,2,0),H872,INDEX($D$3:$D$300,MATCH(H872,$D$3:$D$300,0)+1)),"")</f>
        <v/>
      </c>
      <c r="I873" t="str">
        <f>IF($H873="","",VLOOKUP($H873,Listes!$A$3:$I$12,3,FALSE))</f>
        <v/>
      </c>
      <c r="J873" t="str">
        <f>IF($H873="","",VLOOKUP($H873,Listes!$A$3:$I$12,4,FALSE))</f>
        <v/>
      </c>
      <c r="K873" t="str">
        <f>IF(H873="","",VLOOKUP($H873,Listes!$A$3:$I$12,8,FALSE))</f>
        <v/>
      </c>
      <c r="N873" t="str">
        <f t="shared" si="572"/>
        <v/>
      </c>
    </row>
    <row r="874" spans="1:14">
      <c r="A874" s="62" t="str">
        <f>IF(Encodage!A874="","",IF(COUNTIF($A$2:A873,Encodage!B874)&gt;0,"",IF(AND(Encodage!A874&gt;=$G$2,Encodage!A874&lt;=$H$2),Encodage!B874,"")))</f>
        <v/>
      </c>
      <c r="B874" s="62" t="str">
        <f>IF(A874="","",IF(COUNTIF($A$2:B873,Encodage!B874)&gt;0,"",IF(AND(Encodage!B874&gt;=$G$2,Encodage!A874&lt;=$H$2),Encodage!C874,"")))</f>
        <v/>
      </c>
      <c r="C874" s="62"/>
      <c r="D874" s="61" t="str">
        <f t="array" ref="D874">IFERROR(INDEX($A$1:$A$10000,SMALL(IF($A$3:$A$10000&lt;&gt;"",ROW($A$3:$A$10000)),ROW(A871))),"")</f>
        <v/>
      </c>
      <c r="E874" s="61"/>
      <c r="F874" s="61"/>
      <c r="G874" t="str">
        <f t="shared" si="571"/>
        <v/>
      </c>
      <c r="H874" t="str">
        <f>IFERROR(IF(COUNTIF($H$4:H873,H873)&lt;VLOOKUP($H873,$D$3:$E$500,2,0),H873,INDEX($D$3:$D$300,MATCH(H873,$D$3:$D$300,0)+1)),"")</f>
        <v/>
      </c>
      <c r="I874" t="str">
        <f>IF($H874="","",VLOOKUP($H874,Listes!$A$3:$I$12,3,FALSE))</f>
        <v/>
      </c>
      <c r="J874" t="str">
        <f>IF($H874="","",VLOOKUP($H874,Listes!$A$3:$I$12,4,FALSE))</f>
        <v/>
      </c>
      <c r="K874" t="str">
        <f>IF(H874="","",VLOOKUP($H874,Listes!$A$3:$I$12,8,FALSE))</f>
        <v/>
      </c>
      <c r="N874" t="str">
        <f t="shared" si="572"/>
        <v/>
      </c>
    </row>
    <row r="875" spans="1:14">
      <c r="A875" s="62" t="str">
        <f>IF(Encodage!A875="","",IF(COUNTIF($A$2:A874,Encodage!B875)&gt;0,"",IF(AND(Encodage!A875&gt;=$G$2,Encodage!A875&lt;=$H$2),Encodage!B875,"")))</f>
        <v/>
      </c>
      <c r="B875" s="62" t="str">
        <f>IF(A875="","",IF(COUNTIF($A$2:B874,Encodage!B875)&gt;0,"",IF(AND(Encodage!B875&gt;=$G$2,Encodage!A875&lt;=$H$2),Encodage!C875,"")))</f>
        <v/>
      </c>
      <c r="C875" s="62"/>
      <c r="D875" s="61" t="str">
        <f t="array" ref="D875">IFERROR(INDEX($A$1:$A$10000,SMALL(IF($A$3:$A$10000&lt;&gt;"",ROW($A$3:$A$10000)),ROW(A872))),"")</f>
        <v/>
      </c>
      <c r="E875" s="61"/>
      <c r="F875" s="61"/>
      <c r="G875" t="str">
        <f t="shared" si="571"/>
        <v/>
      </c>
      <c r="H875" t="str">
        <f>IFERROR(IF(COUNTIF($H$4:H874,H874)&lt;VLOOKUP($H874,$D$3:$E$500,2,0),H874,INDEX($D$3:$D$300,MATCH(H874,$D$3:$D$300,0)+1)),"")</f>
        <v/>
      </c>
      <c r="I875" t="str">
        <f>IF($H875="","",VLOOKUP($H875,Listes!$A$3:$I$12,3,FALSE))</f>
        <v/>
      </c>
      <c r="J875" t="str">
        <f>IF($H875="","",VLOOKUP($H875,Listes!$A$3:$I$12,4,FALSE))</f>
        <v/>
      </c>
      <c r="K875" t="str">
        <f>IF(H875="","",VLOOKUP($H875,Listes!$A$3:$I$12,8,FALSE))</f>
        <v/>
      </c>
      <c r="N875" t="str">
        <f t="shared" si="572"/>
        <v/>
      </c>
    </row>
    <row r="876" spans="1:14">
      <c r="A876" s="62" t="str">
        <f>IF(Encodage!A876="","",IF(COUNTIF($A$2:A875,Encodage!B876)&gt;0,"",IF(AND(Encodage!A876&gt;=$G$2,Encodage!A876&lt;=$H$2),Encodage!B876,"")))</f>
        <v/>
      </c>
      <c r="B876" s="62" t="str">
        <f>IF(A876="","",IF(COUNTIF($A$2:B875,Encodage!B876)&gt;0,"",IF(AND(Encodage!B876&gt;=$G$2,Encodage!A876&lt;=$H$2),Encodage!C876,"")))</f>
        <v/>
      </c>
      <c r="C876" s="62"/>
      <c r="D876" s="61" t="str">
        <f t="array" ref="D876">IFERROR(INDEX($A$1:$A$10000,SMALL(IF($A$3:$A$10000&lt;&gt;"",ROW($A$3:$A$10000)),ROW(A873))),"")</f>
        <v/>
      </c>
      <c r="E876" s="61"/>
      <c r="F876" s="61"/>
      <c r="G876" t="str">
        <f t="shared" si="571"/>
        <v/>
      </c>
      <c r="H876" t="str">
        <f>IFERROR(IF(COUNTIF($H$4:H875,H875)&lt;VLOOKUP($H875,$D$3:$E$500,2,0),H875,INDEX($D$3:$D$300,MATCH(H875,$D$3:$D$300,0)+1)),"")</f>
        <v/>
      </c>
      <c r="I876" t="str">
        <f>IF($H876="","",VLOOKUP($H876,Listes!$A$3:$I$12,3,FALSE))</f>
        <v/>
      </c>
      <c r="J876" t="str">
        <f>IF($H876="","",VLOOKUP($H876,Listes!$A$3:$I$12,4,FALSE))</f>
        <v/>
      </c>
      <c r="K876" t="str">
        <f>IF(H876="","",VLOOKUP($H876,Listes!$A$3:$I$12,8,FALSE))</f>
        <v/>
      </c>
      <c r="N876" t="str">
        <f t="shared" si="572"/>
        <v/>
      </c>
    </row>
    <row r="877" spans="1:14">
      <c r="A877" s="62" t="str">
        <f>IF(Encodage!A877="","",IF(COUNTIF($A$2:A876,Encodage!B877)&gt;0,"",IF(AND(Encodage!A877&gt;=$G$2,Encodage!A877&lt;=$H$2),Encodage!B877,"")))</f>
        <v/>
      </c>
      <c r="B877" s="62" t="str">
        <f>IF(A877="","",IF(COUNTIF($A$2:B876,Encodage!B877)&gt;0,"",IF(AND(Encodage!B877&gt;=$G$2,Encodage!A877&lt;=$H$2),Encodage!C877,"")))</f>
        <v/>
      </c>
      <c r="C877" s="62"/>
      <c r="D877" s="61" t="str">
        <f t="array" ref="D877">IFERROR(INDEX($A$1:$A$10000,SMALL(IF($A$3:$A$10000&lt;&gt;"",ROW($A$3:$A$10000)),ROW(A874))),"")</f>
        <v/>
      </c>
      <c r="E877" s="61"/>
      <c r="F877" s="61"/>
      <c r="G877" t="str">
        <f t="shared" si="571"/>
        <v/>
      </c>
      <c r="H877" t="str">
        <f>IFERROR(IF(COUNTIF($H$4:H876,H876)&lt;VLOOKUP($H876,$D$3:$E$500,2,0),H876,INDEX($D$3:$D$300,MATCH(H876,$D$3:$D$300,0)+1)),"")</f>
        <v/>
      </c>
      <c r="I877" t="str">
        <f>IF($H877="","",VLOOKUP($H877,Listes!$A$3:$I$12,3,FALSE))</f>
        <v/>
      </c>
      <c r="J877" t="str">
        <f>IF($H877="","",VLOOKUP($H877,Listes!$A$3:$I$12,4,FALSE))</f>
        <v/>
      </c>
      <c r="K877" t="str">
        <f>IF(H877="","",VLOOKUP($H877,Listes!$A$3:$I$12,8,FALSE))</f>
        <v/>
      </c>
      <c r="N877" t="str">
        <f t="shared" si="572"/>
        <v/>
      </c>
    </row>
    <row r="878" spans="1:14">
      <c r="A878" s="62" t="str">
        <f>IF(Encodage!A878="","",IF(COUNTIF($A$2:A877,Encodage!B878)&gt;0,"",IF(AND(Encodage!A878&gt;=$G$2,Encodage!A878&lt;=$H$2),Encodage!B878,"")))</f>
        <v/>
      </c>
      <c r="B878" s="62" t="str">
        <f>IF(A878="","",IF(COUNTIF($A$2:B877,Encodage!B878)&gt;0,"",IF(AND(Encodage!B878&gt;=$G$2,Encodage!A878&lt;=$H$2),Encodage!C878,"")))</f>
        <v/>
      </c>
      <c r="C878" s="62"/>
      <c r="D878" s="61" t="str">
        <f t="array" ref="D878">IFERROR(INDEX($A$1:$A$10000,SMALL(IF($A$3:$A$10000&lt;&gt;"",ROW($A$3:$A$10000)),ROW(A875))),"")</f>
        <v/>
      </c>
      <c r="E878" s="61"/>
      <c r="F878" s="61"/>
      <c r="G878" t="str">
        <f t="shared" si="571"/>
        <v/>
      </c>
      <c r="H878" t="str">
        <f>IFERROR(IF(COUNTIF($H$4:H877,H877)&lt;VLOOKUP($H877,$D$3:$E$500,2,0),H877,INDEX($D$3:$D$300,MATCH(H877,$D$3:$D$300,0)+1)),"")</f>
        <v/>
      </c>
      <c r="I878" t="str">
        <f>IF($H878="","",VLOOKUP($H878,Listes!$A$3:$I$12,3,FALSE))</f>
        <v/>
      </c>
      <c r="J878" t="str">
        <f>IF($H878="","",VLOOKUP($H878,Listes!$A$3:$I$12,4,FALSE))</f>
        <v/>
      </c>
      <c r="K878" t="str">
        <f>IF(H878="","",VLOOKUP($H878,Listes!$A$3:$I$12,8,FALSE))</f>
        <v/>
      </c>
      <c r="N878" t="str">
        <f t="shared" si="572"/>
        <v/>
      </c>
    </row>
    <row r="879" spans="1:14">
      <c r="A879" s="62" t="str">
        <f>IF(Encodage!A879="","",IF(COUNTIF($A$2:A878,Encodage!B879)&gt;0,"",IF(AND(Encodage!A879&gt;=$G$2,Encodage!A879&lt;=$H$2),Encodage!B879,"")))</f>
        <v/>
      </c>
      <c r="B879" s="62" t="str">
        <f>IF(A879="","",IF(COUNTIF($A$2:B878,Encodage!B879)&gt;0,"",IF(AND(Encodage!B879&gt;=$G$2,Encodage!A879&lt;=$H$2),Encodage!C879,"")))</f>
        <v/>
      </c>
      <c r="C879" s="62"/>
      <c r="D879" s="61" t="str">
        <f t="array" ref="D879">IFERROR(INDEX($A$1:$A$10000,SMALL(IF($A$3:$A$10000&lt;&gt;"",ROW($A$3:$A$10000)),ROW(A876))),"")</f>
        <v/>
      </c>
      <c r="E879" s="61"/>
      <c r="F879" s="61"/>
      <c r="G879" t="str">
        <f t="shared" si="571"/>
        <v/>
      </c>
      <c r="H879" t="str">
        <f>IFERROR(IF(COUNTIF($H$4:H878,H878)&lt;VLOOKUP($H878,$D$3:$E$500,2,0),H878,INDEX($D$3:$D$300,MATCH(H878,$D$3:$D$300,0)+1)),"")</f>
        <v/>
      </c>
      <c r="I879" t="str">
        <f>IF($H879="","",VLOOKUP($H879,Listes!$A$3:$I$12,3,FALSE))</f>
        <v/>
      </c>
      <c r="J879" t="str">
        <f>IF($H879="","",VLOOKUP($H879,Listes!$A$3:$I$12,4,FALSE))</f>
        <v/>
      </c>
      <c r="K879" t="str">
        <f>IF(H879="","",VLOOKUP($H879,Listes!$A$3:$I$12,8,FALSE))</f>
        <v/>
      </c>
      <c r="N879" t="str">
        <f t="shared" si="572"/>
        <v/>
      </c>
    </row>
    <row r="880" spans="1:14">
      <c r="A880" s="62" t="str">
        <f>IF(Encodage!A880="","",IF(COUNTIF($A$2:A879,Encodage!B880)&gt;0,"",IF(AND(Encodage!A880&gt;=$G$2,Encodage!A880&lt;=$H$2),Encodage!B880,"")))</f>
        <v/>
      </c>
      <c r="B880" s="62" t="str">
        <f>IF(A880="","",IF(COUNTIF($A$2:B879,Encodage!B880)&gt;0,"",IF(AND(Encodage!B880&gt;=$G$2,Encodage!A880&lt;=$H$2),Encodage!C880,"")))</f>
        <v/>
      </c>
      <c r="C880" s="62"/>
      <c r="D880" s="61" t="str">
        <f t="array" ref="D880">IFERROR(INDEX($A$1:$A$10000,SMALL(IF($A$3:$A$10000&lt;&gt;"",ROW($A$3:$A$10000)),ROW(A877))),"")</f>
        <v/>
      </c>
      <c r="E880" s="61"/>
      <c r="F880" s="61"/>
      <c r="G880" t="str">
        <f t="shared" si="571"/>
        <v/>
      </c>
      <c r="H880" t="str">
        <f>IFERROR(IF(COUNTIF($H$4:H879,H879)&lt;VLOOKUP($H879,$D$3:$E$500,2,0),H879,INDEX($D$3:$D$300,MATCH(H879,$D$3:$D$300,0)+1)),"")</f>
        <v/>
      </c>
      <c r="I880" t="str">
        <f>IF($H880="","",VLOOKUP($H880,Listes!$A$3:$I$12,3,FALSE))</f>
        <v/>
      </c>
      <c r="J880" t="str">
        <f>IF($H880="","",VLOOKUP($H880,Listes!$A$3:$I$12,4,FALSE))</f>
        <v/>
      </c>
      <c r="K880" t="str">
        <f>IF(H880="","",VLOOKUP($H880,Listes!$A$3:$I$12,8,FALSE))</f>
        <v/>
      </c>
      <c r="N880" t="str">
        <f t="shared" si="572"/>
        <v/>
      </c>
    </row>
    <row r="881" spans="1:14">
      <c r="A881" s="62" t="str">
        <f>IF(Encodage!A881="","",IF(COUNTIF($A$2:A880,Encodage!B881)&gt;0,"",IF(AND(Encodage!A881&gt;=$G$2,Encodage!A881&lt;=$H$2),Encodage!B881,"")))</f>
        <v/>
      </c>
      <c r="B881" s="62" t="str">
        <f>IF(A881="","",IF(COUNTIF($A$2:B880,Encodage!B881)&gt;0,"",IF(AND(Encodage!B881&gt;=$G$2,Encodage!A881&lt;=$H$2),Encodage!C881,"")))</f>
        <v/>
      </c>
      <c r="C881" s="62"/>
      <c r="D881" s="61" t="str">
        <f t="array" ref="D881">IFERROR(INDEX($A$1:$A$10000,SMALL(IF($A$3:$A$10000&lt;&gt;"",ROW($A$3:$A$10000)),ROW(A878))),"")</f>
        <v/>
      </c>
      <c r="E881" s="61"/>
      <c r="F881" s="61"/>
      <c r="G881" t="str">
        <f t="shared" si="571"/>
        <v/>
      </c>
      <c r="H881" t="str">
        <f>IFERROR(IF(COUNTIF($H$4:H880,H880)&lt;VLOOKUP($H880,$D$3:$E$500,2,0),H880,INDEX($D$3:$D$300,MATCH(H880,$D$3:$D$300,0)+1)),"")</f>
        <v/>
      </c>
      <c r="I881" t="str">
        <f>IF($H881="","",VLOOKUP($H881,Listes!$A$3:$I$12,3,FALSE))</f>
        <v/>
      </c>
      <c r="J881" t="str">
        <f>IF($H881="","",VLOOKUP($H881,Listes!$A$3:$I$12,4,FALSE))</f>
        <v/>
      </c>
      <c r="K881" t="str">
        <f>IF(H881="","",VLOOKUP($H881,Listes!$A$3:$I$12,8,FALSE))</f>
        <v/>
      </c>
      <c r="N881" t="str">
        <f t="shared" si="572"/>
        <v/>
      </c>
    </row>
    <row r="882" spans="1:14">
      <c r="A882" s="62" t="str">
        <f>IF(Encodage!A882="","",IF(COUNTIF($A$2:A881,Encodage!B882)&gt;0,"",IF(AND(Encodage!A882&gt;=$G$2,Encodage!A882&lt;=$H$2),Encodage!B882,"")))</f>
        <v/>
      </c>
      <c r="B882" s="62" t="str">
        <f>IF(A882="","",IF(COUNTIF($A$2:B881,Encodage!B882)&gt;0,"",IF(AND(Encodage!B882&gt;=$G$2,Encodage!A882&lt;=$H$2),Encodage!C882,"")))</f>
        <v/>
      </c>
      <c r="C882" s="62"/>
      <c r="D882" s="61" t="str">
        <f t="array" ref="D882">IFERROR(INDEX($A$1:$A$10000,SMALL(IF($A$3:$A$10000&lt;&gt;"",ROW($A$3:$A$10000)),ROW(A879))),"")</f>
        <v/>
      </c>
      <c r="E882" s="61"/>
      <c r="F882" s="61"/>
      <c r="G882" t="str">
        <f t="shared" si="571"/>
        <v/>
      </c>
      <c r="H882" t="str">
        <f>IFERROR(IF(COUNTIF($H$4:H881,H881)&lt;VLOOKUP($H881,$D$3:$E$500,2,0),H881,INDEX($D$3:$D$300,MATCH(H881,$D$3:$D$300,0)+1)),"")</f>
        <v/>
      </c>
      <c r="I882" t="str">
        <f>IF($H882="","",VLOOKUP($H882,Listes!$A$3:$I$12,3,FALSE))</f>
        <v/>
      </c>
      <c r="J882" t="str">
        <f>IF($H882="","",VLOOKUP($H882,Listes!$A$3:$I$12,4,FALSE))</f>
        <v/>
      </c>
      <c r="K882" t="str">
        <f>IF(H882="","",VLOOKUP($H882,Listes!$A$3:$I$12,8,FALSE))</f>
        <v/>
      </c>
      <c r="N882" t="str">
        <f t="shared" si="572"/>
        <v/>
      </c>
    </row>
    <row r="883" spans="1:14">
      <c r="A883" s="62" t="str">
        <f>IF(Encodage!A883="","",IF(COUNTIF($A$2:A882,Encodage!B883)&gt;0,"",IF(AND(Encodage!A883&gt;=$G$2,Encodage!A883&lt;=$H$2),Encodage!B883,"")))</f>
        <v/>
      </c>
      <c r="B883" s="62" t="str">
        <f>IF(A883="","",IF(COUNTIF($A$2:B882,Encodage!B883)&gt;0,"",IF(AND(Encodage!B883&gt;=$G$2,Encodage!A883&lt;=$H$2),Encodage!C883,"")))</f>
        <v/>
      </c>
      <c r="C883" s="62"/>
      <c r="D883" s="61" t="str">
        <f t="array" ref="D883">IFERROR(INDEX($A$1:$A$10000,SMALL(IF($A$3:$A$10000&lt;&gt;"",ROW($A$3:$A$10000)),ROW(A880))),"")</f>
        <v/>
      </c>
      <c r="E883" s="61"/>
      <c r="F883" s="61"/>
      <c r="G883" t="str">
        <f t="shared" si="571"/>
        <v/>
      </c>
      <c r="H883" t="str">
        <f>IFERROR(IF(COUNTIF($H$4:H882,H882)&lt;VLOOKUP($H882,$D$3:$E$500,2,0),H882,INDEX($D$3:$D$300,MATCH(H882,$D$3:$D$300,0)+1)),"")</f>
        <v/>
      </c>
      <c r="I883" t="str">
        <f>IF($H883="","",VLOOKUP($H883,Listes!$A$3:$I$12,3,FALSE))</f>
        <v/>
      </c>
      <c r="J883" t="str">
        <f>IF($H883="","",VLOOKUP($H883,Listes!$A$3:$I$12,4,FALSE))</f>
        <v/>
      </c>
      <c r="K883" t="str">
        <f>IF(H883="","",VLOOKUP($H883,Listes!$A$3:$I$12,8,FALSE))</f>
        <v/>
      </c>
      <c r="N883" t="str">
        <f t="shared" si="572"/>
        <v/>
      </c>
    </row>
    <row r="884" spans="1:14">
      <c r="A884" s="62" t="str">
        <f>IF(Encodage!A884="","",IF(COUNTIF($A$2:A883,Encodage!B884)&gt;0,"",IF(AND(Encodage!A884&gt;=$G$2,Encodage!A884&lt;=$H$2),Encodage!B884,"")))</f>
        <v/>
      </c>
      <c r="B884" s="62" t="str">
        <f>IF(A884="","",IF(COUNTIF($A$2:B883,Encodage!B884)&gt;0,"",IF(AND(Encodage!B884&gt;=$G$2,Encodage!A884&lt;=$H$2),Encodage!C884,"")))</f>
        <v/>
      </c>
      <c r="C884" s="62"/>
      <c r="D884" s="61" t="str">
        <f t="array" ref="D884">IFERROR(INDEX($A$1:$A$10000,SMALL(IF($A$3:$A$10000&lt;&gt;"",ROW($A$3:$A$10000)),ROW(A881))),"")</f>
        <v/>
      </c>
      <c r="E884" s="61"/>
      <c r="F884" s="61"/>
      <c r="G884" t="str">
        <f t="shared" si="571"/>
        <v/>
      </c>
      <c r="H884" t="str">
        <f>IFERROR(IF(COUNTIF($H$4:H883,H883)&lt;VLOOKUP($H883,$D$3:$E$500,2,0),H883,INDEX($D$3:$D$300,MATCH(H883,$D$3:$D$300,0)+1)),"")</f>
        <v/>
      </c>
      <c r="I884" t="str">
        <f>IF($H884="","",VLOOKUP($H884,Listes!$A$3:$I$12,3,FALSE))</f>
        <v/>
      </c>
      <c r="J884" t="str">
        <f>IF($H884="","",VLOOKUP($H884,Listes!$A$3:$I$12,4,FALSE))</f>
        <v/>
      </c>
      <c r="K884" t="str">
        <f>IF(H884="","",VLOOKUP($H884,Listes!$A$3:$I$12,8,FALSE))</f>
        <v/>
      </c>
      <c r="N884" t="str">
        <f t="shared" si="572"/>
        <v/>
      </c>
    </row>
    <row r="885" spans="1:14">
      <c r="A885" s="62" t="str">
        <f>IF(Encodage!A885="","",IF(COUNTIF($A$2:A884,Encodage!B885)&gt;0,"",IF(AND(Encodage!A885&gt;=$G$2,Encodage!A885&lt;=$H$2),Encodage!B885,"")))</f>
        <v/>
      </c>
      <c r="B885" s="62" t="str">
        <f>IF(A885="","",IF(COUNTIF($A$2:B884,Encodage!B885)&gt;0,"",IF(AND(Encodage!B885&gt;=$G$2,Encodage!A885&lt;=$H$2),Encodage!C885,"")))</f>
        <v/>
      </c>
      <c r="C885" s="62"/>
      <c r="D885" s="61" t="str">
        <f t="array" ref="D885">IFERROR(INDEX($A$1:$A$10000,SMALL(IF($A$3:$A$10000&lt;&gt;"",ROW($A$3:$A$10000)),ROW(A882))),"")</f>
        <v/>
      </c>
      <c r="E885" s="61"/>
      <c r="F885" s="61"/>
      <c r="G885" t="str">
        <f t="shared" si="571"/>
        <v/>
      </c>
      <c r="H885" t="str">
        <f>IFERROR(IF(COUNTIF($H$4:H884,H884)&lt;VLOOKUP($H884,$D$3:$E$500,2,0),H884,INDEX($D$3:$D$300,MATCH(H884,$D$3:$D$300,0)+1)),"")</f>
        <v/>
      </c>
      <c r="I885" t="str">
        <f>IF($H885="","",VLOOKUP($H885,Listes!$A$3:$I$12,3,FALSE))</f>
        <v/>
      </c>
      <c r="J885" t="str">
        <f>IF($H885="","",VLOOKUP($H885,Listes!$A$3:$I$12,4,FALSE))</f>
        <v/>
      </c>
      <c r="K885" t="str">
        <f>IF(H885="","",VLOOKUP($H885,Listes!$A$3:$I$12,8,FALSE))</f>
        <v/>
      </c>
      <c r="N885" t="str">
        <f t="shared" si="572"/>
        <v/>
      </c>
    </row>
    <row r="886" spans="1:14">
      <c r="A886" s="62" t="str">
        <f>IF(Encodage!A886="","",IF(COUNTIF($A$2:A885,Encodage!B886)&gt;0,"",IF(AND(Encodage!A886&gt;=$G$2,Encodage!A886&lt;=$H$2),Encodage!B886,"")))</f>
        <v/>
      </c>
      <c r="B886" s="62" t="str">
        <f>IF(A886="","",IF(COUNTIF($A$2:B885,Encodage!B886)&gt;0,"",IF(AND(Encodage!B886&gt;=$G$2,Encodage!A886&lt;=$H$2),Encodage!C886,"")))</f>
        <v/>
      </c>
      <c r="C886" s="62"/>
      <c r="D886" s="61" t="str">
        <f t="array" ref="D886">IFERROR(INDEX($A$1:$A$10000,SMALL(IF($A$3:$A$10000&lt;&gt;"",ROW($A$3:$A$10000)),ROW(A883))),"")</f>
        <v/>
      </c>
      <c r="E886" s="61"/>
      <c r="F886" s="61"/>
      <c r="G886" t="str">
        <f t="shared" si="571"/>
        <v/>
      </c>
      <c r="H886" t="str">
        <f>IFERROR(IF(COUNTIF($H$4:H885,H885)&lt;VLOOKUP($H885,$D$3:$E$500,2,0),H885,INDEX($D$3:$D$300,MATCH(H885,$D$3:$D$300,0)+1)),"")</f>
        <v/>
      </c>
      <c r="I886" t="str">
        <f>IF($H886="","",VLOOKUP($H886,Listes!$A$3:$I$12,3,FALSE))</f>
        <v/>
      </c>
      <c r="J886" t="str">
        <f>IF($H886="","",VLOOKUP($H886,Listes!$A$3:$I$12,4,FALSE))</f>
        <v/>
      </c>
      <c r="K886" t="str">
        <f>IF(H886="","",VLOOKUP($H886,Listes!$A$3:$I$12,8,FALSE))</f>
        <v/>
      </c>
      <c r="N886" t="str">
        <f t="shared" si="572"/>
        <v/>
      </c>
    </row>
    <row r="887" spans="1:14">
      <c r="A887" s="62" t="str">
        <f>IF(Encodage!A887="","",IF(COUNTIF($A$2:A886,Encodage!B887)&gt;0,"",IF(AND(Encodage!A887&gt;=$G$2,Encodage!A887&lt;=$H$2),Encodage!B887,"")))</f>
        <v/>
      </c>
      <c r="B887" s="62" t="str">
        <f>IF(A887="","",IF(COUNTIF($A$2:B886,Encodage!B887)&gt;0,"",IF(AND(Encodage!B887&gt;=$G$2,Encodage!A887&lt;=$H$2),Encodage!C887,"")))</f>
        <v/>
      </c>
      <c r="C887" s="62"/>
      <c r="D887" s="61" t="str">
        <f t="array" ref="D887">IFERROR(INDEX($A$1:$A$10000,SMALL(IF($A$3:$A$10000&lt;&gt;"",ROW($A$3:$A$10000)),ROW(A884))),"")</f>
        <v/>
      </c>
      <c r="E887" s="61"/>
      <c r="F887" s="61"/>
      <c r="G887" t="str">
        <f t="shared" si="571"/>
        <v/>
      </c>
      <c r="H887" t="str">
        <f>IFERROR(IF(COUNTIF($H$4:H886,H886)&lt;VLOOKUP($H886,$D$3:$E$500,2,0),H886,INDEX($D$3:$D$300,MATCH(H886,$D$3:$D$300,0)+1)),"")</f>
        <v/>
      </c>
      <c r="I887" t="str">
        <f>IF($H887="","",VLOOKUP($H887,Listes!$A$3:$I$12,3,FALSE))</f>
        <v/>
      </c>
      <c r="J887" t="str">
        <f>IF($H887="","",VLOOKUP($H887,Listes!$A$3:$I$12,4,FALSE))</f>
        <v/>
      </c>
      <c r="K887" t="str">
        <f>IF(H887="","",VLOOKUP($H887,Listes!$A$3:$I$12,8,FALSE))</f>
        <v/>
      </c>
      <c r="N887" t="str">
        <f t="shared" si="572"/>
        <v/>
      </c>
    </row>
    <row r="888" spans="1:14">
      <c r="A888" s="62" t="str">
        <f>IF(Encodage!A888="","",IF(COUNTIF($A$2:A887,Encodage!B888)&gt;0,"",IF(AND(Encodage!A888&gt;=$G$2,Encodage!A888&lt;=$H$2),Encodage!B888,"")))</f>
        <v/>
      </c>
      <c r="B888" s="62" t="str">
        <f>IF(A888="","",IF(COUNTIF($A$2:B887,Encodage!B888)&gt;0,"",IF(AND(Encodage!B888&gt;=$G$2,Encodage!A888&lt;=$H$2),Encodage!C888,"")))</f>
        <v/>
      </c>
      <c r="C888" s="62"/>
      <c r="D888" s="61" t="str">
        <f t="array" ref="D888">IFERROR(INDEX($A$1:$A$10000,SMALL(IF($A$3:$A$10000&lt;&gt;"",ROW($A$3:$A$10000)),ROW(A885))),"")</f>
        <v/>
      </c>
      <c r="E888" s="61"/>
      <c r="F888" s="61"/>
      <c r="G888" t="str">
        <f t="shared" si="571"/>
        <v/>
      </c>
      <c r="H888" t="str">
        <f>IFERROR(IF(COUNTIF($H$4:H887,H887)&lt;VLOOKUP($H887,$D$3:$E$500,2,0),H887,INDEX($D$3:$D$300,MATCH(H887,$D$3:$D$300,0)+1)),"")</f>
        <v/>
      </c>
      <c r="I888" t="str">
        <f>IF($H888="","",VLOOKUP($H888,Listes!$A$3:$I$12,3,FALSE))</f>
        <v/>
      </c>
      <c r="J888" t="str">
        <f>IF($H888="","",VLOOKUP($H888,Listes!$A$3:$I$12,4,FALSE))</f>
        <v/>
      </c>
      <c r="K888" t="str">
        <f>IF(H888="","",VLOOKUP($H888,Listes!$A$3:$I$12,8,FALSE))</f>
        <v/>
      </c>
      <c r="N888" t="str">
        <f t="shared" si="572"/>
        <v/>
      </c>
    </row>
    <row r="889" spans="1:14">
      <c r="A889" s="62" t="str">
        <f>IF(Encodage!A889="","",IF(COUNTIF($A$2:A888,Encodage!B889)&gt;0,"",IF(AND(Encodage!A889&gt;=$G$2,Encodage!A889&lt;=$H$2),Encodage!B889,"")))</f>
        <v/>
      </c>
      <c r="B889" s="62" t="str">
        <f>IF(A889="","",IF(COUNTIF($A$2:B888,Encodage!B889)&gt;0,"",IF(AND(Encodage!B889&gt;=$G$2,Encodage!A889&lt;=$H$2),Encodage!C889,"")))</f>
        <v/>
      </c>
      <c r="C889" s="62"/>
      <c r="D889" s="61" t="str">
        <f t="array" ref="D889">IFERROR(INDEX($A$1:$A$10000,SMALL(IF($A$3:$A$10000&lt;&gt;"",ROW($A$3:$A$10000)),ROW(A886))),"")</f>
        <v/>
      </c>
      <c r="E889" s="61"/>
      <c r="F889" s="61"/>
      <c r="G889" t="str">
        <f t="shared" si="571"/>
        <v/>
      </c>
      <c r="H889" t="str">
        <f>IFERROR(IF(COUNTIF($H$4:H888,H888)&lt;VLOOKUP($H888,$D$3:$E$500,2,0),H888,INDEX($D$3:$D$300,MATCH(H888,$D$3:$D$300,0)+1)),"")</f>
        <v/>
      </c>
      <c r="I889" t="str">
        <f>IF($H889="","",VLOOKUP($H889,Listes!$A$3:$I$12,3,FALSE))</f>
        <v/>
      </c>
      <c r="J889" t="str">
        <f>IF($H889="","",VLOOKUP($H889,Listes!$A$3:$I$12,4,FALSE))</f>
        <v/>
      </c>
      <c r="K889" t="str">
        <f>IF(H889="","",VLOOKUP($H889,Listes!$A$3:$I$12,8,FALSE))</f>
        <v/>
      </c>
      <c r="N889" t="str">
        <f t="shared" si="572"/>
        <v/>
      </c>
    </row>
    <row r="890" spans="1:14">
      <c r="A890" s="62" t="str">
        <f>IF(Encodage!A890="","",IF(COUNTIF($A$2:A889,Encodage!B890)&gt;0,"",IF(AND(Encodage!A890&gt;=$G$2,Encodage!A890&lt;=$H$2),Encodage!B890,"")))</f>
        <v/>
      </c>
      <c r="B890" s="62" t="str">
        <f>IF(A890="","",IF(COUNTIF($A$2:B889,Encodage!B890)&gt;0,"",IF(AND(Encodage!B890&gt;=$G$2,Encodage!A890&lt;=$H$2),Encodage!C890,"")))</f>
        <v/>
      </c>
      <c r="C890" s="62"/>
      <c r="D890" s="61" t="str">
        <f t="array" ref="D890">IFERROR(INDEX($A$1:$A$10000,SMALL(IF($A$3:$A$10000&lt;&gt;"",ROW($A$3:$A$10000)),ROW(A887))),"")</f>
        <v/>
      </c>
      <c r="E890" s="61"/>
      <c r="F890" s="61"/>
      <c r="G890" t="str">
        <f t="shared" si="571"/>
        <v/>
      </c>
      <c r="H890" t="str">
        <f>IFERROR(IF(COUNTIF($H$4:H889,H889)&lt;VLOOKUP($H889,$D$3:$E$500,2,0),H889,INDEX($D$3:$D$300,MATCH(H889,$D$3:$D$300,0)+1)),"")</f>
        <v/>
      </c>
      <c r="I890" t="str">
        <f>IF($H890="","",VLOOKUP($H890,Listes!$A$3:$I$12,3,FALSE))</f>
        <v/>
      </c>
      <c r="J890" t="str">
        <f>IF($H890="","",VLOOKUP($H890,Listes!$A$3:$I$12,4,FALSE))</f>
        <v/>
      </c>
      <c r="K890" t="str">
        <f>IF(H890="","",VLOOKUP($H890,Listes!$A$3:$I$12,8,FALSE))</f>
        <v/>
      </c>
      <c r="N890" t="str">
        <f t="shared" si="572"/>
        <v/>
      </c>
    </row>
    <row r="891" spans="1:14">
      <c r="A891" s="62" t="str">
        <f>IF(Encodage!A891="","",IF(COUNTIF($A$2:A890,Encodage!B891)&gt;0,"",IF(AND(Encodage!A891&gt;=$G$2,Encodage!A891&lt;=$H$2),Encodage!B891,"")))</f>
        <v/>
      </c>
      <c r="B891" s="62" t="str">
        <f>IF(A891="","",IF(COUNTIF($A$2:B890,Encodage!B891)&gt;0,"",IF(AND(Encodage!B891&gt;=$G$2,Encodage!A891&lt;=$H$2),Encodage!C891,"")))</f>
        <v/>
      </c>
      <c r="C891" s="62"/>
      <c r="D891" s="61" t="str">
        <f t="array" ref="D891">IFERROR(INDEX($A$1:$A$10000,SMALL(IF($A$3:$A$10000&lt;&gt;"",ROW($A$3:$A$10000)),ROW(A888))),"")</f>
        <v/>
      </c>
      <c r="E891" s="61"/>
      <c r="F891" s="61"/>
      <c r="G891" t="str">
        <f t="shared" si="571"/>
        <v/>
      </c>
      <c r="H891" t="str">
        <f>IFERROR(IF(COUNTIF($H$4:H890,H890)&lt;VLOOKUP($H890,$D$3:$E$500,2,0),H890,INDEX($D$3:$D$300,MATCH(H890,$D$3:$D$300,0)+1)),"")</f>
        <v/>
      </c>
      <c r="I891" t="str">
        <f>IF($H891="","",VLOOKUP($H891,Listes!$A$3:$I$12,3,FALSE))</f>
        <v/>
      </c>
      <c r="J891" t="str">
        <f>IF($H891="","",VLOOKUP($H891,Listes!$A$3:$I$12,4,FALSE))</f>
        <v/>
      </c>
      <c r="K891" t="str">
        <f>IF(H891="","",VLOOKUP($H891,Listes!$A$3:$I$12,8,FALSE))</f>
        <v/>
      </c>
      <c r="N891" t="str">
        <f t="shared" si="572"/>
        <v/>
      </c>
    </row>
    <row r="892" spans="1:14">
      <c r="A892" s="62" t="str">
        <f>IF(Encodage!A892="","",IF(COUNTIF($A$2:A891,Encodage!B892)&gt;0,"",IF(AND(Encodage!A892&gt;=$G$2,Encodage!A892&lt;=$H$2),Encodage!B892,"")))</f>
        <v/>
      </c>
      <c r="B892" s="62" t="str">
        <f>IF(A892="","",IF(COUNTIF($A$2:B891,Encodage!B892)&gt;0,"",IF(AND(Encodage!B892&gt;=$G$2,Encodage!A892&lt;=$H$2),Encodage!C892,"")))</f>
        <v/>
      </c>
      <c r="C892" s="62"/>
      <c r="D892" s="61" t="str">
        <f t="array" ref="D892">IFERROR(INDEX($A$1:$A$10000,SMALL(IF($A$3:$A$10000&lt;&gt;"",ROW($A$3:$A$10000)),ROW(A889))),"")</f>
        <v/>
      </c>
      <c r="E892" s="61"/>
      <c r="F892" s="61"/>
      <c r="G892" t="str">
        <f t="shared" si="571"/>
        <v/>
      </c>
      <c r="H892" t="str">
        <f>IFERROR(IF(COUNTIF($H$4:H891,H891)&lt;VLOOKUP($H891,$D$3:$E$500,2,0),H891,INDEX($D$3:$D$300,MATCH(H891,$D$3:$D$300,0)+1)),"")</f>
        <v/>
      </c>
      <c r="I892" t="str">
        <f>IF($H892="","",VLOOKUP($H892,Listes!$A$3:$I$12,3,FALSE))</f>
        <v/>
      </c>
      <c r="J892" t="str">
        <f>IF($H892="","",VLOOKUP($H892,Listes!$A$3:$I$12,4,FALSE))</f>
        <v/>
      </c>
      <c r="K892" t="str">
        <f>IF(H892="","",VLOOKUP($H892,Listes!$A$3:$I$12,8,FALSE))</f>
        <v/>
      </c>
      <c r="N892" t="str">
        <f t="shared" si="572"/>
        <v/>
      </c>
    </row>
    <row r="893" spans="1:14">
      <c r="A893" s="62" t="str">
        <f>IF(Encodage!A893="","",IF(COUNTIF($A$2:A892,Encodage!B893)&gt;0,"",IF(AND(Encodage!A893&gt;=$G$2,Encodage!A893&lt;=$H$2),Encodage!B893,"")))</f>
        <v/>
      </c>
      <c r="B893" s="62" t="str">
        <f>IF(A893="","",IF(COUNTIF($A$2:B892,Encodage!B893)&gt;0,"",IF(AND(Encodage!B893&gt;=$G$2,Encodage!A893&lt;=$H$2),Encodage!C893,"")))</f>
        <v/>
      </c>
      <c r="C893" s="62"/>
      <c r="D893" s="61" t="str">
        <f t="array" ref="D893">IFERROR(INDEX($A$1:$A$10000,SMALL(IF($A$3:$A$10000&lt;&gt;"",ROW($A$3:$A$10000)),ROW(A890))),"")</f>
        <v/>
      </c>
      <c r="E893" s="61"/>
      <c r="F893" s="61"/>
      <c r="G893" t="str">
        <f t="shared" si="571"/>
        <v/>
      </c>
      <c r="H893" t="str">
        <f>IFERROR(IF(COUNTIF($H$4:H892,H892)&lt;VLOOKUP($H892,$D$3:$E$500,2,0),H892,INDEX($D$3:$D$300,MATCH(H892,$D$3:$D$300,0)+1)),"")</f>
        <v/>
      </c>
      <c r="I893" t="str">
        <f>IF($H893="","",VLOOKUP($H893,Listes!$A$3:$I$12,3,FALSE))</f>
        <v/>
      </c>
      <c r="J893" t="str">
        <f>IF($H893="","",VLOOKUP($H893,Listes!$A$3:$I$12,4,FALSE))</f>
        <v/>
      </c>
      <c r="K893" t="str">
        <f>IF(H893="","",VLOOKUP($H893,Listes!$A$3:$I$12,8,FALSE))</f>
        <v/>
      </c>
      <c r="N893" t="str">
        <f t="shared" si="572"/>
        <v/>
      </c>
    </row>
    <row r="894" spans="1:14">
      <c r="A894" s="62" t="str">
        <f>IF(Encodage!A894="","",IF(COUNTIF($A$2:A893,Encodage!B894)&gt;0,"",IF(AND(Encodage!A894&gt;=$G$2,Encodage!A894&lt;=$H$2),Encodage!B894,"")))</f>
        <v/>
      </c>
      <c r="B894" s="62" t="str">
        <f>IF(A894="","",IF(COUNTIF($A$2:B893,Encodage!B894)&gt;0,"",IF(AND(Encodage!B894&gt;=$G$2,Encodage!A894&lt;=$H$2),Encodage!C894,"")))</f>
        <v/>
      </c>
      <c r="C894" s="62"/>
      <c r="D894" s="61" t="str">
        <f t="array" ref="D894">IFERROR(INDEX($A$1:$A$10000,SMALL(IF($A$3:$A$10000&lt;&gt;"",ROW($A$3:$A$10000)),ROW(A891))),"")</f>
        <v/>
      </c>
      <c r="E894" s="61"/>
      <c r="F894" s="61"/>
      <c r="G894" t="str">
        <f t="shared" si="571"/>
        <v/>
      </c>
      <c r="H894" t="str">
        <f>IFERROR(IF(COUNTIF($H$4:H893,H893)&lt;VLOOKUP($H893,$D$3:$E$500,2,0),H893,INDEX($D$3:$D$300,MATCH(H893,$D$3:$D$300,0)+1)),"")</f>
        <v/>
      </c>
      <c r="I894" t="str">
        <f>IF($H894="","",VLOOKUP($H894,Listes!$A$3:$I$12,3,FALSE))</f>
        <v/>
      </c>
      <c r="J894" t="str">
        <f>IF($H894="","",VLOOKUP($H894,Listes!$A$3:$I$12,4,FALSE))</f>
        <v/>
      </c>
      <c r="K894" t="str">
        <f>IF(H894="","",VLOOKUP($H894,Listes!$A$3:$I$12,8,FALSE))</f>
        <v/>
      </c>
      <c r="N894" t="str">
        <f t="shared" si="572"/>
        <v/>
      </c>
    </row>
    <row r="895" spans="1:14">
      <c r="A895" s="62" t="str">
        <f>IF(Encodage!A895="","",IF(COUNTIF($A$2:A894,Encodage!B895)&gt;0,"",IF(AND(Encodage!A895&gt;=$G$2,Encodage!A895&lt;=$H$2),Encodage!B895,"")))</f>
        <v/>
      </c>
      <c r="B895" s="62" t="str">
        <f>IF(A895="","",IF(COUNTIF($A$2:B894,Encodage!B895)&gt;0,"",IF(AND(Encodage!B895&gt;=$G$2,Encodage!A895&lt;=$H$2),Encodage!C895,"")))</f>
        <v/>
      </c>
      <c r="C895" s="62"/>
      <c r="D895" s="61" t="str">
        <f t="array" ref="D895">IFERROR(INDEX($A$1:$A$10000,SMALL(IF($A$3:$A$10000&lt;&gt;"",ROW($A$3:$A$10000)),ROW(A892))),"")</f>
        <v/>
      </c>
      <c r="E895" s="61"/>
      <c r="F895" s="61"/>
      <c r="G895" t="str">
        <f t="shared" si="571"/>
        <v/>
      </c>
      <c r="H895" t="str">
        <f>IFERROR(IF(COUNTIF($H$4:H894,H894)&lt;VLOOKUP($H894,$D$3:$E$500,2,0),H894,INDEX($D$3:$D$300,MATCH(H894,$D$3:$D$300,0)+1)),"")</f>
        <v/>
      </c>
      <c r="I895" t="str">
        <f>IF($H895="","",VLOOKUP($H895,Listes!$A$3:$I$12,3,FALSE))</f>
        <v/>
      </c>
      <c r="J895" t="str">
        <f>IF($H895="","",VLOOKUP($H895,Listes!$A$3:$I$12,4,FALSE))</f>
        <v/>
      </c>
      <c r="K895" t="str">
        <f>IF(H895="","",VLOOKUP($H895,Listes!$A$3:$I$12,8,FALSE))</f>
        <v/>
      </c>
      <c r="N895" t="str">
        <f t="shared" si="572"/>
        <v/>
      </c>
    </row>
    <row r="896" spans="1:14">
      <c r="A896" s="62" t="str">
        <f>IF(Encodage!A896="","",IF(COUNTIF($A$2:A895,Encodage!B896)&gt;0,"",IF(AND(Encodage!A896&gt;=$G$2,Encodage!A896&lt;=$H$2),Encodage!B896,"")))</f>
        <v/>
      </c>
      <c r="B896" s="62" t="str">
        <f>IF(A896="","",IF(COUNTIF($A$2:B895,Encodage!B896)&gt;0,"",IF(AND(Encodage!B896&gt;=$G$2,Encodage!A896&lt;=$H$2),Encodage!C896,"")))</f>
        <v/>
      </c>
      <c r="C896" s="62"/>
      <c r="D896" s="61" t="str">
        <f t="array" ref="D896">IFERROR(INDEX($A$1:$A$10000,SMALL(IF($A$3:$A$10000&lt;&gt;"",ROW($A$3:$A$10000)),ROW(A893))),"")</f>
        <v/>
      </c>
      <c r="E896" s="61"/>
      <c r="F896" s="61"/>
      <c r="G896" t="str">
        <f t="shared" si="571"/>
        <v/>
      </c>
      <c r="H896" t="str">
        <f>IFERROR(IF(COUNTIF($H$4:H895,H895)&lt;VLOOKUP($H895,$D$3:$E$500,2,0),H895,INDEX($D$3:$D$300,MATCH(H895,$D$3:$D$300,0)+1)),"")</f>
        <v/>
      </c>
      <c r="I896" t="str">
        <f>IF($H896="","",VLOOKUP($H896,Listes!$A$3:$I$12,3,FALSE))</f>
        <v/>
      </c>
      <c r="J896" t="str">
        <f>IF($H896="","",VLOOKUP($H896,Listes!$A$3:$I$12,4,FALSE))</f>
        <v/>
      </c>
      <c r="K896" t="str">
        <f>IF(H896="","",VLOOKUP($H896,Listes!$A$3:$I$12,8,FALSE))</f>
        <v/>
      </c>
      <c r="N896" t="str">
        <f t="shared" si="572"/>
        <v/>
      </c>
    </row>
    <row r="897" spans="1:14">
      <c r="A897" s="62" t="str">
        <f>IF(Encodage!A897="","",IF(COUNTIF($A$2:A896,Encodage!B897)&gt;0,"",IF(AND(Encodage!A897&gt;=$G$2,Encodage!A897&lt;=$H$2),Encodage!B897,"")))</f>
        <v/>
      </c>
      <c r="B897" s="62" t="str">
        <f>IF(A897="","",IF(COUNTIF($A$2:B896,Encodage!B897)&gt;0,"",IF(AND(Encodage!B897&gt;=$G$2,Encodage!A897&lt;=$H$2),Encodage!C897,"")))</f>
        <v/>
      </c>
      <c r="C897" s="62"/>
      <c r="D897" s="61" t="str">
        <f t="array" ref="D897">IFERROR(INDEX($A$1:$A$10000,SMALL(IF($A$3:$A$10000&lt;&gt;"",ROW($A$3:$A$10000)),ROW(A894))),"")</f>
        <v/>
      </c>
      <c r="E897" s="61"/>
      <c r="F897" s="61"/>
      <c r="G897" t="str">
        <f t="shared" si="571"/>
        <v/>
      </c>
      <c r="H897" t="str">
        <f>IFERROR(IF(COUNTIF($H$4:H896,H896)&lt;VLOOKUP($H896,$D$3:$E$500,2,0),H896,INDEX($D$3:$D$300,MATCH(H896,$D$3:$D$300,0)+1)),"")</f>
        <v/>
      </c>
      <c r="I897" t="str">
        <f>IF($H897="","",VLOOKUP($H897,Listes!$A$3:$I$12,3,FALSE))</f>
        <v/>
      </c>
      <c r="J897" t="str">
        <f>IF($H897="","",VLOOKUP($H897,Listes!$A$3:$I$12,4,FALSE))</f>
        <v/>
      </c>
      <c r="K897" t="str">
        <f>IF(H897="","",VLOOKUP($H897,Listes!$A$3:$I$12,8,FALSE))</f>
        <v/>
      </c>
      <c r="N897" t="str">
        <f t="shared" si="572"/>
        <v/>
      </c>
    </row>
    <row r="898" spans="1:14">
      <c r="A898" s="62" t="str">
        <f>IF(Encodage!A898="","",IF(COUNTIF($A$2:A897,Encodage!B898)&gt;0,"",IF(AND(Encodage!A898&gt;=$G$2,Encodage!A898&lt;=$H$2),Encodage!B898,"")))</f>
        <v/>
      </c>
      <c r="B898" s="62" t="str">
        <f>IF(A898="","",IF(COUNTIF($A$2:B897,Encodage!B898)&gt;0,"",IF(AND(Encodage!B898&gt;=$G$2,Encodage!A898&lt;=$H$2),Encodage!C898,"")))</f>
        <v/>
      </c>
      <c r="C898" s="62"/>
      <c r="D898" s="61" t="str">
        <f t="array" ref="D898">IFERROR(INDEX($A$1:$A$10000,SMALL(IF($A$3:$A$10000&lt;&gt;"",ROW($A$3:$A$10000)),ROW(A895))),"")</f>
        <v/>
      </c>
      <c r="E898" s="61"/>
      <c r="F898" s="61"/>
      <c r="G898" t="str">
        <f t="shared" si="571"/>
        <v/>
      </c>
      <c r="H898" t="str">
        <f>IFERROR(IF(COUNTIF($H$4:H897,H897)&lt;VLOOKUP($H897,$D$3:$E$500,2,0),H897,INDEX($D$3:$D$300,MATCH(H897,$D$3:$D$300,0)+1)),"")</f>
        <v/>
      </c>
      <c r="I898" t="str">
        <f>IF($H898="","",VLOOKUP($H898,Listes!$A$3:$I$12,3,FALSE))</f>
        <v/>
      </c>
      <c r="J898" t="str">
        <f>IF($H898="","",VLOOKUP($H898,Listes!$A$3:$I$12,4,FALSE))</f>
        <v/>
      </c>
      <c r="K898" t="str">
        <f>IF(H898="","",VLOOKUP($H898,Listes!$A$3:$I$12,8,FALSE))</f>
        <v/>
      </c>
      <c r="N898" t="str">
        <f t="shared" si="572"/>
        <v/>
      </c>
    </row>
    <row r="899" spans="1:14">
      <c r="A899" s="62" t="str">
        <f>IF(Encodage!A899="","",IF(COUNTIF($A$2:A898,Encodage!B899)&gt;0,"",IF(AND(Encodage!A899&gt;=$G$2,Encodage!A899&lt;=$H$2),Encodage!B899,"")))</f>
        <v/>
      </c>
      <c r="B899" s="62" t="str">
        <f>IF(A899="","",IF(COUNTIF($A$2:B898,Encodage!B899)&gt;0,"",IF(AND(Encodage!B899&gt;=$G$2,Encodage!A899&lt;=$H$2),Encodage!C899,"")))</f>
        <v/>
      </c>
      <c r="C899" s="62"/>
      <c r="D899" s="61" t="str">
        <f t="array" ref="D899">IFERROR(INDEX($A$1:$A$10000,SMALL(IF($A$3:$A$10000&lt;&gt;"",ROW($A$3:$A$10000)),ROW(A896))),"")</f>
        <v/>
      </c>
      <c r="E899" s="61"/>
      <c r="F899" s="61"/>
      <c r="G899" t="str">
        <f t="shared" si="571"/>
        <v/>
      </c>
      <c r="H899" t="str">
        <f>IFERROR(IF(COUNTIF($H$4:H898,H898)&lt;VLOOKUP($H898,$D$3:$E$500,2,0),H898,INDEX($D$3:$D$300,MATCH(H898,$D$3:$D$300,0)+1)),"")</f>
        <v/>
      </c>
      <c r="I899" t="str">
        <f>IF($H899="","",VLOOKUP($H899,Listes!$A$3:$I$12,3,FALSE))</f>
        <v/>
      </c>
      <c r="J899" t="str">
        <f>IF($H899="","",VLOOKUP($H899,Listes!$A$3:$I$12,4,FALSE))</f>
        <v/>
      </c>
      <c r="K899" t="str">
        <f>IF(H899="","",VLOOKUP($H899,Listes!$A$3:$I$12,8,FALSE))</f>
        <v/>
      </c>
      <c r="N899" t="str">
        <f t="shared" si="572"/>
        <v/>
      </c>
    </row>
    <row r="900" spans="1:14">
      <c r="A900" s="62" t="str">
        <f>IF(Encodage!A900="","",IF(COUNTIF($A$2:A899,Encodage!B900)&gt;0,"",IF(AND(Encodage!A900&gt;=$G$2,Encodage!A900&lt;=$H$2),Encodage!B900,"")))</f>
        <v/>
      </c>
      <c r="B900" s="62" t="str">
        <f>IF(A900="","",IF(COUNTIF($A$2:B899,Encodage!B900)&gt;0,"",IF(AND(Encodage!B900&gt;=$G$2,Encodage!A900&lt;=$H$2),Encodage!C900,"")))</f>
        <v/>
      </c>
      <c r="C900" s="62"/>
      <c r="D900" s="61" t="str">
        <f t="array" ref="D900">IFERROR(INDEX($A$1:$A$10000,SMALL(IF($A$3:$A$10000&lt;&gt;"",ROW($A$3:$A$10000)),ROW(A897))),"")</f>
        <v/>
      </c>
      <c r="E900" s="61"/>
      <c r="F900" s="61"/>
      <c r="G900" t="str">
        <f t="shared" si="571"/>
        <v/>
      </c>
      <c r="H900" t="str">
        <f>IFERROR(IF(COUNTIF($H$4:H899,H899)&lt;VLOOKUP($H899,$D$3:$E$500,2,0),H899,INDEX($D$3:$D$300,MATCH(H899,$D$3:$D$300,0)+1)),"")</f>
        <v/>
      </c>
      <c r="I900" t="str">
        <f>IF($H900="","",VLOOKUP($H900,Listes!$A$3:$I$12,3,FALSE))</f>
        <v/>
      </c>
      <c r="J900" t="str">
        <f>IF($H900="","",VLOOKUP($H900,Listes!$A$3:$I$12,4,FALSE))</f>
        <v/>
      </c>
      <c r="K900" t="str">
        <f>IF(H900="","",VLOOKUP($H900,Listes!$A$3:$I$12,8,FALSE))</f>
        <v/>
      </c>
      <c r="N900" t="str">
        <f t="shared" si="572"/>
        <v/>
      </c>
    </row>
    <row r="901" spans="1:14">
      <c r="A901" s="62" t="str">
        <f>IF(Encodage!A901="","",IF(COUNTIF($A$2:A900,Encodage!B901)&gt;0,"",IF(AND(Encodage!A901&gt;=$G$2,Encodage!A901&lt;=$H$2),Encodage!B901,"")))</f>
        <v/>
      </c>
      <c r="B901" s="62" t="str">
        <f>IF(A901="","",IF(COUNTIF($A$2:B900,Encodage!B901)&gt;0,"",IF(AND(Encodage!B901&gt;=$G$2,Encodage!A901&lt;=$H$2),Encodage!C901,"")))</f>
        <v/>
      </c>
      <c r="C901" s="62"/>
      <c r="D901" s="61" t="str">
        <f t="array" ref="D901">IFERROR(INDEX($A$1:$A$10000,SMALL(IF($A$3:$A$10000&lt;&gt;"",ROW($A$3:$A$10000)),ROW(A898))),"")</f>
        <v/>
      </c>
      <c r="E901" s="61"/>
      <c r="F901" s="61"/>
      <c r="G901" t="str">
        <f t="shared" ref="G901:G964" si="573">IFERROR(INDEX($C$3:$C$10000,MATCH(H901,$A$3:$A$10000,0)),"")</f>
        <v/>
      </c>
      <c r="H901" t="str">
        <f>IFERROR(IF(COUNTIF($H$4:H900,H900)&lt;VLOOKUP($H900,$D$3:$E$500,2,0),H900,INDEX($D$3:$D$300,MATCH(H900,$D$3:$D$300,0)+1)),"")</f>
        <v/>
      </c>
      <c r="I901" t="str">
        <f>IF($H901="","",VLOOKUP($H901,Listes!$A$3:$I$12,3,FALSE))</f>
        <v/>
      </c>
      <c r="J901" t="str">
        <f>IF($H901="","",VLOOKUP($H901,Listes!$A$3:$I$12,4,FALSE))</f>
        <v/>
      </c>
      <c r="K901" t="str">
        <f>IF(H901="","",VLOOKUP($H901,Listes!$A$3:$I$12,8,FALSE))</f>
        <v/>
      </c>
      <c r="N901" t="str">
        <f t="shared" ref="N901:N964" si="574">IF($H900=$H901,"",IFERROR(INDEX($C$3:$C$300,MATCH(H901,$D$3:$D$300,0)),""))</f>
        <v/>
      </c>
    </row>
    <row r="902" spans="1:14">
      <c r="A902" s="62" t="str">
        <f>IF(Encodage!A902="","",IF(COUNTIF($A$2:A901,Encodage!B902)&gt;0,"",IF(AND(Encodage!A902&gt;=$G$2,Encodage!A902&lt;=$H$2),Encodage!B902,"")))</f>
        <v/>
      </c>
      <c r="B902" s="62" t="str">
        <f>IF(A902="","",IF(COUNTIF($A$2:B901,Encodage!B902)&gt;0,"",IF(AND(Encodage!B902&gt;=$G$2,Encodage!A902&lt;=$H$2),Encodage!C902,"")))</f>
        <v/>
      </c>
      <c r="C902" s="62"/>
      <c r="D902" s="61" t="str">
        <f t="array" ref="D902">IFERROR(INDEX($A$1:$A$10000,SMALL(IF($A$3:$A$10000&lt;&gt;"",ROW($A$3:$A$10000)),ROW(A899))),"")</f>
        <v/>
      </c>
      <c r="E902" s="61"/>
      <c r="F902" s="61"/>
      <c r="G902" t="str">
        <f t="shared" si="573"/>
        <v/>
      </c>
      <c r="H902" t="str">
        <f>IFERROR(IF(COUNTIF($H$4:H901,H901)&lt;VLOOKUP($H901,$D$3:$E$500,2,0),H901,INDEX($D$3:$D$300,MATCH(H901,$D$3:$D$300,0)+1)),"")</f>
        <v/>
      </c>
      <c r="I902" t="str">
        <f>IF($H902="","",VLOOKUP($H902,Listes!$A$3:$I$12,3,FALSE))</f>
        <v/>
      </c>
      <c r="J902" t="str">
        <f>IF($H902="","",VLOOKUP($H902,Listes!$A$3:$I$12,4,FALSE))</f>
        <v/>
      </c>
      <c r="K902" t="str">
        <f>IF(H902="","",VLOOKUP($H902,Listes!$A$3:$I$12,8,FALSE))</f>
        <v/>
      </c>
      <c r="N902" t="str">
        <f t="shared" si="574"/>
        <v/>
      </c>
    </row>
    <row r="903" spans="1:14">
      <c r="A903" s="62" t="str">
        <f>IF(Encodage!A903="","",IF(COUNTIF($A$2:A902,Encodage!B903)&gt;0,"",IF(AND(Encodage!A903&gt;=$G$2,Encodage!A903&lt;=$H$2),Encodage!B903,"")))</f>
        <v/>
      </c>
      <c r="B903" s="62" t="str">
        <f>IF(A903="","",IF(COUNTIF($A$2:B902,Encodage!B903)&gt;0,"",IF(AND(Encodage!B903&gt;=$G$2,Encodage!A903&lt;=$H$2),Encodage!C903,"")))</f>
        <v/>
      </c>
      <c r="C903" s="62"/>
      <c r="D903" s="61" t="str">
        <f t="array" ref="D903">IFERROR(INDEX($A$1:$A$10000,SMALL(IF($A$3:$A$10000&lt;&gt;"",ROW($A$3:$A$10000)),ROW(A900))),"")</f>
        <v/>
      </c>
      <c r="E903" s="61"/>
      <c r="F903" s="61"/>
      <c r="G903" t="str">
        <f t="shared" si="573"/>
        <v/>
      </c>
      <c r="H903" t="str">
        <f>IFERROR(IF(COUNTIF($H$4:H902,H902)&lt;VLOOKUP($H902,$D$3:$E$500,2,0),H902,INDEX($D$3:$D$300,MATCH(H902,$D$3:$D$300,0)+1)),"")</f>
        <v/>
      </c>
      <c r="I903" t="str">
        <f>IF($H903="","",VLOOKUP($H903,Listes!$A$3:$I$12,3,FALSE))</f>
        <v/>
      </c>
      <c r="J903" t="str">
        <f>IF($H903="","",VLOOKUP($H903,Listes!$A$3:$I$12,4,FALSE))</f>
        <v/>
      </c>
      <c r="K903" t="str">
        <f>IF(H903="","",VLOOKUP($H903,Listes!$A$3:$I$12,8,FALSE))</f>
        <v/>
      </c>
      <c r="N903" t="str">
        <f t="shared" si="574"/>
        <v/>
      </c>
    </row>
    <row r="904" spans="1:14">
      <c r="A904" s="62" t="str">
        <f>IF(Encodage!A904="","",IF(COUNTIF($A$2:A903,Encodage!B904)&gt;0,"",IF(AND(Encodage!A904&gt;=$G$2,Encodage!A904&lt;=$H$2),Encodage!B904,"")))</f>
        <v/>
      </c>
      <c r="B904" s="62" t="str">
        <f>IF(A904="","",IF(COUNTIF($A$2:B903,Encodage!B904)&gt;0,"",IF(AND(Encodage!B904&gt;=$G$2,Encodage!A904&lt;=$H$2),Encodage!C904,"")))</f>
        <v/>
      </c>
      <c r="C904" s="62"/>
      <c r="D904" s="61" t="str">
        <f t="array" ref="D904">IFERROR(INDEX($A$1:$A$10000,SMALL(IF($A$3:$A$10000&lt;&gt;"",ROW($A$3:$A$10000)),ROW(A901))),"")</f>
        <v/>
      </c>
      <c r="E904" s="61"/>
      <c r="F904" s="61"/>
      <c r="G904" t="str">
        <f t="shared" si="573"/>
        <v/>
      </c>
      <c r="H904" t="str">
        <f>IFERROR(IF(COUNTIF($H$4:H903,H903)&lt;VLOOKUP($H903,$D$3:$E$500,2,0),H903,INDEX($D$3:$D$300,MATCH(H903,$D$3:$D$300,0)+1)),"")</f>
        <v/>
      </c>
      <c r="I904" t="str">
        <f>IF($H904="","",VLOOKUP($H904,Listes!$A$3:$I$12,3,FALSE))</f>
        <v/>
      </c>
      <c r="J904" t="str">
        <f>IF($H904="","",VLOOKUP($H904,Listes!$A$3:$I$12,4,FALSE))</f>
        <v/>
      </c>
      <c r="K904" t="str">
        <f>IF(H904="","",VLOOKUP($H904,Listes!$A$3:$I$12,8,FALSE))</f>
        <v/>
      </c>
      <c r="N904" t="str">
        <f t="shared" si="574"/>
        <v/>
      </c>
    </row>
    <row r="905" spans="1:14">
      <c r="A905" s="62" t="str">
        <f>IF(Encodage!A905="","",IF(COUNTIF($A$2:A904,Encodage!B905)&gt;0,"",IF(AND(Encodage!A905&gt;=$G$2,Encodage!A905&lt;=$H$2),Encodage!B905,"")))</f>
        <v/>
      </c>
      <c r="B905" s="62" t="str">
        <f>IF(A905="","",IF(COUNTIF($A$2:B904,Encodage!B905)&gt;0,"",IF(AND(Encodage!B905&gt;=$G$2,Encodage!A905&lt;=$H$2),Encodage!C905,"")))</f>
        <v/>
      </c>
      <c r="C905" s="62"/>
      <c r="D905" s="61" t="str">
        <f t="array" ref="D905">IFERROR(INDEX($A$1:$A$10000,SMALL(IF($A$3:$A$10000&lt;&gt;"",ROW($A$3:$A$10000)),ROW(A902))),"")</f>
        <v/>
      </c>
      <c r="E905" s="61"/>
      <c r="F905" s="61"/>
      <c r="G905" t="str">
        <f t="shared" si="573"/>
        <v/>
      </c>
      <c r="H905" t="str">
        <f>IFERROR(IF(COUNTIF($H$4:H904,H904)&lt;VLOOKUP($H904,$D$3:$E$500,2,0),H904,INDEX($D$3:$D$300,MATCH(H904,$D$3:$D$300,0)+1)),"")</f>
        <v/>
      </c>
      <c r="I905" t="str">
        <f>IF($H905="","",VLOOKUP($H905,Listes!$A$3:$I$12,3,FALSE))</f>
        <v/>
      </c>
      <c r="J905" t="str">
        <f>IF($H905="","",VLOOKUP($H905,Listes!$A$3:$I$12,4,FALSE))</f>
        <v/>
      </c>
      <c r="K905" t="str">
        <f>IF(H905="","",VLOOKUP($H905,Listes!$A$3:$I$12,8,FALSE))</f>
        <v/>
      </c>
      <c r="N905" t="str">
        <f t="shared" si="574"/>
        <v/>
      </c>
    </row>
    <row r="906" spans="1:14">
      <c r="A906" s="62" t="str">
        <f>IF(Encodage!A906="","",IF(COUNTIF($A$2:A905,Encodage!B906)&gt;0,"",IF(AND(Encodage!A906&gt;=$G$2,Encodage!A906&lt;=$H$2),Encodage!B906,"")))</f>
        <v/>
      </c>
      <c r="B906" s="62" t="str">
        <f>IF(A906="","",IF(COUNTIF($A$2:B905,Encodage!B906)&gt;0,"",IF(AND(Encodage!B906&gt;=$G$2,Encodage!A906&lt;=$H$2),Encodage!C906,"")))</f>
        <v/>
      </c>
      <c r="C906" s="62"/>
      <c r="D906" s="61" t="str">
        <f t="array" ref="D906">IFERROR(INDEX($A$1:$A$10000,SMALL(IF($A$3:$A$10000&lt;&gt;"",ROW($A$3:$A$10000)),ROW(A903))),"")</f>
        <v/>
      </c>
      <c r="E906" s="61"/>
      <c r="F906" s="61"/>
      <c r="G906" t="str">
        <f t="shared" si="573"/>
        <v/>
      </c>
      <c r="H906" t="str">
        <f>IFERROR(IF(COUNTIF($H$4:H905,H905)&lt;VLOOKUP($H905,$D$3:$E$500,2,0),H905,INDEX($D$3:$D$300,MATCH(H905,$D$3:$D$300,0)+1)),"")</f>
        <v/>
      </c>
      <c r="I906" t="str">
        <f>IF($H906="","",VLOOKUP($H906,Listes!$A$3:$I$12,3,FALSE))</f>
        <v/>
      </c>
      <c r="J906" t="str">
        <f>IF($H906="","",VLOOKUP($H906,Listes!$A$3:$I$12,4,FALSE))</f>
        <v/>
      </c>
      <c r="K906" t="str">
        <f>IF(H906="","",VLOOKUP($H906,Listes!$A$3:$I$12,8,FALSE))</f>
        <v/>
      </c>
      <c r="N906" t="str">
        <f t="shared" si="574"/>
        <v/>
      </c>
    </row>
    <row r="907" spans="1:14">
      <c r="A907" s="62" t="str">
        <f>IF(Encodage!A907="","",IF(COUNTIF($A$2:A906,Encodage!B907)&gt;0,"",IF(AND(Encodage!A907&gt;=$G$2,Encodage!A907&lt;=$H$2),Encodage!B907,"")))</f>
        <v/>
      </c>
      <c r="B907" s="62" t="str">
        <f>IF(A907="","",IF(COUNTIF($A$2:B906,Encodage!B907)&gt;0,"",IF(AND(Encodage!B907&gt;=$G$2,Encodage!A907&lt;=$H$2),Encodage!C907,"")))</f>
        <v/>
      </c>
      <c r="C907" s="62"/>
      <c r="D907" s="61" t="str">
        <f t="array" ref="D907">IFERROR(INDEX($A$1:$A$10000,SMALL(IF($A$3:$A$10000&lt;&gt;"",ROW($A$3:$A$10000)),ROW(A904))),"")</f>
        <v/>
      </c>
      <c r="E907" s="61"/>
      <c r="F907" s="61"/>
      <c r="G907" t="str">
        <f t="shared" si="573"/>
        <v/>
      </c>
      <c r="H907" t="str">
        <f>IFERROR(IF(COUNTIF($H$4:H906,H906)&lt;VLOOKUP($H906,$D$3:$E$500,2,0),H906,INDEX($D$3:$D$300,MATCH(H906,$D$3:$D$300,0)+1)),"")</f>
        <v/>
      </c>
      <c r="I907" t="str">
        <f>IF($H907="","",VLOOKUP($H907,Listes!$A$3:$I$12,3,FALSE))</f>
        <v/>
      </c>
      <c r="J907" t="str">
        <f>IF($H907="","",VLOOKUP($H907,Listes!$A$3:$I$12,4,FALSE))</f>
        <v/>
      </c>
      <c r="K907" t="str">
        <f>IF(H907="","",VLOOKUP($H907,Listes!$A$3:$I$12,8,FALSE))</f>
        <v/>
      </c>
      <c r="N907" t="str">
        <f t="shared" si="574"/>
        <v/>
      </c>
    </row>
    <row r="908" spans="1:14">
      <c r="A908" s="62" t="str">
        <f>IF(Encodage!A908="","",IF(COUNTIF($A$2:A907,Encodage!B908)&gt;0,"",IF(AND(Encodage!A908&gt;=$G$2,Encodage!A908&lt;=$H$2),Encodage!B908,"")))</f>
        <v/>
      </c>
      <c r="B908" s="62" t="str">
        <f>IF(A908="","",IF(COUNTIF($A$2:B907,Encodage!B908)&gt;0,"",IF(AND(Encodage!B908&gt;=$G$2,Encodage!A908&lt;=$H$2),Encodage!C908,"")))</f>
        <v/>
      </c>
      <c r="C908" s="62"/>
      <c r="D908" s="61" t="str">
        <f t="array" ref="D908">IFERROR(INDEX($A$1:$A$10000,SMALL(IF($A$3:$A$10000&lt;&gt;"",ROW($A$3:$A$10000)),ROW(A905))),"")</f>
        <v/>
      </c>
      <c r="E908" s="61"/>
      <c r="F908" s="61"/>
      <c r="G908" t="str">
        <f t="shared" si="573"/>
        <v/>
      </c>
      <c r="H908" t="str">
        <f>IFERROR(IF(COUNTIF($H$4:H907,H907)&lt;VLOOKUP($H907,$D$3:$E$500,2,0),H907,INDEX($D$3:$D$300,MATCH(H907,$D$3:$D$300,0)+1)),"")</f>
        <v/>
      </c>
      <c r="I908" t="str">
        <f>IF($H908="","",VLOOKUP($H908,Listes!$A$3:$I$12,3,FALSE))</f>
        <v/>
      </c>
      <c r="J908" t="str">
        <f>IF($H908="","",VLOOKUP($H908,Listes!$A$3:$I$12,4,FALSE))</f>
        <v/>
      </c>
      <c r="K908" t="str">
        <f>IF(H908="","",VLOOKUP($H908,Listes!$A$3:$I$12,8,FALSE))</f>
        <v/>
      </c>
      <c r="N908" t="str">
        <f t="shared" si="574"/>
        <v/>
      </c>
    </row>
    <row r="909" spans="1:14">
      <c r="A909" s="62" t="str">
        <f>IF(Encodage!A909="","",IF(COUNTIF($A$2:A908,Encodage!B909)&gt;0,"",IF(AND(Encodage!A909&gt;=$G$2,Encodage!A909&lt;=$H$2),Encodage!B909,"")))</f>
        <v/>
      </c>
      <c r="B909" s="62" t="str">
        <f>IF(A909="","",IF(COUNTIF($A$2:B908,Encodage!B909)&gt;0,"",IF(AND(Encodage!B909&gt;=$G$2,Encodage!A909&lt;=$H$2),Encodage!C909,"")))</f>
        <v/>
      </c>
      <c r="C909" s="62"/>
      <c r="D909" s="61" t="str">
        <f t="array" ref="D909">IFERROR(INDEX($A$1:$A$10000,SMALL(IF($A$3:$A$10000&lt;&gt;"",ROW($A$3:$A$10000)),ROW(A906))),"")</f>
        <v/>
      </c>
      <c r="E909" s="61"/>
      <c r="F909" s="61"/>
      <c r="G909" t="str">
        <f t="shared" si="573"/>
        <v/>
      </c>
      <c r="H909" t="str">
        <f>IFERROR(IF(COUNTIF($H$4:H908,H908)&lt;VLOOKUP($H908,$D$3:$E$500,2,0),H908,INDEX($D$3:$D$300,MATCH(H908,$D$3:$D$300,0)+1)),"")</f>
        <v/>
      </c>
      <c r="I909" t="str">
        <f>IF($H909="","",VLOOKUP($H909,Listes!$A$3:$I$12,3,FALSE))</f>
        <v/>
      </c>
      <c r="J909" t="str">
        <f>IF($H909="","",VLOOKUP($H909,Listes!$A$3:$I$12,4,FALSE))</f>
        <v/>
      </c>
      <c r="K909" t="str">
        <f>IF(H909="","",VLOOKUP($H909,Listes!$A$3:$I$12,8,FALSE))</f>
        <v/>
      </c>
      <c r="N909" t="str">
        <f t="shared" si="574"/>
        <v/>
      </c>
    </row>
    <row r="910" spans="1:14">
      <c r="A910" s="62" t="str">
        <f>IF(Encodage!A910="","",IF(COUNTIF($A$2:A909,Encodage!B910)&gt;0,"",IF(AND(Encodage!A910&gt;=$G$2,Encodage!A910&lt;=$H$2),Encodage!B910,"")))</f>
        <v/>
      </c>
      <c r="B910" s="62" t="str">
        <f>IF(A910="","",IF(COUNTIF($A$2:B909,Encodage!B910)&gt;0,"",IF(AND(Encodage!B910&gt;=$G$2,Encodage!A910&lt;=$H$2),Encodage!C910,"")))</f>
        <v/>
      </c>
      <c r="C910" s="62"/>
      <c r="D910" s="61" t="str">
        <f t="array" ref="D910">IFERROR(INDEX($A$1:$A$10000,SMALL(IF($A$3:$A$10000&lt;&gt;"",ROW($A$3:$A$10000)),ROW(A907))),"")</f>
        <v/>
      </c>
      <c r="E910" s="61"/>
      <c r="F910" s="61"/>
      <c r="G910" t="str">
        <f t="shared" si="573"/>
        <v/>
      </c>
      <c r="H910" t="str">
        <f>IFERROR(IF(COUNTIF($H$4:H909,H909)&lt;VLOOKUP($H909,$D$3:$E$500,2,0),H909,INDEX($D$3:$D$300,MATCH(H909,$D$3:$D$300,0)+1)),"")</f>
        <v/>
      </c>
      <c r="I910" t="str">
        <f>IF($H910="","",VLOOKUP($H910,Listes!$A$3:$I$12,3,FALSE))</f>
        <v/>
      </c>
      <c r="J910" t="str">
        <f>IF($H910="","",VLOOKUP($H910,Listes!$A$3:$I$12,4,FALSE))</f>
        <v/>
      </c>
      <c r="K910" t="str">
        <f>IF(H910="","",VLOOKUP($H910,Listes!$A$3:$I$12,8,FALSE))</f>
        <v/>
      </c>
      <c r="N910" t="str">
        <f t="shared" si="574"/>
        <v/>
      </c>
    </row>
    <row r="911" spans="1:14">
      <c r="A911" s="62" t="str">
        <f>IF(Encodage!A911="","",IF(COUNTIF($A$2:A910,Encodage!B911)&gt;0,"",IF(AND(Encodage!A911&gt;=$G$2,Encodage!A911&lt;=$H$2),Encodage!B911,"")))</f>
        <v/>
      </c>
      <c r="B911" s="62" t="str">
        <f>IF(A911="","",IF(COUNTIF($A$2:B910,Encodage!B911)&gt;0,"",IF(AND(Encodage!B911&gt;=$G$2,Encodage!A911&lt;=$H$2),Encodage!C911,"")))</f>
        <v/>
      </c>
      <c r="C911" s="62"/>
      <c r="D911" s="61" t="str">
        <f t="array" ref="D911">IFERROR(INDEX($A$1:$A$10000,SMALL(IF($A$3:$A$10000&lt;&gt;"",ROW($A$3:$A$10000)),ROW(A908))),"")</f>
        <v/>
      </c>
      <c r="E911" s="61"/>
      <c r="F911" s="61"/>
      <c r="G911" t="str">
        <f t="shared" si="573"/>
        <v/>
      </c>
      <c r="H911" t="str">
        <f>IFERROR(IF(COUNTIF($H$4:H910,H910)&lt;VLOOKUP($H910,$D$3:$E$500,2,0),H910,INDEX($D$3:$D$300,MATCH(H910,$D$3:$D$300,0)+1)),"")</f>
        <v/>
      </c>
      <c r="I911" t="str">
        <f>IF($H911="","",VLOOKUP($H911,Listes!$A$3:$I$12,3,FALSE))</f>
        <v/>
      </c>
      <c r="J911" t="str">
        <f>IF($H911="","",VLOOKUP($H911,Listes!$A$3:$I$12,4,FALSE))</f>
        <v/>
      </c>
      <c r="K911" t="str">
        <f>IF(H911="","",VLOOKUP($H911,Listes!$A$3:$I$12,8,FALSE))</f>
        <v/>
      </c>
      <c r="N911" t="str">
        <f t="shared" si="574"/>
        <v/>
      </c>
    </row>
    <row r="912" spans="1:14">
      <c r="A912" s="62" t="str">
        <f>IF(Encodage!A912="","",IF(COUNTIF($A$2:A911,Encodage!B912)&gt;0,"",IF(AND(Encodage!A912&gt;=$G$2,Encodage!A912&lt;=$H$2),Encodage!B912,"")))</f>
        <v/>
      </c>
      <c r="B912" s="62" t="str">
        <f>IF(A912="","",IF(COUNTIF($A$2:B911,Encodage!B912)&gt;0,"",IF(AND(Encodage!B912&gt;=$G$2,Encodage!A912&lt;=$H$2),Encodage!C912,"")))</f>
        <v/>
      </c>
      <c r="C912" s="62"/>
      <c r="D912" s="61" t="str">
        <f t="array" ref="D912">IFERROR(INDEX($A$1:$A$10000,SMALL(IF($A$3:$A$10000&lt;&gt;"",ROW($A$3:$A$10000)),ROW(A909))),"")</f>
        <v/>
      </c>
      <c r="E912" s="61"/>
      <c r="F912" s="61"/>
      <c r="G912" t="str">
        <f t="shared" si="573"/>
        <v/>
      </c>
      <c r="H912" t="str">
        <f>IFERROR(IF(COUNTIF($H$4:H911,H911)&lt;VLOOKUP($H911,$D$3:$E$500,2,0),H911,INDEX($D$3:$D$300,MATCH(H911,$D$3:$D$300,0)+1)),"")</f>
        <v/>
      </c>
      <c r="I912" t="str">
        <f>IF($H912="","",VLOOKUP($H912,Listes!$A$3:$I$12,3,FALSE))</f>
        <v/>
      </c>
      <c r="J912" t="str">
        <f>IF($H912="","",VLOOKUP($H912,Listes!$A$3:$I$12,4,FALSE))</f>
        <v/>
      </c>
      <c r="K912" t="str">
        <f>IF(H912="","",VLOOKUP($H912,Listes!$A$3:$I$12,8,FALSE))</f>
        <v/>
      </c>
      <c r="N912" t="str">
        <f t="shared" si="574"/>
        <v/>
      </c>
    </row>
    <row r="913" spans="1:14">
      <c r="A913" s="62" t="str">
        <f>IF(Encodage!A913="","",IF(COUNTIF($A$2:A912,Encodage!B913)&gt;0,"",IF(AND(Encodage!A913&gt;=$G$2,Encodage!A913&lt;=$H$2),Encodage!B913,"")))</f>
        <v/>
      </c>
      <c r="B913" s="62" t="str">
        <f>IF(A913="","",IF(COUNTIF($A$2:B912,Encodage!B913)&gt;0,"",IF(AND(Encodage!B913&gt;=$G$2,Encodage!A913&lt;=$H$2),Encodage!C913,"")))</f>
        <v/>
      </c>
      <c r="C913" s="62"/>
      <c r="D913" s="61" t="str">
        <f t="array" ref="D913">IFERROR(INDEX($A$1:$A$10000,SMALL(IF($A$3:$A$10000&lt;&gt;"",ROW($A$3:$A$10000)),ROW(A910))),"")</f>
        <v/>
      </c>
      <c r="E913" s="61"/>
      <c r="F913" s="61"/>
      <c r="G913" t="str">
        <f t="shared" si="573"/>
        <v/>
      </c>
      <c r="H913" t="str">
        <f>IFERROR(IF(COUNTIF($H$4:H912,H912)&lt;VLOOKUP($H912,$D$3:$E$500,2,0),H912,INDEX($D$3:$D$300,MATCH(H912,$D$3:$D$300,0)+1)),"")</f>
        <v/>
      </c>
      <c r="I913" t="str">
        <f>IF($H913="","",VLOOKUP($H913,Listes!$A$3:$I$12,3,FALSE))</f>
        <v/>
      </c>
      <c r="J913" t="str">
        <f>IF($H913="","",VLOOKUP($H913,Listes!$A$3:$I$12,4,FALSE))</f>
        <v/>
      </c>
      <c r="K913" t="str">
        <f>IF(H913="","",VLOOKUP($H913,Listes!$A$3:$I$12,8,FALSE))</f>
        <v/>
      </c>
      <c r="N913" t="str">
        <f t="shared" si="574"/>
        <v/>
      </c>
    </row>
    <row r="914" spans="1:14">
      <c r="A914" s="62" t="str">
        <f>IF(Encodage!A914="","",IF(COUNTIF($A$2:A913,Encodage!B914)&gt;0,"",IF(AND(Encodage!A914&gt;=$G$2,Encodage!A914&lt;=$H$2),Encodage!B914,"")))</f>
        <v/>
      </c>
      <c r="B914" s="62" t="str">
        <f>IF(A914="","",IF(COUNTIF($A$2:B913,Encodage!B914)&gt;0,"",IF(AND(Encodage!B914&gt;=$G$2,Encodage!A914&lt;=$H$2),Encodage!C914,"")))</f>
        <v/>
      </c>
      <c r="C914" s="62"/>
      <c r="D914" s="61" t="str">
        <f t="array" ref="D914">IFERROR(INDEX($A$1:$A$10000,SMALL(IF($A$3:$A$10000&lt;&gt;"",ROW($A$3:$A$10000)),ROW(A911))),"")</f>
        <v/>
      </c>
      <c r="E914" s="61"/>
      <c r="F914" s="61"/>
      <c r="G914" t="str">
        <f t="shared" si="573"/>
        <v/>
      </c>
      <c r="H914" t="str">
        <f>IFERROR(IF(COUNTIF($H$4:H913,H913)&lt;VLOOKUP($H913,$D$3:$E$500,2,0),H913,INDEX($D$3:$D$300,MATCH(H913,$D$3:$D$300,0)+1)),"")</f>
        <v/>
      </c>
      <c r="I914" t="str">
        <f>IF($H914="","",VLOOKUP($H914,Listes!$A$3:$I$12,3,FALSE))</f>
        <v/>
      </c>
      <c r="J914" t="str">
        <f>IF($H914="","",VLOOKUP($H914,Listes!$A$3:$I$12,4,FALSE))</f>
        <v/>
      </c>
      <c r="K914" t="str">
        <f>IF(H914="","",VLOOKUP($H914,Listes!$A$3:$I$12,8,FALSE))</f>
        <v/>
      </c>
      <c r="N914" t="str">
        <f t="shared" si="574"/>
        <v/>
      </c>
    </row>
    <row r="915" spans="1:14">
      <c r="A915" s="62" t="str">
        <f>IF(Encodage!A915="","",IF(COUNTIF($A$2:A914,Encodage!B915)&gt;0,"",IF(AND(Encodage!A915&gt;=$G$2,Encodage!A915&lt;=$H$2),Encodage!B915,"")))</f>
        <v/>
      </c>
      <c r="B915" s="62" t="str">
        <f>IF(A915="","",IF(COUNTIF($A$2:B914,Encodage!B915)&gt;0,"",IF(AND(Encodage!B915&gt;=$G$2,Encodage!A915&lt;=$H$2),Encodage!C915,"")))</f>
        <v/>
      </c>
      <c r="C915" s="62"/>
      <c r="D915" s="61" t="str">
        <f t="array" ref="D915">IFERROR(INDEX($A$1:$A$10000,SMALL(IF($A$3:$A$10000&lt;&gt;"",ROW($A$3:$A$10000)),ROW(A912))),"")</f>
        <v/>
      </c>
      <c r="E915" s="61"/>
      <c r="F915" s="61"/>
      <c r="G915" t="str">
        <f t="shared" si="573"/>
        <v/>
      </c>
      <c r="H915" t="str">
        <f>IFERROR(IF(COUNTIF($H$4:H914,H914)&lt;VLOOKUP($H914,$D$3:$E$500,2,0),H914,INDEX($D$3:$D$300,MATCH(H914,$D$3:$D$300,0)+1)),"")</f>
        <v/>
      </c>
      <c r="I915" t="str">
        <f>IF($H915="","",VLOOKUP($H915,Listes!$A$3:$I$12,3,FALSE))</f>
        <v/>
      </c>
      <c r="J915" t="str">
        <f>IF($H915="","",VLOOKUP($H915,Listes!$A$3:$I$12,4,FALSE))</f>
        <v/>
      </c>
      <c r="K915" t="str">
        <f>IF(H915="","",VLOOKUP($H915,Listes!$A$3:$I$12,8,FALSE))</f>
        <v/>
      </c>
      <c r="N915" t="str">
        <f t="shared" si="574"/>
        <v/>
      </c>
    </row>
    <row r="916" spans="1:14">
      <c r="A916" s="62" t="str">
        <f>IF(Encodage!A916="","",IF(COUNTIF($A$2:A915,Encodage!B916)&gt;0,"",IF(AND(Encodage!A916&gt;=$G$2,Encodage!A916&lt;=$H$2),Encodage!B916,"")))</f>
        <v/>
      </c>
      <c r="B916" s="62" t="str">
        <f>IF(A916="","",IF(COUNTIF($A$2:B915,Encodage!B916)&gt;0,"",IF(AND(Encodage!B916&gt;=$G$2,Encodage!A916&lt;=$H$2),Encodage!C916,"")))</f>
        <v/>
      </c>
      <c r="C916" s="62"/>
      <c r="D916" s="61" t="str">
        <f t="array" ref="D916">IFERROR(INDEX($A$1:$A$10000,SMALL(IF($A$3:$A$10000&lt;&gt;"",ROW($A$3:$A$10000)),ROW(A913))),"")</f>
        <v/>
      </c>
      <c r="E916" s="61"/>
      <c r="F916" s="61"/>
      <c r="G916" t="str">
        <f t="shared" si="573"/>
        <v/>
      </c>
      <c r="H916" t="str">
        <f>IFERROR(IF(COUNTIF($H$4:H915,H915)&lt;VLOOKUP($H915,$D$3:$E$500,2,0),H915,INDEX($D$3:$D$300,MATCH(H915,$D$3:$D$300,0)+1)),"")</f>
        <v/>
      </c>
      <c r="I916" t="str">
        <f>IF($H916="","",VLOOKUP($H916,Listes!$A$3:$I$12,3,FALSE))</f>
        <v/>
      </c>
      <c r="J916" t="str">
        <f>IF($H916="","",VLOOKUP($H916,Listes!$A$3:$I$12,4,FALSE))</f>
        <v/>
      </c>
      <c r="K916" t="str">
        <f>IF(H916="","",VLOOKUP($H916,Listes!$A$3:$I$12,8,FALSE))</f>
        <v/>
      </c>
      <c r="N916" t="str">
        <f t="shared" si="574"/>
        <v/>
      </c>
    </row>
    <row r="917" spans="1:14">
      <c r="A917" s="62" t="str">
        <f>IF(Encodage!A917="","",IF(COUNTIF($A$2:A916,Encodage!B917)&gt;0,"",IF(AND(Encodage!A917&gt;=$G$2,Encodage!A917&lt;=$H$2),Encodage!B917,"")))</f>
        <v/>
      </c>
      <c r="B917" s="62" t="str">
        <f>IF(A917="","",IF(COUNTIF($A$2:B916,Encodage!B917)&gt;0,"",IF(AND(Encodage!B917&gt;=$G$2,Encodage!A917&lt;=$H$2),Encodage!C917,"")))</f>
        <v/>
      </c>
      <c r="C917" s="62"/>
      <c r="D917" s="61" t="str">
        <f t="array" ref="D917">IFERROR(INDEX($A$1:$A$10000,SMALL(IF($A$3:$A$10000&lt;&gt;"",ROW($A$3:$A$10000)),ROW(A914))),"")</f>
        <v/>
      </c>
      <c r="E917" s="61"/>
      <c r="F917" s="61"/>
      <c r="G917" t="str">
        <f t="shared" si="573"/>
        <v/>
      </c>
      <c r="H917" t="str">
        <f>IFERROR(IF(COUNTIF($H$4:H916,H916)&lt;VLOOKUP($H916,$D$3:$E$500,2,0),H916,INDEX($D$3:$D$300,MATCH(H916,$D$3:$D$300,0)+1)),"")</f>
        <v/>
      </c>
      <c r="I917" t="str">
        <f>IF($H917="","",VLOOKUP($H917,Listes!$A$3:$I$12,3,FALSE))</f>
        <v/>
      </c>
      <c r="J917" t="str">
        <f>IF($H917="","",VLOOKUP($H917,Listes!$A$3:$I$12,4,FALSE))</f>
        <v/>
      </c>
      <c r="K917" t="str">
        <f>IF(H917="","",VLOOKUP($H917,Listes!$A$3:$I$12,8,FALSE))</f>
        <v/>
      </c>
      <c r="N917" t="str">
        <f t="shared" si="574"/>
        <v/>
      </c>
    </row>
    <row r="918" spans="1:14">
      <c r="A918" s="62" t="str">
        <f>IF(Encodage!A918="","",IF(COUNTIF($A$2:A917,Encodage!B918)&gt;0,"",IF(AND(Encodage!A918&gt;=$G$2,Encodage!A918&lt;=$H$2),Encodage!B918,"")))</f>
        <v/>
      </c>
      <c r="B918" s="62" t="str">
        <f>IF(A918="","",IF(COUNTIF($A$2:B917,Encodage!B918)&gt;0,"",IF(AND(Encodage!B918&gt;=$G$2,Encodage!A918&lt;=$H$2),Encodage!C918,"")))</f>
        <v/>
      </c>
      <c r="C918" s="62"/>
      <c r="D918" s="61" t="str">
        <f t="array" ref="D918">IFERROR(INDEX($A$1:$A$10000,SMALL(IF($A$3:$A$10000&lt;&gt;"",ROW($A$3:$A$10000)),ROW(A915))),"")</f>
        <v/>
      </c>
      <c r="E918" s="61"/>
      <c r="F918" s="61"/>
      <c r="G918" t="str">
        <f t="shared" si="573"/>
        <v/>
      </c>
      <c r="H918" t="str">
        <f>IFERROR(IF(COUNTIF($H$4:H917,H917)&lt;VLOOKUP($H917,$D$3:$E$500,2,0),H917,INDEX($D$3:$D$300,MATCH(H917,$D$3:$D$300,0)+1)),"")</f>
        <v/>
      </c>
      <c r="I918" t="str">
        <f>IF($H918="","",VLOOKUP($H918,Listes!$A$3:$I$12,3,FALSE))</f>
        <v/>
      </c>
      <c r="J918" t="str">
        <f>IF($H918="","",VLOOKUP($H918,Listes!$A$3:$I$12,4,FALSE))</f>
        <v/>
      </c>
      <c r="K918" t="str">
        <f>IF(H918="","",VLOOKUP($H918,Listes!$A$3:$I$12,8,FALSE))</f>
        <v/>
      </c>
      <c r="N918" t="str">
        <f t="shared" si="574"/>
        <v/>
      </c>
    </row>
    <row r="919" spans="1:14">
      <c r="A919" s="62" t="str">
        <f>IF(Encodage!A919="","",IF(COUNTIF($A$2:A918,Encodage!B919)&gt;0,"",IF(AND(Encodage!A919&gt;=$G$2,Encodage!A919&lt;=$H$2),Encodage!B919,"")))</f>
        <v/>
      </c>
      <c r="B919" s="62" t="str">
        <f>IF(A919="","",IF(COUNTIF($A$2:B918,Encodage!B919)&gt;0,"",IF(AND(Encodage!B919&gt;=$G$2,Encodage!A919&lt;=$H$2),Encodage!C919,"")))</f>
        <v/>
      </c>
      <c r="C919" s="62"/>
      <c r="D919" s="61" t="str">
        <f t="array" ref="D919">IFERROR(INDEX($A$1:$A$10000,SMALL(IF($A$3:$A$10000&lt;&gt;"",ROW($A$3:$A$10000)),ROW(A916))),"")</f>
        <v/>
      </c>
      <c r="E919" s="61"/>
      <c r="F919" s="61"/>
      <c r="G919" t="str">
        <f t="shared" si="573"/>
        <v/>
      </c>
      <c r="H919" t="str">
        <f>IFERROR(IF(COUNTIF($H$4:H918,H918)&lt;VLOOKUP($H918,$D$3:$E$500,2,0),H918,INDEX($D$3:$D$300,MATCH(H918,$D$3:$D$300,0)+1)),"")</f>
        <v/>
      </c>
      <c r="I919" t="str">
        <f>IF($H919="","",VLOOKUP($H919,Listes!$A$3:$I$12,3,FALSE))</f>
        <v/>
      </c>
      <c r="J919" t="str">
        <f>IF($H919="","",VLOOKUP($H919,Listes!$A$3:$I$12,4,FALSE))</f>
        <v/>
      </c>
      <c r="K919" t="str">
        <f>IF(H919="","",VLOOKUP($H919,Listes!$A$3:$I$12,8,FALSE))</f>
        <v/>
      </c>
      <c r="N919" t="str">
        <f t="shared" si="574"/>
        <v/>
      </c>
    </row>
    <row r="920" spans="1:14">
      <c r="A920" s="62" t="str">
        <f>IF(Encodage!A920="","",IF(COUNTIF($A$2:A919,Encodage!B920)&gt;0,"",IF(AND(Encodage!A920&gt;=$G$2,Encodage!A920&lt;=$H$2),Encodage!B920,"")))</f>
        <v/>
      </c>
      <c r="B920" s="62" t="str">
        <f>IF(A920="","",IF(COUNTIF($A$2:B919,Encodage!B920)&gt;0,"",IF(AND(Encodage!B920&gt;=$G$2,Encodage!A920&lt;=$H$2),Encodage!C920,"")))</f>
        <v/>
      </c>
      <c r="C920" s="62"/>
      <c r="D920" s="61" t="str">
        <f t="array" ref="D920">IFERROR(INDEX($A$1:$A$10000,SMALL(IF($A$3:$A$10000&lt;&gt;"",ROW($A$3:$A$10000)),ROW(A917))),"")</f>
        <v/>
      </c>
      <c r="E920" s="61"/>
      <c r="F920" s="61"/>
      <c r="G920" t="str">
        <f t="shared" si="573"/>
        <v/>
      </c>
      <c r="H920" t="str">
        <f>IFERROR(IF(COUNTIF($H$4:H919,H919)&lt;VLOOKUP($H919,$D$3:$E$500,2,0),H919,INDEX($D$3:$D$300,MATCH(H919,$D$3:$D$300,0)+1)),"")</f>
        <v/>
      </c>
      <c r="I920" t="str">
        <f>IF($H920="","",VLOOKUP($H920,Listes!$A$3:$I$12,3,FALSE))</f>
        <v/>
      </c>
      <c r="J920" t="str">
        <f>IF($H920="","",VLOOKUP($H920,Listes!$A$3:$I$12,4,FALSE))</f>
        <v/>
      </c>
      <c r="K920" t="str">
        <f>IF(H920="","",VLOOKUP($H920,Listes!$A$3:$I$12,8,FALSE))</f>
        <v/>
      </c>
      <c r="N920" t="str">
        <f t="shared" si="574"/>
        <v/>
      </c>
    </row>
    <row r="921" spans="1:14">
      <c r="A921" s="62" t="str">
        <f>IF(Encodage!A921="","",IF(COUNTIF($A$2:A920,Encodage!B921)&gt;0,"",IF(AND(Encodage!A921&gt;=$G$2,Encodage!A921&lt;=$H$2),Encodage!B921,"")))</f>
        <v/>
      </c>
      <c r="B921" s="62" t="str">
        <f>IF(A921="","",IF(COUNTIF($A$2:B920,Encodage!B921)&gt;0,"",IF(AND(Encodage!B921&gt;=$G$2,Encodage!A921&lt;=$H$2),Encodage!C921,"")))</f>
        <v/>
      </c>
      <c r="C921" s="62"/>
      <c r="D921" s="61" t="str">
        <f t="array" ref="D921">IFERROR(INDEX($A$1:$A$10000,SMALL(IF($A$3:$A$10000&lt;&gt;"",ROW($A$3:$A$10000)),ROW(A918))),"")</f>
        <v/>
      </c>
      <c r="E921" s="61"/>
      <c r="F921" s="61"/>
      <c r="G921" t="str">
        <f t="shared" si="573"/>
        <v/>
      </c>
      <c r="H921" t="str">
        <f>IFERROR(IF(COUNTIF($H$4:H920,H920)&lt;VLOOKUP($H920,$D$3:$E$500,2,0),H920,INDEX($D$3:$D$300,MATCH(H920,$D$3:$D$300,0)+1)),"")</f>
        <v/>
      </c>
      <c r="I921" t="str">
        <f>IF($H921="","",VLOOKUP($H921,Listes!$A$3:$I$12,3,FALSE))</f>
        <v/>
      </c>
      <c r="J921" t="str">
        <f>IF($H921="","",VLOOKUP($H921,Listes!$A$3:$I$12,4,FALSE))</f>
        <v/>
      </c>
      <c r="K921" t="str">
        <f>IF(H921="","",VLOOKUP($H921,Listes!$A$3:$I$12,8,FALSE))</f>
        <v/>
      </c>
      <c r="N921" t="str">
        <f t="shared" si="574"/>
        <v/>
      </c>
    </row>
    <row r="922" spans="1:14">
      <c r="A922" s="62" t="str">
        <f>IF(Encodage!A922="","",IF(COUNTIF($A$2:A921,Encodage!B922)&gt;0,"",IF(AND(Encodage!A922&gt;=$G$2,Encodage!A922&lt;=$H$2),Encodage!B922,"")))</f>
        <v/>
      </c>
      <c r="B922" s="62" t="str">
        <f>IF(A922="","",IF(COUNTIF($A$2:B921,Encodage!B922)&gt;0,"",IF(AND(Encodage!B922&gt;=$G$2,Encodage!A922&lt;=$H$2),Encodage!C922,"")))</f>
        <v/>
      </c>
      <c r="C922" s="62"/>
      <c r="D922" s="61" t="str">
        <f t="array" ref="D922">IFERROR(INDEX($A$1:$A$10000,SMALL(IF($A$3:$A$10000&lt;&gt;"",ROW($A$3:$A$10000)),ROW(A919))),"")</f>
        <v/>
      </c>
      <c r="E922" s="61"/>
      <c r="F922" s="61"/>
      <c r="G922" t="str">
        <f t="shared" si="573"/>
        <v/>
      </c>
      <c r="H922" t="str">
        <f>IFERROR(IF(COUNTIF($H$4:H921,H921)&lt;VLOOKUP($H921,$D$3:$E$500,2,0),H921,INDEX($D$3:$D$300,MATCH(H921,$D$3:$D$300,0)+1)),"")</f>
        <v/>
      </c>
      <c r="I922" t="str">
        <f>IF($H922="","",VLOOKUP($H922,Listes!$A$3:$I$12,3,FALSE))</f>
        <v/>
      </c>
      <c r="J922" t="str">
        <f>IF($H922="","",VLOOKUP($H922,Listes!$A$3:$I$12,4,FALSE))</f>
        <v/>
      </c>
      <c r="K922" t="str">
        <f>IF(H922="","",VLOOKUP($H922,Listes!$A$3:$I$12,8,FALSE))</f>
        <v/>
      </c>
      <c r="N922" t="str">
        <f t="shared" si="574"/>
        <v/>
      </c>
    </row>
    <row r="923" spans="1:14">
      <c r="A923" s="62" t="str">
        <f>IF(Encodage!A923="","",IF(COUNTIF($A$2:A922,Encodage!B923)&gt;0,"",IF(AND(Encodage!A923&gt;=$G$2,Encodage!A923&lt;=$H$2),Encodage!B923,"")))</f>
        <v/>
      </c>
      <c r="B923" s="62" t="str">
        <f>IF(A923="","",IF(COUNTIF($A$2:B922,Encodage!B923)&gt;0,"",IF(AND(Encodage!B923&gt;=$G$2,Encodage!A923&lt;=$H$2),Encodage!C923,"")))</f>
        <v/>
      </c>
      <c r="C923" s="62"/>
      <c r="D923" s="61" t="str">
        <f t="array" ref="D923">IFERROR(INDEX($A$1:$A$10000,SMALL(IF($A$3:$A$10000&lt;&gt;"",ROW($A$3:$A$10000)),ROW(A920))),"")</f>
        <v/>
      </c>
      <c r="E923" s="61"/>
      <c r="F923" s="61"/>
      <c r="G923" t="str">
        <f t="shared" si="573"/>
        <v/>
      </c>
      <c r="H923" t="str">
        <f>IFERROR(IF(COUNTIF($H$4:H922,H922)&lt;VLOOKUP($H922,$D$3:$E$500,2,0),H922,INDEX($D$3:$D$300,MATCH(H922,$D$3:$D$300,0)+1)),"")</f>
        <v/>
      </c>
      <c r="I923" t="str">
        <f>IF($H923="","",VLOOKUP($H923,Listes!$A$3:$I$12,3,FALSE))</f>
        <v/>
      </c>
      <c r="J923" t="str">
        <f>IF($H923="","",VLOOKUP($H923,Listes!$A$3:$I$12,4,FALSE))</f>
        <v/>
      </c>
      <c r="K923" t="str">
        <f>IF(H923="","",VLOOKUP($H923,Listes!$A$3:$I$12,8,FALSE))</f>
        <v/>
      </c>
      <c r="N923" t="str">
        <f t="shared" si="574"/>
        <v/>
      </c>
    </row>
    <row r="924" spans="1:14">
      <c r="A924" s="62" t="str">
        <f>IF(Encodage!A924="","",IF(COUNTIF($A$2:A923,Encodage!B924)&gt;0,"",IF(AND(Encodage!A924&gt;=$G$2,Encodage!A924&lt;=$H$2),Encodage!B924,"")))</f>
        <v/>
      </c>
      <c r="B924" s="62" t="str">
        <f>IF(A924="","",IF(COUNTIF($A$2:B923,Encodage!B924)&gt;0,"",IF(AND(Encodage!B924&gt;=$G$2,Encodage!A924&lt;=$H$2),Encodage!C924,"")))</f>
        <v/>
      </c>
      <c r="C924" s="62"/>
      <c r="D924" s="61" t="str">
        <f t="array" ref="D924">IFERROR(INDEX($A$1:$A$10000,SMALL(IF($A$3:$A$10000&lt;&gt;"",ROW($A$3:$A$10000)),ROW(A921))),"")</f>
        <v/>
      </c>
      <c r="E924" s="61"/>
      <c r="F924" s="61"/>
      <c r="G924" t="str">
        <f t="shared" si="573"/>
        <v/>
      </c>
      <c r="H924" t="str">
        <f>IFERROR(IF(COUNTIF($H$4:H923,H923)&lt;VLOOKUP($H923,$D$3:$E$500,2,0),H923,INDEX($D$3:$D$300,MATCH(H923,$D$3:$D$300,0)+1)),"")</f>
        <v/>
      </c>
      <c r="I924" t="str">
        <f>IF($H924="","",VLOOKUP($H924,Listes!$A$3:$I$12,3,FALSE))</f>
        <v/>
      </c>
      <c r="J924" t="str">
        <f>IF($H924="","",VLOOKUP($H924,Listes!$A$3:$I$12,4,FALSE))</f>
        <v/>
      </c>
      <c r="K924" t="str">
        <f>IF(H924="","",VLOOKUP($H924,Listes!$A$3:$I$12,8,FALSE))</f>
        <v/>
      </c>
      <c r="N924" t="str">
        <f t="shared" si="574"/>
        <v/>
      </c>
    </row>
    <row r="925" spans="1:14">
      <c r="A925" s="62" t="str">
        <f>IF(Encodage!A925="","",IF(COUNTIF($A$2:A924,Encodage!B925)&gt;0,"",IF(AND(Encodage!A925&gt;=$G$2,Encodage!A925&lt;=$H$2),Encodage!B925,"")))</f>
        <v/>
      </c>
      <c r="B925" s="62" t="str">
        <f>IF(A925="","",IF(COUNTIF($A$2:B924,Encodage!B925)&gt;0,"",IF(AND(Encodage!B925&gt;=$G$2,Encodage!A925&lt;=$H$2),Encodage!C925,"")))</f>
        <v/>
      </c>
      <c r="C925" s="62"/>
      <c r="D925" s="61" t="str">
        <f t="array" ref="D925">IFERROR(INDEX($A$1:$A$10000,SMALL(IF($A$3:$A$10000&lt;&gt;"",ROW($A$3:$A$10000)),ROW(A922))),"")</f>
        <v/>
      </c>
      <c r="E925" s="61"/>
      <c r="F925" s="61"/>
      <c r="G925" t="str">
        <f t="shared" si="573"/>
        <v/>
      </c>
      <c r="H925" t="str">
        <f>IFERROR(IF(COUNTIF($H$4:H924,H924)&lt;VLOOKUP($H924,$D$3:$E$500,2,0),H924,INDEX($D$3:$D$300,MATCH(H924,$D$3:$D$300,0)+1)),"")</f>
        <v/>
      </c>
      <c r="I925" t="str">
        <f>IF($H925="","",VLOOKUP($H925,Listes!$A$3:$I$12,3,FALSE))</f>
        <v/>
      </c>
      <c r="J925" t="str">
        <f>IF($H925="","",VLOOKUP($H925,Listes!$A$3:$I$12,4,FALSE))</f>
        <v/>
      </c>
      <c r="K925" t="str">
        <f>IF(H925="","",VLOOKUP($H925,Listes!$A$3:$I$12,8,FALSE))</f>
        <v/>
      </c>
      <c r="N925" t="str">
        <f t="shared" si="574"/>
        <v/>
      </c>
    </row>
    <row r="926" spans="1:14">
      <c r="A926" s="62" t="str">
        <f>IF(Encodage!A926="","",IF(COUNTIF($A$2:A925,Encodage!B926)&gt;0,"",IF(AND(Encodage!A926&gt;=$G$2,Encodage!A926&lt;=$H$2),Encodage!B926,"")))</f>
        <v/>
      </c>
      <c r="B926" s="62" t="str">
        <f>IF(A926="","",IF(COUNTIF($A$2:B925,Encodage!B926)&gt;0,"",IF(AND(Encodage!B926&gt;=$G$2,Encodage!A926&lt;=$H$2),Encodage!C926,"")))</f>
        <v/>
      </c>
      <c r="C926" s="62"/>
      <c r="D926" s="61" t="str">
        <f t="array" ref="D926">IFERROR(INDEX($A$1:$A$10000,SMALL(IF($A$3:$A$10000&lt;&gt;"",ROW($A$3:$A$10000)),ROW(A923))),"")</f>
        <v/>
      </c>
      <c r="E926" s="61"/>
      <c r="F926" s="61"/>
      <c r="G926" t="str">
        <f t="shared" si="573"/>
        <v/>
      </c>
      <c r="H926" t="str">
        <f>IFERROR(IF(COUNTIF($H$4:H925,H925)&lt;VLOOKUP($H925,$D$3:$E$500,2,0),H925,INDEX($D$3:$D$300,MATCH(H925,$D$3:$D$300,0)+1)),"")</f>
        <v/>
      </c>
      <c r="I926" t="str">
        <f>IF($H926="","",VLOOKUP($H926,Listes!$A$3:$I$12,3,FALSE))</f>
        <v/>
      </c>
      <c r="J926" t="str">
        <f>IF($H926="","",VLOOKUP($H926,Listes!$A$3:$I$12,4,FALSE))</f>
        <v/>
      </c>
      <c r="K926" t="str">
        <f>IF(H926="","",VLOOKUP($H926,Listes!$A$3:$I$12,8,FALSE))</f>
        <v/>
      </c>
      <c r="N926" t="str">
        <f t="shared" si="574"/>
        <v/>
      </c>
    </row>
    <row r="927" spans="1:14">
      <c r="A927" s="62" t="str">
        <f>IF(Encodage!A927="","",IF(COUNTIF($A$2:A926,Encodage!B927)&gt;0,"",IF(AND(Encodage!A927&gt;=$G$2,Encodage!A927&lt;=$H$2),Encodage!B927,"")))</f>
        <v/>
      </c>
      <c r="B927" s="62" t="str">
        <f>IF(A927="","",IF(COUNTIF($A$2:B926,Encodage!B927)&gt;0,"",IF(AND(Encodage!B927&gt;=$G$2,Encodage!A927&lt;=$H$2),Encodage!C927,"")))</f>
        <v/>
      </c>
      <c r="C927" s="62"/>
      <c r="D927" s="61" t="str">
        <f t="array" ref="D927">IFERROR(INDEX($A$1:$A$10000,SMALL(IF($A$3:$A$10000&lt;&gt;"",ROW($A$3:$A$10000)),ROW(A924))),"")</f>
        <v/>
      </c>
      <c r="E927" s="61"/>
      <c r="F927" s="61"/>
      <c r="G927" t="str">
        <f t="shared" si="573"/>
        <v/>
      </c>
      <c r="H927" t="str">
        <f>IFERROR(IF(COUNTIF($H$4:H926,H926)&lt;VLOOKUP($H926,$D$3:$E$500,2,0),H926,INDEX($D$3:$D$300,MATCH(H926,$D$3:$D$300,0)+1)),"")</f>
        <v/>
      </c>
      <c r="I927" t="str">
        <f>IF($H927="","",VLOOKUP($H927,Listes!$A$3:$I$12,3,FALSE))</f>
        <v/>
      </c>
      <c r="J927" t="str">
        <f>IF($H927="","",VLOOKUP($H927,Listes!$A$3:$I$12,4,FALSE))</f>
        <v/>
      </c>
      <c r="K927" t="str">
        <f>IF(H927="","",VLOOKUP($H927,Listes!$A$3:$I$12,8,FALSE))</f>
        <v/>
      </c>
      <c r="N927" t="str">
        <f t="shared" si="574"/>
        <v/>
      </c>
    </row>
    <row r="928" spans="1:14">
      <c r="A928" s="62" t="str">
        <f>IF(Encodage!A928="","",IF(COUNTIF($A$2:A927,Encodage!B928)&gt;0,"",IF(AND(Encodage!A928&gt;=$G$2,Encodage!A928&lt;=$H$2),Encodage!B928,"")))</f>
        <v/>
      </c>
      <c r="B928" s="62" t="str">
        <f>IF(A928="","",IF(COUNTIF($A$2:B927,Encodage!B928)&gt;0,"",IF(AND(Encodage!B928&gt;=$G$2,Encodage!A928&lt;=$H$2),Encodage!C928,"")))</f>
        <v/>
      </c>
      <c r="C928" s="62"/>
      <c r="D928" s="61" t="str">
        <f t="array" ref="D928">IFERROR(INDEX($A$1:$A$10000,SMALL(IF($A$3:$A$10000&lt;&gt;"",ROW($A$3:$A$10000)),ROW(A925))),"")</f>
        <v/>
      </c>
      <c r="E928" s="61"/>
      <c r="F928" s="61"/>
      <c r="G928" t="str">
        <f t="shared" si="573"/>
        <v/>
      </c>
      <c r="H928" t="str">
        <f>IFERROR(IF(COUNTIF($H$4:H927,H927)&lt;VLOOKUP($H927,$D$3:$E$500,2,0),H927,INDEX($D$3:$D$300,MATCH(H927,$D$3:$D$300,0)+1)),"")</f>
        <v/>
      </c>
      <c r="I928" t="str">
        <f>IF($H928="","",VLOOKUP($H928,Listes!$A$3:$I$12,3,FALSE))</f>
        <v/>
      </c>
      <c r="J928" t="str">
        <f>IF($H928="","",VLOOKUP($H928,Listes!$A$3:$I$12,4,FALSE))</f>
        <v/>
      </c>
      <c r="K928" t="str">
        <f>IF(H928="","",VLOOKUP($H928,Listes!$A$3:$I$12,8,FALSE))</f>
        <v/>
      </c>
      <c r="N928" t="str">
        <f t="shared" si="574"/>
        <v/>
      </c>
    </row>
    <row r="929" spans="1:14">
      <c r="A929" s="62" t="str">
        <f>IF(Encodage!A929="","",IF(COUNTIF($A$2:A928,Encodage!B929)&gt;0,"",IF(AND(Encodage!A929&gt;=$G$2,Encodage!A929&lt;=$H$2),Encodage!B929,"")))</f>
        <v/>
      </c>
      <c r="B929" s="62" t="str">
        <f>IF(A929="","",IF(COUNTIF($A$2:B928,Encodage!B929)&gt;0,"",IF(AND(Encodage!B929&gt;=$G$2,Encodage!A929&lt;=$H$2),Encodage!C929,"")))</f>
        <v/>
      </c>
      <c r="C929" s="62"/>
      <c r="D929" s="61" t="str">
        <f t="array" ref="D929">IFERROR(INDEX($A$1:$A$10000,SMALL(IF($A$3:$A$10000&lt;&gt;"",ROW($A$3:$A$10000)),ROW(A926))),"")</f>
        <v/>
      </c>
      <c r="E929" s="61"/>
      <c r="F929" s="61"/>
      <c r="G929" t="str">
        <f t="shared" si="573"/>
        <v/>
      </c>
      <c r="H929" t="str">
        <f>IFERROR(IF(COUNTIF($H$4:H928,H928)&lt;VLOOKUP($H928,$D$3:$E$500,2,0),H928,INDEX($D$3:$D$300,MATCH(H928,$D$3:$D$300,0)+1)),"")</f>
        <v/>
      </c>
      <c r="I929" t="str">
        <f>IF($H929="","",VLOOKUP($H929,Listes!$A$3:$I$12,3,FALSE))</f>
        <v/>
      </c>
      <c r="J929" t="str">
        <f>IF($H929="","",VLOOKUP($H929,Listes!$A$3:$I$12,4,FALSE))</f>
        <v/>
      </c>
      <c r="K929" t="str">
        <f>IF(H929="","",VLOOKUP($H929,Listes!$A$3:$I$12,8,FALSE))</f>
        <v/>
      </c>
      <c r="N929" t="str">
        <f t="shared" si="574"/>
        <v/>
      </c>
    </row>
    <row r="930" spans="1:14">
      <c r="A930" s="62" t="str">
        <f>IF(Encodage!A930="","",IF(COUNTIF($A$2:A929,Encodage!B930)&gt;0,"",IF(AND(Encodage!A930&gt;=$G$2,Encodage!A930&lt;=$H$2),Encodage!B930,"")))</f>
        <v/>
      </c>
      <c r="B930" s="62" t="str">
        <f>IF(A930="","",IF(COUNTIF($A$2:B929,Encodage!B930)&gt;0,"",IF(AND(Encodage!B930&gt;=$G$2,Encodage!A930&lt;=$H$2),Encodage!C930,"")))</f>
        <v/>
      </c>
      <c r="C930" s="62"/>
      <c r="D930" s="61" t="str">
        <f t="array" ref="D930">IFERROR(INDEX($A$1:$A$10000,SMALL(IF($A$3:$A$10000&lt;&gt;"",ROW($A$3:$A$10000)),ROW(A927))),"")</f>
        <v/>
      </c>
      <c r="E930" s="61"/>
      <c r="F930" s="61"/>
      <c r="G930" t="str">
        <f t="shared" si="573"/>
        <v/>
      </c>
      <c r="H930" t="str">
        <f>IFERROR(IF(COUNTIF($H$4:H929,H929)&lt;VLOOKUP($H929,$D$3:$E$500,2,0),H929,INDEX($D$3:$D$300,MATCH(H929,$D$3:$D$300,0)+1)),"")</f>
        <v/>
      </c>
      <c r="I930" t="str">
        <f>IF($H930="","",VLOOKUP($H930,Listes!$A$3:$I$12,3,FALSE))</f>
        <v/>
      </c>
      <c r="J930" t="str">
        <f>IF($H930="","",VLOOKUP($H930,Listes!$A$3:$I$12,4,FALSE))</f>
        <v/>
      </c>
      <c r="K930" t="str">
        <f>IF(H930="","",VLOOKUP($H930,Listes!$A$3:$I$12,8,FALSE))</f>
        <v/>
      </c>
      <c r="N930" t="str">
        <f t="shared" si="574"/>
        <v/>
      </c>
    </row>
    <row r="931" spans="1:14">
      <c r="A931" s="62" t="str">
        <f>IF(Encodage!A931="","",IF(COUNTIF($A$2:A930,Encodage!B931)&gt;0,"",IF(AND(Encodage!A931&gt;=$G$2,Encodage!A931&lt;=$H$2),Encodage!B931,"")))</f>
        <v/>
      </c>
      <c r="B931" s="62" t="str">
        <f>IF(A931="","",IF(COUNTIF($A$2:B930,Encodage!B931)&gt;0,"",IF(AND(Encodage!B931&gt;=$G$2,Encodage!A931&lt;=$H$2),Encodage!C931,"")))</f>
        <v/>
      </c>
      <c r="C931" s="62"/>
      <c r="D931" s="61" t="str">
        <f t="array" ref="D931">IFERROR(INDEX($A$1:$A$10000,SMALL(IF($A$3:$A$10000&lt;&gt;"",ROW($A$3:$A$10000)),ROW(A928))),"")</f>
        <v/>
      </c>
      <c r="E931" s="61"/>
      <c r="F931" s="61"/>
      <c r="G931" t="str">
        <f t="shared" si="573"/>
        <v/>
      </c>
      <c r="H931" t="str">
        <f>IFERROR(IF(COUNTIF($H$4:H930,H930)&lt;VLOOKUP($H930,$D$3:$E$500,2,0),H930,INDEX($D$3:$D$300,MATCH(H930,$D$3:$D$300,0)+1)),"")</f>
        <v/>
      </c>
      <c r="I931" t="str">
        <f>IF($H931="","",VLOOKUP($H931,Listes!$A$3:$I$12,3,FALSE))</f>
        <v/>
      </c>
      <c r="J931" t="str">
        <f>IF($H931="","",VLOOKUP($H931,Listes!$A$3:$I$12,4,FALSE))</f>
        <v/>
      </c>
      <c r="K931" t="str">
        <f>IF(H931="","",VLOOKUP($H931,Listes!$A$3:$I$12,8,FALSE))</f>
        <v/>
      </c>
      <c r="N931" t="str">
        <f t="shared" si="574"/>
        <v/>
      </c>
    </row>
    <row r="932" spans="1:14">
      <c r="A932" s="62" t="str">
        <f>IF(Encodage!A932="","",IF(COUNTIF($A$2:A931,Encodage!B932)&gt;0,"",IF(AND(Encodage!A932&gt;=$G$2,Encodage!A932&lt;=$H$2),Encodage!B932,"")))</f>
        <v/>
      </c>
      <c r="B932" s="62" t="str">
        <f>IF(A932="","",IF(COUNTIF($A$2:B931,Encodage!B932)&gt;0,"",IF(AND(Encodage!B932&gt;=$G$2,Encodage!A932&lt;=$H$2),Encodage!C932,"")))</f>
        <v/>
      </c>
      <c r="C932" s="62"/>
      <c r="D932" s="61" t="str">
        <f t="array" ref="D932">IFERROR(INDEX($A$1:$A$10000,SMALL(IF($A$3:$A$10000&lt;&gt;"",ROW($A$3:$A$10000)),ROW(A929))),"")</f>
        <v/>
      </c>
      <c r="E932" s="61"/>
      <c r="F932" s="61"/>
      <c r="G932" t="str">
        <f t="shared" si="573"/>
        <v/>
      </c>
      <c r="H932" t="str">
        <f>IFERROR(IF(COUNTIF($H$4:H931,H931)&lt;VLOOKUP($H931,$D$3:$E$500,2,0),H931,INDEX($D$3:$D$300,MATCH(H931,$D$3:$D$300,0)+1)),"")</f>
        <v/>
      </c>
      <c r="I932" t="str">
        <f>IF($H932="","",VLOOKUP($H932,Listes!$A$3:$I$12,3,FALSE))</f>
        <v/>
      </c>
      <c r="J932" t="str">
        <f>IF($H932="","",VLOOKUP($H932,Listes!$A$3:$I$12,4,FALSE))</f>
        <v/>
      </c>
      <c r="K932" t="str">
        <f>IF(H932="","",VLOOKUP($H932,Listes!$A$3:$I$12,8,FALSE))</f>
        <v/>
      </c>
      <c r="N932" t="str">
        <f t="shared" si="574"/>
        <v/>
      </c>
    </row>
    <row r="933" spans="1:14">
      <c r="A933" s="62" t="str">
        <f>IF(Encodage!A933="","",IF(COUNTIF($A$2:A932,Encodage!B933)&gt;0,"",IF(AND(Encodage!A933&gt;=$G$2,Encodage!A933&lt;=$H$2),Encodage!B933,"")))</f>
        <v/>
      </c>
      <c r="B933" s="62" t="str">
        <f>IF(A933="","",IF(COUNTIF($A$2:B932,Encodage!B933)&gt;0,"",IF(AND(Encodage!B933&gt;=$G$2,Encodage!A933&lt;=$H$2),Encodage!C933,"")))</f>
        <v/>
      </c>
      <c r="C933" s="62"/>
      <c r="D933" s="61" t="str">
        <f t="array" ref="D933">IFERROR(INDEX($A$1:$A$10000,SMALL(IF($A$3:$A$10000&lt;&gt;"",ROW($A$3:$A$10000)),ROW(A930))),"")</f>
        <v/>
      </c>
      <c r="E933" s="61"/>
      <c r="F933" s="61"/>
      <c r="G933" t="str">
        <f t="shared" si="573"/>
        <v/>
      </c>
      <c r="H933" t="str">
        <f>IFERROR(IF(COUNTIF($H$4:H932,H932)&lt;VLOOKUP($H932,$D$3:$E$500,2,0),H932,INDEX($D$3:$D$300,MATCH(H932,$D$3:$D$300,0)+1)),"")</f>
        <v/>
      </c>
      <c r="I933" t="str">
        <f>IF($H933="","",VLOOKUP($H933,Listes!$A$3:$I$12,3,FALSE))</f>
        <v/>
      </c>
      <c r="J933" t="str">
        <f>IF($H933="","",VLOOKUP($H933,Listes!$A$3:$I$12,4,FALSE))</f>
        <v/>
      </c>
      <c r="K933" t="str">
        <f>IF(H933="","",VLOOKUP($H933,Listes!$A$3:$I$12,8,FALSE))</f>
        <v/>
      </c>
      <c r="N933" t="str">
        <f t="shared" si="574"/>
        <v/>
      </c>
    </row>
    <row r="934" spans="1:14">
      <c r="A934" s="62" t="str">
        <f>IF(Encodage!A934="","",IF(COUNTIF($A$2:A933,Encodage!B934)&gt;0,"",IF(AND(Encodage!A934&gt;=$G$2,Encodage!A934&lt;=$H$2),Encodage!B934,"")))</f>
        <v/>
      </c>
      <c r="B934" s="62" t="str">
        <f>IF(A934="","",IF(COUNTIF($A$2:B933,Encodage!B934)&gt;0,"",IF(AND(Encodage!B934&gt;=$G$2,Encodage!A934&lt;=$H$2),Encodage!C934,"")))</f>
        <v/>
      </c>
      <c r="C934" s="62"/>
      <c r="D934" s="61" t="str">
        <f t="array" ref="D934">IFERROR(INDEX($A$1:$A$10000,SMALL(IF($A$3:$A$10000&lt;&gt;"",ROW($A$3:$A$10000)),ROW(A931))),"")</f>
        <v/>
      </c>
      <c r="E934" s="61"/>
      <c r="F934" s="61"/>
      <c r="G934" t="str">
        <f t="shared" si="573"/>
        <v/>
      </c>
      <c r="H934" t="str">
        <f>IFERROR(IF(COUNTIF($H$4:H933,H933)&lt;VLOOKUP($H933,$D$3:$E$500,2,0),H933,INDEX($D$3:$D$300,MATCH(H933,$D$3:$D$300,0)+1)),"")</f>
        <v/>
      </c>
      <c r="I934" t="str">
        <f>IF($H934="","",VLOOKUP($H934,Listes!$A$3:$I$12,3,FALSE))</f>
        <v/>
      </c>
      <c r="J934" t="str">
        <f>IF($H934="","",VLOOKUP($H934,Listes!$A$3:$I$12,4,FALSE))</f>
        <v/>
      </c>
      <c r="K934" t="str">
        <f>IF(H934="","",VLOOKUP($H934,Listes!$A$3:$I$12,8,FALSE))</f>
        <v/>
      </c>
      <c r="N934" t="str">
        <f t="shared" si="574"/>
        <v/>
      </c>
    </row>
    <row r="935" spans="1:14">
      <c r="A935" s="62" t="str">
        <f>IF(Encodage!A935="","",IF(COUNTIF($A$2:A934,Encodage!B935)&gt;0,"",IF(AND(Encodage!A935&gt;=$G$2,Encodage!A935&lt;=$H$2),Encodage!B935,"")))</f>
        <v/>
      </c>
      <c r="B935" s="62" t="str">
        <f>IF(A935="","",IF(COUNTIF($A$2:B934,Encodage!B935)&gt;0,"",IF(AND(Encodage!B935&gt;=$G$2,Encodage!A935&lt;=$H$2),Encodage!C935,"")))</f>
        <v/>
      </c>
      <c r="C935" s="62"/>
      <c r="D935" s="61" t="str">
        <f t="array" ref="D935">IFERROR(INDEX($A$1:$A$10000,SMALL(IF($A$3:$A$10000&lt;&gt;"",ROW($A$3:$A$10000)),ROW(A932))),"")</f>
        <v/>
      </c>
      <c r="E935" s="61"/>
      <c r="F935" s="61"/>
      <c r="G935" t="str">
        <f t="shared" si="573"/>
        <v/>
      </c>
      <c r="H935" t="str">
        <f>IFERROR(IF(COUNTIF($H$4:H934,H934)&lt;VLOOKUP($H934,$D$3:$E$500,2,0),H934,INDEX($D$3:$D$300,MATCH(H934,$D$3:$D$300,0)+1)),"")</f>
        <v/>
      </c>
      <c r="I935" t="str">
        <f>IF($H935="","",VLOOKUP($H935,Listes!$A$3:$I$12,3,FALSE))</f>
        <v/>
      </c>
      <c r="J935" t="str">
        <f>IF($H935="","",VLOOKUP($H935,Listes!$A$3:$I$12,4,FALSE))</f>
        <v/>
      </c>
      <c r="K935" t="str">
        <f>IF(H935="","",VLOOKUP($H935,Listes!$A$3:$I$12,8,FALSE))</f>
        <v/>
      </c>
      <c r="N935" t="str">
        <f t="shared" si="574"/>
        <v/>
      </c>
    </row>
    <row r="936" spans="1:14">
      <c r="A936" s="62" t="str">
        <f>IF(Encodage!A936="","",IF(COUNTIF($A$2:A935,Encodage!B936)&gt;0,"",IF(AND(Encodage!A936&gt;=$G$2,Encodage!A936&lt;=$H$2),Encodage!B936,"")))</f>
        <v/>
      </c>
      <c r="B936" s="62" t="str">
        <f>IF(A936="","",IF(COUNTIF($A$2:B935,Encodage!B936)&gt;0,"",IF(AND(Encodage!B936&gt;=$G$2,Encodage!A936&lt;=$H$2),Encodage!C936,"")))</f>
        <v/>
      </c>
      <c r="C936" s="62"/>
      <c r="D936" s="61" t="str">
        <f t="array" ref="D936">IFERROR(INDEX($A$1:$A$10000,SMALL(IF($A$3:$A$10000&lt;&gt;"",ROW($A$3:$A$10000)),ROW(A933))),"")</f>
        <v/>
      </c>
      <c r="E936" s="61"/>
      <c r="F936" s="61"/>
      <c r="G936" t="str">
        <f t="shared" si="573"/>
        <v/>
      </c>
      <c r="H936" t="str">
        <f>IFERROR(IF(COUNTIF($H$4:H935,H935)&lt;VLOOKUP($H935,$D$3:$E$500,2,0),H935,INDEX($D$3:$D$300,MATCH(H935,$D$3:$D$300,0)+1)),"")</f>
        <v/>
      </c>
      <c r="I936" t="str">
        <f>IF($H936="","",VLOOKUP($H936,Listes!$A$3:$I$12,3,FALSE))</f>
        <v/>
      </c>
      <c r="J936" t="str">
        <f>IF($H936="","",VLOOKUP($H936,Listes!$A$3:$I$12,4,FALSE))</f>
        <v/>
      </c>
      <c r="K936" t="str">
        <f>IF(H936="","",VLOOKUP($H936,Listes!$A$3:$I$12,8,FALSE))</f>
        <v/>
      </c>
      <c r="N936" t="str">
        <f t="shared" si="574"/>
        <v/>
      </c>
    </row>
    <row r="937" spans="1:14">
      <c r="A937" s="62" t="str">
        <f>IF(Encodage!A937="","",IF(COUNTIF($A$2:A936,Encodage!B937)&gt;0,"",IF(AND(Encodage!A937&gt;=$G$2,Encodage!A937&lt;=$H$2),Encodage!B937,"")))</f>
        <v/>
      </c>
      <c r="B937" s="62" t="str">
        <f>IF(A937="","",IF(COUNTIF($A$2:B936,Encodage!B937)&gt;0,"",IF(AND(Encodage!B937&gt;=$G$2,Encodage!A937&lt;=$H$2),Encodage!C937,"")))</f>
        <v/>
      </c>
      <c r="C937" s="62"/>
      <c r="D937" s="61" t="str">
        <f t="array" ref="D937">IFERROR(INDEX($A$1:$A$10000,SMALL(IF($A$3:$A$10000&lt;&gt;"",ROW($A$3:$A$10000)),ROW(A934))),"")</f>
        <v/>
      </c>
      <c r="E937" s="61"/>
      <c r="F937" s="61"/>
      <c r="G937" t="str">
        <f t="shared" si="573"/>
        <v/>
      </c>
      <c r="H937" t="str">
        <f>IFERROR(IF(COUNTIF($H$4:H936,H936)&lt;VLOOKUP($H936,$D$3:$E$500,2,0),H936,INDEX($D$3:$D$300,MATCH(H936,$D$3:$D$300,0)+1)),"")</f>
        <v/>
      </c>
      <c r="I937" t="str">
        <f>IF($H937="","",VLOOKUP($H937,Listes!$A$3:$I$12,3,FALSE))</f>
        <v/>
      </c>
      <c r="J937" t="str">
        <f>IF($H937="","",VLOOKUP($H937,Listes!$A$3:$I$12,4,FALSE))</f>
        <v/>
      </c>
      <c r="K937" t="str">
        <f>IF(H937="","",VLOOKUP($H937,Listes!$A$3:$I$12,8,FALSE))</f>
        <v/>
      </c>
      <c r="N937" t="str">
        <f t="shared" si="574"/>
        <v/>
      </c>
    </row>
    <row r="938" spans="1:14">
      <c r="A938" s="62" t="str">
        <f>IF(Encodage!A938="","",IF(COUNTIF($A$2:A937,Encodage!B938)&gt;0,"",IF(AND(Encodage!A938&gt;=$G$2,Encodage!A938&lt;=$H$2),Encodage!B938,"")))</f>
        <v/>
      </c>
      <c r="B938" s="62" t="str">
        <f>IF(A938="","",IF(COUNTIF($A$2:B937,Encodage!B938)&gt;0,"",IF(AND(Encodage!B938&gt;=$G$2,Encodage!A938&lt;=$H$2),Encodage!C938,"")))</f>
        <v/>
      </c>
      <c r="C938" s="62"/>
      <c r="D938" s="61" t="str">
        <f t="array" ref="D938">IFERROR(INDEX($A$1:$A$10000,SMALL(IF($A$3:$A$10000&lt;&gt;"",ROW($A$3:$A$10000)),ROW(A935))),"")</f>
        <v/>
      </c>
      <c r="E938" s="61"/>
      <c r="F938" s="61"/>
      <c r="G938" t="str">
        <f t="shared" si="573"/>
        <v/>
      </c>
      <c r="H938" t="str">
        <f>IFERROR(IF(COUNTIF($H$4:H937,H937)&lt;VLOOKUP($H937,$D$3:$E$500,2,0),H937,INDEX($D$3:$D$300,MATCH(H937,$D$3:$D$300,0)+1)),"")</f>
        <v/>
      </c>
      <c r="I938" t="str">
        <f>IF($H938="","",VLOOKUP($H938,Listes!$A$3:$I$12,3,FALSE))</f>
        <v/>
      </c>
      <c r="J938" t="str">
        <f>IF($H938="","",VLOOKUP($H938,Listes!$A$3:$I$12,4,FALSE))</f>
        <v/>
      </c>
      <c r="K938" t="str">
        <f>IF(H938="","",VLOOKUP($H938,Listes!$A$3:$I$12,8,FALSE))</f>
        <v/>
      </c>
      <c r="N938" t="str">
        <f t="shared" si="574"/>
        <v/>
      </c>
    </row>
    <row r="939" spans="1:14">
      <c r="A939" s="62" t="str">
        <f>IF(Encodage!A939="","",IF(COUNTIF($A$2:A938,Encodage!B939)&gt;0,"",IF(AND(Encodage!A939&gt;=$G$2,Encodage!A939&lt;=$H$2),Encodage!B939,"")))</f>
        <v/>
      </c>
      <c r="B939" s="62" t="str">
        <f>IF(A939="","",IF(COUNTIF($A$2:B938,Encodage!B939)&gt;0,"",IF(AND(Encodage!B939&gt;=$G$2,Encodage!A939&lt;=$H$2),Encodage!C939,"")))</f>
        <v/>
      </c>
      <c r="C939" s="62"/>
      <c r="D939" s="61" t="str">
        <f t="array" ref="D939">IFERROR(INDEX($A$1:$A$10000,SMALL(IF($A$3:$A$10000&lt;&gt;"",ROW($A$3:$A$10000)),ROW(A936))),"")</f>
        <v/>
      </c>
      <c r="E939" s="61"/>
      <c r="F939" s="61"/>
      <c r="G939" t="str">
        <f t="shared" si="573"/>
        <v/>
      </c>
      <c r="H939" t="str">
        <f>IFERROR(IF(COUNTIF($H$4:H938,H938)&lt;VLOOKUP($H938,$D$3:$E$500,2,0),H938,INDEX($D$3:$D$300,MATCH(H938,$D$3:$D$300,0)+1)),"")</f>
        <v/>
      </c>
      <c r="I939" t="str">
        <f>IF($H939="","",VLOOKUP($H939,Listes!$A$3:$I$12,3,FALSE))</f>
        <v/>
      </c>
      <c r="J939" t="str">
        <f>IF($H939="","",VLOOKUP($H939,Listes!$A$3:$I$12,4,FALSE))</f>
        <v/>
      </c>
      <c r="K939" t="str">
        <f>IF(H939="","",VLOOKUP($H939,Listes!$A$3:$I$12,8,FALSE))</f>
        <v/>
      </c>
      <c r="N939" t="str">
        <f t="shared" si="574"/>
        <v/>
      </c>
    </row>
    <row r="940" spans="1:14">
      <c r="A940" s="62" t="str">
        <f>IF(Encodage!A940="","",IF(COUNTIF($A$2:A939,Encodage!B940)&gt;0,"",IF(AND(Encodage!A940&gt;=$G$2,Encodage!A940&lt;=$H$2),Encodage!B940,"")))</f>
        <v/>
      </c>
      <c r="B940" s="62" t="str">
        <f>IF(A940="","",IF(COUNTIF($A$2:B939,Encodage!B940)&gt;0,"",IF(AND(Encodage!B940&gt;=$G$2,Encodage!A940&lt;=$H$2),Encodage!C940,"")))</f>
        <v/>
      </c>
      <c r="C940" s="62"/>
      <c r="D940" s="61" t="str">
        <f t="array" ref="D940">IFERROR(INDEX($A$1:$A$10000,SMALL(IF($A$3:$A$10000&lt;&gt;"",ROW($A$3:$A$10000)),ROW(A937))),"")</f>
        <v/>
      </c>
      <c r="E940" s="61"/>
      <c r="F940" s="61"/>
      <c r="G940" t="str">
        <f t="shared" si="573"/>
        <v/>
      </c>
      <c r="H940" t="str">
        <f>IFERROR(IF(COUNTIF($H$4:H939,H939)&lt;VLOOKUP($H939,$D$3:$E$500,2,0),H939,INDEX($D$3:$D$300,MATCH(H939,$D$3:$D$300,0)+1)),"")</f>
        <v/>
      </c>
      <c r="I940" t="str">
        <f>IF($H940="","",VLOOKUP($H940,Listes!$A$3:$I$12,3,FALSE))</f>
        <v/>
      </c>
      <c r="J940" t="str">
        <f>IF($H940="","",VLOOKUP($H940,Listes!$A$3:$I$12,4,FALSE))</f>
        <v/>
      </c>
      <c r="K940" t="str">
        <f>IF(H940="","",VLOOKUP($H940,Listes!$A$3:$I$12,8,FALSE))</f>
        <v/>
      </c>
      <c r="N940" t="str">
        <f t="shared" si="574"/>
        <v/>
      </c>
    </row>
    <row r="941" spans="1:14">
      <c r="A941" s="62" t="str">
        <f>IF(Encodage!A941="","",IF(COUNTIF($A$2:A940,Encodage!B941)&gt;0,"",IF(AND(Encodage!A941&gt;=$G$2,Encodage!A941&lt;=$H$2),Encodage!B941,"")))</f>
        <v/>
      </c>
      <c r="B941" s="62" t="str">
        <f>IF(A941="","",IF(COUNTIF($A$2:B940,Encodage!B941)&gt;0,"",IF(AND(Encodage!B941&gt;=$G$2,Encodage!A941&lt;=$H$2),Encodage!C941,"")))</f>
        <v/>
      </c>
      <c r="C941" s="62"/>
      <c r="D941" s="61" t="str">
        <f t="array" ref="D941">IFERROR(INDEX($A$1:$A$10000,SMALL(IF($A$3:$A$10000&lt;&gt;"",ROW($A$3:$A$10000)),ROW(A938))),"")</f>
        <v/>
      </c>
      <c r="E941" s="61"/>
      <c r="F941" s="61"/>
      <c r="G941" t="str">
        <f t="shared" si="573"/>
        <v/>
      </c>
      <c r="H941" t="str">
        <f>IFERROR(IF(COUNTIF($H$4:H940,H940)&lt;VLOOKUP($H940,$D$3:$E$500,2,0),H940,INDEX($D$3:$D$300,MATCH(H940,$D$3:$D$300,0)+1)),"")</f>
        <v/>
      </c>
      <c r="I941" t="str">
        <f>IF($H941="","",VLOOKUP($H941,Listes!$A$3:$I$12,3,FALSE))</f>
        <v/>
      </c>
      <c r="J941" t="str">
        <f>IF($H941="","",VLOOKUP($H941,Listes!$A$3:$I$12,4,FALSE))</f>
        <v/>
      </c>
      <c r="K941" t="str">
        <f>IF(H941="","",VLOOKUP($H941,Listes!$A$3:$I$12,8,FALSE))</f>
        <v/>
      </c>
      <c r="N941" t="str">
        <f t="shared" si="574"/>
        <v/>
      </c>
    </row>
    <row r="942" spans="1:14">
      <c r="A942" s="62" t="str">
        <f>IF(Encodage!A942="","",IF(COUNTIF($A$2:A941,Encodage!B942)&gt;0,"",IF(AND(Encodage!A942&gt;=$G$2,Encodage!A942&lt;=$H$2),Encodage!B942,"")))</f>
        <v/>
      </c>
      <c r="B942" s="62" t="str">
        <f>IF(A942="","",IF(COUNTIF($A$2:B941,Encodage!B942)&gt;0,"",IF(AND(Encodage!B942&gt;=$G$2,Encodage!A942&lt;=$H$2),Encodage!C942,"")))</f>
        <v/>
      </c>
      <c r="C942" s="62"/>
      <c r="D942" s="61" t="str">
        <f t="array" ref="D942">IFERROR(INDEX($A$1:$A$10000,SMALL(IF($A$3:$A$10000&lt;&gt;"",ROW($A$3:$A$10000)),ROW(A939))),"")</f>
        <v/>
      </c>
      <c r="E942" s="61"/>
      <c r="F942" s="61"/>
      <c r="G942" t="str">
        <f t="shared" si="573"/>
        <v/>
      </c>
      <c r="H942" t="str">
        <f>IFERROR(IF(COUNTIF($H$4:H941,H941)&lt;VLOOKUP($H941,$D$3:$E$500,2,0),H941,INDEX($D$3:$D$300,MATCH(H941,$D$3:$D$300,0)+1)),"")</f>
        <v/>
      </c>
      <c r="I942" t="str">
        <f>IF($H942="","",VLOOKUP($H942,Listes!$A$3:$I$12,3,FALSE))</f>
        <v/>
      </c>
      <c r="J942" t="str">
        <f>IF($H942="","",VLOOKUP($H942,Listes!$A$3:$I$12,4,FALSE))</f>
        <v/>
      </c>
      <c r="K942" t="str">
        <f>IF(H942="","",VLOOKUP($H942,Listes!$A$3:$I$12,8,FALSE))</f>
        <v/>
      </c>
      <c r="N942" t="str">
        <f t="shared" si="574"/>
        <v/>
      </c>
    </row>
    <row r="943" spans="1:14">
      <c r="A943" s="62" t="str">
        <f>IF(Encodage!A943="","",IF(COUNTIF($A$2:A942,Encodage!B943)&gt;0,"",IF(AND(Encodage!A943&gt;=$G$2,Encodage!A943&lt;=$H$2),Encodage!B943,"")))</f>
        <v/>
      </c>
      <c r="B943" s="62" t="str">
        <f>IF(A943="","",IF(COUNTIF($A$2:B942,Encodage!B943)&gt;0,"",IF(AND(Encodage!B943&gt;=$G$2,Encodage!A943&lt;=$H$2),Encodage!C943,"")))</f>
        <v/>
      </c>
      <c r="C943" s="62"/>
      <c r="D943" s="61" t="str">
        <f t="array" ref="D943">IFERROR(INDEX($A$1:$A$10000,SMALL(IF($A$3:$A$10000&lt;&gt;"",ROW($A$3:$A$10000)),ROW(A940))),"")</f>
        <v/>
      </c>
      <c r="E943" s="61"/>
      <c r="F943" s="61"/>
      <c r="G943" t="str">
        <f t="shared" si="573"/>
        <v/>
      </c>
      <c r="H943" t="str">
        <f>IFERROR(IF(COUNTIF($H$4:H942,H942)&lt;VLOOKUP($H942,$D$3:$E$500,2,0),H942,INDEX($D$3:$D$300,MATCH(H942,$D$3:$D$300,0)+1)),"")</f>
        <v/>
      </c>
      <c r="I943" t="str">
        <f>IF($H943="","",VLOOKUP($H943,Listes!$A$3:$I$12,3,FALSE))</f>
        <v/>
      </c>
      <c r="J943" t="str">
        <f>IF($H943="","",VLOOKUP($H943,Listes!$A$3:$I$12,4,FALSE))</f>
        <v/>
      </c>
      <c r="K943" t="str">
        <f>IF(H943="","",VLOOKUP($H943,Listes!$A$3:$I$12,8,FALSE))</f>
        <v/>
      </c>
      <c r="N943" t="str">
        <f t="shared" si="574"/>
        <v/>
      </c>
    </row>
    <row r="944" spans="1:14">
      <c r="A944" s="62" t="str">
        <f>IF(Encodage!A944="","",IF(COUNTIF($A$2:A943,Encodage!B944)&gt;0,"",IF(AND(Encodage!A944&gt;=$G$2,Encodage!A944&lt;=$H$2),Encodage!B944,"")))</f>
        <v/>
      </c>
      <c r="B944" s="62" t="str">
        <f>IF(A944="","",IF(COUNTIF($A$2:B943,Encodage!B944)&gt;0,"",IF(AND(Encodage!B944&gt;=$G$2,Encodage!A944&lt;=$H$2),Encodage!C944,"")))</f>
        <v/>
      </c>
      <c r="C944" s="62"/>
      <c r="D944" s="61" t="str">
        <f t="array" ref="D944">IFERROR(INDEX($A$1:$A$10000,SMALL(IF($A$3:$A$10000&lt;&gt;"",ROW($A$3:$A$10000)),ROW(A941))),"")</f>
        <v/>
      </c>
      <c r="E944" s="61"/>
      <c r="F944" s="61"/>
      <c r="G944" t="str">
        <f t="shared" si="573"/>
        <v/>
      </c>
      <c r="H944" t="str">
        <f>IFERROR(IF(COUNTIF($H$4:H943,H943)&lt;VLOOKUP($H943,$D$3:$E$500,2,0),H943,INDEX($D$3:$D$300,MATCH(H943,$D$3:$D$300,0)+1)),"")</f>
        <v/>
      </c>
      <c r="I944" t="str">
        <f>IF($H944="","",VLOOKUP($H944,Listes!$A$3:$I$12,3,FALSE))</f>
        <v/>
      </c>
      <c r="J944" t="str">
        <f>IF($H944="","",VLOOKUP($H944,Listes!$A$3:$I$12,4,FALSE))</f>
        <v/>
      </c>
      <c r="K944" t="str">
        <f>IF(H944="","",VLOOKUP($H944,Listes!$A$3:$I$12,8,FALSE))</f>
        <v/>
      </c>
      <c r="N944" t="str">
        <f t="shared" si="574"/>
        <v/>
      </c>
    </row>
    <row r="945" spans="1:14">
      <c r="A945" s="62" t="str">
        <f>IF(Encodage!A945="","",IF(COUNTIF($A$2:A944,Encodage!B945)&gt;0,"",IF(AND(Encodage!A945&gt;=$G$2,Encodage!A945&lt;=$H$2),Encodage!B945,"")))</f>
        <v/>
      </c>
      <c r="B945" s="62" t="str">
        <f>IF(A945="","",IF(COUNTIF($A$2:B944,Encodage!B945)&gt;0,"",IF(AND(Encodage!B945&gt;=$G$2,Encodage!A945&lt;=$H$2),Encodage!C945,"")))</f>
        <v/>
      </c>
      <c r="C945" s="62"/>
      <c r="D945" s="61" t="str">
        <f t="array" ref="D945">IFERROR(INDEX($A$1:$A$10000,SMALL(IF($A$3:$A$10000&lt;&gt;"",ROW($A$3:$A$10000)),ROW(A942))),"")</f>
        <v/>
      </c>
      <c r="E945" s="61"/>
      <c r="F945" s="61"/>
      <c r="G945" t="str">
        <f t="shared" si="573"/>
        <v/>
      </c>
      <c r="H945" t="str">
        <f>IFERROR(IF(COUNTIF($H$4:H944,H944)&lt;VLOOKUP($H944,$D$3:$E$500,2,0),H944,INDEX($D$3:$D$300,MATCH(H944,$D$3:$D$300,0)+1)),"")</f>
        <v/>
      </c>
      <c r="I945" t="str">
        <f>IF($H945="","",VLOOKUP($H945,Listes!$A$3:$I$12,3,FALSE))</f>
        <v/>
      </c>
      <c r="J945" t="str">
        <f>IF($H945="","",VLOOKUP($H945,Listes!$A$3:$I$12,4,FALSE))</f>
        <v/>
      </c>
      <c r="K945" t="str">
        <f>IF(H945="","",VLOOKUP($H945,Listes!$A$3:$I$12,8,FALSE))</f>
        <v/>
      </c>
      <c r="N945" t="str">
        <f t="shared" si="574"/>
        <v/>
      </c>
    </row>
    <row r="946" spans="1:14">
      <c r="A946" s="62" t="str">
        <f>IF(Encodage!A946="","",IF(COUNTIF($A$2:A945,Encodage!B946)&gt;0,"",IF(AND(Encodage!A946&gt;=$G$2,Encodage!A946&lt;=$H$2),Encodage!B946,"")))</f>
        <v/>
      </c>
      <c r="B946" s="62" t="str">
        <f>IF(A946="","",IF(COUNTIF($A$2:B945,Encodage!B946)&gt;0,"",IF(AND(Encodage!B946&gt;=$G$2,Encodage!A946&lt;=$H$2),Encodage!C946,"")))</f>
        <v/>
      </c>
      <c r="C946" s="62"/>
      <c r="D946" s="61" t="str">
        <f t="array" ref="D946">IFERROR(INDEX($A$1:$A$10000,SMALL(IF($A$3:$A$10000&lt;&gt;"",ROW($A$3:$A$10000)),ROW(A943))),"")</f>
        <v/>
      </c>
      <c r="E946" s="61"/>
      <c r="F946" s="61"/>
      <c r="G946" t="str">
        <f t="shared" si="573"/>
        <v/>
      </c>
      <c r="H946" t="str">
        <f>IFERROR(IF(COUNTIF($H$4:H945,H945)&lt;VLOOKUP($H945,$D$3:$E$500,2,0),H945,INDEX($D$3:$D$300,MATCH(H945,$D$3:$D$300,0)+1)),"")</f>
        <v/>
      </c>
      <c r="I946" t="str">
        <f>IF($H946="","",VLOOKUP($H946,Listes!$A$3:$I$12,3,FALSE))</f>
        <v/>
      </c>
      <c r="J946" t="str">
        <f>IF($H946="","",VLOOKUP($H946,Listes!$A$3:$I$12,4,FALSE))</f>
        <v/>
      </c>
      <c r="K946" t="str">
        <f>IF(H946="","",VLOOKUP($H946,Listes!$A$3:$I$12,8,FALSE))</f>
        <v/>
      </c>
      <c r="N946" t="str">
        <f t="shared" si="574"/>
        <v/>
      </c>
    </row>
    <row r="947" spans="1:14">
      <c r="A947" s="62" t="str">
        <f>IF(Encodage!A947="","",IF(COUNTIF($A$2:A946,Encodage!B947)&gt;0,"",IF(AND(Encodage!A947&gt;=$G$2,Encodage!A947&lt;=$H$2),Encodage!B947,"")))</f>
        <v/>
      </c>
      <c r="B947" s="62" t="str">
        <f>IF(A947="","",IF(COUNTIF($A$2:B946,Encodage!B947)&gt;0,"",IF(AND(Encodage!B947&gt;=$G$2,Encodage!A947&lt;=$H$2),Encodage!C947,"")))</f>
        <v/>
      </c>
      <c r="C947" s="62"/>
      <c r="D947" s="61" t="str">
        <f t="array" ref="D947">IFERROR(INDEX($A$1:$A$10000,SMALL(IF($A$3:$A$10000&lt;&gt;"",ROW($A$3:$A$10000)),ROW(A944))),"")</f>
        <v/>
      </c>
      <c r="E947" s="61"/>
      <c r="F947" s="61"/>
      <c r="G947" t="str">
        <f t="shared" si="573"/>
        <v/>
      </c>
      <c r="H947" t="str">
        <f>IFERROR(IF(COUNTIF($H$4:H946,H946)&lt;VLOOKUP($H946,$D$3:$E$500,2,0),H946,INDEX($D$3:$D$300,MATCH(H946,$D$3:$D$300,0)+1)),"")</f>
        <v/>
      </c>
      <c r="I947" t="str">
        <f>IF($H947="","",VLOOKUP($H947,Listes!$A$3:$I$12,3,FALSE))</f>
        <v/>
      </c>
      <c r="J947" t="str">
        <f>IF($H947="","",VLOOKUP($H947,Listes!$A$3:$I$12,4,FALSE))</f>
        <v/>
      </c>
      <c r="K947" t="str">
        <f>IF(H947="","",VLOOKUP($H947,Listes!$A$3:$I$12,8,FALSE))</f>
        <v/>
      </c>
      <c r="N947" t="str">
        <f t="shared" si="574"/>
        <v/>
      </c>
    </row>
    <row r="948" spans="1:14">
      <c r="A948" s="62" t="str">
        <f>IF(Encodage!A948="","",IF(COUNTIF($A$2:A947,Encodage!B948)&gt;0,"",IF(AND(Encodage!A948&gt;=$G$2,Encodage!A948&lt;=$H$2),Encodage!B948,"")))</f>
        <v/>
      </c>
      <c r="B948" s="62" t="str">
        <f>IF(A948="","",IF(COUNTIF($A$2:B947,Encodage!B948)&gt;0,"",IF(AND(Encodage!B948&gt;=$G$2,Encodage!A948&lt;=$H$2),Encodage!C948,"")))</f>
        <v/>
      </c>
      <c r="C948" s="62"/>
      <c r="D948" s="61" t="str">
        <f t="array" ref="D948">IFERROR(INDEX($A$1:$A$10000,SMALL(IF($A$3:$A$10000&lt;&gt;"",ROW($A$3:$A$10000)),ROW(A945))),"")</f>
        <v/>
      </c>
      <c r="E948" s="61"/>
      <c r="F948" s="61"/>
      <c r="G948" t="str">
        <f t="shared" si="573"/>
        <v/>
      </c>
      <c r="H948" t="str">
        <f>IFERROR(IF(COUNTIF($H$4:H947,H947)&lt;VLOOKUP($H947,$D$3:$E$500,2,0),H947,INDEX($D$3:$D$300,MATCH(H947,$D$3:$D$300,0)+1)),"")</f>
        <v/>
      </c>
      <c r="I948" t="str">
        <f>IF($H948="","",VLOOKUP($H948,Listes!$A$3:$I$12,3,FALSE))</f>
        <v/>
      </c>
      <c r="J948" t="str">
        <f>IF($H948="","",VLOOKUP($H948,Listes!$A$3:$I$12,4,FALSE))</f>
        <v/>
      </c>
      <c r="K948" t="str">
        <f>IF(H948="","",VLOOKUP($H948,Listes!$A$3:$I$12,8,FALSE))</f>
        <v/>
      </c>
      <c r="N948" t="str">
        <f t="shared" si="574"/>
        <v/>
      </c>
    </row>
    <row r="949" spans="1:14">
      <c r="A949" s="62" t="str">
        <f>IF(Encodage!A949="","",IF(COUNTIF($A$2:A948,Encodage!B949)&gt;0,"",IF(AND(Encodage!A949&gt;=$G$2,Encodage!A949&lt;=$H$2),Encodage!B949,"")))</f>
        <v/>
      </c>
      <c r="B949" s="62" t="str">
        <f>IF(A949="","",IF(COUNTIF($A$2:B948,Encodage!B949)&gt;0,"",IF(AND(Encodage!B949&gt;=$G$2,Encodage!A949&lt;=$H$2),Encodage!C949,"")))</f>
        <v/>
      </c>
      <c r="C949" s="62"/>
      <c r="D949" s="61" t="str">
        <f t="array" ref="D949">IFERROR(INDEX($A$1:$A$10000,SMALL(IF($A$3:$A$10000&lt;&gt;"",ROW($A$3:$A$10000)),ROW(A946))),"")</f>
        <v/>
      </c>
      <c r="E949" s="61"/>
      <c r="F949" s="61"/>
      <c r="G949" t="str">
        <f t="shared" si="573"/>
        <v/>
      </c>
      <c r="H949" t="str">
        <f>IFERROR(IF(COUNTIF($H$4:H948,H948)&lt;VLOOKUP($H948,$D$3:$E$500,2,0),H948,INDEX($D$3:$D$300,MATCH(H948,$D$3:$D$300,0)+1)),"")</f>
        <v/>
      </c>
      <c r="I949" t="str">
        <f>IF($H949="","",VLOOKUP($H949,Listes!$A$3:$I$12,3,FALSE))</f>
        <v/>
      </c>
      <c r="J949" t="str">
        <f>IF($H949="","",VLOOKUP($H949,Listes!$A$3:$I$12,4,FALSE))</f>
        <v/>
      </c>
      <c r="K949" t="str">
        <f>IF(H949="","",VLOOKUP($H949,Listes!$A$3:$I$12,8,FALSE))</f>
        <v/>
      </c>
      <c r="N949" t="str">
        <f t="shared" si="574"/>
        <v/>
      </c>
    </row>
    <row r="950" spans="1:14">
      <c r="A950" s="62" t="str">
        <f>IF(Encodage!A950="","",IF(COUNTIF($A$2:A949,Encodage!B950)&gt;0,"",IF(AND(Encodage!A950&gt;=$G$2,Encodage!A950&lt;=$H$2),Encodage!B950,"")))</f>
        <v/>
      </c>
      <c r="B950" s="62" t="str">
        <f>IF(A950="","",IF(COUNTIF($A$2:B949,Encodage!B950)&gt;0,"",IF(AND(Encodage!B950&gt;=$G$2,Encodage!A950&lt;=$H$2),Encodage!C950,"")))</f>
        <v/>
      </c>
      <c r="C950" s="62"/>
      <c r="D950" s="61" t="str">
        <f t="array" ref="D950">IFERROR(INDEX($A$1:$A$10000,SMALL(IF($A$3:$A$10000&lt;&gt;"",ROW($A$3:$A$10000)),ROW(A947))),"")</f>
        <v/>
      </c>
      <c r="E950" s="61"/>
      <c r="F950" s="61"/>
      <c r="G950" t="str">
        <f t="shared" si="573"/>
        <v/>
      </c>
      <c r="H950" t="str">
        <f>IFERROR(IF(COUNTIF($H$4:H949,H949)&lt;VLOOKUP($H949,$D$3:$E$500,2,0),H949,INDEX($D$3:$D$300,MATCH(H949,$D$3:$D$300,0)+1)),"")</f>
        <v/>
      </c>
      <c r="I950" t="str">
        <f>IF($H950="","",VLOOKUP($H950,Listes!$A$3:$I$12,3,FALSE))</f>
        <v/>
      </c>
      <c r="J950" t="str">
        <f>IF($H950="","",VLOOKUP($H950,Listes!$A$3:$I$12,4,FALSE))</f>
        <v/>
      </c>
      <c r="K950" t="str">
        <f>IF(H950="","",VLOOKUP($H950,Listes!$A$3:$I$12,8,FALSE))</f>
        <v/>
      </c>
      <c r="N950" t="str">
        <f t="shared" si="574"/>
        <v/>
      </c>
    </row>
    <row r="951" spans="1:14">
      <c r="A951" s="62" t="str">
        <f>IF(Encodage!A951="","",IF(COUNTIF($A$2:A950,Encodage!B951)&gt;0,"",IF(AND(Encodage!A951&gt;=$G$2,Encodage!A951&lt;=$H$2),Encodage!B951,"")))</f>
        <v/>
      </c>
      <c r="B951" s="62" t="str">
        <f>IF(A951="","",IF(COUNTIF($A$2:B950,Encodage!B951)&gt;0,"",IF(AND(Encodage!B951&gt;=$G$2,Encodage!A951&lt;=$H$2),Encodage!C951,"")))</f>
        <v/>
      </c>
      <c r="C951" s="62"/>
      <c r="D951" s="61" t="str">
        <f t="array" ref="D951">IFERROR(INDEX($A$1:$A$10000,SMALL(IF($A$3:$A$10000&lt;&gt;"",ROW($A$3:$A$10000)),ROW(A948))),"")</f>
        <v/>
      </c>
      <c r="E951" s="61"/>
      <c r="F951" s="61"/>
      <c r="G951" t="str">
        <f t="shared" si="573"/>
        <v/>
      </c>
      <c r="H951" t="str">
        <f>IFERROR(IF(COUNTIF($H$4:H950,H950)&lt;VLOOKUP($H950,$D$3:$E$500,2,0),H950,INDEX($D$3:$D$300,MATCH(H950,$D$3:$D$300,0)+1)),"")</f>
        <v/>
      </c>
      <c r="I951" t="str">
        <f>IF($H951="","",VLOOKUP($H951,Listes!$A$3:$I$12,3,FALSE))</f>
        <v/>
      </c>
      <c r="J951" t="str">
        <f>IF($H951="","",VLOOKUP($H951,Listes!$A$3:$I$12,4,FALSE))</f>
        <v/>
      </c>
      <c r="K951" t="str">
        <f>IF(H951="","",VLOOKUP($H951,Listes!$A$3:$I$12,8,FALSE))</f>
        <v/>
      </c>
      <c r="N951" t="str">
        <f t="shared" si="574"/>
        <v/>
      </c>
    </row>
    <row r="952" spans="1:14">
      <c r="A952" s="62" t="str">
        <f>IF(Encodage!A952="","",IF(COUNTIF($A$2:A951,Encodage!B952)&gt;0,"",IF(AND(Encodage!A952&gt;=$G$2,Encodage!A952&lt;=$H$2),Encodage!B952,"")))</f>
        <v/>
      </c>
      <c r="B952" s="62" t="str">
        <f>IF(A952="","",IF(COUNTIF($A$2:B951,Encodage!B952)&gt;0,"",IF(AND(Encodage!B952&gt;=$G$2,Encodage!A952&lt;=$H$2),Encodage!C952,"")))</f>
        <v/>
      </c>
      <c r="C952" s="62"/>
      <c r="D952" s="61" t="str">
        <f t="array" ref="D952">IFERROR(INDEX($A$1:$A$10000,SMALL(IF($A$3:$A$10000&lt;&gt;"",ROW($A$3:$A$10000)),ROW(A949))),"")</f>
        <v/>
      </c>
      <c r="E952" s="61"/>
      <c r="F952" s="61"/>
      <c r="G952" t="str">
        <f t="shared" si="573"/>
        <v/>
      </c>
      <c r="H952" t="str">
        <f>IFERROR(IF(COUNTIF($H$4:H951,H951)&lt;VLOOKUP($H951,$D$3:$E$500,2,0),H951,INDEX($D$3:$D$300,MATCH(H951,$D$3:$D$300,0)+1)),"")</f>
        <v/>
      </c>
      <c r="I952" t="str">
        <f>IF($H952="","",VLOOKUP($H952,Listes!$A$3:$I$12,3,FALSE))</f>
        <v/>
      </c>
      <c r="J952" t="str">
        <f>IF($H952="","",VLOOKUP($H952,Listes!$A$3:$I$12,4,FALSE))</f>
        <v/>
      </c>
      <c r="K952" t="str">
        <f>IF(H952="","",VLOOKUP($H952,Listes!$A$3:$I$12,8,FALSE))</f>
        <v/>
      </c>
      <c r="N952" t="str">
        <f t="shared" si="574"/>
        <v/>
      </c>
    </row>
    <row r="953" spans="1:14">
      <c r="A953" s="62" t="str">
        <f>IF(Encodage!A953="","",IF(COUNTIF($A$2:A952,Encodage!B953)&gt;0,"",IF(AND(Encodage!A953&gt;=$G$2,Encodage!A953&lt;=$H$2),Encodage!B953,"")))</f>
        <v/>
      </c>
      <c r="B953" s="62" t="str">
        <f>IF(A953="","",IF(COUNTIF($A$2:B952,Encodage!B953)&gt;0,"",IF(AND(Encodage!B953&gt;=$G$2,Encodage!A953&lt;=$H$2),Encodage!C953,"")))</f>
        <v/>
      </c>
      <c r="C953" s="62"/>
      <c r="D953" s="61" t="str">
        <f t="array" ref="D953">IFERROR(INDEX($A$1:$A$10000,SMALL(IF($A$3:$A$10000&lt;&gt;"",ROW($A$3:$A$10000)),ROW(A950))),"")</f>
        <v/>
      </c>
      <c r="E953" s="61"/>
      <c r="F953" s="61"/>
      <c r="G953" t="str">
        <f t="shared" si="573"/>
        <v/>
      </c>
      <c r="H953" t="str">
        <f>IFERROR(IF(COUNTIF($H$4:H952,H952)&lt;VLOOKUP($H952,$D$3:$E$500,2,0),H952,INDEX($D$3:$D$300,MATCH(H952,$D$3:$D$300,0)+1)),"")</f>
        <v/>
      </c>
      <c r="I953" t="str">
        <f>IF($H953="","",VLOOKUP($H953,Listes!$A$3:$I$12,3,FALSE))</f>
        <v/>
      </c>
      <c r="J953" t="str">
        <f>IF($H953="","",VLOOKUP($H953,Listes!$A$3:$I$12,4,FALSE))</f>
        <v/>
      </c>
      <c r="K953" t="str">
        <f>IF(H953="","",VLOOKUP($H953,Listes!$A$3:$I$12,8,FALSE))</f>
        <v/>
      </c>
      <c r="N953" t="str">
        <f t="shared" si="574"/>
        <v/>
      </c>
    </row>
    <row r="954" spans="1:14">
      <c r="A954" s="62" t="str">
        <f>IF(Encodage!A954="","",IF(COUNTIF($A$2:A953,Encodage!B954)&gt;0,"",IF(AND(Encodage!A954&gt;=$G$2,Encodage!A954&lt;=$H$2),Encodage!B954,"")))</f>
        <v/>
      </c>
      <c r="B954" s="62" t="str">
        <f>IF(A954="","",IF(COUNTIF($A$2:B953,Encodage!B954)&gt;0,"",IF(AND(Encodage!B954&gt;=$G$2,Encodage!A954&lt;=$H$2),Encodage!C954,"")))</f>
        <v/>
      </c>
      <c r="C954" s="62"/>
      <c r="D954" s="61" t="str">
        <f t="array" ref="D954">IFERROR(INDEX($A$1:$A$10000,SMALL(IF($A$3:$A$10000&lt;&gt;"",ROW($A$3:$A$10000)),ROW(A951))),"")</f>
        <v/>
      </c>
      <c r="E954" s="61"/>
      <c r="F954" s="61"/>
      <c r="G954" t="str">
        <f t="shared" si="573"/>
        <v/>
      </c>
      <c r="H954" t="str">
        <f>IFERROR(IF(COUNTIF($H$4:H953,H953)&lt;VLOOKUP($H953,$D$3:$E$500,2,0),H953,INDEX($D$3:$D$300,MATCH(H953,$D$3:$D$300,0)+1)),"")</f>
        <v/>
      </c>
      <c r="I954" t="str">
        <f>IF($H954="","",VLOOKUP($H954,Listes!$A$3:$I$12,3,FALSE))</f>
        <v/>
      </c>
      <c r="J954" t="str">
        <f>IF($H954="","",VLOOKUP($H954,Listes!$A$3:$I$12,4,FALSE))</f>
        <v/>
      </c>
      <c r="K954" t="str">
        <f>IF(H954="","",VLOOKUP($H954,Listes!$A$3:$I$12,8,FALSE))</f>
        <v/>
      </c>
      <c r="N954" t="str">
        <f t="shared" si="574"/>
        <v/>
      </c>
    </row>
    <row r="955" spans="1:14">
      <c r="A955" s="62" t="str">
        <f>IF(Encodage!A955="","",IF(COUNTIF($A$2:A954,Encodage!B955)&gt;0,"",IF(AND(Encodage!A955&gt;=$G$2,Encodage!A955&lt;=$H$2),Encodage!B955,"")))</f>
        <v/>
      </c>
      <c r="B955" s="62" t="str">
        <f>IF(A955="","",IF(COUNTIF($A$2:B954,Encodage!B955)&gt;0,"",IF(AND(Encodage!B955&gt;=$G$2,Encodage!A955&lt;=$H$2),Encodage!C955,"")))</f>
        <v/>
      </c>
      <c r="C955" s="62"/>
      <c r="D955" s="61" t="str">
        <f t="array" ref="D955">IFERROR(INDEX($A$1:$A$10000,SMALL(IF($A$3:$A$10000&lt;&gt;"",ROW($A$3:$A$10000)),ROW(A952))),"")</f>
        <v/>
      </c>
      <c r="E955" s="61"/>
      <c r="F955" s="61"/>
      <c r="G955" t="str">
        <f t="shared" si="573"/>
        <v/>
      </c>
      <c r="H955" t="str">
        <f>IFERROR(IF(COUNTIF($H$4:H954,H954)&lt;VLOOKUP($H954,$D$3:$E$500,2,0),H954,INDEX($D$3:$D$300,MATCH(H954,$D$3:$D$300,0)+1)),"")</f>
        <v/>
      </c>
      <c r="I955" t="str">
        <f>IF($H955="","",VLOOKUP($H955,Listes!$A$3:$I$12,3,FALSE))</f>
        <v/>
      </c>
      <c r="J955" t="str">
        <f>IF($H955="","",VLOOKUP($H955,Listes!$A$3:$I$12,4,FALSE))</f>
        <v/>
      </c>
      <c r="K955" t="str">
        <f>IF(H955="","",VLOOKUP($H955,Listes!$A$3:$I$12,8,FALSE))</f>
        <v/>
      </c>
      <c r="N955" t="str">
        <f t="shared" si="574"/>
        <v/>
      </c>
    </row>
    <row r="956" spans="1:14">
      <c r="A956" s="62" t="str">
        <f>IF(Encodage!A956="","",IF(COUNTIF($A$2:A955,Encodage!B956)&gt;0,"",IF(AND(Encodage!A956&gt;=$G$2,Encodage!A956&lt;=$H$2),Encodage!B956,"")))</f>
        <v/>
      </c>
      <c r="B956" s="62" t="str">
        <f>IF(A956="","",IF(COUNTIF($A$2:B955,Encodage!B956)&gt;0,"",IF(AND(Encodage!B956&gt;=$G$2,Encodage!A956&lt;=$H$2),Encodage!C956,"")))</f>
        <v/>
      </c>
      <c r="C956" s="62"/>
      <c r="D956" s="61" t="str">
        <f t="array" ref="D956">IFERROR(INDEX($A$1:$A$10000,SMALL(IF($A$3:$A$10000&lt;&gt;"",ROW($A$3:$A$10000)),ROW(A953))),"")</f>
        <v/>
      </c>
      <c r="E956" s="61"/>
      <c r="F956" s="61"/>
      <c r="G956" t="str">
        <f t="shared" si="573"/>
        <v/>
      </c>
      <c r="H956" t="str">
        <f>IFERROR(IF(COUNTIF($H$4:H955,H955)&lt;VLOOKUP($H955,$D$3:$E$500,2,0),H955,INDEX($D$3:$D$300,MATCH(H955,$D$3:$D$300,0)+1)),"")</f>
        <v/>
      </c>
      <c r="I956" t="str">
        <f>IF($H956="","",VLOOKUP($H956,Listes!$A$3:$I$12,3,FALSE))</f>
        <v/>
      </c>
      <c r="J956" t="str">
        <f>IF($H956="","",VLOOKUP($H956,Listes!$A$3:$I$12,4,FALSE))</f>
        <v/>
      </c>
      <c r="K956" t="str">
        <f>IF(H956="","",VLOOKUP($H956,Listes!$A$3:$I$12,8,FALSE))</f>
        <v/>
      </c>
      <c r="N956" t="str">
        <f t="shared" si="574"/>
        <v/>
      </c>
    </row>
    <row r="957" spans="1:14">
      <c r="A957" s="62" t="str">
        <f>IF(Encodage!A957="","",IF(COUNTIF($A$2:A956,Encodage!B957)&gt;0,"",IF(AND(Encodage!A957&gt;=$G$2,Encodage!A957&lt;=$H$2),Encodage!B957,"")))</f>
        <v/>
      </c>
      <c r="B957" s="62" t="str">
        <f>IF(A957="","",IF(COUNTIF($A$2:B956,Encodage!B957)&gt;0,"",IF(AND(Encodage!B957&gt;=$G$2,Encodage!A957&lt;=$H$2),Encodage!C957,"")))</f>
        <v/>
      </c>
      <c r="C957" s="62"/>
      <c r="D957" s="61" t="str">
        <f t="array" ref="D957">IFERROR(INDEX($A$1:$A$10000,SMALL(IF($A$3:$A$10000&lt;&gt;"",ROW($A$3:$A$10000)),ROW(A954))),"")</f>
        <v/>
      </c>
      <c r="E957" s="61"/>
      <c r="F957" s="61"/>
      <c r="G957" t="str">
        <f t="shared" si="573"/>
        <v/>
      </c>
      <c r="H957" t="str">
        <f>IFERROR(IF(COUNTIF($H$4:H956,H956)&lt;VLOOKUP($H956,$D$3:$E$500,2,0),H956,INDEX($D$3:$D$300,MATCH(H956,$D$3:$D$300,0)+1)),"")</f>
        <v/>
      </c>
      <c r="I957" t="str">
        <f>IF($H957="","",VLOOKUP($H957,Listes!$A$3:$I$12,3,FALSE))</f>
        <v/>
      </c>
      <c r="J957" t="str">
        <f>IF($H957="","",VLOOKUP($H957,Listes!$A$3:$I$12,4,FALSE))</f>
        <v/>
      </c>
      <c r="K957" t="str">
        <f>IF(H957="","",VLOOKUP($H957,Listes!$A$3:$I$12,8,FALSE))</f>
        <v/>
      </c>
      <c r="N957" t="str">
        <f t="shared" si="574"/>
        <v/>
      </c>
    </row>
    <row r="958" spans="1:14">
      <c r="A958" s="62" t="str">
        <f>IF(Encodage!A958="","",IF(COUNTIF($A$2:A957,Encodage!B958)&gt;0,"",IF(AND(Encodage!A958&gt;=$G$2,Encodage!A958&lt;=$H$2),Encodage!B958,"")))</f>
        <v/>
      </c>
      <c r="B958" s="62" t="str">
        <f>IF(A958="","",IF(COUNTIF($A$2:B957,Encodage!B958)&gt;0,"",IF(AND(Encodage!B958&gt;=$G$2,Encodage!A958&lt;=$H$2),Encodage!C958,"")))</f>
        <v/>
      </c>
      <c r="C958" s="62"/>
      <c r="D958" s="61" t="str">
        <f t="array" ref="D958">IFERROR(INDEX($A$1:$A$10000,SMALL(IF($A$3:$A$10000&lt;&gt;"",ROW($A$3:$A$10000)),ROW(A955))),"")</f>
        <v/>
      </c>
      <c r="E958" s="61"/>
      <c r="F958" s="61"/>
      <c r="G958" t="str">
        <f t="shared" si="573"/>
        <v/>
      </c>
      <c r="H958" t="str">
        <f>IFERROR(IF(COUNTIF($H$4:H957,H957)&lt;VLOOKUP($H957,$D$3:$E$500,2,0),H957,INDEX($D$3:$D$300,MATCH(H957,$D$3:$D$300,0)+1)),"")</f>
        <v/>
      </c>
      <c r="I958" t="str">
        <f>IF($H958="","",VLOOKUP($H958,Listes!$A$3:$I$12,3,FALSE))</f>
        <v/>
      </c>
      <c r="J958" t="str">
        <f>IF($H958="","",VLOOKUP($H958,Listes!$A$3:$I$12,4,FALSE))</f>
        <v/>
      </c>
      <c r="K958" t="str">
        <f>IF(H958="","",VLOOKUP($H958,Listes!$A$3:$I$12,8,FALSE))</f>
        <v/>
      </c>
      <c r="N958" t="str">
        <f t="shared" si="574"/>
        <v/>
      </c>
    </row>
    <row r="959" spans="1:14">
      <c r="A959" s="62" t="str">
        <f>IF(Encodage!A959="","",IF(COUNTIF($A$2:A958,Encodage!B959)&gt;0,"",IF(AND(Encodage!A959&gt;=$G$2,Encodage!A959&lt;=$H$2),Encodage!B959,"")))</f>
        <v/>
      </c>
      <c r="B959" s="62" t="str">
        <f>IF(A959="","",IF(COUNTIF($A$2:B958,Encodage!B959)&gt;0,"",IF(AND(Encodage!B959&gt;=$G$2,Encodage!A959&lt;=$H$2),Encodage!C959,"")))</f>
        <v/>
      </c>
      <c r="C959" s="62"/>
      <c r="D959" s="61" t="str">
        <f t="array" ref="D959">IFERROR(INDEX($A$1:$A$10000,SMALL(IF($A$3:$A$10000&lt;&gt;"",ROW($A$3:$A$10000)),ROW(A956))),"")</f>
        <v/>
      </c>
      <c r="E959" s="61"/>
      <c r="F959" s="61"/>
      <c r="G959" t="str">
        <f t="shared" si="573"/>
        <v/>
      </c>
      <c r="H959" t="str">
        <f>IFERROR(IF(COUNTIF($H$4:H958,H958)&lt;VLOOKUP($H958,$D$3:$E$500,2,0),H958,INDEX($D$3:$D$300,MATCH(H958,$D$3:$D$300,0)+1)),"")</f>
        <v/>
      </c>
      <c r="I959" t="str">
        <f>IF($H959="","",VLOOKUP($H959,Listes!$A$3:$I$12,3,FALSE))</f>
        <v/>
      </c>
      <c r="J959" t="str">
        <f>IF($H959="","",VLOOKUP($H959,Listes!$A$3:$I$12,4,FALSE))</f>
        <v/>
      </c>
      <c r="K959" t="str">
        <f>IF(H959="","",VLOOKUP($H959,Listes!$A$3:$I$12,8,FALSE))</f>
        <v/>
      </c>
      <c r="N959" t="str">
        <f t="shared" si="574"/>
        <v/>
      </c>
    </row>
    <row r="960" spans="1:14">
      <c r="A960" s="62" t="str">
        <f>IF(Encodage!A960="","",IF(COUNTIF($A$2:A959,Encodage!B960)&gt;0,"",IF(AND(Encodage!A960&gt;=$G$2,Encodage!A960&lt;=$H$2),Encodage!B960,"")))</f>
        <v/>
      </c>
      <c r="B960" s="62" t="str">
        <f>IF(A960="","",IF(COUNTIF($A$2:B959,Encodage!B960)&gt;0,"",IF(AND(Encodage!B960&gt;=$G$2,Encodage!A960&lt;=$H$2),Encodage!C960,"")))</f>
        <v/>
      </c>
      <c r="C960" s="62"/>
      <c r="D960" s="61" t="str">
        <f t="array" ref="D960">IFERROR(INDEX($A$1:$A$10000,SMALL(IF($A$3:$A$10000&lt;&gt;"",ROW($A$3:$A$10000)),ROW(A957))),"")</f>
        <v/>
      </c>
      <c r="E960" s="61"/>
      <c r="F960" s="61"/>
      <c r="G960" t="str">
        <f t="shared" si="573"/>
        <v/>
      </c>
      <c r="H960" t="str">
        <f>IFERROR(IF(COUNTIF($H$4:H959,H959)&lt;VLOOKUP($H959,$D$3:$E$500,2,0),H959,INDEX($D$3:$D$300,MATCH(H959,$D$3:$D$300,0)+1)),"")</f>
        <v/>
      </c>
      <c r="I960" t="str">
        <f>IF($H960="","",VLOOKUP($H960,Listes!$A$3:$I$12,3,FALSE))</f>
        <v/>
      </c>
      <c r="J960" t="str">
        <f>IF($H960="","",VLOOKUP($H960,Listes!$A$3:$I$12,4,FALSE))</f>
        <v/>
      </c>
      <c r="K960" t="str">
        <f>IF(H960="","",VLOOKUP($H960,Listes!$A$3:$I$12,8,FALSE))</f>
        <v/>
      </c>
      <c r="N960" t="str">
        <f t="shared" si="574"/>
        <v/>
      </c>
    </row>
    <row r="961" spans="1:14">
      <c r="A961" s="62" t="str">
        <f>IF(Encodage!A961="","",IF(COUNTIF($A$2:A960,Encodage!B961)&gt;0,"",IF(AND(Encodage!A961&gt;=$G$2,Encodage!A961&lt;=$H$2),Encodage!B961,"")))</f>
        <v/>
      </c>
      <c r="B961" s="62" t="str">
        <f>IF(A961="","",IF(COUNTIF($A$2:B960,Encodage!B961)&gt;0,"",IF(AND(Encodage!B961&gt;=$G$2,Encodage!A961&lt;=$H$2),Encodage!C961,"")))</f>
        <v/>
      </c>
      <c r="C961" s="62"/>
      <c r="D961" s="61" t="str">
        <f t="array" ref="D961">IFERROR(INDEX($A$1:$A$10000,SMALL(IF($A$3:$A$10000&lt;&gt;"",ROW($A$3:$A$10000)),ROW(A958))),"")</f>
        <v/>
      </c>
      <c r="E961" s="61"/>
      <c r="F961" s="61"/>
      <c r="G961" t="str">
        <f t="shared" si="573"/>
        <v/>
      </c>
      <c r="H961" t="str">
        <f>IFERROR(IF(COUNTIF($H$4:H960,H960)&lt;VLOOKUP($H960,$D$3:$E$500,2,0),H960,INDEX($D$3:$D$300,MATCH(H960,$D$3:$D$300,0)+1)),"")</f>
        <v/>
      </c>
      <c r="I961" t="str">
        <f>IF($H961="","",VLOOKUP($H961,Listes!$A$3:$I$12,3,FALSE))</f>
        <v/>
      </c>
      <c r="J961" t="str">
        <f>IF($H961="","",VLOOKUP($H961,Listes!$A$3:$I$12,4,FALSE))</f>
        <v/>
      </c>
      <c r="K961" t="str">
        <f>IF(H961="","",VLOOKUP($H961,Listes!$A$3:$I$12,8,FALSE))</f>
        <v/>
      </c>
      <c r="N961" t="str">
        <f t="shared" si="574"/>
        <v/>
      </c>
    </row>
    <row r="962" spans="1:14">
      <c r="A962" s="62" t="str">
        <f>IF(Encodage!A962="","",IF(COUNTIF($A$2:A961,Encodage!B962)&gt;0,"",IF(AND(Encodage!A962&gt;=$G$2,Encodage!A962&lt;=$H$2),Encodage!B962,"")))</f>
        <v/>
      </c>
      <c r="B962" s="62" t="str">
        <f>IF(A962="","",IF(COUNTIF($A$2:B961,Encodage!B962)&gt;0,"",IF(AND(Encodage!B962&gt;=$G$2,Encodage!A962&lt;=$H$2),Encodage!C962,"")))</f>
        <v/>
      </c>
      <c r="C962" s="62"/>
      <c r="D962" s="61" t="str">
        <f t="array" ref="D962">IFERROR(INDEX($A$1:$A$10000,SMALL(IF($A$3:$A$10000&lt;&gt;"",ROW($A$3:$A$10000)),ROW(A959))),"")</f>
        <v/>
      </c>
      <c r="E962" s="61"/>
      <c r="F962" s="61"/>
      <c r="G962" t="str">
        <f t="shared" si="573"/>
        <v/>
      </c>
      <c r="H962" t="str">
        <f>IFERROR(IF(COUNTIF($H$4:H961,H961)&lt;VLOOKUP($H961,$D$3:$E$500,2,0),H961,INDEX($D$3:$D$300,MATCH(H961,$D$3:$D$300,0)+1)),"")</f>
        <v/>
      </c>
      <c r="I962" t="str">
        <f>IF($H962="","",VLOOKUP($H962,Listes!$A$3:$I$12,3,FALSE))</f>
        <v/>
      </c>
      <c r="J962" t="str">
        <f>IF($H962="","",VLOOKUP($H962,Listes!$A$3:$I$12,4,FALSE))</f>
        <v/>
      </c>
      <c r="K962" t="str">
        <f>IF(H962="","",VLOOKUP($H962,Listes!$A$3:$I$12,8,FALSE))</f>
        <v/>
      </c>
      <c r="N962" t="str">
        <f t="shared" si="574"/>
        <v/>
      </c>
    </row>
    <row r="963" spans="1:14">
      <c r="A963" s="62" t="str">
        <f>IF(Encodage!A963="","",IF(COUNTIF($A$2:A962,Encodage!B963)&gt;0,"",IF(AND(Encodage!A963&gt;=$G$2,Encodage!A963&lt;=$H$2),Encodage!B963,"")))</f>
        <v/>
      </c>
      <c r="B963" s="62" t="str">
        <f>IF(A963="","",IF(COUNTIF($A$2:B962,Encodage!B963)&gt;0,"",IF(AND(Encodage!B963&gt;=$G$2,Encodage!A963&lt;=$H$2),Encodage!C963,"")))</f>
        <v/>
      </c>
      <c r="C963" s="62"/>
      <c r="D963" s="61" t="str">
        <f t="array" ref="D963">IFERROR(INDEX($A$1:$A$10000,SMALL(IF($A$3:$A$10000&lt;&gt;"",ROW($A$3:$A$10000)),ROW(A960))),"")</f>
        <v/>
      </c>
      <c r="E963" s="61"/>
      <c r="F963" s="61"/>
      <c r="G963" t="str">
        <f t="shared" si="573"/>
        <v/>
      </c>
      <c r="H963" t="str">
        <f>IFERROR(IF(COUNTIF($H$4:H962,H962)&lt;VLOOKUP($H962,$D$3:$E$500,2,0),H962,INDEX($D$3:$D$300,MATCH(H962,$D$3:$D$300,0)+1)),"")</f>
        <v/>
      </c>
      <c r="I963" t="str">
        <f>IF($H963="","",VLOOKUP($H963,Listes!$A$3:$I$12,3,FALSE))</f>
        <v/>
      </c>
      <c r="J963" t="str">
        <f>IF($H963="","",VLOOKUP($H963,Listes!$A$3:$I$12,4,FALSE))</f>
        <v/>
      </c>
      <c r="K963" t="str">
        <f>IF(H963="","",VLOOKUP($H963,Listes!$A$3:$I$12,8,FALSE))</f>
        <v/>
      </c>
      <c r="N963" t="str">
        <f t="shared" si="574"/>
        <v/>
      </c>
    </row>
    <row r="964" spans="1:14">
      <c r="A964" s="62" t="str">
        <f>IF(Encodage!A964="","",IF(COUNTIF($A$2:A963,Encodage!B964)&gt;0,"",IF(AND(Encodage!A964&gt;=$G$2,Encodage!A964&lt;=$H$2),Encodage!B964,"")))</f>
        <v/>
      </c>
      <c r="B964" s="62" t="str">
        <f>IF(A964="","",IF(COUNTIF($A$2:B963,Encodage!B964)&gt;0,"",IF(AND(Encodage!B964&gt;=$G$2,Encodage!A964&lt;=$H$2),Encodage!C964,"")))</f>
        <v/>
      </c>
      <c r="C964" s="62"/>
      <c r="D964" s="61" t="str">
        <f t="array" ref="D964">IFERROR(INDEX($A$1:$A$10000,SMALL(IF($A$3:$A$10000&lt;&gt;"",ROW($A$3:$A$10000)),ROW(A961))),"")</f>
        <v/>
      </c>
      <c r="E964" s="61"/>
      <c r="F964" s="61"/>
      <c r="G964" t="str">
        <f t="shared" si="573"/>
        <v/>
      </c>
      <c r="H964" t="str">
        <f>IFERROR(IF(COUNTIF($H$4:H963,H963)&lt;VLOOKUP($H963,$D$3:$E$500,2,0),H963,INDEX($D$3:$D$300,MATCH(H963,$D$3:$D$300,0)+1)),"")</f>
        <v/>
      </c>
      <c r="I964" t="str">
        <f>IF($H964="","",VLOOKUP($H964,Listes!$A$3:$I$12,3,FALSE))</f>
        <v/>
      </c>
      <c r="J964" t="str">
        <f>IF($H964="","",VLOOKUP($H964,Listes!$A$3:$I$12,4,FALSE))</f>
        <v/>
      </c>
      <c r="K964" t="str">
        <f>IF(H964="","",VLOOKUP($H964,Listes!$A$3:$I$12,8,FALSE))</f>
        <v/>
      </c>
      <c r="N964" t="str">
        <f t="shared" si="574"/>
        <v/>
      </c>
    </row>
    <row r="965" spans="1:14">
      <c r="A965" s="62" t="str">
        <f>IF(Encodage!A965="","",IF(COUNTIF($A$2:A964,Encodage!B965)&gt;0,"",IF(AND(Encodage!A965&gt;=$G$2,Encodage!A965&lt;=$H$2),Encodage!B965,"")))</f>
        <v/>
      </c>
      <c r="B965" s="62" t="str">
        <f>IF(A965="","",IF(COUNTIF($A$2:B964,Encodage!B965)&gt;0,"",IF(AND(Encodage!B965&gt;=$G$2,Encodage!A965&lt;=$H$2),Encodage!C965,"")))</f>
        <v/>
      </c>
      <c r="C965" s="62"/>
      <c r="D965" s="61" t="str">
        <f t="array" ref="D965">IFERROR(INDEX($A$1:$A$10000,SMALL(IF($A$3:$A$10000&lt;&gt;"",ROW($A$3:$A$10000)),ROW(A962))),"")</f>
        <v/>
      </c>
      <c r="E965" s="61"/>
      <c r="F965" s="61"/>
      <c r="G965" t="str">
        <f t="shared" ref="G965:G1028" si="575">IFERROR(INDEX($C$3:$C$10000,MATCH(H965,$A$3:$A$10000,0)),"")</f>
        <v/>
      </c>
      <c r="H965" t="str">
        <f>IFERROR(IF(COUNTIF($H$4:H964,H964)&lt;VLOOKUP($H964,$D$3:$E$500,2,0),H964,INDEX($D$3:$D$300,MATCH(H964,$D$3:$D$300,0)+1)),"")</f>
        <v/>
      </c>
      <c r="I965" t="str">
        <f>IF($H965="","",VLOOKUP($H965,Listes!$A$3:$I$12,3,FALSE))</f>
        <v/>
      </c>
      <c r="J965" t="str">
        <f>IF($H965="","",VLOOKUP($H965,Listes!$A$3:$I$12,4,FALSE))</f>
        <v/>
      </c>
      <c r="K965" t="str">
        <f>IF(H965="","",VLOOKUP($H965,Listes!$A$3:$I$12,8,FALSE))</f>
        <v/>
      </c>
      <c r="N965" t="str">
        <f t="shared" ref="N965:N1028" si="576">IF($H964=$H965,"",IFERROR(INDEX($C$3:$C$300,MATCH(H965,$D$3:$D$300,0)),""))</f>
        <v/>
      </c>
    </row>
    <row r="966" spans="1:14">
      <c r="A966" s="62" t="str">
        <f>IF(Encodage!A966="","",IF(COUNTIF($A$2:A965,Encodage!B966)&gt;0,"",IF(AND(Encodage!A966&gt;=$G$2,Encodage!A966&lt;=$H$2),Encodage!B966,"")))</f>
        <v/>
      </c>
      <c r="B966" s="62" t="str">
        <f>IF(A966="","",IF(COUNTIF($A$2:B965,Encodage!B966)&gt;0,"",IF(AND(Encodage!B966&gt;=$G$2,Encodage!A966&lt;=$H$2),Encodage!C966,"")))</f>
        <v/>
      </c>
      <c r="C966" s="62"/>
      <c r="D966" s="61" t="str">
        <f t="array" ref="D966">IFERROR(INDEX($A$1:$A$10000,SMALL(IF($A$3:$A$10000&lt;&gt;"",ROW($A$3:$A$10000)),ROW(A963))),"")</f>
        <v/>
      </c>
      <c r="E966" s="61"/>
      <c r="F966" s="61"/>
      <c r="G966" t="str">
        <f t="shared" si="575"/>
        <v/>
      </c>
      <c r="H966" t="str">
        <f>IFERROR(IF(COUNTIF($H$4:H965,H965)&lt;VLOOKUP($H965,$D$3:$E$500,2,0),H965,INDEX($D$3:$D$300,MATCH(H965,$D$3:$D$300,0)+1)),"")</f>
        <v/>
      </c>
      <c r="I966" t="str">
        <f>IF($H966="","",VLOOKUP($H966,Listes!$A$3:$I$12,3,FALSE))</f>
        <v/>
      </c>
      <c r="J966" t="str">
        <f>IF($H966="","",VLOOKUP($H966,Listes!$A$3:$I$12,4,FALSE))</f>
        <v/>
      </c>
      <c r="K966" t="str">
        <f>IF(H966="","",VLOOKUP($H966,Listes!$A$3:$I$12,8,FALSE))</f>
        <v/>
      </c>
      <c r="N966" t="str">
        <f t="shared" si="576"/>
        <v/>
      </c>
    </row>
    <row r="967" spans="1:14">
      <c r="A967" s="62" t="str">
        <f>IF(Encodage!A967="","",IF(COUNTIF($A$2:A966,Encodage!B967)&gt;0,"",IF(AND(Encodage!A967&gt;=$G$2,Encodage!A967&lt;=$H$2),Encodage!B967,"")))</f>
        <v/>
      </c>
      <c r="B967" s="62" t="str">
        <f>IF(A967="","",IF(COUNTIF($A$2:B966,Encodage!B967)&gt;0,"",IF(AND(Encodage!B967&gt;=$G$2,Encodage!A967&lt;=$H$2),Encodage!C967,"")))</f>
        <v/>
      </c>
      <c r="C967" s="62"/>
      <c r="D967" s="61" t="str">
        <f t="array" ref="D967">IFERROR(INDEX($A$1:$A$10000,SMALL(IF($A$3:$A$10000&lt;&gt;"",ROW($A$3:$A$10000)),ROW(A964))),"")</f>
        <v/>
      </c>
      <c r="E967" s="61"/>
      <c r="F967" s="61"/>
      <c r="G967" t="str">
        <f t="shared" si="575"/>
        <v/>
      </c>
      <c r="H967" t="str">
        <f>IFERROR(IF(COUNTIF($H$4:H966,H966)&lt;VLOOKUP($H966,$D$3:$E$500,2,0),H966,INDEX($D$3:$D$300,MATCH(H966,$D$3:$D$300,0)+1)),"")</f>
        <v/>
      </c>
      <c r="I967" t="str">
        <f>IF($H967="","",VLOOKUP($H967,Listes!$A$3:$I$12,3,FALSE))</f>
        <v/>
      </c>
      <c r="J967" t="str">
        <f>IF($H967="","",VLOOKUP($H967,Listes!$A$3:$I$12,4,FALSE))</f>
        <v/>
      </c>
      <c r="K967" t="str">
        <f>IF(H967="","",VLOOKUP($H967,Listes!$A$3:$I$12,8,FALSE))</f>
        <v/>
      </c>
      <c r="N967" t="str">
        <f t="shared" si="576"/>
        <v/>
      </c>
    </row>
    <row r="968" spans="1:14">
      <c r="A968" s="62" t="str">
        <f>IF(Encodage!A968="","",IF(COUNTIF($A$2:A967,Encodage!B968)&gt;0,"",IF(AND(Encodage!A968&gt;=$G$2,Encodage!A968&lt;=$H$2),Encodage!B968,"")))</f>
        <v/>
      </c>
      <c r="B968" s="62" t="str">
        <f>IF(A968="","",IF(COUNTIF($A$2:B967,Encodage!B968)&gt;0,"",IF(AND(Encodage!B968&gt;=$G$2,Encodage!A968&lt;=$H$2),Encodage!C968,"")))</f>
        <v/>
      </c>
      <c r="C968" s="62"/>
      <c r="D968" s="61" t="str">
        <f t="array" ref="D968">IFERROR(INDEX($A$1:$A$10000,SMALL(IF($A$3:$A$10000&lt;&gt;"",ROW($A$3:$A$10000)),ROW(A965))),"")</f>
        <v/>
      </c>
      <c r="E968" s="61"/>
      <c r="F968" s="61"/>
      <c r="G968" t="str">
        <f t="shared" si="575"/>
        <v/>
      </c>
      <c r="H968" t="str">
        <f>IFERROR(IF(COUNTIF($H$4:H967,H967)&lt;VLOOKUP($H967,$D$3:$E$500,2,0),H967,INDEX($D$3:$D$300,MATCH(H967,$D$3:$D$300,0)+1)),"")</f>
        <v/>
      </c>
      <c r="I968" t="str">
        <f>IF($H968="","",VLOOKUP($H968,Listes!$A$3:$I$12,3,FALSE))</f>
        <v/>
      </c>
      <c r="J968" t="str">
        <f>IF($H968="","",VLOOKUP($H968,Listes!$A$3:$I$12,4,FALSE))</f>
        <v/>
      </c>
      <c r="K968" t="str">
        <f>IF(H968="","",VLOOKUP($H968,Listes!$A$3:$I$12,8,FALSE))</f>
        <v/>
      </c>
      <c r="N968" t="str">
        <f t="shared" si="576"/>
        <v/>
      </c>
    </row>
    <row r="969" spans="1:14">
      <c r="A969" s="62" t="str">
        <f>IF(Encodage!A969="","",IF(COUNTIF($A$2:A968,Encodage!B969)&gt;0,"",IF(AND(Encodage!A969&gt;=$G$2,Encodage!A969&lt;=$H$2),Encodage!B969,"")))</f>
        <v/>
      </c>
      <c r="B969" s="62" t="str">
        <f>IF(A969="","",IF(COUNTIF($A$2:B968,Encodage!B969)&gt;0,"",IF(AND(Encodage!B969&gt;=$G$2,Encodage!A969&lt;=$H$2),Encodage!C969,"")))</f>
        <v/>
      </c>
      <c r="C969" s="62"/>
      <c r="D969" s="61" t="str">
        <f t="array" ref="D969">IFERROR(INDEX($A$1:$A$10000,SMALL(IF($A$3:$A$10000&lt;&gt;"",ROW($A$3:$A$10000)),ROW(A966))),"")</f>
        <v/>
      </c>
      <c r="E969" s="61"/>
      <c r="F969" s="61"/>
      <c r="G969" t="str">
        <f t="shared" si="575"/>
        <v/>
      </c>
      <c r="H969" t="str">
        <f>IFERROR(IF(COUNTIF($H$4:H968,H968)&lt;VLOOKUP($H968,$D$3:$E$500,2,0),H968,INDEX($D$3:$D$300,MATCH(H968,$D$3:$D$300,0)+1)),"")</f>
        <v/>
      </c>
      <c r="I969" t="str">
        <f>IF($H969="","",VLOOKUP($H969,Listes!$A$3:$I$12,3,FALSE))</f>
        <v/>
      </c>
      <c r="J969" t="str">
        <f>IF($H969="","",VLOOKUP($H969,Listes!$A$3:$I$12,4,FALSE))</f>
        <v/>
      </c>
      <c r="K969" t="str">
        <f>IF(H969="","",VLOOKUP($H969,Listes!$A$3:$I$12,8,FALSE))</f>
        <v/>
      </c>
      <c r="N969" t="str">
        <f t="shared" si="576"/>
        <v/>
      </c>
    </row>
    <row r="970" spans="1:14">
      <c r="A970" s="62" t="str">
        <f>IF(Encodage!A970="","",IF(COUNTIF($A$2:A969,Encodage!B970)&gt;0,"",IF(AND(Encodage!A970&gt;=$G$2,Encodage!A970&lt;=$H$2),Encodage!B970,"")))</f>
        <v/>
      </c>
      <c r="B970" s="62" t="str">
        <f>IF(A970="","",IF(COUNTIF($A$2:B969,Encodage!B970)&gt;0,"",IF(AND(Encodage!B970&gt;=$G$2,Encodage!A970&lt;=$H$2),Encodage!C970,"")))</f>
        <v/>
      </c>
      <c r="C970" s="62"/>
      <c r="D970" s="61" t="str">
        <f t="array" ref="D970">IFERROR(INDEX($A$1:$A$10000,SMALL(IF($A$3:$A$10000&lt;&gt;"",ROW($A$3:$A$10000)),ROW(A967))),"")</f>
        <v/>
      </c>
      <c r="E970" s="61"/>
      <c r="F970" s="61"/>
      <c r="G970" t="str">
        <f t="shared" si="575"/>
        <v/>
      </c>
      <c r="H970" t="str">
        <f>IFERROR(IF(COUNTIF($H$4:H969,H969)&lt;VLOOKUP($H969,$D$3:$E$500,2,0),H969,INDEX($D$3:$D$300,MATCH(H969,$D$3:$D$300,0)+1)),"")</f>
        <v/>
      </c>
      <c r="I970" t="str">
        <f>IF($H970="","",VLOOKUP($H970,Listes!$A$3:$I$12,3,FALSE))</f>
        <v/>
      </c>
      <c r="J970" t="str">
        <f>IF($H970="","",VLOOKUP($H970,Listes!$A$3:$I$12,4,FALSE))</f>
        <v/>
      </c>
      <c r="K970" t="str">
        <f>IF(H970="","",VLOOKUP($H970,Listes!$A$3:$I$12,8,FALSE))</f>
        <v/>
      </c>
      <c r="N970" t="str">
        <f t="shared" si="576"/>
        <v/>
      </c>
    </row>
    <row r="971" spans="1:14">
      <c r="A971" s="62" t="str">
        <f>IF(Encodage!A971="","",IF(COUNTIF($A$2:A970,Encodage!B971)&gt;0,"",IF(AND(Encodage!A971&gt;=$G$2,Encodage!A971&lt;=$H$2),Encodage!B971,"")))</f>
        <v/>
      </c>
      <c r="B971" s="62" t="str">
        <f>IF(A971="","",IF(COUNTIF($A$2:B970,Encodage!B971)&gt;0,"",IF(AND(Encodage!B971&gt;=$G$2,Encodage!A971&lt;=$H$2),Encodage!C971,"")))</f>
        <v/>
      </c>
      <c r="C971" s="62"/>
      <c r="D971" s="61" t="str">
        <f t="array" ref="D971">IFERROR(INDEX($A$1:$A$10000,SMALL(IF($A$3:$A$10000&lt;&gt;"",ROW($A$3:$A$10000)),ROW(A968))),"")</f>
        <v/>
      </c>
      <c r="E971" s="61"/>
      <c r="F971" s="61"/>
      <c r="G971" t="str">
        <f t="shared" si="575"/>
        <v/>
      </c>
      <c r="H971" t="str">
        <f>IFERROR(IF(COUNTIF($H$4:H970,H970)&lt;VLOOKUP($H970,$D$3:$E$500,2,0),H970,INDEX($D$3:$D$300,MATCH(H970,$D$3:$D$300,0)+1)),"")</f>
        <v/>
      </c>
      <c r="I971" t="str">
        <f>IF($H971="","",VLOOKUP($H971,Listes!$A$3:$I$12,3,FALSE))</f>
        <v/>
      </c>
      <c r="J971" t="str">
        <f>IF($H971="","",VLOOKUP($H971,Listes!$A$3:$I$12,4,FALSE))</f>
        <v/>
      </c>
      <c r="K971" t="str">
        <f>IF(H971="","",VLOOKUP($H971,Listes!$A$3:$I$12,8,FALSE))</f>
        <v/>
      </c>
      <c r="N971" t="str">
        <f t="shared" si="576"/>
        <v/>
      </c>
    </row>
    <row r="972" spans="1:14">
      <c r="A972" s="62" t="str">
        <f>IF(Encodage!A972="","",IF(COUNTIF($A$2:A971,Encodage!B972)&gt;0,"",IF(AND(Encodage!A972&gt;=$G$2,Encodage!A972&lt;=$H$2),Encodage!B972,"")))</f>
        <v/>
      </c>
      <c r="B972" s="62" t="str">
        <f>IF(A972="","",IF(COUNTIF($A$2:B971,Encodage!B972)&gt;0,"",IF(AND(Encodage!B972&gt;=$G$2,Encodage!A972&lt;=$H$2),Encodage!C972,"")))</f>
        <v/>
      </c>
      <c r="C972" s="62"/>
      <c r="D972" s="61" t="str">
        <f t="array" ref="D972">IFERROR(INDEX($A$1:$A$10000,SMALL(IF($A$3:$A$10000&lt;&gt;"",ROW($A$3:$A$10000)),ROW(A969))),"")</f>
        <v/>
      </c>
      <c r="E972" s="61"/>
      <c r="F972" s="61"/>
      <c r="G972" t="str">
        <f t="shared" si="575"/>
        <v/>
      </c>
      <c r="H972" t="str">
        <f>IFERROR(IF(COUNTIF($H$4:H971,H971)&lt;VLOOKUP($H971,$D$3:$E$500,2,0),H971,INDEX($D$3:$D$300,MATCH(H971,$D$3:$D$300,0)+1)),"")</f>
        <v/>
      </c>
      <c r="I972" t="str">
        <f>IF($H972="","",VLOOKUP($H972,Listes!$A$3:$I$12,3,FALSE))</f>
        <v/>
      </c>
      <c r="J972" t="str">
        <f>IF($H972="","",VLOOKUP($H972,Listes!$A$3:$I$12,4,FALSE))</f>
        <v/>
      </c>
      <c r="K972" t="str">
        <f>IF(H972="","",VLOOKUP($H972,Listes!$A$3:$I$12,8,FALSE))</f>
        <v/>
      </c>
      <c r="N972" t="str">
        <f t="shared" si="576"/>
        <v/>
      </c>
    </row>
    <row r="973" spans="1:14">
      <c r="A973" s="62" t="str">
        <f>IF(Encodage!A973="","",IF(COUNTIF($A$2:A972,Encodage!B973)&gt;0,"",IF(AND(Encodage!A973&gt;=$G$2,Encodage!A973&lt;=$H$2),Encodage!B973,"")))</f>
        <v/>
      </c>
      <c r="B973" s="62" t="str">
        <f>IF(A973="","",IF(COUNTIF($A$2:B972,Encodage!B973)&gt;0,"",IF(AND(Encodage!B973&gt;=$G$2,Encodage!A973&lt;=$H$2),Encodage!C973,"")))</f>
        <v/>
      </c>
      <c r="C973" s="62"/>
      <c r="D973" s="61" t="str">
        <f t="array" ref="D973">IFERROR(INDEX($A$1:$A$10000,SMALL(IF($A$3:$A$10000&lt;&gt;"",ROW($A$3:$A$10000)),ROW(A970))),"")</f>
        <v/>
      </c>
      <c r="E973" s="61"/>
      <c r="F973" s="61"/>
      <c r="G973" t="str">
        <f t="shared" si="575"/>
        <v/>
      </c>
      <c r="H973" t="str">
        <f>IFERROR(IF(COUNTIF($H$4:H972,H972)&lt;VLOOKUP($H972,$D$3:$E$500,2,0),H972,INDEX($D$3:$D$300,MATCH(H972,$D$3:$D$300,0)+1)),"")</f>
        <v/>
      </c>
      <c r="I973" t="str">
        <f>IF($H973="","",VLOOKUP($H973,Listes!$A$3:$I$12,3,FALSE))</f>
        <v/>
      </c>
      <c r="J973" t="str">
        <f>IF($H973="","",VLOOKUP($H973,Listes!$A$3:$I$12,4,FALSE))</f>
        <v/>
      </c>
      <c r="K973" t="str">
        <f>IF(H973="","",VLOOKUP($H973,Listes!$A$3:$I$12,8,FALSE))</f>
        <v/>
      </c>
      <c r="N973" t="str">
        <f t="shared" si="576"/>
        <v/>
      </c>
    </row>
    <row r="974" spans="1:14">
      <c r="A974" s="62" t="str">
        <f>IF(Encodage!A974="","",IF(COUNTIF($A$2:A973,Encodage!B974)&gt;0,"",IF(AND(Encodage!A974&gt;=$G$2,Encodage!A974&lt;=$H$2),Encodage!B974,"")))</f>
        <v/>
      </c>
      <c r="B974" s="62" t="str">
        <f>IF(A974="","",IF(COUNTIF($A$2:B973,Encodage!B974)&gt;0,"",IF(AND(Encodage!B974&gt;=$G$2,Encodage!A974&lt;=$H$2),Encodage!C974,"")))</f>
        <v/>
      </c>
      <c r="C974" s="62"/>
      <c r="D974" s="61" t="str">
        <f t="array" ref="D974">IFERROR(INDEX($A$1:$A$10000,SMALL(IF($A$3:$A$10000&lt;&gt;"",ROW($A$3:$A$10000)),ROW(A971))),"")</f>
        <v/>
      </c>
      <c r="E974" s="61"/>
      <c r="F974" s="61"/>
      <c r="G974" t="str">
        <f t="shared" si="575"/>
        <v/>
      </c>
      <c r="H974" t="str">
        <f>IFERROR(IF(COUNTIF($H$4:H973,H973)&lt;VLOOKUP($H973,$D$3:$E$500,2,0),H973,INDEX($D$3:$D$300,MATCH(H973,$D$3:$D$300,0)+1)),"")</f>
        <v/>
      </c>
      <c r="I974" t="str">
        <f>IF($H974="","",VLOOKUP($H974,Listes!$A$3:$I$12,3,FALSE))</f>
        <v/>
      </c>
      <c r="J974" t="str">
        <f>IF($H974="","",VLOOKUP($H974,Listes!$A$3:$I$12,4,FALSE))</f>
        <v/>
      </c>
      <c r="K974" t="str">
        <f>IF(H974="","",VLOOKUP($H974,Listes!$A$3:$I$12,8,FALSE))</f>
        <v/>
      </c>
      <c r="N974" t="str">
        <f t="shared" si="576"/>
        <v/>
      </c>
    </row>
    <row r="975" spans="1:14">
      <c r="A975" s="62" t="str">
        <f>IF(Encodage!A975="","",IF(COUNTIF($A$2:A974,Encodage!B975)&gt;0,"",IF(AND(Encodage!A975&gt;=$G$2,Encodage!A975&lt;=$H$2),Encodage!B975,"")))</f>
        <v/>
      </c>
      <c r="B975" s="62" t="str">
        <f>IF(A975="","",IF(COUNTIF($A$2:B974,Encodage!B975)&gt;0,"",IF(AND(Encodage!B975&gt;=$G$2,Encodage!A975&lt;=$H$2),Encodage!C975,"")))</f>
        <v/>
      </c>
      <c r="C975" s="62"/>
      <c r="D975" s="61" t="str">
        <f t="array" ref="D975">IFERROR(INDEX($A$1:$A$10000,SMALL(IF($A$3:$A$10000&lt;&gt;"",ROW($A$3:$A$10000)),ROW(A972))),"")</f>
        <v/>
      </c>
      <c r="E975" s="61"/>
      <c r="F975" s="61"/>
      <c r="G975" t="str">
        <f t="shared" si="575"/>
        <v/>
      </c>
      <c r="H975" t="str">
        <f>IFERROR(IF(COUNTIF($H$4:H974,H974)&lt;VLOOKUP($H974,$D$3:$E$500,2,0),H974,INDEX($D$3:$D$300,MATCH(H974,$D$3:$D$300,0)+1)),"")</f>
        <v/>
      </c>
      <c r="I975" t="str">
        <f>IF($H975="","",VLOOKUP($H975,Listes!$A$3:$I$12,3,FALSE))</f>
        <v/>
      </c>
      <c r="J975" t="str">
        <f>IF($H975="","",VLOOKUP($H975,Listes!$A$3:$I$12,4,FALSE))</f>
        <v/>
      </c>
      <c r="K975" t="str">
        <f>IF(H975="","",VLOOKUP($H975,Listes!$A$3:$I$12,8,FALSE))</f>
        <v/>
      </c>
      <c r="N975" t="str">
        <f t="shared" si="576"/>
        <v/>
      </c>
    </row>
    <row r="976" spans="1:14">
      <c r="A976" s="62" t="str">
        <f>IF(Encodage!A976="","",IF(COUNTIF($A$2:A975,Encodage!B976)&gt;0,"",IF(AND(Encodage!A976&gt;=$G$2,Encodage!A976&lt;=$H$2),Encodage!B976,"")))</f>
        <v/>
      </c>
      <c r="B976" s="62" t="str">
        <f>IF(A976="","",IF(COUNTIF($A$2:B975,Encodage!B976)&gt;0,"",IF(AND(Encodage!B976&gt;=$G$2,Encodage!A976&lt;=$H$2),Encodage!C976,"")))</f>
        <v/>
      </c>
      <c r="C976" s="62"/>
      <c r="D976" s="61" t="str">
        <f t="array" ref="D976">IFERROR(INDEX($A$1:$A$10000,SMALL(IF($A$3:$A$10000&lt;&gt;"",ROW($A$3:$A$10000)),ROW(A973))),"")</f>
        <v/>
      </c>
      <c r="E976" s="61"/>
      <c r="F976" s="61"/>
      <c r="G976" t="str">
        <f t="shared" si="575"/>
        <v/>
      </c>
      <c r="H976" t="str">
        <f>IFERROR(IF(COUNTIF($H$4:H975,H975)&lt;VLOOKUP($H975,$D$3:$E$500,2,0),H975,INDEX($D$3:$D$300,MATCH(H975,$D$3:$D$300,0)+1)),"")</f>
        <v/>
      </c>
      <c r="I976" t="str">
        <f>IF($H976="","",VLOOKUP($H976,Listes!$A$3:$I$12,3,FALSE))</f>
        <v/>
      </c>
      <c r="J976" t="str">
        <f>IF($H976="","",VLOOKUP($H976,Listes!$A$3:$I$12,4,FALSE))</f>
        <v/>
      </c>
      <c r="K976" t="str">
        <f>IF(H976="","",VLOOKUP($H976,Listes!$A$3:$I$12,8,FALSE))</f>
        <v/>
      </c>
      <c r="N976" t="str">
        <f t="shared" si="576"/>
        <v/>
      </c>
    </row>
    <row r="977" spans="1:14">
      <c r="A977" s="62" t="str">
        <f>IF(Encodage!A977="","",IF(COUNTIF($A$2:A976,Encodage!B977)&gt;0,"",IF(AND(Encodage!A977&gt;=$G$2,Encodage!A977&lt;=$H$2),Encodage!B977,"")))</f>
        <v/>
      </c>
      <c r="B977" s="62" t="str">
        <f>IF(A977="","",IF(COUNTIF($A$2:B976,Encodage!B977)&gt;0,"",IF(AND(Encodage!B977&gt;=$G$2,Encodage!A977&lt;=$H$2),Encodage!C977,"")))</f>
        <v/>
      </c>
      <c r="C977" s="62"/>
      <c r="D977" s="61" t="str">
        <f t="array" ref="D977">IFERROR(INDEX($A$1:$A$10000,SMALL(IF($A$3:$A$10000&lt;&gt;"",ROW($A$3:$A$10000)),ROW(A974))),"")</f>
        <v/>
      </c>
      <c r="E977" s="61"/>
      <c r="F977" s="61"/>
      <c r="G977" t="str">
        <f t="shared" si="575"/>
        <v/>
      </c>
      <c r="H977" t="str">
        <f>IFERROR(IF(COUNTIF($H$4:H976,H976)&lt;VLOOKUP($H976,$D$3:$E$500,2,0),H976,INDEX($D$3:$D$300,MATCH(H976,$D$3:$D$300,0)+1)),"")</f>
        <v/>
      </c>
      <c r="I977" t="str">
        <f>IF($H977="","",VLOOKUP($H977,Listes!$A$3:$I$12,3,FALSE))</f>
        <v/>
      </c>
      <c r="J977" t="str">
        <f>IF($H977="","",VLOOKUP($H977,Listes!$A$3:$I$12,4,FALSE))</f>
        <v/>
      </c>
      <c r="K977" t="str">
        <f>IF(H977="","",VLOOKUP($H977,Listes!$A$3:$I$12,8,FALSE))</f>
        <v/>
      </c>
      <c r="N977" t="str">
        <f t="shared" si="576"/>
        <v/>
      </c>
    </row>
    <row r="978" spans="1:14">
      <c r="A978" s="62" t="str">
        <f>IF(Encodage!A978="","",IF(COUNTIF($A$2:A977,Encodage!B978)&gt;0,"",IF(AND(Encodage!A978&gt;=$G$2,Encodage!A978&lt;=$H$2),Encodage!B978,"")))</f>
        <v/>
      </c>
      <c r="B978" s="62" t="str">
        <f>IF(A978="","",IF(COUNTIF($A$2:B977,Encodage!B978)&gt;0,"",IF(AND(Encodage!B978&gt;=$G$2,Encodage!A978&lt;=$H$2),Encodage!C978,"")))</f>
        <v/>
      </c>
      <c r="C978" s="62"/>
      <c r="D978" s="61" t="str">
        <f t="array" ref="D978">IFERROR(INDEX($A$1:$A$10000,SMALL(IF($A$3:$A$10000&lt;&gt;"",ROW($A$3:$A$10000)),ROW(A975))),"")</f>
        <v/>
      </c>
      <c r="E978" s="61"/>
      <c r="F978" s="61"/>
      <c r="G978" t="str">
        <f t="shared" si="575"/>
        <v/>
      </c>
      <c r="H978" t="str">
        <f>IFERROR(IF(COUNTIF($H$4:H977,H977)&lt;VLOOKUP($H977,$D$3:$E$500,2,0),H977,INDEX($D$3:$D$300,MATCH(H977,$D$3:$D$300,0)+1)),"")</f>
        <v/>
      </c>
      <c r="I978" t="str">
        <f>IF($H978="","",VLOOKUP($H978,Listes!$A$3:$I$12,3,FALSE))</f>
        <v/>
      </c>
      <c r="J978" t="str">
        <f>IF($H978="","",VLOOKUP($H978,Listes!$A$3:$I$12,4,FALSE))</f>
        <v/>
      </c>
      <c r="K978" t="str">
        <f>IF(H978="","",VLOOKUP($H978,Listes!$A$3:$I$12,8,FALSE))</f>
        <v/>
      </c>
      <c r="N978" t="str">
        <f t="shared" si="576"/>
        <v/>
      </c>
    </row>
    <row r="979" spans="1:14">
      <c r="A979" s="62" t="str">
        <f>IF(Encodage!A979="","",IF(COUNTIF($A$2:A978,Encodage!B979)&gt;0,"",IF(AND(Encodage!A979&gt;=$G$2,Encodage!A979&lt;=$H$2),Encodage!B979,"")))</f>
        <v/>
      </c>
      <c r="B979" s="62" t="str">
        <f>IF(A979="","",IF(COUNTIF($A$2:B978,Encodage!B979)&gt;0,"",IF(AND(Encodage!B979&gt;=$G$2,Encodage!A979&lt;=$H$2),Encodage!C979,"")))</f>
        <v/>
      </c>
      <c r="C979" s="62"/>
      <c r="D979" s="61" t="str">
        <f t="array" ref="D979">IFERROR(INDEX($A$1:$A$10000,SMALL(IF($A$3:$A$10000&lt;&gt;"",ROW($A$3:$A$10000)),ROW(A976))),"")</f>
        <v/>
      </c>
      <c r="E979" s="61"/>
      <c r="F979" s="61"/>
      <c r="G979" t="str">
        <f t="shared" si="575"/>
        <v/>
      </c>
      <c r="H979" t="str">
        <f>IFERROR(IF(COUNTIF($H$4:H978,H978)&lt;VLOOKUP($H978,$D$3:$E$500,2,0),H978,INDEX($D$3:$D$300,MATCH(H978,$D$3:$D$300,0)+1)),"")</f>
        <v/>
      </c>
      <c r="I979" t="str">
        <f>IF($H979="","",VLOOKUP($H979,Listes!$A$3:$I$12,3,FALSE))</f>
        <v/>
      </c>
      <c r="J979" t="str">
        <f>IF($H979="","",VLOOKUP($H979,Listes!$A$3:$I$12,4,FALSE))</f>
        <v/>
      </c>
      <c r="K979" t="str">
        <f>IF(H979="","",VLOOKUP($H979,Listes!$A$3:$I$12,8,FALSE))</f>
        <v/>
      </c>
      <c r="N979" t="str">
        <f t="shared" si="576"/>
        <v/>
      </c>
    </row>
    <row r="980" spans="1:14">
      <c r="A980" s="62" t="str">
        <f>IF(Encodage!A980="","",IF(COUNTIF($A$2:A979,Encodage!B980)&gt;0,"",IF(AND(Encodage!A980&gt;=$G$2,Encodage!A980&lt;=$H$2),Encodage!B980,"")))</f>
        <v/>
      </c>
      <c r="B980" s="62" t="str">
        <f>IF(A980="","",IF(COUNTIF($A$2:B979,Encodage!B980)&gt;0,"",IF(AND(Encodage!B980&gt;=$G$2,Encodage!A980&lt;=$H$2),Encodage!C980,"")))</f>
        <v/>
      </c>
      <c r="C980" s="62"/>
      <c r="D980" s="61" t="str">
        <f t="array" ref="D980">IFERROR(INDEX($A$1:$A$10000,SMALL(IF($A$3:$A$10000&lt;&gt;"",ROW($A$3:$A$10000)),ROW(A977))),"")</f>
        <v/>
      </c>
      <c r="E980" s="61"/>
      <c r="F980" s="61"/>
      <c r="G980" t="str">
        <f t="shared" si="575"/>
        <v/>
      </c>
      <c r="H980" t="str">
        <f>IFERROR(IF(COUNTIF($H$4:H979,H979)&lt;VLOOKUP($H979,$D$3:$E$500,2,0),H979,INDEX($D$3:$D$300,MATCH(H979,$D$3:$D$300,0)+1)),"")</f>
        <v/>
      </c>
      <c r="I980" t="str">
        <f>IF($H980="","",VLOOKUP($H980,Listes!$A$3:$I$12,3,FALSE))</f>
        <v/>
      </c>
      <c r="J980" t="str">
        <f>IF($H980="","",VLOOKUP($H980,Listes!$A$3:$I$12,4,FALSE))</f>
        <v/>
      </c>
      <c r="K980" t="str">
        <f>IF(H980="","",VLOOKUP($H980,Listes!$A$3:$I$12,8,FALSE))</f>
        <v/>
      </c>
      <c r="N980" t="str">
        <f t="shared" si="576"/>
        <v/>
      </c>
    </row>
    <row r="981" spans="1:14">
      <c r="A981" s="62" t="str">
        <f>IF(Encodage!A981="","",IF(COUNTIF($A$2:A980,Encodage!B981)&gt;0,"",IF(AND(Encodage!A981&gt;=$G$2,Encodage!A981&lt;=$H$2),Encodage!B981,"")))</f>
        <v/>
      </c>
      <c r="B981" s="62" t="str">
        <f>IF(A981="","",IF(COUNTIF($A$2:B980,Encodage!B981)&gt;0,"",IF(AND(Encodage!B981&gt;=$G$2,Encodage!A981&lt;=$H$2),Encodage!C981,"")))</f>
        <v/>
      </c>
      <c r="C981" s="62"/>
      <c r="D981" s="61" t="str">
        <f t="array" ref="D981">IFERROR(INDEX($A$1:$A$10000,SMALL(IF($A$3:$A$10000&lt;&gt;"",ROW($A$3:$A$10000)),ROW(A978))),"")</f>
        <v/>
      </c>
      <c r="E981" s="61"/>
      <c r="F981" s="61"/>
      <c r="G981" t="str">
        <f t="shared" si="575"/>
        <v/>
      </c>
      <c r="H981" t="str">
        <f>IFERROR(IF(COUNTIF($H$4:H980,H980)&lt;VLOOKUP($H980,$D$3:$E$500,2,0),H980,INDEX($D$3:$D$300,MATCH(H980,$D$3:$D$300,0)+1)),"")</f>
        <v/>
      </c>
      <c r="I981" t="str">
        <f>IF($H981="","",VLOOKUP($H981,Listes!$A$3:$I$12,3,FALSE))</f>
        <v/>
      </c>
      <c r="J981" t="str">
        <f>IF($H981="","",VLOOKUP($H981,Listes!$A$3:$I$12,4,FALSE))</f>
        <v/>
      </c>
      <c r="K981" t="str">
        <f>IF(H981="","",VLOOKUP($H981,Listes!$A$3:$I$12,8,FALSE))</f>
        <v/>
      </c>
      <c r="N981" t="str">
        <f t="shared" si="576"/>
        <v/>
      </c>
    </row>
    <row r="982" spans="1:14">
      <c r="A982" s="62" t="str">
        <f>IF(Encodage!A982="","",IF(COUNTIF($A$2:A981,Encodage!B982)&gt;0,"",IF(AND(Encodage!A982&gt;=$G$2,Encodage!A982&lt;=$H$2),Encodage!B982,"")))</f>
        <v/>
      </c>
      <c r="B982" s="62" t="str">
        <f>IF(A982="","",IF(COUNTIF($A$2:B981,Encodage!B982)&gt;0,"",IF(AND(Encodage!B982&gt;=$G$2,Encodage!A982&lt;=$H$2),Encodage!C982,"")))</f>
        <v/>
      </c>
      <c r="C982" s="62"/>
      <c r="D982" s="61" t="str">
        <f t="array" ref="D982">IFERROR(INDEX($A$1:$A$10000,SMALL(IF($A$3:$A$10000&lt;&gt;"",ROW($A$3:$A$10000)),ROW(A979))),"")</f>
        <v/>
      </c>
      <c r="E982" s="61"/>
      <c r="F982" s="61"/>
      <c r="G982" t="str">
        <f t="shared" si="575"/>
        <v/>
      </c>
      <c r="H982" t="str">
        <f>IFERROR(IF(COUNTIF($H$4:H981,H981)&lt;VLOOKUP($H981,$D$3:$E$500,2,0),H981,INDEX($D$3:$D$300,MATCH(H981,$D$3:$D$300,0)+1)),"")</f>
        <v/>
      </c>
      <c r="I982" t="str">
        <f>IF($H982="","",VLOOKUP($H982,Listes!$A$3:$I$12,3,FALSE))</f>
        <v/>
      </c>
      <c r="J982" t="str">
        <f>IF($H982="","",VLOOKUP($H982,Listes!$A$3:$I$12,4,FALSE))</f>
        <v/>
      </c>
      <c r="K982" t="str">
        <f>IF(H982="","",VLOOKUP($H982,Listes!$A$3:$I$12,8,FALSE))</f>
        <v/>
      </c>
      <c r="N982" t="str">
        <f t="shared" si="576"/>
        <v/>
      </c>
    </row>
    <row r="983" spans="1:14">
      <c r="A983" s="62" t="str">
        <f>IF(Encodage!A983="","",IF(COUNTIF($A$2:A982,Encodage!B983)&gt;0,"",IF(AND(Encodage!A983&gt;=$G$2,Encodage!A983&lt;=$H$2),Encodage!B983,"")))</f>
        <v/>
      </c>
      <c r="B983" s="62" t="str">
        <f>IF(A983="","",IF(COUNTIF($A$2:B982,Encodage!B983)&gt;0,"",IF(AND(Encodage!B983&gt;=$G$2,Encodage!A983&lt;=$H$2),Encodage!C983,"")))</f>
        <v/>
      </c>
      <c r="C983" s="62"/>
      <c r="D983" s="61" t="str">
        <f t="array" ref="D983">IFERROR(INDEX($A$1:$A$10000,SMALL(IF($A$3:$A$10000&lt;&gt;"",ROW($A$3:$A$10000)),ROW(A980))),"")</f>
        <v/>
      </c>
      <c r="E983" s="61"/>
      <c r="F983" s="61"/>
      <c r="G983" t="str">
        <f t="shared" si="575"/>
        <v/>
      </c>
      <c r="H983" t="str">
        <f>IFERROR(IF(COUNTIF($H$4:H982,H982)&lt;VLOOKUP($H982,$D$3:$E$500,2,0),H982,INDEX($D$3:$D$300,MATCH(H982,$D$3:$D$300,0)+1)),"")</f>
        <v/>
      </c>
      <c r="I983" t="str">
        <f>IF($H983="","",VLOOKUP($H983,Listes!$A$3:$I$12,3,FALSE))</f>
        <v/>
      </c>
      <c r="J983" t="str">
        <f>IF($H983="","",VLOOKUP($H983,Listes!$A$3:$I$12,4,FALSE))</f>
        <v/>
      </c>
      <c r="K983" t="str">
        <f>IF(H983="","",VLOOKUP($H983,Listes!$A$3:$I$12,8,FALSE))</f>
        <v/>
      </c>
      <c r="N983" t="str">
        <f t="shared" si="576"/>
        <v/>
      </c>
    </row>
    <row r="984" spans="1:14">
      <c r="A984" s="62" t="str">
        <f>IF(Encodage!A984="","",IF(COUNTIF($A$2:A983,Encodage!B984)&gt;0,"",IF(AND(Encodage!A984&gt;=$G$2,Encodage!A984&lt;=$H$2),Encodage!B984,"")))</f>
        <v/>
      </c>
      <c r="B984" s="62" t="str">
        <f>IF(A984="","",IF(COUNTIF($A$2:B983,Encodage!B984)&gt;0,"",IF(AND(Encodage!B984&gt;=$G$2,Encodage!A984&lt;=$H$2),Encodage!C984,"")))</f>
        <v/>
      </c>
      <c r="C984" s="62"/>
      <c r="D984" s="61" t="str">
        <f t="array" ref="D984">IFERROR(INDEX($A$1:$A$10000,SMALL(IF($A$3:$A$10000&lt;&gt;"",ROW($A$3:$A$10000)),ROW(A981))),"")</f>
        <v/>
      </c>
      <c r="E984" s="61"/>
      <c r="F984" s="61"/>
      <c r="G984" t="str">
        <f t="shared" si="575"/>
        <v/>
      </c>
      <c r="H984" t="str">
        <f>IFERROR(IF(COUNTIF($H$4:H983,H983)&lt;VLOOKUP($H983,$D$3:$E$500,2,0),H983,INDEX($D$3:$D$300,MATCH(H983,$D$3:$D$300,0)+1)),"")</f>
        <v/>
      </c>
      <c r="I984" t="str">
        <f>IF($H984="","",VLOOKUP($H984,Listes!$A$3:$I$12,3,FALSE))</f>
        <v/>
      </c>
      <c r="J984" t="str">
        <f>IF($H984="","",VLOOKUP($H984,Listes!$A$3:$I$12,4,FALSE))</f>
        <v/>
      </c>
      <c r="K984" t="str">
        <f>IF(H984="","",VLOOKUP($H984,Listes!$A$3:$I$12,8,FALSE))</f>
        <v/>
      </c>
      <c r="N984" t="str">
        <f t="shared" si="576"/>
        <v/>
      </c>
    </row>
    <row r="985" spans="1:14">
      <c r="A985" s="62" t="str">
        <f>IF(Encodage!A985="","",IF(COUNTIF($A$2:A984,Encodage!B985)&gt;0,"",IF(AND(Encodage!A985&gt;=$G$2,Encodage!A985&lt;=$H$2),Encodage!B985,"")))</f>
        <v/>
      </c>
      <c r="B985" s="62" t="str">
        <f>IF(A985="","",IF(COUNTIF($A$2:B984,Encodage!B985)&gt;0,"",IF(AND(Encodage!B985&gt;=$G$2,Encodage!A985&lt;=$H$2),Encodage!C985,"")))</f>
        <v/>
      </c>
      <c r="C985" s="62"/>
      <c r="D985" s="61" t="str">
        <f t="array" ref="D985">IFERROR(INDEX($A$1:$A$10000,SMALL(IF($A$3:$A$10000&lt;&gt;"",ROW($A$3:$A$10000)),ROW(A982))),"")</f>
        <v/>
      </c>
      <c r="E985" s="61"/>
      <c r="F985" s="61"/>
      <c r="G985" t="str">
        <f t="shared" si="575"/>
        <v/>
      </c>
      <c r="H985" t="str">
        <f>IFERROR(IF(COUNTIF($H$4:H984,H984)&lt;VLOOKUP($H984,$D$3:$E$500,2,0),H984,INDEX($D$3:$D$300,MATCH(H984,$D$3:$D$300,0)+1)),"")</f>
        <v/>
      </c>
      <c r="I985" t="str">
        <f>IF($H985="","",VLOOKUP($H985,Listes!$A$3:$I$12,3,FALSE))</f>
        <v/>
      </c>
      <c r="J985" t="str">
        <f>IF($H985="","",VLOOKUP($H985,Listes!$A$3:$I$12,4,FALSE))</f>
        <v/>
      </c>
      <c r="K985" t="str">
        <f>IF(H985="","",VLOOKUP($H985,Listes!$A$3:$I$12,8,FALSE))</f>
        <v/>
      </c>
      <c r="N985" t="str">
        <f t="shared" si="576"/>
        <v/>
      </c>
    </row>
    <row r="986" spans="1:14">
      <c r="A986" s="62" t="str">
        <f>IF(Encodage!A986="","",IF(COUNTIF($A$2:A985,Encodage!B986)&gt;0,"",IF(AND(Encodage!A986&gt;=$G$2,Encodage!A986&lt;=$H$2),Encodage!B986,"")))</f>
        <v/>
      </c>
      <c r="B986" s="62" t="str">
        <f>IF(A986="","",IF(COUNTIF($A$2:B985,Encodage!B986)&gt;0,"",IF(AND(Encodage!B986&gt;=$G$2,Encodage!A986&lt;=$H$2),Encodage!C986,"")))</f>
        <v/>
      </c>
      <c r="C986" s="62"/>
      <c r="D986" s="61" t="str">
        <f t="array" ref="D986">IFERROR(INDEX($A$1:$A$10000,SMALL(IF($A$3:$A$10000&lt;&gt;"",ROW($A$3:$A$10000)),ROW(A983))),"")</f>
        <v/>
      </c>
      <c r="E986" s="61"/>
      <c r="F986" s="61"/>
      <c r="G986" t="str">
        <f t="shared" si="575"/>
        <v/>
      </c>
      <c r="H986" t="str">
        <f>IFERROR(IF(COUNTIF($H$4:H985,H985)&lt;VLOOKUP($H985,$D$3:$E$500,2,0),H985,INDEX($D$3:$D$300,MATCH(H985,$D$3:$D$300,0)+1)),"")</f>
        <v/>
      </c>
      <c r="I986" t="str">
        <f>IF($H986="","",VLOOKUP($H986,Listes!$A$3:$I$12,3,FALSE))</f>
        <v/>
      </c>
      <c r="J986" t="str">
        <f>IF($H986="","",VLOOKUP($H986,Listes!$A$3:$I$12,4,FALSE))</f>
        <v/>
      </c>
      <c r="K986" t="str">
        <f>IF(H986="","",VLOOKUP($H986,Listes!$A$3:$I$12,8,FALSE))</f>
        <v/>
      </c>
      <c r="N986" t="str">
        <f t="shared" si="576"/>
        <v/>
      </c>
    </row>
    <row r="987" spans="1:14">
      <c r="A987" s="62" t="str">
        <f>IF(Encodage!A987="","",IF(COUNTIF($A$2:A986,Encodage!B987)&gt;0,"",IF(AND(Encodage!A987&gt;=$G$2,Encodage!A987&lt;=$H$2),Encodage!B987,"")))</f>
        <v/>
      </c>
      <c r="B987" s="62" t="str">
        <f>IF(A987="","",IF(COUNTIF($A$2:B986,Encodage!B987)&gt;0,"",IF(AND(Encodage!B987&gt;=$G$2,Encodage!A987&lt;=$H$2),Encodage!C987,"")))</f>
        <v/>
      </c>
      <c r="C987" s="62"/>
      <c r="D987" s="61" t="str">
        <f t="array" ref="D987">IFERROR(INDEX($A$1:$A$10000,SMALL(IF($A$3:$A$10000&lt;&gt;"",ROW($A$3:$A$10000)),ROW(A984))),"")</f>
        <v/>
      </c>
      <c r="E987" s="61"/>
      <c r="F987" s="61"/>
      <c r="G987" t="str">
        <f t="shared" si="575"/>
        <v/>
      </c>
      <c r="H987" t="str">
        <f>IFERROR(IF(COUNTIF($H$4:H986,H986)&lt;VLOOKUP($H986,$D$3:$E$500,2,0),H986,INDEX($D$3:$D$300,MATCH(H986,$D$3:$D$300,0)+1)),"")</f>
        <v/>
      </c>
      <c r="I987" t="str">
        <f>IF($H987="","",VLOOKUP($H987,Listes!$A$3:$I$12,3,FALSE))</f>
        <v/>
      </c>
      <c r="J987" t="str">
        <f>IF($H987="","",VLOOKUP($H987,Listes!$A$3:$I$12,4,FALSE))</f>
        <v/>
      </c>
      <c r="K987" t="str">
        <f>IF(H987="","",VLOOKUP($H987,Listes!$A$3:$I$12,8,FALSE))</f>
        <v/>
      </c>
      <c r="N987" t="str">
        <f t="shared" si="576"/>
        <v/>
      </c>
    </row>
    <row r="988" spans="1:14">
      <c r="A988" s="62" t="str">
        <f>IF(Encodage!A988="","",IF(COUNTIF($A$2:A987,Encodage!B988)&gt;0,"",IF(AND(Encodage!A988&gt;=$G$2,Encodage!A988&lt;=$H$2),Encodage!B988,"")))</f>
        <v/>
      </c>
      <c r="B988" s="62" t="str">
        <f>IF(A988="","",IF(COUNTIF($A$2:B987,Encodage!B988)&gt;0,"",IF(AND(Encodage!B988&gt;=$G$2,Encodage!A988&lt;=$H$2),Encodage!C988,"")))</f>
        <v/>
      </c>
      <c r="C988" s="62"/>
      <c r="D988" s="61" t="str">
        <f t="array" ref="D988">IFERROR(INDEX($A$1:$A$10000,SMALL(IF($A$3:$A$10000&lt;&gt;"",ROW($A$3:$A$10000)),ROW(A985))),"")</f>
        <v/>
      </c>
      <c r="E988" s="61"/>
      <c r="F988" s="61"/>
      <c r="G988" t="str">
        <f t="shared" si="575"/>
        <v/>
      </c>
      <c r="H988" t="str">
        <f>IFERROR(IF(COUNTIF($H$4:H987,H987)&lt;VLOOKUP($H987,$D$3:$E$500,2,0),H987,INDEX($D$3:$D$300,MATCH(H987,$D$3:$D$300,0)+1)),"")</f>
        <v/>
      </c>
      <c r="I988" t="str">
        <f>IF($H988="","",VLOOKUP($H988,Listes!$A$3:$I$12,3,FALSE))</f>
        <v/>
      </c>
      <c r="J988" t="str">
        <f>IF($H988="","",VLOOKUP($H988,Listes!$A$3:$I$12,4,FALSE))</f>
        <v/>
      </c>
      <c r="K988" t="str">
        <f>IF(H988="","",VLOOKUP($H988,Listes!$A$3:$I$12,8,FALSE))</f>
        <v/>
      </c>
      <c r="N988" t="str">
        <f t="shared" si="576"/>
        <v/>
      </c>
    </row>
    <row r="989" spans="1:14">
      <c r="A989" s="62" t="str">
        <f>IF(Encodage!A989="","",IF(COUNTIF($A$2:A988,Encodage!B989)&gt;0,"",IF(AND(Encodage!A989&gt;=$G$2,Encodage!A989&lt;=$H$2),Encodage!B989,"")))</f>
        <v/>
      </c>
      <c r="B989" s="62" t="str">
        <f>IF(A989="","",IF(COUNTIF($A$2:B988,Encodage!B989)&gt;0,"",IF(AND(Encodage!B989&gt;=$G$2,Encodage!A989&lt;=$H$2),Encodage!C989,"")))</f>
        <v/>
      </c>
      <c r="C989" s="62"/>
      <c r="D989" s="61" t="str">
        <f t="array" ref="D989">IFERROR(INDEX($A$1:$A$10000,SMALL(IF($A$3:$A$10000&lt;&gt;"",ROW($A$3:$A$10000)),ROW(A986))),"")</f>
        <v/>
      </c>
      <c r="E989" s="61"/>
      <c r="F989" s="61"/>
      <c r="G989" t="str">
        <f t="shared" si="575"/>
        <v/>
      </c>
      <c r="H989" t="str">
        <f>IFERROR(IF(COUNTIF($H$4:H988,H988)&lt;VLOOKUP($H988,$D$3:$E$500,2,0),H988,INDEX($D$3:$D$300,MATCH(H988,$D$3:$D$300,0)+1)),"")</f>
        <v/>
      </c>
      <c r="I989" t="str">
        <f>IF($H989="","",VLOOKUP($H989,Listes!$A$3:$I$12,3,FALSE))</f>
        <v/>
      </c>
      <c r="J989" t="str">
        <f>IF($H989="","",VLOOKUP($H989,Listes!$A$3:$I$12,4,FALSE))</f>
        <v/>
      </c>
      <c r="K989" t="str">
        <f>IF(H989="","",VLOOKUP($H989,Listes!$A$3:$I$12,8,FALSE))</f>
        <v/>
      </c>
      <c r="N989" t="str">
        <f t="shared" si="576"/>
        <v/>
      </c>
    </row>
    <row r="990" spans="1:14">
      <c r="A990" s="62" t="str">
        <f>IF(Encodage!A990="","",IF(COUNTIF($A$2:A989,Encodage!B990)&gt;0,"",IF(AND(Encodage!A990&gt;=$G$2,Encodage!A990&lt;=$H$2),Encodage!B990,"")))</f>
        <v/>
      </c>
      <c r="B990" s="62" t="str">
        <f>IF(A990="","",IF(COUNTIF($A$2:B989,Encodage!B990)&gt;0,"",IF(AND(Encodage!B990&gt;=$G$2,Encodage!A990&lt;=$H$2),Encodage!C990,"")))</f>
        <v/>
      </c>
      <c r="C990" s="62"/>
      <c r="D990" s="61" t="str">
        <f t="array" ref="D990">IFERROR(INDEX($A$1:$A$10000,SMALL(IF($A$3:$A$10000&lt;&gt;"",ROW($A$3:$A$10000)),ROW(A987))),"")</f>
        <v/>
      </c>
      <c r="E990" s="61"/>
      <c r="F990" s="61"/>
      <c r="G990" t="str">
        <f t="shared" si="575"/>
        <v/>
      </c>
      <c r="H990" t="str">
        <f>IFERROR(IF(COUNTIF($H$4:H989,H989)&lt;VLOOKUP($H989,$D$3:$E$500,2,0),H989,INDEX($D$3:$D$300,MATCH(H989,$D$3:$D$300,0)+1)),"")</f>
        <v/>
      </c>
      <c r="I990" t="str">
        <f>IF($H990="","",VLOOKUP($H990,Listes!$A$3:$I$12,3,FALSE))</f>
        <v/>
      </c>
      <c r="J990" t="str">
        <f>IF($H990="","",VLOOKUP($H990,Listes!$A$3:$I$12,4,FALSE))</f>
        <v/>
      </c>
      <c r="K990" t="str">
        <f>IF(H990="","",VLOOKUP($H990,Listes!$A$3:$I$12,8,FALSE))</f>
        <v/>
      </c>
      <c r="N990" t="str">
        <f t="shared" si="576"/>
        <v/>
      </c>
    </row>
    <row r="991" spans="1:14">
      <c r="A991" s="62" t="str">
        <f>IF(Encodage!A991="","",IF(COUNTIF($A$2:A990,Encodage!B991)&gt;0,"",IF(AND(Encodage!A991&gt;=$G$2,Encodage!A991&lt;=$H$2),Encodage!B991,"")))</f>
        <v/>
      </c>
      <c r="B991" s="62" t="str">
        <f>IF(A991="","",IF(COUNTIF($A$2:B990,Encodage!B991)&gt;0,"",IF(AND(Encodage!B991&gt;=$G$2,Encodage!A991&lt;=$H$2),Encodage!C991,"")))</f>
        <v/>
      </c>
      <c r="C991" s="62"/>
      <c r="D991" s="61" t="str">
        <f t="array" ref="D991">IFERROR(INDEX($A$1:$A$10000,SMALL(IF($A$3:$A$10000&lt;&gt;"",ROW($A$3:$A$10000)),ROW(A988))),"")</f>
        <v/>
      </c>
      <c r="E991" s="61"/>
      <c r="F991" s="61"/>
      <c r="G991" t="str">
        <f t="shared" si="575"/>
        <v/>
      </c>
      <c r="H991" t="str">
        <f>IFERROR(IF(COUNTIF($H$4:H990,H990)&lt;VLOOKUP($H990,$D$3:$E$500,2,0),H990,INDEX($D$3:$D$300,MATCH(H990,$D$3:$D$300,0)+1)),"")</f>
        <v/>
      </c>
      <c r="I991" t="str">
        <f>IF($H991="","",VLOOKUP($H991,Listes!$A$3:$I$12,3,FALSE))</f>
        <v/>
      </c>
      <c r="J991" t="str">
        <f>IF($H991="","",VLOOKUP($H991,Listes!$A$3:$I$12,4,FALSE))</f>
        <v/>
      </c>
      <c r="K991" t="str">
        <f>IF(H991="","",VLOOKUP($H991,Listes!$A$3:$I$12,8,FALSE))</f>
        <v/>
      </c>
      <c r="N991" t="str">
        <f t="shared" si="576"/>
        <v/>
      </c>
    </row>
    <row r="992" spans="1:14">
      <c r="A992" s="62" t="str">
        <f>IF(Encodage!A992="","",IF(COUNTIF($A$2:A991,Encodage!B992)&gt;0,"",IF(AND(Encodage!A992&gt;=$G$2,Encodage!A992&lt;=$H$2),Encodage!B992,"")))</f>
        <v/>
      </c>
      <c r="B992" s="62" t="str">
        <f>IF(A992="","",IF(COUNTIF($A$2:B991,Encodage!B992)&gt;0,"",IF(AND(Encodage!B992&gt;=$G$2,Encodage!A992&lt;=$H$2),Encodage!C992,"")))</f>
        <v/>
      </c>
      <c r="C992" s="62"/>
      <c r="D992" s="61" t="str">
        <f t="array" ref="D992">IFERROR(INDEX($A$1:$A$10000,SMALL(IF($A$3:$A$10000&lt;&gt;"",ROW($A$3:$A$10000)),ROW(A989))),"")</f>
        <v/>
      </c>
      <c r="E992" s="61"/>
      <c r="F992" s="61"/>
      <c r="G992" t="str">
        <f t="shared" si="575"/>
        <v/>
      </c>
      <c r="H992" t="str">
        <f>IFERROR(IF(COUNTIF($H$4:H991,H991)&lt;VLOOKUP($H991,$D$3:$E$500,2,0),H991,INDEX($D$3:$D$300,MATCH(H991,$D$3:$D$300,0)+1)),"")</f>
        <v/>
      </c>
      <c r="I992" t="str">
        <f>IF($H992="","",VLOOKUP($H992,Listes!$A$3:$I$12,3,FALSE))</f>
        <v/>
      </c>
      <c r="J992" t="str">
        <f>IF($H992="","",VLOOKUP($H992,Listes!$A$3:$I$12,4,FALSE))</f>
        <v/>
      </c>
      <c r="K992" t="str">
        <f>IF(H992="","",VLOOKUP($H992,Listes!$A$3:$I$12,8,FALSE))</f>
        <v/>
      </c>
      <c r="N992" t="str">
        <f t="shared" si="576"/>
        <v/>
      </c>
    </row>
    <row r="993" spans="1:14">
      <c r="A993" s="62" t="str">
        <f>IF(Encodage!A993="","",IF(COUNTIF($A$2:A992,Encodage!B993)&gt;0,"",IF(AND(Encodage!A993&gt;=$G$2,Encodage!A993&lt;=$H$2),Encodage!B993,"")))</f>
        <v/>
      </c>
      <c r="B993" s="62" t="str">
        <f>IF(A993="","",IF(COUNTIF($A$2:B992,Encodage!B993)&gt;0,"",IF(AND(Encodage!B993&gt;=$G$2,Encodage!A993&lt;=$H$2),Encodage!C993,"")))</f>
        <v/>
      </c>
      <c r="C993" s="62"/>
      <c r="D993" s="61" t="str">
        <f t="array" ref="D993">IFERROR(INDEX($A$1:$A$10000,SMALL(IF($A$3:$A$10000&lt;&gt;"",ROW($A$3:$A$10000)),ROW(A990))),"")</f>
        <v/>
      </c>
      <c r="E993" s="61"/>
      <c r="F993" s="61"/>
      <c r="G993" t="str">
        <f t="shared" si="575"/>
        <v/>
      </c>
      <c r="H993" t="str">
        <f>IFERROR(IF(COUNTIF($H$4:H992,H992)&lt;VLOOKUP($H992,$D$3:$E$500,2,0),H992,INDEX($D$3:$D$300,MATCH(H992,$D$3:$D$300,0)+1)),"")</f>
        <v/>
      </c>
      <c r="I993" t="str">
        <f>IF($H993="","",VLOOKUP($H993,Listes!$A$3:$I$12,3,FALSE))</f>
        <v/>
      </c>
      <c r="J993" t="str">
        <f>IF($H993="","",VLOOKUP($H993,Listes!$A$3:$I$12,4,FALSE))</f>
        <v/>
      </c>
      <c r="K993" t="str">
        <f>IF(H993="","",VLOOKUP($H993,Listes!$A$3:$I$12,8,FALSE))</f>
        <v/>
      </c>
      <c r="N993" t="str">
        <f t="shared" si="576"/>
        <v/>
      </c>
    </row>
    <row r="994" spans="1:14">
      <c r="A994" s="62" t="str">
        <f>IF(Encodage!A994="","",IF(COUNTIF($A$2:A993,Encodage!B994)&gt;0,"",IF(AND(Encodage!A994&gt;=$G$2,Encodage!A994&lt;=$H$2),Encodage!B994,"")))</f>
        <v/>
      </c>
      <c r="B994" s="62" t="str">
        <f>IF(A994="","",IF(COUNTIF($A$2:B993,Encodage!B994)&gt;0,"",IF(AND(Encodage!B994&gt;=$G$2,Encodage!A994&lt;=$H$2),Encodage!C994,"")))</f>
        <v/>
      </c>
      <c r="C994" s="62"/>
      <c r="D994" s="61" t="str">
        <f t="array" ref="D994">IFERROR(INDEX($A$1:$A$10000,SMALL(IF($A$3:$A$10000&lt;&gt;"",ROW($A$3:$A$10000)),ROW(A991))),"")</f>
        <v/>
      </c>
      <c r="E994" s="61"/>
      <c r="F994" s="61"/>
      <c r="G994" t="str">
        <f t="shared" si="575"/>
        <v/>
      </c>
      <c r="H994" t="str">
        <f>IFERROR(IF(COUNTIF($H$4:H993,H993)&lt;VLOOKUP($H993,$D$3:$E$500,2,0),H993,INDEX($D$3:$D$300,MATCH(H993,$D$3:$D$300,0)+1)),"")</f>
        <v/>
      </c>
      <c r="I994" t="str">
        <f>IF($H994="","",VLOOKUP($H994,Listes!$A$3:$I$12,3,FALSE))</f>
        <v/>
      </c>
      <c r="J994" t="str">
        <f>IF($H994="","",VLOOKUP($H994,Listes!$A$3:$I$12,4,FALSE))</f>
        <v/>
      </c>
      <c r="K994" t="str">
        <f>IF(H994="","",VLOOKUP($H994,Listes!$A$3:$I$12,8,FALSE))</f>
        <v/>
      </c>
      <c r="N994" t="str">
        <f t="shared" si="576"/>
        <v/>
      </c>
    </row>
    <row r="995" spans="1:14">
      <c r="A995" s="62" t="str">
        <f>IF(Encodage!A995="","",IF(COUNTIF($A$2:A994,Encodage!B995)&gt;0,"",IF(AND(Encodage!A995&gt;=$G$2,Encodage!A995&lt;=$H$2),Encodage!B995,"")))</f>
        <v/>
      </c>
      <c r="B995" s="62" t="str">
        <f>IF(A995="","",IF(COUNTIF($A$2:B994,Encodage!B995)&gt;0,"",IF(AND(Encodage!B995&gt;=$G$2,Encodage!A995&lt;=$H$2),Encodage!C995,"")))</f>
        <v/>
      </c>
      <c r="C995" s="62"/>
      <c r="D995" s="61" t="str">
        <f t="array" ref="D995">IFERROR(INDEX($A$1:$A$10000,SMALL(IF($A$3:$A$10000&lt;&gt;"",ROW($A$3:$A$10000)),ROW(A992))),"")</f>
        <v/>
      </c>
      <c r="E995" s="61"/>
      <c r="F995" s="61"/>
      <c r="G995" t="str">
        <f t="shared" si="575"/>
        <v/>
      </c>
      <c r="H995" t="str">
        <f>IFERROR(IF(COUNTIF($H$4:H994,H994)&lt;VLOOKUP($H994,$D$3:$E$500,2,0),H994,INDEX($D$3:$D$300,MATCH(H994,$D$3:$D$300,0)+1)),"")</f>
        <v/>
      </c>
      <c r="I995" t="str">
        <f>IF($H995="","",VLOOKUP($H995,Listes!$A$3:$I$12,3,FALSE))</f>
        <v/>
      </c>
      <c r="J995" t="str">
        <f>IF($H995="","",VLOOKUP($H995,Listes!$A$3:$I$12,4,FALSE))</f>
        <v/>
      </c>
      <c r="K995" t="str">
        <f>IF(H995="","",VLOOKUP($H995,Listes!$A$3:$I$12,8,FALSE))</f>
        <v/>
      </c>
      <c r="N995" t="str">
        <f t="shared" si="576"/>
        <v/>
      </c>
    </row>
    <row r="996" spans="1:14">
      <c r="A996" s="62" t="str">
        <f>IF(Encodage!A996="","",IF(COUNTIF($A$2:A995,Encodage!B996)&gt;0,"",IF(AND(Encodage!A996&gt;=$G$2,Encodage!A996&lt;=$H$2),Encodage!B996,"")))</f>
        <v/>
      </c>
      <c r="B996" s="62" t="str">
        <f>IF(A996="","",IF(COUNTIF($A$2:B995,Encodage!B996)&gt;0,"",IF(AND(Encodage!B996&gt;=$G$2,Encodage!A996&lt;=$H$2),Encodage!C996,"")))</f>
        <v/>
      </c>
      <c r="C996" s="62"/>
      <c r="D996" s="61" t="str">
        <f t="array" ref="D996">IFERROR(INDEX($A$1:$A$10000,SMALL(IF($A$3:$A$10000&lt;&gt;"",ROW($A$3:$A$10000)),ROW(A993))),"")</f>
        <v/>
      </c>
      <c r="E996" s="61"/>
      <c r="F996" s="61"/>
      <c r="G996" t="str">
        <f t="shared" si="575"/>
        <v/>
      </c>
      <c r="H996" t="str">
        <f>IFERROR(IF(COUNTIF($H$4:H995,H995)&lt;VLOOKUP($H995,$D$3:$E$500,2,0),H995,INDEX($D$3:$D$300,MATCH(H995,$D$3:$D$300,0)+1)),"")</f>
        <v/>
      </c>
      <c r="I996" t="str">
        <f>IF($H996="","",VLOOKUP($H996,Listes!$A$3:$I$12,3,FALSE))</f>
        <v/>
      </c>
      <c r="J996" t="str">
        <f>IF($H996="","",VLOOKUP($H996,Listes!$A$3:$I$12,4,FALSE))</f>
        <v/>
      </c>
      <c r="K996" t="str">
        <f>IF(H996="","",VLOOKUP($H996,Listes!$A$3:$I$12,8,FALSE))</f>
        <v/>
      </c>
      <c r="N996" t="str">
        <f t="shared" si="576"/>
        <v/>
      </c>
    </row>
    <row r="997" spans="1:14">
      <c r="A997" s="62" t="str">
        <f>IF(Encodage!A997="","",IF(COUNTIF($A$2:A996,Encodage!B997)&gt;0,"",IF(AND(Encodage!A997&gt;=$G$2,Encodage!A997&lt;=$H$2),Encodage!B997,"")))</f>
        <v/>
      </c>
      <c r="B997" s="62" t="str">
        <f>IF(A997="","",IF(COUNTIF($A$2:B996,Encodage!B997)&gt;0,"",IF(AND(Encodage!B997&gt;=$G$2,Encodage!A997&lt;=$H$2),Encodage!C997,"")))</f>
        <v/>
      </c>
      <c r="C997" s="62"/>
      <c r="D997" s="61" t="str">
        <f t="array" ref="D997">IFERROR(INDEX($A$1:$A$10000,SMALL(IF($A$3:$A$10000&lt;&gt;"",ROW($A$3:$A$10000)),ROW(A994))),"")</f>
        <v/>
      </c>
      <c r="E997" s="61"/>
      <c r="F997" s="61"/>
      <c r="G997" t="str">
        <f t="shared" si="575"/>
        <v/>
      </c>
      <c r="H997" t="str">
        <f>IFERROR(IF(COUNTIF($H$4:H996,H996)&lt;VLOOKUP($H996,$D$3:$E$500,2,0),H996,INDEX($D$3:$D$300,MATCH(H996,$D$3:$D$300,0)+1)),"")</f>
        <v/>
      </c>
      <c r="I997" t="str">
        <f>IF($H997="","",VLOOKUP($H997,Listes!$A$3:$I$12,3,FALSE))</f>
        <v/>
      </c>
      <c r="J997" t="str">
        <f>IF($H997="","",VLOOKUP($H997,Listes!$A$3:$I$12,4,FALSE))</f>
        <v/>
      </c>
      <c r="K997" t="str">
        <f>IF(H997="","",VLOOKUP($H997,Listes!$A$3:$I$12,8,FALSE))</f>
        <v/>
      </c>
      <c r="N997" t="str">
        <f t="shared" si="576"/>
        <v/>
      </c>
    </row>
    <row r="998" spans="1:14">
      <c r="A998" s="62" t="str">
        <f>IF(Encodage!A998="","",IF(COUNTIF($A$2:A997,Encodage!B998)&gt;0,"",IF(AND(Encodage!A998&gt;=$G$2,Encodage!A998&lt;=$H$2),Encodage!B998,"")))</f>
        <v/>
      </c>
      <c r="B998" s="62" t="str">
        <f>IF(A998="","",IF(COUNTIF($A$2:B997,Encodage!B998)&gt;0,"",IF(AND(Encodage!B998&gt;=$G$2,Encodage!A998&lt;=$H$2),Encodage!C998,"")))</f>
        <v/>
      </c>
      <c r="C998" s="62"/>
      <c r="D998" s="61" t="str">
        <f t="array" ref="D998">IFERROR(INDEX($A$1:$A$10000,SMALL(IF($A$3:$A$10000&lt;&gt;"",ROW($A$3:$A$10000)),ROW(A995))),"")</f>
        <v/>
      </c>
      <c r="E998" s="61"/>
      <c r="F998" s="61"/>
      <c r="G998" t="str">
        <f t="shared" si="575"/>
        <v/>
      </c>
      <c r="H998" t="str">
        <f>IFERROR(IF(COUNTIF($H$4:H997,H997)&lt;VLOOKUP($H997,$D$3:$E$500,2,0),H997,INDEX($D$3:$D$300,MATCH(H997,$D$3:$D$300,0)+1)),"")</f>
        <v/>
      </c>
      <c r="I998" t="str">
        <f>IF($H998="","",VLOOKUP($H998,Listes!$A$3:$I$12,3,FALSE))</f>
        <v/>
      </c>
      <c r="J998" t="str">
        <f>IF($H998="","",VLOOKUP($H998,Listes!$A$3:$I$12,4,FALSE))</f>
        <v/>
      </c>
      <c r="K998" t="str">
        <f>IF(H998="","",VLOOKUP($H998,Listes!$A$3:$I$12,8,FALSE))</f>
        <v/>
      </c>
      <c r="N998" t="str">
        <f t="shared" si="576"/>
        <v/>
      </c>
    </row>
    <row r="999" spans="1:14">
      <c r="A999" s="62" t="str">
        <f>IF(Encodage!A999="","",IF(COUNTIF($A$2:A998,Encodage!B999)&gt;0,"",IF(AND(Encodage!A999&gt;=$G$2,Encodage!A999&lt;=$H$2),Encodage!B999,"")))</f>
        <v/>
      </c>
      <c r="B999" s="62" t="str">
        <f>IF(A999="","",IF(COUNTIF($A$2:B998,Encodage!B999)&gt;0,"",IF(AND(Encodage!B999&gt;=$G$2,Encodage!A999&lt;=$H$2),Encodage!C999,"")))</f>
        <v/>
      </c>
      <c r="C999" s="62"/>
      <c r="D999" s="61" t="str">
        <f t="array" ref="D999">IFERROR(INDEX($A$1:$A$10000,SMALL(IF($A$3:$A$10000&lt;&gt;"",ROW($A$3:$A$10000)),ROW(A996))),"")</f>
        <v/>
      </c>
      <c r="E999" s="61"/>
      <c r="F999" s="61"/>
      <c r="G999" t="str">
        <f t="shared" si="575"/>
        <v/>
      </c>
      <c r="H999" t="str">
        <f>IFERROR(IF(COUNTIF($H$4:H998,H998)&lt;VLOOKUP($H998,$D$3:$E$500,2,0),H998,INDEX($D$3:$D$300,MATCH(H998,$D$3:$D$300,0)+1)),"")</f>
        <v/>
      </c>
      <c r="I999" t="str">
        <f>IF($H999="","",VLOOKUP($H999,Listes!$A$3:$I$12,3,FALSE))</f>
        <v/>
      </c>
      <c r="J999" t="str">
        <f>IF($H999="","",VLOOKUP($H999,Listes!$A$3:$I$12,4,FALSE))</f>
        <v/>
      </c>
      <c r="K999" t="str">
        <f>IF(H999="","",VLOOKUP($H999,Listes!$A$3:$I$12,8,FALSE))</f>
        <v/>
      </c>
      <c r="N999" t="str">
        <f t="shared" si="576"/>
        <v/>
      </c>
    </row>
    <row r="1000" spans="1:14">
      <c r="A1000" s="62" t="str">
        <f>IF(Encodage!A1000="","",IF(COUNTIF($A$2:A999,Encodage!B1000)&gt;0,"",IF(AND(Encodage!A1000&gt;=$G$2,Encodage!A1000&lt;=$H$2),Encodage!B1000,"")))</f>
        <v/>
      </c>
      <c r="B1000" s="62" t="str">
        <f>IF(A1000="","",IF(COUNTIF($A$2:B999,Encodage!B1000)&gt;0,"",IF(AND(Encodage!B1000&gt;=$G$2,Encodage!A1000&lt;=$H$2),Encodage!C1000,"")))</f>
        <v/>
      </c>
      <c r="C1000" s="62"/>
      <c r="D1000" s="61" t="str">
        <f t="array" ref="D1000">IFERROR(INDEX($A$1:$A$10000,SMALL(IF($A$3:$A$10000&lt;&gt;"",ROW($A$3:$A$10000)),ROW(A997))),"")</f>
        <v/>
      </c>
      <c r="E1000" s="61"/>
      <c r="F1000" s="61"/>
      <c r="G1000" t="str">
        <f t="shared" si="575"/>
        <v/>
      </c>
      <c r="H1000" t="str">
        <f>IFERROR(IF(COUNTIF($H$4:H999,H999)&lt;VLOOKUP($H999,$D$3:$E$500,2,0),H999,INDEX($D$3:$D$300,MATCH(H999,$D$3:$D$300,0)+1)),"")</f>
        <v/>
      </c>
      <c r="I1000" t="str">
        <f>IF($H1000="","",VLOOKUP($H1000,Listes!$A$3:$I$12,3,FALSE))</f>
        <v/>
      </c>
      <c r="J1000" t="str">
        <f>IF($H1000="","",VLOOKUP($H1000,Listes!$A$3:$I$12,4,FALSE))</f>
        <v/>
      </c>
      <c r="K1000" t="str">
        <f>IF(H1000="","",VLOOKUP($H1000,Listes!$A$3:$I$12,8,FALSE))</f>
        <v/>
      </c>
      <c r="N1000" t="str">
        <f t="shared" si="576"/>
        <v/>
      </c>
    </row>
    <row r="1001" spans="1:14">
      <c r="A1001" s="62" t="str">
        <f>IF(Encodage!A1001="","",IF(COUNTIF($A$2:A1000,Encodage!B1001)&gt;0,"",IF(AND(Encodage!A1001&gt;=$G$2,Encodage!A1001&lt;=$H$2),Encodage!B1001,"")))</f>
        <v/>
      </c>
      <c r="B1001" s="62" t="str">
        <f>IF(A1001="","",IF(COUNTIF($A$2:B1000,Encodage!B1001)&gt;0,"",IF(AND(Encodage!B1001&gt;=$G$2,Encodage!A1001&lt;=$H$2),Encodage!C1001,"")))</f>
        <v/>
      </c>
      <c r="C1001" s="62"/>
      <c r="D1001" s="61" t="str">
        <f t="array" ref="D1001">IFERROR(INDEX($A$1:$A$10000,SMALL(IF($A$3:$A$10000&lt;&gt;"",ROW($A$3:$A$10000)),ROW(A998))),"")</f>
        <v/>
      </c>
      <c r="E1001" s="61"/>
      <c r="F1001" s="61"/>
      <c r="G1001" t="str">
        <f t="shared" si="575"/>
        <v/>
      </c>
      <c r="H1001" t="str">
        <f>IFERROR(IF(COUNTIF($H$4:H1000,H1000)&lt;VLOOKUP($H1000,$D$3:$E$500,2,0),H1000,INDEX($D$3:$D$300,MATCH(H1000,$D$3:$D$300,0)+1)),"")</f>
        <v/>
      </c>
      <c r="I1001" t="str">
        <f>IF($H1001="","",VLOOKUP($H1001,Listes!$A$3:$I$12,3,FALSE))</f>
        <v/>
      </c>
      <c r="J1001" t="str">
        <f>IF($H1001="","",VLOOKUP($H1001,Listes!$A$3:$I$12,4,FALSE))</f>
        <v/>
      </c>
      <c r="K1001" t="str">
        <f>IF(H1001="","",VLOOKUP($H1001,Listes!$A$3:$I$12,8,FALSE))</f>
        <v/>
      </c>
      <c r="N1001" t="str">
        <f t="shared" si="576"/>
        <v/>
      </c>
    </row>
    <row r="1002" spans="1:14">
      <c r="A1002" s="62" t="str">
        <f>IF(Encodage!A1002="","",IF(COUNTIF($A$2:A1001,Encodage!B1002)&gt;0,"",IF(AND(Encodage!A1002&gt;=$G$2,Encodage!A1002&lt;=$H$2),Encodage!B1002,"")))</f>
        <v/>
      </c>
      <c r="B1002" s="62" t="str">
        <f>IF(A1002="","",IF(COUNTIF($A$2:B1001,Encodage!B1002)&gt;0,"",IF(AND(Encodage!B1002&gt;=$G$2,Encodage!A1002&lt;=$H$2),Encodage!C1002,"")))</f>
        <v/>
      </c>
      <c r="C1002" s="62"/>
      <c r="D1002" s="61" t="str">
        <f t="array" ref="D1002">IFERROR(INDEX($A$1:$A$10000,SMALL(IF($A$3:$A$10000&lt;&gt;"",ROW($A$3:$A$10000)),ROW(A999))),"")</f>
        <v/>
      </c>
      <c r="E1002" s="61"/>
      <c r="F1002" s="61"/>
      <c r="G1002" t="str">
        <f t="shared" si="575"/>
        <v/>
      </c>
      <c r="H1002" t="str">
        <f>IFERROR(IF(COUNTIF($H$4:H1001,H1001)&lt;VLOOKUP($H1001,$D$3:$E$500,2,0),H1001,INDEX($D$3:$D$300,MATCH(H1001,$D$3:$D$300,0)+1)),"")</f>
        <v/>
      </c>
      <c r="I1002" t="str">
        <f>IF($H1002="","",VLOOKUP($H1002,Listes!$A$3:$I$12,3,FALSE))</f>
        <v/>
      </c>
      <c r="J1002" t="str">
        <f>IF($H1002="","",VLOOKUP($H1002,Listes!$A$3:$I$12,4,FALSE))</f>
        <v/>
      </c>
      <c r="K1002" t="str">
        <f>IF(H1002="","",VLOOKUP($H1002,Listes!$A$3:$I$12,8,FALSE))</f>
        <v/>
      </c>
      <c r="N1002" t="str">
        <f t="shared" si="576"/>
        <v/>
      </c>
    </row>
    <row r="1003" spans="1:14">
      <c r="A1003" s="62" t="str">
        <f>IF(Encodage!A1003="","",IF(COUNTIF($A$2:A1002,Encodage!B1003)&gt;0,"",IF(AND(Encodage!A1003&gt;=$G$2,Encodage!A1003&lt;=$H$2),Encodage!B1003,"")))</f>
        <v/>
      </c>
      <c r="B1003" s="62" t="str">
        <f>IF(A1003="","",IF(COUNTIF($A$2:B1002,Encodage!B1003)&gt;0,"",IF(AND(Encodage!B1003&gt;=$G$2,Encodage!A1003&lt;=$H$2),Encodage!C1003,"")))</f>
        <v/>
      </c>
      <c r="C1003" s="62"/>
      <c r="D1003" s="61" t="str">
        <f t="array" ref="D1003">IFERROR(INDEX($A$1:$A$10000,SMALL(IF($A$3:$A$10000&lt;&gt;"",ROW($A$3:$A$10000)),ROW(A1000))),"")</f>
        <v/>
      </c>
      <c r="E1003" s="61"/>
      <c r="F1003" s="61"/>
      <c r="G1003" t="str">
        <f t="shared" si="575"/>
        <v/>
      </c>
      <c r="H1003" t="str">
        <f>IFERROR(IF(COUNTIF($H$4:H1002,H1002)&lt;VLOOKUP($H1002,$D$3:$E$500,2,0),H1002,INDEX($D$3:$D$300,MATCH(H1002,$D$3:$D$300,0)+1)),"")</f>
        <v/>
      </c>
      <c r="I1003" t="str">
        <f>IF($H1003="","",VLOOKUP($H1003,Listes!$A$3:$I$12,3,FALSE))</f>
        <v/>
      </c>
      <c r="J1003" t="str">
        <f>IF($H1003="","",VLOOKUP($H1003,Listes!$A$3:$I$12,4,FALSE))</f>
        <v/>
      </c>
      <c r="K1003" t="str">
        <f>IF(H1003="","",VLOOKUP($H1003,Listes!$A$3:$I$12,8,FALSE))</f>
        <v/>
      </c>
      <c r="N1003" t="str">
        <f t="shared" si="576"/>
        <v/>
      </c>
    </row>
    <row r="1004" spans="1:14">
      <c r="A1004" s="62" t="str">
        <f>IF(Encodage!A1004="","",IF(COUNTIF($A$2:A1003,Encodage!B1004)&gt;0,"",IF(AND(Encodage!A1004&gt;=$G$2,Encodage!A1004&lt;=$H$2),Encodage!B1004,"")))</f>
        <v/>
      </c>
      <c r="B1004" s="62" t="str">
        <f>IF(A1004="","",IF(COUNTIF($A$2:B1003,Encodage!B1004)&gt;0,"",IF(AND(Encodage!B1004&gt;=$G$2,Encodage!A1004&lt;=$H$2),Encodage!C1004,"")))</f>
        <v/>
      </c>
      <c r="C1004" s="62"/>
      <c r="D1004" s="61" t="str">
        <f t="array" ref="D1004">IFERROR(INDEX($A$1:$A$10000,SMALL(IF($A$3:$A$10000&lt;&gt;"",ROW($A$3:$A$10000)),ROW(A1001))),"")</f>
        <v/>
      </c>
      <c r="E1004" s="61"/>
      <c r="F1004" s="61"/>
      <c r="G1004" t="str">
        <f t="shared" si="575"/>
        <v/>
      </c>
      <c r="H1004" t="str">
        <f>IFERROR(IF(COUNTIF($H$4:H1003,H1003)&lt;VLOOKUP($H1003,$D$3:$E$500,2,0),H1003,INDEX($D$3:$D$300,MATCH(H1003,$D$3:$D$300,0)+1)),"")</f>
        <v/>
      </c>
      <c r="I1004" t="str">
        <f>IF($H1004="","",VLOOKUP($H1004,Listes!$A$3:$I$12,3,FALSE))</f>
        <v/>
      </c>
      <c r="J1004" t="str">
        <f>IF($H1004="","",VLOOKUP($H1004,Listes!$A$3:$I$12,4,FALSE))</f>
        <v/>
      </c>
      <c r="K1004" t="str">
        <f>IF(H1004="","",VLOOKUP($H1004,Listes!$A$3:$I$12,8,FALSE))</f>
        <v/>
      </c>
      <c r="N1004" t="str">
        <f t="shared" si="576"/>
        <v/>
      </c>
    </row>
    <row r="1005" spans="1:14">
      <c r="A1005" s="62" t="str">
        <f>IF(Encodage!A1005="","",IF(COUNTIF($A$2:A1004,Encodage!B1005)&gt;0,"",IF(AND(Encodage!A1005&gt;=$G$2,Encodage!A1005&lt;=$H$2),Encodage!B1005,"")))</f>
        <v/>
      </c>
      <c r="B1005" s="62" t="str">
        <f>IF(A1005="","",IF(COUNTIF($A$2:B1004,Encodage!B1005)&gt;0,"",IF(AND(Encodage!B1005&gt;=$G$2,Encodage!A1005&lt;=$H$2),Encodage!C1005,"")))</f>
        <v/>
      </c>
      <c r="C1005" s="62"/>
      <c r="D1005" s="61" t="str">
        <f t="array" ref="D1005">IFERROR(INDEX($A$1:$A$10000,SMALL(IF($A$3:$A$10000&lt;&gt;"",ROW($A$3:$A$10000)),ROW(A1002))),"")</f>
        <v/>
      </c>
      <c r="E1005" s="61"/>
      <c r="F1005" s="61"/>
      <c r="G1005" t="str">
        <f t="shared" si="575"/>
        <v/>
      </c>
      <c r="H1005" t="str">
        <f>IFERROR(IF(COUNTIF($H$4:H1004,H1004)&lt;VLOOKUP($H1004,$D$3:$E$500,2,0),H1004,INDEX($D$3:$D$300,MATCH(H1004,$D$3:$D$300,0)+1)),"")</f>
        <v/>
      </c>
      <c r="I1005" t="str">
        <f>IF($H1005="","",VLOOKUP($H1005,Listes!$A$3:$I$12,3,FALSE))</f>
        <v/>
      </c>
      <c r="J1005" t="str">
        <f>IF($H1005="","",VLOOKUP($H1005,Listes!$A$3:$I$12,4,FALSE))</f>
        <v/>
      </c>
      <c r="K1005" t="str">
        <f>IF(H1005="","",VLOOKUP($H1005,Listes!$A$3:$I$12,8,FALSE))</f>
        <v/>
      </c>
      <c r="N1005" t="str">
        <f t="shared" si="576"/>
        <v/>
      </c>
    </row>
    <row r="1006" spans="1:14">
      <c r="A1006" s="62" t="str">
        <f>IF(Encodage!A1006="","",IF(COUNTIF($A$2:A1005,Encodage!B1006)&gt;0,"",IF(AND(Encodage!A1006&gt;=$G$2,Encodage!A1006&lt;=$H$2),Encodage!B1006,"")))</f>
        <v/>
      </c>
      <c r="B1006" s="62" t="str">
        <f>IF(A1006="","",IF(COUNTIF($A$2:B1005,Encodage!B1006)&gt;0,"",IF(AND(Encodage!B1006&gt;=$G$2,Encodage!A1006&lt;=$H$2),Encodage!C1006,"")))</f>
        <v/>
      </c>
      <c r="C1006" s="62"/>
      <c r="D1006" s="61" t="str">
        <f t="array" ref="D1006">IFERROR(INDEX($A$1:$A$10000,SMALL(IF($A$3:$A$10000&lt;&gt;"",ROW($A$3:$A$10000)),ROW(A1003))),"")</f>
        <v/>
      </c>
      <c r="E1006" s="61"/>
      <c r="F1006" s="61"/>
      <c r="G1006" t="str">
        <f t="shared" si="575"/>
        <v/>
      </c>
      <c r="H1006" t="str">
        <f>IFERROR(IF(COUNTIF($H$4:H1005,H1005)&lt;VLOOKUP($H1005,$D$3:$E$500,2,0),H1005,INDEX($D$3:$D$300,MATCH(H1005,$D$3:$D$300,0)+1)),"")</f>
        <v/>
      </c>
      <c r="I1006" t="str">
        <f>IF($H1006="","",VLOOKUP($H1006,Listes!$A$3:$I$12,3,FALSE))</f>
        <v/>
      </c>
      <c r="J1006" t="str">
        <f>IF($H1006="","",VLOOKUP($H1006,Listes!$A$3:$I$12,4,FALSE))</f>
        <v/>
      </c>
      <c r="K1006" t="str">
        <f>IF(H1006="","",VLOOKUP($H1006,Listes!$A$3:$I$12,8,FALSE))</f>
        <v/>
      </c>
      <c r="N1006" t="str">
        <f t="shared" si="576"/>
        <v/>
      </c>
    </row>
    <row r="1007" spans="1:14">
      <c r="A1007" s="62" t="str">
        <f>IF(Encodage!A1007="","",IF(COUNTIF($A$2:A1006,Encodage!B1007)&gt;0,"",IF(AND(Encodage!A1007&gt;=$G$2,Encodage!A1007&lt;=$H$2),Encodage!B1007,"")))</f>
        <v/>
      </c>
      <c r="B1007" s="62" t="str">
        <f>IF(A1007="","",IF(COUNTIF($A$2:B1006,Encodage!B1007)&gt;0,"",IF(AND(Encodage!B1007&gt;=$G$2,Encodage!A1007&lt;=$H$2),Encodage!C1007,"")))</f>
        <v/>
      </c>
      <c r="C1007" s="62"/>
      <c r="D1007" s="61" t="str">
        <f t="array" ref="D1007">IFERROR(INDEX($A$1:$A$10000,SMALL(IF($A$3:$A$10000&lt;&gt;"",ROW($A$3:$A$10000)),ROW(A1004))),"")</f>
        <v/>
      </c>
      <c r="E1007" s="61"/>
      <c r="F1007" s="61"/>
      <c r="G1007" t="str">
        <f t="shared" si="575"/>
        <v/>
      </c>
      <c r="H1007" t="str">
        <f>IFERROR(IF(COUNTIF($H$4:H1006,H1006)&lt;VLOOKUP($H1006,$D$3:$E$500,2,0),H1006,INDEX($D$3:$D$300,MATCH(H1006,$D$3:$D$300,0)+1)),"")</f>
        <v/>
      </c>
      <c r="I1007" t="str">
        <f>IF($H1007="","",VLOOKUP($H1007,Listes!$A$3:$I$12,3,FALSE))</f>
        <v/>
      </c>
      <c r="J1007" t="str">
        <f>IF($H1007="","",VLOOKUP($H1007,Listes!$A$3:$I$12,4,FALSE))</f>
        <v/>
      </c>
      <c r="K1007" t="str">
        <f>IF(H1007="","",VLOOKUP($H1007,Listes!$A$3:$I$12,8,FALSE))</f>
        <v/>
      </c>
      <c r="N1007" t="str">
        <f t="shared" si="576"/>
        <v/>
      </c>
    </row>
    <row r="1008" spans="1:14">
      <c r="A1008" s="62" t="str">
        <f>IF(Encodage!A1008="","",IF(COUNTIF($A$2:A1007,Encodage!B1008)&gt;0,"",IF(AND(Encodage!A1008&gt;=$G$2,Encodage!A1008&lt;=$H$2),Encodage!B1008,"")))</f>
        <v/>
      </c>
      <c r="B1008" s="62" t="str">
        <f>IF(A1008="","",IF(COUNTIF($A$2:B1007,Encodage!B1008)&gt;0,"",IF(AND(Encodage!B1008&gt;=$G$2,Encodage!A1008&lt;=$H$2),Encodage!C1008,"")))</f>
        <v/>
      </c>
      <c r="C1008" s="62"/>
      <c r="D1008" s="61" t="str">
        <f t="array" ref="D1008">IFERROR(INDEX($A$1:$A$10000,SMALL(IF($A$3:$A$10000&lt;&gt;"",ROW($A$3:$A$10000)),ROW(A1005))),"")</f>
        <v/>
      </c>
      <c r="E1008" s="61"/>
      <c r="F1008" s="61"/>
      <c r="G1008" t="str">
        <f t="shared" si="575"/>
        <v/>
      </c>
      <c r="H1008" t="str">
        <f>IFERROR(IF(COUNTIF($H$4:H1007,H1007)&lt;VLOOKUP($H1007,$D$3:$E$500,2,0),H1007,INDEX($D$3:$D$300,MATCH(H1007,$D$3:$D$300,0)+1)),"")</f>
        <v/>
      </c>
      <c r="I1008" t="str">
        <f>IF($H1008="","",VLOOKUP($H1008,Listes!$A$3:$I$12,3,FALSE))</f>
        <v/>
      </c>
      <c r="J1008" t="str">
        <f>IF($H1008="","",VLOOKUP($H1008,Listes!$A$3:$I$12,4,FALSE))</f>
        <v/>
      </c>
      <c r="K1008" t="str">
        <f>IF(H1008="","",VLOOKUP($H1008,Listes!$A$3:$I$12,8,FALSE))</f>
        <v/>
      </c>
      <c r="N1008" t="str">
        <f t="shared" si="576"/>
        <v/>
      </c>
    </row>
    <row r="1009" spans="1:14">
      <c r="A1009" s="62" t="str">
        <f>IF(Encodage!A1009="","",IF(COUNTIF($A$2:A1008,Encodage!B1009)&gt;0,"",IF(AND(Encodage!A1009&gt;=$G$2,Encodage!A1009&lt;=$H$2),Encodage!B1009,"")))</f>
        <v/>
      </c>
      <c r="B1009" s="62" t="str">
        <f>IF(A1009="","",IF(COUNTIF($A$2:B1008,Encodage!B1009)&gt;0,"",IF(AND(Encodage!B1009&gt;=$G$2,Encodage!A1009&lt;=$H$2),Encodage!C1009,"")))</f>
        <v/>
      </c>
      <c r="C1009" s="62"/>
      <c r="D1009" s="61" t="str">
        <f t="array" ref="D1009">IFERROR(INDEX($A$1:$A$10000,SMALL(IF($A$3:$A$10000&lt;&gt;"",ROW($A$3:$A$10000)),ROW(A1006))),"")</f>
        <v/>
      </c>
      <c r="E1009" s="61"/>
      <c r="F1009" s="61"/>
      <c r="G1009" t="str">
        <f t="shared" si="575"/>
        <v/>
      </c>
      <c r="H1009" t="str">
        <f>IFERROR(IF(COUNTIF($H$4:H1008,H1008)&lt;VLOOKUP($H1008,$D$3:$E$500,2,0),H1008,INDEX($D$3:$D$300,MATCH(H1008,$D$3:$D$300,0)+1)),"")</f>
        <v/>
      </c>
      <c r="I1009" t="str">
        <f>IF($H1009="","",VLOOKUP($H1009,Listes!$A$3:$I$12,3,FALSE))</f>
        <v/>
      </c>
      <c r="J1009" t="str">
        <f>IF($H1009="","",VLOOKUP($H1009,Listes!$A$3:$I$12,4,FALSE))</f>
        <v/>
      </c>
      <c r="K1009" t="str">
        <f>IF(H1009="","",VLOOKUP($H1009,Listes!$A$3:$I$12,8,FALSE))</f>
        <v/>
      </c>
      <c r="N1009" t="str">
        <f t="shared" si="576"/>
        <v/>
      </c>
    </row>
    <row r="1010" spans="1:14">
      <c r="A1010" s="62" t="str">
        <f>IF(Encodage!A1010="","",IF(COUNTIF($A$2:A1009,Encodage!B1010)&gt;0,"",IF(AND(Encodage!A1010&gt;=$G$2,Encodage!A1010&lt;=$H$2),Encodage!B1010,"")))</f>
        <v/>
      </c>
      <c r="B1010" s="62" t="str">
        <f>IF(A1010="","",IF(COUNTIF($A$2:B1009,Encodage!B1010)&gt;0,"",IF(AND(Encodage!B1010&gt;=$G$2,Encodage!A1010&lt;=$H$2),Encodage!C1010,"")))</f>
        <v/>
      </c>
      <c r="C1010" s="62"/>
      <c r="D1010" s="61" t="str">
        <f t="array" ref="D1010">IFERROR(INDEX($A$1:$A$10000,SMALL(IF($A$3:$A$10000&lt;&gt;"",ROW($A$3:$A$10000)),ROW(A1007))),"")</f>
        <v/>
      </c>
      <c r="E1010" s="61"/>
      <c r="F1010" s="61"/>
      <c r="G1010" t="str">
        <f t="shared" si="575"/>
        <v/>
      </c>
      <c r="H1010" t="str">
        <f>IFERROR(IF(COUNTIF($H$4:H1009,H1009)&lt;VLOOKUP($H1009,$D$3:$E$500,2,0),H1009,INDEX($D$3:$D$300,MATCH(H1009,$D$3:$D$300,0)+1)),"")</f>
        <v/>
      </c>
      <c r="I1010" t="str">
        <f>IF($H1010="","",VLOOKUP($H1010,Listes!$A$3:$I$12,3,FALSE))</f>
        <v/>
      </c>
      <c r="J1010" t="str">
        <f>IF($H1010="","",VLOOKUP($H1010,Listes!$A$3:$I$12,4,FALSE))</f>
        <v/>
      </c>
      <c r="K1010" t="str">
        <f>IF(H1010="","",VLOOKUP($H1010,Listes!$A$3:$I$12,8,FALSE))</f>
        <v/>
      </c>
      <c r="N1010" t="str">
        <f t="shared" si="576"/>
        <v/>
      </c>
    </row>
    <row r="1011" spans="1:14">
      <c r="A1011" s="62" t="str">
        <f>IF(Encodage!A1011="","",IF(COUNTIF($A$2:A1010,Encodage!B1011)&gt;0,"",IF(AND(Encodage!A1011&gt;=$G$2,Encodage!A1011&lt;=$H$2),Encodage!B1011,"")))</f>
        <v/>
      </c>
      <c r="B1011" s="62" t="str">
        <f>IF(A1011="","",IF(COUNTIF($A$2:B1010,Encodage!B1011)&gt;0,"",IF(AND(Encodage!B1011&gt;=$G$2,Encodage!A1011&lt;=$H$2),Encodage!C1011,"")))</f>
        <v/>
      </c>
      <c r="C1011" s="62"/>
      <c r="D1011" s="61" t="str">
        <f t="array" ref="D1011">IFERROR(INDEX($A$1:$A$10000,SMALL(IF($A$3:$A$10000&lt;&gt;"",ROW($A$3:$A$10000)),ROW(A1008))),"")</f>
        <v/>
      </c>
      <c r="E1011" s="61"/>
      <c r="F1011" s="61"/>
      <c r="G1011" t="str">
        <f t="shared" si="575"/>
        <v/>
      </c>
      <c r="H1011" t="str">
        <f>IFERROR(IF(COUNTIF($H$4:H1010,H1010)&lt;VLOOKUP($H1010,$D$3:$E$500,2,0),H1010,INDEX($D$3:$D$300,MATCH(H1010,$D$3:$D$300,0)+1)),"")</f>
        <v/>
      </c>
      <c r="I1011" t="str">
        <f>IF($H1011="","",VLOOKUP($H1011,Listes!$A$3:$I$12,3,FALSE))</f>
        <v/>
      </c>
      <c r="J1011" t="str">
        <f>IF($H1011="","",VLOOKUP($H1011,Listes!$A$3:$I$12,4,FALSE))</f>
        <v/>
      </c>
      <c r="K1011" t="str">
        <f>IF(H1011="","",VLOOKUP($H1011,Listes!$A$3:$I$12,8,FALSE))</f>
        <v/>
      </c>
      <c r="N1011" t="str">
        <f t="shared" si="576"/>
        <v/>
      </c>
    </row>
    <row r="1012" spans="1:14">
      <c r="A1012" s="62" t="str">
        <f>IF(Encodage!A1012="","",IF(COUNTIF($A$2:A1011,Encodage!B1012)&gt;0,"",IF(AND(Encodage!A1012&gt;=$G$2,Encodage!A1012&lt;=$H$2),Encodage!B1012,"")))</f>
        <v/>
      </c>
      <c r="B1012" s="62" t="str">
        <f>IF(A1012="","",IF(COUNTIF($A$2:B1011,Encodage!B1012)&gt;0,"",IF(AND(Encodage!B1012&gt;=$G$2,Encodage!A1012&lt;=$H$2),Encodage!C1012,"")))</f>
        <v/>
      </c>
      <c r="C1012" s="62"/>
      <c r="D1012" s="61" t="str">
        <f t="array" ref="D1012">IFERROR(INDEX($A$1:$A$10000,SMALL(IF($A$3:$A$10000&lt;&gt;"",ROW($A$3:$A$10000)),ROW(A1009))),"")</f>
        <v/>
      </c>
      <c r="E1012" s="61"/>
      <c r="F1012" s="61"/>
      <c r="G1012" t="str">
        <f t="shared" si="575"/>
        <v/>
      </c>
      <c r="H1012" t="str">
        <f>IFERROR(IF(COUNTIF($H$4:H1011,H1011)&lt;VLOOKUP($H1011,$D$3:$E$500,2,0),H1011,INDEX($D$3:$D$300,MATCH(H1011,$D$3:$D$300,0)+1)),"")</f>
        <v/>
      </c>
      <c r="I1012" t="str">
        <f>IF($H1012="","",VLOOKUP($H1012,Listes!$A$3:$I$12,3,FALSE))</f>
        <v/>
      </c>
      <c r="J1012" t="str">
        <f>IF($H1012="","",VLOOKUP($H1012,Listes!$A$3:$I$12,4,FALSE))</f>
        <v/>
      </c>
      <c r="K1012" t="str">
        <f>IF(H1012="","",VLOOKUP($H1012,Listes!$A$3:$I$12,8,FALSE))</f>
        <v/>
      </c>
      <c r="N1012" t="str">
        <f t="shared" si="576"/>
        <v/>
      </c>
    </row>
    <row r="1013" spans="1:14">
      <c r="A1013" s="62" t="str">
        <f>IF(Encodage!A1013="","",IF(COUNTIF($A$2:A1012,Encodage!B1013)&gt;0,"",IF(AND(Encodage!A1013&gt;=$G$2,Encodage!A1013&lt;=$H$2),Encodage!B1013,"")))</f>
        <v/>
      </c>
      <c r="B1013" s="62" t="str">
        <f>IF(A1013="","",IF(COUNTIF($A$2:B1012,Encodage!B1013)&gt;0,"",IF(AND(Encodage!B1013&gt;=$G$2,Encodage!A1013&lt;=$H$2),Encodage!C1013,"")))</f>
        <v/>
      </c>
      <c r="C1013" s="62"/>
      <c r="D1013" s="61" t="str">
        <f t="array" ref="D1013">IFERROR(INDEX($A$1:$A$10000,SMALL(IF($A$3:$A$10000&lt;&gt;"",ROW($A$3:$A$10000)),ROW(A1010))),"")</f>
        <v/>
      </c>
      <c r="E1013" s="61"/>
      <c r="F1013" s="61"/>
      <c r="G1013" t="str">
        <f t="shared" si="575"/>
        <v/>
      </c>
      <c r="H1013" t="str">
        <f>IFERROR(IF(COUNTIF($H$4:H1012,H1012)&lt;VLOOKUP($H1012,$D$3:$E$500,2,0),H1012,INDEX($D$3:$D$300,MATCH(H1012,$D$3:$D$300,0)+1)),"")</f>
        <v/>
      </c>
      <c r="I1013" t="str">
        <f>IF($H1013="","",VLOOKUP($H1013,Listes!$A$3:$I$12,3,FALSE))</f>
        <v/>
      </c>
      <c r="J1013" t="str">
        <f>IF($H1013="","",VLOOKUP($H1013,Listes!$A$3:$I$12,4,FALSE))</f>
        <v/>
      </c>
      <c r="K1013" t="str">
        <f>IF(H1013="","",VLOOKUP($H1013,Listes!$A$3:$I$12,8,FALSE))</f>
        <v/>
      </c>
      <c r="N1013" t="str">
        <f t="shared" si="576"/>
        <v/>
      </c>
    </row>
    <row r="1014" spans="1:14">
      <c r="A1014" s="62" t="str">
        <f>IF(Encodage!A1014="","",IF(COUNTIF($A$2:A1013,Encodage!B1014)&gt;0,"",IF(AND(Encodage!A1014&gt;=$G$2,Encodage!A1014&lt;=$H$2),Encodage!B1014,"")))</f>
        <v/>
      </c>
      <c r="B1014" s="62" t="str">
        <f>IF(A1014="","",IF(COUNTIF($A$2:B1013,Encodage!B1014)&gt;0,"",IF(AND(Encodage!B1014&gt;=$G$2,Encodage!A1014&lt;=$H$2),Encodage!C1014,"")))</f>
        <v/>
      </c>
      <c r="C1014" s="62"/>
      <c r="D1014" s="61" t="str">
        <f t="array" ref="D1014">IFERROR(INDEX($A$1:$A$10000,SMALL(IF($A$3:$A$10000&lt;&gt;"",ROW($A$3:$A$10000)),ROW(A1011))),"")</f>
        <v/>
      </c>
      <c r="E1014" s="61"/>
      <c r="F1014" s="61"/>
      <c r="G1014" t="str">
        <f t="shared" si="575"/>
        <v/>
      </c>
      <c r="H1014" t="str">
        <f>IFERROR(IF(COUNTIF($H$4:H1013,H1013)&lt;VLOOKUP($H1013,$D$3:$E$500,2,0),H1013,INDEX($D$3:$D$300,MATCH(H1013,$D$3:$D$300,0)+1)),"")</f>
        <v/>
      </c>
      <c r="I1014" t="str">
        <f>IF($H1014="","",VLOOKUP($H1014,Listes!$A$3:$I$12,3,FALSE))</f>
        <v/>
      </c>
      <c r="J1014" t="str">
        <f>IF($H1014="","",VLOOKUP($H1014,Listes!$A$3:$I$12,4,FALSE))</f>
        <v/>
      </c>
      <c r="K1014" t="str">
        <f>IF(H1014="","",VLOOKUP($H1014,Listes!$A$3:$I$12,8,FALSE))</f>
        <v/>
      </c>
      <c r="N1014" t="str">
        <f t="shared" si="576"/>
        <v/>
      </c>
    </row>
    <row r="1015" spans="1:14">
      <c r="A1015" s="62" t="str">
        <f>IF(Encodage!A1015="","",IF(COUNTIF($A$2:A1014,Encodage!B1015)&gt;0,"",IF(AND(Encodage!A1015&gt;=$G$2,Encodage!A1015&lt;=$H$2),Encodage!B1015,"")))</f>
        <v/>
      </c>
      <c r="B1015" s="62" t="str">
        <f>IF(A1015="","",IF(COUNTIF($A$2:B1014,Encodage!B1015)&gt;0,"",IF(AND(Encodage!B1015&gt;=$G$2,Encodage!A1015&lt;=$H$2),Encodage!C1015,"")))</f>
        <v/>
      </c>
      <c r="C1015" s="62"/>
      <c r="D1015" s="61" t="str">
        <f t="array" ref="D1015">IFERROR(INDEX($A$1:$A$10000,SMALL(IF($A$3:$A$10000&lt;&gt;"",ROW($A$3:$A$10000)),ROW(A1012))),"")</f>
        <v/>
      </c>
      <c r="E1015" s="61"/>
      <c r="F1015" s="61"/>
      <c r="G1015" t="str">
        <f t="shared" si="575"/>
        <v/>
      </c>
      <c r="H1015" t="str">
        <f>IFERROR(IF(COUNTIF($H$4:H1014,H1014)&lt;VLOOKUP($H1014,$D$3:$E$500,2,0),H1014,INDEX($D$3:$D$300,MATCH(H1014,$D$3:$D$300,0)+1)),"")</f>
        <v/>
      </c>
      <c r="I1015" t="str">
        <f>IF($H1015="","",VLOOKUP($H1015,Listes!$A$3:$I$12,3,FALSE))</f>
        <v/>
      </c>
      <c r="J1015" t="str">
        <f>IF($H1015="","",VLOOKUP($H1015,Listes!$A$3:$I$12,4,FALSE))</f>
        <v/>
      </c>
      <c r="K1015" t="str">
        <f>IF(H1015="","",VLOOKUP($H1015,Listes!$A$3:$I$12,8,FALSE))</f>
        <v/>
      </c>
      <c r="N1015" t="str">
        <f t="shared" si="576"/>
        <v/>
      </c>
    </row>
    <row r="1016" spans="1:14">
      <c r="A1016" s="62" t="str">
        <f>IF(Encodage!A1016="","",IF(COUNTIF($A$2:A1015,Encodage!B1016)&gt;0,"",IF(AND(Encodage!A1016&gt;=$G$2,Encodage!A1016&lt;=$H$2),Encodage!B1016,"")))</f>
        <v/>
      </c>
      <c r="B1016" s="62" t="str">
        <f>IF(A1016="","",IF(COUNTIF($A$2:B1015,Encodage!B1016)&gt;0,"",IF(AND(Encodage!B1016&gt;=$G$2,Encodage!A1016&lt;=$H$2),Encodage!C1016,"")))</f>
        <v/>
      </c>
      <c r="C1016" s="62"/>
      <c r="D1016" s="61" t="str">
        <f t="array" ref="D1016">IFERROR(INDEX($A$1:$A$10000,SMALL(IF($A$3:$A$10000&lt;&gt;"",ROW($A$3:$A$10000)),ROW(A1013))),"")</f>
        <v/>
      </c>
      <c r="E1016" s="61"/>
      <c r="F1016" s="61"/>
      <c r="G1016" t="str">
        <f t="shared" si="575"/>
        <v/>
      </c>
      <c r="H1016" t="str">
        <f>IFERROR(IF(COUNTIF($H$4:H1015,H1015)&lt;VLOOKUP($H1015,$D$3:$E$500,2,0),H1015,INDEX($D$3:$D$300,MATCH(H1015,$D$3:$D$300,0)+1)),"")</f>
        <v/>
      </c>
      <c r="I1016" t="str">
        <f>IF($H1016="","",VLOOKUP($H1016,Listes!$A$3:$I$12,3,FALSE))</f>
        <v/>
      </c>
      <c r="J1016" t="str">
        <f>IF($H1016="","",VLOOKUP($H1016,Listes!$A$3:$I$12,4,FALSE))</f>
        <v/>
      </c>
      <c r="K1016" t="str">
        <f>IF(H1016="","",VLOOKUP($H1016,Listes!$A$3:$I$12,8,FALSE))</f>
        <v/>
      </c>
      <c r="N1016" t="str">
        <f t="shared" si="576"/>
        <v/>
      </c>
    </row>
    <row r="1017" spans="1:14">
      <c r="A1017" s="62" t="str">
        <f>IF(Encodage!A1017="","",IF(COUNTIF($A$2:A1016,Encodage!B1017)&gt;0,"",IF(AND(Encodage!A1017&gt;=$G$2,Encodage!A1017&lt;=$H$2),Encodage!B1017,"")))</f>
        <v/>
      </c>
      <c r="B1017" s="62" t="str">
        <f>IF(A1017="","",IF(COUNTIF($A$2:B1016,Encodage!B1017)&gt;0,"",IF(AND(Encodage!B1017&gt;=$G$2,Encodage!A1017&lt;=$H$2),Encodage!C1017,"")))</f>
        <v/>
      </c>
      <c r="C1017" s="62"/>
      <c r="D1017" s="61" t="str">
        <f t="array" ref="D1017">IFERROR(INDEX($A$1:$A$10000,SMALL(IF($A$3:$A$10000&lt;&gt;"",ROW($A$3:$A$10000)),ROW(A1014))),"")</f>
        <v/>
      </c>
      <c r="E1017" s="61"/>
      <c r="F1017" s="61"/>
      <c r="G1017" t="str">
        <f t="shared" si="575"/>
        <v/>
      </c>
      <c r="H1017" t="str">
        <f>IFERROR(IF(COUNTIF($H$4:H1016,H1016)&lt;VLOOKUP($H1016,$D$3:$E$500,2,0),H1016,INDEX($D$3:$D$300,MATCH(H1016,$D$3:$D$300,0)+1)),"")</f>
        <v/>
      </c>
      <c r="I1017" t="str">
        <f>IF($H1017="","",VLOOKUP($H1017,Listes!$A$3:$I$12,3,FALSE))</f>
        <v/>
      </c>
      <c r="J1017" t="str">
        <f>IF($H1017="","",VLOOKUP($H1017,Listes!$A$3:$I$12,4,FALSE))</f>
        <v/>
      </c>
      <c r="K1017" t="str">
        <f>IF(H1017="","",VLOOKUP($H1017,Listes!$A$3:$I$12,8,FALSE))</f>
        <v/>
      </c>
      <c r="N1017" t="str">
        <f t="shared" si="576"/>
        <v/>
      </c>
    </row>
    <row r="1018" spans="1:14">
      <c r="A1018" s="62" t="str">
        <f>IF(Encodage!A1018="","",IF(COUNTIF($A$2:A1017,Encodage!B1018)&gt;0,"",IF(AND(Encodage!A1018&gt;=$G$2,Encodage!A1018&lt;=$H$2),Encodage!B1018,"")))</f>
        <v/>
      </c>
      <c r="B1018" s="62" t="str">
        <f>IF(A1018="","",IF(COUNTIF($A$2:B1017,Encodage!B1018)&gt;0,"",IF(AND(Encodage!B1018&gt;=$G$2,Encodage!A1018&lt;=$H$2),Encodage!C1018,"")))</f>
        <v/>
      </c>
      <c r="C1018" s="62"/>
      <c r="D1018" s="61" t="str">
        <f t="array" ref="D1018">IFERROR(INDEX($A$1:$A$10000,SMALL(IF($A$3:$A$10000&lt;&gt;"",ROW($A$3:$A$10000)),ROW(A1015))),"")</f>
        <v/>
      </c>
      <c r="E1018" s="61"/>
      <c r="F1018" s="61"/>
      <c r="G1018" t="str">
        <f t="shared" si="575"/>
        <v/>
      </c>
      <c r="H1018" t="str">
        <f>IFERROR(IF(COUNTIF($H$4:H1017,H1017)&lt;VLOOKUP($H1017,$D$3:$E$500,2,0),H1017,INDEX($D$3:$D$300,MATCH(H1017,$D$3:$D$300,0)+1)),"")</f>
        <v/>
      </c>
      <c r="I1018" t="str">
        <f>IF($H1018="","",VLOOKUP($H1018,Listes!$A$3:$I$12,3,FALSE))</f>
        <v/>
      </c>
      <c r="J1018" t="str">
        <f>IF($H1018="","",VLOOKUP($H1018,Listes!$A$3:$I$12,4,FALSE))</f>
        <v/>
      </c>
      <c r="K1018" t="str">
        <f>IF(H1018="","",VLOOKUP($H1018,Listes!$A$3:$I$12,8,FALSE))</f>
        <v/>
      </c>
      <c r="N1018" t="str">
        <f t="shared" si="576"/>
        <v/>
      </c>
    </row>
    <row r="1019" spans="1:14">
      <c r="A1019" s="62" t="str">
        <f>IF(Encodage!A1019="","",IF(COUNTIF($A$2:A1018,Encodage!B1019)&gt;0,"",IF(AND(Encodage!A1019&gt;=$G$2,Encodage!A1019&lt;=$H$2),Encodage!B1019,"")))</f>
        <v/>
      </c>
      <c r="B1019" s="62" t="str">
        <f>IF(A1019="","",IF(COUNTIF($A$2:B1018,Encodage!B1019)&gt;0,"",IF(AND(Encodage!B1019&gt;=$G$2,Encodage!A1019&lt;=$H$2),Encodage!C1019,"")))</f>
        <v/>
      </c>
      <c r="C1019" s="62"/>
      <c r="D1019" s="61" t="str">
        <f t="array" ref="D1019">IFERROR(INDEX($A$1:$A$10000,SMALL(IF($A$3:$A$10000&lt;&gt;"",ROW($A$3:$A$10000)),ROW(A1016))),"")</f>
        <v/>
      </c>
      <c r="E1019" s="61"/>
      <c r="F1019" s="61"/>
      <c r="G1019" t="str">
        <f t="shared" si="575"/>
        <v/>
      </c>
      <c r="H1019" t="str">
        <f>IFERROR(IF(COUNTIF($H$4:H1018,H1018)&lt;VLOOKUP($H1018,$D$3:$E$500,2,0),H1018,INDEX($D$3:$D$300,MATCH(H1018,$D$3:$D$300,0)+1)),"")</f>
        <v/>
      </c>
      <c r="I1019" t="str">
        <f>IF($H1019="","",VLOOKUP($H1019,Listes!$A$3:$I$12,3,FALSE))</f>
        <v/>
      </c>
      <c r="J1019" t="str">
        <f>IF($H1019="","",VLOOKUP($H1019,Listes!$A$3:$I$12,4,FALSE))</f>
        <v/>
      </c>
      <c r="K1019" t="str">
        <f>IF(H1019="","",VLOOKUP($H1019,Listes!$A$3:$I$12,8,FALSE))</f>
        <v/>
      </c>
      <c r="N1019" t="str">
        <f t="shared" si="576"/>
        <v/>
      </c>
    </row>
    <row r="1020" spans="1:14">
      <c r="A1020" s="62" t="str">
        <f>IF(Encodage!A1020="","",IF(COUNTIF($A$2:A1019,Encodage!B1020)&gt;0,"",IF(AND(Encodage!A1020&gt;=$G$2,Encodage!A1020&lt;=$H$2),Encodage!B1020,"")))</f>
        <v/>
      </c>
      <c r="B1020" s="62" t="str">
        <f>IF(A1020="","",IF(COUNTIF($A$2:B1019,Encodage!B1020)&gt;0,"",IF(AND(Encodage!B1020&gt;=$G$2,Encodage!A1020&lt;=$H$2),Encodage!C1020,"")))</f>
        <v/>
      </c>
      <c r="C1020" s="62"/>
      <c r="D1020" s="61" t="str">
        <f t="array" ref="D1020">IFERROR(INDEX($A$1:$A$10000,SMALL(IF($A$3:$A$10000&lt;&gt;"",ROW($A$3:$A$10000)),ROW(A1017))),"")</f>
        <v/>
      </c>
      <c r="E1020" s="61"/>
      <c r="F1020" s="61"/>
      <c r="G1020" t="str">
        <f t="shared" si="575"/>
        <v/>
      </c>
      <c r="H1020" t="str">
        <f>IFERROR(IF(COUNTIF($H$4:H1019,H1019)&lt;VLOOKUP($H1019,$D$3:$E$500,2,0),H1019,INDEX($D$3:$D$300,MATCH(H1019,$D$3:$D$300,0)+1)),"")</f>
        <v/>
      </c>
      <c r="I1020" t="str">
        <f>IF($H1020="","",VLOOKUP($H1020,Listes!$A$3:$I$12,3,FALSE))</f>
        <v/>
      </c>
      <c r="J1020" t="str">
        <f>IF($H1020="","",VLOOKUP($H1020,Listes!$A$3:$I$12,4,FALSE))</f>
        <v/>
      </c>
      <c r="K1020" t="str">
        <f>IF(H1020="","",VLOOKUP($H1020,Listes!$A$3:$I$12,8,FALSE))</f>
        <v/>
      </c>
      <c r="N1020" t="str">
        <f t="shared" si="576"/>
        <v/>
      </c>
    </row>
    <row r="1021" spans="1:14">
      <c r="A1021" s="62" t="str">
        <f>IF(Encodage!A1021="","",IF(COUNTIF($A$2:A1020,Encodage!B1021)&gt;0,"",IF(AND(Encodage!A1021&gt;=$G$2,Encodage!A1021&lt;=$H$2),Encodage!B1021,"")))</f>
        <v/>
      </c>
      <c r="B1021" s="62" t="str">
        <f>IF(A1021="","",IF(COUNTIF($A$2:B1020,Encodage!B1021)&gt;0,"",IF(AND(Encodage!B1021&gt;=$G$2,Encodage!A1021&lt;=$H$2),Encodage!C1021,"")))</f>
        <v/>
      </c>
      <c r="C1021" s="62"/>
      <c r="D1021" s="61" t="str">
        <f t="array" ref="D1021">IFERROR(INDEX($A$1:$A$10000,SMALL(IF($A$3:$A$10000&lt;&gt;"",ROW($A$3:$A$10000)),ROW(A1018))),"")</f>
        <v/>
      </c>
      <c r="E1021" s="61"/>
      <c r="F1021" s="61"/>
      <c r="G1021" t="str">
        <f t="shared" si="575"/>
        <v/>
      </c>
      <c r="H1021" t="str">
        <f>IFERROR(IF(COUNTIF($H$4:H1020,H1020)&lt;VLOOKUP($H1020,$D$3:$E$500,2,0),H1020,INDEX($D$3:$D$300,MATCH(H1020,$D$3:$D$300,0)+1)),"")</f>
        <v/>
      </c>
      <c r="I1021" t="str">
        <f>IF($H1021="","",VLOOKUP($H1021,Listes!$A$3:$I$12,3,FALSE))</f>
        <v/>
      </c>
      <c r="J1021" t="str">
        <f>IF($H1021="","",VLOOKUP($H1021,Listes!$A$3:$I$12,4,FALSE))</f>
        <v/>
      </c>
      <c r="K1021" t="str">
        <f>IF(H1021="","",VLOOKUP($H1021,Listes!$A$3:$I$12,8,FALSE))</f>
        <v/>
      </c>
      <c r="N1021" t="str">
        <f t="shared" si="576"/>
        <v/>
      </c>
    </row>
    <row r="1022" spans="1:14">
      <c r="A1022" s="62" t="str">
        <f>IF(Encodage!A1022="","",IF(COUNTIF($A$2:A1021,Encodage!B1022)&gt;0,"",IF(AND(Encodage!A1022&gt;=$G$2,Encodage!A1022&lt;=$H$2),Encodage!B1022,"")))</f>
        <v/>
      </c>
      <c r="B1022" s="62" t="str">
        <f>IF(A1022="","",IF(COUNTIF($A$2:B1021,Encodage!B1022)&gt;0,"",IF(AND(Encodage!B1022&gt;=$G$2,Encodage!A1022&lt;=$H$2),Encodage!C1022,"")))</f>
        <v/>
      </c>
      <c r="C1022" s="62"/>
      <c r="D1022" s="61" t="str">
        <f t="array" ref="D1022">IFERROR(INDEX($A$1:$A$10000,SMALL(IF($A$3:$A$10000&lt;&gt;"",ROW($A$3:$A$10000)),ROW(A1019))),"")</f>
        <v/>
      </c>
      <c r="E1022" s="61"/>
      <c r="F1022" s="61"/>
      <c r="G1022" t="str">
        <f t="shared" si="575"/>
        <v/>
      </c>
      <c r="H1022" t="str">
        <f>IFERROR(IF(COUNTIF($H$4:H1021,H1021)&lt;VLOOKUP($H1021,$D$3:$E$500,2,0),H1021,INDEX($D$3:$D$300,MATCH(H1021,$D$3:$D$300,0)+1)),"")</f>
        <v/>
      </c>
      <c r="I1022" t="str">
        <f>IF($H1022="","",VLOOKUP($H1022,Listes!$A$3:$I$12,3,FALSE))</f>
        <v/>
      </c>
      <c r="J1022" t="str">
        <f>IF($H1022="","",VLOOKUP($H1022,Listes!$A$3:$I$12,4,FALSE))</f>
        <v/>
      </c>
      <c r="K1022" t="str">
        <f>IF(H1022="","",VLOOKUP($H1022,Listes!$A$3:$I$12,8,FALSE))</f>
        <v/>
      </c>
      <c r="N1022" t="str">
        <f t="shared" si="576"/>
        <v/>
      </c>
    </row>
    <row r="1023" spans="1:14">
      <c r="A1023" s="62" t="str">
        <f>IF(Encodage!A1023="","",IF(COUNTIF($A$2:A1022,Encodage!B1023)&gt;0,"",IF(AND(Encodage!A1023&gt;=$G$2,Encodage!A1023&lt;=$H$2),Encodage!B1023,"")))</f>
        <v/>
      </c>
      <c r="B1023" s="62" t="str">
        <f>IF(A1023="","",IF(COUNTIF($A$2:B1022,Encodage!B1023)&gt;0,"",IF(AND(Encodage!B1023&gt;=$G$2,Encodage!A1023&lt;=$H$2),Encodage!C1023,"")))</f>
        <v/>
      </c>
      <c r="C1023" s="62"/>
      <c r="D1023" s="61" t="str">
        <f t="array" ref="D1023">IFERROR(INDEX($A$1:$A$10000,SMALL(IF($A$3:$A$10000&lt;&gt;"",ROW($A$3:$A$10000)),ROW(A1020))),"")</f>
        <v/>
      </c>
      <c r="E1023" s="61"/>
      <c r="F1023" s="61"/>
      <c r="G1023" t="str">
        <f t="shared" si="575"/>
        <v/>
      </c>
      <c r="H1023" t="str">
        <f>IFERROR(IF(COUNTIF($H$4:H1022,H1022)&lt;VLOOKUP($H1022,$D$3:$E$500,2,0),H1022,INDEX($D$3:$D$300,MATCH(H1022,$D$3:$D$300,0)+1)),"")</f>
        <v/>
      </c>
      <c r="I1023" t="str">
        <f>IF($H1023="","",VLOOKUP($H1023,Listes!$A$3:$I$12,3,FALSE))</f>
        <v/>
      </c>
      <c r="J1023" t="str">
        <f>IF($H1023="","",VLOOKUP($H1023,Listes!$A$3:$I$12,4,FALSE))</f>
        <v/>
      </c>
      <c r="K1023" t="str">
        <f>IF(H1023="","",VLOOKUP($H1023,Listes!$A$3:$I$12,8,FALSE))</f>
        <v/>
      </c>
      <c r="N1023" t="str">
        <f t="shared" si="576"/>
        <v/>
      </c>
    </row>
    <row r="1024" spans="1:14">
      <c r="A1024" s="62" t="str">
        <f>IF(Encodage!A1024="","",IF(COUNTIF($A$2:A1023,Encodage!B1024)&gt;0,"",IF(AND(Encodage!A1024&gt;=$G$2,Encodage!A1024&lt;=$H$2),Encodage!B1024,"")))</f>
        <v/>
      </c>
      <c r="B1024" s="62" t="str">
        <f>IF(A1024="","",IF(COUNTIF($A$2:B1023,Encodage!B1024)&gt;0,"",IF(AND(Encodage!B1024&gt;=$G$2,Encodage!A1024&lt;=$H$2),Encodage!C1024,"")))</f>
        <v/>
      </c>
      <c r="C1024" s="62"/>
      <c r="D1024" s="61" t="str">
        <f t="array" ref="D1024">IFERROR(INDEX($A$1:$A$10000,SMALL(IF($A$3:$A$10000&lt;&gt;"",ROW($A$3:$A$10000)),ROW(A1021))),"")</f>
        <v/>
      </c>
      <c r="E1024" s="61"/>
      <c r="F1024" s="61"/>
      <c r="G1024" t="str">
        <f t="shared" si="575"/>
        <v/>
      </c>
      <c r="H1024" t="str">
        <f>IFERROR(IF(COUNTIF($H$4:H1023,H1023)&lt;VLOOKUP($H1023,$D$3:$E$500,2,0),H1023,INDEX($D$3:$D$300,MATCH(H1023,$D$3:$D$300,0)+1)),"")</f>
        <v/>
      </c>
      <c r="I1024" t="str">
        <f>IF($H1024="","",VLOOKUP($H1024,Listes!$A$3:$I$12,3,FALSE))</f>
        <v/>
      </c>
      <c r="J1024" t="str">
        <f>IF($H1024="","",VLOOKUP($H1024,Listes!$A$3:$I$12,4,FALSE))</f>
        <v/>
      </c>
      <c r="K1024" t="str">
        <f>IF(H1024="","",VLOOKUP($H1024,Listes!$A$3:$I$12,8,FALSE))</f>
        <v/>
      </c>
      <c r="N1024" t="str">
        <f t="shared" si="576"/>
        <v/>
      </c>
    </row>
    <row r="1025" spans="1:14">
      <c r="A1025" s="62" t="str">
        <f>IF(Encodage!A1025="","",IF(COUNTIF($A$2:A1024,Encodage!B1025)&gt;0,"",IF(AND(Encodage!A1025&gt;=$G$2,Encodage!A1025&lt;=$H$2),Encodage!B1025,"")))</f>
        <v/>
      </c>
      <c r="B1025" s="62" t="str">
        <f>IF(A1025="","",IF(COUNTIF($A$2:B1024,Encodage!B1025)&gt;0,"",IF(AND(Encodage!B1025&gt;=$G$2,Encodage!A1025&lt;=$H$2),Encodage!C1025,"")))</f>
        <v/>
      </c>
      <c r="C1025" s="62"/>
      <c r="D1025" s="61" t="str">
        <f t="array" ref="D1025">IFERROR(INDEX($A$1:$A$10000,SMALL(IF($A$3:$A$10000&lt;&gt;"",ROW($A$3:$A$10000)),ROW(A1022))),"")</f>
        <v/>
      </c>
      <c r="E1025" s="61"/>
      <c r="F1025" s="61"/>
      <c r="G1025" t="str">
        <f t="shared" si="575"/>
        <v/>
      </c>
      <c r="H1025" t="str">
        <f>IFERROR(IF(COUNTIF($H$4:H1024,H1024)&lt;VLOOKUP($H1024,$D$3:$E$500,2,0),H1024,INDEX($D$3:$D$300,MATCH(H1024,$D$3:$D$300,0)+1)),"")</f>
        <v/>
      </c>
      <c r="I1025" t="str">
        <f>IF($H1025="","",VLOOKUP($H1025,Listes!$A$3:$I$12,3,FALSE))</f>
        <v/>
      </c>
      <c r="J1025" t="str">
        <f>IF($H1025="","",VLOOKUP($H1025,Listes!$A$3:$I$12,4,FALSE))</f>
        <v/>
      </c>
      <c r="K1025" t="str">
        <f>IF(H1025="","",VLOOKUP($H1025,Listes!$A$3:$I$12,8,FALSE))</f>
        <v/>
      </c>
      <c r="N1025" t="str">
        <f t="shared" si="576"/>
        <v/>
      </c>
    </row>
    <row r="1026" spans="1:14">
      <c r="A1026" s="62" t="str">
        <f>IF(Encodage!A1026="","",IF(COUNTIF($A$2:A1025,Encodage!B1026)&gt;0,"",IF(AND(Encodage!A1026&gt;=$G$2,Encodage!A1026&lt;=$H$2),Encodage!B1026,"")))</f>
        <v/>
      </c>
      <c r="B1026" s="62" t="str">
        <f>IF(A1026="","",IF(COUNTIF($A$2:B1025,Encodage!B1026)&gt;0,"",IF(AND(Encodage!B1026&gt;=$G$2,Encodage!A1026&lt;=$H$2),Encodage!C1026,"")))</f>
        <v/>
      </c>
      <c r="C1026" s="62"/>
      <c r="D1026" s="61" t="str">
        <f t="array" ref="D1026">IFERROR(INDEX($A$1:$A$10000,SMALL(IF($A$3:$A$10000&lt;&gt;"",ROW($A$3:$A$10000)),ROW(A1023))),"")</f>
        <v/>
      </c>
      <c r="E1026" s="61"/>
      <c r="F1026" s="61"/>
      <c r="G1026" t="str">
        <f t="shared" si="575"/>
        <v/>
      </c>
      <c r="H1026" t="str">
        <f>IFERROR(IF(COUNTIF($H$4:H1025,H1025)&lt;VLOOKUP($H1025,$D$3:$E$500,2,0),H1025,INDEX($D$3:$D$300,MATCH(H1025,$D$3:$D$300,0)+1)),"")</f>
        <v/>
      </c>
      <c r="I1026" t="str">
        <f>IF($H1026="","",VLOOKUP($H1026,Listes!$A$3:$I$12,3,FALSE))</f>
        <v/>
      </c>
      <c r="J1026" t="str">
        <f>IF($H1026="","",VLOOKUP($H1026,Listes!$A$3:$I$12,4,FALSE))</f>
        <v/>
      </c>
      <c r="K1026" t="str">
        <f>IF(H1026="","",VLOOKUP($H1026,Listes!$A$3:$I$12,8,FALSE))</f>
        <v/>
      </c>
      <c r="N1026" t="str">
        <f t="shared" si="576"/>
        <v/>
      </c>
    </row>
    <row r="1027" spans="1:14">
      <c r="A1027" s="62" t="str">
        <f>IF(Encodage!A1027="","",IF(COUNTIF($A$2:A1026,Encodage!B1027)&gt;0,"",IF(AND(Encodage!A1027&gt;=$G$2,Encodage!A1027&lt;=$H$2),Encodage!B1027,"")))</f>
        <v/>
      </c>
      <c r="B1027" s="62" t="str">
        <f>IF(A1027="","",IF(COUNTIF($A$2:B1026,Encodage!B1027)&gt;0,"",IF(AND(Encodage!B1027&gt;=$G$2,Encodage!A1027&lt;=$H$2),Encodage!C1027,"")))</f>
        <v/>
      </c>
      <c r="C1027" s="62"/>
      <c r="D1027" s="61" t="str">
        <f t="array" ref="D1027">IFERROR(INDEX($A$1:$A$10000,SMALL(IF($A$3:$A$10000&lt;&gt;"",ROW($A$3:$A$10000)),ROW(A1024))),"")</f>
        <v/>
      </c>
      <c r="E1027" s="61"/>
      <c r="F1027" s="61"/>
      <c r="G1027" t="str">
        <f t="shared" si="575"/>
        <v/>
      </c>
      <c r="H1027" t="str">
        <f>IFERROR(IF(COUNTIF($H$4:H1026,H1026)&lt;VLOOKUP($H1026,$D$3:$E$500,2,0),H1026,INDEX($D$3:$D$300,MATCH(H1026,$D$3:$D$300,0)+1)),"")</f>
        <v/>
      </c>
      <c r="I1027" t="str">
        <f>IF($H1027="","",VLOOKUP($H1027,Listes!$A$3:$I$12,3,FALSE))</f>
        <v/>
      </c>
      <c r="J1027" t="str">
        <f>IF($H1027="","",VLOOKUP($H1027,Listes!$A$3:$I$12,4,FALSE))</f>
        <v/>
      </c>
      <c r="K1027" t="str">
        <f>IF(H1027="","",VLOOKUP($H1027,Listes!$A$3:$I$12,8,FALSE))</f>
        <v/>
      </c>
      <c r="N1027" t="str">
        <f t="shared" si="576"/>
        <v/>
      </c>
    </row>
    <row r="1028" spans="1:14">
      <c r="A1028" s="62" t="str">
        <f>IF(Encodage!A1028="","",IF(COUNTIF($A$2:A1027,Encodage!B1028)&gt;0,"",IF(AND(Encodage!A1028&gt;=$G$2,Encodage!A1028&lt;=$H$2),Encodage!B1028,"")))</f>
        <v/>
      </c>
      <c r="B1028" s="62" t="str">
        <f>IF(A1028="","",IF(COUNTIF($A$2:B1027,Encodage!B1028)&gt;0,"",IF(AND(Encodage!B1028&gt;=$G$2,Encodage!A1028&lt;=$H$2),Encodage!C1028,"")))</f>
        <v/>
      </c>
      <c r="C1028" s="62"/>
      <c r="D1028" s="61" t="str">
        <f t="array" ref="D1028">IFERROR(INDEX($A$1:$A$10000,SMALL(IF($A$3:$A$10000&lt;&gt;"",ROW($A$3:$A$10000)),ROW(A1025))),"")</f>
        <v/>
      </c>
      <c r="E1028" s="61"/>
      <c r="F1028" s="61"/>
      <c r="G1028" t="str">
        <f t="shared" si="575"/>
        <v/>
      </c>
      <c r="H1028" t="str">
        <f>IFERROR(IF(COUNTIF($H$4:H1027,H1027)&lt;VLOOKUP($H1027,$D$3:$E$500,2,0),H1027,INDEX($D$3:$D$300,MATCH(H1027,$D$3:$D$300,0)+1)),"")</f>
        <v/>
      </c>
      <c r="I1028" t="str">
        <f>IF($H1028="","",VLOOKUP($H1028,Listes!$A$3:$I$12,3,FALSE))</f>
        <v/>
      </c>
      <c r="J1028" t="str">
        <f>IF($H1028="","",VLOOKUP($H1028,Listes!$A$3:$I$12,4,FALSE))</f>
        <v/>
      </c>
      <c r="K1028" t="str">
        <f>IF(H1028="","",VLOOKUP($H1028,Listes!$A$3:$I$12,8,FALSE))</f>
        <v/>
      </c>
      <c r="N1028" t="str">
        <f t="shared" si="576"/>
        <v/>
      </c>
    </row>
    <row r="1029" spans="1:14">
      <c r="A1029" s="62" t="str">
        <f>IF(Encodage!A1029="","",IF(COUNTIF($A$2:A1028,Encodage!B1029)&gt;0,"",IF(AND(Encodage!A1029&gt;=$G$2,Encodage!A1029&lt;=$H$2),Encodage!B1029,"")))</f>
        <v/>
      </c>
      <c r="B1029" s="62" t="str">
        <f>IF(A1029="","",IF(COUNTIF($A$2:B1028,Encodage!B1029)&gt;0,"",IF(AND(Encodage!B1029&gt;=$G$2,Encodage!A1029&lt;=$H$2),Encodage!C1029,"")))</f>
        <v/>
      </c>
      <c r="C1029" s="62"/>
      <c r="D1029" s="61" t="str">
        <f t="array" ref="D1029">IFERROR(INDEX($A$1:$A$10000,SMALL(IF($A$3:$A$10000&lt;&gt;"",ROW($A$3:$A$10000)),ROW(A1026))),"")</f>
        <v/>
      </c>
      <c r="E1029" s="61"/>
      <c r="F1029" s="61"/>
      <c r="G1029" t="str">
        <f t="shared" ref="G1029:G1092" si="577">IFERROR(INDEX($C$3:$C$10000,MATCH(H1029,$A$3:$A$10000,0)),"")</f>
        <v/>
      </c>
      <c r="H1029" t="str">
        <f>IFERROR(IF(COUNTIF($H$4:H1028,H1028)&lt;VLOOKUP($H1028,$D$3:$E$500,2,0),H1028,INDEX($D$3:$D$300,MATCH(H1028,$D$3:$D$300,0)+1)),"")</f>
        <v/>
      </c>
      <c r="I1029" t="str">
        <f>IF($H1029="","",VLOOKUP($H1029,Listes!$A$3:$I$12,3,FALSE))</f>
        <v/>
      </c>
      <c r="J1029" t="str">
        <f>IF($H1029="","",VLOOKUP($H1029,Listes!$A$3:$I$12,4,FALSE))</f>
        <v/>
      </c>
      <c r="K1029" t="str">
        <f>IF(H1029="","",VLOOKUP($H1029,Listes!$A$3:$I$12,8,FALSE))</f>
        <v/>
      </c>
      <c r="N1029" t="str">
        <f t="shared" ref="N1029:N1092" si="578">IF($H1028=$H1029,"",IFERROR(INDEX($C$3:$C$300,MATCH(H1029,$D$3:$D$300,0)),""))</f>
        <v/>
      </c>
    </row>
    <row r="1030" spans="1:14">
      <c r="A1030" s="62" t="str">
        <f>IF(Encodage!A1030="","",IF(COUNTIF($A$2:A1029,Encodage!B1030)&gt;0,"",IF(AND(Encodage!A1030&gt;=$G$2,Encodage!A1030&lt;=$H$2),Encodage!B1030,"")))</f>
        <v/>
      </c>
      <c r="B1030" s="62" t="str">
        <f>IF(A1030="","",IF(COUNTIF($A$2:B1029,Encodage!B1030)&gt;0,"",IF(AND(Encodage!B1030&gt;=$G$2,Encodage!A1030&lt;=$H$2),Encodage!C1030,"")))</f>
        <v/>
      </c>
      <c r="C1030" s="62"/>
      <c r="D1030" s="61" t="str">
        <f t="array" ref="D1030">IFERROR(INDEX($A$1:$A$10000,SMALL(IF($A$3:$A$10000&lt;&gt;"",ROW($A$3:$A$10000)),ROW(A1027))),"")</f>
        <v/>
      </c>
      <c r="E1030" s="61"/>
      <c r="F1030" s="61"/>
      <c r="G1030" t="str">
        <f t="shared" si="577"/>
        <v/>
      </c>
      <c r="H1030" t="str">
        <f>IFERROR(IF(COUNTIF($H$4:H1029,H1029)&lt;VLOOKUP($H1029,$D$3:$E$500,2,0),H1029,INDEX($D$3:$D$300,MATCH(H1029,$D$3:$D$300,0)+1)),"")</f>
        <v/>
      </c>
      <c r="I1030" t="str">
        <f>IF($H1030="","",VLOOKUP($H1030,Listes!$A$3:$I$12,3,FALSE))</f>
        <v/>
      </c>
      <c r="J1030" t="str">
        <f>IF($H1030="","",VLOOKUP($H1030,Listes!$A$3:$I$12,4,FALSE))</f>
        <v/>
      </c>
      <c r="K1030" t="str">
        <f>IF(H1030="","",VLOOKUP($H1030,Listes!$A$3:$I$12,8,FALSE))</f>
        <v/>
      </c>
      <c r="N1030" t="str">
        <f t="shared" si="578"/>
        <v/>
      </c>
    </row>
    <row r="1031" spans="1:14">
      <c r="A1031" s="62" t="str">
        <f>IF(Encodage!A1031="","",IF(COUNTIF($A$2:A1030,Encodage!B1031)&gt;0,"",IF(AND(Encodage!A1031&gt;=$G$2,Encodage!A1031&lt;=$H$2),Encodage!B1031,"")))</f>
        <v/>
      </c>
      <c r="B1031" s="62" t="str">
        <f>IF(A1031="","",IF(COUNTIF($A$2:B1030,Encodage!B1031)&gt;0,"",IF(AND(Encodage!B1031&gt;=$G$2,Encodage!A1031&lt;=$H$2),Encodage!C1031,"")))</f>
        <v/>
      </c>
      <c r="C1031" s="62"/>
      <c r="D1031" s="61" t="str">
        <f t="array" ref="D1031">IFERROR(INDEX($A$1:$A$10000,SMALL(IF($A$3:$A$10000&lt;&gt;"",ROW($A$3:$A$10000)),ROW(A1028))),"")</f>
        <v/>
      </c>
      <c r="E1031" s="61"/>
      <c r="F1031" s="61"/>
      <c r="G1031" t="str">
        <f t="shared" si="577"/>
        <v/>
      </c>
      <c r="H1031" t="str">
        <f>IFERROR(IF(COUNTIF($H$4:H1030,H1030)&lt;VLOOKUP($H1030,$D$3:$E$500,2,0),H1030,INDEX($D$3:$D$300,MATCH(H1030,$D$3:$D$300,0)+1)),"")</f>
        <v/>
      </c>
      <c r="I1031" t="str">
        <f>IF($H1031="","",VLOOKUP($H1031,Listes!$A$3:$I$12,3,FALSE))</f>
        <v/>
      </c>
      <c r="J1031" t="str">
        <f>IF($H1031="","",VLOOKUP($H1031,Listes!$A$3:$I$12,4,FALSE))</f>
        <v/>
      </c>
      <c r="K1031" t="str">
        <f>IF(H1031="","",VLOOKUP($H1031,Listes!$A$3:$I$12,8,FALSE))</f>
        <v/>
      </c>
      <c r="N1031" t="str">
        <f t="shared" si="578"/>
        <v/>
      </c>
    </row>
    <row r="1032" spans="1:14">
      <c r="A1032" s="62" t="str">
        <f>IF(Encodage!A1032="","",IF(COUNTIF($A$2:A1031,Encodage!B1032)&gt;0,"",IF(AND(Encodage!A1032&gt;=$G$2,Encodage!A1032&lt;=$H$2),Encodage!B1032,"")))</f>
        <v/>
      </c>
      <c r="B1032" s="62" t="str">
        <f>IF(A1032="","",IF(COUNTIF($A$2:B1031,Encodage!B1032)&gt;0,"",IF(AND(Encodage!B1032&gt;=$G$2,Encodage!A1032&lt;=$H$2),Encodage!C1032,"")))</f>
        <v/>
      </c>
      <c r="C1032" s="62"/>
      <c r="D1032" s="61" t="str">
        <f t="array" ref="D1032">IFERROR(INDEX($A$1:$A$10000,SMALL(IF($A$3:$A$10000&lt;&gt;"",ROW($A$3:$A$10000)),ROW(A1029))),"")</f>
        <v/>
      </c>
      <c r="E1032" s="61"/>
      <c r="F1032" s="61"/>
      <c r="G1032" t="str">
        <f t="shared" si="577"/>
        <v/>
      </c>
      <c r="H1032" t="str">
        <f>IFERROR(IF(COUNTIF($H$4:H1031,H1031)&lt;VLOOKUP($H1031,$D$3:$E$500,2,0),H1031,INDEX($D$3:$D$300,MATCH(H1031,$D$3:$D$300,0)+1)),"")</f>
        <v/>
      </c>
      <c r="I1032" t="str">
        <f>IF($H1032="","",VLOOKUP($H1032,Listes!$A$3:$I$12,3,FALSE))</f>
        <v/>
      </c>
      <c r="J1032" t="str">
        <f>IF($H1032="","",VLOOKUP($H1032,Listes!$A$3:$I$12,4,FALSE))</f>
        <v/>
      </c>
      <c r="K1032" t="str">
        <f>IF(H1032="","",VLOOKUP($H1032,Listes!$A$3:$I$12,8,FALSE))</f>
        <v/>
      </c>
      <c r="N1032" t="str">
        <f t="shared" si="578"/>
        <v/>
      </c>
    </row>
    <row r="1033" spans="1:14">
      <c r="A1033" s="62" t="str">
        <f>IF(Encodage!A1033="","",IF(COUNTIF($A$2:A1032,Encodage!B1033)&gt;0,"",IF(AND(Encodage!A1033&gt;=$G$2,Encodage!A1033&lt;=$H$2),Encodage!B1033,"")))</f>
        <v/>
      </c>
      <c r="B1033" s="62" t="str">
        <f>IF(A1033="","",IF(COUNTIF($A$2:B1032,Encodage!B1033)&gt;0,"",IF(AND(Encodage!B1033&gt;=$G$2,Encodage!A1033&lt;=$H$2),Encodage!C1033,"")))</f>
        <v/>
      </c>
      <c r="C1033" s="62"/>
      <c r="D1033" s="61" t="str">
        <f t="array" ref="D1033">IFERROR(INDEX($A$1:$A$10000,SMALL(IF($A$3:$A$10000&lt;&gt;"",ROW($A$3:$A$10000)),ROW(A1030))),"")</f>
        <v/>
      </c>
      <c r="E1033" s="61"/>
      <c r="F1033" s="61"/>
      <c r="G1033" t="str">
        <f t="shared" si="577"/>
        <v/>
      </c>
      <c r="H1033" t="str">
        <f>IFERROR(IF(COUNTIF($H$4:H1032,H1032)&lt;VLOOKUP($H1032,$D$3:$E$500,2,0),H1032,INDEX($D$3:$D$300,MATCH(H1032,$D$3:$D$300,0)+1)),"")</f>
        <v/>
      </c>
      <c r="I1033" t="str">
        <f>IF($H1033="","",VLOOKUP($H1033,Listes!$A$3:$I$12,3,FALSE))</f>
        <v/>
      </c>
      <c r="J1033" t="str">
        <f>IF($H1033="","",VLOOKUP($H1033,Listes!$A$3:$I$12,4,FALSE))</f>
        <v/>
      </c>
      <c r="K1033" t="str">
        <f>IF(H1033="","",VLOOKUP($H1033,Listes!$A$3:$I$12,8,FALSE))</f>
        <v/>
      </c>
      <c r="N1033" t="str">
        <f t="shared" si="578"/>
        <v/>
      </c>
    </row>
    <row r="1034" spans="1:14">
      <c r="A1034" s="62" t="str">
        <f>IF(Encodage!A1034="","",IF(COUNTIF($A$2:A1033,Encodage!B1034)&gt;0,"",IF(AND(Encodage!A1034&gt;=$G$2,Encodage!A1034&lt;=$H$2),Encodage!B1034,"")))</f>
        <v/>
      </c>
      <c r="B1034" s="62" t="str">
        <f>IF(A1034="","",IF(COUNTIF($A$2:B1033,Encodage!B1034)&gt;0,"",IF(AND(Encodage!B1034&gt;=$G$2,Encodage!A1034&lt;=$H$2),Encodage!C1034,"")))</f>
        <v/>
      </c>
      <c r="C1034" s="62"/>
      <c r="D1034" s="61" t="str">
        <f t="array" ref="D1034">IFERROR(INDEX($A$1:$A$10000,SMALL(IF($A$3:$A$10000&lt;&gt;"",ROW($A$3:$A$10000)),ROW(A1031))),"")</f>
        <v/>
      </c>
      <c r="E1034" s="61"/>
      <c r="F1034" s="61"/>
      <c r="G1034" t="str">
        <f t="shared" si="577"/>
        <v/>
      </c>
      <c r="H1034" t="str">
        <f>IFERROR(IF(COUNTIF($H$4:H1033,H1033)&lt;VLOOKUP($H1033,$D$3:$E$500,2,0),H1033,INDEX($D$3:$D$300,MATCH(H1033,$D$3:$D$300,0)+1)),"")</f>
        <v/>
      </c>
      <c r="I1034" t="str">
        <f>IF($H1034="","",VLOOKUP($H1034,Listes!$A$3:$I$12,3,FALSE))</f>
        <v/>
      </c>
      <c r="J1034" t="str">
        <f>IF($H1034="","",VLOOKUP($H1034,Listes!$A$3:$I$12,4,FALSE))</f>
        <v/>
      </c>
      <c r="K1034" t="str">
        <f>IF(H1034="","",VLOOKUP($H1034,Listes!$A$3:$I$12,8,FALSE))</f>
        <v/>
      </c>
      <c r="N1034" t="str">
        <f t="shared" si="578"/>
        <v/>
      </c>
    </row>
    <row r="1035" spans="1:14">
      <c r="A1035" s="62" t="str">
        <f>IF(Encodage!A1035="","",IF(COUNTIF($A$2:A1034,Encodage!B1035)&gt;0,"",IF(AND(Encodage!A1035&gt;=$G$2,Encodage!A1035&lt;=$H$2),Encodage!B1035,"")))</f>
        <v/>
      </c>
      <c r="B1035" s="62" t="str">
        <f>IF(A1035="","",IF(COUNTIF($A$2:B1034,Encodage!B1035)&gt;0,"",IF(AND(Encodage!B1035&gt;=$G$2,Encodage!A1035&lt;=$H$2),Encodage!C1035,"")))</f>
        <v/>
      </c>
      <c r="C1035" s="62"/>
      <c r="D1035" s="61" t="str">
        <f t="array" ref="D1035">IFERROR(INDEX($A$1:$A$10000,SMALL(IF($A$3:$A$10000&lt;&gt;"",ROW($A$3:$A$10000)),ROW(A1032))),"")</f>
        <v/>
      </c>
      <c r="E1035" s="61"/>
      <c r="F1035" s="61"/>
      <c r="G1035" t="str">
        <f t="shared" si="577"/>
        <v/>
      </c>
      <c r="H1035" t="str">
        <f>IFERROR(IF(COUNTIF($H$4:H1034,H1034)&lt;VLOOKUP($H1034,$D$3:$E$500,2,0),H1034,INDEX($D$3:$D$300,MATCH(H1034,$D$3:$D$300,0)+1)),"")</f>
        <v/>
      </c>
      <c r="I1035" t="str">
        <f>IF($H1035="","",VLOOKUP($H1035,Listes!$A$3:$I$12,3,FALSE))</f>
        <v/>
      </c>
      <c r="J1035" t="str">
        <f>IF($H1035="","",VLOOKUP($H1035,Listes!$A$3:$I$12,4,FALSE))</f>
        <v/>
      </c>
      <c r="K1035" t="str">
        <f>IF(H1035="","",VLOOKUP($H1035,Listes!$A$3:$I$12,8,FALSE))</f>
        <v/>
      </c>
      <c r="N1035" t="str">
        <f t="shared" si="578"/>
        <v/>
      </c>
    </row>
    <row r="1036" spans="1:14">
      <c r="A1036" s="62" t="str">
        <f>IF(Encodage!A1036="","",IF(COUNTIF($A$2:A1035,Encodage!B1036)&gt;0,"",IF(AND(Encodage!A1036&gt;=$G$2,Encodage!A1036&lt;=$H$2),Encodage!B1036,"")))</f>
        <v/>
      </c>
      <c r="B1036" s="62" t="str">
        <f>IF(A1036="","",IF(COUNTIF($A$2:B1035,Encodage!B1036)&gt;0,"",IF(AND(Encodage!B1036&gt;=$G$2,Encodage!A1036&lt;=$H$2),Encodage!C1036,"")))</f>
        <v/>
      </c>
      <c r="C1036" s="62"/>
      <c r="D1036" s="61" t="str">
        <f t="array" ref="D1036">IFERROR(INDEX($A$1:$A$10000,SMALL(IF($A$3:$A$10000&lt;&gt;"",ROW($A$3:$A$10000)),ROW(A1033))),"")</f>
        <v/>
      </c>
      <c r="E1036" s="61"/>
      <c r="F1036" s="61"/>
      <c r="G1036" t="str">
        <f t="shared" si="577"/>
        <v/>
      </c>
      <c r="H1036" t="str">
        <f>IFERROR(IF(COUNTIF($H$4:H1035,H1035)&lt;VLOOKUP($H1035,$D$3:$E$500,2,0),H1035,INDEX($D$3:$D$300,MATCH(H1035,$D$3:$D$300,0)+1)),"")</f>
        <v/>
      </c>
      <c r="I1036" t="str">
        <f>IF($H1036="","",VLOOKUP($H1036,Listes!$A$3:$I$12,3,FALSE))</f>
        <v/>
      </c>
      <c r="J1036" t="str">
        <f>IF($H1036="","",VLOOKUP($H1036,Listes!$A$3:$I$12,4,FALSE))</f>
        <v/>
      </c>
      <c r="K1036" t="str">
        <f>IF(H1036="","",VLOOKUP($H1036,Listes!$A$3:$I$12,8,FALSE))</f>
        <v/>
      </c>
      <c r="N1036" t="str">
        <f t="shared" si="578"/>
        <v/>
      </c>
    </row>
    <row r="1037" spans="1:14">
      <c r="A1037" s="62" t="str">
        <f>IF(Encodage!A1037="","",IF(COUNTIF($A$2:A1036,Encodage!B1037)&gt;0,"",IF(AND(Encodage!A1037&gt;=$G$2,Encodage!A1037&lt;=$H$2),Encodage!B1037,"")))</f>
        <v/>
      </c>
      <c r="B1037" s="62" t="str">
        <f>IF(A1037="","",IF(COUNTIF($A$2:B1036,Encodage!B1037)&gt;0,"",IF(AND(Encodage!B1037&gt;=$G$2,Encodage!A1037&lt;=$H$2),Encodage!C1037,"")))</f>
        <v/>
      </c>
      <c r="C1037" s="62"/>
      <c r="D1037" s="61" t="str">
        <f t="array" ref="D1037">IFERROR(INDEX($A$1:$A$10000,SMALL(IF($A$3:$A$10000&lt;&gt;"",ROW($A$3:$A$10000)),ROW(A1034))),"")</f>
        <v/>
      </c>
      <c r="E1037" s="61"/>
      <c r="F1037" s="61"/>
      <c r="G1037" t="str">
        <f t="shared" si="577"/>
        <v/>
      </c>
      <c r="H1037" t="str">
        <f>IFERROR(IF(COUNTIF($H$4:H1036,H1036)&lt;VLOOKUP($H1036,$D$3:$E$500,2,0),H1036,INDEX($D$3:$D$300,MATCH(H1036,$D$3:$D$300,0)+1)),"")</f>
        <v/>
      </c>
      <c r="I1037" t="str">
        <f>IF($H1037="","",VLOOKUP($H1037,Listes!$A$3:$I$12,3,FALSE))</f>
        <v/>
      </c>
      <c r="J1037" t="str">
        <f>IF($H1037="","",VLOOKUP($H1037,Listes!$A$3:$I$12,4,FALSE))</f>
        <v/>
      </c>
      <c r="K1037" t="str">
        <f>IF(H1037="","",VLOOKUP($H1037,Listes!$A$3:$I$12,8,FALSE))</f>
        <v/>
      </c>
      <c r="N1037" t="str">
        <f t="shared" si="578"/>
        <v/>
      </c>
    </row>
    <row r="1038" spans="1:14">
      <c r="A1038" s="62" t="str">
        <f>IF(Encodage!A1038="","",IF(COUNTIF($A$2:A1037,Encodage!B1038)&gt;0,"",IF(AND(Encodage!A1038&gt;=$G$2,Encodage!A1038&lt;=$H$2),Encodage!B1038,"")))</f>
        <v/>
      </c>
      <c r="B1038" s="62" t="str">
        <f>IF(A1038="","",IF(COUNTIF($A$2:B1037,Encodage!B1038)&gt;0,"",IF(AND(Encodage!B1038&gt;=$G$2,Encodage!A1038&lt;=$H$2),Encodage!C1038,"")))</f>
        <v/>
      </c>
      <c r="C1038" s="62"/>
      <c r="D1038" s="61" t="str">
        <f t="array" ref="D1038">IFERROR(INDEX($A$1:$A$10000,SMALL(IF($A$3:$A$10000&lt;&gt;"",ROW($A$3:$A$10000)),ROW(A1035))),"")</f>
        <v/>
      </c>
      <c r="E1038" s="61"/>
      <c r="F1038" s="61"/>
      <c r="G1038" t="str">
        <f t="shared" si="577"/>
        <v/>
      </c>
      <c r="H1038" t="str">
        <f>IFERROR(IF(COUNTIF($H$4:H1037,H1037)&lt;VLOOKUP($H1037,$D$3:$E$500,2,0),H1037,INDEX($D$3:$D$300,MATCH(H1037,$D$3:$D$300,0)+1)),"")</f>
        <v/>
      </c>
      <c r="I1038" t="str">
        <f>IF($H1038="","",VLOOKUP($H1038,Listes!$A$3:$I$12,3,FALSE))</f>
        <v/>
      </c>
      <c r="J1038" t="str">
        <f>IF($H1038="","",VLOOKUP($H1038,Listes!$A$3:$I$12,4,FALSE))</f>
        <v/>
      </c>
      <c r="K1038" t="str">
        <f>IF(H1038="","",VLOOKUP($H1038,Listes!$A$3:$I$12,8,FALSE))</f>
        <v/>
      </c>
      <c r="N1038" t="str">
        <f t="shared" si="578"/>
        <v/>
      </c>
    </row>
    <row r="1039" spans="1:14">
      <c r="A1039" s="62" t="str">
        <f>IF(Encodage!A1039="","",IF(COUNTIF($A$2:A1038,Encodage!B1039)&gt;0,"",IF(AND(Encodage!A1039&gt;=$G$2,Encodage!A1039&lt;=$H$2),Encodage!B1039,"")))</f>
        <v/>
      </c>
      <c r="B1039" s="62" t="str">
        <f>IF(A1039="","",IF(COUNTIF($A$2:B1038,Encodage!B1039)&gt;0,"",IF(AND(Encodage!B1039&gt;=$G$2,Encodage!A1039&lt;=$H$2),Encodage!C1039,"")))</f>
        <v/>
      </c>
      <c r="C1039" s="62"/>
      <c r="D1039" s="61" t="str">
        <f t="array" ref="D1039">IFERROR(INDEX($A$1:$A$10000,SMALL(IF($A$3:$A$10000&lt;&gt;"",ROW($A$3:$A$10000)),ROW(A1036))),"")</f>
        <v/>
      </c>
      <c r="E1039" s="61"/>
      <c r="F1039" s="61"/>
      <c r="G1039" t="str">
        <f t="shared" si="577"/>
        <v/>
      </c>
      <c r="H1039" t="str">
        <f>IFERROR(IF(COUNTIF($H$4:H1038,H1038)&lt;VLOOKUP($H1038,$D$3:$E$500,2,0),H1038,INDEX($D$3:$D$300,MATCH(H1038,$D$3:$D$300,0)+1)),"")</f>
        <v/>
      </c>
      <c r="I1039" t="str">
        <f>IF($H1039="","",VLOOKUP($H1039,Listes!$A$3:$I$12,3,FALSE))</f>
        <v/>
      </c>
      <c r="J1039" t="str">
        <f>IF($H1039="","",VLOOKUP($H1039,Listes!$A$3:$I$12,4,FALSE))</f>
        <v/>
      </c>
      <c r="K1039" t="str">
        <f>IF(H1039="","",VLOOKUP($H1039,Listes!$A$3:$I$12,8,FALSE))</f>
        <v/>
      </c>
      <c r="N1039" t="str">
        <f t="shared" si="578"/>
        <v/>
      </c>
    </row>
    <row r="1040" spans="1:14">
      <c r="A1040" s="62" t="str">
        <f>IF(Encodage!A1040="","",IF(COUNTIF($A$2:A1039,Encodage!B1040)&gt;0,"",IF(AND(Encodage!A1040&gt;=$G$2,Encodage!A1040&lt;=$H$2),Encodage!B1040,"")))</f>
        <v/>
      </c>
      <c r="B1040" s="62" t="str">
        <f>IF(A1040="","",IF(COUNTIF($A$2:B1039,Encodage!B1040)&gt;0,"",IF(AND(Encodage!B1040&gt;=$G$2,Encodage!A1040&lt;=$H$2),Encodage!C1040,"")))</f>
        <v/>
      </c>
      <c r="C1040" s="62"/>
      <c r="D1040" s="61" t="str">
        <f t="array" ref="D1040">IFERROR(INDEX($A$1:$A$10000,SMALL(IF($A$3:$A$10000&lt;&gt;"",ROW($A$3:$A$10000)),ROW(A1037))),"")</f>
        <v/>
      </c>
      <c r="E1040" s="61"/>
      <c r="F1040" s="61"/>
      <c r="G1040" t="str">
        <f t="shared" si="577"/>
        <v/>
      </c>
      <c r="H1040" t="str">
        <f>IFERROR(IF(COUNTIF($H$4:H1039,H1039)&lt;VLOOKUP($H1039,$D$3:$E$500,2,0),H1039,INDEX($D$3:$D$300,MATCH(H1039,$D$3:$D$300,0)+1)),"")</f>
        <v/>
      </c>
      <c r="I1040" t="str">
        <f>IF($H1040="","",VLOOKUP($H1040,Listes!$A$3:$I$12,3,FALSE))</f>
        <v/>
      </c>
      <c r="J1040" t="str">
        <f>IF($H1040="","",VLOOKUP($H1040,Listes!$A$3:$I$12,4,FALSE))</f>
        <v/>
      </c>
      <c r="K1040" t="str">
        <f>IF(H1040="","",VLOOKUP($H1040,Listes!$A$3:$I$12,8,FALSE))</f>
        <v/>
      </c>
      <c r="N1040" t="str">
        <f t="shared" si="578"/>
        <v/>
      </c>
    </row>
    <row r="1041" spans="1:14">
      <c r="A1041" s="62" t="str">
        <f>IF(Encodage!A1041="","",IF(COUNTIF($A$2:A1040,Encodage!B1041)&gt;0,"",IF(AND(Encodage!A1041&gt;=$G$2,Encodage!A1041&lt;=$H$2),Encodage!B1041,"")))</f>
        <v/>
      </c>
      <c r="B1041" s="62" t="str">
        <f>IF(A1041="","",IF(COUNTIF($A$2:B1040,Encodage!B1041)&gt;0,"",IF(AND(Encodage!B1041&gt;=$G$2,Encodage!A1041&lt;=$H$2),Encodage!C1041,"")))</f>
        <v/>
      </c>
      <c r="C1041" s="62"/>
      <c r="D1041" s="61" t="str">
        <f t="array" ref="D1041">IFERROR(INDEX($A$1:$A$10000,SMALL(IF($A$3:$A$10000&lt;&gt;"",ROW($A$3:$A$10000)),ROW(A1038))),"")</f>
        <v/>
      </c>
      <c r="E1041" s="61"/>
      <c r="F1041" s="61"/>
      <c r="G1041" t="str">
        <f t="shared" si="577"/>
        <v/>
      </c>
      <c r="H1041" t="str">
        <f>IFERROR(IF(COUNTIF($H$4:H1040,H1040)&lt;VLOOKUP($H1040,$D$3:$E$500,2,0),H1040,INDEX($D$3:$D$300,MATCH(H1040,$D$3:$D$300,0)+1)),"")</f>
        <v/>
      </c>
      <c r="I1041" t="str">
        <f>IF($H1041="","",VLOOKUP($H1041,Listes!$A$3:$I$12,3,FALSE))</f>
        <v/>
      </c>
      <c r="J1041" t="str">
        <f>IF($H1041="","",VLOOKUP($H1041,Listes!$A$3:$I$12,4,FALSE))</f>
        <v/>
      </c>
      <c r="K1041" t="str">
        <f>IF(H1041="","",VLOOKUP($H1041,Listes!$A$3:$I$12,8,FALSE))</f>
        <v/>
      </c>
      <c r="N1041" t="str">
        <f t="shared" si="578"/>
        <v/>
      </c>
    </row>
    <row r="1042" spans="1:14">
      <c r="A1042" s="62" t="str">
        <f>IF(Encodage!A1042="","",IF(COUNTIF($A$2:A1041,Encodage!B1042)&gt;0,"",IF(AND(Encodage!A1042&gt;=$G$2,Encodage!A1042&lt;=$H$2),Encodage!B1042,"")))</f>
        <v/>
      </c>
      <c r="B1042" s="62" t="str">
        <f>IF(A1042="","",IF(COUNTIF($A$2:B1041,Encodage!B1042)&gt;0,"",IF(AND(Encodage!B1042&gt;=$G$2,Encodage!A1042&lt;=$H$2),Encodage!C1042,"")))</f>
        <v/>
      </c>
      <c r="C1042" s="62"/>
      <c r="D1042" s="61" t="str">
        <f t="array" ref="D1042">IFERROR(INDEX($A$1:$A$10000,SMALL(IF($A$3:$A$10000&lt;&gt;"",ROW($A$3:$A$10000)),ROW(A1039))),"")</f>
        <v/>
      </c>
      <c r="E1042" s="61"/>
      <c r="F1042" s="61"/>
      <c r="G1042" t="str">
        <f t="shared" si="577"/>
        <v/>
      </c>
      <c r="H1042" t="str">
        <f>IFERROR(IF(COUNTIF($H$4:H1041,H1041)&lt;VLOOKUP($H1041,$D$3:$E$500,2,0),H1041,INDEX($D$3:$D$300,MATCH(H1041,$D$3:$D$300,0)+1)),"")</f>
        <v/>
      </c>
      <c r="I1042" t="str">
        <f>IF($H1042="","",VLOOKUP($H1042,Listes!$A$3:$I$12,3,FALSE))</f>
        <v/>
      </c>
      <c r="J1042" t="str">
        <f>IF($H1042="","",VLOOKUP($H1042,Listes!$A$3:$I$12,4,FALSE))</f>
        <v/>
      </c>
      <c r="K1042" t="str">
        <f>IF(H1042="","",VLOOKUP($H1042,Listes!$A$3:$I$12,8,FALSE))</f>
        <v/>
      </c>
      <c r="N1042" t="str">
        <f t="shared" si="578"/>
        <v/>
      </c>
    </row>
    <row r="1043" spans="1:14">
      <c r="A1043" s="62" t="str">
        <f>IF(Encodage!A1043="","",IF(COUNTIF($A$2:A1042,Encodage!B1043)&gt;0,"",IF(AND(Encodage!A1043&gt;=$G$2,Encodage!A1043&lt;=$H$2),Encodage!B1043,"")))</f>
        <v/>
      </c>
      <c r="B1043" s="62" t="str">
        <f>IF(A1043="","",IF(COUNTIF($A$2:B1042,Encodage!B1043)&gt;0,"",IF(AND(Encodage!B1043&gt;=$G$2,Encodage!A1043&lt;=$H$2),Encodage!C1043,"")))</f>
        <v/>
      </c>
      <c r="C1043" s="62"/>
      <c r="D1043" s="61" t="str">
        <f t="array" ref="D1043">IFERROR(INDEX($A$1:$A$10000,SMALL(IF($A$3:$A$10000&lt;&gt;"",ROW($A$3:$A$10000)),ROW(A1040))),"")</f>
        <v/>
      </c>
      <c r="E1043" s="61"/>
      <c r="F1043" s="61"/>
      <c r="G1043" t="str">
        <f t="shared" si="577"/>
        <v/>
      </c>
      <c r="H1043" t="str">
        <f>IFERROR(IF(COUNTIF($H$4:H1042,H1042)&lt;VLOOKUP($H1042,$D$3:$E$500,2,0),H1042,INDEX($D$3:$D$300,MATCH(H1042,$D$3:$D$300,0)+1)),"")</f>
        <v/>
      </c>
      <c r="I1043" t="str">
        <f>IF($H1043="","",VLOOKUP($H1043,Listes!$A$3:$I$12,3,FALSE))</f>
        <v/>
      </c>
      <c r="J1043" t="str">
        <f>IF($H1043="","",VLOOKUP($H1043,Listes!$A$3:$I$12,4,FALSE))</f>
        <v/>
      </c>
      <c r="K1043" t="str">
        <f>IF(H1043="","",VLOOKUP($H1043,Listes!$A$3:$I$12,8,FALSE))</f>
        <v/>
      </c>
      <c r="N1043" t="str">
        <f t="shared" si="578"/>
        <v/>
      </c>
    </row>
    <row r="1044" spans="1:14">
      <c r="A1044" s="62" t="str">
        <f>IF(Encodage!A1044="","",IF(COUNTIF($A$2:A1043,Encodage!B1044)&gt;0,"",IF(AND(Encodage!A1044&gt;=$G$2,Encodage!A1044&lt;=$H$2),Encodage!B1044,"")))</f>
        <v/>
      </c>
      <c r="B1044" s="62" t="str">
        <f>IF(A1044="","",IF(COUNTIF($A$2:B1043,Encodage!B1044)&gt;0,"",IF(AND(Encodage!B1044&gt;=$G$2,Encodage!A1044&lt;=$H$2),Encodage!C1044,"")))</f>
        <v/>
      </c>
      <c r="C1044" s="62"/>
      <c r="D1044" s="61" t="str">
        <f t="array" ref="D1044">IFERROR(INDEX($A$1:$A$10000,SMALL(IF($A$3:$A$10000&lt;&gt;"",ROW($A$3:$A$10000)),ROW(A1041))),"")</f>
        <v/>
      </c>
      <c r="E1044" s="61"/>
      <c r="F1044" s="61"/>
      <c r="G1044" t="str">
        <f t="shared" si="577"/>
        <v/>
      </c>
      <c r="H1044" t="str">
        <f>IFERROR(IF(COUNTIF($H$4:H1043,H1043)&lt;VLOOKUP($H1043,$D$3:$E$500,2,0),H1043,INDEX($D$3:$D$300,MATCH(H1043,$D$3:$D$300,0)+1)),"")</f>
        <v/>
      </c>
      <c r="I1044" t="str">
        <f>IF($H1044="","",VLOOKUP($H1044,Listes!$A$3:$I$12,3,FALSE))</f>
        <v/>
      </c>
      <c r="J1044" t="str">
        <f>IF($H1044="","",VLOOKUP($H1044,Listes!$A$3:$I$12,4,FALSE))</f>
        <v/>
      </c>
      <c r="K1044" t="str">
        <f>IF(H1044="","",VLOOKUP($H1044,Listes!$A$3:$I$12,8,FALSE))</f>
        <v/>
      </c>
      <c r="N1044" t="str">
        <f t="shared" si="578"/>
        <v/>
      </c>
    </row>
    <row r="1045" spans="1:14">
      <c r="A1045" s="62" t="str">
        <f>IF(Encodage!A1045="","",IF(COUNTIF($A$2:A1044,Encodage!B1045)&gt;0,"",IF(AND(Encodage!A1045&gt;=$G$2,Encodage!A1045&lt;=$H$2),Encodage!B1045,"")))</f>
        <v/>
      </c>
      <c r="B1045" s="62" t="str">
        <f>IF(A1045="","",IF(COUNTIF($A$2:B1044,Encodage!B1045)&gt;0,"",IF(AND(Encodage!B1045&gt;=$G$2,Encodage!A1045&lt;=$H$2),Encodage!C1045,"")))</f>
        <v/>
      </c>
      <c r="C1045" s="62"/>
      <c r="D1045" s="61" t="str">
        <f t="array" ref="D1045">IFERROR(INDEX($A$1:$A$10000,SMALL(IF($A$3:$A$10000&lt;&gt;"",ROW($A$3:$A$10000)),ROW(A1042))),"")</f>
        <v/>
      </c>
      <c r="E1045" s="61"/>
      <c r="F1045" s="61"/>
      <c r="G1045" t="str">
        <f t="shared" si="577"/>
        <v/>
      </c>
      <c r="H1045" t="str">
        <f>IFERROR(IF(COUNTIF($H$4:H1044,H1044)&lt;VLOOKUP($H1044,$D$3:$E$500,2,0),H1044,INDEX($D$3:$D$300,MATCH(H1044,$D$3:$D$300,0)+1)),"")</f>
        <v/>
      </c>
      <c r="I1045" t="str">
        <f>IF($H1045="","",VLOOKUP($H1045,Listes!$A$3:$I$12,3,FALSE))</f>
        <v/>
      </c>
      <c r="J1045" t="str">
        <f>IF($H1045="","",VLOOKUP($H1045,Listes!$A$3:$I$12,4,FALSE))</f>
        <v/>
      </c>
      <c r="K1045" t="str">
        <f>IF(H1045="","",VLOOKUP($H1045,Listes!$A$3:$I$12,8,FALSE))</f>
        <v/>
      </c>
      <c r="N1045" t="str">
        <f t="shared" si="578"/>
        <v/>
      </c>
    </row>
    <row r="1046" spans="1:14">
      <c r="A1046" s="62" t="str">
        <f>IF(Encodage!A1046="","",IF(COUNTIF($A$2:A1045,Encodage!B1046)&gt;0,"",IF(AND(Encodage!A1046&gt;=$G$2,Encodage!A1046&lt;=$H$2),Encodage!B1046,"")))</f>
        <v/>
      </c>
      <c r="B1046" s="62" t="str">
        <f>IF(A1046="","",IF(COUNTIF($A$2:B1045,Encodage!B1046)&gt;0,"",IF(AND(Encodage!B1046&gt;=$G$2,Encodage!A1046&lt;=$H$2),Encodage!C1046,"")))</f>
        <v/>
      </c>
      <c r="C1046" s="62"/>
      <c r="D1046" s="61" t="str">
        <f t="array" ref="D1046">IFERROR(INDEX($A$1:$A$10000,SMALL(IF($A$3:$A$10000&lt;&gt;"",ROW($A$3:$A$10000)),ROW(A1043))),"")</f>
        <v/>
      </c>
      <c r="E1046" s="61"/>
      <c r="F1046" s="61"/>
      <c r="G1046" t="str">
        <f t="shared" si="577"/>
        <v/>
      </c>
      <c r="H1046" t="str">
        <f>IFERROR(IF(COUNTIF($H$4:H1045,H1045)&lt;VLOOKUP($H1045,$D$3:$E$500,2,0),H1045,INDEX($D$3:$D$300,MATCH(H1045,$D$3:$D$300,0)+1)),"")</f>
        <v/>
      </c>
      <c r="I1046" t="str">
        <f>IF($H1046="","",VLOOKUP($H1046,Listes!$A$3:$I$12,3,FALSE))</f>
        <v/>
      </c>
      <c r="J1046" t="str">
        <f>IF($H1046="","",VLOOKUP($H1046,Listes!$A$3:$I$12,4,FALSE))</f>
        <v/>
      </c>
      <c r="K1046" t="str">
        <f>IF(H1046="","",VLOOKUP($H1046,Listes!$A$3:$I$12,8,FALSE))</f>
        <v/>
      </c>
      <c r="N1046" t="str">
        <f t="shared" si="578"/>
        <v/>
      </c>
    </row>
    <row r="1047" spans="1:14">
      <c r="A1047" s="62" t="str">
        <f>IF(Encodage!A1047="","",IF(COUNTIF($A$2:A1046,Encodage!B1047)&gt;0,"",IF(AND(Encodage!A1047&gt;=$G$2,Encodage!A1047&lt;=$H$2),Encodage!B1047,"")))</f>
        <v/>
      </c>
      <c r="B1047" s="62" t="str">
        <f>IF(A1047="","",IF(COUNTIF($A$2:B1046,Encodage!B1047)&gt;0,"",IF(AND(Encodage!B1047&gt;=$G$2,Encodage!A1047&lt;=$H$2),Encodage!C1047,"")))</f>
        <v/>
      </c>
      <c r="C1047" s="62"/>
      <c r="D1047" s="61" t="str">
        <f t="array" ref="D1047">IFERROR(INDEX($A$1:$A$10000,SMALL(IF($A$3:$A$10000&lt;&gt;"",ROW($A$3:$A$10000)),ROW(A1044))),"")</f>
        <v/>
      </c>
      <c r="E1047" s="61"/>
      <c r="F1047" s="61"/>
      <c r="G1047" t="str">
        <f t="shared" si="577"/>
        <v/>
      </c>
      <c r="H1047" t="str">
        <f>IFERROR(IF(COUNTIF($H$4:H1046,H1046)&lt;VLOOKUP($H1046,$D$3:$E$500,2,0),H1046,INDEX($D$3:$D$300,MATCH(H1046,$D$3:$D$300,0)+1)),"")</f>
        <v/>
      </c>
      <c r="I1047" t="str">
        <f>IF($H1047="","",VLOOKUP($H1047,Listes!$A$3:$I$12,3,FALSE))</f>
        <v/>
      </c>
      <c r="J1047" t="str">
        <f>IF($H1047="","",VLOOKUP($H1047,Listes!$A$3:$I$12,4,FALSE))</f>
        <v/>
      </c>
      <c r="K1047" t="str">
        <f>IF(H1047="","",VLOOKUP($H1047,Listes!$A$3:$I$12,8,FALSE))</f>
        <v/>
      </c>
      <c r="N1047" t="str">
        <f t="shared" si="578"/>
        <v/>
      </c>
    </row>
    <row r="1048" spans="1:14">
      <c r="A1048" s="62" t="str">
        <f>IF(Encodage!A1048="","",IF(COUNTIF($A$2:A1047,Encodage!B1048)&gt;0,"",IF(AND(Encodage!A1048&gt;=$G$2,Encodage!A1048&lt;=$H$2),Encodage!B1048,"")))</f>
        <v/>
      </c>
      <c r="B1048" s="62" t="str">
        <f>IF(A1048="","",IF(COUNTIF($A$2:B1047,Encodage!B1048)&gt;0,"",IF(AND(Encodage!B1048&gt;=$G$2,Encodage!A1048&lt;=$H$2),Encodage!C1048,"")))</f>
        <v/>
      </c>
      <c r="C1048" s="62"/>
      <c r="D1048" s="61" t="str">
        <f t="array" ref="D1048">IFERROR(INDEX($A$1:$A$10000,SMALL(IF($A$3:$A$10000&lt;&gt;"",ROW($A$3:$A$10000)),ROW(A1045))),"")</f>
        <v/>
      </c>
      <c r="E1048" s="61"/>
      <c r="F1048" s="61"/>
      <c r="G1048" t="str">
        <f t="shared" si="577"/>
        <v/>
      </c>
      <c r="H1048" t="str">
        <f>IFERROR(IF(COUNTIF($H$4:H1047,H1047)&lt;VLOOKUP($H1047,$D$3:$E$500,2,0),H1047,INDEX($D$3:$D$300,MATCH(H1047,$D$3:$D$300,0)+1)),"")</f>
        <v/>
      </c>
      <c r="I1048" t="str">
        <f>IF($H1048="","",VLOOKUP($H1048,Listes!$A$3:$I$12,3,FALSE))</f>
        <v/>
      </c>
      <c r="J1048" t="str">
        <f>IF($H1048="","",VLOOKUP($H1048,Listes!$A$3:$I$12,4,FALSE))</f>
        <v/>
      </c>
      <c r="K1048" t="str">
        <f>IF(H1048="","",VLOOKUP($H1048,Listes!$A$3:$I$12,8,FALSE))</f>
        <v/>
      </c>
      <c r="N1048" t="str">
        <f t="shared" si="578"/>
        <v/>
      </c>
    </row>
    <row r="1049" spans="1:14">
      <c r="A1049" s="62" t="str">
        <f>IF(Encodage!A1049="","",IF(COUNTIF($A$2:A1048,Encodage!A1049),"",IF(AND(Encodage!A1049&gt;=$G$2,Encodage!A1049&lt;=$H$2),Encodage!B1049,"")))</f>
        <v/>
      </c>
      <c r="B1049" s="62" t="str">
        <f>IF(A1049="","",IF(COUNTIF($A$2:B1048,Encodage!B1049)&gt;0,"",IF(AND(Encodage!B1049&gt;=$G$2,Encodage!A1049&lt;=$H$2),Encodage!C1049,"")))</f>
        <v/>
      </c>
      <c r="C1049" s="62"/>
      <c r="D1049" s="61" t="str">
        <f t="array" ref="D1049">IFERROR(INDEX($A$1:$A$10000,SMALL(IF($A$3:$A$10000&lt;&gt;"",ROW($A$3:$A$10000)),ROW(A1046))),"")</f>
        <v/>
      </c>
      <c r="E1049" s="61"/>
      <c r="F1049" s="61"/>
      <c r="G1049" t="str">
        <f t="shared" si="577"/>
        <v/>
      </c>
      <c r="H1049" t="str">
        <f>IFERROR(IF(COUNTIF($H$4:H1048,H1048)&lt;VLOOKUP($H1048,$D$3:$E$500,2,0),H1048,INDEX($D$3:$D$300,MATCH(H1048,$D$3:$D$300,0)+1)),"")</f>
        <v/>
      </c>
      <c r="I1049" t="str">
        <f>IF($H1049="","",VLOOKUP($H1049,Listes!$A$3:$I$12,3,FALSE))</f>
        <v/>
      </c>
      <c r="J1049" t="str">
        <f>IF($H1049="","",VLOOKUP($H1049,Listes!$A$3:$I$12,4,FALSE))</f>
        <v/>
      </c>
      <c r="K1049" t="str">
        <f>IF(H1049="","",VLOOKUP($H1049,Listes!$A$3:$I$12,8,FALSE))</f>
        <v/>
      </c>
      <c r="N1049" t="str">
        <f t="shared" si="578"/>
        <v/>
      </c>
    </row>
    <row r="1050" spans="1:14">
      <c r="A1050" s="62" t="str">
        <f>IF(Encodage!A1050="","",IF(COUNTIF($A$2:A1049,Encodage!A1050),"",IF(AND(Encodage!A1050&gt;=$G$2,Encodage!A1050&lt;=$H$2),Encodage!B1050,"")))</f>
        <v/>
      </c>
      <c r="B1050" s="62" t="str">
        <f>IF(A1050="","",IF(COUNTIF($A$2:B1049,Encodage!B1050)&gt;0,"",IF(AND(Encodage!B1050&gt;=$G$2,Encodage!A1050&lt;=$H$2),Encodage!C1050,"")))</f>
        <v/>
      </c>
      <c r="C1050" s="62"/>
      <c r="D1050" s="61" t="str">
        <f t="array" ref="D1050">IFERROR(INDEX($A$1:$A$10000,SMALL(IF($A$3:$A$10000&lt;&gt;"",ROW($A$3:$A$10000)),ROW(A1047))),"")</f>
        <v/>
      </c>
      <c r="E1050" s="61"/>
      <c r="F1050" s="61"/>
      <c r="G1050" t="str">
        <f t="shared" si="577"/>
        <v/>
      </c>
      <c r="H1050" t="str">
        <f>IFERROR(IF(COUNTIF($H$4:H1049,H1049)&lt;VLOOKUP($H1049,$D$3:$E$500,2,0),H1049,INDEX($D$3:$D$300,MATCH(H1049,$D$3:$D$300,0)+1)),"")</f>
        <v/>
      </c>
      <c r="I1050" t="str">
        <f>IF($H1050="","",VLOOKUP($H1050,Listes!$A$3:$I$12,3,FALSE))</f>
        <v/>
      </c>
      <c r="J1050" t="str">
        <f>IF($H1050="","",VLOOKUP($H1050,Listes!$A$3:$I$12,4,FALSE))</f>
        <v/>
      </c>
      <c r="K1050" t="str">
        <f>IF(H1050="","",VLOOKUP($H1050,Listes!$A$3:$I$12,8,FALSE))</f>
        <v/>
      </c>
      <c r="N1050" t="str">
        <f t="shared" si="578"/>
        <v/>
      </c>
    </row>
    <row r="1051" spans="1:14">
      <c r="A1051" s="62" t="str">
        <f>IF(Encodage!A1051="","",IF(COUNTIF($A$2:A1050,Encodage!A1051),"",IF(AND(Encodage!A1051&gt;=$G$2,Encodage!A1051&lt;=$H$2),Encodage!B1051,"")))</f>
        <v/>
      </c>
      <c r="B1051" s="62" t="str">
        <f>IF(A1051="","",IF(COUNTIF($A$2:B1050,Encodage!B1051)&gt;0,"",IF(AND(Encodage!B1051&gt;=$G$2,Encodage!A1051&lt;=$H$2),Encodage!C1051,"")))</f>
        <v/>
      </c>
      <c r="C1051" s="62"/>
      <c r="D1051" s="61" t="str">
        <f t="array" ref="D1051">IFERROR(INDEX($A$1:$A$10000,SMALL(IF($A$3:$A$10000&lt;&gt;"",ROW($A$3:$A$10000)),ROW(A1048))),"")</f>
        <v/>
      </c>
      <c r="E1051" s="61"/>
      <c r="F1051" s="61"/>
      <c r="G1051" t="str">
        <f t="shared" si="577"/>
        <v/>
      </c>
      <c r="H1051" t="str">
        <f>IFERROR(IF(COUNTIF($H$4:H1050,H1050)&lt;VLOOKUP($H1050,$D$3:$E$500,2,0),H1050,INDEX($D$3:$D$300,MATCH(H1050,$D$3:$D$300,0)+1)),"")</f>
        <v/>
      </c>
      <c r="I1051" t="str">
        <f>IF($H1051="","",VLOOKUP($H1051,Listes!$A$3:$I$12,3,FALSE))</f>
        <v/>
      </c>
      <c r="J1051" t="str">
        <f>IF($H1051="","",VLOOKUP($H1051,Listes!$A$3:$I$12,4,FALSE))</f>
        <v/>
      </c>
      <c r="K1051" t="str">
        <f>IF(H1051="","",VLOOKUP($H1051,Listes!$A$3:$I$12,8,FALSE))</f>
        <v/>
      </c>
      <c r="N1051" t="str">
        <f t="shared" si="578"/>
        <v/>
      </c>
    </row>
    <row r="1052" spans="1:14">
      <c r="A1052" s="62" t="str">
        <f>IF(Encodage!A1052="","",IF(COUNTIF($A$2:A1051,Encodage!A1052),"",IF(AND(Encodage!A1052&gt;=$G$2,Encodage!A1052&lt;=$H$2),Encodage!B1052,"")))</f>
        <v/>
      </c>
      <c r="B1052" s="62" t="str">
        <f>IF(A1052="","",IF(COUNTIF($A$2:B1051,Encodage!B1052)&gt;0,"",IF(AND(Encodage!B1052&gt;=$G$2,Encodage!A1052&lt;=$H$2),Encodage!C1052,"")))</f>
        <v/>
      </c>
      <c r="C1052" s="62"/>
      <c r="D1052" s="61" t="str">
        <f t="array" ref="D1052">IFERROR(INDEX($A$1:$A$10000,SMALL(IF($A$3:$A$10000&lt;&gt;"",ROW($A$3:$A$10000)),ROW(A1049))),"")</f>
        <v/>
      </c>
      <c r="E1052" s="61"/>
      <c r="F1052" s="61"/>
      <c r="G1052" t="str">
        <f t="shared" si="577"/>
        <v/>
      </c>
      <c r="H1052" t="str">
        <f>IFERROR(IF(COUNTIF($H$4:H1051,H1051)&lt;VLOOKUP($H1051,$D$3:$E$500,2,0),H1051,INDEX($D$3:$D$300,MATCH(H1051,$D$3:$D$300,0)+1)),"")</f>
        <v/>
      </c>
      <c r="I1052" t="str">
        <f>IF($H1052="","",VLOOKUP($H1052,Listes!$A$3:$I$12,3,FALSE))</f>
        <v/>
      </c>
      <c r="J1052" t="str">
        <f>IF($H1052="","",VLOOKUP($H1052,Listes!$A$3:$I$12,4,FALSE))</f>
        <v/>
      </c>
      <c r="K1052" t="str">
        <f>IF(H1052="","",VLOOKUP($H1052,Listes!$A$3:$I$12,8,FALSE))</f>
        <v/>
      </c>
      <c r="N1052" t="str">
        <f t="shared" si="578"/>
        <v/>
      </c>
    </row>
    <row r="1053" spans="1:14">
      <c r="A1053" s="62" t="str">
        <f>IF(Encodage!A1053="","",IF(COUNTIF($A$2:A1052,Encodage!A1053),"",IF(AND(Encodage!A1053&gt;=$G$2,Encodage!A1053&lt;=$H$2),Encodage!B1053,"")))</f>
        <v/>
      </c>
      <c r="B1053" s="62" t="str">
        <f>IF(A1053="","",IF(COUNTIF($A$2:B1052,Encodage!B1053)&gt;0,"",IF(AND(Encodage!B1053&gt;=$G$2,Encodage!A1053&lt;=$H$2),Encodage!C1053,"")))</f>
        <v/>
      </c>
      <c r="C1053" s="62"/>
      <c r="D1053" s="61" t="str">
        <f t="array" ref="D1053">IFERROR(INDEX($A$1:$A$10000,SMALL(IF($A$3:$A$10000&lt;&gt;"",ROW($A$3:$A$10000)),ROW(A1050))),"")</f>
        <v/>
      </c>
      <c r="E1053" s="61"/>
      <c r="F1053" s="61"/>
      <c r="G1053" t="str">
        <f t="shared" si="577"/>
        <v/>
      </c>
      <c r="H1053" t="str">
        <f>IFERROR(IF(COUNTIF($H$4:H1052,H1052)&lt;VLOOKUP($H1052,$D$3:$E$500,2,0),H1052,INDEX($D$3:$D$300,MATCH(H1052,$D$3:$D$300,0)+1)),"")</f>
        <v/>
      </c>
      <c r="I1053" t="str">
        <f>IF($H1053="","",VLOOKUP($H1053,Listes!$A$3:$I$12,3,FALSE))</f>
        <v/>
      </c>
      <c r="J1053" t="str">
        <f>IF($H1053="","",VLOOKUP($H1053,Listes!$A$3:$I$12,4,FALSE))</f>
        <v/>
      </c>
      <c r="K1053" t="str">
        <f>IF(H1053="","",VLOOKUP($H1053,Listes!$A$3:$I$12,8,FALSE))</f>
        <v/>
      </c>
      <c r="N1053" t="str">
        <f t="shared" si="578"/>
        <v/>
      </c>
    </row>
    <row r="1054" spans="1:14">
      <c r="A1054" s="62" t="str">
        <f>IF(Encodage!A1054="","",IF(COUNTIF($A$2:A1053,Encodage!A1054),"",IF(AND(Encodage!A1054&gt;=$G$2,Encodage!A1054&lt;=$H$2),Encodage!B1054,"")))</f>
        <v/>
      </c>
      <c r="B1054" s="62" t="str">
        <f>IF(A1054="","",IF(COUNTIF($A$2:B1053,Encodage!B1054)&gt;0,"",IF(AND(Encodage!B1054&gt;=$G$2,Encodage!A1054&lt;=$H$2),Encodage!C1054,"")))</f>
        <v/>
      </c>
      <c r="C1054" s="62"/>
      <c r="D1054" s="61" t="str">
        <f t="array" ref="D1054">IFERROR(INDEX($A$1:$A$10000,SMALL(IF($A$3:$A$10000&lt;&gt;"",ROW($A$3:$A$10000)),ROW(A1051))),"")</f>
        <v/>
      </c>
      <c r="E1054" s="61"/>
      <c r="F1054" s="61"/>
      <c r="G1054" t="str">
        <f t="shared" si="577"/>
        <v/>
      </c>
      <c r="H1054" t="str">
        <f>IFERROR(IF(COUNTIF($H$4:H1053,H1053)&lt;VLOOKUP($H1053,$D$3:$E$500,2,0),H1053,INDEX($D$3:$D$300,MATCH(H1053,$D$3:$D$300,0)+1)),"")</f>
        <v/>
      </c>
      <c r="I1054" t="str">
        <f>IF($H1054="","",VLOOKUP($H1054,Listes!$A$3:$I$12,3,FALSE))</f>
        <v/>
      </c>
      <c r="J1054" t="str">
        <f>IF($H1054="","",VLOOKUP($H1054,Listes!$A$3:$I$12,4,FALSE))</f>
        <v/>
      </c>
      <c r="K1054" t="str">
        <f>IF(H1054="","",VLOOKUP($H1054,Listes!$A$3:$I$12,8,FALSE))</f>
        <v/>
      </c>
      <c r="N1054" t="str">
        <f t="shared" si="578"/>
        <v/>
      </c>
    </row>
    <row r="1055" spans="1:14">
      <c r="A1055" s="62" t="str">
        <f>IF(Encodage!A1055="","",IF(COUNTIF($A$2:A1054,Encodage!A1055),"",IF(AND(Encodage!A1055&gt;=$G$2,Encodage!A1055&lt;=$H$2),Encodage!B1055,"")))</f>
        <v/>
      </c>
      <c r="B1055" s="62" t="str">
        <f>IF(A1055="","",IF(COUNTIF($A$2:B1054,Encodage!B1055)&gt;0,"",IF(AND(Encodage!B1055&gt;=$G$2,Encodage!A1055&lt;=$H$2),Encodage!C1055,"")))</f>
        <v/>
      </c>
      <c r="C1055" s="62"/>
      <c r="D1055" s="61" t="str">
        <f t="array" ref="D1055">IFERROR(INDEX($A$1:$A$10000,SMALL(IF($A$3:$A$10000&lt;&gt;"",ROW($A$3:$A$10000)),ROW(A1052))),"")</f>
        <v/>
      </c>
      <c r="E1055" s="61"/>
      <c r="F1055" s="61"/>
      <c r="G1055" t="str">
        <f t="shared" si="577"/>
        <v/>
      </c>
      <c r="H1055" t="str">
        <f>IFERROR(IF(COUNTIF($H$4:H1054,H1054)&lt;VLOOKUP($H1054,$D$3:$E$500,2,0),H1054,INDEX($D$3:$D$300,MATCH(H1054,$D$3:$D$300,0)+1)),"")</f>
        <v/>
      </c>
      <c r="I1055" t="str">
        <f>IF($H1055="","",VLOOKUP($H1055,Listes!$A$3:$I$12,3,FALSE))</f>
        <v/>
      </c>
      <c r="J1055" t="str">
        <f>IF($H1055="","",VLOOKUP($H1055,Listes!$A$3:$I$12,4,FALSE))</f>
        <v/>
      </c>
      <c r="K1055" t="str">
        <f>IF(H1055="","",VLOOKUP($H1055,Listes!$A$3:$I$12,8,FALSE))</f>
        <v/>
      </c>
      <c r="N1055" t="str">
        <f t="shared" si="578"/>
        <v/>
      </c>
    </row>
    <row r="1056" spans="1:14">
      <c r="A1056" s="62" t="str">
        <f>IF(Encodage!A1056="","",IF(COUNTIF($A$2:A1055,Encodage!A1056),"",IF(AND(Encodage!A1056&gt;=$G$2,Encodage!A1056&lt;=$H$2),Encodage!B1056,"")))</f>
        <v/>
      </c>
      <c r="B1056" s="62" t="str">
        <f>IF(A1056="","",IF(COUNTIF($A$2:B1055,Encodage!B1056)&gt;0,"",IF(AND(Encodage!B1056&gt;=$G$2,Encodage!A1056&lt;=$H$2),Encodage!C1056,"")))</f>
        <v/>
      </c>
      <c r="C1056" s="62"/>
      <c r="D1056" s="61" t="str">
        <f t="array" ref="D1056">IFERROR(INDEX($A$1:$A$10000,SMALL(IF($A$3:$A$10000&lt;&gt;"",ROW($A$3:$A$10000)),ROW(A1053))),"")</f>
        <v/>
      </c>
      <c r="E1056" s="61"/>
      <c r="F1056" s="61"/>
      <c r="G1056" t="str">
        <f t="shared" si="577"/>
        <v/>
      </c>
      <c r="H1056" t="str">
        <f>IFERROR(IF(COUNTIF($H$4:H1055,H1055)&lt;VLOOKUP($H1055,$D$3:$E$500,2,0),H1055,INDEX($D$3:$D$300,MATCH(H1055,$D$3:$D$300,0)+1)),"")</f>
        <v/>
      </c>
      <c r="I1056" t="str">
        <f>IF($H1056="","",VLOOKUP($H1056,Listes!$A$3:$I$12,3,FALSE))</f>
        <v/>
      </c>
      <c r="J1056" t="str">
        <f>IF($H1056="","",VLOOKUP($H1056,Listes!$A$3:$I$12,4,FALSE))</f>
        <v/>
      </c>
      <c r="K1056" t="str">
        <f>IF(H1056="","",VLOOKUP($H1056,Listes!$A$3:$I$12,8,FALSE))</f>
        <v/>
      </c>
      <c r="N1056" t="str">
        <f t="shared" si="578"/>
        <v/>
      </c>
    </row>
    <row r="1057" spans="1:14">
      <c r="A1057" s="62" t="str">
        <f>IF(Encodage!A1057="","",IF(COUNTIF($A$2:A1056,Encodage!A1057),"",IF(AND(Encodage!A1057&gt;=$G$2,Encodage!A1057&lt;=$H$2),Encodage!B1057,"")))</f>
        <v/>
      </c>
      <c r="B1057" s="62" t="str">
        <f>IF(A1057="","",IF(COUNTIF($A$2:B1056,Encodage!B1057)&gt;0,"",IF(AND(Encodage!B1057&gt;=$G$2,Encodage!A1057&lt;=$H$2),Encodage!C1057,"")))</f>
        <v/>
      </c>
      <c r="C1057" s="62"/>
      <c r="D1057" s="61" t="str">
        <f t="array" ref="D1057">IFERROR(INDEX($A$1:$A$10000,SMALL(IF($A$3:$A$10000&lt;&gt;"",ROW($A$3:$A$10000)),ROW(A1054))),"")</f>
        <v/>
      </c>
      <c r="E1057" s="61"/>
      <c r="F1057" s="61"/>
      <c r="G1057" t="str">
        <f t="shared" si="577"/>
        <v/>
      </c>
      <c r="H1057" t="str">
        <f>IFERROR(IF(COUNTIF($H$4:H1056,H1056)&lt;VLOOKUP($H1056,$D$3:$E$500,2,0),H1056,INDEX($D$3:$D$300,MATCH(H1056,$D$3:$D$300,0)+1)),"")</f>
        <v/>
      </c>
      <c r="I1057" t="str">
        <f>IF($H1057="","",VLOOKUP($H1057,Listes!$A$3:$I$12,3,FALSE))</f>
        <v/>
      </c>
      <c r="J1057" t="str">
        <f>IF($H1057="","",VLOOKUP($H1057,Listes!$A$3:$I$12,4,FALSE))</f>
        <v/>
      </c>
      <c r="K1057" t="str">
        <f>IF(H1057="","",VLOOKUP($H1057,Listes!$A$3:$I$12,8,FALSE))</f>
        <v/>
      </c>
      <c r="N1057" t="str">
        <f t="shared" si="578"/>
        <v/>
      </c>
    </row>
    <row r="1058" spans="1:14">
      <c r="A1058" s="62" t="str">
        <f>IF(Encodage!A1058="","",IF(COUNTIF($A$2:A1057,Encodage!A1058),"",IF(AND(Encodage!A1058&gt;=$G$2,Encodage!A1058&lt;=$H$2),Encodage!B1058,"")))</f>
        <v/>
      </c>
      <c r="B1058" s="62" t="str">
        <f>IF(A1058="","",IF(COUNTIF($A$2:B1057,Encodage!B1058)&gt;0,"",IF(AND(Encodage!B1058&gt;=$G$2,Encodage!A1058&lt;=$H$2),Encodage!C1058,"")))</f>
        <v/>
      </c>
      <c r="C1058" s="62"/>
      <c r="D1058" s="61" t="str">
        <f t="array" ref="D1058">IFERROR(INDEX($A$1:$A$10000,SMALL(IF($A$3:$A$10000&lt;&gt;"",ROW($A$3:$A$10000)),ROW(A1055))),"")</f>
        <v/>
      </c>
      <c r="E1058" s="61"/>
      <c r="F1058" s="61"/>
      <c r="G1058" t="str">
        <f t="shared" si="577"/>
        <v/>
      </c>
      <c r="H1058" t="str">
        <f>IFERROR(IF(COUNTIF($H$4:H1057,H1057)&lt;VLOOKUP($H1057,$D$3:$E$500,2,0),H1057,INDEX($D$3:$D$300,MATCH(H1057,$D$3:$D$300,0)+1)),"")</f>
        <v/>
      </c>
      <c r="I1058" t="str">
        <f>IF($H1058="","",VLOOKUP($H1058,Listes!$A$3:$I$12,3,FALSE))</f>
        <v/>
      </c>
      <c r="J1058" t="str">
        <f>IF($H1058="","",VLOOKUP($H1058,Listes!$A$3:$I$12,4,FALSE))</f>
        <v/>
      </c>
      <c r="K1058" t="str">
        <f>IF(H1058="","",VLOOKUP($H1058,Listes!$A$3:$I$12,8,FALSE))</f>
        <v/>
      </c>
      <c r="N1058" t="str">
        <f t="shared" si="578"/>
        <v/>
      </c>
    </row>
    <row r="1059" spans="1:14">
      <c r="A1059" s="62" t="str">
        <f>IF(Encodage!A1059="","",IF(COUNTIF($A$2:A1058,Encodage!A1059),"",IF(AND(Encodage!A1059&gt;=$G$2,Encodage!A1059&lt;=$H$2),Encodage!B1059,"")))</f>
        <v/>
      </c>
      <c r="B1059" s="62" t="str">
        <f>IF(A1059="","",IF(COUNTIF($A$2:B1058,Encodage!B1059)&gt;0,"",IF(AND(Encodage!B1059&gt;=$G$2,Encodage!A1059&lt;=$H$2),Encodage!C1059,"")))</f>
        <v/>
      </c>
      <c r="C1059" s="62"/>
      <c r="D1059" s="61" t="str">
        <f t="array" ref="D1059">IFERROR(INDEX($A$1:$A$10000,SMALL(IF($A$3:$A$10000&lt;&gt;"",ROW($A$3:$A$10000)),ROW(A1056))),"")</f>
        <v/>
      </c>
      <c r="E1059" s="61"/>
      <c r="F1059" s="61"/>
      <c r="G1059" t="str">
        <f t="shared" si="577"/>
        <v/>
      </c>
      <c r="H1059" t="str">
        <f>IFERROR(IF(COUNTIF($H$4:H1058,H1058)&lt;VLOOKUP($H1058,$D$3:$E$500,2,0),H1058,INDEX($D$3:$D$300,MATCH(H1058,$D$3:$D$300,0)+1)),"")</f>
        <v/>
      </c>
      <c r="I1059" t="str">
        <f>IF($H1059="","",VLOOKUP($H1059,Listes!$A$3:$I$12,3,FALSE))</f>
        <v/>
      </c>
      <c r="J1059" t="str">
        <f>IF($H1059="","",VLOOKUP($H1059,Listes!$A$3:$I$12,4,FALSE))</f>
        <v/>
      </c>
      <c r="K1059" t="str">
        <f>IF(H1059="","",VLOOKUP($H1059,Listes!$A$3:$I$12,8,FALSE))</f>
        <v/>
      </c>
      <c r="N1059" t="str">
        <f t="shared" si="578"/>
        <v/>
      </c>
    </row>
    <row r="1060" spans="1:14">
      <c r="A1060" s="62" t="str">
        <f>IF(Encodage!A1060="","",IF(COUNTIF($A$2:A1059,Encodage!A1060),"",IF(AND(Encodage!A1060&gt;=$G$2,Encodage!A1060&lt;=$H$2),Encodage!B1060,"")))</f>
        <v/>
      </c>
      <c r="B1060" s="62" t="str">
        <f>IF(A1060="","",IF(COUNTIF($A$2:B1059,Encodage!B1060)&gt;0,"",IF(AND(Encodage!B1060&gt;=$G$2,Encodage!A1060&lt;=$H$2),Encodage!C1060,"")))</f>
        <v/>
      </c>
      <c r="C1060" s="62"/>
      <c r="D1060" s="61" t="str">
        <f t="array" ref="D1060">IFERROR(INDEX($A$1:$A$10000,SMALL(IF($A$3:$A$10000&lt;&gt;"",ROW($A$3:$A$10000)),ROW(A1057))),"")</f>
        <v/>
      </c>
      <c r="E1060" s="61"/>
      <c r="F1060" s="61"/>
      <c r="G1060" t="str">
        <f t="shared" si="577"/>
        <v/>
      </c>
      <c r="H1060" t="str">
        <f>IFERROR(IF(COUNTIF($H$4:H1059,H1059)&lt;VLOOKUP($H1059,$D$3:$E$500,2,0),H1059,INDEX($D$3:$D$300,MATCH(H1059,$D$3:$D$300,0)+1)),"")</f>
        <v/>
      </c>
      <c r="I1060" t="str">
        <f>IF($H1060="","",VLOOKUP($H1060,Listes!$A$3:$I$12,3,FALSE))</f>
        <v/>
      </c>
      <c r="J1060" t="str">
        <f>IF($H1060="","",VLOOKUP($H1060,Listes!$A$3:$I$12,4,FALSE))</f>
        <v/>
      </c>
      <c r="K1060" t="str">
        <f>IF(H1060="","",VLOOKUP($H1060,Listes!$A$3:$I$12,8,FALSE))</f>
        <v/>
      </c>
      <c r="N1060" t="str">
        <f t="shared" si="578"/>
        <v/>
      </c>
    </row>
    <row r="1061" spans="1:14">
      <c r="A1061" s="62" t="str">
        <f>IF(Encodage!A1061="","",IF(COUNTIF($A$2:A1060,Encodage!A1061),"",IF(AND(Encodage!A1061&gt;=$G$2,Encodage!A1061&lt;=$H$2),Encodage!B1061,"")))</f>
        <v/>
      </c>
      <c r="B1061" s="62" t="str">
        <f>IF(A1061="","",IF(COUNTIF($A$2:B1060,Encodage!B1061)&gt;0,"",IF(AND(Encodage!B1061&gt;=$G$2,Encodage!A1061&lt;=$H$2),Encodage!C1061,"")))</f>
        <v/>
      </c>
      <c r="C1061" s="62"/>
      <c r="D1061" s="61" t="str">
        <f t="array" ref="D1061">IFERROR(INDEX($A$1:$A$10000,SMALL(IF($A$3:$A$10000&lt;&gt;"",ROW($A$3:$A$10000)),ROW(A1058))),"")</f>
        <v/>
      </c>
      <c r="E1061" s="61"/>
      <c r="F1061" s="61"/>
      <c r="G1061" t="str">
        <f t="shared" si="577"/>
        <v/>
      </c>
      <c r="H1061" t="str">
        <f>IFERROR(IF(COUNTIF($H$4:H1060,H1060)&lt;VLOOKUP($H1060,$D$3:$E$500,2,0),H1060,INDEX($D$3:$D$300,MATCH(H1060,$D$3:$D$300,0)+1)),"")</f>
        <v/>
      </c>
      <c r="I1061" t="str">
        <f>IF($H1061="","",VLOOKUP($H1061,Listes!$A$3:$I$12,3,FALSE))</f>
        <v/>
      </c>
      <c r="J1061" t="str">
        <f>IF($H1061="","",VLOOKUP($H1061,Listes!$A$3:$I$12,4,FALSE))</f>
        <v/>
      </c>
      <c r="K1061" t="str">
        <f>IF(H1061="","",VLOOKUP($H1061,Listes!$A$3:$I$12,8,FALSE))</f>
        <v/>
      </c>
      <c r="N1061" t="str">
        <f t="shared" si="578"/>
        <v/>
      </c>
    </row>
    <row r="1062" spans="1:14">
      <c r="A1062" s="62" t="str">
        <f>IF(Encodage!A1062="","",IF(COUNTIF($A$2:A1061,Encodage!A1062),"",IF(AND(Encodage!A1062&gt;=$G$2,Encodage!A1062&lt;=$H$2),Encodage!B1062,"")))</f>
        <v/>
      </c>
      <c r="B1062" s="62" t="str">
        <f>IF(A1062="","",IF(COUNTIF($A$2:B1061,Encodage!B1062)&gt;0,"",IF(AND(Encodage!B1062&gt;=$G$2,Encodage!A1062&lt;=$H$2),Encodage!C1062,"")))</f>
        <v/>
      </c>
      <c r="C1062" s="62"/>
      <c r="D1062" s="61" t="str">
        <f t="array" ref="D1062">IFERROR(INDEX($A$1:$A$10000,SMALL(IF($A$3:$A$10000&lt;&gt;"",ROW($A$3:$A$10000)),ROW(A1059))),"")</f>
        <v/>
      </c>
      <c r="E1062" s="61"/>
      <c r="F1062" s="61"/>
      <c r="G1062" t="str">
        <f t="shared" si="577"/>
        <v/>
      </c>
      <c r="H1062" t="str">
        <f>IFERROR(IF(COUNTIF($H$4:H1061,H1061)&lt;VLOOKUP($H1061,$D$3:$E$500,2,0),H1061,INDEX($D$3:$D$300,MATCH(H1061,$D$3:$D$300,0)+1)),"")</f>
        <v/>
      </c>
      <c r="I1062" t="str">
        <f>IF($H1062="","",VLOOKUP($H1062,Listes!$A$3:$I$12,3,FALSE))</f>
        <v/>
      </c>
      <c r="J1062" t="str">
        <f>IF($H1062="","",VLOOKUP($H1062,Listes!$A$3:$I$12,4,FALSE))</f>
        <v/>
      </c>
      <c r="K1062" t="str">
        <f>IF(H1062="","",VLOOKUP($H1062,Listes!$A$3:$I$12,8,FALSE))</f>
        <v/>
      </c>
      <c r="N1062" t="str">
        <f t="shared" si="578"/>
        <v/>
      </c>
    </row>
    <row r="1063" spans="1:14">
      <c r="A1063" s="62" t="str">
        <f>IF(Encodage!A1063="","",IF(COUNTIF($A$2:A1062,Encodage!A1063),"",IF(AND(Encodage!A1063&gt;=$G$2,Encodage!A1063&lt;=$H$2),Encodage!B1063,"")))</f>
        <v/>
      </c>
      <c r="B1063" s="62" t="str">
        <f>IF(A1063="","",IF(COUNTIF($A$2:B1062,Encodage!B1063)&gt;0,"",IF(AND(Encodage!B1063&gt;=$G$2,Encodage!A1063&lt;=$H$2),Encodage!C1063,"")))</f>
        <v/>
      </c>
      <c r="C1063" s="62"/>
      <c r="D1063" s="61" t="str">
        <f t="array" ref="D1063">IFERROR(INDEX($A$1:$A$10000,SMALL(IF($A$3:$A$10000&lt;&gt;"",ROW($A$3:$A$10000)),ROW(A1060))),"")</f>
        <v/>
      </c>
      <c r="E1063" s="61"/>
      <c r="F1063" s="61"/>
      <c r="G1063" t="str">
        <f t="shared" si="577"/>
        <v/>
      </c>
      <c r="H1063" t="str">
        <f>IFERROR(IF(COUNTIF($H$4:H1062,H1062)&lt;VLOOKUP($H1062,$D$3:$E$500,2,0),H1062,INDEX($D$3:$D$300,MATCH(H1062,$D$3:$D$300,0)+1)),"")</f>
        <v/>
      </c>
      <c r="I1063" t="str">
        <f>IF($H1063="","",VLOOKUP($H1063,Listes!$A$3:$I$12,3,FALSE))</f>
        <v/>
      </c>
      <c r="J1063" t="str">
        <f>IF($H1063="","",VLOOKUP($H1063,Listes!$A$3:$I$12,4,FALSE))</f>
        <v/>
      </c>
      <c r="K1063" t="str">
        <f>IF(H1063="","",VLOOKUP($H1063,Listes!$A$3:$I$12,8,FALSE))</f>
        <v/>
      </c>
      <c r="N1063" t="str">
        <f t="shared" si="578"/>
        <v/>
      </c>
    </row>
    <row r="1064" spans="1:14">
      <c r="A1064" s="62" t="str">
        <f>IF(Encodage!A1064="","",IF(COUNTIF($A$2:A1063,Encodage!A1064),"",IF(AND(Encodage!A1064&gt;=$G$2,Encodage!A1064&lt;=$H$2),Encodage!B1064,"")))</f>
        <v/>
      </c>
      <c r="B1064" s="62" t="str">
        <f>IF(A1064="","",IF(COUNTIF($A$2:B1063,Encodage!B1064)&gt;0,"",IF(AND(Encodage!B1064&gt;=$G$2,Encodage!A1064&lt;=$H$2),Encodage!C1064,"")))</f>
        <v/>
      </c>
      <c r="C1064" s="62"/>
      <c r="D1064" s="61" t="str">
        <f t="array" ref="D1064">IFERROR(INDEX($A$1:$A$10000,SMALL(IF($A$3:$A$10000&lt;&gt;"",ROW($A$3:$A$10000)),ROW(A1061))),"")</f>
        <v/>
      </c>
      <c r="E1064" s="61"/>
      <c r="F1064" s="61"/>
      <c r="G1064" t="str">
        <f t="shared" si="577"/>
        <v/>
      </c>
      <c r="H1064" t="str">
        <f>IFERROR(IF(COUNTIF($H$4:H1063,H1063)&lt;VLOOKUP($H1063,$D$3:$E$500,2,0),H1063,INDEX($D$3:$D$300,MATCH(H1063,$D$3:$D$300,0)+1)),"")</f>
        <v/>
      </c>
      <c r="I1064" t="str">
        <f>IF($H1064="","",VLOOKUP($H1064,Listes!$A$3:$I$12,3,FALSE))</f>
        <v/>
      </c>
      <c r="J1064" t="str">
        <f>IF($H1064="","",VLOOKUP($H1064,Listes!$A$3:$I$12,4,FALSE))</f>
        <v/>
      </c>
      <c r="K1064" t="str">
        <f>IF(H1064="","",VLOOKUP($H1064,Listes!$A$3:$I$12,8,FALSE))</f>
        <v/>
      </c>
      <c r="N1064" t="str">
        <f t="shared" si="578"/>
        <v/>
      </c>
    </row>
    <row r="1065" spans="1:14">
      <c r="A1065" s="62" t="str">
        <f>IF(Encodage!A1065="","",IF(COUNTIF($A$2:A1064,Encodage!A1065),"",IF(AND(Encodage!A1065&gt;=$G$2,Encodage!A1065&lt;=$H$2),Encodage!B1065,"")))</f>
        <v/>
      </c>
      <c r="B1065" s="62" t="str">
        <f>IF(A1065="","",IF(COUNTIF($A$2:B1064,Encodage!B1065)&gt;0,"",IF(AND(Encodage!B1065&gt;=$G$2,Encodage!A1065&lt;=$H$2),Encodage!C1065,"")))</f>
        <v/>
      </c>
      <c r="C1065" s="62"/>
      <c r="D1065" s="61" t="str">
        <f t="array" ref="D1065">IFERROR(INDEX($A$1:$A$10000,SMALL(IF($A$3:$A$10000&lt;&gt;"",ROW($A$3:$A$10000)),ROW(A1062))),"")</f>
        <v/>
      </c>
      <c r="E1065" s="61"/>
      <c r="F1065" s="61"/>
      <c r="G1065" t="str">
        <f t="shared" si="577"/>
        <v/>
      </c>
      <c r="H1065" t="str">
        <f>IFERROR(IF(COUNTIF($H$4:H1064,H1064)&lt;VLOOKUP($H1064,$D$3:$E$500,2,0),H1064,INDEX($D$3:$D$300,MATCH(H1064,$D$3:$D$300,0)+1)),"")</f>
        <v/>
      </c>
      <c r="I1065" t="str">
        <f>IF($H1065="","",VLOOKUP($H1065,Listes!$A$3:$I$12,3,FALSE))</f>
        <v/>
      </c>
      <c r="J1065" t="str">
        <f>IF($H1065="","",VLOOKUP($H1065,Listes!$A$3:$I$12,4,FALSE))</f>
        <v/>
      </c>
      <c r="K1065" t="str">
        <f>IF(H1065="","",VLOOKUP($H1065,Listes!$A$3:$I$12,8,FALSE))</f>
        <v/>
      </c>
      <c r="N1065" t="str">
        <f t="shared" si="578"/>
        <v/>
      </c>
    </row>
    <row r="1066" spans="1:14">
      <c r="A1066" s="62" t="str">
        <f>IF(Encodage!A1066="","",IF(COUNTIF($A$2:A1065,Encodage!A1066),"",IF(AND(Encodage!A1066&gt;=$G$2,Encodage!A1066&lt;=$H$2),Encodage!B1066,"")))</f>
        <v/>
      </c>
      <c r="B1066" s="62" t="str">
        <f>IF(A1066="","",IF(COUNTIF($A$2:B1065,Encodage!B1066)&gt;0,"",IF(AND(Encodage!B1066&gt;=$G$2,Encodage!A1066&lt;=$H$2),Encodage!C1066,"")))</f>
        <v/>
      </c>
      <c r="C1066" s="62"/>
      <c r="D1066" s="61" t="str">
        <f t="array" ref="D1066">IFERROR(INDEX($A$1:$A$10000,SMALL(IF($A$3:$A$10000&lt;&gt;"",ROW($A$3:$A$10000)),ROW(A1063))),"")</f>
        <v/>
      </c>
      <c r="E1066" s="61"/>
      <c r="F1066" s="61"/>
      <c r="G1066" t="str">
        <f t="shared" si="577"/>
        <v/>
      </c>
      <c r="H1066" t="str">
        <f>IFERROR(IF(COUNTIF($H$4:H1065,H1065)&lt;VLOOKUP($H1065,$D$3:$E$500,2,0),H1065,INDEX($D$3:$D$300,MATCH(H1065,$D$3:$D$300,0)+1)),"")</f>
        <v/>
      </c>
      <c r="I1066" t="str">
        <f>IF($H1066="","",VLOOKUP($H1066,Listes!$A$3:$I$12,3,FALSE))</f>
        <v/>
      </c>
      <c r="J1066" t="str">
        <f>IF($H1066="","",VLOOKUP($H1066,Listes!$A$3:$I$12,4,FALSE))</f>
        <v/>
      </c>
      <c r="K1066" t="str">
        <f>IF(H1066="","",VLOOKUP($H1066,Listes!$A$3:$I$12,8,FALSE))</f>
        <v/>
      </c>
      <c r="N1066" t="str">
        <f t="shared" si="578"/>
        <v/>
      </c>
    </row>
    <row r="1067" spans="1:14">
      <c r="A1067" s="62" t="str">
        <f>IF(Encodage!A1067="","",IF(COUNTIF($A$2:A1066,Encodage!A1067),"",IF(AND(Encodage!A1067&gt;=$G$2,Encodage!A1067&lt;=$H$2),Encodage!B1067,"")))</f>
        <v/>
      </c>
      <c r="B1067" s="62" t="str">
        <f>IF(A1067="","",IF(COUNTIF($A$2:B1066,Encodage!B1067)&gt;0,"",IF(AND(Encodage!B1067&gt;=$G$2,Encodage!A1067&lt;=$H$2),Encodage!C1067,"")))</f>
        <v/>
      </c>
      <c r="C1067" s="62"/>
      <c r="D1067" s="61" t="str">
        <f t="array" ref="D1067">IFERROR(INDEX($A$1:$A$10000,SMALL(IF($A$3:$A$10000&lt;&gt;"",ROW($A$3:$A$10000)),ROW(A1064))),"")</f>
        <v/>
      </c>
      <c r="E1067" s="61"/>
      <c r="F1067" s="61"/>
      <c r="G1067" t="str">
        <f t="shared" si="577"/>
        <v/>
      </c>
      <c r="H1067" t="str">
        <f>IFERROR(IF(COUNTIF($H$4:H1066,H1066)&lt;VLOOKUP($H1066,$D$3:$E$500,2,0),H1066,INDEX($D$3:$D$300,MATCH(H1066,$D$3:$D$300,0)+1)),"")</f>
        <v/>
      </c>
      <c r="I1067" t="str">
        <f>IF($H1067="","",VLOOKUP($H1067,Listes!$A$3:$I$12,3,FALSE))</f>
        <v/>
      </c>
      <c r="J1067" t="str">
        <f>IF($H1067="","",VLOOKUP($H1067,Listes!$A$3:$I$12,4,FALSE))</f>
        <v/>
      </c>
      <c r="K1067" t="str">
        <f>IF(H1067="","",VLOOKUP($H1067,Listes!$A$3:$I$12,8,FALSE))</f>
        <v/>
      </c>
      <c r="N1067" t="str">
        <f t="shared" si="578"/>
        <v/>
      </c>
    </row>
    <row r="1068" spans="1:14">
      <c r="A1068" s="62" t="str">
        <f>IF(Encodage!A1068="","",IF(COUNTIF($A$2:A1067,Encodage!A1068),"",IF(AND(Encodage!A1068&gt;=$G$2,Encodage!A1068&lt;=$H$2),Encodage!B1068,"")))</f>
        <v/>
      </c>
      <c r="B1068" s="62" t="str">
        <f>IF(A1068="","",IF(COUNTIF($A$2:B1067,Encodage!B1068)&gt;0,"",IF(AND(Encodage!B1068&gt;=$G$2,Encodage!A1068&lt;=$H$2),Encodage!C1068,"")))</f>
        <v/>
      </c>
      <c r="C1068" s="62"/>
      <c r="D1068" s="61" t="str">
        <f t="array" ref="D1068">IFERROR(INDEX($A$1:$A$10000,SMALL(IF($A$3:$A$10000&lt;&gt;"",ROW($A$3:$A$10000)),ROW(A1065))),"")</f>
        <v/>
      </c>
      <c r="E1068" s="61"/>
      <c r="F1068" s="61"/>
      <c r="G1068" t="str">
        <f t="shared" si="577"/>
        <v/>
      </c>
      <c r="H1068" t="str">
        <f>IFERROR(IF(COUNTIF($H$4:H1067,H1067)&lt;VLOOKUP($H1067,$D$3:$E$500,2,0),H1067,INDEX($D$3:$D$300,MATCH(H1067,$D$3:$D$300,0)+1)),"")</f>
        <v/>
      </c>
      <c r="I1068" t="str">
        <f>IF($H1068="","",VLOOKUP($H1068,Listes!$A$3:$I$12,3,FALSE))</f>
        <v/>
      </c>
      <c r="J1068" t="str">
        <f>IF($H1068="","",VLOOKUP($H1068,Listes!$A$3:$I$12,4,FALSE))</f>
        <v/>
      </c>
      <c r="K1068" t="str">
        <f>IF(H1068="","",VLOOKUP($H1068,Listes!$A$3:$I$12,8,FALSE))</f>
        <v/>
      </c>
      <c r="N1068" t="str">
        <f t="shared" si="578"/>
        <v/>
      </c>
    </row>
    <row r="1069" spans="1:14">
      <c r="A1069" s="62" t="str">
        <f>IF(Encodage!A1069="","",IF(COUNTIF($A$2:A1068,Encodage!A1069),"",IF(AND(Encodage!A1069&gt;=$G$2,Encodage!A1069&lt;=$H$2),Encodage!B1069,"")))</f>
        <v/>
      </c>
      <c r="B1069" s="62" t="str">
        <f>IF(A1069="","",IF(COUNTIF($A$2:B1068,Encodage!B1069)&gt;0,"",IF(AND(Encodage!B1069&gt;=$G$2,Encodage!A1069&lt;=$H$2),Encodage!C1069,"")))</f>
        <v/>
      </c>
      <c r="C1069" s="62"/>
      <c r="D1069" s="61" t="str">
        <f t="array" ref="D1069">IFERROR(INDEX($A$1:$A$10000,SMALL(IF($A$3:$A$10000&lt;&gt;"",ROW($A$3:$A$10000)),ROW(A1066))),"")</f>
        <v/>
      </c>
      <c r="E1069" s="61"/>
      <c r="F1069" s="61"/>
      <c r="G1069" t="str">
        <f t="shared" si="577"/>
        <v/>
      </c>
      <c r="H1069" t="str">
        <f>IFERROR(IF(COUNTIF($H$4:H1068,H1068)&lt;VLOOKUP($H1068,$D$3:$E$500,2,0),H1068,INDEX($D$3:$D$300,MATCH(H1068,$D$3:$D$300,0)+1)),"")</f>
        <v/>
      </c>
      <c r="I1069" t="str">
        <f>IF($H1069="","",VLOOKUP($H1069,Listes!$A$3:$I$12,3,FALSE))</f>
        <v/>
      </c>
      <c r="J1069" t="str">
        <f>IF($H1069="","",VLOOKUP($H1069,Listes!$A$3:$I$12,4,FALSE))</f>
        <v/>
      </c>
      <c r="K1069" t="str">
        <f>IF(H1069="","",VLOOKUP($H1069,Listes!$A$3:$I$12,8,FALSE))</f>
        <v/>
      </c>
      <c r="N1069" t="str">
        <f t="shared" si="578"/>
        <v/>
      </c>
    </row>
    <row r="1070" spans="1:14">
      <c r="A1070" s="62" t="str">
        <f>IF(Encodage!A1070="","",IF(COUNTIF($A$2:A1069,Encodage!A1070),"",IF(AND(Encodage!A1070&gt;=$G$2,Encodage!A1070&lt;=$H$2),Encodage!B1070,"")))</f>
        <v/>
      </c>
      <c r="B1070" s="62" t="str">
        <f>IF(A1070="","",IF(COUNTIF($A$2:B1069,Encodage!B1070)&gt;0,"",IF(AND(Encodage!B1070&gt;=$G$2,Encodage!A1070&lt;=$H$2),Encodage!C1070,"")))</f>
        <v/>
      </c>
      <c r="C1070" s="62"/>
      <c r="D1070" s="61" t="str">
        <f t="array" ref="D1070">IFERROR(INDEX($A$1:$A$10000,SMALL(IF($A$3:$A$10000&lt;&gt;"",ROW($A$3:$A$10000)),ROW(A1067))),"")</f>
        <v/>
      </c>
      <c r="E1070" s="61"/>
      <c r="F1070" s="61"/>
      <c r="G1070" t="str">
        <f t="shared" si="577"/>
        <v/>
      </c>
      <c r="H1070" t="str">
        <f>IFERROR(IF(COUNTIF($H$4:H1069,H1069)&lt;VLOOKUP($H1069,$D$3:$E$500,2,0),H1069,INDEX($D$3:$D$300,MATCH(H1069,$D$3:$D$300,0)+1)),"")</f>
        <v/>
      </c>
      <c r="I1070" t="str">
        <f>IF($H1070="","",VLOOKUP($H1070,Listes!$A$3:$I$12,3,FALSE))</f>
        <v/>
      </c>
      <c r="J1070" t="str">
        <f>IF($H1070="","",VLOOKUP($H1070,Listes!$A$3:$I$12,4,FALSE))</f>
        <v/>
      </c>
      <c r="K1070" t="str">
        <f>IF(H1070="","",VLOOKUP($H1070,Listes!$A$3:$I$12,8,FALSE))</f>
        <v/>
      </c>
      <c r="N1070" t="str">
        <f t="shared" si="578"/>
        <v/>
      </c>
    </row>
    <row r="1071" spans="1:14">
      <c r="A1071" s="62" t="str">
        <f>IF(Encodage!A1071="","",IF(COUNTIF($A$2:A1070,Encodage!A1071),"",IF(AND(Encodage!A1071&gt;=$G$2,Encodage!A1071&lt;=$H$2),Encodage!B1071,"")))</f>
        <v/>
      </c>
      <c r="B1071" s="62" t="str">
        <f>IF(A1071="","",IF(COUNTIF($A$2:B1070,Encodage!B1071)&gt;0,"",IF(AND(Encodage!B1071&gt;=$G$2,Encodage!A1071&lt;=$H$2),Encodage!C1071,"")))</f>
        <v/>
      </c>
      <c r="C1071" s="62"/>
      <c r="D1071" s="61" t="str">
        <f t="array" ref="D1071">IFERROR(INDEX($A$1:$A$10000,SMALL(IF($A$3:$A$10000&lt;&gt;"",ROW($A$3:$A$10000)),ROW(A1068))),"")</f>
        <v/>
      </c>
      <c r="E1071" s="61"/>
      <c r="F1071" s="61"/>
      <c r="G1071" t="str">
        <f t="shared" si="577"/>
        <v/>
      </c>
      <c r="H1071" t="str">
        <f>IFERROR(IF(COUNTIF($H$4:H1070,H1070)&lt;VLOOKUP($H1070,$D$3:$E$500,2,0),H1070,INDEX($D$3:$D$300,MATCH(H1070,$D$3:$D$300,0)+1)),"")</f>
        <v/>
      </c>
      <c r="I1071" t="str">
        <f>IF($H1071="","",VLOOKUP($H1071,Listes!$A$3:$I$12,3,FALSE))</f>
        <v/>
      </c>
      <c r="J1071" t="str">
        <f>IF($H1071="","",VLOOKUP($H1071,Listes!$A$3:$I$12,4,FALSE))</f>
        <v/>
      </c>
      <c r="K1071" t="str">
        <f>IF(H1071="","",VLOOKUP($H1071,Listes!$A$3:$I$12,8,FALSE))</f>
        <v/>
      </c>
      <c r="N1071" t="str">
        <f t="shared" si="578"/>
        <v/>
      </c>
    </row>
    <row r="1072" spans="1:14">
      <c r="A1072" s="62" t="str">
        <f>IF(Encodage!A1072="","",IF(COUNTIF($A$2:A1071,Encodage!A1072),"",IF(AND(Encodage!A1072&gt;=$G$2,Encodage!A1072&lt;=$H$2),Encodage!B1072,"")))</f>
        <v/>
      </c>
      <c r="B1072" s="62" t="str">
        <f>IF(A1072="","",IF(COUNTIF($A$2:B1071,Encodage!B1072)&gt;0,"",IF(AND(Encodage!B1072&gt;=$G$2,Encodage!A1072&lt;=$H$2),Encodage!C1072,"")))</f>
        <v/>
      </c>
      <c r="C1072" s="62"/>
      <c r="D1072" s="61" t="str">
        <f t="array" ref="D1072">IFERROR(INDEX($A$1:$A$10000,SMALL(IF($A$3:$A$10000&lt;&gt;"",ROW($A$3:$A$10000)),ROW(A1069))),"")</f>
        <v/>
      </c>
      <c r="E1072" s="61"/>
      <c r="F1072" s="61"/>
      <c r="G1072" t="str">
        <f t="shared" si="577"/>
        <v/>
      </c>
      <c r="H1072" t="str">
        <f>IFERROR(IF(COUNTIF($H$4:H1071,H1071)&lt;VLOOKUP($H1071,$D$3:$E$500,2,0),H1071,INDEX($D$3:$D$300,MATCH(H1071,$D$3:$D$300,0)+1)),"")</f>
        <v/>
      </c>
      <c r="I1072" t="str">
        <f>IF($H1072="","",VLOOKUP($H1072,Listes!$A$3:$I$12,3,FALSE))</f>
        <v/>
      </c>
      <c r="J1072" t="str">
        <f>IF($H1072="","",VLOOKUP($H1072,Listes!$A$3:$I$12,4,FALSE))</f>
        <v/>
      </c>
      <c r="K1072" t="str">
        <f>IF(H1072="","",VLOOKUP($H1072,Listes!$A$3:$I$12,8,FALSE))</f>
        <v/>
      </c>
      <c r="N1072" t="str">
        <f t="shared" si="578"/>
        <v/>
      </c>
    </row>
    <row r="1073" spans="1:14">
      <c r="A1073" s="62" t="str">
        <f>IF(Encodage!A1073="","",IF(COUNTIF($A$2:A1072,Encodage!A1073),"",IF(AND(Encodage!A1073&gt;=$G$2,Encodage!A1073&lt;=$H$2),Encodage!B1073,"")))</f>
        <v/>
      </c>
      <c r="B1073" s="62" t="str">
        <f>IF(A1073="","",IF(COUNTIF($A$2:B1072,Encodage!B1073)&gt;0,"",IF(AND(Encodage!B1073&gt;=$G$2,Encodage!A1073&lt;=$H$2),Encodage!C1073,"")))</f>
        <v/>
      </c>
      <c r="C1073" s="62"/>
      <c r="D1073" s="61" t="str">
        <f t="array" ref="D1073">IFERROR(INDEX($A$1:$A$10000,SMALL(IF($A$3:$A$10000&lt;&gt;"",ROW($A$3:$A$10000)),ROW(A1070))),"")</f>
        <v/>
      </c>
      <c r="E1073" s="61"/>
      <c r="F1073" s="61"/>
      <c r="G1073" t="str">
        <f t="shared" si="577"/>
        <v/>
      </c>
      <c r="H1073" t="str">
        <f>IFERROR(IF(COUNTIF($H$4:H1072,H1072)&lt;VLOOKUP($H1072,$D$3:$E$500,2,0),H1072,INDEX($D$3:$D$300,MATCH(H1072,$D$3:$D$300,0)+1)),"")</f>
        <v/>
      </c>
      <c r="I1073" t="str">
        <f>IF($H1073="","",VLOOKUP($H1073,Listes!$A$3:$I$12,3,FALSE))</f>
        <v/>
      </c>
      <c r="J1073" t="str">
        <f>IF($H1073="","",VLOOKUP($H1073,Listes!$A$3:$I$12,4,FALSE))</f>
        <v/>
      </c>
      <c r="K1073" t="str">
        <f>IF(H1073="","",VLOOKUP($H1073,Listes!$A$3:$I$12,8,FALSE))</f>
        <v/>
      </c>
      <c r="N1073" t="str">
        <f t="shared" si="578"/>
        <v/>
      </c>
    </row>
    <row r="1074" spans="1:14">
      <c r="A1074" s="62" t="str">
        <f>IF(Encodage!A1074="","",IF(COUNTIF($A$2:A1073,Encodage!A1074),"",IF(AND(Encodage!A1074&gt;=$G$2,Encodage!A1074&lt;=$H$2),Encodage!B1074,"")))</f>
        <v/>
      </c>
      <c r="B1074" s="62" t="str">
        <f>IF(A1074="","",IF(COUNTIF($A$2:B1073,Encodage!B1074)&gt;0,"",IF(AND(Encodage!B1074&gt;=$G$2,Encodage!A1074&lt;=$H$2),Encodage!C1074,"")))</f>
        <v/>
      </c>
      <c r="C1074" s="62"/>
      <c r="D1074" s="61" t="str">
        <f t="array" ref="D1074">IFERROR(INDEX($A$1:$A$10000,SMALL(IF($A$3:$A$10000&lt;&gt;"",ROW($A$3:$A$10000)),ROW(A1071))),"")</f>
        <v/>
      </c>
      <c r="E1074" s="61"/>
      <c r="F1074" s="61"/>
      <c r="G1074" t="str">
        <f t="shared" si="577"/>
        <v/>
      </c>
      <c r="H1074" t="str">
        <f>IFERROR(IF(COUNTIF($H$4:H1073,H1073)&lt;VLOOKUP($H1073,$D$3:$E$500,2,0),H1073,INDEX($D$3:$D$300,MATCH(H1073,$D$3:$D$300,0)+1)),"")</f>
        <v/>
      </c>
      <c r="I1074" t="str">
        <f>IF($H1074="","",VLOOKUP($H1074,Listes!$A$3:$I$12,3,FALSE))</f>
        <v/>
      </c>
      <c r="J1074" t="str">
        <f>IF($H1074="","",VLOOKUP($H1074,Listes!$A$3:$I$12,4,FALSE))</f>
        <v/>
      </c>
      <c r="K1074" t="str">
        <f>IF(H1074="","",VLOOKUP($H1074,Listes!$A$3:$I$12,8,FALSE))</f>
        <v/>
      </c>
      <c r="N1074" t="str">
        <f t="shared" si="578"/>
        <v/>
      </c>
    </row>
    <row r="1075" spans="1:14">
      <c r="A1075" s="62" t="str">
        <f>IF(Encodage!A1075="","",IF(COUNTIF($A$2:A1074,Encodage!A1075),"",IF(AND(Encodage!A1075&gt;=$G$2,Encodage!A1075&lt;=$H$2),Encodage!B1075,"")))</f>
        <v/>
      </c>
      <c r="B1075" s="62" t="str">
        <f>IF(A1075="","",IF(COUNTIF($A$2:B1074,Encodage!B1075)&gt;0,"",IF(AND(Encodage!B1075&gt;=$G$2,Encodage!A1075&lt;=$H$2),Encodage!C1075,"")))</f>
        <v/>
      </c>
      <c r="C1075" s="62"/>
      <c r="D1075" s="61" t="str">
        <f t="array" ref="D1075">IFERROR(INDEX($A$1:$A$10000,SMALL(IF($A$3:$A$10000&lt;&gt;"",ROW($A$3:$A$10000)),ROW(A1072))),"")</f>
        <v/>
      </c>
      <c r="E1075" s="61"/>
      <c r="F1075" s="61"/>
      <c r="G1075" t="str">
        <f t="shared" si="577"/>
        <v/>
      </c>
      <c r="H1075" t="str">
        <f>IFERROR(IF(COUNTIF($H$4:H1074,H1074)&lt;VLOOKUP($H1074,$D$3:$E$500,2,0),H1074,INDEX($D$3:$D$300,MATCH(H1074,$D$3:$D$300,0)+1)),"")</f>
        <v/>
      </c>
      <c r="I1075" t="str">
        <f>IF($H1075="","",VLOOKUP($H1075,Listes!$A$3:$I$12,3,FALSE))</f>
        <v/>
      </c>
      <c r="J1075" t="str">
        <f>IF($H1075="","",VLOOKUP($H1075,Listes!$A$3:$I$12,4,FALSE))</f>
        <v/>
      </c>
      <c r="K1075" t="str">
        <f>IF(H1075="","",VLOOKUP($H1075,Listes!$A$3:$I$12,8,FALSE))</f>
        <v/>
      </c>
      <c r="N1075" t="str">
        <f t="shared" si="578"/>
        <v/>
      </c>
    </row>
    <row r="1076" spans="1:14">
      <c r="A1076" s="62" t="str">
        <f>IF(Encodage!A1076="","",IF(COUNTIF($A$2:A1075,Encodage!A1076),"",IF(AND(Encodage!A1076&gt;=$G$2,Encodage!A1076&lt;=$H$2),Encodage!B1076,"")))</f>
        <v/>
      </c>
      <c r="B1076" s="62" t="str">
        <f>IF(A1076="","",IF(COUNTIF($A$2:B1075,Encodage!B1076)&gt;0,"",IF(AND(Encodage!B1076&gt;=$G$2,Encodage!A1076&lt;=$H$2),Encodage!C1076,"")))</f>
        <v/>
      </c>
      <c r="C1076" s="62"/>
      <c r="D1076" s="61" t="str">
        <f t="array" ref="D1076">IFERROR(INDEX($A$1:$A$10000,SMALL(IF($A$3:$A$10000&lt;&gt;"",ROW($A$3:$A$10000)),ROW(A1073))),"")</f>
        <v/>
      </c>
      <c r="E1076" s="61"/>
      <c r="F1076" s="61"/>
      <c r="G1076" t="str">
        <f t="shared" si="577"/>
        <v/>
      </c>
      <c r="H1076" t="str">
        <f>IFERROR(IF(COUNTIF($H$4:H1075,H1075)&lt;VLOOKUP($H1075,$D$3:$E$500,2,0),H1075,INDEX($D$3:$D$300,MATCH(H1075,$D$3:$D$300,0)+1)),"")</f>
        <v/>
      </c>
      <c r="I1076" t="str">
        <f>IF($H1076="","",VLOOKUP($H1076,Listes!$A$3:$I$12,3,FALSE))</f>
        <v/>
      </c>
      <c r="J1076" t="str">
        <f>IF($H1076="","",VLOOKUP($H1076,Listes!$A$3:$I$12,4,FALSE))</f>
        <v/>
      </c>
      <c r="K1076" t="str">
        <f>IF(H1076="","",VLOOKUP($H1076,Listes!$A$3:$I$12,8,FALSE))</f>
        <v/>
      </c>
      <c r="N1076" t="str">
        <f t="shared" si="578"/>
        <v/>
      </c>
    </row>
    <row r="1077" spans="1:14">
      <c r="A1077" s="62" t="str">
        <f>IF(Encodage!A1077="","",IF(COUNTIF($A$2:A1076,Encodage!A1077),"",IF(AND(Encodage!A1077&gt;=$G$2,Encodage!A1077&lt;=$H$2),Encodage!B1077,"")))</f>
        <v/>
      </c>
      <c r="B1077" s="62" t="str">
        <f>IF(A1077="","",IF(COUNTIF($A$2:B1076,Encodage!B1077)&gt;0,"",IF(AND(Encodage!B1077&gt;=$G$2,Encodage!A1077&lt;=$H$2),Encodage!C1077,"")))</f>
        <v/>
      </c>
      <c r="C1077" s="62"/>
      <c r="D1077" s="61" t="str">
        <f t="array" ref="D1077">IFERROR(INDEX($A$1:$A$10000,SMALL(IF($A$3:$A$10000&lt;&gt;"",ROW($A$3:$A$10000)),ROW(A1074))),"")</f>
        <v/>
      </c>
      <c r="E1077" s="61"/>
      <c r="F1077" s="61"/>
      <c r="G1077" t="str">
        <f t="shared" si="577"/>
        <v/>
      </c>
      <c r="H1077" t="str">
        <f>IFERROR(IF(COUNTIF($H$4:H1076,H1076)&lt;VLOOKUP($H1076,$D$3:$E$500,2,0),H1076,INDEX($D$3:$D$300,MATCH(H1076,$D$3:$D$300,0)+1)),"")</f>
        <v/>
      </c>
      <c r="I1077" t="str">
        <f>IF($H1077="","",VLOOKUP($H1077,Listes!$A$3:$I$12,3,FALSE))</f>
        <v/>
      </c>
      <c r="J1077" t="str">
        <f>IF($H1077="","",VLOOKUP($H1077,Listes!$A$3:$I$12,4,FALSE))</f>
        <v/>
      </c>
      <c r="K1077" t="str">
        <f>IF(H1077="","",VLOOKUP($H1077,Listes!$A$3:$I$12,8,FALSE))</f>
        <v/>
      </c>
      <c r="N1077" t="str">
        <f t="shared" si="578"/>
        <v/>
      </c>
    </row>
    <row r="1078" spans="1:14">
      <c r="A1078" s="62" t="str">
        <f>IF(Encodage!A1078="","",IF(COUNTIF($A$2:A1077,Encodage!A1078),"",IF(AND(Encodage!A1078&gt;=$G$2,Encodage!A1078&lt;=$H$2),Encodage!B1078,"")))</f>
        <v/>
      </c>
      <c r="B1078" s="62" t="str">
        <f>IF(A1078="","",IF(COUNTIF($A$2:B1077,Encodage!B1078)&gt;0,"",IF(AND(Encodage!B1078&gt;=$G$2,Encodage!A1078&lt;=$H$2),Encodage!C1078,"")))</f>
        <v/>
      </c>
      <c r="C1078" s="62"/>
      <c r="D1078" s="61" t="str">
        <f t="array" ref="D1078">IFERROR(INDEX($A$1:$A$10000,SMALL(IF($A$3:$A$10000&lt;&gt;"",ROW($A$3:$A$10000)),ROW(A1075))),"")</f>
        <v/>
      </c>
      <c r="E1078" s="61"/>
      <c r="F1078" s="61"/>
      <c r="G1078" t="str">
        <f t="shared" si="577"/>
        <v/>
      </c>
      <c r="H1078" t="str">
        <f>IFERROR(IF(COUNTIF($H$4:H1077,H1077)&lt;VLOOKUP($H1077,$D$3:$E$500,2,0),H1077,INDEX($D$3:$D$300,MATCH(H1077,$D$3:$D$300,0)+1)),"")</f>
        <v/>
      </c>
      <c r="I1078" t="str">
        <f>IF($H1078="","",VLOOKUP($H1078,Listes!$A$3:$I$12,3,FALSE))</f>
        <v/>
      </c>
      <c r="J1078" t="str">
        <f>IF($H1078="","",VLOOKUP($H1078,Listes!$A$3:$I$12,4,FALSE))</f>
        <v/>
      </c>
      <c r="K1078" t="str">
        <f>IF(H1078="","",VLOOKUP($H1078,Listes!$A$3:$I$12,8,FALSE))</f>
        <v/>
      </c>
      <c r="N1078" t="str">
        <f t="shared" si="578"/>
        <v/>
      </c>
    </row>
    <row r="1079" spans="1:14">
      <c r="A1079" s="62" t="str">
        <f>IF(Encodage!A1079="","",IF(COUNTIF($A$2:A1078,Encodage!A1079),"",IF(AND(Encodage!A1079&gt;=$G$2,Encodage!A1079&lt;=$H$2),Encodage!B1079,"")))</f>
        <v/>
      </c>
      <c r="B1079" s="62" t="str">
        <f>IF(A1079="","",IF(COUNTIF($A$2:B1078,Encodage!B1079)&gt;0,"",IF(AND(Encodage!B1079&gt;=$G$2,Encodage!A1079&lt;=$H$2),Encodage!C1079,"")))</f>
        <v/>
      </c>
      <c r="C1079" s="62"/>
      <c r="D1079" s="61" t="str">
        <f t="array" ref="D1079">IFERROR(INDEX($A$1:$A$10000,SMALL(IF($A$3:$A$10000&lt;&gt;"",ROW($A$3:$A$10000)),ROW(A1076))),"")</f>
        <v/>
      </c>
      <c r="E1079" s="61"/>
      <c r="F1079" s="61"/>
      <c r="G1079" t="str">
        <f t="shared" si="577"/>
        <v/>
      </c>
      <c r="H1079" t="str">
        <f>IFERROR(IF(COUNTIF($H$4:H1078,H1078)&lt;VLOOKUP($H1078,$D$3:$E$500,2,0),H1078,INDEX($D$3:$D$300,MATCH(H1078,$D$3:$D$300,0)+1)),"")</f>
        <v/>
      </c>
      <c r="I1079" t="str">
        <f>IF($H1079="","",VLOOKUP($H1079,Listes!$A$3:$I$12,3,FALSE))</f>
        <v/>
      </c>
      <c r="J1079" t="str">
        <f>IF($H1079="","",VLOOKUP($H1079,Listes!$A$3:$I$12,4,FALSE))</f>
        <v/>
      </c>
      <c r="K1079" t="str">
        <f>IF(H1079="","",VLOOKUP($H1079,Listes!$A$3:$I$12,8,FALSE))</f>
        <v/>
      </c>
      <c r="N1079" t="str">
        <f t="shared" si="578"/>
        <v/>
      </c>
    </row>
    <row r="1080" spans="1:14">
      <c r="A1080" s="62" t="str">
        <f>IF(Encodage!A1080="","",IF(COUNTIF($A$2:A1079,Encodage!A1080),"",IF(AND(Encodage!A1080&gt;=$G$2,Encodage!A1080&lt;=$H$2),Encodage!B1080,"")))</f>
        <v/>
      </c>
      <c r="B1080" s="62" t="str">
        <f>IF(A1080="","",IF(COUNTIF($A$2:B1079,Encodage!B1080)&gt;0,"",IF(AND(Encodage!B1080&gt;=$G$2,Encodage!A1080&lt;=$H$2),Encodage!C1080,"")))</f>
        <v/>
      </c>
      <c r="C1080" s="62"/>
      <c r="D1080" s="61" t="str">
        <f t="array" ref="D1080">IFERROR(INDEX($A$1:$A$10000,SMALL(IF($A$3:$A$10000&lt;&gt;"",ROW($A$3:$A$10000)),ROW(A1077))),"")</f>
        <v/>
      </c>
      <c r="E1080" s="61"/>
      <c r="F1080" s="61"/>
      <c r="G1080" t="str">
        <f t="shared" si="577"/>
        <v/>
      </c>
      <c r="H1080" t="str">
        <f>IFERROR(IF(COUNTIF($H$4:H1079,H1079)&lt;VLOOKUP($H1079,$D$3:$E$500,2,0),H1079,INDEX($D$3:$D$300,MATCH(H1079,$D$3:$D$300,0)+1)),"")</f>
        <v/>
      </c>
      <c r="I1080" t="str">
        <f>IF($H1080="","",VLOOKUP($H1080,Listes!$A$3:$I$12,3,FALSE))</f>
        <v/>
      </c>
      <c r="J1080" t="str">
        <f>IF($H1080="","",VLOOKUP($H1080,Listes!$A$3:$I$12,4,FALSE))</f>
        <v/>
      </c>
      <c r="K1080" t="str">
        <f>IF(H1080="","",VLOOKUP($H1080,Listes!$A$3:$I$12,8,FALSE))</f>
        <v/>
      </c>
      <c r="N1080" t="str">
        <f t="shared" si="578"/>
        <v/>
      </c>
    </row>
    <row r="1081" spans="1:14">
      <c r="A1081" s="62" t="str">
        <f>IF(Encodage!A1081="","",IF(COUNTIF($A$2:A1080,Encodage!A1081),"",IF(AND(Encodage!A1081&gt;=$G$2,Encodage!A1081&lt;=$H$2),Encodage!B1081,"")))</f>
        <v/>
      </c>
      <c r="B1081" s="62" t="str">
        <f>IF(A1081="","",IF(COUNTIF($A$2:B1080,Encodage!B1081)&gt;0,"",IF(AND(Encodage!B1081&gt;=$G$2,Encodage!A1081&lt;=$H$2),Encodage!C1081,"")))</f>
        <v/>
      </c>
      <c r="C1081" s="62"/>
      <c r="D1081" s="61" t="str">
        <f t="array" ref="D1081">IFERROR(INDEX($A$1:$A$10000,SMALL(IF($A$3:$A$10000&lt;&gt;"",ROW($A$3:$A$10000)),ROW(A1078))),"")</f>
        <v/>
      </c>
      <c r="E1081" s="61"/>
      <c r="F1081" s="61"/>
      <c r="G1081" t="str">
        <f t="shared" si="577"/>
        <v/>
      </c>
      <c r="H1081" t="str">
        <f>IFERROR(IF(COUNTIF($H$4:H1080,H1080)&lt;VLOOKUP($H1080,$D$3:$E$500,2,0),H1080,INDEX($D$3:$D$300,MATCH(H1080,$D$3:$D$300,0)+1)),"")</f>
        <v/>
      </c>
      <c r="I1081" t="str">
        <f>IF($H1081="","",VLOOKUP($H1081,Listes!$A$3:$I$12,3,FALSE))</f>
        <v/>
      </c>
      <c r="J1081" t="str">
        <f>IF($H1081="","",VLOOKUP($H1081,Listes!$A$3:$I$12,4,FALSE))</f>
        <v/>
      </c>
      <c r="K1081" t="str">
        <f>IF(H1081="","",VLOOKUP($H1081,Listes!$A$3:$I$12,8,FALSE))</f>
        <v/>
      </c>
      <c r="N1081" t="str">
        <f t="shared" si="578"/>
        <v/>
      </c>
    </row>
    <row r="1082" spans="1:14">
      <c r="A1082" s="62" t="str">
        <f>IF(Encodage!A1082="","",IF(COUNTIF($A$2:A1081,Encodage!A1082),"",IF(AND(Encodage!A1082&gt;=$G$2,Encodage!A1082&lt;=$H$2),Encodage!B1082,"")))</f>
        <v/>
      </c>
      <c r="B1082" s="62" t="str">
        <f>IF(A1082="","",IF(COUNTIF($A$2:B1081,Encodage!B1082)&gt;0,"",IF(AND(Encodage!B1082&gt;=$G$2,Encodage!A1082&lt;=$H$2),Encodage!C1082,"")))</f>
        <v/>
      </c>
      <c r="C1082" s="62"/>
      <c r="D1082" s="61" t="str">
        <f t="array" ref="D1082">IFERROR(INDEX($A$1:$A$10000,SMALL(IF($A$3:$A$10000&lt;&gt;"",ROW($A$3:$A$10000)),ROW(A1079))),"")</f>
        <v/>
      </c>
      <c r="E1082" s="61"/>
      <c r="F1082" s="61"/>
      <c r="G1082" t="str">
        <f t="shared" si="577"/>
        <v/>
      </c>
      <c r="H1082" t="str">
        <f>IFERROR(IF(COUNTIF($H$4:H1081,H1081)&lt;VLOOKUP($H1081,$D$3:$E$500,2,0),H1081,INDEX($D$3:$D$300,MATCH(H1081,$D$3:$D$300,0)+1)),"")</f>
        <v/>
      </c>
      <c r="I1082" t="str">
        <f>IF($H1082="","",VLOOKUP($H1082,Listes!$A$3:$I$12,3,FALSE))</f>
        <v/>
      </c>
      <c r="J1082" t="str">
        <f>IF($H1082="","",VLOOKUP($H1082,Listes!$A$3:$I$12,4,FALSE))</f>
        <v/>
      </c>
      <c r="K1082" t="str">
        <f>IF(H1082="","",VLOOKUP($H1082,Listes!$A$3:$I$12,8,FALSE))</f>
        <v/>
      </c>
      <c r="N1082" t="str">
        <f t="shared" si="578"/>
        <v/>
      </c>
    </row>
    <row r="1083" spans="1:14">
      <c r="A1083" s="62" t="str">
        <f>IF(Encodage!A1083="","",IF(COUNTIF($A$2:A1082,Encodage!A1083),"",IF(AND(Encodage!A1083&gt;=$G$2,Encodage!A1083&lt;=$H$2),Encodage!B1083,"")))</f>
        <v/>
      </c>
      <c r="B1083" s="62" t="str">
        <f>IF(A1083="","",IF(COUNTIF($A$2:B1082,Encodage!B1083)&gt;0,"",IF(AND(Encodage!B1083&gt;=$G$2,Encodage!A1083&lt;=$H$2),Encodage!C1083,"")))</f>
        <v/>
      </c>
      <c r="C1083" s="62"/>
      <c r="D1083" s="61" t="str">
        <f t="array" ref="D1083">IFERROR(INDEX($A$1:$A$10000,SMALL(IF($A$3:$A$10000&lt;&gt;"",ROW($A$3:$A$10000)),ROW(A1080))),"")</f>
        <v/>
      </c>
      <c r="E1083" s="61"/>
      <c r="F1083" s="61"/>
      <c r="G1083" t="str">
        <f t="shared" si="577"/>
        <v/>
      </c>
      <c r="H1083" t="str">
        <f>IFERROR(IF(COUNTIF($H$4:H1082,H1082)&lt;VLOOKUP($H1082,$D$3:$E$500,2,0),H1082,INDEX($D$3:$D$300,MATCH(H1082,$D$3:$D$300,0)+1)),"")</f>
        <v/>
      </c>
      <c r="I1083" t="str">
        <f>IF($H1083="","",VLOOKUP($H1083,Listes!$A$3:$I$12,3,FALSE))</f>
        <v/>
      </c>
      <c r="J1083" t="str">
        <f>IF($H1083="","",VLOOKUP($H1083,Listes!$A$3:$I$12,4,FALSE))</f>
        <v/>
      </c>
      <c r="K1083" t="str">
        <f>IF(H1083="","",VLOOKUP($H1083,Listes!$A$3:$I$12,8,FALSE))</f>
        <v/>
      </c>
      <c r="N1083" t="str">
        <f t="shared" si="578"/>
        <v/>
      </c>
    </row>
    <row r="1084" spans="1:14">
      <c r="A1084" s="62" t="str">
        <f>IF(Encodage!A1084="","",IF(COUNTIF($A$2:A1083,Encodage!A1084),"",IF(AND(Encodage!A1084&gt;=$G$2,Encodage!A1084&lt;=$H$2),Encodage!B1084,"")))</f>
        <v/>
      </c>
      <c r="B1084" s="62" t="str">
        <f>IF(A1084="","",IF(COUNTIF($A$2:B1083,Encodage!B1084)&gt;0,"",IF(AND(Encodage!B1084&gt;=$G$2,Encodage!A1084&lt;=$H$2),Encodage!C1084,"")))</f>
        <v/>
      </c>
      <c r="C1084" s="62"/>
      <c r="D1084" s="61" t="str">
        <f t="array" ref="D1084">IFERROR(INDEX($A$1:$A$10000,SMALL(IF($A$3:$A$10000&lt;&gt;"",ROW($A$3:$A$10000)),ROW(A1081))),"")</f>
        <v/>
      </c>
      <c r="E1084" s="61"/>
      <c r="F1084" s="61"/>
      <c r="G1084" t="str">
        <f t="shared" si="577"/>
        <v/>
      </c>
      <c r="H1084" t="str">
        <f>IFERROR(IF(COUNTIF($H$4:H1083,H1083)&lt;VLOOKUP($H1083,$D$3:$E$500,2,0),H1083,INDEX($D$3:$D$300,MATCH(H1083,$D$3:$D$300,0)+1)),"")</f>
        <v/>
      </c>
      <c r="I1084" t="str">
        <f>IF($H1084="","",VLOOKUP($H1084,Listes!$A$3:$I$12,3,FALSE))</f>
        <v/>
      </c>
      <c r="J1084" t="str">
        <f>IF($H1084="","",VLOOKUP($H1084,Listes!$A$3:$I$12,4,FALSE))</f>
        <v/>
      </c>
      <c r="K1084" t="str">
        <f>IF(H1084="","",VLOOKUP($H1084,Listes!$A$3:$I$12,8,FALSE))</f>
        <v/>
      </c>
      <c r="N1084" t="str">
        <f t="shared" si="578"/>
        <v/>
      </c>
    </row>
    <row r="1085" spans="1:14">
      <c r="A1085" s="62" t="str">
        <f>IF(Encodage!A1085="","",IF(COUNTIF($A$2:A1084,Encodage!A1085),"",IF(AND(Encodage!A1085&gt;=$G$2,Encodage!A1085&lt;=$H$2),Encodage!B1085,"")))</f>
        <v/>
      </c>
      <c r="B1085" s="62" t="str">
        <f>IF(A1085="","",IF(COUNTIF($A$2:B1084,Encodage!B1085)&gt;0,"",IF(AND(Encodage!B1085&gt;=$G$2,Encodage!A1085&lt;=$H$2),Encodage!C1085,"")))</f>
        <v/>
      </c>
      <c r="C1085" s="62"/>
      <c r="D1085" s="61" t="str">
        <f t="array" ref="D1085">IFERROR(INDEX($A$1:$A$10000,SMALL(IF($A$3:$A$10000&lt;&gt;"",ROW($A$3:$A$10000)),ROW(A1082))),"")</f>
        <v/>
      </c>
      <c r="E1085" s="61"/>
      <c r="F1085" s="61"/>
      <c r="G1085" t="str">
        <f t="shared" si="577"/>
        <v/>
      </c>
      <c r="H1085" t="str">
        <f>IFERROR(IF(COUNTIF($H$4:H1084,H1084)&lt;VLOOKUP($H1084,$D$3:$E$500,2,0),H1084,INDEX($D$3:$D$300,MATCH(H1084,$D$3:$D$300,0)+1)),"")</f>
        <v/>
      </c>
      <c r="I1085" t="str">
        <f>IF($H1085="","",VLOOKUP($H1085,Listes!$A$3:$I$12,3,FALSE))</f>
        <v/>
      </c>
      <c r="J1085" t="str">
        <f>IF($H1085="","",VLOOKUP($H1085,Listes!$A$3:$I$12,4,FALSE))</f>
        <v/>
      </c>
      <c r="K1085" t="str">
        <f>IF(H1085="","",VLOOKUP($H1085,Listes!$A$3:$I$12,8,FALSE))</f>
        <v/>
      </c>
      <c r="N1085" t="str">
        <f t="shared" si="578"/>
        <v/>
      </c>
    </row>
    <row r="1086" spans="1:14">
      <c r="A1086" s="62" t="str">
        <f>IF(Encodage!A1086="","",IF(COUNTIF($A$2:A1085,Encodage!A1086),"",IF(AND(Encodage!A1086&gt;=$G$2,Encodage!A1086&lt;=$H$2),Encodage!B1086,"")))</f>
        <v/>
      </c>
      <c r="B1086" s="62" t="str">
        <f>IF(A1086="","",IF(COUNTIF($A$2:B1085,Encodage!B1086)&gt;0,"",IF(AND(Encodage!B1086&gt;=$G$2,Encodage!A1086&lt;=$H$2),Encodage!C1086,"")))</f>
        <v/>
      </c>
      <c r="C1086" s="62"/>
      <c r="D1086" s="61" t="str">
        <f t="array" ref="D1086">IFERROR(INDEX($A$1:$A$10000,SMALL(IF($A$3:$A$10000&lt;&gt;"",ROW($A$3:$A$10000)),ROW(A1083))),"")</f>
        <v/>
      </c>
      <c r="E1086" s="61"/>
      <c r="F1086" s="61"/>
      <c r="G1086" t="str">
        <f t="shared" si="577"/>
        <v/>
      </c>
      <c r="H1086" t="str">
        <f>IFERROR(IF(COUNTIF($H$4:H1085,H1085)&lt;VLOOKUP($H1085,$D$3:$E$500,2,0),H1085,INDEX($D$3:$D$300,MATCH(H1085,$D$3:$D$300,0)+1)),"")</f>
        <v/>
      </c>
      <c r="I1086" t="str">
        <f>IF($H1086="","",VLOOKUP($H1086,Listes!$A$3:$I$12,3,FALSE))</f>
        <v/>
      </c>
      <c r="J1086" t="str">
        <f>IF($H1086="","",VLOOKUP($H1086,Listes!$A$3:$I$12,4,FALSE))</f>
        <v/>
      </c>
      <c r="K1086" t="str">
        <f>IF(H1086="","",VLOOKUP($H1086,Listes!$A$3:$I$12,8,FALSE))</f>
        <v/>
      </c>
      <c r="N1086" t="str">
        <f t="shared" si="578"/>
        <v/>
      </c>
    </row>
    <row r="1087" spans="1:14">
      <c r="A1087" s="62" t="str">
        <f>IF(Encodage!A1087="","",IF(COUNTIF($A$2:A1086,Encodage!A1087),"",IF(AND(Encodage!A1087&gt;=$G$2,Encodage!A1087&lt;=$H$2),Encodage!B1087,"")))</f>
        <v/>
      </c>
      <c r="B1087" s="62" t="str">
        <f>IF(A1087="","",IF(COUNTIF($A$2:B1086,Encodage!B1087)&gt;0,"",IF(AND(Encodage!B1087&gt;=$G$2,Encodage!A1087&lt;=$H$2),Encodage!C1087,"")))</f>
        <v/>
      </c>
      <c r="C1087" s="62"/>
      <c r="D1087" s="61" t="str">
        <f t="array" ref="D1087">IFERROR(INDEX($A$1:$A$10000,SMALL(IF($A$3:$A$10000&lt;&gt;"",ROW($A$3:$A$10000)),ROW(A1084))),"")</f>
        <v/>
      </c>
      <c r="E1087" s="61"/>
      <c r="F1087" s="61"/>
      <c r="G1087" t="str">
        <f t="shared" si="577"/>
        <v/>
      </c>
      <c r="H1087" t="str">
        <f>IFERROR(IF(COUNTIF($H$4:H1086,H1086)&lt;VLOOKUP($H1086,$D$3:$E$500,2,0),H1086,INDEX($D$3:$D$300,MATCH(H1086,$D$3:$D$300,0)+1)),"")</f>
        <v/>
      </c>
      <c r="I1087" t="str">
        <f>IF($H1087="","",VLOOKUP($H1087,Listes!$A$3:$I$12,3,FALSE))</f>
        <v/>
      </c>
      <c r="J1087" t="str">
        <f>IF($H1087="","",VLOOKUP($H1087,Listes!$A$3:$I$12,4,FALSE))</f>
        <v/>
      </c>
      <c r="K1087" t="str">
        <f>IF(H1087="","",VLOOKUP($H1087,Listes!$A$3:$I$12,8,FALSE))</f>
        <v/>
      </c>
      <c r="N1087" t="str">
        <f t="shared" si="578"/>
        <v/>
      </c>
    </row>
    <row r="1088" spans="1:14">
      <c r="A1088" s="62" t="str">
        <f>IF(Encodage!A1088="","",IF(COUNTIF($A$2:A1087,Encodage!A1088),"",IF(AND(Encodage!A1088&gt;=$G$2,Encodage!A1088&lt;=$H$2),Encodage!B1088,"")))</f>
        <v/>
      </c>
      <c r="B1088" s="62" t="str">
        <f>IF(A1088="","",IF(COUNTIF($A$2:B1087,Encodage!B1088)&gt;0,"",IF(AND(Encodage!B1088&gt;=$G$2,Encodage!A1088&lt;=$H$2),Encodage!C1088,"")))</f>
        <v/>
      </c>
      <c r="C1088" s="62"/>
      <c r="D1088" s="61" t="str">
        <f t="array" ref="D1088">IFERROR(INDEX($A$1:$A$10000,SMALL(IF($A$3:$A$10000&lt;&gt;"",ROW($A$3:$A$10000)),ROW(A1085))),"")</f>
        <v/>
      </c>
      <c r="E1088" s="61"/>
      <c r="F1088" s="61"/>
      <c r="G1088" t="str">
        <f t="shared" si="577"/>
        <v/>
      </c>
      <c r="H1088" t="str">
        <f>IFERROR(IF(COUNTIF($H$4:H1087,H1087)&lt;VLOOKUP($H1087,$D$3:$E$500,2,0),H1087,INDEX($D$3:$D$300,MATCH(H1087,$D$3:$D$300,0)+1)),"")</f>
        <v/>
      </c>
      <c r="I1088" t="str">
        <f>IF($H1088="","",VLOOKUP($H1088,Listes!$A$3:$I$12,3,FALSE))</f>
        <v/>
      </c>
      <c r="J1088" t="str">
        <f>IF($H1088="","",VLOOKUP($H1088,Listes!$A$3:$I$12,4,FALSE))</f>
        <v/>
      </c>
      <c r="K1088" t="str">
        <f>IF(H1088="","",VLOOKUP($H1088,Listes!$A$3:$I$12,8,FALSE))</f>
        <v/>
      </c>
      <c r="N1088" t="str">
        <f t="shared" si="578"/>
        <v/>
      </c>
    </row>
    <row r="1089" spans="1:14">
      <c r="A1089" s="62" t="str">
        <f>IF(Encodage!A1089="","",IF(COUNTIF($A$2:A1088,Encodage!A1089),"",IF(AND(Encodage!A1089&gt;=$G$2,Encodage!A1089&lt;=$H$2),Encodage!B1089,"")))</f>
        <v/>
      </c>
      <c r="B1089" s="62" t="str">
        <f>IF(A1089="","",IF(COUNTIF($A$2:B1088,Encodage!B1089)&gt;0,"",IF(AND(Encodage!B1089&gt;=$G$2,Encodage!A1089&lt;=$H$2),Encodage!C1089,"")))</f>
        <v/>
      </c>
      <c r="C1089" s="62"/>
      <c r="D1089" s="61" t="str">
        <f t="array" ref="D1089">IFERROR(INDEX($A$1:$A$10000,SMALL(IF($A$3:$A$10000&lt;&gt;"",ROW($A$3:$A$10000)),ROW(A1086))),"")</f>
        <v/>
      </c>
      <c r="E1089" s="61"/>
      <c r="F1089" s="61"/>
      <c r="G1089" t="str">
        <f t="shared" si="577"/>
        <v/>
      </c>
      <c r="H1089" t="str">
        <f>IFERROR(IF(COUNTIF($H$4:H1088,H1088)&lt;VLOOKUP($H1088,$D$3:$E$500,2,0),H1088,INDEX($D$3:$D$300,MATCH(H1088,$D$3:$D$300,0)+1)),"")</f>
        <v/>
      </c>
      <c r="I1089" t="str">
        <f>IF($H1089="","",VLOOKUP($H1089,Listes!$A$3:$I$12,3,FALSE))</f>
        <v/>
      </c>
      <c r="J1089" t="str">
        <f>IF($H1089="","",VLOOKUP($H1089,Listes!$A$3:$I$12,4,FALSE))</f>
        <v/>
      </c>
      <c r="K1089" t="str">
        <f>IF(H1089="","",VLOOKUP($H1089,Listes!$A$3:$I$12,8,FALSE))</f>
        <v/>
      </c>
      <c r="N1089" t="str">
        <f t="shared" si="578"/>
        <v/>
      </c>
    </row>
    <row r="1090" spans="1:14">
      <c r="A1090" s="62" t="str">
        <f>IF(Encodage!A1090="","",IF(COUNTIF($A$2:A1089,Encodage!A1090),"",IF(AND(Encodage!A1090&gt;=$G$2,Encodage!A1090&lt;=$H$2),Encodage!B1090,"")))</f>
        <v/>
      </c>
      <c r="B1090" s="62" t="str">
        <f>IF(A1090="","",IF(COUNTIF($A$2:B1089,Encodage!B1090)&gt;0,"",IF(AND(Encodage!B1090&gt;=$G$2,Encodage!A1090&lt;=$H$2),Encodage!C1090,"")))</f>
        <v/>
      </c>
      <c r="C1090" s="62"/>
      <c r="D1090" s="61" t="str">
        <f t="array" ref="D1090">IFERROR(INDEX($A$1:$A$10000,SMALL(IF($A$3:$A$10000&lt;&gt;"",ROW($A$3:$A$10000)),ROW(A1087))),"")</f>
        <v/>
      </c>
      <c r="E1090" s="61"/>
      <c r="F1090" s="61"/>
      <c r="G1090" t="str">
        <f t="shared" si="577"/>
        <v/>
      </c>
      <c r="H1090" t="str">
        <f>IFERROR(IF(COUNTIF($H$4:H1089,H1089)&lt;VLOOKUP($H1089,$D$3:$E$500,2,0),H1089,INDEX($D$3:$D$300,MATCH(H1089,$D$3:$D$300,0)+1)),"")</f>
        <v/>
      </c>
      <c r="I1090" t="str">
        <f>IF($H1090="","",VLOOKUP($H1090,Listes!$A$3:$I$12,3,FALSE))</f>
        <v/>
      </c>
      <c r="J1090" t="str">
        <f>IF($H1090="","",VLOOKUP($H1090,Listes!$A$3:$I$12,4,FALSE))</f>
        <v/>
      </c>
      <c r="K1090" t="str">
        <f>IF(H1090="","",VLOOKUP($H1090,Listes!$A$3:$I$12,8,FALSE))</f>
        <v/>
      </c>
      <c r="N1090" t="str">
        <f t="shared" si="578"/>
        <v/>
      </c>
    </row>
    <row r="1091" spans="1:14">
      <c r="A1091" s="62" t="str">
        <f>IF(Encodage!A1091="","",IF(COUNTIF($A$2:A1090,Encodage!A1091),"",IF(AND(Encodage!A1091&gt;=$G$2,Encodage!A1091&lt;=$H$2),Encodage!B1091,"")))</f>
        <v/>
      </c>
      <c r="B1091" s="62" t="str">
        <f>IF(A1091="","",IF(COUNTIF($A$2:B1090,Encodage!B1091)&gt;0,"",IF(AND(Encodage!B1091&gt;=$G$2,Encodage!A1091&lt;=$H$2),Encodage!C1091,"")))</f>
        <v/>
      </c>
      <c r="C1091" s="62"/>
      <c r="D1091" s="61" t="str">
        <f t="array" ref="D1091">IFERROR(INDEX($A$1:$A$10000,SMALL(IF($A$3:$A$10000&lt;&gt;"",ROW($A$3:$A$10000)),ROW(A1088))),"")</f>
        <v/>
      </c>
      <c r="E1091" s="61"/>
      <c r="F1091" s="61"/>
      <c r="G1091" t="str">
        <f t="shared" si="577"/>
        <v/>
      </c>
      <c r="H1091" t="str">
        <f>IFERROR(IF(COUNTIF($H$4:H1090,H1090)&lt;VLOOKUP($H1090,$D$3:$E$500,2,0),H1090,INDEX($D$3:$D$300,MATCH(H1090,$D$3:$D$300,0)+1)),"")</f>
        <v/>
      </c>
      <c r="I1091" t="str">
        <f>IF($H1091="","",VLOOKUP($H1091,Listes!$A$3:$I$12,3,FALSE))</f>
        <v/>
      </c>
      <c r="J1091" t="str">
        <f>IF($H1091="","",VLOOKUP($H1091,Listes!$A$3:$I$12,4,FALSE))</f>
        <v/>
      </c>
      <c r="K1091" t="str">
        <f>IF(H1091="","",VLOOKUP($H1091,Listes!$A$3:$I$12,8,FALSE))</f>
        <v/>
      </c>
      <c r="N1091" t="str">
        <f t="shared" si="578"/>
        <v/>
      </c>
    </row>
    <row r="1092" spans="1:14">
      <c r="A1092" s="62" t="str">
        <f>IF(Encodage!A1092="","",IF(COUNTIF($A$2:A1091,Encodage!A1092),"",IF(AND(Encodage!A1092&gt;=$G$2,Encodage!A1092&lt;=$H$2),Encodage!B1092,"")))</f>
        <v/>
      </c>
      <c r="B1092" s="62" t="str">
        <f>IF(A1092="","",IF(COUNTIF($A$2:B1091,Encodage!B1092)&gt;0,"",IF(AND(Encodage!B1092&gt;=$G$2,Encodage!A1092&lt;=$H$2),Encodage!C1092,"")))</f>
        <v/>
      </c>
      <c r="C1092" s="62"/>
      <c r="D1092" s="61" t="str">
        <f t="array" ref="D1092">IFERROR(INDEX($A$1:$A$10000,SMALL(IF($A$3:$A$10000&lt;&gt;"",ROW($A$3:$A$10000)),ROW(A1089))),"")</f>
        <v/>
      </c>
      <c r="E1092" s="61"/>
      <c r="F1092" s="61"/>
      <c r="G1092" t="str">
        <f t="shared" si="577"/>
        <v/>
      </c>
      <c r="H1092" t="str">
        <f>IFERROR(IF(COUNTIF($H$4:H1091,H1091)&lt;VLOOKUP($H1091,$D$3:$E$500,2,0),H1091,INDEX($D$3:$D$300,MATCH(H1091,$D$3:$D$300,0)+1)),"")</f>
        <v/>
      </c>
      <c r="I1092" t="str">
        <f>IF($H1092="","",VLOOKUP($H1092,Listes!$A$3:$I$12,3,FALSE))</f>
        <v/>
      </c>
      <c r="J1092" t="str">
        <f>IF($H1092="","",VLOOKUP($H1092,Listes!$A$3:$I$12,4,FALSE))</f>
        <v/>
      </c>
      <c r="K1092" t="str">
        <f>IF(H1092="","",VLOOKUP($H1092,Listes!$A$3:$I$12,8,FALSE))</f>
        <v/>
      </c>
      <c r="N1092" t="str">
        <f t="shared" si="578"/>
        <v/>
      </c>
    </row>
    <row r="1093" spans="1:14">
      <c r="A1093" s="62" t="str">
        <f>IF(Encodage!A1093="","",IF(COUNTIF($A$2:A1092,Encodage!A1093),"",IF(AND(Encodage!A1093&gt;=$G$2,Encodage!A1093&lt;=$H$2),Encodage!B1093,"")))</f>
        <v/>
      </c>
      <c r="B1093" s="62" t="str">
        <f>IF(A1093="","",IF(COUNTIF($A$2:B1092,Encodage!B1093)&gt;0,"",IF(AND(Encodage!B1093&gt;=$G$2,Encodage!A1093&lt;=$H$2),Encodage!C1093,"")))</f>
        <v/>
      </c>
      <c r="C1093" s="62"/>
      <c r="D1093" s="61" t="str">
        <f t="array" ref="D1093">IFERROR(INDEX($A$1:$A$10000,SMALL(IF($A$3:$A$10000&lt;&gt;"",ROW($A$3:$A$10000)),ROW(A1090))),"")</f>
        <v/>
      </c>
      <c r="E1093" s="61"/>
      <c r="F1093" s="61"/>
      <c r="G1093" t="str">
        <f t="shared" ref="G1093:G1156" si="579">IFERROR(INDEX($C$3:$C$10000,MATCH(H1093,$A$3:$A$10000,0)),"")</f>
        <v/>
      </c>
      <c r="H1093" t="str">
        <f>IFERROR(IF(COUNTIF($H$4:H1092,H1092)&lt;VLOOKUP($H1092,$D$3:$E$500,2,0),H1092,INDEX($D$3:$D$300,MATCH(H1092,$D$3:$D$300,0)+1)),"")</f>
        <v/>
      </c>
      <c r="I1093" t="str">
        <f>IF($H1093="","",VLOOKUP($H1093,Listes!$A$3:$I$12,3,FALSE))</f>
        <v/>
      </c>
      <c r="J1093" t="str">
        <f>IF($H1093="","",VLOOKUP($H1093,Listes!$A$3:$I$12,4,FALSE))</f>
        <v/>
      </c>
      <c r="K1093" t="str">
        <f>IF(H1093="","",VLOOKUP($H1093,Listes!$A$3:$I$12,8,FALSE))</f>
        <v/>
      </c>
      <c r="N1093" t="str">
        <f t="shared" ref="N1093:N1156" si="580">IF($H1092=$H1093,"",IFERROR(INDEX($C$3:$C$300,MATCH(H1093,$D$3:$D$300,0)),""))</f>
        <v/>
      </c>
    </row>
    <row r="1094" spans="1:14">
      <c r="A1094" s="62" t="str">
        <f>IF(Encodage!A1094="","",IF(COUNTIF($A$2:A1093,Encodage!A1094),"",IF(AND(Encodage!A1094&gt;=$G$2,Encodage!A1094&lt;=$H$2),Encodage!B1094,"")))</f>
        <v/>
      </c>
      <c r="B1094" s="62" t="str">
        <f>IF(A1094="","",IF(COUNTIF($A$2:B1093,Encodage!B1094)&gt;0,"",IF(AND(Encodage!B1094&gt;=$G$2,Encodage!A1094&lt;=$H$2),Encodage!C1094,"")))</f>
        <v/>
      </c>
      <c r="C1094" s="62"/>
      <c r="D1094" s="61" t="str">
        <f t="array" ref="D1094">IFERROR(INDEX($A$1:$A$10000,SMALL(IF($A$3:$A$10000&lt;&gt;"",ROW($A$3:$A$10000)),ROW(A1091))),"")</f>
        <v/>
      </c>
      <c r="E1094" s="61"/>
      <c r="F1094" s="61"/>
      <c r="G1094" t="str">
        <f t="shared" si="579"/>
        <v/>
      </c>
      <c r="H1094" t="str">
        <f>IFERROR(IF(COUNTIF($H$4:H1093,H1093)&lt;VLOOKUP($H1093,$D$3:$E$500,2,0),H1093,INDEX($D$3:$D$300,MATCH(H1093,$D$3:$D$300,0)+1)),"")</f>
        <v/>
      </c>
      <c r="I1094" t="str">
        <f>IF($H1094="","",VLOOKUP($H1094,Listes!$A$3:$I$12,3,FALSE))</f>
        <v/>
      </c>
      <c r="J1094" t="str">
        <f>IF($H1094="","",VLOOKUP($H1094,Listes!$A$3:$I$12,4,FALSE))</f>
        <v/>
      </c>
      <c r="K1094" t="str">
        <f>IF(H1094="","",VLOOKUP($H1094,Listes!$A$3:$I$12,8,FALSE))</f>
        <v/>
      </c>
      <c r="N1094" t="str">
        <f t="shared" si="580"/>
        <v/>
      </c>
    </row>
    <row r="1095" spans="1:14">
      <c r="A1095" s="62" t="str">
        <f>IF(Encodage!A1095="","",IF(COUNTIF($A$2:A1094,Encodage!A1095),"",IF(AND(Encodage!A1095&gt;=$G$2,Encodage!A1095&lt;=$H$2),Encodage!B1095,"")))</f>
        <v/>
      </c>
      <c r="B1095" s="62" t="str">
        <f>IF(A1095="","",IF(COUNTIF($A$2:B1094,Encodage!B1095)&gt;0,"",IF(AND(Encodage!B1095&gt;=$G$2,Encodage!A1095&lt;=$H$2),Encodage!C1095,"")))</f>
        <v/>
      </c>
      <c r="C1095" s="62"/>
      <c r="D1095" s="61" t="str">
        <f t="array" ref="D1095">IFERROR(INDEX($A$1:$A$10000,SMALL(IF($A$3:$A$10000&lt;&gt;"",ROW($A$3:$A$10000)),ROW(A1092))),"")</f>
        <v/>
      </c>
      <c r="E1095" s="61"/>
      <c r="F1095" s="61"/>
      <c r="G1095" t="str">
        <f t="shared" si="579"/>
        <v/>
      </c>
      <c r="H1095" t="str">
        <f>IFERROR(IF(COUNTIF($H$4:H1094,H1094)&lt;VLOOKUP($H1094,$D$3:$E$500,2,0),H1094,INDEX($D$3:$D$300,MATCH(H1094,$D$3:$D$300,0)+1)),"")</f>
        <v/>
      </c>
      <c r="I1095" t="str">
        <f>IF($H1095="","",VLOOKUP($H1095,Listes!$A$3:$I$12,3,FALSE))</f>
        <v/>
      </c>
      <c r="J1095" t="str">
        <f>IF($H1095="","",VLOOKUP($H1095,Listes!$A$3:$I$12,4,FALSE))</f>
        <v/>
      </c>
      <c r="K1095" t="str">
        <f>IF(H1095="","",VLOOKUP($H1095,Listes!$A$3:$I$12,8,FALSE))</f>
        <v/>
      </c>
      <c r="N1095" t="str">
        <f t="shared" si="580"/>
        <v/>
      </c>
    </row>
    <row r="1096" spans="1:14">
      <c r="A1096" s="62" t="str">
        <f>IF(Encodage!A1096="","",IF(COUNTIF($A$2:A1095,Encodage!A1096),"",IF(AND(Encodage!A1096&gt;=$G$2,Encodage!A1096&lt;=$H$2),Encodage!B1096,"")))</f>
        <v/>
      </c>
      <c r="B1096" s="62" t="str">
        <f>IF(A1096="","",IF(COUNTIF($A$2:B1095,Encodage!B1096)&gt;0,"",IF(AND(Encodage!B1096&gt;=$G$2,Encodage!A1096&lt;=$H$2),Encodage!C1096,"")))</f>
        <v/>
      </c>
      <c r="C1096" s="62"/>
      <c r="D1096" s="61" t="str">
        <f t="array" ref="D1096">IFERROR(INDEX($A$1:$A$10000,SMALL(IF($A$3:$A$10000&lt;&gt;"",ROW($A$3:$A$10000)),ROW(A1093))),"")</f>
        <v/>
      </c>
      <c r="E1096" s="61"/>
      <c r="F1096" s="61"/>
      <c r="G1096" t="str">
        <f t="shared" si="579"/>
        <v/>
      </c>
      <c r="H1096" t="str">
        <f>IFERROR(IF(COUNTIF($H$4:H1095,H1095)&lt;VLOOKUP($H1095,$D$3:$E$500,2,0),H1095,INDEX($D$3:$D$300,MATCH(H1095,$D$3:$D$300,0)+1)),"")</f>
        <v/>
      </c>
      <c r="I1096" t="str">
        <f>IF($H1096="","",VLOOKUP($H1096,Listes!$A$3:$I$12,3,FALSE))</f>
        <v/>
      </c>
      <c r="J1096" t="str">
        <f>IF($H1096="","",VLOOKUP($H1096,Listes!$A$3:$I$12,4,FALSE))</f>
        <v/>
      </c>
      <c r="K1096" t="str">
        <f>IF(H1096="","",VLOOKUP($H1096,Listes!$A$3:$I$12,8,FALSE))</f>
        <v/>
      </c>
      <c r="N1096" t="str">
        <f t="shared" si="580"/>
        <v/>
      </c>
    </row>
    <row r="1097" spans="1:14">
      <c r="A1097" s="62" t="str">
        <f>IF(Encodage!A1097="","",IF(COUNTIF($A$2:A1096,Encodage!A1097),"",IF(AND(Encodage!A1097&gt;=$G$2,Encodage!A1097&lt;=$H$2),Encodage!B1097,"")))</f>
        <v/>
      </c>
      <c r="B1097" s="62" t="str">
        <f>IF(A1097="","",IF(COUNTIF($A$2:B1096,Encodage!B1097)&gt;0,"",IF(AND(Encodage!B1097&gt;=$G$2,Encodage!A1097&lt;=$H$2),Encodage!C1097,"")))</f>
        <v/>
      </c>
      <c r="C1097" s="62"/>
      <c r="D1097" s="61" t="str">
        <f t="array" ref="D1097">IFERROR(INDEX($A$1:$A$10000,SMALL(IF($A$3:$A$10000&lt;&gt;"",ROW($A$3:$A$10000)),ROW(A1094))),"")</f>
        <v/>
      </c>
      <c r="E1097" s="61"/>
      <c r="F1097" s="61"/>
      <c r="G1097" t="str">
        <f t="shared" si="579"/>
        <v/>
      </c>
      <c r="H1097" t="str">
        <f>IFERROR(IF(COUNTIF($H$4:H1096,H1096)&lt;VLOOKUP($H1096,$D$3:$E$500,2,0),H1096,INDEX($D$3:$D$300,MATCH(H1096,$D$3:$D$300,0)+1)),"")</f>
        <v/>
      </c>
      <c r="I1097" t="str">
        <f>IF($H1097="","",VLOOKUP($H1097,Listes!$A$3:$I$12,3,FALSE))</f>
        <v/>
      </c>
      <c r="J1097" t="str">
        <f>IF($H1097="","",VLOOKUP($H1097,Listes!$A$3:$I$12,4,FALSE))</f>
        <v/>
      </c>
      <c r="K1097" t="str">
        <f>IF(H1097="","",VLOOKUP($H1097,Listes!$A$3:$I$12,8,FALSE))</f>
        <v/>
      </c>
      <c r="N1097" t="str">
        <f t="shared" si="580"/>
        <v/>
      </c>
    </row>
    <row r="1098" spans="1:14">
      <c r="A1098" s="62" t="str">
        <f>IF(Encodage!A1098="","",IF(COUNTIF($A$2:A1097,Encodage!A1098),"",IF(AND(Encodage!A1098&gt;=$G$2,Encodage!A1098&lt;=$H$2),Encodage!B1098,"")))</f>
        <v/>
      </c>
      <c r="B1098" s="62" t="str">
        <f>IF(A1098="","",IF(COUNTIF($A$2:B1097,Encodage!B1098)&gt;0,"",IF(AND(Encodage!B1098&gt;=$G$2,Encodage!A1098&lt;=$H$2),Encodage!C1098,"")))</f>
        <v/>
      </c>
      <c r="C1098" s="62"/>
      <c r="D1098" s="61" t="str">
        <f t="array" ref="D1098">IFERROR(INDEX($A$1:$A$10000,SMALL(IF($A$3:$A$10000&lt;&gt;"",ROW($A$3:$A$10000)),ROW(A1095))),"")</f>
        <v/>
      </c>
      <c r="E1098" s="61"/>
      <c r="F1098" s="61"/>
      <c r="G1098" t="str">
        <f t="shared" si="579"/>
        <v/>
      </c>
      <c r="H1098" t="str">
        <f>IFERROR(IF(COUNTIF($H$4:H1097,H1097)&lt;VLOOKUP($H1097,$D$3:$E$500,2,0),H1097,INDEX($D$3:$D$300,MATCH(H1097,$D$3:$D$300,0)+1)),"")</f>
        <v/>
      </c>
      <c r="I1098" t="str">
        <f>IF($H1098="","",VLOOKUP($H1098,Listes!$A$3:$I$12,3,FALSE))</f>
        <v/>
      </c>
      <c r="J1098" t="str">
        <f>IF($H1098="","",VLOOKUP($H1098,Listes!$A$3:$I$12,4,FALSE))</f>
        <v/>
      </c>
      <c r="K1098" t="str">
        <f>IF(H1098="","",VLOOKUP($H1098,Listes!$A$3:$I$12,8,FALSE))</f>
        <v/>
      </c>
      <c r="N1098" t="str">
        <f t="shared" si="580"/>
        <v/>
      </c>
    </row>
    <row r="1099" spans="1:14">
      <c r="A1099" s="62" t="str">
        <f>IF(Encodage!A1099="","",IF(COUNTIF($A$2:A1098,Encodage!A1099),"",IF(AND(Encodage!A1099&gt;=$G$2,Encodage!A1099&lt;=$H$2),Encodage!B1099,"")))</f>
        <v/>
      </c>
      <c r="B1099" s="62" t="str">
        <f>IF(A1099="","",IF(COUNTIF($A$2:B1098,Encodage!B1099)&gt;0,"",IF(AND(Encodage!B1099&gt;=$G$2,Encodage!A1099&lt;=$H$2),Encodage!C1099,"")))</f>
        <v/>
      </c>
      <c r="C1099" s="62"/>
      <c r="D1099" s="61" t="str">
        <f t="array" ref="D1099">IFERROR(INDEX($A$1:$A$10000,SMALL(IF($A$3:$A$10000&lt;&gt;"",ROW($A$3:$A$10000)),ROW(A1096))),"")</f>
        <v/>
      </c>
      <c r="E1099" s="61"/>
      <c r="F1099" s="61"/>
      <c r="G1099" t="str">
        <f t="shared" si="579"/>
        <v/>
      </c>
      <c r="H1099" t="str">
        <f>IFERROR(IF(COUNTIF($H$4:H1098,H1098)&lt;VLOOKUP($H1098,$D$3:$E$500,2,0),H1098,INDEX($D$3:$D$300,MATCH(H1098,$D$3:$D$300,0)+1)),"")</f>
        <v/>
      </c>
      <c r="I1099" t="str">
        <f>IF($H1099="","",VLOOKUP($H1099,Listes!$A$3:$I$12,3,FALSE))</f>
        <v/>
      </c>
      <c r="J1099" t="str">
        <f>IF($H1099="","",VLOOKUP($H1099,Listes!$A$3:$I$12,4,FALSE))</f>
        <v/>
      </c>
      <c r="K1099" t="str">
        <f>IF(H1099="","",VLOOKUP($H1099,Listes!$A$3:$I$12,8,FALSE))</f>
        <v/>
      </c>
      <c r="N1099" t="str">
        <f t="shared" si="580"/>
        <v/>
      </c>
    </row>
    <row r="1100" spans="1:14">
      <c r="A1100" s="62" t="str">
        <f>IF(Encodage!A1100="","",IF(COUNTIF($A$2:A1099,Encodage!A1100),"",IF(AND(Encodage!A1100&gt;=$G$2,Encodage!A1100&lt;=$H$2),Encodage!B1100,"")))</f>
        <v/>
      </c>
      <c r="B1100" s="62" t="str">
        <f>IF(A1100="","",IF(COUNTIF($A$2:B1099,Encodage!B1100)&gt;0,"",IF(AND(Encodage!B1100&gt;=$G$2,Encodage!A1100&lt;=$H$2),Encodage!C1100,"")))</f>
        <v/>
      </c>
      <c r="C1100" s="62"/>
      <c r="D1100" s="61" t="str">
        <f t="array" ref="D1100">IFERROR(INDEX($A$1:$A$10000,SMALL(IF($A$3:$A$10000&lt;&gt;"",ROW($A$3:$A$10000)),ROW(A1097))),"")</f>
        <v/>
      </c>
      <c r="E1100" s="61"/>
      <c r="F1100" s="61"/>
      <c r="G1100" t="str">
        <f t="shared" si="579"/>
        <v/>
      </c>
      <c r="H1100" t="str">
        <f>IFERROR(IF(COUNTIF($H$4:H1099,H1099)&lt;VLOOKUP($H1099,$D$3:$E$500,2,0),H1099,INDEX($D$3:$D$300,MATCH(H1099,$D$3:$D$300,0)+1)),"")</f>
        <v/>
      </c>
      <c r="I1100" t="str">
        <f>IF($H1100="","",VLOOKUP($H1100,Listes!$A$3:$I$12,3,FALSE))</f>
        <v/>
      </c>
      <c r="J1100" t="str">
        <f>IF($H1100="","",VLOOKUP($H1100,Listes!$A$3:$I$12,4,FALSE))</f>
        <v/>
      </c>
      <c r="K1100" t="str">
        <f>IF(H1100="","",VLOOKUP($H1100,Listes!$A$3:$I$12,8,FALSE))</f>
        <v/>
      </c>
      <c r="N1100" t="str">
        <f t="shared" si="580"/>
        <v/>
      </c>
    </row>
    <row r="1101" spans="1:14">
      <c r="A1101" s="62" t="str">
        <f>IF(Encodage!A1101="","",IF(COUNTIF($A$2:A1100,Encodage!A1101),"",IF(AND(Encodage!A1101&gt;=$G$2,Encodage!A1101&lt;=$H$2),Encodage!B1101,"")))</f>
        <v/>
      </c>
      <c r="B1101" s="62" t="str">
        <f>IF(A1101="","",IF(COUNTIF($A$2:B1100,Encodage!B1101)&gt;0,"",IF(AND(Encodage!B1101&gt;=$G$2,Encodage!A1101&lt;=$H$2),Encodage!C1101,"")))</f>
        <v/>
      </c>
      <c r="C1101" s="62"/>
      <c r="D1101" s="61" t="str">
        <f t="array" ref="D1101">IFERROR(INDEX($A$1:$A$10000,SMALL(IF($A$3:$A$10000&lt;&gt;"",ROW($A$3:$A$10000)),ROW(A1098))),"")</f>
        <v/>
      </c>
      <c r="E1101" s="61"/>
      <c r="F1101" s="61"/>
      <c r="G1101" t="str">
        <f t="shared" si="579"/>
        <v/>
      </c>
      <c r="H1101" t="str">
        <f>IFERROR(IF(COUNTIF($H$4:H1100,H1100)&lt;VLOOKUP($H1100,$D$3:$E$500,2,0),H1100,INDEX($D$3:$D$300,MATCH(H1100,$D$3:$D$300,0)+1)),"")</f>
        <v/>
      </c>
      <c r="I1101" t="str">
        <f>IF($H1101="","",VLOOKUP($H1101,Listes!$A$3:$I$12,3,FALSE))</f>
        <v/>
      </c>
      <c r="J1101" t="str">
        <f>IF($H1101="","",VLOOKUP($H1101,Listes!$A$3:$I$12,4,FALSE))</f>
        <v/>
      </c>
      <c r="K1101" t="str">
        <f>IF(H1101="","",VLOOKUP($H1101,Listes!$A$3:$I$12,8,FALSE))</f>
        <v/>
      </c>
      <c r="N1101" t="str">
        <f t="shared" si="580"/>
        <v/>
      </c>
    </row>
    <row r="1102" spans="1:14">
      <c r="A1102" s="62" t="str">
        <f>IF(Encodage!A1102="","",IF(COUNTIF($A$2:A1101,Encodage!A1102),"",IF(AND(Encodage!A1102&gt;=$G$2,Encodage!A1102&lt;=$H$2),Encodage!B1102,"")))</f>
        <v/>
      </c>
      <c r="B1102" s="62" t="str">
        <f>IF(A1102="","",IF(COUNTIF($A$2:B1101,Encodage!B1102)&gt;0,"",IF(AND(Encodage!B1102&gt;=$G$2,Encodage!A1102&lt;=$H$2),Encodage!C1102,"")))</f>
        <v/>
      </c>
      <c r="C1102" s="62"/>
      <c r="D1102" s="61" t="str">
        <f t="array" ref="D1102">IFERROR(INDEX($A$1:$A$10000,SMALL(IF($A$3:$A$10000&lt;&gt;"",ROW($A$3:$A$10000)),ROW(A1099))),"")</f>
        <v/>
      </c>
      <c r="E1102" s="61"/>
      <c r="F1102" s="61"/>
      <c r="G1102" t="str">
        <f t="shared" si="579"/>
        <v/>
      </c>
      <c r="H1102" t="str">
        <f>IFERROR(IF(COUNTIF($H$4:H1101,H1101)&lt;VLOOKUP($H1101,$D$3:$E$500,2,0),H1101,INDEX($D$3:$D$300,MATCH(H1101,$D$3:$D$300,0)+1)),"")</f>
        <v/>
      </c>
      <c r="I1102" t="str">
        <f>IF($H1102="","",VLOOKUP($H1102,Listes!$A$3:$I$12,3,FALSE))</f>
        <v/>
      </c>
      <c r="J1102" t="str">
        <f>IF($H1102="","",VLOOKUP($H1102,Listes!$A$3:$I$12,4,FALSE))</f>
        <v/>
      </c>
      <c r="K1102" t="str">
        <f>IF(H1102="","",VLOOKUP($H1102,Listes!$A$3:$I$12,8,FALSE))</f>
        <v/>
      </c>
      <c r="N1102" t="str">
        <f t="shared" si="580"/>
        <v/>
      </c>
    </row>
    <row r="1103" spans="1:14">
      <c r="A1103" s="62" t="str">
        <f>IF(Encodage!A1103="","",IF(COUNTIF($A$2:A1102,Encodage!A1103),"",IF(AND(Encodage!A1103&gt;=$G$2,Encodage!A1103&lt;=$H$2),Encodage!B1103,"")))</f>
        <v/>
      </c>
      <c r="B1103" s="62" t="str">
        <f>IF(A1103="","",IF(COUNTIF($A$2:B1102,Encodage!B1103)&gt;0,"",IF(AND(Encodage!B1103&gt;=$G$2,Encodage!A1103&lt;=$H$2),Encodage!C1103,"")))</f>
        <v/>
      </c>
      <c r="C1103" s="62"/>
      <c r="D1103" s="61" t="str">
        <f t="array" ref="D1103">IFERROR(INDEX($A$1:$A$10000,SMALL(IF($A$3:$A$10000&lt;&gt;"",ROW($A$3:$A$10000)),ROW(A1100))),"")</f>
        <v/>
      </c>
      <c r="E1103" s="61"/>
      <c r="F1103" s="61"/>
      <c r="G1103" t="str">
        <f t="shared" si="579"/>
        <v/>
      </c>
      <c r="H1103" t="str">
        <f>IFERROR(IF(COUNTIF($H$4:H1102,H1102)&lt;VLOOKUP($H1102,$D$3:$E$500,2,0),H1102,INDEX($D$3:$D$300,MATCH(H1102,$D$3:$D$300,0)+1)),"")</f>
        <v/>
      </c>
      <c r="I1103" t="str">
        <f>IF($H1103="","",VLOOKUP($H1103,Listes!$A$3:$I$12,3,FALSE))</f>
        <v/>
      </c>
      <c r="J1103" t="str">
        <f>IF($H1103="","",VLOOKUP($H1103,Listes!$A$3:$I$12,4,FALSE))</f>
        <v/>
      </c>
      <c r="K1103" t="str">
        <f>IF(H1103="","",VLOOKUP($H1103,Listes!$A$3:$I$12,8,FALSE))</f>
        <v/>
      </c>
      <c r="N1103" t="str">
        <f t="shared" si="580"/>
        <v/>
      </c>
    </row>
    <row r="1104" spans="1:14">
      <c r="A1104" s="62" t="str">
        <f>IF(Encodage!A1104="","",IF(COUNTIF($A$2:A1103,Encodage!A1104),"",IF(AND(Encodage!A1104&gt;=$G$2,Encodage!A1104&lt;=$H$2),Encodage!B1104,"")))</f>
        <v/>
      </c>
      <c r="B1104" s="62" t="str">
        <f>IF(A1104="","",IF(COUNTIF($A$2:B1103,Encodage!B1104)&gt;0,"",IF(AND(Encodage!B1104&gt;=$G$2,Encodage!A1104&lt;=$H$2),Encodage!C1104,"")))</f>
        <v/>
      </c>
      <c r="C1104" s="62"/>
      <c r="D1104" s="61" t="str">
        <f t="array" ref="D1104">IFERROR(INDEX($A$1:$A$10000,SMALL(IF($A$3:$A$10000&lt;&gt;"",ROW($A$3:$A$10000)),ROW(A1101))),"")</f>
        <v/>
      </c>
      <c r="E1104" s="61"/>
      <c r="F1104" s="61"/>
      <c r="G1104" t="str">
        <f t="shared" si="579"/>
        <v/>
      </c>
      <c r="H1104" t="str">
        <f>IFERROR(IF(COUNTIF($H$4:H1103,H1103)&lt;VLOOKUP($H1103,$D$3:$E$500,2,0),H1103,INDEX($D$3:$D$300,MATCH(H1103,$D$3:$D$300,0)+1)),"")</f>
        <v/>
      </c>
      <c r="I1104" t="str">
        <f>IF($H1104="","",VLOOKUP($H1104,Listes!$A$3:$I$12,3,FALSE))</f>
        <v/>
      </c>
      <c r="J1104" t="str">
        <f>IF($H1104="","",VLOOKUP($H1104,Listes!$A$3:$I$12,4,FALSE))</f>
        <v/>
      </c>
      <c r="K1104" t="str">
        <f>IF(H1104="","",VLOOKUP($H1104,Listes!$A$3:$I$12,8,FALSE))</f>
        <v/>
      </c>
      <c r="N1104" t="str">
        <f t="shared" si="580"/>
        <v/>
      </c>
    </row>
    <row r="1105" spans="1:14">
      <c r="A1105" s="62" t="str">
        <f>IF(Encodage!A1105="","",IF(COUNTIF($A$2:A1104,Encodage!A1105),"",IF(AND(Encodage!A1105&gt;=$G$2,Encodage!A1105&lt;=$H$2),Encodage!B1105,"")))</f>
        <v/>
      </c>
      <c r="B1105" s="62" t="str">
        <f>IF(A1105="","",IF(COUNTIF($A$2:B1104,Encodage!B1105)&gt;0,"",IF(AND(Encodage!B1105&gt;=$G$2,Encodage!A1105&lt;=$H$2),Encodage!C1105,"")))</f>
        <v/>
      </c>
      <c r="C1105" s="62"/>
      <c r="D1105" s="61" t="str">
        <f t="array" ref="D1105">IFERROR(INDEX($A$1:$A$10000,SMALL(IF($A$3:$A$10000&lt;&gt;"",ROW($A$3:$A$10000)),ROW(A1102))),"")</f>
        <v/>
      </c>
      <c r="E1105" s="61"/>
      <c r="F1105" s="61"/>
      <c r="G1105" t="str">
        <f t="shared" si="579"/>
        <v/>
      </c>
      <c r="H1105" t="str">
        <f>IFERROR(IF(COUNTIF($H$4:H1104,H1104)&lt;VLOOKUP($H1104,$D$3:$E$500,2,0),H1104,INDEX($D$3:$D$300,MATCH(H1104,$D$3:$D$300,0)+1)),"")</f>
        <v/>
      </c>
      <c r="I1105" t="str">
        <f>IF($H1105="","",VLOOKUP($H1105,Listes!$A$3:$I$12,3,FALSE))</f>
        <v/>
      </c>
      <c r="J1105" t="str">
        <f>IF($H1105="","",VLOOKUP($H1105,Listes!$A$3:$I$12,4,FALSE))</f>
        <v/>
      </c>
      <c r="K1105" t="str">
        <f>IF(H1105="","",VLOOKUP($H1105,Listes!$A$3:$I$12,8,FALSE))</f>
        <v/>
      </c>
      <c r="N1105" t="str">
        <f t="shared" si="580"/>
        <v/>
      </c>
    </row>
    <row r="1106" spans="1:14">
      <c r="A1106" s="62" t="str">
        <f>IF(Encodage!A1106="","",IF(COUNTIF($A$2:A1105,Encodage!A1106),"",IF(AND(Encodage!A1106&gt;=$G$2,Encodage!A1106&lt;=$H$2),Encodage!B1106,"")))</f>
        <v/>
      </c>
      <c r="B1106" s="62" t="str">
        <f>IF(A1106="","",IF(COUNTIF($A$2:B1105,Encodage!B1106)&gt;0,"",IF(AND(Encodage!B1106&gt;=$G$2,Encodage!A1106&lt;=$H$2),Encodage!C1106,"")))</f>
        <v/>
      </c>
      <c r="C1106" s="62"/>
      <c r="D1106" s="61" t="str">
        <f t="array" ref="D1106">IFERROR(INDEX($A$1:$A$10000,SMALL(IF($A$3:$A$10000&lt;&gt;"",ROW($A$3:$A$10000)),ROW(A1103))),"")</f>
        <v/>
      </c>
      <c r="E1106" s="61"/>
      <c r="F1106" s="61"/>
      <c r="G1106" t="str">
        <f t="shared" si="579"/>
        <v/>
      </c>
      <c r="H1106" t="str">
        <f>IFERROR(IF(COUNTIF($H$4:H1105,H1105)&lt;VLOOKUP($H1105,$D$3:$E$500,2,0),H1105,INDEX($D$3:$D$300,MATCH(H1105,$D$3:$D$300,0)+1)),"")</f>
        <v/>
      </c>
      <c r="I1106" t="str">
        <f>IF($H1106="","",VLOOKUP($H1106,Listes!$A$3:$I$12,3,FALSE))</f>
        <v/>
      </c>
      <c r="J1106" t="str">
        <f>IF($H1106="","",VLOOKUP($H1106,Listes!$A$3:$I$12,4,FALSE))</f>
        <v/>
      </c>
      <c r="K1106" t="str">
        <f>IF(H1106="","",VLOOKUP($H1106,Listes!$A$3:$I$12,8,FALSE))</f>
        <v/>
      </c>
      <c r="N1106" t="str">
        <f t="shared" si="580"/>
        <v/>
      </c>
    </row>
    <row r="1107" spans="1:14">
      <c r="A1107" s="62" t="str">
        <f>IF(Encodage!A1107="","",IF(COUNTIF($A$2:A1106,Encodage!A1107),"",IF(AND(Encodage!A1107&gt;=$G$2,Encodage!A1107&lt;=$H$2),Encodage!B1107,"")))</f>
        <v/>
      </c>
      <c r="B1107" s="62" t="str">
        <f>IF(A1107="","",IF(COUNTIF($A$2:B1106,Encodage!B1107)&gt;0,"",IF(AND(Encodage!B1107&gt;=$G$2,Encodage!A1107&lt;=$H$2),Encodage!C1107,"")))</f>
        <v/>
      </c>
      <c r="C1107" s="62"/>
      <c r="D1107" s="61" t="str">
        <f t="array" ref="D1107">IFERROR(INDEX($A$1:$A$10000,SMALL(IF($A$3:$A$10000&lt;&gt;"",ROW($A$3:$A$10000)),ROW(A1104))),"")</f>
        <v/>
      </c>
      <c r="E1107" s="61"/>
      <c r="F1107" s="61"/>
      <c r="G1107" t="str">
        <f t="shared" si="579"/>
        <v/>
      </c>
      <c r="H1107" t="str">
        <f>IFERROR(IF(COUNTIF($H$4:H1106,H1106)&lt;VLOOKUP($H1106,$D$3:$E$500,2,0),H1106,INDEX($D$3:$D$300,MATCH(H1106,$D$3:$D$300,0)+1)),"")</f>
        <v/>
      </c>
      <c r="I1107" t="str">
        <f>IF($H1107="","",VLOOKUP($H1107,Listes!$A$3:$I$12,3,FALSE))</f>
        <v/>
      </c>
      <c r="J1107" t="str">
        <f>IF($H1107="","",VLOOKUP($H1107,Listes!$A$3:$I$12,4,FALSE))</f>
        <v/>
      </c>
      <c r="K1107" t="str">
        <f>IF(H1107="","",VLOOKUP($H1107,Listes!$A$3:$I$12,8,FALSE))</f>
        <v/>
      </c>
      <c r="N1107" t="str">
        <f t="shared" si="580"/>
        <v/>
      </c>
    </row>
    <row r="1108" spans="1:14">
      <c r="A1108" s="62" t="str">
        <f>IF(Encodage!A1108="","",IF(COUNTIF($A$2:A1107,Encodage!A1108),"",IF(AND(Encodage!A1108&gt;=$G$2,Encodage!A1108&lt;=$H$2),Encodage!B1108,"")))</f>
        <v/>
      </c>
      <c r="B1108" s="62" t="str">
        <f>IF(A1108="","",IF(COUNTIF($A$2:B1107,Encodage!B1108)&gt;0,"",IF(AND(Encodage!B1108&gt;=$G$2,Encodage!A1108&lt;=$H$2),Encodage!C1108,"")))</f>
        <v/>
      </c>
      <c r="C1108" s="62"/>
      <c r="D1108" s="61" t="str">
        <f t="array" ref="D1108">IFERROR(INDEX($A$1:$A$10000,SMALL(IF($A$3:$A$10000&lt;&gt;"",ROW($A$3:$A$10000)),ROW(A1105))),"")</f>
        <v/>
      </c>
      <c r="E1108" s="61"/>
      <c r="F1108" s="61"/>
      <c r="G1108" t="str">
        <f t="shared" si="579"/>
        <v/>
      </c>
      <c r="H1108" t="str">
        <f>IFERROR(IF(COUNTIF($H$4:H1107,H1107)&lt;VLOOKUP($H1107,$D$3:$E$500,2,0),H1107,INDEX($D$3:$D$300,MATCH(H1107,$D$3:$D$300,0)+1)),"")</f>
        <v/>
      </c>
      <c r="I1108" t="str">
        <f>IF($H1108="","",VLOOKUP($H1108,Listes!$A$3:$I$12,3,FALSE))</f>
        <v/>
      </c>
      <c r="J1108" t="str">
        <f>IF($H1108="","",VLOOKUP($H1108,Listes!$A$3:$I$12,4,FALSE))</f>
        <v/>
      </c>
      <c r="K1108" t="str">
        <f>IF(H1108="","",VLOOKUP($H1108,Listes!$A$3:$I$12,8,FALSE))</f>
        <v/>
      </c>
      <c r="N1108" t="str">
        <f t="shared" si="580"/>
        <v/>
      </c>
    </row>
    <row r="1109" spans="1:14">
      <c r="A1109" s="62" t="str">
        <f>IF(Encodage!A1109="","",IF(COUNTIF($A$2:A1108,Encodage!A1109),"",IF(AND(Encodage!A1109&gt;=$G$2,Encodage!A1109&lt;=$H$2),Encodage!B1109,"")))</f>
        <v/>
      </c>
      <c r="B1109" s="62" t="str">
        <f>IF(A1109="","",IF(COUNTIF($A$2:B1108,Encodage!B1109)&gt;0,"",IF(AND(Encodage!B1109&gt;=$G$2,Encodage!A1109&lt;=$H$2),Encodage!C1109,"")))</f>
        <v/>
      </c>
      <c r="C1109" s="62"/>
      <c r="D1109" s="61" t="str">
        <f t="array" ref="D1109">IFERROR(INDEX($A$1:$A$10000,SMALL(IF($A$3:$A$10000&lt;&gt;"",ROW($A$3:$A$10000)),ROW(A1106))),"")</f>
        <v/>
      </c>
      <c r="E1109" s="61"/>
      <c r="F1109" s="61"/>
      <c r="G1109" t="str">
        <f t="shared" si="579"/>
        <v/>
      </c>
      <c r="H1109" t="str">
        <f>IFERROR(IF(COUNTIF($H$4:H1108,H1108)&lt;VLOOKUP($H1108,$D$3:$E$500,2,0),H1108,INDEX($D$3:$D$300,MATCH(H1108,$D$3:$D$300,0)+1)),"")</f>
        <v/>
      </c>
      <c r="I1109" t="str">
        <f>IF($H1109="","",VLOOKUP($H1109,Listes!$A$3:$I$12,3,FALSE))</f>
        <v/>
      </c>
      <c r="J1109" t="str">
        <f>IF($H1109="","",VLOOKUP($H1109,Listes!$A$3:$I$12,4,FALSE))</f>
        <v/>
      </c>
      <c r="K1109" t="str">
        <f>IF(H1109="","",VLOOKUP($H1109,Listes!$A$3:$I$12,8,FALSE))</f>
        <v/>
      </c>
      <c r="N1109" t="str">
        <f t="shared" si="580"/>
        <v/>
      </c>
    </row>
    <row r="1110" spans="1:14">
      <c r="A1110" s="62" t="str">
        <f>IF(Encodage!A1110="","",IF(COUNTIF($A$2:A1109,Encodage!A1110),"",IF(AND(Encodage!A1110&gt;=$G$2,Encodage!A1110&lt;=$H$2),Encodage!B1110,"")))</f>
        <v/>
      </c>
      <c r="B1110" s="62" t="str">
        <f>IF(A1110="","",IF(COUNTIF($A$2:B1109,Encodage!B1110)&gt;0,"",IF(AND(Encodage!B1110&gt;=$G$2,Encodage!A1110&lt;=$H$2),Encodage!C1110,"")))</f>
        <v/>
      </c>
      <c r="C1110" s="62"/>
      <c r="D1110" s="61" t="str">
        <f t="array" ref="D1110">IFERROR(INDEX($A$1:$A$10000,SMALL(IF($A$3:$A$10000&lt;&gt;"",ROW($A$3:$A$10000)),ROW(A1107))),"")</f>
        <v/>
      </c>
      <c r="E1110" s="61"/>
      <c r="F1110" s="61"/>
      <c r="G1110" t="str">
        <f t="shared" si="579"/>
        <v/>
      </c>
      <c r="H1110" t="str">
        <f>IFERROR(IF(COUNTIF($H$4:H1109,H1109)&lt;VLOOKUP($H1109,$D$3:$E$500,2,0),H1109,INDEX($D$3:$D$300,MATCH(H1109,$D$3:$D$300,0)+1)),"")</f>
        <v/>
      </c>
      <c r="I1110" t="str">
        <f>IF($H1110="","",VLOOKUP($H1110,Listes!$A$3:$I$12,3,FALSE))</f>
        <v/>
      </c>
      <c r="J1110" t="str">
        <f>IF($H1110="","",VLOOKUP($H1110,Listes!$A$3:$I$12,4,FALSE))</f>
        <v/>
      </c>
      <c r="K1110" t="str">
        <f>IF(H1110="","",VLOOKUP($H1110,Listes!$A$3:$I$12,8,FALSE))</f>
        <v/>
      </c>
      <c r="N1110" t="str">
        <f t="shared" si="580"/>
        <v/>
      </c>
    </row>
    <row r="1111" spans="1:14">
      <c r="A1111" s="62" t="str">
        <f>IF(Encodage!A1111="","",IF(COUNTIF($A$2:A1110,Encodage!A1111),"",IF(AND(Encodage!A1111&gt;=$G$2,Encodage!A1111&lt;=$H$2),Encodage!B1111,"")))</f>
        <v/>
      </c>
      <c r="B1111" s="62" t="str">
        <f>IF(A1111="","",IF(COUNTIF($A$2:B1110,Encodage!B1111)&gt;0,"",IF(AND(Encodage!B1111&gt;=$G$2,Encodage!A1111&lt;=$H$2),Encodage!C1111,"")))</f>
        <v/>
      </c>
      <c r="C1111" s="62"/>
      <c r="D1111" s="61" t="str">
        <f t="array" ref="D1111">IFERROR(INDEX($A$1:$A$10000,SMALL(IF($A$3:$A$10000&lt;&gt;"",ROW($A$3:$A$10000)),ROW(A1108))),"")</f>
        <v/>
      </c>
      <c r="E1111" s="61"/>
      <c r="F1111" s="61"/>
      <c r="G1111" t="str">
        <f t="shared" si="579"/>
        <v/>
      </c>
      <c r="H1111" t="str">
        <f>IFERROR(IF(COUNTIF($H$4:H1110,H1110)&lt;VLOOKUP($H1110,$D$3:$E$500,2,0),H1110,INDEX($D$3:$D$300,MATCH(H1110,$D$3:$D$300,0)+1)),"")</f>
        <v/>
      </c>
      <c r="I1111" t="str">
        <f>IF($H1111="","",VLOOKUP($H1111,Listes!$A$3:$I$12,3,FALSE))</f>
        <v/>
      </c>
      <c r="J1111" t="str">
        <f>IF($H1111="","",VLOOKUP($H1111,Listes!$A$3:$I$12,4,FALSE))</f>
        <v/>
      </c>
      <c r="K1111" t="str">
        <f>IF(H1111="","",VLOOKUP($H1111,Listes!$A$3:$I$12,8,FALSE))</f>
        <v/>
      </c>
      <c r="N1111" t="str">
        <f t="shared" si="580"/>
        <v/>
      </c>
    </row>
    <row r="1112" spans="1:14">
      <c r="A1112" s="62" t="str">
        <f>IF(Encodage!A1112="","",IF(COUNTIF($A$2:A1111,Encodage!A1112),"",IF(AND(Encodage!A1112&gt;=$G$2,Encodage!A1112&lt;=$H$2),Encodage!B1112,"")))</f>
        <v/>
      </c>
      <c r="B1112" s="62" t="str">
        <f>IF(A1112="","",IF(COUNTIF($A$2:B1111,Encodage!B1112)&gt;0,"",IF(AND(Encodage!B1112&gt;=$G$2,Encodage!A1112&lt;=$H$2),Encodage!C1112,"")))</f>
        <v/>
      </c>
      <c r="C1112" s="62"/>
      <c r="D1112" s="61" t="str">
        <f t="array" ref="D1112">IFERROR(INDEX($A$1:$A$10000,SMALL(IF($A$3:$A$10000&lt;&gt;"",ROW($A$3:$A$10000)),ROW(A1109))),"")</f>
        <v/>
      </c>
      <c r="E1112" s="61"/>
      <c r="F1112" s="61"/>
      <c r="G1112" t="str">
        <f t="shared" si="579"/>
        <v/>
      </c>
      <c r="H1112" t="str">
        <f>IFERROR(IF(COUNTIF($H$4:H1111,H1111)&lt;VLOOKUP($H1111,$D$3:$E$500,2,0),H1111,INDEX($D$3:$D$300,MATCH(H1111,$D$3:$D$300,0)+1)),"")</f>
        <v/>
      </c>
      <c r="I1112" t="str">
        <f>IF($H1112="","",VLOOKUP($H1112,Listes!$A$3:$I$12,3,FALSE))</f>
        <v/>
      </c>
      <c r="J1112" t="str">
        <f>IF($H1112="","",VLOOKUP($H1112,Listes!$A$3:$I$12,4,FALSE))</f>
        <v/>
      </c>
      <c r="K1112" t="str">
        <f>IF(H1112="","",VLOOKUP($H1112,Listes!$A$3:$I$12,8,FALSE))</f>
        <v/>
      </c>
      <c r="N1112" t="str">
        <f t="shared" si="580"/>
        <v/>
      </c>
    </row>
    <row r="1113" spans="1:14">
      <c r="A1113" s="62" t="str">
        <f>IF(Encodage!A1113="","",IF(COUNTIF($A$2:A1112,Encodage!A1113),"",IF(AND(Encodage!A1113&gt;=$G$2,Encodage!A1113&lt;=$H$2),Encodage!B1113,"")))</f>
        <v/>
      </c>
      <c r="B1113" s="62" t="str">
        <f>IF(A1113="","",IF(COUNTIF($A$2:B1112,Encodage!B1113)&gt;0,"",IF(AND(Encodage!B1113&gt;=$G$2,Encodage!A1113&lt;=$H$2),Encodage!C1113,"")))</f>
        <v/>
      </c>
      <c r="C1113" s="62"/>
      <c r="D1113" s="61" t="str">
        <f t="array" ref="D1113">IFERROR(INDEX($A$1:$A$10000,SMALL(IF($A$3:$A$10000&lt;&gt;"",ROW($A$3:$A$10000)),ROW(A1110))),"")</f>
        <v/>
      </c>
      <c r="E1113" s="61"/>
      <c r="F1113" s="61"/>
      <c r="G1113" t="str">
        <f t="shared" si="579"/>
        <v/>
      </c>
      <c r="H1113" t="str">
        <f>IFERROR(IF(COUNTIF($H$4:H1112,H1112)&lt;VLOOKUP($H1112,$D$3:$E$500,2,0),H1112,INDEX($D$3:$D$300,MATCH(H1112,$D$3:$D$300,0)+1)),"")</f>
        <v/>
      </c>
      <c r="I1113" t="str">
        <f>IF($H1113="","",VLOOKUP($H1113,Listes!$A$3:$I$12,3,FALSE))</f>
        <v/>
      </c>
      <c r="J1113" t="str">
        <f>IF($H1113="","",VLOOKUP($H1113,Listes!$A$3:$I$12,4,FALSE))</f>
        <v/>
      </c>
      <c r="K1113" t="str">
        <f>IF(H1113="","",VLOOKUP($H1113,Listes!$A$3:$I$12,8,FALSE))</f>
        <v/>
      </c>
      <c r="N1113" t="str">
        <f t="shared" si="580"/>
        <v/>
      </c>
    </row>
    <row r="1114" spans="1:14">
      <c r="A1114" s="62" t="str">
        <f>IF(Encodage!A1114="","",IF(COUNTIF($A$2:A1113,Encodage!A1114),"",IF(AND(Encodage!A1114&gt;=$G$2,Encodage!A1114&lt;=$H$2),Encodage!B1114,"")))</f>
        <v/>
      </c>
      <c r="B1114" s="62" t="str">
        <f>IF(A1114="","",IF(COUNTIF($A$2:B1113,Encodage!B1114)&gt;0,"",IF(AND(Encodage!B1114&gt;=$G$2,Encodage!A1114&lt;=$H$2),Encodage!C1114,"")))</f>
        <v/>
      </c>
      <c r="C1114" s="62"/>
      <c r="D1114" s="61" t="str">
        <f t="array" ref="D1114">IFERROR(INDEX($A$1:$A$10000,SMALL(IF($A$3:$A$10000&lt;&gt;"",ROW($A$3:$A$10000)),ROW(A1111))),"")</f>
        <v/>
      </c>
      <c r="E1114" s="61"/>
      <c r="F1114" s="61"/>
      <c r="G1114" t="str">
        <f t="shared" si="579"/>
        <v/>
      </c>
      <c r="H1114" t="str">
        <f>IFERROR(IF(COUNTIF($H$4:H1113,H1113)&lt;VLOOKUP($H1113,$D$3:$E$500,2,0),H1113,INDEX($D$3:$D$300,MATCH(H1113,$D$3:$D$300,0)+1)),"")</f>
        <v/>
      </c>
      <c r="I1114" t="str">
        <f>IF($H1114="","",VLOOKUP($H1114,Listes!$A$3:$I$12,3,FALSE))</f>
        <v/>
      </c>
      <c r="J1114" t="str">
        <f>IF($H1114="","",VLOOKUP($H1114,Listes!$A$3:$I$12,4,FALSE))</f>
        <v/>
      </c>
      <c r="K1114" t="str">
        <f>IF(H1114="","",VLOOKUP($H1114,Listes!$A$3:$I$12,8,FALSE))</f>
        <v/>
      </c>
      <c r="N1114" t="str">
        <f t="shared" si="580"/>
        <v/>
      </c>
    </row>
    <row r="1115" spans="1:14">
      <c r="A1115" s="62" t="str">
        <f>IF(Encodage!A1115="","",IF(COUNTIF($A$2:A1114,Encodage!A1115),"",IF(AND(Encodage!A1115&gt;=$G$2,Encodage!A1115&lt;=$H$2),Encodage!B1115,"")))</f>
        <v/>
      </c>
      <c r="B1115" s="62" t="str">
        <f>IF(A1115="","",IF(COUNTIF($A$2:B1114,Encodage!B1115)&gt;0,"",IF(AND(Encodage!B1115&gt;=$G$2,Encodage!A1115&lt;=$H$2),Encodage!C1115,"")))</f>
        <v/>
      </c>
      <c r="C1115" s="62"/>
      <c r="D1115" s="61" t="str">
        <f t="array" ref="D1115">IFERROR(INDEX($A$1:$A$10000,SMALL(IF($A$3:$A$10000&lt;&gt;"",ROW($A$3:$A$10000)),ROW(A1112))),"")</f>
        <v/>
      </c>
      <c r="E1115" s="61"/>
      <c r="F1115" s="61"/>
      <c r="G1115" t="str">
        <f t="shared" si="579"/>
        <v/>
      </c>
      <c r="H1115" t="str">
        <f>IFERROR(IF(COUNTIF($H$4:H1114,H1114)&lt;VLOOKUP($H1114,$D$3:$E$500,2,0),H1114,INDEX($D$3:$D$300,MATCH(H1114,$D$3:$D$300,0)+1)),"")</f>
        <v/>
      </c>
      <c r="I1115" t="str">
        <f>IF($H1115="","",VLOOKUP($H1115,Listes!$A$3:$I$12,3,FALSE))</f>
        <v/>
      </c>
      <c r="J1115" t="str">
        <f>IF($H1115="","",VLOOKUP($H1115,Listes!$A$3:$I$12,4,FALSE))</f>
        <v/>
      </c>
      <c r="K1115" t="str">
        <f>IF(H1115="","",VLOOKUP($H1115,Listes!$A$3:$I$12,8,FALSE))</f>
        <v/>
      </c>
      <c r="N1115" t="str">
        <f t="shared" si="580"/>
        <v/>
      </c>
    </row>
    <row r="1116" spans="1:14">
      <c r="A1116" s="62" t="str">
        <f>IF(Encodage!A1116="","",IF(COUNTIF($A$2:A1115,Encodage!A1116),"",IF(AND(Encodage!A1116&gt;=$G$2,Encodage!A1116&lt;=$H$2),Encodage!B1116,"")))</f>
        <v/>
      </c>
      <c r="B1116" s="62" t="str">
        <f>IF(A1116="","",IF(COUNTIF($A$2:B1115,Encodage!B1116)&gt;0,"",IF(AND(Encodage!B1116&gt;=$G$2,Encodage!A1116&lt;=$H$2),Encodage!C1116,"")))</f>
        <v/>
      </c>
      <c r="C1116" s="62"/>
      <c r="D1116" s="61" t="str">
        <f t="array" ref="D1116">IFERROR(INDEX($A$1:$A$10000,SMALL(IF($A$3:$A$10000&lt;&gt;"",ROW($A$3:$A$10000)),ROW(A1113))),"")</f>
        <v/>
      </c>
      <c r="E1116" s="61"/>
      <c r="F1116" s="61"/>
      <c r="G1116" t="str">
        <f t="shared" si="579"/>
        <v/>
      </c>
      <c r="H1116" t="str">
        <f>IFERROR(IF(COUNTIF($H$4:H1115,H1115)&lt;VLOOKUP($H1115,$D$3:$E$500,2,0),H1115,INDEX($D$3:$D$300,MATCH(H1115,$D$3:$D$300,0)+1)),"")</f>
        <v/>
      </c>
      <c r="I1116" t="str">
        <f>IF($H1116="","",VLOOKUP($H1116,Listes!$A$3:$I$12,3,FALSE))</f>
        <v/>
      </c>
      <c r="J1116" t="str">
        <f>IF($H1116="","",VLOOKUP($H1116,Listes!$A$3:$I$12,4,FALSE))</f>
        <v/>
      </c>
      <c r="K1116" t="str">
        <f>IF(H1116="","",VLOOKUP($H1116,Listes!$A$3:$I$12,8,FALSE))</f>
        <v/>
      </c>
      <c r="N1116" t="str">
        <f t="shared" si="580"/>
        <v/>
      </c>
    </row>
    <row r="1117" spans="1:14">
      <c r="A1117" s="62" t="str">
        <f>IF(Encodage!A1117="","",IF(COUNTIF($A$2:A1116,Encodage!A1117),"",IF(AND(Encodage!A1117&gt;=$G$2,Encodage!A1117&lt;=$H$2),Encodage!B1117,"")))</f>
        <v/>
      </c>
      <c r="B1117" s="62" t="str">
        <f>IF(A1117="","",IF(COUNTIF($A$2:B1116,Encodage!B1117)&gt;0,"",IF(AND(Encodage!B1117&gt;=$G$2,Encodage!A1117&lt;=$H$2),Encodage!C1117,"")))</f>
        <v/>
      </c>
      <c r="C1117" s="62"/>
      <c r="D1117" s="61" t="str">
        <f t="array" ref="D1117">IFERROR(INDEX($A$1:$A$10000,SMALL(IF($A$3:$A$10000&lt;&gt;"",ROW($A$3:$A$10000)),ROW(A1114))),"")</f>
        <v/>
      </c>
      <c r="E1117" s="61"/>
      <c r="F1117" s="61"/>
      <c r="G1117" t="str">
        <f t="shared" si="579"/>
        <v/>
      </c>
      <c r="H1117" t="str">
        <f>IFERROR(IF(COUNTIF($H$4:H1116,H1116)&lt;VLOOKUP($H1116,$D$3:$E$500,2,0),H1116,INDEX($D$3:$D$300,MATCH(H1116,$D$3:$D$300,0)+1)),"")</f>
        <v/>
      </c>
      <c r="I1117" t="str">
        <f>IF($H1117="","",VLOOKUP($H1117,Listes!$A$3:$I$12,3,FALSE))</f>
        <v/>
      </c>
      <c r="J1117" t="str">
        <f>IF($H1117="","",VLOOKUP($H1117,Listes!$A$3:$I$12,4,FALSE))</f>
        <v/>
      </c>
      <c r="K1117" t="str">
        <f>IF(H1117="","",VLOOKUP($H1117,Listes!$A$3:$I$12,8,FALSE))</f>
        <v/>
      </c>
      <c r="N1117" t="str">
        <f t="shared" si="580"/>
        <v/>
      </c>
    </row>
    <row r="1118" spans="1:14">
      <c r="A1118" s="62" t="str">
        <f>IF(Encodage!A1118="","",IF(COUNTIF($A$2:A1117,Encodage!A1118),"",IF(AND(Encodage!A1118&gt;=$G$2,Encodage!A1118&lt;=$H$2),Encodage!B1118,"")))</f>
        <v/>
      </c>
      <c r="B1118" s="62" t="str">
        <f>IF(A1118="","",IF(COUNTIF($A$2:B1117,Encodage!B1118)&gt;0,"",IF(AND(Encodage!B1118&gt;=$G$2,Encodage!A1118&lt;=$H$2),Encodage!C1118,"")))</f>
        <v/>
      </c>
      <c r="C1118" s="62"/>
      <c r="D1118" s="61" t="str">
        <f t="array" ref="D1118">IFERROR(INDEX($A$1:$A$10000,SMALL(IF($A$3:$A$10000&lt;&gt;"",ROW($A$3:$A$10000)),ROW(A1115))),"")</f>
        <v/>
      </c>
      <c r="E1118" s="61"/>
      <c r="F1118" s="61"/>
      <c r="G1118" t="str">
        <f t="shared" si="579"/>
        <v/>
      </c>
      <c r="H1118" t="str">
        <f>IFERROR(IF(COUNTIF($H$4:H1117,H1117)&lt;VLOOKUP($H1117,$D$3:$E$500,2,0),H1117,INDEX($D$3:$D$300,MATCH(H1117,$D$3:$D$300,0)+1)),"")</f>
        <v/>
      </c>
      <c r="I1118" t="str">
        <f>IF($H1118="","",VLOOKUP($H1118,Listes!$A$3:$I$12,3,FALSE))</f>
        <v/>
      </c>
      <c r="J1118" t="str">
        <f>IF($H1118="","",VLOOKUP($H1118,Listes!$A$3:$I$12,4,FALSE))</f>
        <v/>
      </c>
      <c r="K1118" t="str">
        <f>IF(H1118="","",VLOOKUP($H1118,Listes!$A$3:$I$12,8,FALSE))</f>
        <v/>
      </c>
      <c r="N1118" t="str">
        <f t="shared" si="580"/>
        <v/>
      </c>
    </row>
    <row r="1119" spans="1:14">
      <c r="A1119" s="62" t="str">
        <f>IF(Encodage!A1119="","",IF(COUNTIF($A$2:A1118,Encodage!A1119),"",IF(AND(Encodage!A1119&gt;=$G$2,Encodage!A1119&lt;=$H$2),Encodage!B1119,"")))</f>
        <v/>
      </c>
      <c r="B1119" s="62" t="str">
        <f>IF(A1119="","",IF(COUNTIF($A$2:B1118,Encodage!B1119)&gt;0,"",IF(AND(Encodage!B1119&gt;=$G$2,Encodage!A1119&lt;=$H$2),Encodage!C1119,"")))</f>
        <v/>
      </c>
      <c r="C1119" s="62"/>
      <c r="D1119" s="61" t="str">
        <f t="array" ref="D1119">IFERROR(INDEX($A$1:$A$10000,SMALL(IF($A$3:$A$10000&lt;&gt;"",ROW($A$3:$A$10000)),ROW(A1116))),"")</f>
        <v/>
      </c>
      <c r="E1119" s="61"/>
      <c r="F1119" s="61"/>
      <c r="G1119" t="str">
        <f t="shared" si="579"/>
        <v/>
      </c>
      <c r="H1119" t="str">
        <f>IFERROR(IF(COUNTIF($H$4:H1118,H1118)&lt;VLOOKUP($H1118,$D$3:$E$500,2,0),H1118,INDEX($D$3:$D$300,MATCH(H1118,$D$3:$D$300,0)+1)),"")</f>
        <v/>
      </c>
      <c r="I1119" t="str">
        <f>IF($H1119="","",VLOOKUP($H1119,Listes!$A$3:$I$12,3,FALSE))</f>
        <v/>
      </c>
      <c r="J1119" t="str">
        <f>IF($H1119="","",VLOOKUP($H1119,Listes!$A$3:$I$12,4,FALSE))</f>
        <v/>
      </c>
      <c r="K1119" t="str">
        <f>IF(H1119="","",VLOOKUP($H1119,Listes!$A$3:$I$12,8,FALSE))</f>
        <v/>
      </c>
      <c r="N1119" t="str">
        <f t="shared" si="580"/>
        <v/>
      </c>
    </row>
    <row r="1120" spans="1:14">
      <c r="A1120" s="62" t="str">
        <f>IF(Encodage!A1120="","",IF(COUNTIF($A$2:A1119,Encodage!A1120),"",IF(AND(Encodage!A1120&gt;=$G$2,Encodage!A1120&lt;=$H$2),Encodage!B1120,"")))</f>
        <v/>
      </c>
      <c r="B1120" s="62" t="str">
        <f>IF(A1120="","",IF(COUNTIF($A$2:B1119,Encodage!B1120)&gt;0,"",IF(AND(Encodage!B1120&gt;=$G$2,Encodage!A1120&lt;=$H$2),Encodage!C1120,"")))</f>
        <v/>
      </c>
      <c r="C1120" s="62"/>
      <c r="D1120" s="61" t="str">
        <f t="array" ref="D1120">IFERROR(INDEX($A$1:$A$10000,SMALL(IF($A$3:$A$10000&lt;&gt;"",ROW($A$3:$A$10000)),ROW(A1117))),"")</f>
        <v/>
      </c>
      <c r="E1120" s="61"/>
      <c r="F1120" s="61"/>
      <c r="G1120" t="str">
        <f t="shared" si="579"/>
        <v/>
      </c>
      <c r="H1120" t="str">
        <f>IFERROR(IF(COUNTIF($H$4:H1119,H1119)&lt;VLOOKUP($H1119,$D$3:$E$500,2,0),H1119,INDEX($D$3:$D$300,MATCH(H1119,$D$3:$D$300,0)+1)),"")</f>
        <v/>
      </c>
      <c r="I1120" t="str">
        <f>IF($H1120="","",VLOOKUP($H1120,Listes!$A$3:$I$12,3,FALSE))</f>
        <v/>
      </c>
      <c r="J1120" t="str">
        <f>IF($H1120="","",VLOOKUP($H1120,Listes!$A$3:$I$12,4,FALSE))</f>
        <v/>
      </c>
      <c r="K1120" t="str">
        <f>IF(H1120="","",VLOOKUP($H1120,Listes!$A$3:$I$12,8,FALSE))</f>
        <v/>
      </c>
      <c r="N1120" t="str">
        <f t="shared" si="580"/>
        <v/>
      </c>
    </row>
    <row r="1121" spans="1:14">
      <c r="A1121" s="62" t="str">
        <f>IF(Encodage!A1121="","",IF(COUNTIF($A$2:A1120,Encodage!A1121),"",IF(AND(Encodage!A1121&gt;=$G$2,Encodage!A1121&lt;=$H$2),Encodage!B1121,"")))</f>
        <v/>
      </c>
      <c r="B1121" s="62" t="str">
        <f>IF(A1121="","",IF(COUNTIF($A$2:B1120,Encodage!B1121)&gt;0,"",IF(AND(Encodage!B1121&gt;=$G$2,Encodage!A1121&lt;=$H$2),Encodage!C1121,"")))</f>
        <v/>
      </c>
      <c r="C1121" s="62"/>
      <c r="D1121" s="61" t="str">
        <f t="array" ref="D1121">IFERROR(INDEX($A$1:$A$10000,SMALL(IF($A$3:$A$10000&lt;&gt;"",ROW($A$3:$A$10000)),ROW(A1118))),"")</f>
        <v/>
      </c>
      <c r="E1121" s="61"/>
      <c r="F1121" s="61"/>
      <c r="G1121" t="str">
        <f t="shared" si="579"/>
        <v/>
      </c>
      <c r="H1121" t="str">
        <f>IFERROR(IF(COUNTIF($H$4:H1120,H1120)&lt;VLOOKUP($H1120,$D$3:$E$500,2,0),H1120,INDEX($D$3:$D$300,MATCH(H1120,$D$3:$D$300,0)+1)),"")</f>
        <v/>
      </c>
      <c r="I1121" t="str">
        <f>IF($H1121="","",VLOOKUP($H1121,Listes!$A$3:$I$12,3,FALSE))</f>
        <v/>
      </c>
      <c r="J1121" t="str">
        <f>IF($H1121="","",VLOOKUP($H1121,Listes!$A$3:$I$12,4,FALSE))</f>
        <v/>
      </c>
      <c r="K1121" t="str">
        <f>IF(H1121="","",VLOOKUP($H1121,Listes!$A$3:$I$12,8,FALSE))</f>
        <v/>
      </c>
      <c r="N1121" t="str">
        <f t="shared" si="580"/>
        <v/>
      </c>
    </row>
    <row r="1122" spans="1:14">
      <c r="A1122" s="62" t="str">
        <f>IF(Encodage!A1122="","",IF(COUNTIF($A$2:A1121,Encodage!A1122),"",IF(AND(Encodage!A1122&gt;=$G$2,Encodage!A1122&lt;=$H$2),Encodage!B1122,"")))</f>
        <v/>
      </c>
      <c r="B1122" s="62" t="str">
        <f>IF(A1122="","",IF(COUNTIF($A$2:B1121,Encodage!B1122)&gt;0,"",IF(AND(Encodage!B1122&gt;=$G$2,Encodage!A1122&lt;=$H$2),Encodage!C1122,"")))</f>
        <v/>
      </c>
      <c r="C1122" s="62"/>
      <c r="D1122" s="61" t="str">
        <f t="array" ref="D1122">IFERROR(INDEX($A$1:$A$10000,SMALL(IF($A$3:$A$10000&lt;&gt;"",ROW($A$3:$A$10000)),ROW(A1119))),"")</f>
        <v/>
      </c>
      <c r="E1122" s="61"/>
      <c r="F1122" s="61"/>
      <c r="G1122" t="str">
        <f t="shared" si="579"/>
        <v/>
      </c>
      <c r="H1122" t="str">
        <f>IFERROR(IF(COUNTIF($H$4:H1121,H1121)&lt;VLOOKUP($H1121,$D$3:$E$500,2,0),H1121,INDEX($D$3:$D$300,MATCH(H1121,$D$3:$D$300,0)+1)),"")</f>
        <v/>
      </c>
      <c r="I1122" t="str">
        <f>IF($H1122="","",VLOOKUP($H1122,Listes!$A$3:$I$12,3,FALSE))</f>
        <v/>
      </c>
      <c r="J1122" t="str">
        <f>IF($H1122="","",VLOOKUP($H1122,Listes!$A$3:$I$12,4,FALSE))</f>
        <v/>
      </c>
      <c r="K1122" t="str">
        <f>IF(H1122="","",VLOOKUP($H1122,Listes!$A$3:$I$12,8,FALSE))</f>
        <v/>
      </c>
      <c r="N1122" t="str">
        <f t="shared" si="580"/>
        <v/>
      </c>
    </row>
    <row r="1123" spans="1:14">
      <c r="A1123" s="62" t="str">
        <f>IF(Encodage!A1123="","",IF(COUNTIF($A$2:A1122,Encodage!A1123),"",IF(AND(Encodage!A1123&gt;=$G$2,Encodage!A1123&lt;=$H$2),Encodage!B1123,"")))</f>
        <v/>
      </c>
      <c r="B1123" s="62" t="str">
        <f>IF(A1123="","",IF(COUNTIF($A$2:B1122,Encodage!B1123)&gt;0,"",IF(AND(Encodage!B1123&gt;=$G$2,Encodage!A1123&lt;=$H$2),Encodage!C1123,"")))</f>
        <v/>
      </c>
      <c r="C1123" s="62"/>
      <c r="D1123" s="61" t="str">
        <f t="array" ref="D1123">IFERROR(INDEX($A$1:$A$10000,SMALL(IF($A$3:$A$10000&lt;&gt;"",ROW($A$3:$A$10000)),ROW(A1120))),"")</f>
        <v/>
      </c>
      <c r="E1123" s="61"/>
      <c r="F1123" s="61"/>
      <c r="G1123" t="str">
        <f t="shared" si="579"/>
        <v/>
      </c>
      <c r="H1123" t="str">
        <f>IFERROR(IF(COUNTIF($H$4:H1122,H1122)&lt;VLOOKUP($H1122,$D$3:$E$500,2,0),H1122,INDEX($D$3:$D$300,MATCH(H1122,$D$3:$D$300,0)+1)),"")</f>
        <v/>
      </c>
      <c r="I1123" t="str">
        <f>IF($H1123="","",VLOOKUP($H1123,Listes!$A$3:$I$12,3,FALSE))</f>
        <v/>
      </c>
      <c r="J1123" t="str">
        <f>IF($H1123="","",VLOOKUP($H1123,Listes!$A$3:$I$12,4,FALSE))</f>
        <v/>
      </c>
      <c r="K1123" t="str">
        <f>IF(H1123="","",VLOOKUP($H1123,Listes!$A$3:$I$12,8,FALSE))</f>
        <v/>
      </c>
      <c r="N1123" t="str">
        <f t="shared" si="580"/>
        <v/>
      </c>
    </row>
    <row r="1124" spans="1:14">
      <c r="A1124" s="62" t="str">
        <f>IF(Encodage!A1124="","",IF(COUNTIF($A$2:A1123,Encodage!A1124),"",IF(AND(Encodage!A1124&gt;=$G$2,Encodage!A1124&lt;=$H$2),Encodage!B1124,"")))</f>
        <v/>
      </c>
      <c r="B1124" s="62" t="str">
        <f>IF(A1124="","",IF(COUNTIF($A$2:B1123,Encodage!B1124)&gt;0,"",IF(AND(Encodage!B1124&gt;=$G$2,Encodage!A1124&lt;=$H$2),Encodage!C1124,"")))</f>
        <v/>
      </c>
      <c r="C1124" s="62"/>
      <c r="D1124" s="61" t="str">
        <f t="array" ref="D1124">IFERROR(INDEX($A$1:$A$10000,SMALL(IF($A$3:$A$10000&lt;&gt;"",ROW($A$3:$A$10000)),ROW(A1121))),"")</f>
        <v/>
      </c>
      <c r="E1124" s="61"/>
      <c r="F1124" s="61"/>
      <c r="G1124" t="str">
        <f t="shared" si="579"/>
        <v/>
      </c>
      <c r="H1124" t="str">
        <f>IFERROR(IF(COUNTIF($H$4:H1123,H1123)&lt;VLOOKUP($H1123,$D$3:$E$500,2,0),H1123,INDEX($D$3:$D$300,MATCH(H1123,$D$3:$D$300,0)+1)),"")</f>
        <v/>
      </c>
      <c r="I1124" t="str">
        <f>IF($H1124="","",VLOOKUP($H1124,Listes!$A$3:$I$12,3,FALSE))</f>
        <v/>
      </c>
      <c r="J1124" t="str">
        <f>IF($H1124="","",VLOOKUP($H1124,Listes!$A$3:$I$12,4,FALSE))</f>
        <v/>
      </c>
      <c r="K1124" t="str">
        <f>IF(H1124="","",VLOOKUP($H1124,Listes!$A$3:$I$12,8,FALSE))</f>
        <v/>
      </c>
      <c r="N1124" t="str">
        <f t="shared" si="580"/>
        <v/>
      </c>
    </row>
    <row r="1125" spans="1:14">
      <c r="A1125" s="62" t="str">
        <f>IF(Encodage!A1125="","",IF(COUNTIF($A$2:A1124,Encodage!A1125),"",IF(AND(Encodage!A1125&gt;=$G$2,Encodage!A1125&lt;=$H$2),Encodage!B1125,"")))</f>
        <v/>
      </c>
      <c r="B1125" s="62" t="str">
        <f>IF(A1125="","",IF(COUNTIF($A$2:B1124,Encodage!B1125)&gt;0,"",IF(AND(Encodage!B1125&gt;=$G$2,Encodage!A1125&lt;=$H$2),Encodage!C1125,"")))</f>
        <v/>
      </c>
      <c r="C1125" s="62"/>
      <c r="D1125" s="61" t="str">
        <f t="array" ref="D1125">IFERROR(INDEX($A$1:$A$10000,SMALL(IF($A$3:$A$10000&lt;&gt;"",ROW($A$3:$A$10000)),ROW(A1122))),"")</f>
        <v/>
      </c>
      <c r="E1125" s="61"/>
      <c r="F1125" s="61"/>
      <c r="G1125" t="str">
        <f t="shared" si="579"/>
        <v/>
      </c>
      <c r="H1125" t="str">
        <f>IFERROR(IF(COUNTIF($H$4:H1124,H1124)&lt;VLOOKUP($H1124,$D$3:$E$500,2,0),H1124,INDEX($D$3:$D$300,MATCH(H1124,$D$3:$D$300,0)+1)),"")</f>
        <v/>
      </c>
      <c r="I1125" t="str">
        <f>IF($H1125="","",VLOOKUP($H1125,Listes!$A$3:$I$12,3,FALSE))</f>
        <v/>
      </c>
      <c r="J1125" t="str">
        <f>IF($H1125="","",VLOOKUP($H1125,Listes!$A$3:$I$12,4,FALSE))</f>
        <v/>
      </c>
      <c r="K1125" t="str">
        <f>IF(H1125="","",VLOOKUP($H1125,Listes!$A$3:$I$12,8,FALSE))</f>
        <v/>
      </c>
      <c r="N1125" t="str">
        <f t="shared" si="580"/>
        <v/>
      </c>
    </row>
    <row r="1126" spans="1:14">
      <c r="A1126" s="62" t="str">
        <f>IF(Encodage!A1126="","",IF(COUNTIF($A$2:A1125,Encodage!A1126),"",IF(AND(Encodage!A1126&gt;=$G$2,Encodage!A1126&lt;=$H$2),Encodage!B1126,"")))</f>
        <v/>
      </c>
      <c r="B1126" s="62" t="str">
        <f>IF(A1126="","",IF(COUNTIF($A$2:B1125,Encodage!B1126)&gt;0,"",IF(AND(Encodage!B1126&gt;=$G$2,Encodage!A1126&lt;=$H$2),Encodage!C1126,"")))</f>
        <v/>
      </c>
      <c r="C1126" s="62"/>
      <c r="D1126" s="61" t="str">
        <f t="array" ref="D1126">IFERROR(INDEX($A$1:$A$10000,SMALL(IF($A$3:$A$10000&lt;&gt;"",ROW($A$3:$A$10000)),ROW(A1123))),"")</f>
        <v/>
      </c>
      <c r="E1126" s="61"/>
      <c r="F1126" s="61"/>
      <c r="G1126" t="str">
        <f t="shared" si="579"/>
        <v/>
      </c>
      <c r="H1126" t="str">
        <f>IFERROR(IF(COUNTIF($H$4:H1125,H1125)&lt;VLOOKUP($H1125,$D$3:$E$500,2,0),H1125,INDEX($D$3:$D$300,MATCH(H1125,$D$3:$D$300,0)+1)),"")</f>
        <v/>
      </c>
      <c r="I1126" t="str">
        <f>IF($H1126="","",VLOOKUP($H1126,Listes!$A$3:$I$12,3,FALSE))</f>
        <v/>
      </c>
      <c r="J1126" t="str">
        <f>IF($H1126="","",VLOOKUP($H1126,Listes!$A$3:$I$12,4,FALSE))</f>
        <v/>
      </c>
      <c r="K1126" t="str">
        <f>IF(H1126="","",VLOOKUP($H1126,Listes!$A$3:$I$12,8,FALSE))</f>
        <v/>
      </c>
      <c r="N1126" t="str">
        <f t="shared" si="580"/>
        <v/>
      </c>
    </row>
    <row r="1127" spans="1:14">
      <c r="A1127" s="62" t="str">
        <f>IF(Encodage!A1127="","",IF(COUNTIF($A$2:A1126,Encodage!A1127),"",IF(AND(Encodage!A1127&gt;=$G$2,Encodage!A1127&lt;=$H$2),Encodage!B1127,"")))</f>
        <v/>
      </c>
      <c r="B1127" s="62" t="str">
        <f>IF(A1127="","",IF(COUNTIF($A$2:B1126,Encodage!B1127)&gt;0,"",IF(AND(Encodage!B1127&gt;=$G$2,Encodage!A1127&lt;=$H$2),Encodage!C1127,"")))</f>
        <v/>
      </c>
      <c r="C1127" s="62"/>
      <c r="D1127" s="61" t="str">
        <f t="array" ref="D1127">IFERROR(INDEX($A$1:$A$10000,SMALL(IF($A$3:$A$10000&lt;&gt;"",ROW($A$3:$A$10000)),ROW(A1124))),"")</f>
        <v/>
      </c>
      <c r="E1127" s="61"/>
      <c r="F1127" s="61"/>
      <c r="G1127" t="str">
        <f t="shared" si="579"/>
        <v/>
      </c>
      <c r="H1127" t="str">
        <f>IFERROR(IF(COUNTIF($H$4:H1126,H1126)&lt;VLOOKUP($H1126,$D$3:$E$500,2,0),H1126,INDEX($D$3:$D$300,MATCH(H1126,$D$3:$D$300,0)+1)),"")</f>
        <v/>
      </c>
      <c r="I1127" t="str">
        <f>IF($H1127="","",VLOOKUP($H1127,Listes!$A$3:$I$12,3,FALSE))</f>
        <v/>
      </c>
      <c r="J1127" t="str">
        <f>IF($H1127="","",VLOOKUP($H1127,Listes!$A$3:$I$12,4,FALSE))</f>
        <v/>
      </c>
      <c r="K1127" t="str">
        <f>IF(H1127="","",VLOOKUP($H1127,Listes!$A$3:$I$12,8,FALSE))</f>
        <v/>
      </c>
      <c r="N1127" t="str">
        <f t="shared" si="580"/>
        <v/>
      </c>
    </row>
    <row r="1128" spans="1:14">
      <c r="A1128" s="62" t="str">
        <f>IF(Encodage!A1128="","",IF(COUNTIF($A$2:A1127,Encodage!A1128),"",IF(AND(Encodage!A1128&gt;=$G$2,Encodage!A1128&lt;=$H$2),Encodage!B1128,"")))</f>
        <v/>
      </c>
      <c r="B1128" s="62" t="str">
        <f>IF(A1128="","",IF(COUNTIF($A$2:B1127,Encodage!B1128)&gt;0,"",IF(AND(Encodage!B1128&gt;=$G$2,Encodage!A1128&lt;=$H$2),Encodage!C1128,"")))</f>
        <v/>
      </c>
      <c r="C1128" s="62"/>
      <c r="D1128" s="61" t="str">
        <f t="array" ref="D1128">IFERROR(INDEX($A$1:$A$10000,SMALL(IF($A$3:$A$10000&lt;&gt;"",ROW($A$3:$A$10000)),ROW(A1125))),"")</f>
        <v/>
      </c>
      <c r="E1128" s="61"/>
      <c r="F1128" s="61"/>
      <c r="G1128" t="str">
        <f t="shared" si="579"/>
        <v/>
      </c>
      <c r="H1128" t="str">
        <f>IFERROR(IF(COUNTIF($H$4:H1127,H1127)&lt;VLOOKUP($H1127,$D$3:$E$500,2,0),H1127,INDEX($D$3:$D$300,MATCH(H1127,$D$3:$D$300,0)+1)),"")</f>
        <v/>
      </c>
      <c r="I1128" t="str">
        <f>IF($H1128="","",VLOOKUP($H1128,Listes!$A$3:$I$12,3,FALSE))</f>
        <v/>
      </c>
      <c r="J1128" t="str">
        <f>IF($H1128="","",VLOOKUP($H1128,Listes!$A$3:$I$12,4,FALSE))</f>
        <v/>
      </c>
      <c r="K1128" t="str">
        <f>IF(H1128="","",VLOOKUP($H1128,Listes!$A$3:$I$12,8,FALSE))</f>
        <v/>
      </c>
      <c r="N1128" t="str">
        <f t="shared" si="580"/>
        <v/>
      </c>
    </row>
    <row r="1129" spans="1:14">
      <c r="A1129" s="62" t="str">
        <f>IF(Encodage!A1129="","",IF(COUNTIF($A$2:A1128,Encodage!A1129),"",IF(AND(Encodage!A1129&gt;=$G$2,Encodage!A1129&lt;=$H$2),Encodage!B1129,"")))</f>
        <v/>
      </c>
      <c r="B1129" s="62" t="str">
        <f>IF(A1129="","",IF(COUNTIF($A$2:B1128,Encodage!B1129)&gt;0,"",IF(AND(Encodage!B1129&gt;=$G$2,Encodage!A1129&lt;=$H$2),Encodage!C1129,"")))</f>
        <v/>
      </c>
      <c r="C1129" s="62"/>
      <c r="D1129" s="61" t="str">
        <f t="array" ref="D1129">IFERROR(INDEX($A$1:$A$10000,SMALL(IF($A$3:$A$10000&lt;&gt;"",ROW($A$3:$A$10000)),ROW(A1126))),"")</f>
        <v/>
      </c>
      <c r="E1129" s="61"/>
      <c r="F1129" s="61"/>
      <c r="G1129" t="str">
        <f t="shared" si="579"/>
        <v/>
      </c>
      <c r="H1129" t="str">
        <f>IFERROR(IF(COUNTIF($H$4:H1128,H1128)&lt;VLOOKUP($H1128,$D$3:$E$500,2,0),H1128,INDEX($D$3:$D$300,MATCH(H1128,$D$3:$D$300,0)+1)),"")</f>
        <v/>
      </c>
      <c r="I1129" t="str">
        <f>IF($H1129="","",VLOOKUP($H1129,Listes!$A$3:$I$12,3,FALSE))</f>
        <v/>
      </c>
      <c r="J1129" t="str">
        <f>IF($H1129="","",VLOOKUP($H1129,Listes!$A$3:$I$12,4,FALSE))</f>
        <v/>
      </c>
      <c r="K1129" t="str">
        <f>IF(H1129="","",VLOOKUP($H1129,Listes!$A$3:$I$12,8,FALSE))</f>
        <v/>
      </c>
      <c r="N1129" t="str">
        <f t="shared" si="580"/>
        <v/>
      </c>
    </row>
    <row r="1130" spans="1:14">
      <c r="A1130" s="62" t="str">
        <f>IF(Encodage!A1130="","",IF(COUNTIF($A$2:A1129,Encodage!A1130),"",IF(AND(Encodage!A1130&gt;=$G$2,Encodage!A1130&lt;=$H$2),Encodage!B1130,"")))</f>
        <v/>
      </c>
      <c r="B1130" s="62" t="str">
        <f>IF(A1130="","",IF(COUNTIF($A$2:B1129,Encodage!B1130)&gt;0,"",IF(AND(Encodage!B1130&gt;=$G$2,Encodage!A1130&lt;=$H$2),Encodage!C1130,"")))</f>
        <v/>
      </c>
      <c r="C1130" s="62"/>
      <c r="D1130" s="61" t="str">
        <f t="array" ref="D1130">IFERROR(INDEX($A$1:$A$10000,SMALL(IF($A$3:$A$10000&lt;&gt;"",ROW($A$3:$A$10000)),ROW(A1127))),"")</f>
        <v/>
      </c>
      <c r="E1130" s="61"/>
      <c r="F1130" s="61"/>
      <c r="G1130" t="str">
        <f t="shared" si="579"/>
        <v/>
      </c>
      <c r="H1130" t="str">
        <f>IFERROR(IF(COUNTIF($H$4:H1129,H1129)&lt;VLOOKUP($H1129,$D$3:$E$500,2,0),H1129,INDEX($D$3:$D$300,MATCH(H1129,$D$3:$D$300,0)+1)),"")</f>
        <v/>
      </c>
      <c r="I1130" t="str">
        <f>IF($H1130="","",VLOOKUP($H1130,Listes!$A$3:$I$12,3,FALSE))</f>
        <v/>
      </c>
      <c r="J1130" t="str">
        <f>IF($H1130="","",VLOOKUP($H1130,Listes!$A$3:$I$12,4,FALSE))</f>
        <v/>
      </c>
      <c r="K1130" t="str">
        <f>IF(H1130="","",VLOOKUP($H1130,Listes!$A$3:$I$12,8,FALSE))</f>
        <v/>
      </c>
      <c r="N1130" t="str">
        <f t="shared" si="580"/>
        <v/>
      </c>
    </row>
    <row r="1131" spans="1:14">
      <c r="A1131" s="62" t="str">
        <f>IF(Encodage!A1131="","",IF(COUNTIF($A$2:A1130,Encodage!A1131),"",IF(AND(Encodage!A1131&gt;=$G$2,Encodage!A1131&lt;=$H$2),Encodage!B1131,"")))</f>
        <v/>
      </c>
      <c r="B1131" s="62" t="str">
        <f>IF(A1131="","",IF(COUNTIF($A$2:B1130,Encodage!B1131)&gt;0,"",IF(AND(Encodage!B1131&gt;=$G$2,Encodage!A1131&lt;=$H$2),Encodage!C1131,"")))</f>
        <v/>
      </c>
      <c r="C1131" s="62"/>
      <c r="D1131" s="61" t="str">
        <f t="array" ref="D1131">IFERROR(INDEX($A$1:$A$10000,SMALL(IF($A$3:$A$10000&lt;&gt;"",ROW($A$3:$A$10000)),ROW(A1128))),"")</f>
        <v/>
      </c>
      <c r="E1131" s="61"/>
      <c r="F1131" s="61"/>
      <c r="G1131" t="str">
        <f t="shared" si="579"/>
        <v/>
      </c>
      <c r="H1131" t="str">
        <f>IFERROR(IF(COUNTIF($H$4:H1130,H1130)&lt;VLOOKUP($H1130,$D$3:$E$500,2,0),H1130,INDEX($D$3:$D$300,MATCH(H1130,$D$3:$D$300,0)+1)),"")</f>
        <v/>
      </c>
      <c r="I1131" t="str">
        <f>IF($H1131="","",VLOOKUP($H1131,Listes!$A$3:$I$12,3,FALSE))</f>
        <v/>
      </c>
      <c r="J1131" t="str">
        <f>IF($H1131="","",VLOOKUP($H1131,Listes!$A$3:$I$12,4,FALSE))</f>
        <v/>
      </c>
      <c r="K1131" t="str">
        <f>IF(H1131="","",VLOOKUP($H1131,Listes!$A$3:$I$12,8,FALSE))</f>
        <v/>
      </c>
      <c r="N1131" t="str">
        <f t="shared" si="580"/>
        <v/>
      </c>
    </row>
    <row r="1132" spans="1:14">
      <c r="A1132" s="62" t="str">
        <f>IF(Encodage!A1132="","",IF(COUNTIF($A$2:A1131,Encodage!A1132),"",IF(AND(Encodage!A1132&gt;=$G$2,Encodage!A1132&lt;=$H$2),Encodage!B1132,"")))</f>
        <v/>
      </c>
      <c r="B1132" s="62" t="str">
        <f>IF(A1132="","",IF(COUNTIF($A$2:B1131,Encodage!B1132)&gt;0,"",IF(AND(Encodage!B1132&gt;=$G$2,Encodage!A1132&lt;=$H$2),Encodage!C1132,"")))</f>
        <v/>
      </c>
      <c r="C1132" s="62"/>
      <c r="D1132" s="61" t="str">
        <f t="array" ref="D1132">IFERROR(INDEX($A$1:$A$10000,SMALL(IF($A$3:$A$10000&lt;&gt;"",ROW($A$3:$A$10000)),ROW(A1129))),"")</f>
        <v/>
      </c>
      <c r="E1132" s="61"/>
      <c r="F1132" s="61"/>
      <c r="G1132" t="str">
        <f t="shared" si="579"/>
        <v/>
      </c>
      <c r="H1132" t="str">
        <f>IFERROR(IF(COUNTIF($H$4:H1131,H1131)&lt;VLOOKUP($H1131,$D$3:$E$500,2,0),H1131,INDEX($D$3:$D$300,MATCH(H1131,$D$3:$D$300,0)+1)),"")</f>
        <v/>
      </c>
      <c r="I1132" t="str">
        <f>IF($H1132="","",VLOOKUP($H1132,Listes!$A$3:$I$12,3,FALSE))</f>
        <v/>
      </c>
      <c r="J1132" t="str">
        <f>IF($H1132="","",VLOOKUP($H1132,Listes!$A$3:$I$12,4,FALSE))</f>
        <v/>
      </c>
      <c r="K1132" t="str">
        <f>IF(H1132="","",VLOOKUP($H1132,Listes!$A$3:$I$12,8,FALSE))</f>
        <v/>
      </c>
      <c r="N1132" t="str">
        <f t="shared" si="580"/>
        <v/>
      </c>
    </row>
    <row r="1133" spans="1:14">
      <c r="A1133" s="62" t="str">
        <f>IF(Encodage!A1133="","",IF(COUNTIF($A$2:A1132,Encodage!A1133),"",IF(AND(Encodage!A1133&gt;=$G$2,Encodage!A1133&lt;=$H$2),Encodage!B1133,"")))</f>
        <v/>
      </c>
      <c r="B1133" s="62" t="str">
        <f>IF(A1133="","",IF(COUNTIF($A$2:B1132,Encodage!B1133)&gt;0,"",IF(AND(Encodage!B1133&gt;=$G$2,Encodage!A1133&lt;=$H$2),Encodage!C1133,"")))</f>
        <v/>
      </c>
      <c r="C1133" s="62"/>
      <c r="D1133" s="61" t="str">
        <f t="array" ref="D1133">IFERROR(INDEX($A$1:$A$10000,SMALL(IF($A$3:$A$10000&lt;&gt;"",ROW($A$3:$A$10000)),ROW(A1130))),"")</f>
        <v/>
      </c>
      <c r="E1133" s="61"/>
      <c r="F1133" s="61"/>
      <c r="G1133" t="str">
        <f t="shared" si="579"/>
        <v/>
      </c>
      <c r="H1133" t="str">
        <f>IFERROR(IF(COUNTIF($H$4:H1132,H1132)&lt;VLOOKUP($H1132,$D$3:$E$500,2,0),H1132,INDEX($D$3:$D$300,MATCH(H1132,$D$3:$D$300,0)+1)),"")</f>
        <v/>
      </c>
      <c r="I1133" t="str">
        <f>IF($H1133="","",VLOOKUP($H1133,Listes!$A$3:$I$12,3,FALSE))</f>
        <v/>
      </c>
      <c r="J1133" t="str">
        <f>IF($H1133="","",VLOOKUP($H1133,Listes!$A$3:$I$12,4,FALSE))</f>
        <v/>
      </c>
      <c r="K1133" t="str">
        <f>IF(H1133="","",VLOOKUP($H1133,Listes!$A$3:$I$12,8,FALSE))</f>
        <v/>
      </c>
      <c r="N1133" t="str">
        <f t="shared" si="580"/>
        <v/>
      </c>
    </row>
    <row r="1134" spans="1:14">
      <c r="A1134" s="62" t="str">
        <f>IF(Encodage!A1134="","",IF(COUNTIF($A$2:A1133,Encodage!A1134),"",IF(AND(Encodage!A1134&gt;=$G$2,Encodage!A1134&lt;=$H$2),Encodage!B1134,"")))</f>
        <v/>
      </c>
      <c r="B1134" s="62" t="str">
        <f>IF(A1134="","",IF(COUNTIF($A$2:B1133,Encodage!B1134)&gt;0,"",IF(AND(Encodage!B1134&gt;=$G$2,Encodage!A1134&lt;=$H$2),Encodage!C1134,"")))</f>
        <v/>
      </c>
      <c r="C1134" s="62"/>
      <c r="D1134" s="61" t="str">
        <f t="array" ref="D1134">IFERROR(INDEX($A$1:$A$10000,SMALL(IF($A$3:$A$10000&lt;&gt;"",ROW($A$3:$A$10000)),ROW(A1131))),"")</f>
        <v/>
      </c>
      <c r="E1134" s="61"/>
      <c r="F1134" s="61"/>
      <c r="G1134" t="str">
        <f t="shared" si="579"/>
        <v/>
      </c>
      <c r="H1134" t="str">
        <f>IFERROR(IF(COUNTIF($H$4:H1133,H1133)&lt;VLOOKUP($H1133,$D$3:$E$500,2,0),H1133,INDEX($D$3:$D$300,MATCH(H1133,$D$3:$D$300,0)+1)),"")</f>
        <v/>
      </c>
      <c r="I1134" t="str">
        <f>IF($H1134="","",VLOOKUP($H1134,Listes!$A$3:$I$12,3,FALSE))</f>
        <v/>
      </c>
      <c r="J1134" t="str">
        <f>IF($H1134="","",VLOOKUP($H1134,Listes!$A$3:$I$12,4,FALSE))</f>
        <v/>
      </c>
      <c r="K1134" t="str">
        <f>IF(H1134="","",VLOOKUP($H1134,Listes!$A$3:$I$12,8,FALSE))</f>
        <v/>
      </c>
      <c r="N1134" t="str">
        <f t="shared" si="580"/>
        <v/>
      </c>
    </row>
    <row r="1135" spans="1:14">
      <c r="A1135" s="62" t="str">
        <f>IF(Encodage!A1135="","",IF(COUNTIF($A$2:A1134,Encodage!A1135),"",IF(AND(Encodage!A1135&gt;=$G$2,Encodage!A1135&lt;=$H$2),Encodage!B1135,"")))</f>
        <v/>
      </c>
      <c r="B1135" s="62" t="str">
        <f>IF(A1135="","",IF(COUNTIF($A$2:B1134,Encodage!B1135)&gt;0,"",IF(AND(Encodage!B1135&gt;=$G$2,Encodage!A1135&lt;=$H$2),Encodage!C1135,"")))</f>
        <v/>
      </c>
      <c r="C1135" s="62"/>
      <c r="D1135" s="61" t="str">
        <f t="array" ref="D1135">IFERROR(INDEX($A$1:$A$10000,SMALL(IF($A$3:$A$10000&lt;&gt;"",ROW($A$3:$A$10000)),ROW(A1132))),"")</f>
        <v/>
      </c>
      <c r="E1135" s="61"/>
      <c r="F1135" s="61"/>
      <c r="G1135" t="str">
        <f t="shared" si="579"/>
        <v/>
      </c>
      <c r="H1135" t="str">
        <f>IFERROR(IF(COUNTIF($H$4:H1134,H1134)&lt;VLOOKUP($H1134,$D$3:$E$500,2,0),H1134,INDEX($D$3:$D$300,MATCH(H1134,$D$3:$D$300,0)+1)),"")</f>
        <v/>
      </c>
      <c r="I1135" t="str">
        <f>IF($H1135="","",VLOOKUP($H1135,Listes!$A$3:$I$12,3,FALSE))</f>
        <v/>
      </c>
      <c r="J1135" t="str">
        <f>IF($H1135="","",VLOOKUP($H1135,Listes!$A$3:$I$12,4,FALSE))</f>
        <v/>
      </c>
      <c r="K1135" t="str">
        <f>IF(H1135="","",VLOOKUP($H1135,Listes!$A$3:$I$12,8,FALSE))</f>
        <v/>
      </c>
      <c r="N1135" t="str">
        <f t="shared" si="580"/>
        <v/>
      </c>
    </row>
    <row r="1136" spans="1:14">
      <c r="A1136" s="62" t="str">
        <f>IF(Encodage!A1136="","",IF(COUNTIF($A$2:A1135,Encodage!A1136),"",IF(AND(Encodage!A1136&gt;=$G$2,Encodage!A1136&lt;=$H$2),Encodage!B1136,"")))</f>
        <v/>
      </c>
      <c r="B1136" s="62" t="str">
        <f>IF(A1136="","",IF(COUNTIF($A$2:B1135,Encodage!B1136)&gt;0,"",IF(AND(Encodage!B1136&gt;=$G$2,Encodage!A1136&lt;=$H$2),Encodage!C1136,"")))</f>
        <v/>
      </c>
      <c r="C1136" s="62"/>
      <c r="D1136" s="61" t="str">
        <f t="array" ref="D1136">IFERROR(INDEX($A$1:$A$10000,SMALL(IF($A$3:$A$10000&lt;&gt;"",ROW($A$3:$A$10000)),ROW(A1133))),"")</f>
        <v/>
      </c>
      <c r="E1136" s="61"/>
      <c r="F1136" s="61"/>
      <c r="G1136" t="str">
        <f t="shared" si="579"/>
        <v/>
      </c>
      <c r="H1136" t="str">
        <f>IFERROR(IF(COUNTIF($H$4:H1135,H1135)&lt;VLOOKUP($H1135,$D$3:$E$500,2,0),H1135,INDEX($D$3:$D$300,MATCH(H1135,$D$3:$D$300,0)+1)),"")</f>
        <v/>
      </c>
      <c r="I1136" t="str">
        <f>IF($H1136="","",VLOOKUP($H1136,Listes!$A$3:$I$12,3,FALSE))</f>
        <v/>
      </c>
      <c r="J1136" t="str">
        <f>IF($H1136="","",VLOOKUP($H1136,Listes!$A$3:$I$12,4,FALSE))</f>
        <v/>
      </c>
      <c r="K1136" t="str">
        <f>IF(H1136="","",VLOOKUP($H1136,Listes!$A$3:$I$12,8,FALSE))</f>
        <v/>
      </c>
      <c r="N1136" t="str">
        <f t="shared" si="580"/>
        <v/>
      </c>
    </row>
    <row r="1137" spans="1:14">
      <c r="A1137" s="62" t="str">
        <f>IF(Encodage!A1137="","",IF(COUNTIF($A$2:A1136,Encodage!A1137),"",IF(AND(Encodage!A1137&gt;=$G$2,Encodage!A1137&lt;=$H$2),Encodage!B1137,"")))</f>
        <v/>
      </c>
      <c r="B1137" s="62" t="str">
        <f>IF(A1137="","",IF(COUNTIF($A$2:B1136,Encodage!B1137)&gt;0,"",IF(AND(Encodage!B1137&gt;=$G$2,Encodage!A1137&lt;=$H$2),Encodage!C1137,"")))</f>
        <v/>
      </c>
      <c r="C1137" s="62"/>
      <c r="D1137" s="61" t="str">
        <f t="array" ref="D1137">IFERROR(INDEX($A$1:$A$10000,SMALL(IF($A$3:$A$10000&lt;&gt;"",ROW($A$3:$A$10000)),ROW(A1134))),"")</f>
        <v/>
      </c>
      <c r="E1137" s="61"/>
      <c r="F1137" s="61"/>
      <c r="G1137" t="str">
        <f t="shared" si="579"/>
        <v/>
      </c>
      <c r="H1137" t="str">
        <f>IFERROR(IF(COUNTIF($H$4:H1136,H1136)&lt;VLOOKUP($H1136,$D$3:$E$500,2,0),H1136,INDEX($D$3:$D$300,MATCH(H1136,$D$3:$D$300,0)+1)),"")</f>
        <v/>
      </c>
      <c r="I1137" t="str">
        <f>IF($H1137="","",VLOOKUP($H1137,Listes!$A$3:$I$12,3,FALSE))</f>
        <v/>
      </c>
      <c r="J1137" t="str">
        <f>IF($H1137="","",VLOOKUP($H1137,Listes!$A$3:$I$12,4,FALSE))</f>
        <v/>
      </c>
      <c r="K1137" t="str">
        <f>IF(H1137="","",VLOOKUP($H1137,Listes!$A$3:$I$12,8,FALSE))</f>
        <v/>
      </c>
      <c r="N1137" t="str">
        <f t="shared" si="580"/>
        <v/>
      </c>
    </row>
    <row r="1138" spans="1:14">
      <c r="A1138" s="62" t="str">
        <f>IF(Encodage!A1138="","",IF(COUNTIF($A$2:A1137,Encodage!A1138),"",IF(AND(Encodage!A1138&gt;=$G$2,Encodage!A1138&lt;=$H$2),Encodage!B1138,"")))</f>
        <v/>
      </c>
      <c r="B1138" s="62" t="str">
        <f>IF(A1138="","",IF(COUNTIF($A$2:B1137,Encodage!B1138)&gt;0,"",IF(AND(Encodage!B1138&gt;=$G$2,Encodage!A1138&lt;=$H$2),Encodage!C1138,"")))</f>
        <v/>
      </c>
      <c r="C1138" s="62"/>
      <c r="D1138" s="61" t="str">
        <f t="array" ref="D1138">IFERROR(INDEX($A$1:$A$10000,SMALL(IF($A$3:$A$10000&lt;&gt;"",ROW($A$3:$A$10000)),ROW(A1135))),"")</f>
        <v/>
      </c>
      <c r="E1138" s="61"/>
      <c r="F1138" s="61"/>
      <c r="G1138" t="str">
        <f t="shared" si="579"/>
        <v/>
      </c>
      <c r="H1138" t="str">
        <f>IFERROR(IF(COUNTIF($H$4:H1137,H1137)&lt;VLOOKUP($H1137,$D$3:$E$500,2,0),H1137,INDEX($D$3:$D$300,MATCH(H1137,$D$3:$D$300,0)+1)),"")</f>
        <v/>
      </c>
      <c r="I1138" t="str">
        <f>IF($H1138="","",VLOOKUP($H1138,Listes!$A$3:$I$12,3,FALSE))</f>
        <v/>
      </c>
      <c r="J1138" t="str">
        <f>IF($H1138="","",VLOOKUP($H1138,Listes!$A$3:$I$12,4,FALSE))</f>
        <v/>
      </c>
      <c r="K1138" t="str">
        <f>IF(H1138="","",VLOOKUP($H1138,Listes!$A$3:$I$12,8,FALSE))</f>
        <v/>
      </c>
      <c r="N1138" t="str">
        <f t="shared" si="580"/>
        <v/>
      </c>
    </row>
    <row r="1139" spans="1:14">
      <c r="A1139" s="62" t="str">
        <f>IF(Encodage!A1139="","",IF(COUNTIF($A$2:A1138,Encodage!A1139),"",IF(AND(Encodage!A1139&gt;=$G$2,Encodage!A1139&lt;=$H$2),Encodage!B1139,"")))</f>
        <v/>
      </c>
      <c r="B1139" s="62" t="str">
        <f>IF(A1139="","",IF(COUNTIF($A$2:B1138,Encodage!B1139)&gt;0,"",IF(AND(Encodage!B1139&gt;=$G$2,Encodage!A1139&lt;=$H$2),Encodage!C1139,"")))</f>
        <v/>
      </c>
      <c r="C1139" s="62"/>
      <c r="D1139" s="61" t="str">
        <f t="array" ref="D1139">IFERROR(INDEX($A$1:$A$10000,SMALL(IF($A$3:$A$10000&lt;&gt;"",ROW($A$3:$A$10000)),ROW(A1136))),"")</f>
        <v/>
      </c>
      <c r="E1139" s="61"/>
      <c r="F1139" s="61"/>
      <c r="G1139" t="str">
        <f t="shared" si="579"/>
        <v/>
      </c>
      <c r="H1139" t="str">
        <f>IFERROR(IF(COUNTIF($H$4:H1138,H1138)&lt;VLOOKUP($H1138,$D$3:$E$500,2,0),H1138,INDEX($D$3:$D$300,MATCH(H1138,$D$3:$D$300,0)+1)),"")</f>
        <v/>
      </c>
      <c r="I1139" t="str">
        <f>IF($H1139="","",VLOOKUP($H1139,Listes!$A$3:$I$12,3,FALSE))</f>
        <v/>
      </c>
      <c r="J1139" t="str">
        <f>IF($H1139="","",VLOOKUP($H1139,Listes!$A$3:$I$12,4,FALSE))</f>
        <v/>
      </c>
      <c r="K1139" t="str">
        <f>IF(H1139="","",VLOOKUP($H1139,Listes!$A$3:$I$12,8,FALSE))</f>
        <v/>
      </c>
      <c r="N1139" t="str">
        <f t="shared" si="580"/>
        <v/>
      </c>
    </row>
    <row r="1140" spans="1:14">
      <c r="A1140" s="62" t="str">
        <f>IF(Encodage!A1140="","",IF(COUNTIF($A$2:A1139,Encodage!A1140),"",IF(AND(Encodage!A1140&gt;=$G$2,Encodage!A1140&lt;=$H$2),Encodage!B1140,"")))</f>
        <v/>
      </c>
      <c r="B1140" s="62" t="str">
        <f>IF(A1140="","",IF(COUNTIF($A$2:B1139,Encodage!B1140)&gt;0,"",IF(AND(Encodage!B1140&gt;=$G$2,Encodage!A1140&lt;=$H$2),Encodage!C1140,"")))</f>
        <v/>
      </c>
      <c r="C1140" s="62"/>
      <c r="D1140" s="61" t="str">
        <f t="array" ref="D1140">IFERROR(INDEX($A$1:$A$10000,SMALL(IF($A$3:$A$10000&lt;&gt;"",ROW($A$3:$A$10000)),ROW(A1137))),"")</f>
        <v/>
      </c>
      <c r="E1140" s="61"/>
      <c r="F1140" s="61"/>
      <c r="G1140" t="str">
        <f t="shared" si="579"/>
        <v/>
      </c>
      <c r="H1140" t="str">
        <f>IFERROR(IF(COUNTIF($H$4:H1139,H1139)&lt;VLOOKUP($H1139,$D$3:$E$500,2,0),H1139,INDEX($D$3:$D$300,MATCH(H1139,$D$3:$D$300,0)+1)),"")</f>
        <v/>
      </c>
      <c r="I1140" t="str">
        <f>IF($H1140="","",VLOOKUP($H1140,Listes!$A$3:$I$12,3,FALSE))</f>
        <v/>
      </c>
      <c r="J1140" t="str">
        <f>IF($H1140="","",VLOOKUP($H1140,Listes!$A$3:$I$12,4,FALSE))</f>
        <v/>
      </c>
      <c r="K1140" t="str">
        <f>IF(H1140="","",VLOOKUP($H1140,Listes!$A$3:$I$12,8,FALSE))</f>
        <v/>
      </c>
      <c r="N1140" t="str">
        <f t="shared" si="580"/>
        <v/>
      </c>
    </row>
    <row r="1141" spans="1:14">
      <c r="A1141" s="62" t="str">
        <f>IF(Encodage!A1141="","",IF(COUNTIF($A$2:A1140,Encodage!A1141),"",IF(AND(Encodage!A1141&gt;=$G$2,Encodage!A1141&lt;=$H$2),Encodage!B1141,"")))</f>
        <v/>
      </c>
      <c r="B1141" s="62" t="str">
        <f>IF(A1141="","",IF(COUNTIF($A$2:B1140,Encodage!B1141)&gt;0,"",IF(AND(Encodage!B1141&gt;=$G$2,Encodage!A1141&lt;=$H$2),Encodage!C1141,"")))</f>
        <v/>
      </c>
      <c r="C1141" s="62"/>
      <c r="D1141" s="61" t="str">
        <f t="array" ref="D1141">IFERROR(INDEX($A$1:$A$10000,SMALL(IF($A$3:$A$10000&lt;&gt;"",ROW($A$3:$A$10000)),ROW(A1138))),"")</f>
        <v/>
      </c>
      <c r="E1141" s="61"/>
      <c r="F1141" s="61"/>
      <c r="G1141" t="str">
        <f t="shared" si="579"/>
        <v/>
      </c>
      <c r="H1141" t="str">
        <f>IFERROR(IF(COUNTIF($H$4:H1140,H1140)&lt;VLOOKUP($H1140,$D$3:$E$500,2,0),H1140,INDEX($D$3:$D$300,MATCH(H1140,$D$3:$D$300,0)+1)),"")</f>
        <v/>
      </c>
      <c r="I1141" t="str">
        <f>IF($H1141="","",VLOOKUP($H1141,Listes!$A$3:$I$12,3,FALSE))</f>
        <v/>
      </c>
      <c r="J1141" t="str">
        <f>IF($H1141="","",VLOOKUP($H1141,Listes!$A$3:$I$12,4,FALSE))</f>
        <v/>
      </c>
      <c r="K1141" t="str">
        <f>IF(H1141="","",VLOOKUP($H1141,Listes!$A$3:$I$12,8,FALSE))</f>
        <v/>
      </c>
      <c r="N1141" t="str">
        <f t="shared" si="580"/>
        <v/>
      </c>
    </row>
    <row r="1142" spans="1:14">
      <c r="A1142" s="62" t="str">
        <f>IF(Encodage!A1142="","",IF(COUNTIF($A$2:A1141,Encodage!A1142),"",IF(AND(Encodage!A1142&gt;=$G$2,Encodage!A1142&lt;=$H$2),Encodage!B1142,"")))</f>
        <v/>
      </c>
      <c r="B1142" s="62" t="str">
        <f>IF(A1142="","",IF(COUNTIF($A$2:B1141,Encodage!B1142)&gt;0,"",IF(AND(Encodage!B1142&gt;=$G$2,Encodage!A1142&lt;=$H$2),Encodage!C1142,"")))</f>
        <v/>
      </c>
      <c r="C1142" s="62"/>
      <c r="D1142" s="61" t="str">
        <f t="array" ref="D1142">IFERROR(INDEX($A$1:$A$10000,SMALL(IF($A$3:$A$10000&lt;&gt;"",ROW($A$3:$A$10000)),ROW(A1139))),"")</f>
        <v/>
      </c>
      <c r="E1142" s="61"/>
      <c r="F1142" s="61"/>
      <c r="G1142" t="str">
        <f t="shared" si="579"/>
        <v/>
      </c>
      <c r="H1142" t="str">
        <f>IFERROR(IF(COUNTIF($H$4:H1141,H1141)&lt;VLOOKUP($H1141,$D$3:$E$500,2,0),H1141,INDEX($D$3:$D$300,MATCH(H1141,$D$3:$D$300,0)+1)),"")</f>
        <v/>
      </c>
      <c r="I1142" t="str">
        <f>IF($H1142="","",VLOOKUP($H1142,Listes!$A$3:$I$12,3,FALSE))</f>
        <v/>
      </c>
      <c r="J1142" t="str">
        <f>IF($H1142="","",VLOOKUP($H1142,Listes!$A$3:$I$12,4,FALSE))</f>
        <v/>
      </c>
      <c r="K1142" t="str">
        <f>IF(H1142="","",VLOOKUP($H1142,Listes!$A$3:$I$12,8,FALSE))</f>
        <v/>
      </c>
      <c r="N1142" t="str">
        <f t="shared" si="580"/>
        <v/>
      </c>
    </row>
    <row r="1143" spans="1:14">
      <c r="A1143" s="62" t="str">
        <f>IF(Encodage!A1143="","",IF(COUNTIF($A$2:A1142,Encodage!A1143),"",IF(AND(Encodage!A1143&gt;=$G$2,Encodage!A1143&lt;=$H$2),Encodage!B1143,"")))</f>
        <v/>
      </c>
      <c r="B1143" s="62" t="str">
        <f>IF(A1143="","",IF(COUNTIF($A$2:B1142,Encodage!B1143)&gt;0,"",IF(AND(Encodage!B1143&gt;=$G$2,Encodage!A1143&lt;=$H$2),Encodage!C1143,"")))</f>
        <v/>
      </c>
      <c r="C1143" s="62"/>
      <c r="D1143" s="61" t="str">
        <f t="array" ref="D1143">IFERROR(INDEX($A$1:$A$10000,SMALL(IF($A$3:$A$10000&lt;&gt;"",ROW($A$3:$A$10000)),ROW(A1140))),"")</f>
        <v/>
      </c>
      <c r="E1143" s="61"/>
      <c r="F1143" s="61"/>
      <c r="G1143" t="str">
        <f t="shared" si="579"/>
        <v/>
      </c>
      <c r="H1143" t="str">
        <f>IFERROR(IF(COUNTIF($H$4:H1142,H1142)&lt;VLOOKUP($H1142,$D$3:$E$500,2,0),H1142,INDEX($D$3:$D$300,MATCH(H1142,$D$3:$D$300,0)+1)),"")</f>
        <v/>
      </c>
      <c r="I1143" t="str">
        <f>IF($H1143="","",VLOOKUP($H1143,Listes!$A$3:$I$12,3,FALSE))</f>
        <v/>
      </c>
      <c r="J1143" t="str">
        <f>IF($H1143="","",VLOOKUP($H1143,Listes!$A$3:$I$12,4,FALSE))</f>
        <v/>
      </c>
      <c r="K1143" t="str">
        <f>IF(H1143="","",VLOOKUP($H1143,Listes!$A$3:$I$12,8,FALSE))</f>
        <v/>
      </c>
      <c r="N1143" t="str">
        <f t="shared" si="580"/>
        <v/>
      </c>
    </row>
    <row r="1144" spans="1:14">
      <c r="A1144" s="62" t="str">
        <f>IF(Encodage!A1144="","",IF(COUNTIF($A$2:A1143,Encodage!A1144),"",IF(AND(Encodage!A1144&gt;=$G$2,Encodage!A1144&lt;=$H$2),Encodage!B1144,"")))</f>
        <v/>
      </c>
      <c r="B1144" s="62" t="str">
        <f>IF(A1144="","",IF(COUNTIF($A$2:B1143,Encodage!B1144)&gt;0,"",IF(AND(Encodage!B1144&gt;=$G$2,Encodage!A1144&lt;=$H$2),Encodage!C1144,"")))</f>
        <v/>
      </c>
      <c r="C1144" s="62"/>
      <c r="D1144" s="61" t="str">
        <f t="array" ref="D1144">IFERROR(INDEX($A$1:$A$10000,SMALL(IF($A$3:$A$10000&lt;&gt;"",ROW($A$3:$A$10000)),ROW(A1141))),"")</f>
        <v/>
      </c>
      <c r="E1144" s="61"/>
      <c r="F1144" s="61"/>
      <c r="G1144" t="str">
        <f t="shared" si="579"/>
        <v/>
      </c>
      <c r="H1144" t="str">
        <f>IFERROR(IF(COUNTIF($H$4:H1143,H1143)&lt;VLOOKUP($H1143,$D$3:$E$500,2,0),H1143,INDEX($D$3:$D$300,MATCH(H1143,$D$3:$D$300,0)+1)),"")</f>
        <v/>
      </c>
      <c r="I1144" t="str">
        <f>IF($H1144="","",VLOOKUP($H1144,Listes!$A$3:$I$12,3,FALSE))</f>
        <v/>
      </c>
      <c r="J1144" t="str">
        <f>IF($H1144="","",VLOOKUP($H1144,Listes!$A$3:$I$12,4,FALSE))</f>
        <v/>
      </c>
      <c r="K1144" t="str">
        <f>IF(H1144="","",VLOOKUP($H1144,Listes!$A$3:$I$12,8,FALSE))</f>
        <v/>
      </c>
      <c r="N1144" t="str">
        <f t="shared" si="580"/>
        <v/>
      </c>
    </row>
    <row r="1145" spans="1:14">
      <c r="A1145" s="62" t="str">
        <f>IF(Encodage!A1145="","",IF(COUNTIF($A$2:A1144,Encodage!A1145),"",IF(AND(Encodage!A1145&gt;=$G$2,Encodage!A1145&lt;=$H$2),Encodage!B1145,"")))</f>
        <v/>
      </c>
      <c r="B1145" s="62" t="str">
        <f>IF(A1145="","",IF(COUNTIF($A$2:B1144,Encodage!B1145)&gt;0,"",IF(AND(Encodage!B1145&gt;=$G$2,Encodage!A1145&lt;=$H$2),Encodage!C1145,"")))</f>
        <v/>
      </c>
      <c r="C1145" s="62"/>
      <c r="D1145" s="61" t="str">
        <f t="array" ref="D1145">IFERROR(INDEX($A$1:$A$10000,SMALL(IF($A$3:$A$10000&lt;&gt;"",ROW($A$3:$A$10000)),ROW(A1142))),"")</f>
        <v/>
      </c>
      <c r="E1145" s="61"/>
      <c r="F1145" s="61"/>
      <c r="G1145" t="str">
        <f t="shared" si="579"/>
        <v/>
      </c>
      <c r="H1145" t="str">
        <f>IFERROR(IF(COUNTIF($H$4:H1144,H1144)&lt;VLOOKUP($H1144,$D$3:$E$500,2,0),H1144,INDEX($D$3:$D$300,MATCH(H1144,$D$3:$D$300,0)+1)),"")</f>
        <v/>
      </c>
      <c r="I1145" t="str">
        <f>IF($H1145="","",VLOOKUP($H1145,Listes!$A$3:$I$12,3,FALSE))</f>
        <v/>
      </c>
      <c r="J1145" t="str">
        <f>IF($H1145="","",VLOOKUP($H1145,Listes!$A$3:$I$12,4,FALSE))</f>
        <v/>
      </c>
      <c r="K1145" t="str">
        <f>IF(H1145="","",VLOOKUP($H1145,Listes!$A$3:$I$12,8,FALSE))</f>
        <v/>
      </c>
      <c r="N1145" t="str">
        <f t="shared" si="580"/>
        <v/>
      </c>
    </row>
    <row r="1146" spans="1:14">
      <c r="A1146" s="62" t="str">
        <f>IF(Encodage!A1146="","",IF(COUNTIF($A$2:A1145,Encodage!A1146),"",IF(AND(Encodage!A1146&gt;=$G$2,Encodage!A1146&lt;=$H$2),Encodage!B1146,"")))</f>
        <v/>
      </c>
      <c r="B1146" s="62" t="str">
        <f>IF(A1146="","",IF(COUNTIF($A$2:B1145,Encodage!B1146)&gt;0,"",IF(AND(Encodage!B1146&gt;=$G$2,Encodage!A1146&lt;=$H$2),Encodage!C1146,"")))</f>
        <v/>
      </c>
      <c r="C1146" s="62"/>
      <c r="D1146" s="61" t="str">
        <f t="array" ref="D1146">IFERROR(INDEX($A$1:$A$10000,SMALL(IF($A$3:$A$10000&lt;&gt;"",ROW($A$3:$A$10000)),ROW(A1143))),"")</f>
        <v/>
      </c>
      <c r="E1146" s="61"/>
      <c r="F1146" s="61"/>
      <c r="G1146" t="str">
        <f t="shared" si="579"/>
        <v/>
      </c>
      <c r="H1146" t="str">
        <f>IFERROR(IF(COUNTIF($H$4:H1145,H1145)&lt;VLOOKUP($H1145,$D$3:$E$500,2,0),H1145,INDEX($D$3:$D$300,MATCH(H1145,$D$3:$D$300,0)+1)),"")</f>
        <v/>
      </c>
      <c r="I1146" t="str">
        <f>IF($H1146="","",VLOOKUP($H1146,Listes!$A$3:$I$12,3,FALSE))</f>
        <v/>
      </c>
      <c r="J1146" t="str">
        <f>IF($H1146="","",VLOOKUP($H1146,Listes!$A$3:$I$12,4,FALSE))</f>
        <v/>
      </c>
      <c r="K1146" t="str">
        <f>IF(H1146="","",VLOOKUP($H1146,Listes!$A$3:$I$12,8,FALSE))</f>
        <v/>
      </c>
      <c r="N1146" t="str">
        <f t="shared" si="580"/>
        <v/>
      </c>
    </row>
    <row r="1147" spans="1:14">
      <c r="A1147" s="62" t="str">
        <f>IF(Encodage!A1147="","",IF(COUNTIF($A$2:A1146,Encodage!A1147),"",IF(AND(Encodage!A1147&gt;=$G$2,Encodage!A1147&lt;=$H$2),Encodage!B1147,"")))</f>
        <v/>
      </c>
      <c r="B1147" s="62" t="str">
        <f>IF(A1147="","",IF(COUNTIF($A$2:B1146,Encodage!B1147)&gt;0,"",IF(AND(Encodage!B1147&gt;=$G$2,Encodage!A1147&lt;=$H$2),Encodage!C1147,"")))</f>
        <v/>
      </c>
      <c r="C1147" s="62"/>
      <c r="D1147" s="61" t="str">
        <f t="array" ref="D1147">IFERROR(INDEX($A$1:$A$10000,SMALL(IF($A$3:$A$10000&lt;&gt;"",ROW($A$3:$A$10000)),ROW(A1144))),"")</f>
        <v/>
      </c>
      <c r="E1147" s="61"/>
      <c r="F1147" s="61"/>
      <c r="G1147" t="str">
        <f t="shared" si="579"/>
        <v/>
      </c>
      <c r="H1147" t="str">
        <f>IFERROR(IF(COUNTIF($H$4:H1146,H1146)&lt;VLOOKUP($H1146,$D$3:$E$500,2,0),H1146,INDEX($D$3:$D$300,MATCH(H1146,$D$3:$D$300,0)+1)),"")</f>
        <v/>
      </c>
      <c r="I1147" t="str">
        <f>IF($H1147="","",VLOOKUP($H1147,Listes!$A$3:$I$12,3,FALSE))</f>
        <v/>
      </c>
      <c r="J1147" t="str">
        <f>IF($H1147="","",VLOOKUP($H1147,Listes!$A$3:$I$12,4,FALSE))</f>
        <v/>
      </c>
      <c r="K1147" t="str">
        <f>IF(H1147="","",VLOOKUP($H1147,Listes!$A$3:$I$12,8,FALSE))</f>
        <v/>
      </c>
      <c r="N1147" t="str">
        <f t="shared" si="580"/>
        <v/>
      </c>
    </row>
    <row r="1148" spans="1:14">
      <c r="A1148" s="62" t="str">
        <f>IF(Encodage!A1148="","",IF(COUNTIF($A$2:A1147,Encodage!A1148),"",IF(AND(Encodage!A1148&gt;=$G$2,Encodage!A1148&lt;=$H$2),Encodage!B1148,"")))</f>
        <v/>
      </c>
      <c r="B1148" s="62" t="str">
        <f>IF(A1148="","",IF(COUNTIF($A$2:B1147,Encodage!B1148)&gt;0,"",IF(AND(Encodage!B1148&gt;=$G$2,Encodage!A1148&lt;=$H$2),Encodage!C1148,"")))</f>
        <v/>
      </c>
      <c r="C1148" s="62"/>
      <c r="D1148" s="61" t="str">
        <f t="array" ref="D1148">IFERROR(INDEX($A$1:$A$10000,SMALL(IF($A$3:$A$10000&lt;&gt;"",ROW($A$3:$A$10000)),ROW(A1145))),"")</f>
        <v/>
      </c>
      <c r="E1148" s="61"/>
      <c r="F1148" s="61"/>
      <c r="G1148" t="str">
        <f t="shared" si="579"/>
        <v/>
      </c>
      <c r="H1148" t="str">
        <f>IFERROR(IF(COUNTIF($H$4:H1147,H1147)&lt;VLOOKUP($H1147,$D$3:$E$500,2,0),H1147,INDEX($D$3:$D$300,MATCH(H1147,$D$3:$D$300,0)+1)),"")</f>
        <v/>
      </c>
      <c r="I1148" t="str">
        <f>IF($H1148="","",VLOOKUP($H1148,Listes!$A$3:$I$12,3,FALSE))</f>
        <v/>
      </c>
      <c r="J1148" t="str">
        <f>IF($H1148="","",VLOOKUP($H1148,Listes!$A$3:$I$12,4,FALSE))</f>
        <v/>
      </c>
      <c r="K1148" t="str">
        <f>IF(H1148="","",VLOOKUP($H1148,Listes!$A$3:$I$12,8,FALSE))</f>
        <v/>
      </c>
      <c r="N1148" t="str">
        <f t="shared" si="580"/>
        <v/>
      </c>
    </row>
    <row r="1149" spans="1:14">
      <c r="A1149" s="62" t="str">
        <f>IF(Encodage!A1149="","",IF(COUNTIF($A$2:A1148,Encodage!A1149),"",IF(AND(Encodage!A1149&gt;=$G$2,Encodage!A1149&lt;=$H$2),Encodage!B1149,"")))</f>
        <v/>
      </c>
      <c r="B1149" s="62" t="str">
        <f>IF(A1149="","",IF(COUNTIF($A$2:B1148,Encodage!B1149)&gt;0,"",IF(AND(Encodage!B1149&gt;=$G$2,Encodage!A1149&lt;=$H$2),Encodage!C1149,"")))</f>
        <v/>
      </c>
      <c r="C1149" s="62"/>
      <c r="D1149" s="61" t="str">
        <f t="array" ref="D1149">IFERROR(INDEX($A$1:$A$10000,SMALL(IF($A$3:$A$10000&lt;&gt;"",ROW($A$3:$A$10000)),ROW(A1146))),"")</f>
        <v/>
      </c>
      <c r="E1149" s="61"/>
      <c r="F1149" s="61"/>
      <c r="G1149" t="str">
        <f t="shared" si="579"/>
        <v/>
      </c>
      <c r="H1149" t="str">
        <f>IFERROR(IF(COUNTIF($H$4:H1148,H1148)&lt;VLOOKUP($H1148,$D$3:$E$500,2,0),H1148,INDEX($D$3:$D$300,MATCH(H1148,$D$3:$D$300,0)+1)),"")</f>
        <v/>
      </c>
      <c r="I1149" t="str">
        <f>IF($H1149="","",VLOOKUP($H1149,Listes!$A$3:$I$12,3,FALSE))</f>
        <v/>
      </c>
      <c r="J1149" t="str">
        <f>IF($H1149="","",VLOOKUP($H1149,Listes!$A$3:$I$12,4,FALSE))</f>
        <v/>
      </c>
      <c r="K1149" t="str">
        <f>IF(H1149="","",VLOOKUP($H1149,Listes!$A$3:$I$12,8,FALSE))</f>
        <v/>
      </c>
      <c r="N1149" t="str">
        <f t="shared" si="580"/>
        <v/>
      </c>
    </row>
    <row r="1150" spans="1:14">
      <c r="A1150" s="62" t="str">
        <f>IF(Encodage!A1150="","",IF(COUNTIF($A$2:A1149,Encodage!A1150),"",IF(AND(Encodage!A1150&gt;=$G$2,Encodage!A1150&lt;=$H$2),Encodage!B1150,"")))</f>
        <v/>
      </c>
      <c r="B1150" s="62" t="str">
        <f>IF(A1150="","",IF(COUNTIF($A$2:B1149,Encodage!B1150)&gt;0,"",IF(AND(Encodage!B1150&gt;=$G$2,Encodage!A1150&lt;=$H$2),Encodage!C1150,"")))</f>
        <v/>
      </c>
      <c r="C1150" s="62"/>
      <c r="D1150" s="61" t="str">
        <f t="array" ref="D1150">IFERROR(INDEX($A$1:$A$10000,SMALL(IF($A$3:$A$10000&lt;&gt;"",ROW($A$3:$A$10000)),ROW(A1147))),"")</f>
        <v/>
      </c>
      <c r="E1150" s="61"/>
      <c r="F1150" s="61"/>
      <c r="G1150" t="str">
        <f t="shared" si="579"/>
        <v/>
      </c>
      <c r="H1150" t="str">
        <f>IFERROR(IF(COUNTIF($H$4:H1149,H1149)&lt;VLOOKUP($H1149,$D$3:$E$500,2,0),H1149,INDEX($D$3:$D$300,MATCH(H1149,$D$3:$D$300,0)+1)),"")</f>
        <v/>
      </c>
      <c r="I1150" t="str">
        <f>IF($H1150="","",VLOOKUP($H1150,Listes!$A$3:$I$12,3,FALSE))</f>
        <v/>
      </c>
      <c r="J1150" t="str">
        <f>IF($H1150="","",VLOOKUP($H1150,Listes!$A$3:$I$12,4,FALSE))</f>
        <v/>
      </c>
      <c r="K1150" t="str">
        <f>IF(H1150="","",VLOOKUP($H1150,Listes!$A$3:$I$12,8,FALSE))</f>
        <v/>
      </c>
      <c r="N1150" t="str">
        <f t="shared" si="580"/>
        <v/>
      </c>
    </row>
    <row r="1151" spans="1:14">
      <c r="A1151" s="62" t="str">
        <f>IF(Encodage!A1151="","",IF(COUNTIF($A$2:A1150,Encodage!A1151),"",IF(AND(Encodage!A1151&gt;=$G$2,Encodage!A1151&lt;=$H$2),Encodage!B1151,"")))</f>
        <v/>
      </c>
      <c r="B1151" s="62" t="str">
        <f>IF(A1151="","",IF(COUNTIF($A$2:B1150,Encodage!B1151)&gt;0,"",IF(AND(Encodage!B1151&gt;=$G$2,Encodage!A1151&lt;=$H$2),Encodage!C1151,"")))</f>
        <v/>
      </c>
      <c r="C1151" s="62"/>
      <c r="D1151" s="61" t="str">
        <f t="array" ref="D1151">IFERROR(INDEX($A$1:$A$10000,SMALL(IF($A$3:$A$10000&lt;&gt;"",ROW($A$3:$A$10000)),ROW(A1148))),"")</f>
        <v/>
      </c>
      <c r="E1151" s="61"/>
      <c r="F1151" s="61"/>
      <c r="G1151" t="str">
        <f t="shared" si="579"/>
        <v/>
      </c>
      <c r="H1151" t="str">
        <f>IFERROR(IF(COUNTIF($H$4:H1150,H1150)&lt;VLOOKUP($H1150,$D$3:$E$500,2,0),H1150,INDEX($D$3:$D$300,MATCH(H1150,$D$3:$D$300,0)+1)),"")</f>
        <v/>
      </c>
      <c r="I1151" t="str">
        <f>IF($H1151="","",VLOOKUP($H1151,Listes!$A$3:$I$12,3,FALSE))</f>
        <v/>
      </c>
      <c r="J1151" t="str">
        <f>IF($H1151="","",VLOOKUP($H1151,Listes!$A$3:$I$12,4,FALSE))</f>
        <v/>
      </c>
      <c r="K1151" t="str">
        <f>IF(H1151="","",VLOOKUP($H1151,Listes!$A$3:$I$12,8,FALSE))</f>
        <v/>
      </c>
      <c r="N1151" t="str">
        <f t="shared" si="580"/>
        <v/>
      </c>
    </row>
    <row r="1152" spans="1:14">
      <c r="A1152" s="62" t="str">
        <f>IF(Encodage!A1152="","",IF(COUNTIF($A$2:A1151,Encodage!A1152),"",IF(AND(Encodage!A1152&gt;=$G$2,Encodage!A1152&lt;=$H$2),Encodage!B1152,"")))</f>
        <v/>
      </c>
      <c r="B1152" s="62" t="str">
        <f>IF(A1152="","",IF(COUNTIF($A$2:B1151,Encodage!B1152)&gt;0,"",IF(AND(Encodage!B1152&gt;=$G$2,Encodage!A1152&lt;=$H$2),Encodage!C1152,"")))</f>
        <v/>
      </c>
      <c r="C1152" s="62"/>
      <c r="D1152" s="61" t="str">
        <f t="array" ref="D1152">IFERROR(INDEX($A$1:$A$10000,SMALL(IF($A$3:$A$10000&lt;&gt;"",ROW($A$3:$A$10000)),ROW(A1149))),"")</f>
        <v/>
      </c>
      <c r="E1152" s="61"/>
      <c r="F1152" s="61"/>
      <c r="G1152" t="str">
        <f t="shared" si="579"/>
        <v/>
      </c>
      <c r="H1152" t="str">
        <f>IFERROR(IF(COUNTIF($H$4:H1151,H1151)&lt;VLOOKUP($H1151,$D$3:$E$500,2,0),H1151,INDEX($D$3:$D$300,MATCH(H1151,$D$3:$D$300,0)+1)),"")</f>
        <v/>
      </c>
      <c r="I1152" t="str">
        <f>IF($H1152="","",VLOOKUP($H1152,Listes!$A$3:$I$12,3,FALSE))</f>
        <v/>
      </c>
      <c r="J1152" t="str">
        <f>IF($H1152="","",VLOOKUP($H1152,Listes!$A$3:$I$12,4,FALSE))</f>
        <v/>
      </c>
      <c r="K1152" t="str">
        <f>IF(H1152="","",VLOOKUP($H1152,Listes!$A$3:$I$12,8,FALSE))</f>
        <v/>
      </c>
      <c r="N1152" t="str">
        <f t="shared" si="580"/>
        <v/>
      </c>
    </row>
    <row r="1153" spans="1:14">
      <c r="A1153" s="62" t="str">
        <f>IF(Encodage!A1153="","",IF(COUNTIF($A$2:A1152,Encodage!A1153),"",IF(AND(Encodage!A1153&gt;=$G$2,Encodage!A1153&lt;=$H$2),Encodage!B1153,"")))</f>
        <v/>
      </c>
      <c r="B1153" s="62" t="str">
        <f>IF(A1153="","",IF(COUNTIF($A$2:B1152,Encodage!B1153)&gt;0,"",IF(AND(Encodage!B1153&gt;=$G$2,Encodage!A1153&lt;=$H$2),Encodage!C1153,"")))</f>
        <v/>
      </c>
      <c r="C1153" s="62"/>
      <c r="D1153" s="61" t="str">
        <f t="array" ref="D1153">IFERROR(INDEX($A$1:$A$10000,SMALL(IF($A$3:$A$10000&lt;&gt;"",ROW($A$3:$A$10000)),ROW(A1150))),"")</f>
        <v/>
      </c>
      <c r="E1153" s="61"/>
      <c r="F1153" s="61"/>
      <c r="G1153" t="str">
        <f t="shared" si="579"/>
        <v/>
      </c>
      <c r="H1153" t="str">
        <f>IFERROR(IF(COUNTIF($H$4:H1152,H1152)&lt;VLOOKUP($H1152,$D$3:$E$500,2,0),H1152,INDEX($D$3:$D$300,MATCH(H1152,$D$3:$D$300,0)+1)),"")</f>
        <v/>
      </c>
      <c r="I1153" t="str">
        <f>IF($H1153="","",VLOOKUP($H1153,Listes!$A$3:$I$12,3,FALSE))</f>
        <v/>
      </c>
      <c r="J1153" t="str">
        <f>IF($H1153="","",VLOOKUP($H1153,Listes!$A$3:$I$12,4,FALSE))</f>
        <v/>
      </c>
      <c r="K1153" t="str">
        <f>IF(H1153="","",VLOOKUP($H1153,Listes!$A$3:$I$12,8,FALSE))</f>
        <v/>
      </c>
      <c r="N1153" t="str">
        <f t="shared" si="580"/>
        <v/>
      </c>
    </row>
    <row r="1154" spans="1:14">
      <c r="A1154" s="62" t="str">
        <f>IF(Encodage!A1154="","",IF(COUNTIF($A$2:A1153,Encodage!A1154),"",IF(AND(Encodage!A1154&gt;=$G$2,Encodage!A1154&lt;=$H$2),Encodage!B1154,"")))</f>
        <v/>
      </c>
      <c r="B1154" s="62" t="str">
        <f>IF(A1154="","",IF(COUNTIF($A$2:B1153,Encodage!B1154)&gt;0,"",IF(AND(Encodage!B1154&gt;=$G$2,Encodage!A1154&lt;=$H$2),Encodage!C1154,"")))</f>
        <v/>
      </c>
      <c r="C1154" s="62"/>
      <c r="D1154" s="61" t="str">
        <f t="array" ref="D1154">IFERROR(INDEX($A$1:$A$10000,SMALL(IF($A$3:$A$10000&lt;&gt;"",ROW($A$3:$A$10000)),ROW(A1151))),"")</f>
        <v/>
      </c>
      <c r="E1154" s="61"/>
      <c r="F1154" s="61"/>
      <c r="G1154" t="str">
        <f t="shared" si="579"/>
        <v/>
      </c>
      <c r="H1154" t="str">
        <f>IFERROR(IF(COUNTIF($H$4:H1153,H1153)&lt;VLOOKUP($H1153,$D$3:$E$500,2,0),H1153,INDEX($D$3:$D$300,MATCH(H1153,$D$3:$D$300,0)+1)),"")</f>
        <v/>
      </c>
      <c r="I1154" t="str">
        <f>IF($H1154="","",VLOOKUP($H1154,Listes!$A$3:$I$12,3,FALSE))</f>
        <v/>
      </c>
      <c r="J1154" t="str">
        <f>IF($H1154="","",VLOOKUP($H1154,Listes!$A$3:$I$12,4,FALSE))</f>
        <v/>
      </c>
      <c r="K1154" t="str">
        <f>IF(H1154="","",VLOOKUP($H1154,Listes!$A$3:$I$12,8,FALSE))</f>
        <v/>
      </c>
      <c r="N1154" t="str">
        <f t="shared" si="580"/>
        <v/>
      </c>
    </row>
    <row r="1155" spans="1:14">
      <c r="A1155" s="62" t="str">
        <f>IF(Encodage!A1155="","",IF(COUNTIF($A$2:A1154,Encodage!A1155),"",IF(AND(Encodage!A1155&gt;=$G$2,Encodage!A1155&lt;=$H$2),Encodage!B1155,"")))</f>
        <v/>
      </c>
      <c r="B1155" s="62" t="str">
        <f>IF(A1155="","",IF(COUNTIF($A$2:B1154,Encodage!B1155)&gt;0,"",IF(AND(Encodage!B1155&gt;=$G$2,Encodage!A1155&lt;=$H$2),Encodage!C1155,"")))</f>
        <v/>
      </c>
      <c r="C1155" s="62"/>
      <c r="D1155" s="61" t="str">
        <f t="array" ref="D1155">IFERROR(INDEX($A$1:$A$10000,SMALL(IF($A$3:$A$10000&lt;&gt;"",ROW($A$3:$A$10000)),ROW(A1152))),"")</f>
        <v/>
      </c>
      <c r="E1155" s="61"/>
      <c r="F1155" s="61"/>
      <c r="G1155" t="str">
        <f t="shared" si="579"/>
        <v/>
      </c>
      <c r="H1155" t="str">
        <f>IFERROR(IF(COUNTIF($H$4:H1154,H1154)&lt;VLOOKUP($H1154,$D$3:$E$500,2,0),H1154,INDEX($D$3:$D$300,MATCH(H1154,$D$3:$D$300,0)+1)),"")</f>
        <v/>
      </c>
      <c r="I1155" t="str">
        <f>IF($H1155="","",VLOOKUP($H1155,Listes!$A$3:$I$12,3,FALSE))</f>
        <v/>
      </c>
      <c r="J1155" t="str">
        <f>IF($H1155="","",VLOOKUP($H1155,Listes!$A$3:$I$12,4,FALSE))</f>
        <v/>
      </c>
      <c r="K1155" t="str">
        <f>IF(H1155="","",VLOOKUP($H1155,Listes!$A$3:$I$12,8,FALSE))</f>
        <v/>
      </c>
      <c r="N1155" t="str">
        <f t="shared" si="580"/>
        <v/>
      </c>
    </row>
    <row r="1156" spans="1:14">
      <c r="A1156" s="62" t="str">
        <f>IF(Encodage!A1156="","",IF(COUNTIF($A$2:A1155,Encodage!A1156),"",IF(AND(Encodage!A1156&gt;=$G$2,Encodage!A1156&lt;=$H$2),Encodage!B1156,"")))</f>
        <v/>
      </c>
      <c r="B1156" s="62" t="str">
        <f>IF(A1156="","",IF(COUNTIF($A$2:B1155,Encodage!B1156)&gt;0,"",IF(AND(Encodage!B1156&gt;=$G$2,Encodage!A1156&lt;=$H$2),Encodage!C1156,"")))</f>
        <v/>
      </c>
      <c r="C1156" s="62"/>
      <c r="D1156" s="61" t="str">
        <f t="array" ref="D1156">IFERROR(INDEX($A$1:$A$10000,SMALL(IF($A$3:$A$10000&lt;&gt;"",ROW($A$3:$A$10000)),ROW(A1153))),"")</f>
        <v/>
      </c>
      <c r="E1156" s="61"/>
      <c r="F1156" s="61"/>
      <c r="G1156" t="str">
        <f t="shared" si="579"/>
        <v/>
      </c>
      <c r="H1156" t="str">
        <f>IFERROR(IF(COUNTIF($H$4:H1155,H1155)&lt;VLOOKUP($H1155,$D$3:$E$500,2,0),H1155,INDEX($D$3:$D$300,MATCH(H1155,$D$3:$D$300,0)+1)),"")</f>
        <v/>
      </c>
      <c r="I1156" t="str">
        <f>IF($H1156="","",VLOOKUP($H1156,Listes!$A$3:$I$12,3,FALSE))</f>
        <v/>
      </c>
      <c r="J1156" t="str">
        <f>IF($H1156="","",VLOOKUP($H1156,Listes!$A$3:$I$12,4,FALSE))</f>
        <v/>
      </c>
      <c r="K1156" t="str">
        <f>IF(H1156="","",VLOOKUP($H1156,Listes!$A$3:$I$12,8,FALSE))</f>
        <v/>
      </c>
      <c r="N1156" t="str">
        <f t="shared" si="580"/>
        <v/>
      </c>
    </row>
    <row r="1157" spans="1:14">
      <c r="A1157" s="62" t="str">
        <f>IF(Encodage!A1157="","",IF(COUNTIF($A$2:A1156,Encodage!A1157),"",IF(AND(Encodage!A1157&gt;=$G$2,Encodage!A1157&lt;=$H$2),Encodage!B1157,"")))</f>
        <v/>
      </c>
      <c r="B1157" s="62" t="str">
        <f>IF(A1157="","",IF(COUNTIF($A$2:B1156,Encodage!B1157)&gt;0,"",IF(AND(Encodage!B1157&gt;=$G$2,Encodage!A1157&lt;=$H$2),Encodage!C1157,"")))</f>
        <v/>
      </c>
      <c r="C1157" s="62"/>
      <c r="D1157" s="61" t="str">
        <f t="array" ref="D1157">IFERROR(INDEX($A$1:$A$10000,SMALL(IF($A$3:$A$10000&lt;&gt;"",ROW($A$3:$A$10000)),ROW(A1154))),"")</f>
        <v/>
      </c>
      <c r="E1157" s="61"/>
      <c r="F1157" s="61"/>
      <c r="G1157" t="str">
        <f t="shared" ref="G1157:G1220" si="581">IFERROR(INDEX($C$3:$C$10000,MATCH(H1157,$A$3:$A$10000,0)),"")</f>
        <v/>
      </c>
      <c r="H1157" t="str">
        <f>IFERROR(IF(COUNTIF($H$4:H1156,H1156)&lt;VLOOKUP($H1156,$D$3:$E$500,2,0),H1156,INDEX($D$3:$D$300,MATCH(H1156,$D$3:$D$300,0)+1)),"")</f>
        <v/>
      </c>
      <c r="I1157" t="str">
        <f>IF($H1157="","",VLOOKUP($H1157,Listes!$A$3:$I$12,3,FALSE))</f>
        <v/>
      </c>
      <c r="J1157" t="str">
        <f>IF($H1157="","",VLOOKUP($H1157,Listes!$A$3:$I$12,4,FALSE))</f>
        <v/>
      </c>
      <c r="K1157" t="str">
        <f>IF(H1157="","",VLOOKUP($H1157,Listes!$A$3:$I$12,8,FALSE))</f>
        <v/>
      </c>
      <c r="N1157" t="str">
        <f t="shared" ref="N1157:N1220" si="582">IF($H1156=$H1157,"",IFERROR(INDEX($C$3:$C$300,MATCH(H1157,$D$3:$D$300,0)),""))</f>
        <v/>
      </c>
    </row>
    <row r="1158" spans="1:14">
      <c r="A1158" s="62" t="str">
        <f>IF(Encodage!A1158="","",IF(COUNTIF($A$2:A1157,Encodage!A1158),"",IF(AND(Encodage!A1158&gt;=$G$2,Encodage!A1158&lt;=$H$2),Encodage!B1158,"")))</f>
        <v/>
      </c>
      <c r="B1158" s="62" t="str">
        <f>IF(A1158="","",IF(COUNTIF($A$2:B1157,Encodage!B1158)&gt;0,"",IF(AND(Encodage!B1158&gt;=$G$2,Encodage!A1158&lt;=$H$2),Encodage!C1158,"")))</f>
        <v/>
      </c>
      <c r="C1158" s="62"/>
      <c r="D1158" s="61" t="str">
        <f t="array" ref="D1158">IFERROR(INDEX($A$1:$A$10000,SMALL(IF($A$3:$A$10000&lt;&gt;"",ROW($A$3:$A$10000)),ROW(A1155))),"")</f>
        <v/>
      </c>
      <c r="E1158" s="61"/>
      <c r="F1158" s="61"/>
      <c r="G1158" t="str">
        <f t="shared" si="581"/>
        <v/>
      </c>
      <c r="H1158" t="str">
        <f>IFERROR(IF(COUNTIF($H$4:H1157,H1157)&lt;VLOOKUP($H1157,$D$3:$E$500,2,0),H1157,INDEX($D$3:$D$300,MATCH(H1157,$D$3:$D$300,0)+1)),"")</f>
        <v/>
      </c>
      <c r="I1158" t="str">
        <f>IF($H1158="","",VLOOKUP($H1158,Listes!$A$3:$I$12,3,FALSE))</f>
        <v/>
      </c>
      <c r="J1158" t="str">
        <f>IF($H1158="","",VLOOKUP($H1158,Listes!$A$3:$I$12,4,FALSE))</f>
        <v/>
      </c>
      <c r="K1158" t="str">
        <f>IF(H1158="","",VLOOKUP($H1158,Listes!$A$3:$I$12,8,FALSE))</f>
        <v/>
      </c>
      <c r="N1158" t="str">
        <f t="shared" si="582"/>
        <v/>
      </c>
    </row>
    <row r="1159" spans="1:14">
      <c r="A1159" s="62" t="str">
        <f>IF(Encodage!A1159="","",IF(COUNTIF($A$2:A1158,Encodage!A1159),"",IF(AND(Encodage!A1159&gt;=$G$2,Encodage!A1159&lt;=$H$2),Encodage!B1159,"")))</f>
        <v/>
      </c>
      <c r="B1159" s="62" t="str">
        <f>IF(A1159="","",IF(COUNTIF($A$2:B1158,Encodage!B1159)&gt;0,"",IF(AND(Encodage!B1159&gt;=$G$2,Encodage!A1159&lt;=$H$2),Encodage!C1159,"")))</f>
        <v/>
      </c>
      <c r="C1159" s="62"/>
      <c r="D1159" s="61" t="str">
        <f t="array" ref="D1159">IFERROR(INDEX($A$1:$A$10000,SMALL(IF($A$3:$A$10000&lt;&gt;"",ROW($A$3:$A$10000)),ROW(A1156))),"")</f>
        <v/>
      </c>
      <c r="E1159" s="61"/>
      <c r="F1159" s="61"/>
      <c r="G1159" t="str">
        <f t="shared" si="581"/>
        <v/>
      </c>
      <c r="H1159" t="str">
        <f>IFERROR(IF(COUNTIF($H$4:H1158,H1158)&lt;VLOOKUP($H1158,$D$3:$E$500,2,0),H1158,INDEX($D$3:$D$300,MATCH(H1158,$D$3:$D$300,0)+1)),"")</f>
        <v/>
      </c>
      <c r="I1159" t="str">
        <f>IF($H1159="","",VLOOKUP($H1159,Listes!$A$3:$I$12,3,FALSE))</f>
        <v/>
      </c>
      <c r="J1159" t="str">
        <f>IF($H1159="","",VLOOKUP($H1159,Listes!$A$3:$I$12,4,FALSE))</f>
        <v/>
      </c>
      <c r="K1159" t="str">
        <f>IF(H1159="","",VLOOKUP($H1159,Listes!$A$3:$I$12,8,FALSE))</f>
        <v/>
      </c>
      <c r="N1159" t="str">
        <f t="shared" si="582"/>
        <v/>
      </c>
    </row>
    <row r="1160" spans="1:14">
      <c r="A1160" s="62" t="str">
        <f>IF(Encodage!A1160="","",IF(COUNTIF($A$2:A1159,Encodage!A1160),"",IF(AND(Encodage!A1160&gt;=$G$2,Encodage!A1160&lt;=$H$2),Encodage!B1160,"")))</f>
        <v/>
      </c>
      <c r="B1160" s="62" t="str">
        <f>IF(A1160="","",IF(COUNTIF($A$2:B1159,Encodage!B1160)&gt;0,"",IF(AND(Encodage!B1160&gt;=$G$2,Encodage!A1160&lt;=$H$2),Encodage!C1160,"")))</f>
        <v/>
      </c>
      <c r="C1160" s="62"/>
      <c r="D1160" s="61" t="str">
        <f t="array" ref="D1160">IFERROR(INDEX($A$1:$A$10000,SMALL(IF($A$3:$A$10000&lt;&gt;"",ROW($A$3:$A$10000)),ROW(A1157))),"")</f>
        <v/>
      </c>
      <c r="E1160" s="61"/>
      <c r="F1160" s="61"/>
      <c r="G1160" t="str">
        <f t="shared" si="581"/>
        <v/>
      </c>
      <c r="H1160" t="str">
        <f>IFERROR(IF(COUNTIF($H$4:H1159,H1159)&lt;VLOOKUP($H1159,$D$3:$E$500,2,0),H1159,INDEX($D$3:$D$300,MATCH(H1159,$D$3:$D$300,0)+1)),"")</f>
        <v/>
      </c>
      <c r="I1160" t="str">
        <f>IF($H1160="","",VLOOKUP($H1160,Listes!$A$3:$I$12,3,FALSE))</f>
        <v/>
      </c>
      <c r="J1160" t="str">
        <f>IF($H1160="","",VLOOKUP($H1160,Listes!$A$3:$I$12,4,FALSE))</f>
        <v/>
      </c>
      <c r="K1160" t="str">
        <f>IF(H1160="","",VLOOKUP($H1160,Listes!$A$3:$I$12,8,FALSE))</f>
        <v/>
      </c>
      <c r="N1160" t="str">
        <f t="shared" si="582"/>
        <v/>
      </c>
    </row>
    <row r="1161" spans="1:14">
      <c r="A1161" s="62" t="str">
        <f>IF(Encodage!A1161="","",IF(COUNTIF($A$2:A1160,Encodage!A1161),"",IF(AND(Encodage!A1161&gt;=$G$2,Encodage!A1161&lt;=$H$2),Encodage!B1161,"")))</f>
        <v/>
      </c>
      <c r="B1161" s="62" t="str">
        <f>IF(A1161="","",IF(COUNTIF($A$2:B1160,Encodage!B1161)&gt;0,"",IF(AND(Encodage!B1161&gt;=$G$2,Encodage!A1161&lt;=$H$2),Encodage!C1161,"")))</f>
        <v/>
      </c>
      <c r="C1161" s="62"/>
      <c r="D1161" s="61" t="str">
        <f t="array" ref="D1161">IFERROR(INDEX($A$1:$A$10000,SMALL(IF($A$3:$A$10000&lt;&gt;"",ROW($A$3:$A$10000)),ROW(A1158))),"")</f>
        <v/>
      </c>
      <c r="E1161" s="61"/>
      <c r="F1161" s="61"/>
      <c r="G1161" t="str">
        <f t="shared" si="581"/>
        <v/>
      </c>
      <c r="H1161" t="str">
        <f>IFERROR(IF(COUNTIF($H$4:H1160,H1160)&lt;VLOOKUP($H1160,$D$3:$E$500,2,0),H1160,INDEX($D$3:$D$300,MATCH(H1160,$D$3:$D$300,0)+1)),"")</f>
        <v/>
      </c>
      <c r="I1161" t="str">
        <f>IF($H1161="","",VLOOKUP($H1161,Listes!$A$3:$I$12,3,FALSE))</f>
        <v/>
      </c>
      <c r="J1161" t="str">
        <f>IF($H1161="","",VLOOKUP($H1161,Listes!$A$3:$I$12,4,FALSE))</f>
        <v/>
      </c>
      <c r="K1161" t="str">
        <f>IF(H1161="","",VLOOKUP($H1161,Listes!$A$3:$I$12,8,FALSE))</f>
        <v/>
      </c>
      <c r="N1161" t="str">
        <f t="shared" si="582"/>
        <v/>
      </c>
    </row>
    <row r="1162" spans="1:14">
      <c r="A1162" s="62" t="str">
        <f>IF(Encodage!A1162="","",IF(COUNTIF($A$2:A1161,Encodage!A1162),"",IF(AND(Encodage!A1162&gt;=$G$2,Encodage!A1162&lt;=$H$2),Encodage!B1162,"")))</f>
        <v/>
      </c>
      <c r="B1162" s="62" t="str">
        <f>IF(A1162="","",IF(COUNTIF($A$2:B1161,Encodage!B1162)&gt;0,"",IF(AND(Encodage!B1162&gt;=$G$2,Encodage!A1162&lt;=$H$2),Encodage!C1162,"")))</f>
        <v/>
      </c>
      <c r="C1162" s="62"/>
      <c r="D1162" s="61" t="str">
        <f t="array" ref="D1162">IFERROR(INDEX($A$1:$A$10000,SMALL(IF($A$3:$A$10000&lt;&gt;"",ROW($A$3:$A$10000)),ROW(A1159))),"")</f>
        <v/>
      </c>
      <c r="E1162" s="61"/>
      <c r="F1162" s="61"/>
      <c r="G1162" t="str">
        <f t="shared" si="581"/>
        <v/>
      </c>
      <c r="H1162" t="str">
        <f>IFERROR(IF(COUNTIF($H$4:H1161,H1161)&lt;VLOOKUP($H1161,$D$3:$E$500,2,0),H1161,INDEX($D$3:$D$300,MATCH(H1161,$D$3:$D$300,0)+1)),"")</f>
        <v/>
      </c>
      <c r="I1162" t="str">
        <f>IF($H1162="","",VLOOKUP($H1162,Listes!$A$3:$I$12,3,FALSE))</f>
        <v/>
      </c>
      <c r="J1162" t="str">
        <f>IF($H1162="","",VLOOKUP($H1162,Listes!$A$3:$I$12,4,FALSE))</f>
        <v/>
      </c>
      <c r="K1162" t="str">
        <f>IF(H1162="","",VLOOKUP($H1162,Listes!$A$3:$I$12,8,FALSE))</f>
        <v/>
      </c>
      <c r="N1162" t="str">
        <f t="shared" si="582"/>
        <v/>
      </c>
    </row>
    <row r="1163" spans="1:14">
      <c r="A1163" s="62" t="str">
        <f>IF(Encodage!A1163="","",IF(COUNTIF($A$2:A1162,Encodage!A1163),"",IF(AND(Encodage!A1163&gt;=$G$2,Encodage!A1163&lt;=$H$2),Encodage!B1163,"")))</f>
        <v/>
      </c>
      <c r="B1163" s="62" t="str">
        <f>IF(A1163="","",IF(COUNTIF($A$2:B1162,Encodage!B1163)&gt;0,"",IF(AND(Encodage!B1163&gt;=$G$2,Encodage!A1163&lt;=$H$2),Encodage!C1163,"")))</f>
        <v/>
      </c>
      <c r="C1163" s="62"/>
      <c r="D1163" s="61" t="str">
        <f t="array" ref="D1163">IFERROR(INDEX($A$1:$A$10000,SMALL(IF($A$3:$A$10000&lt;&gt;"",ROW($A$3:$A$10000)),ROW(A1160))),"")</f>
        <v/>
      </c>
      <c r="E1163" s="61"/>
      <c r="F1163" s="61"/>
      <c r="G1163" t="str">
        <f t="shared" si="581"/>
        <v/>
      </c>
      <c r="H1163" t="str">
        <f>IFERROR(IF(COUNTIF($H$4:H1162,H1162)&lt;VLOOKUP($H1162,$D$3:$E$500,2,0),H1162,INDEX($D$3:$D$300,MATCH(H1162,$D$3:$D$300,0)+1)),"")</f>
        <v/>
      </c>
      <c r="I1163" t="str">
        <f>IF($H1163="","",VLOOKUP($H1163,Listes!$A$3:$I$12,3,FALSE))</f>
        <v/>
      </c>
      <c r="J1163" t="str">
        <f>IF($H1163="","",VLOOKUP($H1163,Listes!$A$3:$I$12,4,FALSE))</f>
        <v/>
      </c>
      <c r="K1163" t="str">
        <f>IF(H1163="","",VLOOKUP($H1163,Listes!$A$3:$I$12,8,FALSE))</f>
        <v/>
      </c>
      <c r="N1163" t="str">
        <f t="shared" si="582"/>
        <v/>
      </c>
    </row>
    <row r="1164" spans="1:14">
      <c r="A1164" s="62" t="str">
        <f>IF(Encodage!A1164="","",IF(COUNTIF($A$2:A1163,Encodage!A1164),"",IF(AND(Encodage!A1164&gt;=$G$2,Encodage!A1164&lt;=$H$2),Encodage!B1164,"")))</f>
        <v/>
      </c>
      <c r="B1164" s="62" t="str">
        <f>IF(A1164="","",IF(COUNTIF($A$2:B1163,Encodage!B1164)&gt;0,"",IF(AND(Encodage!B1164&gt;=$G$2,Encodage!A1164&lt;=$H$2),Encodage!C1164,"")))</f>
        <v/>
      </c>
      <c r="C1164" s="62"/>
      <c r="D1164" s="61" t="str">
        <f t="array" ref="D1164">IFERROR(INDEX($A$1:$A$10000,SMALL(IF($A$3:$A$10000&lt;&gt;"",ROW($A$3:$A$10000)),ROW(A1161))),"")</f>
        <v/>
      </c>
      <c r="E1164" s="61"/>
      <c r="F1164" s="61"/>
      <c r="G1164" t="str">
        <f t="shared" si="581"/>
        <v/>
      </c>
      <c r="H1164" t="str">
        <f>IFERROR(IF(COUNTIF($H$4:H1163,H1163)&lt;VLOOKUP($H1163,$D$3:$E$500,2,0),H1163,INDEX($D$3:$D$300,MATCH(H1163,$D$3:$D$300,0)+1)),"")</f>
        <v/>
      </c>
      <c r="I1164" t="str">
        <f>IF($H1164="","",VLOOKUP($H1164,Listes!$A$3:$I$12,3,FALSE))</f>
        <v/>
      </c>
      <c r="J1164" t="str">
        <f>IF($H1164="","",VLOOKUP($H1164,Listes!$A$3:$I$12,4,FALSE))</f>
        <v/>
      </c>
      <c r="K1164" t="str">
        <f>IF(H1164="","",VLOOKUP($H1164,Listes!$A$3:$I$12,8,FALSE))</f>
        <v/>
      </c>
      <c r="N1164" t="str">
        <f t="shared" si="582"/>
        <v/>
      </c>
    </row>
    <row r="1165" spans="1:14">
      <c r="A1165" s="62" t="str">
        <f>IF(Encodage!A1165="","",IF(COUNTIF($A$2:A1164,Encodage!A1165),"",IF(AND(Encodage!A1165&gt;=$G$2,Encodage!A1165&lt;=$H$2),Encodage!B1165,"")))</f>
        <v/>
      </c>
      <c r="B1165" s="62" t="str">
        <f>IF(A1165="","",IF(COUNTIF($A$2:B1164,Encodage!B1165)&gt;0,"",IF(AND(Encodage!B1165&gt;=$G$2,Encodage!A1165&lt;=$H$2),Encodage!C1165,"")))</f>
        <v/>
      </c>
      <c r="C1165" s="62"/>
      <c r="D1165" s="61" t="str">
        <f t="array" ref="D1165">IFERROR(INDEX($A$1:$A$10000,SMALL(IF($A$3:$A$10000&lt;&gt;"",ROW($A$3:$A$10000)),ROW(A1162))),"")</f>
        <v/>
      </c>
      <c r="E1165" s="61"/>
      <c r="F1165" s="61"/>
      <c r="G1165" t="str">
        <f t="shared" si="581"/>
        <v/>
      </c>
      <c r="H1165" t="str">
        <f>IFERROR(IF(COUNTIF($H$4:H1164,H1164)&lt;VLOOKUP($H1164,$D$3:$E$500,2,0),H1164,INDEX($D$3:$D$300,MATCH(H1164,$D$3:$D$300,0)+1)),"")</f>
        <v/>
      </c>
      <c r="I1165" t="str">
        <f>IF($H1165="","",VLOOKUP($H1165,Listes!$A$3:$I$12,3,FALSE))</f>
        <v/>
      </c>
      <c r="J1165" t="str">
        <f>IF($H1165="","",VLOOKUP($H1165,Listes!$A$3:$I$12,4,FALSE))</f>
        <v/>
      </c>
      <c r="K1165" t="str">
        <f>IF(H1165="","",VLOOKUP($H1165,Listes!$A$3:$I$12,8,FALSE))</f>
        <v/>
      </c>
      <c r="N1165" t="str">
        <f t="shared" si="582"/>
        <v/>
      </c>
    </row>
    <row r="1166" spans="1:14">
      <c r="A1166" s="62" t="str">
        <f>IF(Encodage!A1166="","",IF(COUNTIF($A$2:A1165,Encodage!A1166),"",IF(AND(Encodage!A1166&gt;=$G$2,Encodage!A1166&lt;=$H$2),Encodage!B1166,"")))</f>
        <v/>
      </c>
      <c r="B1166" s="62" t="str">
        <f>IF(A1166="","",IF(COUNTIF($A$2:B1165,Encodage!B1166)&gt;0,"",IF(AND(Encodage!B1166&gt;=$G$2,Encodage!A1166&lt;=$H$2),Encodage!C1166,"")))</f>
        <v/>
      </c>
      <c r="C1166" s="62"/>
      <c r="D1166" s="61" t="str">
        <f t="array" ref="D1166">IFERROR(INDEX($A$1:$A$10000,SMALL(IF($A$3:$A$10000&lt;&gt;"",ROW($A$3:$A$10000)),ROW(A1163))),"")</f>
        <v/>
      </c>
      <c r="E1166" s="61"/>
      <c r="F1166" s="61"/>
      <c r="G1166" t="str">
        <f t="shared" si="581"/>
        <v/>
      </c>
      <c r="H1166" t="str">
        <f>IFERROR(IF(COUNTIF($H$4:H1165,H1165)&lt;VLOOKUP($H1165,$D$3:$E$500,2,0),H1165,INDEX($D$3:$D$300,MATCH(H1165,$D$3:$D$300,0)+1)),"")</f>
        <v/>
      </c>
      <c r="I1166" t="str">
        <f>IF($H1166="","",VLOOKUP($H1166,Listes!$A$3:$I$12,3,FALSE))</f>
        <v/>
      </c>
      <c r="J1166" t="str">
        <f>IF($H1166="","",VLOOKUP($H1166,Listes!$A$3:$I$12,4,FALSE))</f>
        <v/>
      </c>
      <c r="K1166" t="str">
        <f>IF(H1166="","",VLOOKUP($H1166,Listes!$A$3:$I$12,8,FALSE))</f>
        <v/>
      </c>
      <c r="N1166" t="str">
        <f t="shared" si="582"/>
        <v/>
      </c>
    </row>
    <row r="1167" spans="1:14">
      <c r="A1167" s="62" t="str">
        <f>IF(Encodage!A1167="","",IF(COUNTIF($A$2:A1166,Encodage!A1167),"",IF(AND(Encodage!A1167&gt;=$G$2,Encodage!A1167&lt;=$H$2),Encodage!B1167,"")))</f>
        <v/>
      </c>
      <c r="B1167" s="62" t="str">
        <f>IF(A1167="","",IF(COUNTIF($A$2:B1166,Encodage!B1167)&gt;0,"",IF(AND(Encodage!B1167&gt;=$G$2,Encodage!A1167&lt;=$H$2),Encodage!C1167,"")))</f>
        <v/>
      </c>
      <c r="C1167" s="62"/>
      <c r="D1167" s="61" t="str">
        <f t="array" ref="D1167">IFERROR(INDEX($A$1:$A$10000,SMALL(IF($A$3:$A$10000&lt;&gt;"",ROW($A$3:$A$10000)),ROW(A1164))),"")</f>
        <v/>
      </c>
      <c r="E1167" s="61"/>
      <c r="F1167" s="61"/>
      <c r="G1167" t="str">
        <f t="shared" si="581"/>
        <v/>
      </c>
      <c r="H1167" t="str">
        <f>IFERROR(IF(COUNTIF($H$4:H1166,H1166)&lt;VLOOKUP($H1166,$D$3:$E$500,2,0),H1166,INDEX($D$3:$D$300,MATCH(H1166,$D$3:$D$300,0)+1)),"")</f>
        <v/>
      </c>
      <c r="I1167" t="str">
        <f>IF($H1167="","",VLOOKUP($H1167,Listes!$A$3:$I$12,3,FALSE))</f>
        <v/>
      </c>
      <c r="J1167" t="str">
        <f>IF($H1167="","",VLOOKUP($H1167,Listes!$A$3:$I$12,4,FALSE))</f>
        <v/>
      </c>
      <c r="K1167" t="str">
        <f>IF(H1167="","",VLOOKUP($H1167,Listes!$A$3:$I$12,8,FALSE))</f>
        <v/>
      </c>
      <c r="N1167" t="str">
        <f t="shared" si="582"/>
        <v/>
      </c>
    </row>
    <row r="1168" spans="1:14">
      <c r="A1168" s="62" t="str">
        <f>IF(Encodage!A1168="","",IF(COUNTIF($A$2:A1167,Encodage!A1168),"",IF(AND(Encodage!A1168&gt;=$G$2,Encodage!A1168&lt;=$H$2),Encodage!B1168,"")))</f>
        <v/>
      </c>
      <c r="B1168" s="62" t="str">
        <f>IF(A1168="","",IF(COUNTIF($A$2:B1167,Encodage!B1168)&gt;0,"",IF(AND(Encodage!B1168&gt;=$G$2,Encodage!A1168&lt;=$H$2),Encodage!C1168,"")))</f>
        <v/>
      </c>
      <c r="C1168" s="62"/>
      <c r="D1168" s="61" t="str">
        <f t="array" ref="D1168">IFERROR(INDEX($A$1:$A$10000,SMALL(IF($A$3:$A$10000&lt;&gt;"",ROW($A$3:$A$10000)),ROW(A1165))),"")</f>
        <v/>
      </c>
      <c r="E1168" s="61"/>
      <c r="F1168" s="61"/>
      <c r="G1168" t="str">
        <f t="shared" si="581"/>
        <v/>
      </c>
      <c r="H1168" t="str">
        <f>IFERROR(IF(COUNTIF($H$4:H1167,H1167)&lt;VLOOKUP($H1167,$D$3:$E$500,2,0),H1167,INDEX($D$3:$D$300,MATCH(H1167,$D$3:$D$300,0)+1)),"")</f>
        <v/>
      </c>
      <c r="I1168" t="str">
        <f>IF($H1168="","",VLOOKUP($H1168,Listes!$A$3:$I$12,3,FALSE))</f>
        <v/>
      </c>
      <c r="J1168" t="str">
        <f>IF($H1168="","",VLOOKUP($H1168,Listes!$A$3:$I$12,4,FALSE))</f>
        <v/>
      </c>
      <c r="K1168" t="str">
        <f>IF(H1168="","",VLOOKUP($H1168,Listes!$A$3:$I$12,8,FALSE))</f>
        <v/>
      </c>
      <c r="N1168" t="str">
        <f t="shared" si="582"/>
        <v/>
      </c>
    </row>
    <row r="1169" spans="1:14">
      <c r="A1169" s="62" t="str">
        <f>IF(Encodage!A1169="","",IF(COUNTIF($A$2:A1168,Encodage!A1169),"",IF(AND(Encodage!A1169&gt;=$G$2,Encodage!A1169&lt;=$H$2),Encodage!B1169,"")))</f>
        <v/>
      </c>
      <c r="B1169" s="62" t="str">
        <f>IF(A1169="","",IF(COUNTIF($A$2:B1168,Encodage!B1169)&gt;0,"",IF(AND(Encodage!B1169&gt;=$G$2,Encodage!A1169&lt;=$H$2),Encodage!C1169,"")))</f>
        <v/>
      </c>
      <c r="C1169" s="62"/>
      <c r="D1169" s="61" t="str">
        <f t="array" ref="D1169">IFERROR(INDEX($A$1:$A$10000,SMALL(IF($A$3:$A$10000&lt;&gt;"",ROW($A$3:$A$10000)),ROW(A1166))),"")</f>
        <v/>
      </c>
      <c r="E1169" s="61"/>
      <c r="F1169" s="61"/>
      <c r="G1169" t="str">
        <f t="shared" si="581"/>
        <v/>
      </c>
      <c r="H1169" t="str">
        <f>IFERROR(IF(COUNTIF($H$4:H1168,H1168)&lt;VLOOKUP($H1168,$D$3:$E$500,2,0),H1168,INDEX($D$3:$D$300,MATCH(H1168,$D$3:$D$300,0)+1)),"")</f>
        <v/>
      </c>
      <c r="I1169" t="str">
        <f>IF($H1169="","",VLOOKUP($H1169,Listes!$A$3:$I$12,3,FALSE))</f>
        <v/>
      </c>
      <c r="J1169" t="str">
        <f>IF($H1169="","",VLOOKUP($H1169,Listes!$A$3:$I$12,4,FALSE))</f>
        <v/>
      </c>
      <c r="K1169" t="str">
        <f>IF(H1169="","",VLOOKUP($H1169,Listes!$A$3:$I$12,8,FALSE))</f>
        <v/>
      </c>
      <c r="N1169" t="str">
        <f t="shared" si="582"/>
        <v/>
      </c>
    </row>
    <row r="1170" spans="1:14">
      <c r="A1170" s="62" t="str">
        <f>IF(Encodage!A1170="","",IF(COUNTIF($A$2:A1169,Encodage!A1170),"",IF(AND(Encodage!A1170&gt;=$G$2,Encodage!A1170&lt;=$H$2),Encodage!B1170,"")))</f>
        <v/>
      </c>
      <c r="B1170" s="62" t="str">
        <f>IF(A1170="","",IF(COUNTIF($A$2:B1169,Encodage!B1170)&gt;0,"",IF(AND(Encodage!B1170&gt;=$G$2,Encodage!A1170&lt;=$H$2),Encodage!C1170,"")))</f>
        <v/>
      </c>
      <c r="C1170" s="62"/>
      <c r="D1170" s="61" t="str">
        <f t="array" ref="D1170">IFERROR(INDEX($A$1:$A$10000,SMALL(IF($A$3:$A$10000&lt;&gt;"",ROW($A$3:$A$10000)),ROW(A1167))),"")</f>
        <v/>
      </c>
      <c r="E1170" s="61"/>
      <c r="F1170" s="61"/>
      <c r="G1170" t="str">
        <f t="shared" si="581"/>
        <v/>
      </c>
      <c r="H1170" t="str">
        <f>IFERROR(IF(COUNTIF($H$4:H1169,H1169)&lt;VLOOKUP($H1169,$D$3:$E$500,2,0),H1169,INDEX($D$3:$D$300,MATCH(H1169,$D$3:$D$300,0)+1)),"")</f>
        <v/>
      </c>
      <c r="I1170" t="str">
        <f>IF($H1170="","",VLOOKUP($H1170,Listes!$A$3:$I$12,3,FALSE))</f>
        <v/>
      </c>
      <c r="J1170" t="str">
        <f>IF($H1170="","",VLOOKUP($H1170,Listes!$A$3:$I$12,4,FALSE))</f>
        <v/>
      </c>
      <c r="K1170" t="str">
        <f>IF(H1170="","",VLOOKUP($H1170,Listes!$A$3:$I$12,8,FALSE))</f>
        <v/>
      </c>
      <c r="N1170" t="str">
        <f t="shared" si="582"/>
        <v/>
      </c>
    </row>
    <row r="1171" spans="1:14">
      <c r="A1171" s="62" t="str">
        <f>IF(Encodage!A1171="","",IF(COUNTIF($A$2:A1170,Encodage!A1171),"",IF(AND(Encodage!A1171&gt;=$G$2,Encodage!A1171&lt;=$H$2),Encodage!B1171,"")))</f>
        <v/>
      </c>
      <c r="B1171" s="62" t="str">
        <f>IF(A1171="","",IF(COUNTIF($A$2:B1170,Encodage!B1171)&gt;0,"",IF(AND(Encodage!B1171&gt;=$G$2,Encodage!A1171&lt;=$H$2),Encodage!C1171,"")))</f>
        <v/>
      </c>
      <c r="C1171" s="62"/>
      <c r="D1171" s="61" t="str">
        <f t="array" ref="D1171">IFERROR(INDEX($A$1:$A$10000,SMALL(IF($A$3:$A$10000&lt;&gt;"",ROW($A$3:$A$10000)),ROW(A1168))),"")</f>
        <v/>
      </c>
      <c r="E1171" s="61"/>
      <c r="F1171" s="61"/>
      <c r="G1171" t="str">
        <f t="shared" si="581"/>
        <v/>
      </c>
      <c r="H1171" t="str">
        <f>IFERROR(IF(COUNTIF($H$4:H1170,H1170)&lt;VLOOKUP($H1170,$D$3:$E$500,2,0),H1170,INDEX($D$3:$D$300,MATCH(H1170,$D$3:$D$300,0)+1)),"")</f>
        <v/>
      </c>
      <c r="I1171" t="str">
        <f>IF($H1171="","",VLOOKUP($H1171,Listes!$A$3:$I$12,3,FALSE))</f>
        <v/>
      </c>
      <c r="J1171" t="str">
        <f>IF($H1171="","",VLOOKUP($H1171,Listes!$A$3:$I$12,4,FALSE))</f>
        <v/>
      </c>
      <c r="K1171" t="str">
        <f>IF(H1171="","",VLOOKUP($H1171,Listes!$A$3:$I$12,8,FALSE))</f>
        <v/>
      </c>
      <c r="N1171" t="str">
        <f t="shared" si="582"/>
        <v/>
      </c>
    </row>
    <row r="1172" spans="1:14">
      <c r="A1172" s="62" t="str">
        <f>IF(Encodage!A1172="","",IF(COUNTIF($A$2:A1171,Encodage!A1172),"",IF(AND(Encodage!A1172&gt;=$G$2,Encodage!A1172&lt;=$H$2),Encodage!B1172,"")))</f>
        <v/>
      </c>
      <c r="B1172" s="62" t="str">
        <f>IF(A1172="","",IF(COUNTIF($A$2:B1171,Encodage!B1172)&gt;0,"",IF(AND(Encodage!B1172&gt;=$G$2,Encodage!A1172&lt;=$H$2),Encodage!C1172,"")))</f>
        <v/>
      </c>
      <c r="C1172" s="62"/>
      <c r="D1172" s="61" t="str">
        <f t="array" ref="D1172">IFERROR(INDEX($A$1:$A$10000,SMALL(IF($A$3:$A$10000&lt;&gt;"",ROW($A$3:$A$10000)),ROW(A1169))),"")</f>
        <v/>
      </c>
      <c r="E1172" s="61"/>
      <c r="F1172" s="61"/>
      <c r="G1172" t="str">
        <f t="shared" si="581"/>
        <v/>
      </c>
      <c r="H1172" t="str">
        <f>IFERROR(IF(COUNTIF($H$4:H1171,H1171)&lt;VLOOKUP($H1171,$D$3:$E$500,2,0),H1171,INDEX($D$3:$D$300,MATCH(H1171,$D$3:$D$300,0)+1)),"")</f>
        <v/>
      </c>
      <c r="I1172" t="str">
        <f>IF($H1172="","",VLOOKUP($H1172,Listes!$A$3:$I$12,3,FALSE))</f>
        <v/>
      </c>
      <c r="J1172" t="str">
        <f>IF($H1172="","",VLOOKUP($H1172,Listes!$A$3:$I$12,4,FALSE))</f>
        <v/>
      </c>
      <c r="K1172" t="str">
        <f>IF(H1172="","",VLOOKUP($H1172,Listes!$A$3:$I$12,8,FALSE))</f>
        <v/>
      </c>
      <c r="N1172" t="str">
        <f t="shared" si="582"/>
        <v/>
      </c>
    </row>
    <row r="1173" spans="1:14">
      <c r="A1173" s="62" t="str">
        <f>IF(Encodage!A1173="","",IF(COUNTIF($A$2:A1172,Encodage!A1173),"",IF(AND(Encodage!A1173&gt;=$G$2,Encodage!A1173&lt;=$H$2),Encodage!B1173,"")))</f>
        <v/>
      </c>
      <c r="B1173" s="62" t="str">
        <f>IF(A1173="","",IF(COUNTIF($A$2:B1172,Encodage!B1173)&gt;0,"",IF(AND(Encodage!B1173&gt;=$G$2,Encodage!A1173&lt;=$H$2),Encodage!C1173,"")))</f>
        <v/>
      </c>
      <c r="C1173" s="62"/>
      <c r="D1173" s="61" t="str">
        <f t="array" ref="D1173">IFERROR(INDEX($A$1:$A$10000,SMALL(IF($A$3:$A$10000&lt;&gt;"",ROW($A$3:$A$10000)),ROW(A1170))),"")</f>
        <v/>
      </c>
      <c r="E1173" s="61"/>
      <c r="F1173" s="61"/>
      <c r="G1173" t="str">
        <f t="shared" si="581"/>
        <v/>
      </c>
      <c r="H1173" t="str">
        <f>IFERROR(IF(COUNTIF($H$4:H1172,H1172)&lt;VLOOKUP($H1172,$D$3:$E$500,2,0),H1172,INDEX($D$3:$D$300,MATCH(H1172,$D$3:$D$300,0)+1)),"")</f>
        <v/>
      </c>
      <c r="I1173" t="str">
        <f>IF($H1173="","",VLOOKUP($H1173,Listes!$A$3:$I$12,3,FALSE))</f>
        <v/>
      </c>
      <c r="J1173" t="str">
        <f>IF($H1173="","",VLOOKUP($H1173,Listes!$A$3:$I$12,4,FALSE))</f>
        <v/>
      </c>
      <c r="K1173" t="str">
        <f>IF(H1173="","",VLOOKUP($H1173,Listes!$A$3:$I$12,8,FALSE))</f>
        <v/>
      </c>
      <c r="N1173" t="str">
        <f t="shared" si="582"/>
        <v/>
      </c>
    </row>
    <row r="1174" spans="1:14">
      <c r="A1174" s="62" t="str">
        <f>IF(Encodage!A1174="","",IF(COUNTIF($A$2:A1173,Encodage!A1174),"",IF(AND(Encodage!A1174&gt;=$G$2,Encodage!A1174&lt;=$H$2),Encodage!B1174,"")))</f>
        <v/>
      </c>
      <c r="B1174" s="62" t="str">
        <f>IF(A1174="","",IF(COUNTIF($A$2:B1173,Encodage!B1174)&gt;0,"",IF(AND(Encodage!B1174&gt;=$G$2,Encodage!A1174&lt;=$H$2),Encodage!C1174,"")))</f>
        <v/>
      </c>
      <c r="C1174" s="62"/>
      <c r="D1174" s="61" t="str">
        <f t="array" ref="D1174">IFERROR(INDEX($A$1:$A$10000,SMALL(IF($A$3:$A$10000&lt;&gt;"",ROW($A$3:$A$10000)),ROW(A1171))),"")</f>
        <v/>
      </c>
      <c r="E1174" s="61"/>
      <c r="F1174" s="61"/>
      <c r="G1174" t="str">
        <f t="shared" si="581"/>
        <v/>
      </c>
      <c r="H1174" t="str">
        <f>IFERROR(IF(COUNTIF($H$4:H1173,H1173)&lt;VLOOKUP($H1173,$D$3:$E$500,2,0),H1173,INDEX($D$3:$D$300,MATCH(H1173,$D$3:$D$300,0)+1)),"")</f>
        <v/>
      </c>
      <c r="I1174" t="str">
        <f>IF($H1174="","",VLOOKUP($H1174,Listes!$A$3:$I$12,3,FALSE))</f>
        <v/>
      </c>
      <c r="J1174" t="str">
        <f>IF($H1174="","",VLOOKUP($H1174,Listes!$A$3:$I$12,4,FALSE))</f>
        <v/>
      </c>
      <c r="K1174" t="str">
        <f>IF(H1174="","",VLOOKUP($H1174,Listes!$A$3:$I$12,8,FALSE))</f>
        <v/>
      </c>
      <c r="N1174" t="str">
        <f t="shared" si="582"/>
        <v/>
      </c>
    </row>
    <row r="1175" spans="1:14">
      <c r="A1175" s="62" t="str">
        <f>IF(Encodage!A1175="","",IF(COUNTIF($A$2:A1174,Encodage!A1175),"",IF(AND(Encodage!A1175&gt;=$G$2,Encodage!A1175&lt;=$H$2),Encodage!B1175,"")))</f>
        <v/>
      </c>
      <c r="B1175" s="62" t="str">
        <f>IF(A1175="","",IF(COUNTIF($A$2:B1174,Encodage!B1175)&gt;0,"",IF(AND(Encodage!B1175&gt;=$G$2,Encodage!A1175&lt;=$H$2),Encodage!C1175,"")))</f>
        <v/>
      </c>
      <c r="C1175" s="62"/>
      <c r="D1175" s="61" t="str">
        <f t="array" ref="D1175">IFERROR(INDEX($A$1:$A$10000,SMALL(IF($A$3:$A$10000&lt;&gt;"",ROW($A$3:$A$10000)),ROW(A1172))),"")</f>
        <v/>
      </c>
      <c r="E1175" s="61"/>
      <c r="F1175" s="61"/>
      <c r="G1175" t="str">
        <f t="shared" si="581"/>
        <v/>
      </c>
      <c r="H1175" t="str">
        <f>IFERROR(IF(COUNTIF($H$4:H1174,H1174)&lt;VLOOKUP($H1174,$D$3:$E$500,2,0),H1174,INDEX($D$3:$D$300,MATCH(H1174,$D$3:$D$300,0)+1)),"")</f>
        <v/>
      </c>
      <c r="I1175" t="str">
        <f>IF($H1175="","",VLOOKUP($H1175,Listes!$A$3:$I$12,3,FALSE))</f>
        <v/>
      </c>
      <c r="J1175" t="str">
        <f>IF($H1175="","",VLOOKUP($H1175,Listes!$A$3:$I$12,4,FALSE))</f>
        <v/>
      </c>
      <c r="K1175" t="str">
        <f>IF(H1175="","",VLOOKUP($H1175,Listes!$A$3:$I$12,8,FALSE))</f>
        <v/>
      </c>
      <c r="N1175" t="str">
        <f t="shared" si="582"/>
        <v/>
      </c>
    </row>
    <row r="1176" spans="1:14">
      <c r="A1176" s="62" t="str">
        <f>IF(Encodage!A1176="","",IF(COUNTIF($A$2:A1175,Encodage!A1176),"",IF(AND(Encodage!A1176&gt;=$G$2,Encodage!A1176&lt;=$H$2),Encodage!B1176,"")))</f>
        <v/>
      </c>
      <c r="B1176" s="62" t="str">
        <f>IF(A1176="","",IF(COUNTIF($A$2:B1175,Encodage!B1176)&gt;0,"",IF(AND(Encodage!B1176&gt;=$G$2,Encodage!A1176&lt;=$H$2),Encodage!C1176,"")))</f>
        <v/>
      </c>
      <c r="C1176" s="62"/>
      <c r="D1176" s="61" t="str">
        <f t="array" ref="D1176">IFERROR(INDEX($A$1:$A$10000,SMALL(IF($A$3:$A$10000&lt;&gt;"",ROW($A$3:$A$10000)),ROW(A1173))),"")</f>
        <v/>
      </c>
      <c r="E1176" s="61"/>
      <c r="F1176" s="61"/>
      <c r="G1176" t="str">
        <f t="shared" si="581"/>
        <v/>
      </c>
      <c r="H1176" t="str">
        <f>IFERROR(IF(COUNTIF($H$4:H1175,H1175)&lt;VLOOKUP($H1175,$D$3:$E$500,2,0),H1175,INDEX($D$3:$D$300,MATCH(H1175,$D$3:$D$300,0)+1)),"")</f>
        <v/>
      </c>
      <c r="I1176" t="str">
        <f>IF($H1176="","",VLOOKUP($H1176,Listes!$A$3:$I$12,3,FALSE))</f>
        <v/>
      </c>
      <c r="J1176" t="str">
        <f>IF($H1176="","",VLOOKUP($H1176,Listes!$A$3:$I$12,4,FALSE))</f>
        <v/>
      </c>
      <c r="K1176" t="str">
        <f>IF(H1176="","",VLOOKUP($H1176,Listes!$A$3:$I$12,8,FALSE))</f>
        <v/>
      </c>
      <c r="N1176" t="str">
        <f t="shared" si="582"/>
        <v/>
      </c>
    </row>
    <row r="1177" spans="1:14">
      <c r="A1177" s="62" t="str">
        <f>IF(Encodage!A1177="","",IF(COUNTIF($A$2:A1176,Encodage!A1177),"",IF(AND(Encodage!A1177&gt;=$G$2,Encodage!A1177&lt;=$H$2),Encodage!B1177,"")))</f>
        <v/>
      </c>
      <c r="B1177" s="62" t="str">
        <f>IF(A1177="","",IF(COUNTIF($A$2:B1176,Encodage!B1177)&gt;0,"",IF(AND(Encodage!B1177&gt;=$G$2,Encodage!A1177&lt;=$H$2),Encodage!C1177,"")))</f>
        <v/>
      </c>
      <c r="C1177" s="62"/>
      <c r="D1177" s="61" t="str">
        <f t="array" ref="D1177">IFERROR(INDEX($A$1:$A$10000,SMALL(IF($A$3:$A$10000&lt;&gt;"",ROW($A$3:$A$10000)),ROW(A1174))),"")</f>
        <v/>
      </c>
      <c r="E1177" s="61"/>
      <c r="F1177" s="61"/>
      <c r="G1177" t="str">
        <f t="shared" si="581"/>
        <v/>
      </c>
      <c r="H1177" t="str">
        <f>IFERROR(IF(COUNTIF($H$4:H1176,H1176)&lt;VLOOKUP($H1176,$D$3:$E$500,2,0),H1176,INDEX($D$3:$D$300,MATCH(H1176,$D$3:$D$300,0)+1)),"")</f>
        <v/>
      </c>
      <c r="I1177" t="str">
        <f>IF($H1177="","",VLOOKUP($H1177,Listes!$A$3:$I$12,3,FALSE))</f>
        <v/>
      </c>
      <c r="J1177" t="str">
        <f>IF($H1177="","",VLOOKUP($H1177,Listes!$A$3:$I$12,4,FALSE))</f>
        <v/>
      </c>
      <c r="K1177" t="str">
        <f>IF(H1177="","",VLOOKUP($H1177,Listes!$A$3:$I$12,8,FALSE))</f>
        <v/>
      </c>
      <c r="N1177" t="str">
        <f t="shared" si="582"/>
        <v/>
      </c>
    </row>
    <row r="1178" spans="1:14">
      <c r="A1178" s="62" t="str">
        <f>IF(Encodage!A1178="","",IF(COUNTIF($A$2:A1177,Encodage!A1178),"",IF(AND(Encodage!A1178&gt;=$G$2,Encodage!A1178&lt;=$H$2),Encodage!B1178,"")))</f>
        <v/>
      </c>
      <c r="B1178" s="62" t="str">
        <f>IF(A1178="","",IF(COUNTIF($A$2:B1177,Encodage!B1178)&gt;0,"",IF(AND(Encodage!B1178&gt;=$G$2,Encodage!A1178&lt;=$H$2),Encodage!C1178,"")))</f>
        <v/>
      </c>
      <c r="C1178" s="62"/>
      <c r="D1178" s="61" t="str">
        <f t="array" ref="D1178">IFERROR(INDEX($A$1:$A$10000,SMALL(IF($A$3:$A$10000&lt;&gt;"",ROW($A$3:$A$10000)),ROW(A1175))),"")</f>
        <v/>
      </c>
      <c r="E1178" s="61"/>
      <c r="F1178" s="61"/>
      <c r="G1178" t="str">
        <f t="shared" si="581"/>
        <v/>
      </c>
      <c r="H1178" t="str">
        <f>IFERROR(IF(COUNTIF($H$4:H1177,H1177)&lt;VLOOKUP($H1177,$D$3:$E$500,2,0),H1177,INDEX($D$3:$D$300,MATCH(H1177,$D$3:$D$300,0)+1)),"")</f>
        <v/>
      </c>
      <c r="I1178" t="str">
        <f>IF($H1178="","",VLOOKUP($H1178,Listes!$A$3:$I$12,3,FALSE))</f>
        <v/>
      </c>
      <c r="J1178" t="str">
        <f>IF($H1178="","",VLOOKUP($H1178,Listes!$A$3:$I$12,4,FALSE))</f>
        <v/>
      </c>
      <c r="K1178" t="str">
        <f>IF(H1178="","",VLOOKUP($H1178,Listes!$A$3:$I$12,8,FALSE))</f>
        <v/>
      </c>
      <c r="N1178" t="str">
        <f t="shared" si="582"/>
        <v/>
      </c>
    </row>
    <row r="1179" spans="1:14">
      <c r="A1179" s="62" t="str">
        <f>IF(Encodage!A1179="","",IF(COUNTIF($A$2:A1178,Encodage!A1179),"",IF(AND(Encodage!A1179&gt;=$G$2,Encodage!A1179&lt;=$H$2),Encodage!B1179,"")))</f>
        <v/>
      </c>
      <c r="B1179" s="62" t="str">
        <f>IF(A1179="","",IF(COUNTIF($A$2:B1178,Encodage!B1179)&gt;0,"",IF(AND(Encodage!B1179&gt;=$G$2,Encodage!A1179&lt;=$H$2),Encodage!C1179,"")))</f>
        <v/>
      </c>
      <c r="C1179" s="62"/>
      <c r="D1179" s="61" t="str">
        <f t="array" ref="D1179">IFERROR(INDEX($A$1:$A$10000,SMALL(IF($A$3:$A$10000&lt;&gt;"",ROW($A$3:$A$10000)),ROW(A1176))),"")</f>
        <v/>
      </c>
      <c r="E1179" s="61"/>
      <c r="F1179" s="61"/>
      <c r="G1179" t="str">
        <f t="shared" si="581"/>
        <v/>
      </c>
      <c r="H1179" t="str">
        <f>IFERROR(IF(COUNTIF($H$4:H1178,H1178)&lt;VLOOKUP($H1178,$D$3:$E$500,2,0),H1178,INDEX($D$3:$D$300,MATCH(H1178,$D$3:$D$300,0)+1)),"")</f>
        <v/>
      </c>
      <c r="I1179" t="str">
        <f>IF($H1179="","",VLOOKUP($H1179,Listes!$A$3:$I$12,3,FALSE))</f>
        <v/>
      </c>
      <c r="J1179" t="str">
        <f>IF($H1179="","",VLOOKUP($H1179,Listes!$A$3:$I$12,4,FALSE))</f>
        <v/>
      </c>
      <c r="K1179" t="str">
        <f>IF(H1179="","",VLOOKUP($H1179,Listes!$A$3:$I$12,8,FALSE))</f>
        <v/>
      </c>
      <c r="N1179" t="str">
        <f t="shared" si="582"/>
        <v/>
      </c>
    </row>
    <row r="1180" spans="1:14">
      <c r="A1180" s="62" t="str">
        <f>IF(Encodage!A1180="","",IF(COUNTIF($A$2:A1179,Encodage!A1180),"",IF(AND(Encodage!A1180&gt;=$G$2,Encodage!A1180&lt;=$H$2),Encodage!B1180,"")))</f>
        <v/>
      </c>
      <c r="B1180" s="62" t="str">
        <f>IF(A1180="","",IF(COUNTIF($A$2:B1179,Encodage!B1180)&gt;0,"",IF(AND(Encodage!B1180&gt;=$G$2,Encodage!A1180&lt;=$H$2),Encodage!C1180,"")))</f>
        <v/>
      </c>
      <c r="C1180" s="62"/>
      <c r="D1180" s="61" t="str">
        <f t="array" ref="D1180">IFERROR(INDEX($A$1:$A$10000,SMALL(IF($A$3:$A$10000&lt;&gt;"",ROW($A$3:$A$10000)),ROW(A1177))),"")</f>
        <v/>
      </c>
      <c r="E1180" s="61"/>
      <c r="F1180" s="61"/>
      <c r="G1180" t="str">
        <f t="shared" si="581"/>
        <v/>
      </c>
      <c r="H1180" t="str">
        <f>IFERROR(IF(COUNTIF($H$4:H1179,H1179)&lt;VLOOKUP($H1179,$D$3:$E$500,2,0),H1179,INDEX($D$3:$D$300,MATCH(H1179,$D$3:$D$300,0)+1)),"")</f>
        <v/>
      </c>
      <c r="I1180" t="str">
        <f>IF($H1180="","",VLOOKUP($H1180,Listes!$A$3:$I$12,3,FALSE))</f>
        <v/>
      </c>
      <c r="J1180" t="str">
        <f>IF($H1180="","",VLOOKUP($H1180,Listes!$A$3:$I$12,4,FALSE))</f>
        <v/>
      </c>
      <c r="K1180" t="str">
        <f>IF(H1180="","",VLOOKUP($H1180,Listes!$A$3:$I$12,8,FALSE))</f>
        <v/>
      </c>
      <c r="N1180" t="str">
        <f t="shared" si="582"/>
        <v/>
      </c>
    </row>
    <row r="1181" spans="1:14">
      <c r="A1181" s="62" t="str">
        <f>IF(Encodage!A1181="","",IF(COUNTIF($A$2:A1180,Encodage!A1181),"",IF(AND(Encodage!A1181&gt;=$G$2,Encodage!A1181&lt;=$H$2),Encodage!B1181,"")))</f>
        <v/>
      </c>
      <c r="B1181" s="62" t="str">
        <f>IF(A1181="","",IF(COUNTIF($A$2:B1180,Encodage!B1181)&gt;0,"",IF(AND(Encodage!B1181&gt;=$G$2,Encodage!A1181&lt;=$H$2),Encodage!C1181,"")))</f>
        <v/>
      </c>
      <c r="C1181" s="62"/>
      <c r="D1181" s="61" t="str">
        <f t="array" ref="D1181">IFERROR(INDEX($A$1:$A$10000,SMALL(IF($A$3:$A$10000&lt;&gt;"",ROW($A$3:$A$10000)),ROW(A1178))),"")</f>
        <v/>
      </c>
      <c r="E1181" s="61"/>
      <c r="F1181" s="61"/>
      <c r="G1181" t="str">
        <f t="shared" si="581"/>
        <v/>
      </c>
      <c r="H1181" t="str">
        <f>IFERROR(IF(COUNTIF($H$4:H1180,H1180)&lt;VLOOKUP($H1180,$D$3:$E$500,2,0),H1180,INDEX($D$3:$D$300,MATCH(H1180,$D$3:$D$300,0)+1)),"")</f>
        <v/>
      </c>
      <c r="I1181" t="str">
        <f>IF($H1181="","",VLOOKUP($H1181,Listes!$A$3:$I$12,3,FALSE))</f>
        <v/>
      </c>
      <c r="J1181" t="str">
        <f>IF($H1181="","",VLOOKUP($H1181,Listes!$A$3:$I$12,4,FALSE))</f>
        <v/>
      </c>
      <c r="K1181" t="str">
        <f>IF(H1181="","",VLOOKUP($H1181,Listes!$A$3:$I$12,8,FALSE))</f>
        <v/>
      </c>
      <c r="N1181" t="str">
        <f t="shared" si="582"/>
        <v/>
      </c>
    </row>
    <row r="1182" spans="1:14">
      <c r="A1182" s="62" t="str">
        <f>IF(Encodage!A1182="","",IF(COUNTIF($A$2:A1181,Encodage!A1182),"",IF(AND(Encodage!A1182&gt;=$G$2,Encodage!A1182&lt;=$H$2),Encodage!B1182,"")))</f>
        <v/>
      </c>
      <c r="B1182" s="62" t="str">
        <f>IF(A1182="","",IF(COUNTIF($A$2:B1181,Encodage!B1182)&gt;0,"",IF(AND(Encodage!B1182&gt;=$G$2,Encodage!A1182&lt;=$H$2),Encodage!C1182,"")))</f>
        <v/>
      </c>
      <c r="C1182" s="62"/>
      <c r="D1182" s="61" t="str">
        <f t="array" ref="D1182">IFERROR(INDEX($A$1:$A$10000,SMALL(IF($A$3:$A$10000&lt;&gt;"",ROW($A$3:$A$10000)),ROW(A1179))),"")</f>
        <v/>
      </c>
      <c r="E1182" s="61"/>
      <c r="F1182" s="61"/>
      <c r="G1182" t="str">
        <f t="shared" si="581"/>
        <v/>
      </c>
      <c r="H1182" t="str">
        <f>IFERROR(IF(COUNTIF($H$4:H1181,H1181)&lt;VLOOKUP($H1181,$D$3:$E$500,2,0),H1181,INDEX($D$3:$D$300,MATCH(H1181,$D$3:$D$300,0)+1)),"")</f>
        <v/>
      </c>
      <c r="I1182" t="str">
        <f>IF($H1182="","",VLOOKUP($H1182,Listes!$A$3:$I$12,3,FALSE))</f>
        <v/>
      </c>
      <c r="J1182" t="str">
        <f>IF($H1182="","",VLOOKUP($H1182,Listes!$A$3:$I$12,4,FALSE))</f>
        <v/>
      </c>
      <c r="K1182" t="str">
        <f>IF(H1182="","",VLOOKUP($H1182,Listes!$A$3:$I$12,8,FALSE))</f>
        <v/>
      </c>
      <c r="N1182" t="str">
        <f t="shared" si="582"/>
        <v/>
      </c>
    </row>
    <row r="1183" spans="1:14">
      <c r="A1183" s="62" t="str">
        <f>IF(Encodage!A1183="","",IF(COUNTIF($A$2:A1182,Encodage!A1183),"",IF(AND(Encodage!A1183&gt;=$G$2,Encodage!A1183&lt;=$H$2),Encodage!B1183,"")))</f>
        <v/>
      </c>
      <c r="B1183" s="62" t="str">
        <f>IF(A1183="","",IF(COUNTIF($A$2:B1182,Encodage!B1183)&gt;0,"",IF(AND(Encodage!B1183&gt;=$G$2,Encodage!A1183&lt;=$H$2),Encodage!C1183,"")))</f>
        <v/>
      </c>
      <c r="C1183" s="62"/>
      <c r="D1183" s="61" t="str">
        <f t="array" ref="D1183">IFERROR(INDEX($A$1:$A$10000,SMALL(IF($A$3:$A$10000&lt;&gt;"",ROW($A$3:$A$10000)),ROW(A1180))),"")</f>
        <v/>
      </c>
      <c r="E1183" s="61"/>
      <c r="F1183" s="61"/>
      <c r="G1183" t="str">
        <f t="shared" si="581"/>
        <v/>
      </c>
      <c r="H1183" t="str">
        <f>IFERROR(IF(COUNTIF($H$4:H1182,H1182)&lt;VLOOKUP($H1182,$D$3:$E$500,2,0),H1182,INDEX($D$3:$D$300,MATCH(H1182,$D$3:$D$300,0)+1)),"")</f>
        <v/>
      </c>
      <c r="I1183" t="str">
        <f>IF($H1183="","",VLOOKUP($H1183,Listes!$A$3:$I$12,3,FALSE))</f>
        <v/>
      </c>
      <c r="J1183" t="str">
        <f>IF($H1183="","",VLOOKUP($H1183,Listes!$A$3:$I$12,4,FALSE))</f>
        <v/>
      </c>
      <c r="K1183" t="str">
        <f>IF(H1183="","",VLOOKUP($H1183,Listes!$A$3:$I$12,8,FALSE))</f>
        <v/>
      </c>
      <c r="N1183" t="str">
        <f t="shared" si="582"/>
        <v/>
      </c>
    </row>
    <row r="1184" spans="1:14">
      <c r="A1184" s="62" t="str">
        <f>IF(Encodage!A1184="","",IF(COUNTIF($A$2:A1183,Encodage!A1184),"",IF(AND(Encodage!A1184&gt;=$G$2,Encodage!A1184&lt;=$H$2),Encodage!B1184,"")))</f>
        <v/>
      </c>
      <c r="B1184" s="62" t="str">
        <f>IF(A1184="","",IF(COUNTIF($A$2:B1183,Encodage!B1184)&gt;0,"",IF(AND(Encodage!B1184&gt;=$G$2,Encodage!A1184&lt;=$H$2),Encodage!C1184,"")))</f>
        <v/>
      </c>
      <c r="C1184" s="62"/>
      <c r="D1184" s="61" t="str">
        <f t="array" ref="D1184">IFERROR(INDEX($A$1:$A$10000,SMALL(IF($A$3:$A$10000&lt;&gt;"",ROW($A$3:$A$10000)),ROW(A1181))),"")</f>
        <v/>
      </c>
      <c r="E1184" s="61"/>
      <c r="F1184" s="61"/>
      <c r="G1184" t="str">
        <f t="shared" si="581"/>
        <v/>
      </c>
      <c r="H1184" t="str">
        <f>IFERROR(IF(COUNTIF($H$4:H1183,H1183)&lt;VLOOKUP($H1183,$D$3:$E$500,2,0),H1183,INDEX($D$3:$D$300,MATCH(H1183,$D$3:$D$300,0)+1)),"")</f>
        <v/>
      </c>
      <c r="I1184" t="str">
        <f>IF($H1184="","",VLOOKUP($H1184,Listes!$A$3:$I$12,3,FALSE))</f>
        <v/>
      </c>
      <c r="J1184" t="str">
        <f>IF($H1184="","",VLOOKUP($H1184,Listes!$A$3:$I$12,4,FALSE))</f>
        <v/>
      </c>
      <c r="K1184" t="str">
        <f>IF(H1184="","",VLOOKUP($H1184,Listes!$A$3:$I$12,8,FALSE))</f>
        <v/>
      </c>
      <c r="N1184" t="str">
        <f t="shared" si="582"/>
        <v/>
      </c>
    </row>
    <row r="1185" spans="1:14">
      <c r="A1185" s="62" t="str">
        <f>IF(Encodage!A1185="","",IF(COUNTIF($A$2:A1184,Encodage!A1185),"",IF(AND(Encodage!A1185&gt;=$G$2,Encodage!A1185&lt;=$H$2),Encodage!B1185,"")))</f>
        <v/>
      </c>
      <c r="B1185" s="62" t="str">
        <f>IF(A1185="","",IF(COUNTIF($A$2:B1184,Encodage!B1185)&gt;0,"",IF(AND(Encodage!B1185&gt;=$G$2,Encodage!A1185&lt;=$H$2),Encodage!C1185,"")))</f>
        <v/>
      </c>
      <c r="C1185" s="62"/>
      <c r="D1185" s="61" t="str">
        <f t="array" ref="D1185">IFERROR(INDEX($A$1:$A$10000,SMALL(IF($A$3:$A$10000&lt;&gt;"",ROW($A$3:$A$10000)),ROW(A1182))),"")</f>
        <v/>
      </c>
      <c r="E1185" s="61"/>
      <c r="F1185" s="61"/>
      <c r="G1185" t="str">
        <f t="shared" si="581"/>
        <v/>
      </c>
      <c r="H1185" t="str">
        <f>IFERROR(IF(COUNTIF($H$4:H1184,H1184)&lt;VLOOKUP($H1184,$D$3:$E$500,2,0),H1184,INDEX($D$3:$D$300,MATCH(H1184,$D$3:$D$300,0)+1)),"")</f>
        <v/>
      </c>
      <c r="I1185" t="str">
        <f>IF($H1185="","",VLOOKUP($H1185,Listes!$A$3:$I$12,3,FALSE))</f>
        <v/>
      </c>
      <c r="J1185" t="str">
        <f>IF($H1185="","",VLOOKUP($H1185,Listes!$A$3:$I$12,4,FALSE))</f>
        <v/>
      </c>
      <c r="K1185" t="str">
        <f>IF(H1185="","",VLOOKUP($H1185,Listes!$A$3:$I$12,8,FALSE))</f>
        <v/>
      </c>
      <c r="N1185" t="str">
        <f t="shared" si="582"/>
        <v/>
      </c>
    </row>
    <row r="1186" spans="1:14">
      <c r="A1186" s="62" t="str">
        <f>IF(Encodage!A1186="","",IF(COUNTIF($A$2:A1185,Encodage!A1186),"",IF(AND(Encodage!A1186&gt;=$G$2,Encodage!A1186&lt;=$H$2),Encodage!B1186,"")))</f>
        <v/>
      </c>
      <c r="B1186" s="62" t="str">
        <f>IF(A1186="","",IF(COUNTIF($A$2:B1185,Encodage!B1186)&gt;0,"",IF(AND(Encodage!B1186&gt;=$G$2,Encodage!A1186&lt;=$H$2),Encodage!C1186,"")))</f>
        <v/>
      </c>
      <c r="C1186" s="62"/>
      <c r="D1186" s="61" t="str">
        <f t="array" ref="D1186">IFERROR(INDEX($A$1:$A$10000,SMALL(IF($A$3:$A$10000&lt;&gt;"",ROW($A$3:$A$10000)),ROW(A1183))),"")</f>
        <v/>
      </c>
      <c r="E1186" s="61"/>
      <c r="F1186" s="61"/>
      <c r="G1186" t="str">
        <f t="shared" si="581"/>
        <v/>
      </c>
      <c r="H1186" t="str">
        <f>IFERROR(IF(COUNTIF($H$4:H1185,H1185)&lt;VLOOKUP($H1185,$D$3:$E$500,2,0),H1185,INDEX($D$3:$D$300,MATCH(H1185,$D$3:$D$300,0)+1)),"")</f>
        <v/>
      </c>
      <c r="I1186" t="str">
        <f>IF($H1186="","",VLOOKUP($H1186,Listes!$A$3:$I$12,3,FALSE))</f>
        <v/>
      </c>
      <c r="J1186" t="str">
        <f>IF($H1186="","",VLOOKUP($H1186,Listes!$A$3:$I$12,4,FALSE))</f>
        <v/>
      </c>
      <c r="K1186" t="str">
        <f>IF(H1186="","",VLOOKUP($H1186,Listes!$A$3:$I$12,8,FALSE))</f>
        <v/>
      </c>
      <c r="N1186" t="str">
        <f t="shared" si="582"/>
        <v/>
      </c>
    </row>
    <row r="1187" spans="1:14">
      <c r="A1187" s="62" t="str">
        <f>IF(Encodage!A1187="","",IF(COUNTIF($A$2:A1186,Encodage!A1187),"",IF(AND(Encodage!A1187&gt;=$G$2,Encodage!A1187&lt;=$H$2),Encodage!B1187,"")))</f>
        <v/>
      </c>
      <c r="B1187" s="62" t="str">
        <f>IF(A1187="","",IF(COUNTIF($A$2:B1186,Encodage!B1187)&gt;0,"",IF(AND(Encodage!B1187&gt;=$G$2,Encodage!A1187&lt;=$H$2),Encodage!C1187,"")))</f>
        <v/>
      </c>
      <c r="C1187" s="62"/>
      <c r="D1187" s="61" t="str">
        <f t="array" ref="D1187">IFERROR(INDEX($A$1:$A$10000,SMALL(IF($A$3:$A$10000&lt;&gt;"",ROW($A$3:$A$10000)),ROW(A1184))),"")</f>
        <v/>
      </c>
      <c r="E1187" s="61"/>
      <c r="F1187" s="61"/>
      <c r="G1187" t="str">
        <f t="shared" si="581"/>
        <v/>
      </c>
      <c r="H1187" t="str">
        <f>IFERROR(IF(COUNTIF($H$4:H1186,H1186)&lt;VLOOKUP($H1186,$D$3:$E$500,2,0),H1186,INDEX($D$3:$D$300,MATCH(H1186,$D$3:$D$300,0)+1)),"")</f>
        <v/>
      </c>
      <c r="I1187" t="str">
        <f>IF($H1187="","",VLOOKUP($H1187,Listes!$A$3:$I$12,3,FALSE))</f>
        <v/>
      </c>
      <c r="J1187" t="str">
        <f>IF($H1187="","",VLOOKUP($H1187,Listes!$A$3:$I$12,4,FALSE))</f>
        <v/>
      </c>
      <c r="K1187" t="str">
        <f>IF(H1187="","",VLOOKUP($H1187,Listes!$A$3:$I$12,8,FALSE))</f>
        <v/>
      </c>
      <c r="N1187" t="str">
        <f t="shared" si="582"/>
        <v/>
      </c>
    </row>
    <row r="1188" spans="1:14">
      <c r="A1188" s="62" t="str">
        <f>IF(Encodage!A1188="","",IF(COUNTIF($A$2:A1187,Encodage!A1188),"",IF(AND(Encodage!A1188&gt;=$G$2,Encodage!A1188&lt;=$H$2),Encodage!B1188,"")))</f>
        <v/>
      </c>
      <c r="B1188" s="62" t="str">
        <f>IF(A1188="","",IF(COUNTIF($A$2:B1187,Encodage!B1188)&gt;0,"",IF(AND(Encodage!B1188&gt;=$G$2,Encodage!A1188&lt;=$H$2),Encodage!C1188,"")))</f>
        <v/>
      </c>
      <c r="C1188" s="62"/>
      <c r="D1188" s="61" t="str">
        <f t="array" ref="D1188">IFERROR(INDEX($A$1:$A$10000,SMALL(IF($A$3:$A$10000&lt;&gt;"",ROW($A$3:$A$10000)),ROW(A1185))),"")</f>
        <v/>
      </c>
      <c r="E1188" s="61"/>
      <c r="F1188" s="61"/>
      <c r="G1188" t="str">
        <f t="shared" si="581"/>
        <v/>
      </c>
      <c r="H1188" t="str">
        <f>IFERROR(IF(COUNTIF($H$4:H1187,H1187)&lt;VLOOKUP($H1187,$D$3:$E$500,2,0),H1187,INDEX($D$3:$D$300,MATCH(H1187,$D$3:$D$300,0)+1)),"")</f>
        <v/>
      </c>
      <c r="I1188" t="str">
        <f>IF($H1188="","",VLOOKUP($H1188,Listes!$A$3:$I$12,3,FALSE))</f>
        <v/>
      </c>
      <c r="J1188" t="str">
        <f>IF($H1188="","",VLOOKUP($H1188,Listes!$A$3:$I$12,4,FALSE))</f>
        <v/>
      </c>
      <c r="K1188" t="str">
        <f>IF(H1188="","",VLOOKUP($H1188,Listes!$A$3:$I$12,8,FALSE))</f>
        <v/>
      </c>
      <c r="N1188" t="str">
        <f t="shared" si="582"/>
        <v/>
      </c>
    </row>
    <row r="1189" spans="1:14">
      <c r="A1189" s="62" t="str">
        <f>IF(Encodage!A1189="","",IF(COUNTIF($A$2:A1188,Encodage!A1189),"",IF(AND(Encodage!A1189&gt;=$G$2,Encodage!A1189&lt;=$H$2),Encodage!B1189,"")))</f>
        <v/>
      </c>
      <c r="B1189" s="62" t="str">
        <f>IF(A1189="","",IF(COUNTIF($A$2:B1188,Encodage!B1189)&gt;0,"",IF(AND(Encodage!B1189&gt;=$G$2,Encodage!A1189&lt;=$H$2),Encodage!C1189,"")))</f>
        <v/>
      </c>
      <c r="C1189" s="62"/>
      <c r="D1189" s="61" t="str">
        <f t="array" ref="D1189">IFERROR(INDEX($A$1:$A$10000,SMALL(IF($A$3:$A$10000&lt;&gt;"",ROW($A$3:$A$10000)),ROW(A1186))),"")</f>
        <v/>
      </c>
      <c r="E1189" s="61"/>
      <c r="F1189" s="61"/>
      <c r="G1189" t="str">
        <f t="shared" si="581"/>
        <v/>
      </c>
      <c r="H1189" t="str">
        <f>IFERROR(IF(COUNTIF($H$4:H1188,H1188)&lt;VLOOKUP($H1188,$D$3:$E$500,2,0),H1188,INDEX($D$3:$D$300,MATCH(H1188,$D$3:$D$300,0)+1)),"")</f>
        <v/>
      </c>
      <c r="I1189" t="str">
        <f>IF($H1189="","",VLOOKUP($H1189,Listes!$A$3:$I$12,3,FALSE))</f>
        <v/>
      </c>
      <c r="J1189" t="str">
        <f>IF($H1189="","",VLOOKUP($H1189,Listes!$A$3:$I$12,4,FALSE))</f>
        <v/>
      </c>
      <c r="K1189" t="str">
        <f>IF(H1189="","",VLOOKUP($H1189,Listes!$A$3:$I$12,8,FALSE))</f>
        <v/>
      </c>
      <c r="N1189" t="str">
        <f t="shared" si="582"/>
        <v/>
      </c>
    </row>
    <row r="1190" spans="1:14">
      <c r="A1190" s="62" t="str">
        <f>IF(Encodage!A1190="","",IF(COUNTIF($A$2:A1189,Encodage!A1190),"",IF(AND(Encodage!A1190&gt;=$G$2,Encodage!A1190&lt;=$H$2),Encodage!B1190,"")))</f>
        <v/>
      </c>
      <c r="B1190" s="62" t="str">
        <f>IF(A1190="","",IF(COUNTIF($A$2:B1189,Encodage!B1190)&gt;0,"",IF(AND(Encodage!B1190&gt;=$G$2,Encodage!A1190&lt;=$H$2),Encodage!C1190,"")))</f>
        <v/>
      </c>
      <c r="C1190" s="62"/>
      <c r="D1190" s="61" t="str">
        <f t="array" ref="D1190">IFERROR(INDEX($A$1:$A$10000,SMALL(IF($A$3:$A$10000&lt;&gt;"",ROW($A$3:$A$10000)),ROW(A1187))),"")</f>
        <v/>
      </c>
      <c r="E1190" s="61"/>
      <c r="F1190" s="61"/>
      <c r="G1190" t="str">
        <f t="shared" si="581"/>
        <v/>
      </c>
      <c r="H1190" t="str">
        <f>IFERROR(IF(COUNTIF($H$4:H1189,H1189)&lt;VLOOKUP($H1189,$D$3:$E$500,2,0),H1189,INDEX($D$3:$D$300,MATCH(H1189,$D$3:$D$300,0)+1)),"")</f>
        <v/>
      </c>
      <c r="I1190" t="str">
        <f>IF($H1190="","",VLOOKUP($H1190,Listes!$A$3:$I$12,3,FALSE))</f>
        <v/>
      </c>
      <c r="J1190" t="str">
        <f>IF($H1190="","",VLOOKUP($H1190,Listes!$A$3:$I$12,4,FALSE))</f>
        <v/>
      </c>
      <c r="K1190" t="str">
        <f>IF(H1190="","",VLOOKUP($H1190,Listes!$A$3:$I$12,8,FALSE))</f>
        <v/>
      </c>
      <c r="N1190" t="str">
        <f t="shared" si="582"/>
        <v/>
      </c>
    </row>
    <row r="1191" spans="1:14">
      <c r="A1191" s="62" t="str">
        <f>IF(Encodage!A1191="","",IF(COUNTIF($A$2:A1190,Encodage!A1191),"",IF(AND(Encodage!A1191&gt;=$G$2,Encodage!A1191&lt;=$H$2),Encodage!B1191,"")))</f>
        <v/>
      </c>
      <c r="B1191" s="62" t="str">
        <f>IF(A1191="","",IF(COUNTIF($A$2:B1190,Encodage!B1191)&gt;0,"",IF(AND(Encodage!B1191&gt;=$G$2,Encodage!A1191&lt;=$H$2),Encodage!C1191,"")))</f>
        <v/>
      </c>
      <c r="C1191" s="62"/>
      <c r="D1191" s="61" t="str">
        <f t="array" ref="D1191">IFERROR(INDEX($A$1:$A$10000,SMALL(IF($A$3:$A$10000&lt;&gt;"",ROW($A$3:$A$10000)),ROW(A1188))),"")</f>
        <v/>
      </c>
      <c r="E1191" s="61"/>
      <c r="F1191" s="61"/>
      <c r="G1191" t="str">
        <f t="shared" si="581"/>
        <v/>
      </c>
      <c r="H1191" t="str">
        <f>IFERROR(IF(COUNTIF($H$4:H1190,H1190)&lt;VLOOKUP($H1190,$D$3:$E$500,2,0),H1190,INDEX($D$3:$D$300,MATCH(H1190,$D$3:$D$300,0)+1)),"")</f>
        <v/>
      </c>
      <c r="I1191" t="str">
        <f>IF($H1191="","",VLOOKUP($H1191,Listes!$A$3:$I$12,3,FALSE))</f>
        <v/>
      </c>
      <c r="J1191" t="str">
        <f>IF($H1191="","",VLOOKUP($H1191,Listes!$A$3:$I$12,4,FALSE))</f>
        <v/>
      </c>
      <c r="K1191" t="str">
        <f>IF(H1191="","",VLOOKUP($H1191,Listes!$A$3:$I$12,8,FALSE))</f>
        <v/>
      </c>
      <c r="N1191" t="str">
        <f t="shared" si="582"/>
        <v/>
      </c>
    </row>
    <row r="1192" spans="1:14">
      <c r="A1192" s="62" t="str">
        <f>IF(Encodage!A1192="","",IF(COUNTIF($A$2:A1191,Encodage!A1192),"",IF(AND(Encodage!A1192&gt;=$G$2,Encodage!A1192&lt;=$H$2),Encodage!B1192,"")))</f>
        <v/>
      </c>
      <c r="B1192" s="62" t="str">
        <f>IF(A1192="","",IF(COUNTIF($A$2:B1191,Encodage!B1192)&gt;0,"",IF(AND(Encodage!B1192&gt;=$G$2,Encodage!A1192&lt;=$H$2),Encodage!C1192,"")))</f>
        <v/>
      </c>
      <c r="C1192" s="62"/>
      <c r="D1192" s="61" t="str">
        <f t="array" ref="D1192">IFERROR(INDEX($A$1:$A$10000,SMALL(IF($A$3:$A$10000&lt;&gt;"",ROW($A$3:$A$10000)),ROW(A1189))),"")</f>
        <v/>
      </c>
      <c r="E1192" s="61"/>
      <c r="F1192" s="61"/>
      <c r="G1192" t="str">
        <f t="shared" si="581"/>
        <v/>
      </c>
      <c r="H1192" t="str">
        <f>IFERROR(IF(COUNTIF($H$4:H1191,H1191)&lt;VLOOKUP($H1191,$D$3:$E$500,2,0),H1191,INDEX($D$3:$D$300,MATCH(H1191,$D$3:$D$300,0)+1)),"")</f>
        <v/>
      </c>
      <c r="I1192" t="str">
        <f>IF($H1192="","",VLOOKUP($H1192,Listes!$A$3:$I$12,3,FALSE))</f>
        <v/>
      </c>
      <c r="J1192" t="str">
        <f>IF($H1192="","",VLOOKUP($H1192,Listes!$A$3:$I$12,4,FALSE))</f>
        <v/>
      </c>
      <c r="K1192" t="str">
        <f>IF(H1192="","",VLOOKUP($H1192,Listes!$A$3:$I$12,8,FALSE))</f>
        <v/>
      </c>
      <c r="N1192" t="str">
        <f t="shared" si="582"/>
        <v/>
      </c>
    </row>
    <row r="1193" spans="1:14">
      <c r="A1193" s="62" t="str">
        <f>IF(Encodage!A1193="","",IF(COUNTIF($A$2:A1192,Encodage!A1193),"",IF(AND(Encodage!A1193&gt;=$G$2,Encodage!A1193&lt;=$H$2),Encodage!B1193,"")))</f>
        <v/>
      </c>
      <c r="B1193" s="62" t="str">
        <f>IF(A1193="","",IF(COUNTIF($A$2:B1192,Encodage!B1193)&gt;0,"",IF(AND(Encodage!B1193&gt;=$G$2,Encodage!A1193&lt;=$H$2),Encodage!C1193,"")))</f>
        <v/>
      </c>
      <c r="C1193" s="62"/>
      <c r="D1193" s="61" t="str">
        <f t="array" ref="D1193">IFERROR(INDEX($A$1:$A$10000,SMALL(IF($A$3:$A$10000&lt;&gt;"",ROW($A$3:$A$10000)),ROW(A1190))),"")</f>
        <v/>
      </c>
      <c r="E1193" s="61"/>
      <c r="F1193" s="61"/>
      <c r="G1193" t="str">
        <f t="shared" si="581"/>
        <v/>
      </c>
      <c r="H1193" t="str">
        <f>IFERROR(IF(COUNTIF($H$4:H1192,H1192)&lt;VLOOKUP($H1192,$D$3:$E$500,2,0),H1192,INDEX($D$3:$D$300,MATCH(H1192,$D$3:$D$300,0)+1)),"")</f>
        <v/>
      </c>
      <c r="I1193" t="str">
        <f>IF($H1193="","",VLOOKUP($H1193,Listes!$A$3:$I$12,3,FALSE))</f>
        <v/>
      </c>
      <c r="J1193" t="str">
        <f>IF($H1193="","",VLOOKUP($H1193,Listes!$A$3:$I$12,4,FALSE))</f>
        <v/>
      </c>
      <c r="K1193" t="str">
        <f>IF(H1193="","",VLOOKUP($H1193,Listes!$A$3:$I$12,8,FALSE))</f>
        <v/>
      </c>
      <c r="N1193" t="str">
        <f t="shared" si="582"/>
        <v/>
      </c>
    </row>
    <row r="1194" spans="1:14">
      <c r="A1194" s="62" t="str">
        <f>IF(Encodage!A1194="","",IF(COUNTIF($A$2:A1193,Encodage!A1194),"",IF(AND(Encodage!A1194&gt;=$G$2,Encodage!A1194&lt;=$H$2),Encodage!B1194,"")))</f>
        <v/>
      </c>
      <c r="B1194" s="62" t="str">
        <f>IF(A1194="","",IF(COUNTIF($A$2:B1193,Encodage!B1194)&gt;0,"",IF(AND(Encodage!B1194&gt;=$G$2,Encodage!A1194&lt;=$H$2),Encodage!C1194,"")))</f>
        <v/>
      </c>
      <c r="C1194" s="62"/>
      <c r="D1194" s="61" t="str">
        <f t="array" ref="D1194">IFERROR(INDEX($A$1:$A$10000,SMALL(IF($A$3:$A$10000&lt;&gt;"",ROW($A$3:$A$10000)),ROW(A1191))),"")</f>
        <v/>
      </c>
      <c r="E1194" s="61"/>
      <c r="F1194" s="61"/>
      <c r="G1194" t="str">
        <f t="shared" si="581"/>
        <v/>
      </c>
      <c r="H1194" t="str">
        <f>IFERROR(IF(COUNTIF($H$4:H1193,H1193)&lt;VLOOKUP($H1193,$D$3:$E$500,2,0),H1193,INDEX($D$3:$D$300,MATCH(H1193,$D$3:$D$300,0)+1)),"")</f>
        <v/>
      </c>
      <c r="I1194" t="str">
        <f>IF($H1194="","",VLOOKUP($H1194,Listes!$A$3:$I$12,3,FALSE))</f>
        <v/>
      </c>
      <c r="J1194" t="str">
        <f>IF($H1194="","",VLOOKUP($H1194,Listes!$A$3:$I$12,4,FALSE))</f>
        <v/>
      </c>
      <c r="K1194" t="str">
        <f>IF(H1194="","",VLOOKUP($H1194,Listes!$A$3:$I$12,8,FALSE))</f>
        <v/>
      </c>
      <c r="N1194" t="str">
        <f t="shared" si="582"/>
        <v/>
      </c>
    </row>
    <row r="1195" spans="1:14">
      <c r="A1195" s="62" t="str">
        <f>IF(Encodage!A1195="","",IF(COUNTIF($A$2:A1194,Encodage!A1195),"",IF(AND(Encodage!A1195&gt;=$G$2,Encodage!A1195&lt;=$H$2),Encodage!B1195,"")))</f>
        <v/>
      </c>
      <c r="B1195" s="62" t="str">
        <f>IF(A1195="","",IF(COUNTIF($A$2:B1194,Encodage!B1195)&gt;0,"",IF(AND(Encodage!B1195&gt;=$G$2,Encodage!A1195&lt;=$H$2),Encodage!C1195,"")))</f>
        <v/>
      </c>
      <c r="C1195" s="62"/>
      <c r="D1195" s="61" t="str">
        <f t="array" ref="D1195">IFERROR(INDEX($A$1:$A$10000,SMALL(IF($A$3:$A$10000&lt;&gt;"",ROW($A$3:$A$10000)),ROW(A1192))),"")</f>
        <v/>
      </c>
      <c r="E1195" s="61"/>
      <c r="F1195" s="61"/>
      <c r="G1195" t="str">
        <f t="shared" si="581"/>
        <v/>
      </c>
      <c r="H1195" t="str">
        <f>IFERROR(IF(COUNTIF($H$4:H1194,H1194)&lt;VLOOKUP($H1194,$D$3:$E$500,2,0),H1194,INDEX($D$3:$D$300,MATCH(H1194,$D$3:$D$300,0)+1)),"")</f>
        <v/>
      </c>
      <c r="I1195" t="str">
        <f>IF($H1195="","",VLOOKUP($H1195,Listes!$A$3:$I$12,3,FALSE))</f>
        <v/>
      </c>
      <c r="J1195" t="str">
        <f>IF($H1195="","",VLOOKUP($H1195,Listes!$A$3:$I$12,4,FALSE))</f>
        <v/>
      </c>
      <c r="K1195" t="str">
        <f>IF(H1195="","",VLOOKUP($H1195,Listes!$A$3:$I$12,8,FALSE))</f>
        <v/>
      </c>
      <c r="N1195" t="str">
        <f t="shared" si="582"/>
        <v/>
      </c>
    </row>
    <row r="1196" spans="1:14">
      <c r="A1196" s="62" t="str">
        <f>IF(Encodage!A1196="","",IF(COUNTIF($A$2:A1195,Encodage!A1196),"",IF(AND(Encodage!A1196&gt;=$G$2,Encodage!A1196&lt;=$H$2),Encodage!B1196,"")))</f>
        <v/>
      </c>
      <c r="B1196" s="62" t="str">
        <f>IF(A1196="","",IF(COUNTIF($A$2:B1195,Encodage!B1196)&gt;0,"",IF(AND(Encodage!B1196&gt;=$G$2,Encodage!A1196&lt;=$H$2),Encodage!C1196,"")))</f>
        <v/>
      </c>
      <c r="C1196" s="62"/>
      <c r="D1196" s="61" t="str">
        <f t="array" ref="D1196">IFERROR(INDEX($A$1:$A$10000,SMALL(IF($A$3:$A$10000&lt;&gt;"",ROW($A$3:$A$10000)),ROW(A1193))),"")</f>
        <v/>
      </c>
      <c r="E1196" s="61"/>
      <c r="F1196" s="61"/>
      <c r="G1196" t="str">
        <f t="shared" si="581"/>
        <v/>
      </c>
      <c r="H1196" t="str">
        <f>IFERROR(IF(COUNTIF($H$4:H1195,H1195)&lt;VLOOKUP($H1195,$D$3:$E$500,2,0),H1195,INDEX($D$3:$D$300,MATCH(H1195,$D$3:$D$300,0)+1)),"")</f>
        <v/>
      </c>
      <c r="I1196" t="str">
        <f>IF($H1196="","",VLOOKUP($H1196,Listes!$A$3:$I$12,3,FALSE))</f>
        <v/>
      </c>
      <c r="J1196" t="str">
        <f>IF($H1196="","",VLOOKUP($H1196,Listes!$A$3:$I$12,4,FALSE))</f>
        <v/>
      </c>
      <c r="K1196" t="str">
        <f>IF(H1196="","",VLOOKUP($H1196,Listes!$A$3:$I$12,8,FALSE))</f>
        <v/>
      </c>
      <c r="N1196" t="str">
        <f t="shared" si="582"/>
        <v/>
      </c>
    </row>
    <row r="1197" spans="1:14">
      <c r="A1197" s="62" t="str">
        <f>IF(Encodage!A1197="","",IF(COUNTIF($A$2:A1196,Encodage!A1197),"",IF(AND(Encodage!A1197&gt;=$G$2,Encodage!A1197&lt;=$H$2),Encodage!B1197,"")))</f>
        <v/>
      </c>
      <c r="B1197" s="62" t="str">
        <f>IF(A1197="","",IF(COUNTIF($A$2:B1196,Encodage!B1197)&gt;0,"",IF(AND(Encodage!B1197&gt;=$G$2,Encodage!A1197&lt;=$H$2),Encodage!C1197,"")))</f>
        <v/>
      </c>
      <c r="C1197" s="62"/>
      <c r="D1197" s="61" t="str">
        <f t="array" ref="D1197">IFERROR(INDEX($A$1:$A$10000,SMALL(IF($A$3:$A$10000&lt;&gt;"",ROW($A$3:$A$10000)),ROW(A1194))),"")</f>
        <v/>
      </c>
      <c r="E1197" s="61"/>
      <c r="F1197" s="61"/>
      <c r="G1197" t="str">
        <f t="shared" si="581"/>
        <v/>
      </c>
      <c r="H1197" t="str">
        <f>IFERROR(IF(COUNTIF($H$4:H1196,H1196)&lt;VLOOKUP($H1196,$D$3:$E$500,2,0),H1196,INDEX($D$3:$D$300,MATCH(H1196,$D$3:$D$300,0)+1)),"")</f>
        <v/>
      </c>
      <c r="I1197" t="str">
        <f>IF($H1197="","",VLOOKUP($H1197,Listes!$A$3:$I$12,3,FALSE))</f>
        <v/>
      </c>
      <c r="J1197" t="str">
        <f>IF($H1197="","",VLOOKUP($H1197,Listes!$A$3:$I$12,4,FALSE))</f>
        <v/>
      </c>
      <c r="K1197" t="str">
        <f>IF(H1197="","",VLOOKUP($H1197,Listes!$A$3:$I$12,8,FALSE))</f>
        <v/>
      </c>
      <c r="N1197" t="str">
        <f t="shared" si="582"/>
        <v/>
      </c>
    </row>
    <row r="1198" spans="1:14">
      <c r="A1198" s="62" t="str">
        <f>IF(Encodage!A1198="","",IF(COUNTIF($A$2:A1197,Encodage!A1198),"",IF(AND(Encodage!A1198&gt;=$G$2,Encodage!A1198&lt;=$H$2),Encodage!B1198,"")))</f>
        <v/>
      </c>
      <c r="B1198" s="62" t="str">
        <f>IF(A1198="","",IF(COUNTIF($A$2:B1197,Encodage!B1198)&gt;0,"",IF(AND(Encodage!B1198&gt;=$G$2,Encodage!A1198&lt;=$H$2),Encodage!C1198,"")))</f>
        <v/>
      </c>
      <c r="C1198" s="62"/>
      <c r="D1198" s="61" t="str">
        <f t="array" ref="D1198">IFERROR(INDEX($A$1:$A$10000,SMALL(IF($A$3:$A$10000&lt;&gt;"",ROW($A$3:$A$10000)),ROW(A1195))),"")</f>
        <v/>
      </c>
      <c r="E1198" s="61"/>
      <c r="F1198" s="61"/>
      <c r="G1198" t="str">
        <f t="shared" si="581"/>
        <v/>
      </c>
      <c r="H1198" t="str">
        <f>IFERROR(IF(COUNTIF($H$4:H1197,H1197)&lt;VLOOKUP($H1197,$D$3:$E$500,2,0),H1197,INDEX($D$3:$D$300,MATCH(H1197,$D$3:$D$300,0)+1)),"")</f>
        <v/>
      </c>
      <c r="I1198" t="str">
        <f>IF($H1198="","",VLOOKUP($H1198,Listes!$A$3:$I$12,3,FALSE))</f>
        <v/>
      </c>
      <c r="J1198" t="str">
        <f>IF($H1198="","",VLOOKUP($H1198,Listes!$A$3:$I$12,4,FALSE))</f>
        <v/>
      </c>
      <c r="K1198" t="str">
        <f>IF(H1198="","",VLOOKUP($H1198,Listes!$A$3:$I$12,8,FALSE))</f>
        <v/>
      </c>
      <c r="N1198" t="str">
        <f t="shared" si="582"/>
        <v/>
      </c>
    </row>
    <row r="1199" spans="1:14">
      <c r="A1199" s="62" t="str">
        <f>IF(Encodage!A1199="","",IF(COUNTIF($A$2:A1198,Encodage!A1199),"",IF(AND(Encodage!A1199&gt;=$G$2,Encodage!A1199&lt;=$H$2),Encodage!B1199,"")))</f>
        <v/>
      </c>
      <c r="B1199" s="62" t="str">
        <f>IF(A1199="","",IF(COUNTIF($A$2:B1198,Encodage!B1199)&gt;0,"",IF(AND(Encodage!B1199&gt;=$G$2,Encodage!A1199&lt;=$H$2),Encodage!C1199,"")))</f>
        <v/>
      </c>
      <c r="C1199" s="62"/>
      <c r="D1199" s="61" t="str">
        <f t="array" ref="D1199">IFERROR(INDEX($A$1:$A$10000,SMALL(IF($A$3:$A$10000&lt;&gt;"",ROW($A$3:$A$10000)),ROW(A1196))),"")</f>
        <v/>
      </c>
      <c r="E1199" s="61"/>
      <c r="F1199" s="61"/>
      <c r="G1199" t="str">
        <f t="shared" si="581"/>
        <v/>
      </c>
      <c r="H1199" t="str">
        <f>IFERROR(IF(COUNTIF($H$4:H1198,H1198)&lt;VLOOKUP($H1198,$D$3:$E$500,2,0),H1198,INDEX($D$3:$D$300,MATCH(H1198,$D$3:$D$300,0)+1)),"")</f>
        <v/>
      </c>
      <c r="I1199" t="str">
        <f>IF($H1199="","",VLOOKUP($H1199,Listes!$A$3:$I$12,3,FALSE))</f>
        <v/>
      </c>
      <c r="J1199" t="str">
        <f>IF($H1199="","",VLOOKUP($H1199,Listes!$A$3:$I$12,4,FALSE))</f>
        <v/>
      </c>
      <c r="K1199" t="str">
        <f>IF(H1199="","",VLOOKUP($H1199,Listes!$A$3:$I$12,8,FALSE))</f>
        <v/>
      </c>
      <c r="N1199" t="str">
        <f t="shared" si="582"/>
        <v/>
      </c>
    </row>
    <row r="1200" spans="1:14">
      <c r="A1200" s="62" t="str">
        <f>IF(Encodage!A1200="","",IF(COUNTIF($A$2:A1199,Encodage!A1200),"",IF(AND(Encodage!A1200&gt;=$G$2,Encodage!A1200&lt;=$H$2),Encodage!B1200,"")))</f>
        <v/>
      </c>
      <c r="B1200" s="62" t="str">
        <f>IF(A1200="","",IF(COUNTIF($A$2:B1199,Encodage!B1200)&gt;0,"",IF(AND(Encodage!B1200&gt;=$G$2,Encodage!A1200&lt;=$H$2),Encodage!C1200,"")))</f>
        <v/>
      </c>
      <c r="C1200" s="62"/>
      <c r="D1200" s="61" t="str">
        <f t="array" ref="D1200">IFERROR(INDEX($A$1:$A$10000,SMALL(IF($A$3:$A$10000&lt;&gt;"",ROW($A$3:$A$10000)),ROW(A1197))),"")</f>
        <v/>
      </c>
      <c r="E1200" s="61"/>
      <c r="F1200" s="61"/>
      <c r="G1200" t="str">
        <f t="shared" si="581"/>
        <v/>
      </c>
      <c r="H1200" t="str">
        <f>IFERROR(IF(COUNTIF($H$4:H1199,H1199)&lt;VLOOKUP($H1199,$D$3:$E$500,2,0),H1199,INDEX($D$3:$D$300,MATCH(H1199,$D$3:$D$300,0)+1)),"")</f>
        <v/>
      </c>
      <c r="I1200" t="str">
        <f>IF($H1200="","",VLOOKUP($H1200,Listes!$A$3:$I$12,3,FALSE))</f>
        <v/>
      </c>
      <c r="J1200" t="str">
        <f>IF($H1200="","",VLOOKUP($H1200,Listes!$A$3:$I$12,4,FALSE))</f>
        <v/>
      </c>
      <c r="K1200" t="str">
        <f>IF(H1200="","",VLOOKUP($H1200,Listes!$A$3:$I$12,8,FALSE))</f>
        <v/>
      </c>
      <c r="N1200" t="str">
        <f t="shared" si="582"/>
        <v/>
      </c>
    </row>
    <row r="1201" spans="1:14">
      <c r="A1201" s="62" t="str">
        <f>IF(Encodage!A1201="","",IF(COUNTIF($A$2:A1200,Encodage!A1201),"",IF(AND(Encodage!A1201&gt;=$G$2,Encodage!A1201&lt;=$H$2),Encodage!B1201,"")))</f>
        <v/>
      </c>
      <c r="B1201" s="62" t="str">
        <f>IF(A1201="","",IF(COUNTIF($A$2:B1200,Encodage!B1201)&gt;0,"",IF(AND(Encodage!B1201&gt;=$G$2,Encodage!A1201&lt;=$H$2),Encodage!C1201,"")))</f>
        <v/>
      </c>
      <c r="C1201" s="62"/>
      <c r="D1201" s="61" t="str">
        <f t="array" ref="D1201">IFERROR(INDEX($A$1:$A$10000,SMALL(IF($A$3:$A$10000&lt;&gt;"",ROW($A$3:$A$10000)),ROW(A1198))),"")</f>
        <v/>
      </c>
      <c r="E1201" s="61"/>
      <c r="F1201" s="61"/>
      <c r="G1201" t="str">
        <f t="shared" si="581"/>
        <v/>
      </c>
      <c r="H1201" t="str">
        <f>IFERROR(IF(COUNTIF($H$4:H1200,H1200)&lt;VLOOKUP($H1200,$D$3:$E$500,2,0),H1200,INDEX($D$3:$D$300,MATCH(H1200,$D$3:$D$300,0)+1)),"")</f>
        <v/>
      </c>
      <c r="I1201" t="str">
        <f>IF($H1201="","",VLOOKUP($H1201,Listes!$A$3:$I$12,3,FALSE))</f>
        <v/>
      </c>
      <c r="J1201" t="str">
        <f>IF($H1201="","",VLOOKUP($H1201,Listes!$A$3:$I$12,4,FALSE))</f>
        <v/>
      </c>
      <c r="K1201" t="str">
        <f>IF(H1201="","",VLOOKUP($H1201,Listes!$A$3:$I$12,8,FALSE))</f>
        <v/>
      </c>
      <c r="N1201" t="str">
        <f t="shared" si="582"/>
        <v/>
      </c>
    </row>
    <row r="1202" spans="1:14">
      <c r="A1202" s="62" t="str">
        <f>IF(Encodage!A1202="","",IF(COUNTIF($A$2:A1201,Encodage!A1202),"",IF(AND(Encodage!A1202&gt;=$G$2,Encodage!A1202&lt;=$H$2),Encodage!B1202,"")))</f>
        <v/>
      </c>
      <c r="B1202" s="62" t="str">
        <f>IF(A1202="","",IF(COUNTIF($A$2:B1201,Encodage!B1202)&gt;0,"",IF(AND(Encodage!B1202&gt;=$G$2,Encodage!A1202&lt;=$H$2),Encodage!C1202,"")))</f>
        <v/>
      </c>
      <c r="C1202" s="62"/>
      <c r="D1202" s="61" t="str">
        <f t="array" ref="D1202">IFERROR(INDEX($A$1:$A$10000,SMALL(IF($A$3:$A$10000&lt;&gt;"",ROW($A$3:$A$10000)),ROW(A1199))),"")</f>
        <v/>
      </c>
      <c r="E1202" s="61"/>
      <c r="F1202" s="61"/>
      <c r="G1202" t="str">
        <f t="shared" si="581"/>
        <v/>
      </c>
      <c r="H1202" t="str">
        <f>IFERROR(IF(COUNTIF($H$4:H1201,H1201)&lt;VLOOKUP($H1201,$D$3:$E$500,2,0),H1201,INDEX($D$3:$D$300,MATCH(H1201,$D$3:$D$300,0)+1)),"")</f>
        <v/>
      </c>
      <c r="I1202" t="str">
        <f>IF($H1202="","",VLOOKUP($H1202,Listes!$A$3:$I$12,3,FALSE))</f>
        <v/>
      </c>
      <c r="J1202" t="str">
        <f>IF($H1202="","",VLOOKUP($H1202,Listes!$A$3:$I$12,4,FALSE))</f>
        <v/>
      </c>
      <c r="K1202" t="str">
        <f>IF(H1202="","",VLOOKUP($H1202,Listes!$A$3:$I$12,8,FALSE))</f>
        <v/>
      </c>
      <c r="N1202" t="str">
        <f t="shared" si="582"/>
        <v/>
      </c>
    </row>
    <row r="1203" spans="1:14">
      <c r="A1203" s="62" t="str">
        <f>IF(Encodage!A1203="","",IF(COUNTIF($A$2:A1202,Encodage!A1203),"",IF(AND(Encodage!A1203&gt;=$G$2,Encodage!A1203&lt;=$H$2),Encodage!B1203,"")))</f>
        <v/>
      </c>
      <c r="B1203" s="62" t="str">
        <f>IF(A1203="","",IF(COUNTIF($A$2:B1202,Encodage!B1203)&gt;0,"",IF(AND(Encodage!B1203&gt;=$G$2,Encodage!A1203&lt;=$H$2),Encodage!C1203,"")))</f>
        <v/>
      </c>
      <c r="C1203" s="62"/>
      <c r="D1203" s="61" t="str">
        <f t="array" ref="D1203">IFERROR(INDEX($A$1:$A$10000,SMALL(IF($A$3:$A$10000&lt;&gt;"",ROW($A$3:$A$10000)),ROW(A1200))),"")</f>
        <v/>
      </c>
      <c r="E1203" s="61"/>
      <c r="F1203" s="61"/>
      <c r="G1203" t="str">
        <f t="shared" si="581"/>
        <v/>
      </c>
      <c r="H1203" t="str">
        <f>IFERROR(IF(COUNTIF($H$4:H1202,H1202)&lt;VLOOKUP($H1202,$D$3:$E$500,2,0),H1202,INDEX($D$3:$D$300,MATCH(H1202,$D$3:$D$300,0)+1)),"")</f>
        <v/>
      </c>
      <c r="I1203" t="str">
        <f>IF($H1203="","",VLOOKUP($H1203,Listes!$A$3:$I$12,3,FALSE))</f>
        <v/>
      </c>
      <c r="J1203" t="str">
        <f>IF($H1203="","",VLOOKUP($H1203,Listes!$A$3:$I$12,4,FALSE))</f>
        <v/>
      </c>
      <c r="K1203" t="str">
        <f>IF(H1203="","",VLOOKUP($H1203,Listes!$A$3:$I$12,8,FALSE))</f>
        <v/>
      </c>
      <c r="N1203" t="str">
        <f t="shared" si="582"/>
        <v/>
      </c>
    </row>
    <row r="1204" spans="1:14">
      <c r="A1204" s="62" t="str">
        <f>IF(Encodage!A1204="","",IF(COUNTIF($A$2:A1203,Encodage!A1204),"",IF(AND(Encodage!A1204&gt;=$G$2,Encodage!A1204&lt;=$H$2),Encodage!B1204,"")))</f>
        <v/>
      </c>
      <c r="B1204" s="62" t="str">
        <f>IF(A1204="","",IF(COUNTIF($A$2:B1203,Encodage!B1204)&gt;0,"",IF(AND(Encodage!B1204&gt;=$G$2,Encodage!A1204&lt;=$H$2),Encodage!C1204,"")))</f>
        <v/>
      </c>
      <c r="C1204" s="62"/>
      <c r="D1204" s="61" t="str">
        <f t="array" ref="D1204">IFERROR(INDEX($A$1:$A$10000,SMALL(IF($A$3:$A$10000&lt;&gt;"",ROW($A$3:$A$10000)),ROW(A1201))),"")</f>
        <v/>
      </c>
      <c r="E1204" s="61"/>
      <c r="F1204" s="61"/>
      <c r="G1204" t="str">
        <f t="shared" si="581"/>
        <v/>
      </c>
      <c r="H1204" t="str">
        <f>IFERROR(IF(COUNTIF($H$4:H1203,H1203)&lt;VLOOKUP($H1203,$D$3:$E$500,2,0),H1203,INDEX($D$3:$D$300,MATCH(H1203,$D$3:$D$300,0)+1)),"")</f>
        <v/>
      </c>
      <c r="I1204" t="str">
        <f>IF($H1204="","",VLOOKUP($H1204,Listes!$A$3:$I$12,3,FALSE))</f>
        <v/>
      </c>
      <c r="J1204" t="str">
        <f>IF($H1204="","",VLOOKUP($H1204,Listes!$A$3:$I$12,4,FALSE))</f>
        <v/>
      </c>
      <c r="K1204" t="str">
        <f>IF(H1204="","",VLOOKUP($H1204,Listes!$A$3:$I$12,8,FALSE))</f>
        <v/>
      </c>
      <c r="N1204" t="str">
        <f t="shared" si="582"/>
        <v/>
      </c>
    </row>
    <row r="1205" spans="1:14">
      <c r="A1205" s="62" t="str">
        <f>IF(Encodage!A1205="","",IF(COUNTIF($A$2:A1204,Encodage!A1205),"",IF(AND(Encodage!A1205&gt;=$G$2,Encodage!A1205&lt;=$H$2),Encodage!B1205,"")))</f>
        <v/>
      </c>
      <c r="B1205" s="62" t="str">
        <f>IF(A1205="","",IF(COUNTIF($A$2:B1204,Encodage!B1205)&gt;0,"",IF(AND(Encodage!B1205&gt;=$G$2,Encodage!A1205&lt;=$H$2),Encodage!C1205,"")))</f>
        <v/>
      </c>
      <c r="C1205" s="62"/>
      <c r="D1205" s="61" t="str">
        <f t="array" ref="D1205">IFERROR(INDEX($A$1:$A$10000,SMALL(IF($A$3:$A$10000&lt;&gt;"",ROW($A$3:$A$10000)),ROW(A1202))),"")</f>
        <v/>
      </c>
      <c r="E1205" s="61"/>
      <c r="F1205" s="61"/>
      <c r="G1205" t="str">
        <f t="shared" si="581"/>
        <v/>
      </c>
      <c r="H1205" t="str">
        <f>IFERROR(IF(COUNTIF($H$4:H1204,H1204)&lt;VLOOKUP($H1204,$D$3:$E$500,2,0),H1204,INDEX($D$3:$D$300,MATCH(H1204,$D$3:$D$300,0)+1)),"")</f>
        <v/>
      </c>
      <c r="I1205" t="str">
        <f>IF($H1205="","",VLOOKUP($H1205,Listes!$A$3:$I$12,3,FALSE))</f>
        <v/>
      </c>
      <c r="J1205" t="str">
        <f>IF($H1205="","",VLOOKUP($H1205,Listes!$A$3:$I$12,4,FALSE))</f>
        <v/>
      </c>
      <c r="K1205" t="str">
        <f>IF(H1205="","",VLOOKUP($H1205,Listes!$A$3:$I$12,8,FALSE))</f>
        <v/>
      </c>
      <c r="N1205" t="str">
        <f t="shared" si="582"/>
        <v/>
      </c>
    </row>
    <row r="1206" spans="1:14">
      <c r="A1206" s="62" t="str">
        <f>IF(Encodage!A1206="","",IF(COUNTIF($A$2:A1205,Encodage!A1206),"",IF(AND(Encodage!A1206&gt;=$G$2,Encodage!A1206&lt;=$H$2),Encodage!B1206,"")))</f>
        <v/>
      </c>
      <c r="B1206" s="62" t="str">
        <f>IF(A1206="","",IF(COUNTIF($A$2:B1205,Encodage!B1206)&gt;0,"",IF(AND(Encodage!B1206&gt;=$G$2,Encodage!A1206&lt;=$H$2),Encodage!C1206,"")))</f>
        <v/>
      </c>
      <c r="C1206" s="62"/>
      <c r="D1206" s="61" t="str">
        <f t="array" ref="D1206">IFERROR(INDEX($A$1:$A$10000,SMALL(IF($A$3:$A$10000&lt;&gt;"",ROW($A$3:$A$10000)),ROW(A1203))),"")</f>
        <v/>
      </c>
      <c r="E1206" s="61"/>
      <c r="F1206" s="61"/>
      <c r="G1206" t="str">
        <f t="shared" si="581"/>
        <v/>
      </c>
      <c r="H1206" t="str">
        <f>IFERROR(IF(COUNTIF($H$4:H1205,H1205)&lt;VLOOKUP($H1205,$D$3:$E$500,2,0),H1205,INDEX($D$3:$D$300,MATCH(H1205,$D$3:$D$300,0)+1)),"")</f>
        <v/>
      </c>
      <c r="I1206" t="str">
        <f>IF($H1206="","",VLOOKUP($H1206,Listes!$A$3:$I$12,3,FALSE))</f>
        <v/>
      </c>
      <c r="J1206" t="str">
        <f>IF($H1206="","",VLOOKUP($H1206,Listes!$A$3:$I$12,4,FALSE))</f>
        <v/>
      </c>
      <c r="K1206" t="str">
        <f>IF(H1206="","",VLOOKUP($H1206,Listes!$A$3:$I$12,8,FALSE))</f>
        <v/>
      </c>
      <c r="N1206" t="str">
        <f t="shared" si="582"/>
        <v/>
      </c>
    </row>
    <row r="1207" spans="1:14">
      <c r="A1207" s="62" t="str">
        <f>IF(Encodage!A1207="","",IF(COUNTIF($A$2:A1206,Encodage!A1207),"",IF(AND(Encodage!A1207&gt;=$G$2,Encodage!A1207&lt;=$H$2),Encodage!B1207,"")))</f>
        <v/>
      </c>
      <c r="B1207" s="62" t="str">
        <f>IF(A1207="","",IF(COUNTIF($A$2:B1206,Encodage!B1207)&gt;0,"",IF(AND(Encodage!B1207&gt;=$G$2,Encodage!A1207&lt;=$H$2),Encodage!C1207,"")))</f>
        <v/>
      </c>
      <c r="C1207" s="62"/>
      <c r="D1207" s="61" t="str">
        <f t="array" ref="D1207">IFERROR(INDEX($A$1:$A$10000,SMALL(IF($A$3:$A$10000&lt;&gt;"",ROW($A$3:$A$10000)),ROW(A1204))),"")</f>
        <v/>
      </c>
      <c r="E1207" s="61"/>
      <c r="F1207" s="61"/>
      <c r="G1207" t="str">
        <f t="shared" si="581"/>
        <v/>
      </c>
      <c r="H1207" t="str">
        <f>IFERROR(IF(COUNTIF($H$4:H1206,H1206)&lt;VLOOKUP($H1206,$D$3:$E$500,2,0),H1206,INDEX($D$3:$D$300,MATCH(H1206,$D$3:$D$300,0)+1)),"")</f>
        <v/>
      </c>
      <c r="I1207" t="str">
        <f>IF($H1207="","",VLOOKUP($H1207,Listes!$A$3:$I$12,3,FALSE))</f>
        <v/>
      </c>
      <c r="J1207" t="str">
        <f>IF($H1207="","",VLOOKUP($H1207,Listes!$A$3:$I$12,4,FALSE))</f>
        <v/>
      </c>
      <c r="K1207" t="str">
        <f>IF(H1207="","",VLOOKUP($H1207,Listes!$A$3:$I$12,8,FALSE))</f>
        <v/>
      </c>
      <c r="N1207" t="str">
        <f t="shared" si="582"/>
        <v/>
      </c>
    </row>
    <row r="1208" spans="1:14">
      <c r="A1208" s="62" t="str">
        <f>IF(Encodage!A1208="","",IF(COUNTIF($A$2:A1207,Encodage!A1208),"",IF(AND(Encodage!A1208&gt;=$G$2,Encodage!A1208&lt;=$H$2),Encodage!B1208,"")))</f>
        <v/>
      </c>
      <c r="B1208" s="62" t="str">
        <f>IF(A1208="","",IF(COUNTIF($A$2:B1207,Encodage!B1208)&gt;0,"",IF(AND(Encodage!B1208&gt;=$G$2,Encodage!A1208&lt;=$H$2),Encodage!C1208,"")))</f>
        <v/>
      </c>
      <c r="C1208" s="62"/>
      <c r="D1208" s="61" t="str">
        <f t="array" ref="D1208">IFERROR(INDEX($A$1:$A$10000,SMALL(IF($A$3:$A$10000&lt;&gt;"",ROW($A$3:$A$10000)),ROW(A1205))),"")</f>
        <v/>
      </c>
      <c r="E1208" s="61"/>
      <c r="F1208" s="61"/>
      <c r="G1208" t="str">
        <f t="shared" si="581"/>
        <v/>
      </c>
      <c r="H1208" t="str">
        <f>IFERROR(IF(COUNTIF($H$4:H1207,H1207)&lt;VLOOKUP($H1207,$D$3:$E$500,2,0),H1207,INDEX($D$3:$D$300,MATCH(H1207,$D$3:$D$300,0)+1)),"")</f>
        <v/>
      </c>
      <c r="I1208" t="str">
        <f>IF($H1208="","",VLOOKUP($H1208,Listes!$A$3:$I$12,3,FALSE))</f>
        <v/>
      </c>
      <c r="J1208" t="str">
        <f>IF($H1208="","",VLOOKUP($H1208,Listes!$A$3:$I$12,4,FALSE))</f>
        <v/>
      </c>
      <c r="K1208" t="str">
        <f>IF(H1208="","",VLOOKUP($H1208,Listes!$A$3:$I$12,8,FALSE))</f>
        <v/>
      </c>
      <c r="N1208" t="str">
        <f t="shared" si="582"/>
        <v/>
      </c>
    </row>
    <row r="1209" spans="1:14">
      <c r="A1209" s="62" t="str">
        <f>IF(Encodage!A1209="","",IF(COUNTIF($A$2:A1208,Encodage!A1209),"",IF(AND(Encodage!A1209&gt;=$G$2,Encodage!A1209&lt;=$H$2),Encodage!B1209,"")))</f>
        <v/>
      </c>
      <c r="B1209" s="62" t="str">
        <f>IF(A1209="","",IF(COUNTIF($A$2:B1208,Encodage!B1209)&gt;0,"",IF(AND(Encodage!B1209&gt;=$G$2,Encodage!A1209&lt;=$H$2),Encodage!C1209,"")))</f>
        <v/>
      </c>
      <c r="C1209" s="62"/>
      <c r="D1209" s="61" t="str">
        <f t="array" ref="D1209">IFERROR(INDEX($A$1:$A$10000,SMALL(IF($A$3:$A$10000&lt;&gt;"",ROW($A$3:$A$10000)),ROW(A1206))),"")</f>
        <v/>
      </c>
      <c r="E1209" s="61"/>
      <c r="F1209" s="61"/>
      <c r="G1209" t="str">
        <f t="shared" si="581"/>
        <v/>
      </c>
      <c r="H1209" t="str">
        <f>IFERROR(IF(COUNTIF($H$4:H1208,H1208)&lt;VLOOKUP($H1208,$D$3:$E$500,2,0),H1208,INDEX($D$3:$D$300,MATCH(H1208,$D$3:$D$300,0)+1)),"")</f>
        <v/>
      </c>
      <c r="I1209" t="str">
        <f>IF($H1209="","",VLOOKUP($H1209,Listes!$A$3:$I$12,3,FALSE))</f>
        <v/>
      </c>
      <c r="J1209" t="str">
        <f>IF($H1209="","",VLOOKUP($H1209,Listes!$A$3:$I$12,4,FALSE))</f>
        <v/>
      </c>
      <c r="K1209" t="str">
        <f>IF(H1209="","",VLOOKUP($H1209,Listes!$A$3:$I$12,8,FALSE))</f>
        <v/>
      </c>
      <c r="N1209" t="str">
        <f t="shared" si="582"/>
        <v/>
      </c>
    </row>
    <row r="1210" spans="1:14">
      <c r="A1210" s="62" t="str">
        <f>IF(Encodage!A1210="","",IF(COUNTIF($A$2:A1209,Encodage!A1210),"",IF(AND(Encodage!A1210&gt;=$G$2,Encodage!A1210&lt;=$H$2),Encodage!B1210,"")))</f>
        <v/>
      </c>
      <c r="B1210" s="62" t="str">
        <f>IF(A1210="","",IF(COUNTIF($A$2:B1209,Encodage!B1210)&gt;0,"",IF(AND(Encodage!B1210&gt;=$G$2,Encodage!A1210&lt;=$H$2),Encodage!C1210,"")))</f>
        <v/>
      </c>
      <c r="C1210" s="62"/>
      <c r="D1210" s="61" t="str">
        <f t="array" ref="D1210">IFERROR(INDEX($A$1:$A$10000,SMALL(IF($A$3:$A$10000&lt;&gt;"",ROW($A$3:$A$10000)),ROW(A1207))),"")</f>
        <v/>
      </c>
      <c r="E1210" s="61"/>
      <c r="F1210" s="61"/>
      <c r="G1210" t="str">
        <f t="shared" si="581"/>
        <v/>
      </c>
      <c r="H1210" t="str">
        <f>IFERROR(IF(COUNTIF($H$4:H1209,H1209)&lt;VLOOKUP($H1209,$D$3:$E$500,2,0),H1209,INDEX($D$3:$D$300,MATCH(H1209,$D$3:$D$300,0)+1)),"")</f>
        <v/>
      </c>
      <c r="I1210" t="str">
        <f>IF($H1210="","",VLOOKUP($H1210,Listes!$A$3:$I$12,3,FALSE))</f>
        <v/>
      </c>
      <c r="J1210" t="str">
        <f>IF($H1210="","",VLOOKUP($H1210,Listes!$A$3:$I$12,4,FALSE))</f>
        <v/>
      </c>
      <c r="K1210" t="str">
        <f>IF(H1210="","",VLOOKUP($H1210,Listes!$A$3:$I$12,8,FALSE))</f>
        <v/>
      </c>
      <c r="N1210" t="str">
        <f t="shared" si="582"/>
        <v/>
      </c>
    </row>
    <row r="1211" spans="1:14">
      <c r="A1211" s="62" t="str">
        <f>IF(Encodage!A1211="","",IF(COUNTIF($A$2:A1210,Encodage!A1211),"",IF(AND(Encodage!A1211&gt;=$G$2,Encodage!A1211&lt;=$H$2),Encodage!B1211,"")))</f>
        <v/>
      </c>
      <c r="B1211" s="62" t="str">
        <f>IF(A1211="","",IF(COUNTIF($A$2:B1210,Encodage!B1211)&gt;0,"",IF(AND(Encodage!B1211&gt;=$G$2,Encodage!A1211&lt;=$H$2),Encodage!C1211,"")))</f>
        <v/>
      </c>
      <c r="C1211" s="62"/>
      <c r="D1211" s="61" t="str">
        <f t="array" ref="D1211">IFERROR(INDEX($A$1:$A$10000,SMALL(IF($A$3:$A$10000&lt;&gt;"",ROW($A$3:$A$10000)),ROW(A1208))),"")</f>
        <v/>
      </c>
      <c r="E1211" s="61"/>
      <c r="F1211" s="61"/>
      <c r="G1211" t="str">
        <f t="shared" si="581"/>
        <v/>
      </c>
      <c r="H1211" t="str">
        <f>IFERROR(IF(COUNTIF($H$4:H1210,H1210)&lt;VLOOKUP($H1210,$D$3:$E$500,2,0),H1210,INDEX($D$3:$D$300,MATCH(H1210,$D$3:$D$300,0)+1)),"")</f>
        <v/>
      </c>
      <c r="I1211" t="str">
        <f>IF($H1211="","",VLOOKUP($H1211,Listes!$A$3:$I$12,3,FALSE))</f>
        <v/>
      </c>
      <c r="J1211" t="str">
        <f>IF($H1211="","",VLOOKUP($H1211,Listes!$A$3:$I$12,4,FALSE))</f>
        <v/>
      </c>
      <c r="K1211" t="str">
        <f>IF(H1211="","",VLOOKUP($H1211,Listes!$A$3:$I$12,8,FALSE))</f>
        <v/>
      </c>
      <c r="N1211" t="str">
        <f t="shared" si="582"/>
        <v/>
      </c>
    </row>
    <row r="1212" spans="1:14">
      <c r="A1212" s="62" t="str">
        <f>IF(Encodage!A1212="","",IF(COUNTIF($A$2:A1211,Encodage!A1212),"",IF(AND(Encodage!A1212&gt;=$G$2,Encodage!A1212&lt;=$H$2),Encodage!B1212,"")))</f>
        <v/>
      </c>
      <c r="B1212" s="62" t="str">
        <f>IF(A1212="","",IF(COUNTIF($A$2:B1211,Encodage!B1212)&gt;0,"",IF(AND(Encodage!B1212&gt;=$G$2,Encodage!A1212&lt;=$H$2),Encodage!C1212,"")))</f>
        <v/>
      </c>
      <c r="C1212" s="62"/>
      <c r="D1212" s="61" t="str">
        <f t="array" ref="D1212">IFERROR(INDEX($A$1:$A$10000,SMALL(IF($A$3:$A$10000&lt;&gt;"",ROW($A$3:$A$10000)),ROW(A1209))),"")</f>
        <v/>
      </c>
      <c r="E1212" s="61"/>
      <c r="F1212" s="61"/>
      <c r="G1212" t="str">
        <f t="shared" si="581"/>
        <v/>
      </c>
      <c r="H1212" t="str">
        <f>IFERROR(IF(COUNTIF($H$4:H1211,H1211)&lt;VLOOKUP($H1211,$D$3:$E$500,2,0),H1211,INDEX($D$3:$D$300,MATCH(H1211,$D$3:$D$300,0)+1)),"")</f>
        <v/>
      </c>
      <c r="I1212" t="str">
        <f>IF($H1212="","",VLOOKUP($H1212,Listes!$A$3:$I$12,3,FALSE))</f>
        <v/>
      </c>
      <c r="J1212" t="str">
        <f>IF($H1212="","",VLOOKUP($H1212,Listes!$A$3:$I$12,4,FALSE))</f>
        <v/>
      </c>
      <c r="K1212" t="str">
        <f>IF(H1212="","",VLOOKUP($H1212,Listes!$A$3:$I$12,8,FALSE))</f>
        <v/>
      </c>
      <c r="N1212" t="str">
        <f t="shared" si="582"/>
        <v/>
      </c>
    </row>
    <row r="1213" spans="1:14">
      <c r="A1213" s="62" t="str">
        <f>IF(Encodage!A1213="","",IF(COUNTIF($A$2:A1212,Encodage!A1213),"",IF(AND(Encodage!A1213&gt;=$G$2,Encodage!A1213&lt;=$H$2),Encodage!B1213,"")))</f>
        <v/>
      </c>
      <c r="B1213" s="62" t="str">
        <f>IF(A1213="","",IF(COUNTIF($A$2:B1212,Encodage!B1213)&gt;0,"",IF(AND(Encodage!B1213&gt;=$G$2,Encodage!A1213&lt;=$H$2),Encodage!C1213,"")))</f>
        <v/>
      </c>
      <c r="C1213" s="62"/>
      <c r="D1213" s="61" t="str">
        <f t="array" ref="D1213">IFERROR(INDEX($A$1:$A$10000,SMALL(IF($A$3:$A$10000&lt;&gt;"",ROW($A$3:$A$10000)),ROW(A1210))),"")</f>
        <v/>
      </c>
      <c r="E1213" s="61"/>
      <c r="F1213" s="61"/>
      <c r="G1213" t="str">
        <f t="shared" si="581"/>
        <v/>
      </c>
      <c r="H1213" t="str">
        <f>IFERROR(IF(COUNTIF($H$4:H1212,H1212)&lt;VLOOKUP($H1212,$D$3:$E$500,2,0),H1212,INDEX($D$3:$D$300,MATCH(H1212,$D$3:$D$300,0)+1)),"")</f>
        <v/>
      </c>
      <c r="I1213" t="str">
        <f>IF($H1213="","",VLOOKUP($H1213,Listes!$A$3:$I$12,3,FALSE))</f>
        <v/>
      </c>
      <c r="J1213" t="str">
        <f>IF($H1213="","",VLOOKUP($H1213,Listes!$A$3:$I$12,4,FALSE))</f>
        <v/>
      </c>
      <c r="K1213" t="str">
        <f>IF(H1213="","",VLOOKUP($H1213,Listes!$A$3:$I$12,8,FALSE))</f>
        <v/>
      </c>
      <c r="N1213" t="str">
        <f t="shared" si="582"/>
        <v/>
      </c>
    </row>
    <row r="1214" spans="1:14">
      <c r="A1214" s="62" t="str">
        <f>IF(Encodage!A1214="","",IF(COUNTIF($A$2:A1213,Encodage!A1214),"",IF(AND(Encodage!A1214&gt;=$G$2,Encodage!A1214&lt;=$H$2),Encodage!B1214,"")))</f>
        <v/>
      </c>
      <c r="B1214" s="62" t="str">
        <f>IF(A1214="","",IF(COUNTIF($A$2:B1213,Encodage!B1214)&gt;0,"",IF(AND(Encodage!B1214&gt;=$G$2,Encodage!A1214&lt;=$H$2),Encodage!C1214,"")))</f>
        <v/>
      </c>
      <c r="C1214" s="62"/>
      <c r="D1214" s="61" t="str">
        <f t="array" ref="D1214">IFERROR(INDEX($A$1:$A$10000,SMALL(IF($A$3:$A$10000&lt;&gt;"",ROW($A$3:$A$10000)),ROW(A1211))),"")</f>
        <v/>
      </c>
      <c r="E1214" s="61"/>
      <c r="F1214" s="61"/>
      <c r="G1214" t="str">
        <f t="shared" si="581"/>
        <v/>
      </c>
      <c r="H1214" t="str">
        <f>IFERROR(IF(COUNTIF($H$4:H1213,H1213)&lt;VLOOKUP($H1213,$D$3:$E$500,2,0),H1213,INDEX($D$3:$D$300,MATCH(H1213,$D$3:$D$300,0)+1)),"")</f>
        <v/>
      </c>
      <c r="I1214" t="str">
        <f>IF($H1214="","",VLOOKUP($H1214,Listes!$A$3:$I$12,3,FALSE))</f>
        <v/>
      </c>
      <c r="J1214" t="str">
        <f>IF($H1214="","",VLOOKUP($H1214,Listes!$A$3:$I$12,4,FALSE))</f>
        <v/>
      </c>
      <c r="K1214" t="str">
        <f>IF(H1214="","",VLOOKUP($H1214,Listes!$A$3:$I$12,8,FALSE))</f>
        <v/>
      </c>
      <c r="N1214" t="str">
        <f t="shared" si="582"/>
        <v/>
      </c>
    </row>
    <row r="1215" spans="1:14">
      <c r="A1215" s="62" t="str">
        <f>IF(Encodage!A1215="","",IF(COUNTIF($A$2:A1214,Encodage!A1215),"",IF(AND(Encodage!A1215&gt;=$G$2,Encodage!A1215&lt;=$H$2),Encodage!B1215,"")))</f>
        <v/>
      </c>
      <c r="B1215" s="62" t="str">
        <f>IF(A1215="","",IF(COUNTIF($A$2:B1214,Encodage!B1215)&gt;0,"",IF(AND(Encodage!B1215&gt;=$G$2,Encodage!A1215&lt;=$H$2),Encodage!C1215,"")))</f>
        <v/>
      </c>
      <c r="C1215" s="62"/>
      <c r="D1215" s="61" t="str">
        <f t="array" ref="D1215">IFERROR(INDEX($A$1:$A$10000,SMALL(IF($A$3:$A$10000&lt;&gt;"",ROW($A$3:$A$10000)),ROW(A1212))),"")</f>
        <v/>
      </c>
      <c r="E1215" s="61"/>
      <c r="F1215" s="61"/>
      <c r="G1215" t="str">
        <f t="shared" si="581"/>
        <v/>
      </c>
      <c r="H1215" t="str">
        <f>IFERROR(IF(COUNTIF($H$4:H1214,H1214)&lt;VLOOKUP($H1214,$D$3:$E$500,2,0),H1214,INDEX($D$3:$D$300,MATCH(H1214,$D$3:$D$300,0)+1)),"")</f>
        <v/>
      </c>
      <c r="I1215" t="str">
        <f>IF($H1215="","",VLOOKUP($H1215,Listes!$A$3:$I$12,3,FALSE))</f>
        <v/>
      </c>
      <c r="J1215" t="str">
        <f>IF($H1215="","",VLOOKUP($H1215,Listes!$A$3:$I$12,4,FALSE))</f>
        <v/>
      </c>
      <c r="K1215" t="str">
        <f>IF(H1215="","",VLOOKUP($H1215,Listes!$A$3:$I$12,8,FALSE))</f>
        <v/>
      </c>
      <c r="N1215" t="str">
        <f t="shared" si="582"/>
        <v/>
      </c>
    </row>
    <row r="1216" spans="1:14">
      <c r="A1216" s="62" t="str">
        <f>IF(Encodage!A1216="","",IF(COUNTIF($A$2:A1215,Encodage!A1216),"",IF(AND(Encodage!A1216&gt;=$G$2,Encodage!A1216&lt;=$H$2),Encodage!B1216,"")))</f>
        <v/>
      </c>
      <c r="B1216" s="62" t="str">
        <f>IF(A1216="","",IF(COUNTIF($A$2:B1215,Encodage!B1216)&gt;0,"",IF(AND(Encodage!B1216&gt;=$G$2,Encodage!A1216&lt;=$H$2),Encodage!C1216,"")))</f>
        <v/>
      </c>
      <c r="C1216" s="62"/>
      <c r="D1216" s="61" t="str">
        <f t="array" ref="D1216">IFERROR(INDEX($A$1:$A$10000,SMALL(IF($A$3:$A$10000&lt;&gt;"",ROW($A$3:$A$10000)),ROW(A1213))),"")</f>
        <v/>
      </c>
      <c r="E1216" s="61"/>
      <c r="F1216" s="61"/>
      <c r="G1216" t="str">
        <f t="shared" si="581"/>
        <v/>
      </c>
      <c r="H1216" t="str">
        <f>IFERROR(IF(COUNTIF($H$4:H1215,H1215)&lt;VLOOKUP($H1215,$D$3:$E$500,2,0),H1215,INDEX($D$3:$D$300,MATCH(H1215,$D$3:$D$300,0)+1)),"")</f>
        <v/>
      </c>
      <c r="I1216" t="str">
        <f>IF($H1216="","",VLOOKUP($H1216,Listes!$A$3:$I$12,3,FALSE))</f>
        <v/>
      </c>
      <c r="J1216" t="str">
        <f>IF($H1216="","",VLOOKUP($H1216,Listes!$A$3:$I$12,4,FALSE))</f>
        <v/>
      </c>
      <c r="K1216" t="str">
        <f>IF(H1216="","",VLOOKUP($H1216,Listes!$A$3:$I$12,8,FALSE))</f>
        <v/>
      </c>
      <c r="N1216" t="str">
        <f t="shared" si="582"/>
        <v/>
      </c>
    </row>
    <row r="1217" spans="1:14">
      <c r="A1217" s="62" t="str">
        <f>IF(Encodage!A1217="","",IF(COUNTIF($A$2:A1216,Encodage!A1217),"",IF(AND(Encodage!A1217&gt;=$G$2,Encodage!A1217&lt;=$H$2),Encodage!B1217,"")))</f>
        <v/>
      </c>
      <c r="B1217" s="62" t="str">
        <f>IF(A1217="","",IF(COUNTIF($A$2:B1216,Encodage!B1217)&gt;0,"",IF(AND(Encodage!B1217&gt;=$G$2,Encodage!A1217&lt;=$H$2),Encodage!C1217,"")))</f>
        <v/>
      </c>
      <c r="C1217" s="62"/>
      <c r="D1217" s="61" t="str">
        <f t="array" ref="D1217">IFERROR(INDEX($A$1:$A$10000,SMALL(IF($A$3:$A$10000&lt;&gt;"",ROW($A$3:$A$10000)),ROW(A1214))),"")</f>
        <v/>
      </c>
      <c r="E1217" s="61"/>
      <c r="F1217" s="61"/>
      <c r="G1217" t="str">
        <f t="shared" si="581"/>
        <v/>
      </c>
      <c r="H1217" t="str">
        <f>IFERROR(IF(COUNTIF($H$4:H1216,H1216)&lt;VLOOKUP($H1216,$D$3:$E$500,2,0),H1216,INDEX($D$3:$D$300,MATCH(H1216,$D$3:$D$300,0)+1)),"")</f>
        <v/>
      </c>
      <c r="I1217" t="str">
        <f>IF($H1217="","",VLOOKUP($H1217,Listes!$A$3:$I$12,3,FALSE))</f>
        <v/>
      </c>
      <c r="J1217" t="str">
        <f>IF($H1217="","",VLOOKUP($H1217,Listes!$A$3:$I$12,4,FALSE))</f>
        <v/>
      </c>
      <c r="K1217" t="str">
        <f>IF(H1217="","",VLOOKUP($H1217,Listes!$A$3:$I$12,8,FALSE))</f>
        <v/>
      </c>
      <c r="N1217" t="str">
        <f t="shared" si="582"/>
        <v/>
      </c>
    </row>
    <row r="1218" spans="1:14">
      <c r="A1218" s="62" t="str">
        <f>IF(Encodage!A1218="","",IF(COUNTIF($A$2:A1217,Encodage!A1218),"",IF(AND(Encodage!A1218&gt;=$G$2,Encodage!A1218&lt;=$H$2),Encodage!B1218,"")))</f>
        <v/>
      </c>
      <c r="B1218" s="62" t="str">
        <f>IF(A1218="","",IF(COUNTIF($A$2:B1217,Encodage!B1218)&gt;0,"",IF(AND(Encodage!B1218&gt;=$G$2,Encodage!A1218&lt;=$H$2),Encodage!C1218,"")))</f>
        <v/>
      </c>
      <c r="C1218" s="62"/>
      <c r="D1218" s="61" t="str">
        <f t="array" ref="D1218">IFERROR(INDEX($A$1:$A$10000,SMALL(IF($A$3:$A$10000&lt;&gt;"",ROW($A$3:$A$10000)),ROW(A1215))),"")</f>
        <v/>
      </c>
      <c r="E1218" s="61"/>
      <c r="F1218" s="61"/>
      <c r="G1218" t="str">
        <f t="shared" si="581"/>
        <v/>
      </c>
      <c r="H1218" t="str">
        <f>IFERROR(IF(COUNTIF($H$4:H1217,H1217)&lt;VLOOKUP($H1217,$D$3:$E$500,2,0),H1217,INDEX($D$3:$D$300,MATCH(H1217,$D$3:$D$300,0)+1)),"")</f>
        <v/>
      </c>
      <c r="I1218" t="str">
        <f>IF($H1218="","",VLOOKUP($H1218,Listes!$A$3:$I$12,3,FALSE))</f>
        <v/>
      </c>
      <c r="J1218" t="str">
        <f>IF($H1218="","",VLOOKUP($H1218,Listes!$A$3:$I$12,4,FALSE))</f>
        <v/>
      </c>
      <c r="K1218" t="str">
        <f>IF(H1218="","",VLOOKUP($H1218,Listes!$A$3:$I$12,8,FALSE))</f>
        <v/>
      </c>
      <c r="N1218" t="str">
        <f t="shared" si="582"/>
        <v/>
      </c>
    </row>
    <row r="1219" spans="1:14">
      <c r="A1219" s="62" t="str">
        <f>IF(Encodage!A1219="","",IF(COUNTIF($A$2:A1218,Encodage!A1219),"",IF(AND(Encodage!A1219&gt;=$G$2,Encodage!A1219&lt;=$H$2),Encodage!B1219,"")))</f>
        <v/>
      </c>
      <c r="B1219" s="62" t="str">
        <f>IF(A1219="","",IF(COUNTIF($A$2:B1218,Encodage!B1219)&gt;0,"",IF(AND(Encodage!B1219&gt;=$G$2,Encodage!A1219&lt;=$H$2),Encodage!C1219,"")))</f>
        <v/>
      </c>
      <c r="C1219" s="62"/>
      <c r="D1219" s="61" t="str">
        <f t="array" ref="D1219">IFERROR(INDEX($A$1:$A$10000,SMALL(IF($A$3:$A$10000&lt;&gt;"",ROW($A$3:$A$10000)),ROW(A1216))),"")</f>
        <v/>
      </c>
      <c r="E1219" s="61"/>
      <c r="F1219" s="61"/>
      <c r="G1219" t="str">
        <f t="shared" si="581"/>
        <v/>
      </c>
      <c r="H1219" t="str">
        <f>IFERROR(IF(COUNTIF($H$4:H1218,H1218)&lt;VLOOKUP($H1218,$D$3:$E$500,2,0),H1218,INDEX($D$3:$D$300,MATCH(H1218,$D$3:$D$300,0)+1)),"")</f>
        <v/>
      </c>
      <c r="I1219" t="str">
        <f>IF($H1219="","",VLOOKUP($H1219,Listes!$A$3:$I$12,3,FALSE))</f>
        <v/>
      </c>
      <c r="J1219" t="str">
        <f>IF($H1219="","",VLOOKUP($H1219,Listes!$A$3:$I$12,4,FALSE))</f>
        <v/>
      </c>
      <c r="K1219" t="str">
        <f>IF(H1219="","",VLOOKUP($H1219,Listes!$A$3:$I$12,8,FALSE))</f>
        <v/>
      </c>
      <c r="N1219" t="str">
        <f t="shared" si="582"/>
        <v/>
      </c>
    </row>
    <row r="1220" spans="1:14">
      <c r="A1220" s="62" t="str">
        <f>IF(Encodage!A1220="","",IF(COUNTIF($A$2:A1219,Encodage!A1220),"",IF(AND(Encodage!A1220&gt;=$G$2,Encodage!A1220&lt;=$H$2),Encodage!B1220,"")))</f>
        <v/>
      </c>
      <c r="B1220" s="62" t="str">
        <f>IF(A1220="","",IF(COUNTIF($A$2:B1219,Encodage!B1220)&gt;0,"",IF(AND(Encodage!B1220&gt;=$G$2,Encodage!A1220&lt;=$H$2),Encodage!C1220,"")))</f>
        <v/>
      </c>
      <c r="C1220" s="62"/>
      <c r="D1220" s="61" t="str">
        <f t="array" ref="D1220">IFERROR(INDEX($A$1:$A$10000,SMALL(IF($A$3:$A$10000&lt;&gt;"",ROW($A$3:$A$10000)),ROW(A1217))),"")</f>
        <v/>
      </c>
      <c r="E1220" s="61"/>
      <c r="F1220" s="61"/>
      <c r="G1220" t="str">
        <f t="shared" si="581"/>
        <v/>
      </c>
      <c r="H1220" t="str">
        <f>IFERROR(IF(COUNTIF($H$4:H1219,H1219)&lt;VLOOKUP($H1219,$D$3:$E$500,2,0),H1219,INDEX($D$3:$D$300,MATCH(H1219,$D$3:$D$300,0)+1)),"")</f>
        <v/>
      </c>
      <c r="I1220" t="str">
        <f>IF($H1220="","",VLOOKUP($H1220,Listes!$A$3:$I$12,3,FALSE))</f>
        <v/>
      </c>
      <c r="J1220" t="str">
        <f>IF($H1220="","",VLOOKUP($H1220,Listes!$A$3:$I$12,4,FALSE))</f>
        <v/>
      </c>
      <c r="K1220" t="str">
        <f>IF(H1220="","",VLOOKUP($H1220,Listes!$A$3:$I$12,8,FALSE))</f>
        <v/>
      </c>
      <c r="N1220" t="str">
        <f t="shared" si="582"/>
        <v/>
      </c>
    </row>
    <row r="1221" spans="1:14">
      <c r="A1221" s="62" t="str">
        <f>IF(Encodage!A1221="","",IF(COUNTIF($A$2:A1220,Encodage!A1221),"",IF(AND(Encodage!A1221&gt;=$G$2,Encodage!A1221&lt;=$H$2),Encodage!B1221,"")))</f>
        <v/>
      </c>
      <c r="B1221" s="62" t="str">
        <f>IF(A1221="","",IF(COUNTIF($A$2:B1220,Encodage!B1221)&gt;0,"",IF(AND(Encodage!B1221&gt;=$G$2,Encodage!A1221&lt;=$H$2),Encodage!C1221,"")))</f>
        <v/>
      </c>
      <c r="C1221" s="62"/>
      <c r="D1221" s="61" t="str">
        <f t="array" ref="D1221">IFERROR(INDEX($A$1:$A$10000,SMALL(IF($A$3:$A$10000&lt;&gt;"",ROW($A$3:$A$10000)),ROW(A1218))),"")</f>
        <v/>
      </c>
      <c r="E1221" s="61"/>
      <c r="F1221" s="61"/>
      <c r="G1221" t="str">
        <f t="shared" ref="G1221:G1284" si="583">IFERROR(INDEX($C$3:$C$10000,MATCH(H1221,$A$3:$A$10000,0)),"")</f>
        <v/>
      </c>
      <c r="H1221" t="str">
        <f>IFERROR(IF(COUNTIF($H$4:H1220,H1220)&lt;VLOOKUP($H1220,$D$3:$E$500,2,0),H1220,INDEX($D$3:$D$300,MATCH(H1220,$D$3:$D$300,0)+1)),"")</f>
        <v/>
      </c>
      <c r="I1221" t="str">
        <f>IF($H1221="","",VLOOKUP($H1221,Listes!$A$3:$I$12,3,FALSE))</f>
        <v/>
      </c>
      <c r="J1221" t="str">
        <f>IF($H1221="","",VLOOKUP($H1221,Listes!$A$3:$I$12,4,FALSE))</f>
        <v/>
      </c>
      <c r="K1221" t="str">
        <f>IF(H1221="","",VLOOKUP($H1221,Listes!$A$3:$I$12,8,FALSE))</f>
        <v/>
      </c>
      <c r="N1221" t="str">
        <f t="shared" ref="N1221:N1284" si="584">IF($H1220=$H1221,"",IFERROR(INDEX($C$3:$C$300,MATCH(H1221,$D$3:$D$300,0)),""))</f>
        <v/>
      </c>
    </row>
    <row r="1222" spans="1:14">
      <c r="A1222" s="62" t="str">
        <f>IF(Encodage!A1222="","",IF(COUNTIF($A$2:A1221,Encodage!A1222),"",IF(AND(Encodage!A1222&gt;=$G$2,Encodage!A1222&lt;=$H$2),Encodage!B1222,"")))</f>
        <v/>
      </c>
      <c r="B1222" s="62" t="str">
        <f>IF(A1222="","",IF(COUNTIF($A$2:B1221,Encodage!B1222)&gt;0,"",IF(AND(Encodage!B1222&gt;=$G$2,Encodage!A1222&lt;=$H$2),Encodage!C1222,"")))</f>
        <v/>
      </c>
      <c r="C1222" s="62"/>
      <c r="D1222" s="61" t="str">
        <f t="array" ref="D1222">IFERROR(INDEX($A$1:$A$10000,SMALL(IF($A$3:$A$10000&lt;&gt;"",ROW($A$3:$A$10000)),ROW(A1219))),"")</f>
        <v/>
      </c>
      <c r="E1222" s="61"/>
      <c r="F1222" s="61"/>
      <c r="G1222" t="str">
        <f t="shared" si="583"/>
        <v/>
      </c>
      <c r="H1222" t="str">
        <f>IFERROR(IF(COUNTIF($H$4:H1221,H1221)&lt;VLOOKUP($H1221,$D$3:$E$500,2,0),H1221,INDEX($D$3:$D$300,MATCH(H1221,$D$3:$D$300,0)+1)),"")</f>
        <v/>
      </c>
      <c r="I1222" t="str">
        <f>IF($H1222="","",VLOOKUP($H1222,Listes!$A$3:$I$12,3,FALSE))</f>
        <v/>
      </c>
      <c r="J1222" t="str">
        <f>IF($H1222="","",VLOOKUP($H1222,Listes!$A$3:$I$12,4,FALSE))</f>
        <v/>
      </c>
      <c r="K1222" t="str">
        <f>IF(H1222="","",VLOOKUP($H1222,Listes!$A$3:$I$12,8,FALSE))</f>
        <v/>
      </c>
      <c r="N1222" t="str">
        <f t="shared" si="584"/>
        <v/>
      </c>
    </row>
    <row r="1223" spans="1:14">
      <c r="A1223" s="62" t="str">
        <f>IF(Encodage!A1223="","",IF(COUNTIF($A$2:A1222,Encodage!A1223),"",IF(AND(Encodage!A1223&gt;=$G$2,Encodage!A1223&lt;=$H$2),Encodage!B1223,"")))</f>
        <v/>
      </c>
      <c r="B1223" s="62" t="str">
        <f>IF(A1223="","",IF(COUNTIF($A$2:B1222,Encodage!B1223)&gt;0,"",IF(AND(Encodage!B1223&gt;=$G$2,Encodage!A1223&lt;=$H$2),Encodage!C1223,"")))</f>
        <v/>
      </c>
      <c r="C1223" s="62"/>
      <c r="D1223" s="61" t="str">
        <f t="array" ref="D1223">IFERROR(INDEX($A$1:$A$10000,SMALL(IF($A$3:$A$10000&lt;&gt;"",ROW($A$3:$A$10000)),ROW(A1220))),"")</f>
        <v/>
      </c>
      <c r="E1223" s="61"/>
      <c r="F1223" s="61"/>
      <c r="G1223" t="str">
        <f t="shared" si="583"/>
        <v/>
      </c>
      <c r="H1223" t="str">
        <f>IFERROR(IF(COUNTIF($H$4:H1222,H1222)&lt;VLOOKUP($H1222,$D$3:$E$500,2,0),H1222,INDEX($D$3:$D$300,MATCH(H1222,$D$3:$D$300,0)+1)),"")</f>
        <v/>
      </c>
      <c r="I1223" t="str">
        <f>IF($H1223="","",VLOOKUP($H1223,Listes!$A$3:$I$12,3,FALSE))</f>
        <v/>
      </c>
      <c r="J1223" t="str">
        <f>IF($H1223="","",VLOOKUP($H1223,Listes!$A$3:$I$12,4,FALSE))</f>
        <v/>
      </c>
      <c r="K1223" t="str">
        <f>IF(H1223="","",VLOOKUP($H1223,Listes!$A$3:$I$12,8,FALSE))</f>
        <v/>
      </c>
      <c r="N1223" t="str">
        <f t="shared" si="584"/>
        <v/>
      </c>
    </row>
    <row r="1224" spans="1:14">
      <c r="A1224" s="62" t="str">
        <f>IF(Encodage!A1224="","",IF(COUNTIF($A$2:A1223,Encodage!A1224),"",IF(AND(Encodage!A1224&gt;=$G$2,Encodage!A1224&lt;=$H$2),Encodage!B1224,"")))</f>
        <v/>
      </c>
      <c r="B1224" s="62" t="str">
        <f>IF(A1224="","",IF(COUNTIF($A$2:B1223,Encodage!B1224)&gt;0,"",IF(AND(Encodage!B1224&gt;=$G$2,Encodage!A1224&lt;=$H$2),Encodage!C1224,"")))</f>
        <v/>
      </c>
      <c r="C1224" s="62"/>
      <c r="D1224" s="61" t="str">
        <f t="array" ref="D1224">IFERROR(INDEX($A$1:$A$10000,SMALL(IF($A$3:$A$10000&lt;&gt;"",ROW($A$3:$A$10000)),ROW(A1221))),"")</f>
        <v/>
      </c>
      <c r="E1224" s="61"/>
      <c r="F1224" s="61"/>
      <c r="G1224" t="str">
        <f t="shared" si="583"/>
        <v/>
      </c>
      <c r="H1224" t="str">
        <f>IFERROR(IF(COUNTIF($H$4:H1223,H1223)&lt;VLOOKUP($H1223,$D$3:$E$500,2,0),H1223,INDEX($D$3:$D$300,MATCH(H1223,$D$3:$D$300,0)+1)),"")</f>
        <v/>
      </c>
      <c r="I1224" t="str">
        <f>IF($H1224="","",VLOOKUP($H1224,Listes!$A$3:$I$12,3,FALSE))</f>
        <v/>
      </c>
      <c r="J1224" t="str">
        <f>IF($H1224="","",VLOOKUP($H1224,Listes!$A$3:$I$12,4,FALSE))</f>
        <v/>
      </c>
      <c r="K1224" t="str">
        <f>IF(H1224="","",VLOOKUP($H1224,Listes!$A$3:$I$12,8,FALSE))</f>
        <v/>
      </c>
      <c r="N1224" t="str">
        <f t="shared" si="584"/>
        <v/>
      </c>
    </row>
    <row r="1225" spans="1:14">
      <c r="A1225" s="62" t="str">
        <f>IF(Encodage!A1225="","",IF(COUNTIF($A$2:A1224,Encodage!A1225),"",IF(AND(Encodage!A1225&gt;=$G$2,Encodage!A1225&lt;=$H$2),Encodage!B1225,"")))</f>
        <v/>
      </c>
      <c r="B1225" s="62" t="str">
        <f>IF(A1225="","",IF(COUNTIF($A$2:B1224,Encodage!B1225)&gt;0,"",IF(AND(Encodage!B1225&gt;=$G$2,Encodage!A1225&lt;=$H$2),Encodage!C1225,"")))</f>
        <v/>
      </c>
      <c r="C1225" s="62"/>
      <c r="D1225" s="61" t="str">
        <f t="array" ref="D1225">IFERROR(INDEX($A$1:$A$10000,SMALL(IF($A$3:$A$10000&lt;&gt;"",ROW($A$3:$A$10000)),ROW(A1222))),"")</f>
        <v/>
      </c>
      <c r="E1225" s="61"/>
      <c r="F1225" s="61"/>
      <c r="G1225" t="str">
        <f t="shared" si="583"/>
        <v/>
      </c>
      <c r="H1225" t="str">
        <f>IFERROR(IF(COUNTIF($H$4:H1224,H1224)&lt;VLOOKUP($H1224,$D$3:$E$500,2,0),H1224,INDEX($D$3:$D$300,MATCH(H1224,$D$3:$D$300,0)+1)),"")</f>
        <v/>
      </c>
      <c r="I1225" t="str">
        <f>IF($H1225="","",VLOOKUP($H1225,Listes!$A$3:$I$12,3,FALSE))</f>
        <v/>
      </c>
      <c r="J1225" t="str">
        <f>IF($H1225="","",VLOOKUP($H1225,Listes!$A$3:$I$12,4,FALSE))</f>
        <v/>
      </c>
      <c r="K1225" t="str">
        <f>IF(H1225="","",VLOOKUP($H1225,Listes!$A$3:$I$12,8,FALSE))</f>
        <v/>
      </c>
      <c r="N1225" t="str">
        <f t="shared" si="584"/>
        <v/>
      </c>
    </row>
    <row r="1226" spans="1:14">
      <c r="A1226" s="62" t="str">
        <f>IF(Encodage!A1226="","",IF(COUNTIF($A$2:A1225,Encodage!A1226),"",IF(AND(Encodage!A1226&gt;=$G$2,Encodage!A1226&lt;=$H$2),Encodage!B1226,"")))</f>
        <v/>
      </c>
      <c r="B1226" s="62" t="str">
        <f>IF(A1226="","",IF(COUNTIF($A$2:B1225,Encodage!B1226)&gt;0,"",IF(AND(Encodage!B1226&gt;=$G$2,Encodage!A1226&lt;=$H$2),Encodage!C1226,"")))</f>
        <v/>
      </c>
      <c r="C1226" s="62"/>
      <c r="D1226" s="61" t="str">
        <f t="array" ref="D1226">IFERROR(INDEX($A$1:$A$10000,SMALL(IF($A$3:$A$10000&lt;&gt;"",ROW($A$3:$A$10000)),ROW(A1223))),"")</f>
        <v/>
      </c>
      <c r="E1226" s="61"/>
      <c r="F1226" s="61"/>
      <c r="G1226" t="str">
        <f t="shared" si="583"/>
        <v/>
      </c>
      <c r="H1226" t="str">
        <f>IFERROR(IF(COUNTIF($H$4:H1225,H1225)&lt;VLOOKUP($H1225,$D$3:$E$500,2,0),H1225,INDEX($D$3:$D$300,MATCH(H1225,$D$3:$D$300,0)+1)),"")</f>
        <v/>
      </c>
      <c r="I1226" t="str">
        <f>IF($H1226="","",VLOOKUP($H1226,Listes!$A$3:$I$12,3,FALSE))</f>
        <v/>
      </c>
      <c r="J1226" t="str">
        <f>IF($H1226="","",VLOOKUP($H1226,Listes!$A$3:$I$12,4,FALSE))</f>
        <v/>
      </c>
      <c r="K1226" t="str">
        <f>IF(H1226="","",VLOOKUP($H1226,Listes!$A$3:$I$12,8,FALSE))</f>
        <v/>
      </c>
      <c r="N1226" t="str">
        <f t="shared" si="584"/>
        <v/>
      </c>
    </row>
    <row r="1227" spans="1:14">
      <c r="A1227" s="62" t="str">
        <f>IF(Encodage!A1227="","",IF(COUNTIF($A$2:A1226,Encodage!A1227),"",IF(AND(Encodage!A1227&gt;=$G$2,Encodage!A1227&lt;=$H$2),Encodage!B1227,"")))</f>
        <v/>
      </c>
      <c r="B1227" s="62" t="str">
        <f>IF(A1227="","",IF(COUNTIF($A$2:B1226,Encodage!B1227)&gt;0,"",IF(AND(Encodage!B1227&gt;=$G$2,Encodage!A1227&lt;=$H$2),Encodage!C1227,"")))</f>
        <v/>
      </c>
      <c r="C1227" s="62"/>
      <c r="D1227" s="61" t="str">
        <f t="array" ref="D1227">IFERROR(INDEX($A$1:$A$10000,SMALL(IF($A$3:$A$10000&lt;&gt;"",ROW($A$3:$A$10000)),ROW(A1224))),"")</f>
        <v/>
      </c>
      <c r="E1227" s="61"/>
      <c r="F1227" s="61"/>
      <c r="G1227" t="str">
        <f t="shared" si="583"/>
        <v/>
      </c>
      <c r="H1227" t="str">
        <f>IFERROR(IF(COUNTIF($H$4:H1226,H1226)&lt;VLOOKUP($H1226,$D$3:$E$500,2,0),H1226,INDEX($D$3:$D$300,MATCH(H1226,$D$3:$D$300,0)+1)),"")</f>
        <v/>
      </c>
      <c r="I1227" t="str">
        <f>IF($H1227="","",VLOOKUP($H1227,Listes!$A$3:$I$12,3,FALSE))</f>
        <v/>
      </c>
      <c r="J1227" t="str">
        <f>IF($H1227="","",VLOOKUP($H1227,Listes!$A$3:$I$12,4,FALSE))</f>
        <v/>
      </c>
      <c r="K1227" t="str">
        <f>IF(H1227="","",VLOOKUP($H1227,Listes!$A$3:$I$12,8,FALSE))</f>
        <v/>
      </c>
      <c r="N1227" t="str">
        <f t="shared" si="584"/>
        <v/>
      </c>
    </row>
    <row r="1228" spans="1:14">
      <c r="A1228" s="62" t="str">
        <f>IF(Encodage!A1228="","",IF(COUNTIF($A$2:A1227,Encodage!A1228),"",IF(AND(Encodage!A1228&gt;=$G$2,Encodage!A1228&lt;=$H$2),Encodage!B1228,"")))</f>
        <v/>
      </c>
      <c r="B1228" s="62" t="str">
        <f>IF(A1228="","",IF(COUNTIF($A$2:B1227,Encodage!B1228)&gt;0,"",IF(AND(Encodage!B1228&gt;=$G$2,Encodage!A1228&lt;=$H$2),Encodage!C1228,"")))</f>
        <v/>
      </c>
      <c r="C1228" s="62"/>
      <c r="D1228" s="61" t="str">
        <f t="array" ref="D1228">IFERROR(INDEX($A$1:$A$10000,SMALL(IF($A$3:$A$10000&lt;&gt;"",ROW($A$3:$A$10000)),ROW(A1225))),"")</f>
        <v/>
      </c>
      <c r="E1228" s="61"/>
      <c r="F1228" s="61"/>
      <c r="G1228" t="str">
        <f t="shared" si="583"/>
        <v/>
      </c>
      <c r="H1228" t="str">
        <f>IFERROR(IF(COUNTIF($H$4:H1227,H1227)&lt;VLOOKUP($H1227,$D$3:$E$500,2,0),H1227,INDEX($D$3:$D$300,MATCH(H1227,$D$3:$D$300,0)+1)),"")</f>
        <v/>
      </c>
      <c r="I1228" t="str">
        <f>IF($H1228="","",VLOOKUP($H1228,Listes!$A$3:$I$12,3,FALSE))</f>
        <v/>
      </c>
      <c r="J1228" t="str">
        <f>IF($H1228="","",VLOOKUP($H1228,Listes!$A$3:$I$12,4,FALSE))</f>
        <v/>
      </c>
      <c r="K1228" t="str">
        <f>IF(H1228="","",VLOOKUP($H1228,Listes!$A$3:$I$12,8,FALSE))</f>
        <v/>
      </c>
      <c r="N1228" t="str">
        <f t="shared" si="584"/>
        <v/>
      </c>
    </row>
    <row r="1229" spans="1:14">
      <c r="A1229" s="62" t="str">
        <f>IF(Encodage!A1229="","",IF(COUNTIF($A$2:A1228,Encodage!A1229),"",IF(AND(Encodage!A1229&gt;=$G$2,Encodage!A1229&lt;=$H$2),Encodage!B1229,"")))</f>
        <v/>
      </c>
      <c r="B1229" s="62" t="str">
        <f>IF(A1229="","",IF(COUNTIF($A$2:B1228,Encodage!B1229)&gt;0,"",IF(AND(Encodage!B1229&gt;=$G$2,Encodage!A1229&lt;=$H$2),Encodage!C1229,"")))</f>
        <v/>
      </c>
      <c r="C1229" s="62"/>
      <c r="D1229" s="61" t="str">
        <f t="array" ref="D1229">IFERROR(INDEX($A$1:$A$10000,SMALL(IF($A$3:$A$10000&lt;&gt;"",ROW($A$3:$A$10000)),ROW(A1226))),"")</f>
        <v/>
      </c>
      <c r="E1229" s="61"/>
      <c r="F1229" s="61"/>
      <c r="G1229" t="str">
        <f t="shared" si="583"/>
        <v/>
      </c>
      <c r="H1229" t="str">
        <f>IFERROR(IF(COUNTIF($H$4:H1228,H1228)&lt;VLOOKUP($H1228,$D$3:$E$500,2,0),H1228,INDEX($D$3:$D$300,MATCH(H1228,$D$3:$D$300,0)+1)),"")</f>
        <v/>
      </c>
      <c r="I1229" t="str">
        <f>IF($H1229="","",VLOOKUP($H1229,Listes!$A$3:$I$12,3,FALSE))</f>
        <v/>
      </c>
      <c r="J1229" t="str">
        <f>IF($H1229="","",VLOOKUP($H1229,Listes!$A$3:$I$12,4,FALSE))</f>
        <v/>
      </c>
      <c r="K1229" t="str">
        <f>IF(H1229="","",VLOOKUP($H1229,Listes!$A$3:$I$12,8,FALSE))</f>
        <v/>
      </c>
      <c r="N1229" t="str">
        <f t="shared" si="584"/>
        <v/>
      </c>
    </row>
    <row r="1230" spans="1:14">
      <c r="A1230" s="62" t="str">
        <f>IF(Encodage!A1230="","",IF(COUNTIF($A$2:A1229,Encodage!A1230),"",IF(AND(Encodage!A1230&gt;=$G$2,Encodage!A1230&lt;=$H$2),Encodage!B1230,"")))</f>
        <v/>
      </c>
      <c r="B1230" s="62" t="str">
        <f>IF(A1230="","",IF(COUNTIF($A$2:B1229,Encodage!B1230)&gt;0,"",IF(AND(Encodage!B1230&gt;=$G$2,Encodage!A1230&lt;=$H$2),Encodage!C1230,"")))</f>
        <v/>
      </c>
      <c r="C1230" s="62"/>
      <c r="D1230" s="61" t="str">
        <f t="array" ref="D1230">IFERROR(INDEX($A$1:$A$10000,SMALL(IF($A$3:$A$10000&lt;&gt;"",ROW($A$3:$A$10000)),ROW(A1227))),"")</f>
        <v/>
      </c>
      <c r="E1230" s="61"/>
      <c r="F1230" s="61"/>
      <c r="G1230" t="str">
        <f t="shared" si="583"/>
        <v/>
      </c>
      <c r="H1230" t="str">
        <f>IFERROR(IF(COUNTIF($H$4:H1229,H1229)&lt;VLOOKUP($H1229,$D$3:$E$500,2,0),H1229,INDEX($D$3:$D$300,MATCH(H1229,$D$3:$D$300,0)+1)),"")</f>
        <v/>
      </c>
      <c r="I1230" t="str">
        <f>IF($H1230="","",VLOOKUP($H1230,Listes!$A$3:$I$12,3,FALSE))</f>
        <v/>
      </c>
      <c r="J1230" t="str">
        <f>IF($H1230="","",VLOOKUP($H1230,Listes!$A$3:$I$12,4,FALSE))</f>
        <v/>
      </c>
      <c r="K1230" t="str">
        <f>IF(H1230="","",VLOOKUP($H1230,Listes!$A$3:$I$12,8,FALSE))</f>
        <v/>
      </c>
      <c r="N1230" t="str">
        <f t="shared" si="584"/>
        <v/>
      </c>
    </row>
    <row r="1231" spans="1:14">
      <c r="A1231" s="62" t="str">
        <f>IF(Encodage!A1231="","",IF(COUNTIF($A$2:A1230,Encodage!A1231),"",IF(AND(Encodage!A1231&gt;=$G$2,Encodage!A1231&lt;=$H$2),Encodage!B1231,"")))</f>
        <v/>
      </c>
      <c r="B1231" s="62" t="str">
        <f>IF(A1231="","",IF(COUNTIF($A$2:B1230,Encodage!B1231)&gt;0,"",IF(AND(Encodage!B1231&gt;=$G$2,Encodage!A1231&lt;=$H$2),Encodage!C1231,"")))</f>
        <v/>
      </c>
      <c r="C1231" s="62"/>
      <c r="D1231" s="61" t="str">
        <f t="array" ref="D1231">IFERROR(INDEX($A$1:$A$10000,SMALL(IF($A$3:$A$10000&lt;&gt;"",ROW($A$3:$A$10000)),ROW(A1228))),"")</f>
        <v/>
      </c>
      <c r="E1231" s="61"/>
      <c r="F1231" s="61"/>
      <c r="G1231" t="str">
        <f t="shared" si="583"/>
        <v/>
      </c>
      <c r="H1231" t="str">
        <f>IFERROR(IF(COUNTIF($H$4:H1230,H1230)&lt;VLOOKUP($H1230,$D$3:$E$500,2,0),H1230,INDEX($D$3:$D$300,MATCH(H1230,$D$3:$D$300,0)+1)),"")</f>
        <v/>
      </c>
      <c r="I1231" t="str">
        <f>IF($H1231="","",VLOOKUP($H1231,Listes!$A$3:$I$12,3,FALSE))</f>
        <v/>
      </c>
      <c r="J1231" t="str">
        <f>IF($H1231="","",VLOOKUP($H1231,Listes!$A$3:$I$12,4,FALSE))</f>
        <v/>
      </c>
      <c r="K1231" t="str">
        <f>IF(H1231="","",VLOOKUP($H1231,Listes!$A$3:$I$12,8,FALSE))</f>
        <v/>
      </c>
      <c r="N1231" t="str">
        <f t="shared" si="584"/>
        <v/>
      </c>
    </row>
    <row r="1232" spans="1:14">
      <c r="A1232" s="62" t="str">
        <f>IF(Encodage!A1232="","",IF(COUNTIF($A$2:A1231,Encodage!A1232),"",IF(AND(Encodage!A1232&gt;=$G$2,Encodage!A1232&lt;=$H$2),Encodage!B1232,"")))</f>
        <v/>
      </c>
      <c r="B1232" s="62" t="str">
        <f>IF(A1232="","",IF(COUNTIF($A$2:B1231,Encodage!B1232)&gt;0,"",IF(AND(Encodage!B1232&gt;=$G$2,Encodage!A1232&lt;=$H$2),Encodage!C1232,"")))</f>
        <v/>
      </c>
      <c r="C1232" s="62"/>
      <c r="D1232" s="61" t="str">
        <f t="array" ref="D1232">IFERROR(INDEX($A$1:$A$10000,SMALL(IF($A$3:$A$10000&lt;&gt;"",ROW($A$3:$A$10000)),ROW(A1229))),"")</f>
        <v/>
      </c>
      <c r="E1232" s="61"/>
      <c r="F1232" s="61"/>
      <c r="G1232" t="str">
        <f t="shared" si="583"/>
        <v/>
      </c>
      <c r="H1232" t="str">
        <f>IFERROR(IF(COUNTIF($H$4:H1231,H1231)&lt;VLOOKUP($H1231,$D$3:$E$500,2,0),H1231,INDEX($D$3:$D$300,MATCH(H1231,$D$3:$D$300,0)+1)),"")</f>
        <v/>
      </c>
      <c r="I1232" t="str">
        <f>IF($H1232="","",VLOOKUP($H1232,Listes!$A$3:$I$12,3,FALSE))</f>
        <v/>
      </c>
      <c r="J1232" t="str">
        <f>IF($H1232="","",VLOOKUP($H1232,Listes!$A$3:$I$12,4,FALSE))</f>
        <v/>
      </c>
      <c r="K1232" t="str">
        <f>IF(H1232="","",VLOOKUP($H1232,Listes!$A$3:$I$12,8,FALSE))</f>
        <v/>
      </c>
      <c r="N1232" t="str">
        <f t="shared" si="584"/>
        <v/>
      </c>
    </row>
    <row r="1233" spans="1:14">
      <c r="A1233" s="62" t="str">
        <f>IF(Encodage!A1233="","",IF(COUNTIF($A$2:A1232,Encodage!A1233),"",IF(AND(Encodage!A1233&gt;=$G$2,Encodage!A1233&lt;=$H$2),Encodage!B1233,"")))</f>
        <v/>
      </c>
      <c r="B1233" s="62" t="str">
        <f>IF(A1233="","",IF(COUNTIF($A$2:B1232,Encodage!B1233)&gt;0,"",IF(AND(Encodage!B1233&gt;=$G$2,Encodage!A1233&lt;=$H$2),Encodage!C1233,"")))</f>
        <v/>
      </c>
      <c r="C1233" s="62"/>
      <c r="D1233" s="61" t="str">
        <f t="array" ref="D1233">IFERROR(INDEX($A$1:$A$10000,SMALL(IF($A$3:$A$10000&lt;&gt;"",ROW($A$3:$A$10000)),ROW(A1230))),"")</f>
        <v/>
      </c>
      <c r="E1233" s="61"/>
      <c r="F1233" s="61"/>
      <c r="G1233" t="str">
        <f t="shared" si="583"/>
        <v/>
      </c>
      <c r="H1233" t="str">
        <f>IFERROR(IF(COUNTIF($H$4:H1232,H1232)&lt;VLOOKUP($H1232,$D$3:$E$500,2,0),H1232,INDEX($D$3:$D$300,MATCH(H1232,$D$3:$D$300,0)+1)),"")</f>
        <v/>
      </c>
      <c r="I1233" t="str">
        <f>IF($H1233="","",VLOOKUP($H1233,Listes!$A$3:$I$12,3,FALSE))</f>
        <v/>
      </c>
      <c r="J1233" t="str">
        <f>IF($H1233="","",VLOOKUP($H1233,Listes!$A$3:$I$12,4,FALSE))</f>
        <v/>
      </c>
      <c r="K1233" t="str">
        <f>IF(H1233="","",VLOOKUP($H1233,Listes!$A$3:$I$12,8,FALSE))</f>
        <v/>
      </c>
      <c r="N1233" t="str">
        <f t="shared" si="584"/>
        <v/>
      </c>
    </row>
    <row r="1234" spans="1:14">
      <c r="A1234" s="62" t="str">
        <f>IF(Encodage!A1234="","",IF(COUNTIF($A$2:A1233,Encodage!A1234),"",IF(AND(Encodage!A1234&gt;=$G$2,Encodage!A1234&lt;=$H$2),Encodage!B1234,"")))</f>
        <v/>
      </c>
      <c r="B1234" s="62" t="str">
        <f>IF(A1234="","",IF(COUNTIF($A$2:B1233,Encodage!B1234)&gt;0,"",IF(AND(Encodage!B1234&gt;=$G$2,Encodage!A1234&lt;=$H$2),Encodage!C1234,"")))</f>
        <v/>
      </c>
      <c r="C1234" s="62"/>
      <c r="D1234" s="61" t="str">
        <f t="array" ref="D1234">IFERROR(INDEX($A$1:$A$10000,SMALL(IF($A$3:$A$10000&lt;&gt;"",ROW($A$3:$A$10000)),ROW(A1231))),"")</f>
        <v/>
      </c>
      <c r="E1234" s="61"/>
      <c r="F1234" s="61"/>
      <c r="G1234" t="str">
        <f t="shared" si="583"/>
        <v/>
      </c>
      <c r="H1234" t="str">
        <f>IFERROR(IF(COUNTIF($H$4:H1233,H1233)&lt;VLOOKUP($H1233,$D$3:$E$500,2,0),H1233,INDEX($D$3:$D$300,MATCH(H1233,$D$3:$D$300,0)+1)),"")</f>
        <v/>
      </c>
      <c r="I1234" t="str">
        <f>IF($H1234="","",VLOOKUP($H1234,Listes!$A$3:$I$12,3,FALSE))</f>
        <v/>
      </c>
      <c r="J1234" t="str">
        <f>IF($H1234="","",VLOOKUP($H1234,Listes!$A$3:$I$12,4,FALSE))</f>
        <v/>
      </c>
      <c r="K1234" t="str">
        <f>IF(H1234="","",VLOOKUP($H1234,Listes!$A$3:$I$12,8,FALSE))</f>
        <v/>
      </c>
      <c r="N1234" t="str">
        <f t="shared" si="584"/>
        <v/>
      </c>
    </row>
    <row r="1235" spans="1:14">
      <c r="A1235" s="62" t="str">
        <f>IF(Encodage!A1235="","",IF(COUNTIF($A$2:A1234,Encodage!A1235),"",IF(AND(Encodage!A1235&gt;=$G$2,Encodage!A1235&lt;=$H$2),Encodage!B1235,"")))</f>
        <v/>
      </c>
      <c r="B1235" s="62" t="str">
        <f>IF(A1235="","",IF(COUNTIF($A$2:B1234,Encodage!B1235)&gt;0,"",IF(AND(Encodage!B1235&gt;=$G$2,Encodage!A1235&lt;=$H$2),Encodage!C1235,"")))</f>
        <v/>
      </c>
      <c r="C1235" s="62"/>
      <c r="D1235" s="61" t="str">
        <f t="array" ref="D1235">IFERROR(INDEX($A$1:$A$10000,SMALL(IF($A$3:$A$10000&lt;&gt;"",ROW($A$3:$A$10000)),ROW(A1232))),"")</f>
        <v/>
      </c>
      <c r="E1235" s="61"/>
      <c r="F1235" s="61"/>
      <c r="G1235" t="str">
        <f t="shared" si="583"/>
        <v/>
      </c>
      <c r="H1235" t="str">
        <f>IFERROR(IF(COUNTIF($H$4:H1234,H1234)&lt;VLOOKUP($H1234,$D$3:$E$500,2,0),H1234,INDEX($D$3:$D$300,MATCH(H1234,$D$3:$D$300,0)+1)),"")</f>
        <v/>
      </c>
      <c r="I1235" t="str">
        <f>IF($H1235="","",VLOOKUP($H1235,Listes!$A$3:$I$12,3,FALSE))</f>
        <v/>
      </c>
      <c r="J1235" t="str">
        <f>IF($H1235="","",VLOOKUP($H1235,Listes!$A$3:$I$12,4,FALSE))</f>
        <v/>
      </c>
      <c r="K1235" t="str">
        <f>IF(H1235="","",VLOOKUP($H1235,Listes!$A$3:$I$12,8,FALSE))</f>
        <v/>
      </c>
      <c r="N1235" t="str">
        <f t="shared" si="584"/>
        <v/>
      </c>
    </row>
    <row r="1236" spans="1:14">
      <c r="A1236" s="62" t="str">
        <f>IF(Encodage!A1236="","",IF(COUNTIF($A$2:A1235,Encodage!A1236),"",IF(AND(Encodage!A1236&gt;=$G$2,Encodage!A1236&lt;=$H$2),Encodage!B1236,"")))</f>
        <v/>
      </c>
      <c r="B1236" s="62" t="str">
        <f>IF(A1236="","",IF(COUNTIF($A$2:B1235,Encodage!B1236)&gt;0,"",IF(AND(Encodage!B1236&gt;=$G$2,Encodage!A1236&lt;=$H$2),Encodage!C1236,"")))</f>
        <v/>
      </c>
      <c r="C1236" s="62"/>
      <c r="D1236" s="61" t="str">
        <f t="array" ref="D1236">IFERROR(INDEX($A$1:$A$10000,SMALL(IF($A$3:$A$10000&lt;&gt;"",ROW($A$3:$A$10000)),ROW(A1233))),"")</f>
        <v/>
      </c>
      <c r="E1236" s="61"/>
      <c r="F1236" s="61"/>
      <c r="G1236" t="str">
        <f t="shared" si="583"/>
        <v/>
      </c>
      <c r="H1236" t="str">
        <f>IFERROR(IF(COUNTIF($H$4:H1235,H1235)&lt;VLOOKUP($H1235,$D$3:$E$500,2,0),H1235,INDEX($D$3:$D$300,MATCH(H1235,$D$3:$D$300,0)+1)),"")</f>
        <v/>
      </c>
      <c r="I1236" t="str">
        <f>IF($H1236="","",VLOOKUP($H1236,Listes!$A$3:$I$12,3,FALSE))</f>
        <v/>
      </c>
      <c r="J1236" t="str">
        <f>IF($H1236="","",VLOOKUP($H1236,Listes!$A$3:$I$12,4,FALSE))</f>
        <v/>
      </c>
      <c r="K1236" t="str">
        <f>IF(H1236="","",VLOOKUP($H1236,Listes!$A$3:$I$12,8,FALSE))</f>
        <v/>
      </c>
      <c r="N1236" t="str">
        <f t="shared" si="584"/>
        <v/>
      </c>
    </row>
    <row r="1237" spans="1:14">
      <c r="A1237" s="62" t="str">
        <f>IF(Encodage!A1237="","",IF(COUNTIF($A$2:A1236,Encodage!A1237),"",IF(AND(Encodage!A1237&gt;=$G$2,Encodage!A1237&lt;=$H$2),Encodage!B1237,"")))</f>
        <v/>
      </c>
      <c r="B1237" s="62" t="str">
        <f>IF(A1237="","",IF(COUNTIF($A$2:B1236,Encodage!B1237)&gt;0,"",IF(AND(Encodage!B1237&gt;=$G$2,Encodage!A1237&lt;=$H$2),Encodage!C1237,"")))</f>
        <v/>
      </c>
      <c r="C1237" s="62"/>
      <c r="D1237" s="61" t="str">
        <f t="array" ref="D1237">IFERROR(INDEX($A$1:$A$10000,SMALL(IF($A$3:$A$10000&lt;&gt;"",ROW($A$3:$A$10000)),ROW(A1234))),"")</f>
        <v/>
      </c>
      <c r="E1237" s="61"/>
      <c r="F1237" s="61"/>
      <c r="G1237" t="str">
        <f t="shared" si="583"/>
        <v/>
      </c>
      <c r="H1237" t="str">
        <f>IFERROR(IF(COUNTIF($H$4:H1236,H1236)&lt;VLOOKUP($H1236,$D$3:$E$500,2,0),H1236,INDEX($D$3:$D$300,MATCH(H1236,$D$3:$D$300,0)+1)),"")</f>
        <v/>
      </c>
      <c r="I1237" t="str">
        <f>IF($H1237="","",VLOOKUP($H1237,Listes!$A$3:$I$12,3,FALSE))</f>
        <v/>
      </c>
      <c r="J1237" t="str">
        <f>IF($H1237="","",VLOOKUP($H1237,Listes!$A$3:$I$12,4,FALSE))</f>
        <v/>
      </c>
      <c r="K1237" t="str">
        <f>IF(H1237="","",VLOOKUP($H1237,Listes!$A$3:$I$12,8,FALSE))</f>
        <v/>
      </c>
      <c r="N1237" t="str">
        <f t="shared" si="584"/>
        <v/>
      </c>
    </row>
    <row r="1238" spans="1:14">
      <c r="A1238" s="62" t="str">
        <f>IF(Encodage!A1238="","",IF(COUNTIF($A$2:A1237,Encodage!A1238),"",IF(AND(Encodage!A1238&gt;=$G$2,Encodage!A1238&lt;=$H$2),Encodage!B1238,"")))</f>
        <v/>
      </c>
      <c r="B1238" s="62" t="str">
        <f>IF(A1238="","",IF(COUNTIF($A$2:B1237,Encodage!B1238)&gt;0,"",IF(AND(Encodage!B1238&gt;=$G$2,Encodage!A1238&lt;=$H$2),Encodage!C1238,"")))</f>
        <v/>
      </c>
      <c r="C1238" s="62"/>
      <c r="D1238" s="61" t="str">
        <f t="array" ref="D1238">IFERROR(INDEX($A$1:$A$10000,SMALL(IF($A$3:$A$10000&lt;&gt;"",ROW($A$3:$A$10000)),ROW(A1235))),"")</f>
        <v/>
      </c>
      <c r="E1238" s="61"/>
      <c r="F1238" s="61"/>
      <c r="G1238" t="str">
        <f t="shared" si="583"/>
        <v/>
      </c>
      <c r="H1238" t="str">
        <f>IFERROR(IF(COUNTIF($H$4:H1237,H1237)&lt;VLOOKUP($H1237,$D$3:$E$500,2,0),H1237,INDEX($D$3:$D$300,MATCH(H1237,$D$3:$D$300,0)+1)),"")</f>
        <v/>
      </c>
      <c r="I1238" t="str">
        <f>IF($H1238="","",VLOOKUP($H1238,Listes!$A$3:$I$12,3,FALSE))</f>
        <v/>
      </c>
      <c r="J1238" t="str">
        <f>IF($H1238="","",VLOOKUP($H1238,Listes!$A$3:$I$12,4,FALSE))</f>
        <v/>
      </c>
      <c r="K1238" t="str">
        <f>IF(H1238="","",VLOOKUP($H1238,Listes!$A$3:$I$12,8,FALSE))</f>
        <v/>
      </c>
      <c r="N1238" t="str">
        <f t="shared" si="584"/>
        <v/>
      </c>
    </row>
    <row r="1239" spans="1:14">
      <c r="A1239" s="62" t="str">
        <f>IF(Encodage!A1239="","",IF(COUNTIF($A$2:A1238,Encodage!A1239),"",IF(AND(Encodage!A1239&gt;=$G$2,Encodage!A1239&lt;=$H$2),Encodage!B1239,"")))</f>
        <v/>
      </c>
      <c r="B1239" s="62" t="str">
        <f>IF(A1239="","",IF(COUNTIF($A$2:B1238,Encodage!B1239)&gt;0,"",IF(AND(Encodage!B1239&gt;=$G$2,Encodage!A1239&lt;=$H$2),Encodage!C1239,"")))</f>
        <v/>
      </c>
      <c r="C1239" s="62"/>
      <c r="D1239" s="61" t="str">
        <f t="array" ref="D1239">IFERROR(INDEX($A$1:$A$10000,SMALL(IF($A$3:$A$10000&lt;&gt;"",ROW($A$3:$A$10000)),ROW(A1236))),"")</f>
        <v/>
      </c>
      <c r="E1239" s="61"/>
      <c r="F1239" s="61"/>
      <c r="G1239" t="str">
        <f t="shared" si="583"/>
        <v/>
      </c>
      <c r="H1239" t="str">
        <f>IFERROR(IF(COUNTIF($H$4:H1238,H1238)&lt;VLOOKUP($H1238,$D$3:$E$500,2,0),H1238,INDEX($D$3:$D$300,MATCH(H1238,$D$3:$D$300,0)+1)),"")</f>
        <v/>
      </c>
      <c r="I1239" t="str">
        <f>IF($H1239="","",VLOOKUP($H1239,Listes!$A$3:$I$12,3,FALSE))</f>
        <v/>
      </c>
      <c r="J1239" t="str">
        <f>IF($H1239="","",VLOOKUP($H1239,Listes!$A$3:$I$12,4,FALSE))</f>
        <v/>
      </c>
      <c r="K1239" t="str">
        <f>IF(H1239="","",VLOOKUP($H1239,Listes!$A$3:$I$12,8,FALSE))</f>
        <v/>
      </c>
      <c r="N1239" t="str">
        <f t="shared" si="584"/>
        <v/>
      </c>
    </row>
    <row r="1240" spans="1:14">
      <c r="A1240" s="62" t="str">
        <f>IF(Encodage!A1240="","",IF(COUNTIF($A$2:A1239,Encodage!A1240),"",IF(AND(Encodage!A1240&gt;=$G$2,Encodage!A1240&lt;=$H$2),Encodage!B1240,"")))</f>
        <v/>
      </c>
      <c r="B1240" s="62" t="str">
        <f>IF(A1240="","",IF(COUNTIF($A$2:B1239,Encodage!B1240)&gt;0,"",IF(AND(Encodage!B1240&gt;=$G$2,Encodage!A1240&lt;=$H$2),Encodage!C1240,"")))</f>
        <v/>
      </c>
      <c r="C1240" s="62"/>
      <c r="D1240" s="61" t="str">
        <f t="array" ref="D1240">IFERROR(INDEX($A$1:$A$10000,SMALL(IF($A$3:$A$10000&lt;&gt;"",ROW($A$3:$A$10000)),ROW(A1237))),"")</f>
        <v/>
      </c>
      <c r="E1240" s="61"/>
      <c r="F1240" s="61"/>
      <c r="G1240" t="str">
        <f t="shared" si="583"/>
        <v/>
      </c>
      <c r="H1240" t="str">
        <f>IFERROR(IF(COUNTIF($H$4:H1239,H1239)&lt;VLOOKUP($H1239,$D$3:$E$500,2,0),H1239,INDEX($D$3:$D$300,MATCH(H1239,$D$3:$D$300,0)+1)),"")</f>
        <v/>
      </c>
      <c r="I1240" t="str">
        <f>IF($H1240="","",VLOOKUP($H1240,Listes!$A$3:$I$12,3,FALSE))</f>
        <v/>
      </c>
      <c r="J1240" t="str">
        <f>IF($H1240="","",VLOOKUP($H1240,Listes!$A$3:$I$12,4,FALSE))</f>
        <v/>
      </c>
      <c r="K1240" t="str">
        <f>IF(H1240="","",VLOOKUP($H1240,Listes!$A$3:$I$12,8,FALSE))</f>
        <v/>
      </c>
      <c r="N1240" t="str">
        <f t="shared" si="584"/>
        <v/>
      </c>
    </row>
    <row r="1241" spans="1:14">
      <c r="A1241" s="62" t="str">
        <f>IF(Encodage!A1241="","",IF(COUNTIF($A$2:A1240,Encodage!A1241),"",IF(AND(Encodage!A1241&gt;=$G$2,Encodage!A1241&lt;=$H$2),Encodage!B1241,"")))</f>
        <v/>
      </c>
      <c r="B1241" s="62" t="str">
        <f>IF(A1241="","",IF(COUNTIF($A$2:B1240,Encodage!B1241)&gt;0,"",IF(AND(Encodage!B1241&gt;=$G$2,Encodage!A1241&lt;=$H$2),Encodage!C1241,"")))</f>
        <v/>
      </c>
      <c r="C1241" s="62"/>
      <c r="D1241" s="61" t="str">
        <f t="array" ref="D1241">IFERROR(INDEX($A$1:$A$10000,SMALL(IF($A$3:$A$10000&lt;&gt;"",ROW($A$3:$A$10000)),ROW(A1238))),"")</f>
        <v/>
      </c>
      <c r="E1241" s="61"/>
      <c r="F1241" s="61"/>
      <c r="G1241" t="str">
        <f t="shared" si="583"/>
        <v/>
      </c>
      <c r="H1241" t="str">
        <f>IFERROR(IF(COUNTIF($H$4:H1240,H1240)&lt;VLOOKUP($H1240,$D$3:$E$500,2,0),H1240,INDEX($D$3:$D$300,MATCH(H1240,$D$3:$D$300,0)+1)),"")</f>
        <v/>
      </c>
      <c r="I1241" t="str">
        <f>IF($H1241="","",VLOOKUP($H1241,Listes!$A$3:$I$12,3,FALSE))</f>
        <v/>
      </c>
      <c r="J1241" t="str">
        <f>IF($H1241="","",VLOOKUP($H1241,Listes!$A$3:$I$12,4,FALSE))</f>
        <v/>
      </c>
      <c r="K1241" t="str">
        <f>IF(H1241="","",VLOOKUP($H1241,Listes!$A$3:$I$12,8,FALSE))</f>
        <v/>
      </c>
      <c r="N1241" t="str">
        <f t="shared" si="584"/>
        <v/>
      </c>
    </row>
    <row r="1242" spans="1:14">
      <c r="A1242" s="62" t="str">
        <f>IF(Encodage!A1242="","",IF(COUNTIF($A$2:A1241,Encodage!A1242),"",IF(AND(Encodage!A1242&gt;=$G$2,Encodage!A1242&lt;=$H$2),Encodage!B1242,"")))</f>
        <v/>
      </c>
      <c r="B1242" s="62" t="str">
        <f>IF(A1242="","",IF(COUNTIF($A$2:B1241,Encodage!B1242)&gt;0,"",IF(AND(Encodage!B1242&gt;=$G$2,Encodage!A1242&lt;=$H$2),Encodage!C1242,"")))</f>
        <v/>
      </c>
      <c r="C1242" s="62"/>
      <c r="D1242" s="61" t="str">
        <f t="array" ref="D1242">IFERROR(INDEX($A$1:$A$10000,SMALL(IF($A$3:$A$10000&lt;&gt;"",ROW($A$3:$A$10000)),ROW(A1239))),"")</f>
        <v/>
      </c>
      <c r="E1242" s="61"/>
      <c r="F1242" s="61"/>
      <c r="G1242" t="str">
        <f t="shared" si="583"/>
        <v/>
      </c>
      <c r="H1242" t="str">
        <f>IFERROR(IF(COUNTIF($H$4:H1241,H1241)&lt;VLOOKUP($H1241,$D$3:$E$500,2,0),H1241,INDEX($D$3:$D$300,MATCH(H1241,$D$3:$D$300,0)+1)),"")</f>
        <v/>
      </c>
      <c r="I1242" t="str">
        <f>IF($H1242="","",VLOOKUP($H1242,Listes!$A$3:$I$12,3,FALSE))</f>
        <v/>
      </c>
      <c r="J1242" t="str">
        <f>IF($H1242="","",VLOOKUP($H1242,Listes!$A$3:$I$12,4,FALSE))</f>
        <v/>
      </c>
      <c r="K1242" t="str">
        <f>IF(H1242="","",VLOOKUP($H1242,Listes!$A$3:$I$12,8,FALSE))</f>
        <v/>
      </c>
      <c r="N1242" t="str">
        <f t="shared" si="584"/>
        <v/>
      </c>
    </row>
    <row r="1243" spans="1:14">
      <c r="A1243" s="62" t="str">
        <f>IF(Encodage!A1243="","",IF(COUNTIF($A$2:A1242,Encodage!A1243),"",IF(AND(Encodage!A1243&gt;=$G$2,Encodage!A1243&lt;=$H$2),Encodage!B1243,"")))</f>
        <v/>
      </c>
      <c r="B1243" s="62" t="str">
        <f>IF(A1243="","",IF(COUNTIF($A$2:B1242,Encodage!B1243)&gt;0,"",IF(AND(Encodage!B1243&gt;=$G$2,Encodage!A1243&lt;=$H$2),Encodage!C1243,"")))</f>
        <v/>
      </c>
      <c r="C1243" s="62"/>
      <c r="D1243" s="61" t="str">
        <f t="array" ref="D1243">IFERROR(INDEX($A$1:$A$10000,SMALL(IF($A$3:$A$10000&lt;&gt;"",ROW($A$3:$A$10000)),ROW(A1240))),"")</f>
        <v/>
      </c>
      <c r="E1243" s="61"/>
      <c r="F1243" s="61"/>
      <c r="G1243" t="str">
        <f t="shared" si="583"/>
        <v/>
      </c>
      <c r="H1243" t="str">
        <f>IFERROR(IF(COUNTIF($H$4:H1242,H1242)&lt;VLOOKUP($H1242,$D$3:$E$500,2,0),H1242,INDEX($D$3:$D$300,MATCH(H1242,$D$3:$D$300,0)+1)),"")</f>
        <v/>
      </c>
      <c r="I1243" t="str">
        <f>IF($H1243="","",VLOOKUP($H1243,Listes!$A$3:$I$12,3,FALSE))</f>
        <v/>
      </c>
      <c r="J1243" t="str">
        <f>IF($H1243="","",VLOOKUP($H1243,Listes!$A$3:$I$12,4,FALSE))</f>
        <v/>
      </c>
      <c r="K1243" t="str">
        <f>IF(H1243="","",VLOOKUP($H1243,Listes!$A$3:$I$12,8,FALSE))</f>
        <v/>
      </c>
      <c r="N1243" t="str">
        <f t="shared" si="584"/>
        <v/>
      </c>
    </row>
    <row r="1244" spans="1:14">
      <c r="A1244" s="62" t="str">
        <f>IF(Encodage!A1244="","",IF(COUNTIF($A$2:A1243,Encodage!A1244),"",IF(AND(Encodage!A1244&gt;=$G$2,Encodage!A1244&lt;=$H$2),Encodage!B1244,"")))</f>
        <v/>
      </c>
      <c r="B1244" s="62" t="str">
        <f>IF(A1244="","",IF(COUNTIF($A$2:B1243,Encodage!B1244)&gt;0,"",IF(AND(Encodage!B1244&gt;=$G$2,Encodage!A1244&lt;=$H$2),Encodage!C1244,"")))</f>
        <v/>
      </c>
      <c r="C1244" s="62"/>
      <c r="D1244" s="61" t="str">
        <f t="array" ref="D1244">IFERROR(INDEX($A$1:$A$10000,SMALL(IF($A$3:$A$10000&lt;&gt;"",ROW($A$3:$A$10000)),ROW(A1241))),"")</f>
        <v/>
      </c>
      <c r="E1244" s="61"/>
      <c r="F1244" s="61"/>
      <c r="G1244" t="str">
        <f t="shared" si="583"/>
        <v/>
      </c>
      <c r="H1244" t="str">
        <f>IFERROR(IF(COUNTIF($H$4:H1243,H1243)&lt;VLOOKUP($H1243,$D$3:$E$500,2,0),H1243,INDEX($D$3:$D$300,MATCH(H1243,$D$3:$D$300,0)+1)),"")</f>
        <v/>
      </c>
      <c r="I1244" t="str">
        <f>IF($H1244="","",VLOOKUP($H1244,Listes!$A$3:$I$12,3,FALSE))</f>
        <v/>
      </c>
      <c r="J1244" t="str">
        <f>IF($H1244="","",VLOOKUP($H1244,Listes!$A$3:$I$12,4,FALSE))</f>
        <v/>
      </c>
      <c r="K1244" t="str">
        <f>IF(H1244="","",VLOOKUP($H1244,Listes!$A$3:$I$12,8,FALSE))</f>
        <v/>
      </c>
      <c r="N1244" t="str">
        <f t="shared" si="584"/>
        <v/>
      </c>
    </row>
    <row r="1245" spans="1:14">
      <c r="A1245" s="62" t="str">
        <f>IF(Encodage!A1245="","",IF(COUNTIF($A$2:A1244,Encodage!A1245),"",IF(AND(Encodage!A1245&gt;=$G$2,Encodage!A1245&lt;=$H$2),Encodage!B1245,"")))</f>
        <v/>
      </c>
      <c r="B1245" s="62" t="str">
        <f>IF(A1245="","",IF(COUNTIF($A$2:B1244,Encodage!B1245)&gt;0,"",IF(AND(Encodage!B1245&gt;=$G$2,Encodage!A1245&lt;=$H$2),Encodage!C1245,"")))</f>
        <v/>
      </c>
      <c r="C1245" s="62"/>
      <c r="D1245" s="61" t="str">
        <f t="array" ref="D1245">IFERROR(INDEX($A$1:$A$10000,SMALL(IF($A$3:$A$10000&lt;&gt;"",ROW($A$3:$A$10000)),ROW(A1242))),"")</f>
        <v/>
      </c>
      <c r="E1245" s="61"/>
      <c r="F1245" s="61"/>
      <c r="G1245" t="str">
        <f t="shared" si="583"/>
        <v/>
      </c>
      <c r="H1245" t="str">
        <f>IFERROR(IF(COUNTIF($H$4:H1244,H1244)&lt;VLOOKUP($H1244,$D$3:$E$500,2,0),H1244,INDEX($D$3:$D$300,MATCH(H1244,$D$3:$D$300,0)+1)),"")</f>
        <v/>
      </c>
      <c r="I1245" t="str">
        <f>IF($H1245="","",VLOOKUP($H1245,Listes!$A$3:$I$12,3,FALSE))</f>
        <v/>
      </c>
      <c r="J1245" t="str">
        <f>IF($H1245="","",VLOOKUP($H1245,Listes!$A$3:$I$12,4,FALSE))</f>
        <v/>
      </c>
      <c r="K1245" t="str">
        <f>IF(H1245="","",VLOOKUP($H1245,Listes!$A$3:$I$12,8,FALSE))</f>
        <v/>
      </c>
      <c r="N1245" t="str">
        <f t="shared" si="584"/>
        <v/>
      </c>
    </row>
    <row r="1246" spans="1:14">
      <c r="A1246" s="62" t="str">
        <f>IF(Encodage!A1246="","",IF(COUNTIF($A$2:A1245,Encodage!A1246),"",IF(AND(Encodage!A1246&gt;=$G$2,Encodage!A1246&lt;=$H$2),Encodage!B1246,"")))</f>
        <v/>
      </c>
      <c r="B1246" s="62" t="str">
        <f>IF(A1246="","",IF(COUNTIF($A$2:B1245,Encodage!B1246)&gt;0,"",IF(AND(Encodage!B1246&gt;=$G$2,Encodage!A1246&lt;=$H$2),Encodage!C1246,"")))</f>
        <v/>
      </c>
      <c r="C1246" s="62"/>
      <c r="D1246" s="61" t="str">
        <f t="array" ref="D1246">IFERROR(INDEX($A$1:$A$10000,SMALL(IF($A$3:$A$10000&lt;&gt;"",ROW($A$3:$A$10000)),ROW(A1243))),"")</f>
        <v/>
      </c>
      <c r="E1246" s="61"/>
      <c r="F1246" s="61"/>
      <c r="G1246" t="str">
        <f t="shared" si="583"/>
        <v/>
      </c>
      <c r="H1246" t="str">
        <f>IFERROR(IF(COUNTIF($H$4:H1245,H1245)&lt;VLOOKUP($H1245,$D$3:$E$500,2,0),H1245,INDEX($D$3:$D$300,MATCH(H1245,$D$3:$D$300,0)+1)),"")</f>
        <v/>
      </c>
      <c r="I1246" t="str">
        <f>IF($H1246="","",VLOOKUP($H1246,Listes!$A$3:$I$12,3,FALSE))</f>
        <v/>
      </c>
      <c r="J1246" t="str">
        <f>IF($H1246="","",VLOOKUP($H1246,Listes!$A$3:$I$12,4,FALSE))</f>
        <v/>
      </c>
      <c r="K1246" t="str">
        <f>IF(H1246="","",VLOOKUP($H1246,Listes!$A$3:$I$12,8,FALSE))</f>
        <v/>
      </c>
      <c r="N1246" t="str">
        <f t="shared" si="584"/>
        <v/>
      </c>
    </row>
    <row r="1247" spans="1:14">
      <c r="A1247" s="62" t="str">
        <f>IF(Encodage!A1247="","",IF(COUNTIF($A$2:A1246,Encodage!A1247),"",IF(AND(Encodage!A1247&gt;=$G$2,Encodage!A1247&lt;=$H$2),Encodage!B1247,"")))</f>
        <v/>
      </c>
      <c r="B1247" s="62" t="str">
        <f>IF(A1247="","",IF(COUNTIF($A$2:B1246,Encodage!B1247)&gt;0,"",IF(AND(Encodage!B1247&gt;=$G$2,Encodage!A1247&lt;=$H$2),Encodage!C1247,"")))</f>
        <v/>
      </c>
      <c r="C1247" s="62"/>
      <c r="D1247" s="61" t="str">
        <f t="array" ref="D1247">IFERROR(INDEX($A$1:$A$10000,SMALL(IF($A$3:$A$10000&lt;&gt;"",ROW($A$3:$A$10000)),ROW(A1244))),"")</f>
        <v/>
      </c>
      <c r="E1247" s="61"/>
      <c r="F1247" s="61"/>
      <c r="G1247" t="str">
        <f t="shared" si="583"/>
        <v/>
      </c>
      <c r="H1247" t="str">
        <f>IFERROR(IF(COUNTIF($H$4:H1246,H1246)&lt;VLOOKUP($H1246,$D$3:$E$500,2,0),H1246,INDEX($D$3:$D$300,MATCH(H1246,$D$3:$D$300,0)+1)),"")</f>
        <v/>
      </c>
      <c r="I1247" t="str">
        <f>IF($H1247="","",VLOOKUP($H1247,Listes!$A$3:$I$12,3,FALSE))</f>
        <v/>
      </c>
      <c r="J1247" t="str">
        <f>IF($H1247="","",VLOOKUP($H1247,Listes!$A$3:$I$12,4,FALSE))</f>
        <v/>
      </c>
      <c r="K1247" t="str">
        <f>IF(H1247="","",VLOOKUP($H1247,Listes!$A$3:$I$12,8,FALSE))</f>
        <v/>
      </c>
      <c r="N1247" t="str">
        <f t="shared" si="584"/>
        <v/>
      </c>
    </row>
    <row r="1248" spans="1:14">
      <c r="A1248" s="62" t="str">
        <f>IF(Encodage!A1248="","",IF(COUNTIF($A$2:A1247,Encodage!A1248),"",IF(AND(Encodage!A1248&gt;=$G$2,Encodage!A1248&lt;=$H$2),Encodage!B1248,"")))</f>
        <v/>
      </c>
      <c r="B1248" s="62" t="str">
        <f>IF(A1248="","",IF(COUNTIF($A$2:B1247,Encodage!B1248)&gt;0,"",IF(AND(Encodage!B1248&gt;=$G$2,Encodage!A1248&lt;=$H$2),Encodage!C1248,"")))</f>
        <v/>
      </c>
      <c r="C1248" s="62"/>
      <c r="D1248" s="61" t="str">
        <f t="array" ref="D1248">IFERROR(INDEX($A$1:$A$10000,SMALL(IF($A$3:$A$10000&lt;&gt;"",ROW($A$3:$A$10000)),ROW(A1245))),"")</f>
        <v/>
      </c>
      <c r="E1248" s="61"/>
      <c r="F1248" s="61"/>
      <c r="G1248" t="str">
        <f t="shared" si="583"/>
        <v/>
      </c>
      <c r="H1248" t="str">
        <f>IFERROR(IF(COUNTIF($H$4:H1247,H1247)&lt;VLOOKUP($H1247,$D$3:$E$500,2,0),H1247,INDEX($D$3:$D$300,MATCH(H1247,$D$3:$D$300,0)+1)),"")</f>
        <v/>
      </c>
      <c r="I1248" t="str">
        <f>IF($H1248="","",VLOOKUP($H1248,Listes!$A$3:$I$12,3,FALSE))</f>
        <v/>
      </c>
      <c r="J1248" t="str">
        <f>IF($H1248="","",VLOOKUP($H1248,Listes!$A$3:$I$12,4,FALSE))</f>
        <v/>
      </c>
      <c r="K1248" t="str">
        <f>IF(H1248="","",VLOOKUP($H1248,Listes!$A$3:$I$12,8,FALSE))</f>
        <v/>
      </c>
      <c r="N1248" t="str">
        <f t="shared" si="584"/>
        <v/>
      </c>
    </row>
    <row r="1249" spans="1:14">
      <c r="A1249" s="62" t="str">
        <f>IF(Encodage!A1249="","",IF(COUNTIF($A$2:A1248,Encodage!A1249),"",IF(AND(Encodage!A1249&gt;=$G$2,Encodage!A1249&lt;=$H$2),Encodage!B1249,"")))</f>
        <v/>
      </c>
      <c r="B1249" s="62" t="str">
        <f>IF(A1249="","",IF(COUNTIF($A$2:B1248,Encodage!B1249)&gt;0,"",IF(AND(Encodage!B1249&gt;=$G$2,Encodage!A1249&lt;=$H$2),Encodage!C1249,"")))</f>
        <v/>
      </c>
      <c r="C1249" s="62"/>
      <c r="D1249" s="61" t="str">
        <f t="array" ref="D1249">IFERROR(INDEX($A$1:$A$10000,SMALL(IF($A$3:$A$10000&lt;&gt;"",ROW($A$3:$A$10000)),ROW(A1246))),"")</f>
        <v/>
      </c>
      <c r="E1249" s="61"/>
      <c r="F1249" s="61"/>
      <c r="G1249" t="str">
        <f t="shared" si="583"/>
        <v/>
      </c>
      <c r="H1249" t="str">
        <f>IFERROR(IF(COUNTIF($H$4:H1248,H1248)&lt;VLOOKUP($H1248,$D$3:$E$500,2,0),H1248,INDEX($D$3:$D$300,MATCH(H1248,$D$3:$D$300,0)+1)),"")</f>
        <v/>
      </c>
      <c r="I1249" t="str">
        <f>IF($H1249="","",VLOOKUP($H1249,Listes!$A$3:$I$12,3,FALSE))</f>
        <v/>
      </c>
      <c r="J1249" t="str">
        <f>IF($H1249="","",VLOOKUP($H1249,Listes!$A$3:$I$12,4,FALSE))</f>
        <v/>
      </c>
      <c r="K1249" t="str">
        <f>IF(H1249="","",VLOOKUP($H1249,Listes!$A$3:$I$12,8,FALSE))</f>
        <v/>
      </c>
      <c r="N1249" t="str">
        <f t="shared" si="584"/>
        <v/>
      </c>
    </row>
    <row r="1250" spans="1:14">
      <c r="A1250" s="62" t="str">
        <f>IF(Encodage!A1250="","",IF(COUNTIF($A$2:A1249,Encodage!A1250),"",IF(AND(Encodage!A1250&gt;=$G$2,Encodage!A1250&lt;=$H$2),Encodage!B1250,"")))</f>
        <v/>
      </c>
      <c r="B1250" s="62" t="str">
        <f>IF(A1250="","",IF(COUNTIF($A$2:B1249,Encodage!B1250)&gt;0,"",IF(AND(Encodage!B1250&gt;=$G$2,Encodage!A1250&lt;=$H$2),Encodage!C1250,"")))</f>
        <v/>
      </c>
      <c r="C1250" s="62"/>
      <c r="D1250" s="61" t="str">
        <f t="array" ref="D1250">IFERROR(INDEX($A$1:$A$10000,SMALL(IF($A$3:$A$10000&lt;&gt;"",ROW($A$3:$A$10000)),ROW(A1247))),"")</f>
        <v/>
      </c>
      <c r="E1250" s="61"/>
      <c r="F1250" s="61"/>
      <c r="G1250" t="str">
        <f t="shared" si="583"/>
        <v/>
      </c>
      <c r="H1250" t="str">
        <f>IFERROR(IF(COUNTIF($H$4:H1249,H1249)&lt;VLOOKUP($H1249,$D$3:$E$500,2,0),H1249,INDEX($D$3:$D$300,MATCH(H1249,$D$3:$D$300,0)+1)),"")</f>
        <v/>
      </c>
      <c r="I1250" t="str">
        <f>IF($H1250="","",VLOOKUP($H1250,Listes!$A$3:$I$12,3,FALSE))</f>
        <v/>
      </c>
      <c r="J1250" t="str">
        <f>IF($H1250="","",VLOOKUP($H1250,Listes!$A$3:$I$12,4,FALSE))</f>
        <v/>
      </c>
      <c r="K1250" t="str">
        <f>IF(H1250="","",VLOOKUP($H1250,Listes!$A$3:$I$12,8,FALSE))</f>
        <v/>
      </c>
      <c r="N1250" t="str">
        <f t="shared" si="584"/>
        <v/>
      </c>
    </row>
    <row r="1251" spans="1:14">
      <c r="A1251" s="62" t="str">
        <f>IF(Encodage!A1251="","",IF(COUNTIF($A$2:A1250,Encodage!A1251),"",IF(AND(Encodage!A1251&gt;=$G$2,Encodage!A1251&lt;=$H$2),Encodage!B1251,"")))</f>
        <v/>
      </c>
      <c r="B1251" s="62" t="str">
        <f>IF(A1251="","",IF(COUNTIF($A$2:B1250,Encodage!B1251)&gt;0,"",IF(AND(Encodage!B1251&gt;=$G$2,Encodage!A1251&lt;=$H$2),Encodage!C1251,"")))</f>
        <v/>
      </c>
      <c r="C1251" s="62"/>
      <c r="D1251" s="61" t="str">
        <f t="array" ref="D1251">IFERROR(INDEX($A$1:$A$10000,SMALL(IF($A$3:$A$10000&lt;&gt;"",ROW($A$3:$A$10000)),ROW(A1248))),"")</f>
        <v/>
      </c>
      <c r="E1251" s="61"/>
      <c r="F1251" s="61"/>
      <c r="G1251" t="str">
        <f t="shared" si="583"/>
        <v/>
      </c>
      <c r="H1251" t="str">
        <f>IFERROR(IF(COUNTIF($H$4:H1250,H1250)&lt;VLOOKUP($H1250,$D$3:$E$500,2,0),H1250,INDEX($D$3:$D$300,MATCH(H1250,$D$3:$D$300,0)+1)),"")</f>
        <v/>
      </c>
      <c r="I1251" t="str">
        <f>IF($H1251="","",VLOOKUP($H1251,Listes!$A$3:$I$12,3,FALSE))</f>
        <v/>
      </c>
      <c r="J1251" t="str">
        <f>IF($H1251="","",VLOOKUP($H1251,Listes!$A$3:$I$12,4,FALSE))</f>
        <v/>
      </c>
      <c r="K1251" t="str">
        <f>IF(H1251="","",VLOOKUP($H1251,Listes!$A$3:$I$12,8,FALSE))</f>
        <v/>
      </c>
      <c r="N1251" t="str">
        <f t="shared" si="584"/>
        <v/>
      </c>
    </row>
    <row r="1252" spans="1:14">
      <c r="A1252" s="62" t="str">
        <f>IF(Encodage!A1252="","",IF(COUNTIF($A$2:A1251,Encodage!A1252),"",IF(AND(Encodage!A1252&gt;=$G$2,Encodage!A1252&lt;=$H$2),Encodage!B1252,"")))</f>
        <v/>
      </c>
      <c r="B1252" s="62" t="str">
        <f>IF(A1252="","",IF(COUNTIF($A$2:B1251,Encodage!B1252)&gt;0,"",IF(AND(Encodage!B1252&gt;=$G$2,Encodage!A1252&lt;=$H$2),Encodage!C1252,"")))</f>
        <v/>
      </c>
      <c r="C1252" s="62"/>
      <c r="D1252" s="61" t="str">
        <f t="array" ref="D1252">IFERROR(INDEX($A$1:$A$10000,SMALL(IF($A$3:$A$10000&lt;&gt;"",ROW($A$3:$A$10000)),ROW(A1249))),"")</f>
        <v/>
      </c>
      <c r="E1252" s="61"/>
      <c r="F1252" s="61"/>
      <c r="G1252" t="str">
        <f t="shared" si="583"/>
        <v/>
      </c>
      <c r="H1252" t="str">
        <f>IFERROR(IF(COUNTIF($H$4:H1251,H1251)&lt;VLOOKUP($H1251,$D$3:$E$500,2,0),H1251,INDEX($D$3:$D$300,MATCH(H1251,$D$3:$D$300,0)+1)),"")</f>
        <v/>
      </c>
      <c r="I1252" t="str">
        <f>IF($H1252="","",VLOOKUP($H1252,Listes!$A$3:$I$12,3,FALSE))</f>
        <v/>
      </c>
      <c r="J1252" t="str">
        <f>IF($H1252="","",VLOOKUP($H1252,Listes!$A$3:$I$12,4,FALSE))</f>
        <v/>
      </c>
      <c r="K1252" t="str">
        <f>IF(H1252="","",VLOOKUP($H1252,Listes!$A$3:$I$12,8,FALSE))</f>
        <v/>
      </c>
      <c r="N1252" t="str">
        <f t="shared" si="584"/>
        <v/>
      </c>
    </row>
    <row r="1253" spans="1:14">
      <c r="A1253" s="62" t="str">
        <f>IF(Encodage!A1253="","",IF(COUNTIF($A$2:A1252,Encodage!A1253),"",IF(AND(Encodage!A1253&gt;=$G$2,Encodage!A1253&lt;=$H$2),Encodage!B1253,"")))</f>
        <v/>
      </c>
      <c r="B1253" s="62" t="str">
        <f>IF(A1253="","",IF(COUNTIF($A$2:B1252,Encodage!B1253)&gt;0,"",IF(AND(Encodage!B1253&gt;=$G$2,Encodage!A1253&lt;=$H$2),Encodage!C1253,"")))</f>
        <v/>
      </c>
      <c r="C1253" s="62"/>
      <c r="D1253" s="61" t="str">
        <f t="array" ref="D1253">IFERROR(INDEX($A$1:$A$10000,SMALL(IF($A$3:$A$10000&lt;&gt;"",ROW($A$3:$A$10000)),ROW(A1250))),"")</f>
        <v/>
      </c>
      <c r="E1253" s="61"/>
      <c r="F1253" s="61"/>
      <c r="G1253" t="str">
        <f t="shared" si="583"/>
        <v/>
      </c>
      <c r="H1253" t="str">
        <f>IFERROR(IF(COUNTIF($H$4:H1252,H1252)&lt;VLOOKUP($H1252,$D$3:$E$500,2,0),H1252,INDEX($D$3:$D$300,MATCH(H1252,$D$3:$D$300,0)+1)),"")</f>
        <v/>
      </c>
      <c r="I1253" t="str">
        <f>IF($H1253="","",VLOOKUP($H1253,Listes!$A$3:$I$12,3,FALSE))</f>
        <v/>
      </c>
      <c r="J1253" t="str">
        <f>IF($H1253="","",VLOOKUP($H1253,Listes!$A$3:$I$12,4,FALSE))</f>
        <v/>
      </c>
      <c r="K1253" t="str">
        <f>IF(H1253="","",VLOOKUP($H1253,Listes!$A$3:$I$12,8,FALSE))</f>
        <v/>
      </c>
      <c r="N1253" t="str">
        <f t="shared" si="584"/>
        <v/>
      </c>
    </row>
    <row r="1254" spans="1:14">
      <c r="A1254" s="62" t="str">
        <f>IF(Encodage!A1254="","",IF(COUNTIF($A$2:A1253,Encodage!A1254),"",IF(AND(Encodage!A1254&gt;=$G$2,Encodage!A1254&lt;=$H$2),Encodage!B1254,"")))</f>
        <v/>
      </c>
      <c r="B1254" s="62" t="str">
        <f>IF(A1254="","",IF(COUNTIF($A$2:B1253,Encodage!B1254)&gt;0,"",IF(AND(Encodage!B1254&gt;=$G$2,Encodage!A1254&lt;=$H$2),Encodage!C1254,"")))</f>
        <v/>
      </c>
      <c r="C1254" s="62"/>
      <c r="D1254" s="61" t="str">
        <f t="array" ref="D1254">IFERROR(INDEX($A$1:$A$10000,SMALL(IF($A$3:$A$10000&lt;&gt;"",ROW($A$3:$A$10000)),ROW(A1251))),"")</f>
        <v/>
      </c>
      <c r="E1254" s="61"/>
      <c r="F1254" s="61"/>
      <c r="G1254" t="str">
        <f t="shared" si="583"/>
        <v/>
      </c>
      <c r="H1254" t="str">
        <f>IFERROR(IF(COUNTIF($H$4:H1253,H1253)&lt;VLOOKUP($H1253,$D$3:$E$500,2,0),H1253,INDEX($D$3:$D$300,MATCH(H1253,$D$3:$D$300,0)+1)),"")</f>
        <v/>
      </c>
      <c r="I1254" t="str">
        <f>IF($H1254="","",VLOOKUP($H1254,Listes!$A$3:$I$12,3,FALSE))</f>
        <v/>
      </c>
      <c r="J1254" t="str">
        <f>IF($H1254="","",VLOOKUP($H1254,Listes!$A$3:$I$12,4,FALSE))</f>
        <v/>
      </c>
      <c r="K1254" t="str">
        <f>IF(H1254="","",VLOOKUP($H1254,Listes!$A$3:$I$12,8,FALSE))</f>
        <v/>
      </c>
      <c r="N1254" t="str">
        <f t="shared" si="584"/>
        <v/>
      </c>
    </row>
    <row r="1255" spans="1:14">
      <c r="A1255" s="62" t="str">
        <f>IF(Encodage!A1255="","",IF(COUNTIF($A$2:A1254,Encodage!A1255),"",IF(AND(Encodage!A1255&gt;=$G$2,Encodage!A1255&lt;=$H$2),Encodage!B1255,"")))</f>
        <v/>
      </c>
      <c r="B1255" s="62" t="str">
        <f>IF(A1255="","",IF(COUNTIF($A$2:B1254,Encodage!B1255)&gt;0,"",IF(AND(Encodage!B1255&gt;=$G$2,Encodage!A1255&lt;=$H$2),Encodage!C1255,"")))</f>
        <v/>
      </c>
      <c r="C1255" s="62"/>
      <c r="D1255" s="61" t="str">
        <f t="array" ref="D1255">IFERROR(INDEX($A$1:$A$10000,SMALL(IF($A$3:$A$10000&lt;&gt;"",ROW($A$3:$A$10000)),ROW(A1252))),"")</f>
        <v/>
      </c>
      <c r="E1255" s="61"/>
      <c r="F1255" s="61"/>
      <c r="G1255" t="str">
        <f t="shared" si="583"/>
        <v/>
      </c>
      <c r="H1255" t="str">
        <f>IFERROR(IF(COUNTIF($H$4:H1254,H1254)&lt;VLOOKUP($H1254,$D$3:$E$500,2,0),H1254,INDEX($D$3:$D$300,MATCH(H1254,$D$3:$D$300,0)+1)),"")</f>
        <v/>
      </c>
      <c r="I1255" t="str">
        <f>IF($H1255="","",VLOOKUP($H1255,Listes!$A$3:$I$12,3,FALSE))</f>
        <v/>
      </c>
      <c r="J1255" t="str">
        <f>IF($H1255="","",VLOOKUP($H1255,Listes!$A$3:$I$12,4,FALSE))</f>
        <v/>
      </c>
      <c r="K1255" t="str">
        <f>IF(H1255="","",VLOOKUP($H1255,Listes!$A$3:$I$12,8,FALSE))</f>
        <v/>
      </c>
      <c r="N1255" t="str">
        <f t="shared" si="584"/>
        <v/>
      </c>
    </row>
    <row r="1256" spans="1:14">
      <c r="A1256" s="62" t="str">
        <f>IF(Encodage!A1256="","",IF(COUNTIF($A$2:A1255,Encodage!A1256),"",IF(AND(Encodage!A1256&gt;=$G$2,Encodage!A1256&lt;=$H$2),Encodage!B1256,"")))</f>
        <v/>
      </c>
      <c r="B1256" s="62" t="str">
        <f>IF(A1256="","",IF(COUNTIF($A$2:B1255,Encodage!B1256)&gt;0,"",IF(AND(Encodage!B1256&gt;=$G$2,Encodage!A1256&lt;=$H$2),Encodage!C1256,"")))</f>
        <v/>
      </c>
      <c r="C1256" s="62"/>
      <c r="D1256" s="61" t="str">
        <f t="array" ref="D1256">IFERROR(INDEX($A$1:$A$10000,SMALL(IF($A$3:$A$10000&lt;&gt;"",ROW($A$3:$A$10000)),ROW(A1253))),"")</f>
        <v/>
      </c>
      <c r="E1256" s="61"/>
      <c r="F1256" s="61"/>
      <c r="G1256" t="str">
        <f t="shared" si="583"/>
        <v/>
      </c>
      <c r="H1256" t="str">
        <f>IFERROR(IF(COUNTIF($H$4:H1255,H1255)&lt;VLOOKUP($H1255,$D$3:$E$500,2,0),H1255,INDEX($D$3:$D$300,MATCH(H1255,$D$3:$D$300,0)+1)),"")</f>
        <v/>
      </c>
      <c r="I1256" t="str">
        <f>IF($H1256="","",VLOOKUP($H1256,Listes!$A$3:$I$12,3,FALSE))</f>
        <v/>
      </c>
      <c r="J1256" t="str">
        <f>IF($H1256="","",VLOOKUP($H1256,Listes!$A$3:$I$12,4,FALSE))</f>
        <v/>
      </c>
      <c r="K1256" t="str">
        <f>IF(H1256="","",VLOOKUP($H1256,Listes!$A$3:$I$12,8,FALSE))</f>
        <v/>
      </c>
      <c r="N1256" t="str">
        <f t="shared" si="584"/>
        <v/>
      </c>
    </row>
    <row r="1257" spans="1:14">
      <c r="A1257" s="62" t="str">
        <f>IF(Encodage!A1257="","",IF(COUNTIF($A$2:A1256,Encodage!A1257),"",IF(AND(Encodage!A1257&gt;=$G$2,Encodage!A1257&lt;=$H$2),Encodage!B1257,"")))</f>
        <v/>
      </c>
      <c r="B1257" s="62" t="str">
        <f>IF(A1257="","",IF(COUNTIF($A$2:B1256,Encodage!B1257)&gt;0,"",IF(AND(Encodage!B1257&gt;=$G$2,Encodage!A1257&lt;=$H$2),Encodage!C1257,"")))</f>
        <v/>
      </c>
      <c r="C1257" s="62"/>
      <c r="D1257" s="61" t="str">
        <f t="array" ref="D1257">IFERROR(INDEX($A$1:$A$10000,SMALL(IF($A$3:$A$10000&lt;&gt;"",ROW($A$3:$A$10000)),ROW(A1254))),"")</f>
        <v/>
      </c>
      <c r="E1257" s="61"/>
      <c r="F1257" s="61"/>
      <c r="G1257" t="str">
        <f t="shared" si="583"/>
        <v/>
      </c>
      <c r="H1257" t="str">
        <f>IFERROR(IF(COUNTIF($H$4:H1256,H1256)&lt;VLOOKUP($H1256,$D$3:$E$500,2,0),H1256,INDEX($D$3:$D$300,MATCH(H1256,$D$3:$D$300,0)+1)),"")</f>
        <v/>
      </c>
      <c r="I1257" t="str">
        <f>IF($H1257="","",VLOOKUP($H1257,Listes!$A$3:$I$12,3,FALSE))</f>
        <v/>
      </c>
      <c r="J1257" t="str">
        <f>IF($H1257="","",VLOOKUP($H1257,Listes!$A$3:$I$12,4,FALSE))</f>
        <v/>
      </c>
      <c r="K1257" t="str">
        <f>IF(H1257="","",VLOOKUP($H1257,Listes!$A$3:$I$12,8,FALSE))</f>
        <v/>
      </c>
      <c r="N1257" t="str">
        <f t="shared" si="584"/>
        <v/>
      </c>
    </row>
    <row r="1258" spans="1:14">
      <c r="A1258" s="62" t="str">
        <f>IF(Encodage!A1258="","",IF(COUNTIF($A$2:A1257,Encodage!A1258),"",IF(AND(Encodage!A1258&gt;=$G$2,Encodage!A1258&lt;=$H$2),Encodage!B1258,"")))</f>
        <v/>
      </c>
      <c r="B1258" s="62" t="str">
        <f>IF(A1258="","",IF(COUNTIF($A$2:B1257,Encodage!B1258)&gt;0,"",IF(AND(Encodage!B1258&gt;=$G$2,Encodage!A1258&lt;=$H$2),Encodage!C1258,"")))</f>
        <v/>
      </c>
      <c r="C1258" s="62"/>
      <c r="D1258" s="61" t="str">
        <f t="array" ref="D1258">IFERROR(INDEX($A$1:$A$10000,SMALL(IF($A$3:$A$10000&lt;&gt;"",ROW($A$3:$A$10000)),ROW(A1255))),"")</f>
        <v/>
      </c>
      <c r="E1258" s="61"/>
      <c r="F1258" s="61"/>
      <c r="G1258" t="str">
        <f t="shared" si="583"/>
        <v/>
      </c>
      <c r="H1258" t="str">
        <f>IFERROR(IF(COUNTIF($H$4:H1257,H1257)&lt;VLOOKUP($H1257,$D$3:$E$500,2,0),H1257,INDEX($D$3:$D$300,MATCH(H1257,$D$3:$D$300,0)+1)),"")</f>
        <v/>
      </c>
      <c r="I1258" t="str">
        <f>IF($H1258="","",VLOOKUP($H1258,Listes!$A$3:$I$12,3,FALSE))</f>
        <v/>
      </c>
      <c r="J1258" t="str">
        <f>IF($H1258="","",VLOOKUP($H1258,Listes!$A$3:$I$12,4,FALSE))</f>
        <v/>
      </c>
      <c r="K1258" t="str">
        <f>IF(H1258="","",VLOOKUP($H1258,Listes!$A$3:$I$12,8,FALSE))</f>
        <v/>
      </c>
      <c r="N1258" t="str">
        <f t="shared" si="584"/>
        <v/>
      </c>
    </row>
    <row r="1259" spans="1:14">
      <c r="A1259" s="62" t="str">
        <f>IF(Encodage!A1259="","",IF(COUNTIF($A$2:A1258,Encodage!A1259),"",IF(AND(Encodage!A1259&gt;=$G$2,Encodage!A1259&lt;=$H$2),Encodage!B1259,"")))</f>
        <v/>
      </c>
      <c r="B1259" s="62" t="str">
        <f>IF(A1259="","",IF(COUNTIF($A$2:B1258,Encodage!B1259)&gt;0,"",IF(AND(Encodage!B1259&gt;=$G$2,Encodage!A1259&lt;=$H$2),Encodage!C1259,"")))</f>
        <v/>
      </c>
      <c r="C1259" s="62"/>
      <c r="D1259" s="61" t="str">
        <f t="array" ref="D1259">IFERROR(INDEX($A$1:$A$10000,SMALL(IF($A$3:$A$10000&lt;&gt;"",ROW($A$3:$A$10000)),ROW(A1256))),"")</f>
        <v/>
      </c>
      <c r="E1259" s="61"/>
      <c r="F1259" s="61"/>
      <c r="G1259" t="str">
        <f t="shared" si="583"/>
        <v/>
      </c>
      <c r="H1259" t="str">
        <f>IFERROR(IF(COUNTIF($H$4:H1258,H1258)&lt;VLOOKUP($H1258,$D$3:$E$500,2,0),H1258,INDEX($D$3:$D$300,MATCH(H1258,$D$3:$D$300,0)+1)),"")</f>
        <v/>
      </c>
      <c r="I1259" t="str">
        <f>IF($H1259="","",VLOOKUP($H1259,Listes!$A$3:$I$12,3,FALSE))</f>
        <v/>
      </c>
      <c r="J1259" t="str">
        <f>IF($H1259="","",VLOOKUP($H1259,Listes!$A$3:$I$12,4,FALSE))</f>
        <v/>
      </c>
      <c r="K1259" t="str">
        <f>IF(H1259="","",VLOOKUP($H1259,Listes!$A$3:$I$12,8,FALSE))</f>
        <v/>
      </c>
      <c r="N1259" t="str">
        <f t="shared" si="584"/>
        <v/>
      </c>
    </row>
    <row r="1260" spans="1:14">
      <c r="A1260" s="62" t="str">
        <f>IF(Encodage!A1260="","",IF(COUNTIF($A$2:A1259,Encodage!A1260),"",IF(AND(Encodage!A1260&gt;=$G$2,Encodage!A1260&lt;=$H$2),Encodage!B1260,"")))</f>
        <v/>
      </c>
      <c r="B1260" s="62" t="str">
        <f>IF(A1260="","",IF(COUNTIF($A$2:B1259,Encodage!B1260)&gt;0,"",IF(AND(Encodage!B1260&gt;=$G$2,Encodage!A1260&lt;=$H$2),Encodage!C1260,"")))</f>
        <v/>
      </c>
      <c r="C1260" s="62"/>
      <c r="D1260" s="61" t="str">
        <f t="array" ref="D1260">IFERROR(INDEX($A$1:$A$10000,SMALL(IF($A$3:$A$10000&lt;&gt;"",ROW($A$3:$A$10000)),ROW(A1257))),"")</f>
        <v/>
      </c>
      <c r="E1260" s="61"/>
      <c r="F1260" s="61"/>
      <c r="G1260" t="str">
        <f t="shared" si="583"/>
        <v/>
      </c>
      <c r="H1260" t="str">
        <f>IFERROR(IF(COUNTIF($H$4:H1259,H1259)&lt;VLOOKUP($H1259,$D$3:$E$500,2,0),H1259,INDEX($D$3:$D$300,MATCH(H1259,$D$3:$D$300,0)+1)),"")</f>
        <v/>
      </c>
      <c r="I1260" t="str">
        <f>IF($H1260="","",VLOOKUP($H1260,Listes!$A$3:$I$12,3,FALSE))</f>
        <v/>
      </c>
      <c r="J1260" t="str">
        <f>IF($H1260="","",VLOOKUP($H1260,Listes!$A$3:$I$12,4,FALSE))</f>
        <v/>
      </c>
      <c r="K1260" t="str">
        <f>IF(H1260="","",VLOOKUP($H1260,Listes!$A$3:$I$12,8,FALSE))</f>
        <v/>
      </c>
      <c r="N1260" t="str">
        <f t="shared" si="584"/>
        <v/>
      </c>
    </row>
    <row r="1261" spans="1:14">
      <c r="A1261" s="62" t="str">
        <f>IF(Encodage!A1261="","",IF(COUNTIF($A$2:A1260,Encodage!A1261),"",IF(AND(Encodage!A1261&gt;=$G$2,Encodage!A1261&lt;=$H$2),Encodage!B1261,"")))</f>
        <v/>
      </c>
      <c r="B1261" s="62" t="str">
        <f>IF(A1261="","",IF(COUNTIF($A$2:B1260,Encodage!B1261)&gt;0,"",IF(AND(Encodage!B1261&gt;=$G$2,Encodage!A1261&lt;=$H$2),Encodage!C1261,"")))</f>
        <v/>
      </c>
      <c r="C1261" s="62"/>
      <c r="D1261" s="61" t="str">
        <f t="array" ref="D1261">IFERROR(INDEX($A$1:$A$10000,SMALL(IF($A$3:$A$10000&lt;&gt;"",ROW($A$3:$A$10000)),ROW(A1258))),"")</f>
        <v/>
      </c>
      <c r="E1261" s="61"/>
      <c r="F1261" s="61"/>
      <c r="G1261" t="str">
        <f t="shared" si="583"/>
        <v/>
      </c>
      <c r="H1261" t="str">
        <f>IFERROR(IF(COUNTIF($H$4:H1260,H1260)&lt;VLOOKUP($H1260,$D$3:$E$500,2,0),H1260,INDEX($D$3:$D$300,MATCH(H1260,$D$3:$D$300,0)+1)),"")</f>
        <v/>
      </c>
      <c r="I1261" t="str">
        <f>IF($H1261="","",VLOOKUP($H1261,Listes!$A$3:$I$12,3,FALSE))</f>
        <v/>
      </c>
      <c r="J1261" t="str">
        <f>IF($H1261="","",VLOOKUP($H1261,Listes!$A$3:$I$12,4,FALSE))</f>
        <v/>
      </c>
      <c r="K1261" t="str">
        <f>IF(H1261="","",VLOOKUP($H1261,Listes!$A$3:$I$12,8,FALSE))</f>
        <v/>
      </c>
      <c r="N1261" t="str">
        <f t="shared" si="584"/>
        <v/>
      </c>
    </row>
    <row r="1262" spans="1:14">
      <c r="A1262" s="62" t="str">
        <f>IF(Encodage!A1262="","",IF(COUNTIF($A$2:A1261,Encodage!A1262),"",IF(AND(Encodage!A1262&gt;=$G$2,Encodage!A1262&lt;=$H$2),Encodage!B1262,"")))</f>
        <v/>
      </c>
      <c r="B1262" s="62" t="str">
        <f>IF(A1262="","",IF(COUNTIF($A$2:B1261,Encodage!B1262)&gt;0,"",IF(AND(Encodage!B1262&gt;=$G$2,Encodage!A1262&lt;=$H$2),Encodage!C1262,"")))</f>
        <v/>
      </c>
      <c r="C1262" s="62"/>
      <c r="D1262" s="61" t="str">
        <f t="array" ref="D1262">IFERROR(INDEX($A$1:$A$10000,SMALL(IF($A$3:$A$10000&lt;&gt;"",ROW($A$3:$A$10000)),ROW(A1259))),"")</f>
        <v/>
      </c>
      <c r="E1262" s="61"/>
      <c r="F1262" s="61"/>
      <c r="G1262" t="str">
        <f t="shared" si="583"/>
        <v/>
      </c>
      <c r="H1262" t="str">
        <f>IFERROR(IF(COUNTIF($H$4:H1261,H1261)&lt;VLOOKUP($H1261,$D$3:$E$500,2,0),H1261,INDEX($D$3:$D$300,MATCH(H1261,$D$3:$D$300,0)+1)),"")</f>
        <v/>
      </c>
      <c r="I1262" t="str">
        <f>IF($H1262="","",VLOOKUP($H1262,Listes!$A$3:$I$12,3,FALSE))</f>
        <v/>
      </c>
      <c r="J1262" t="str">
        <f>IF($H1262="","",VLOOKUP($H1262,Listes!$A$3:$I$12,4,FALSE))</f>
        <v/>
      </c>
      <c r="K1262" t="str">
        <f>IF(H1262="","",VLOOKUP($H1262,Listes!$A$3:$I$12,8,FALSE))</f>
        <v/>
      </c>
      <c r="N1262" t="str">
        <f t="shared" si="584"/>
        <v/>
      </c>
    </row>
    <row r="1263" spans="1:14">
      <c r="A1263" s="62" t="str">
        <f>IF(Encodage!A1263="","",IF(COUNTIF($A$2:A1262,Encodage!A1263),"",IF(AND(Encodage!A1263&gt;=$G$2,Encodage!A1263&lt;=$H$2),Encodage!B1263,"")))</f>
        <v/>
      </c>
      <c r="B1263" s="62" t="str">
        <f>IF(A1263="","",IF(COUNTIF($A$2:B1262,Encodage!B1263)&gt;0,"",IF(AND(Encodage!B1263&gt;=$G$2,Encodage!A1263&lt;=$H$2),Encodage!C1263,"")))</f>
        <v/>
      </c>
      <c r="C1263" s="62"/>
      <c r="D1263" s="61" t="str">
        <f t="array" ref="D1263">IFERROR(INDEX($A$1:$A$10000,SMALL(IF($A$3:$A$10000&lt;&gt;"",ROW($A$3:$A$10000)),ROW(A1260))),"")</f>
        <v/>
      </c>
      <c r="E1263" s="61"/>
      <c r="F1263" s="61"/>
      <c r="G1263" t="str">
        <f t="shared" si="583"/>
        <v/>
      </c>
      <c r="H1263" t="str">
        <f>IFERROR(IF(COUNTIF($H$4:H1262,H1262)&lt;VLOOKUP($H1262,$D$3:$E$500,2,0),H1262,INDEX($D$3:$D$300,MATCH(H1262,$D$3:$D$300,0)+1)),"")</f>
        <v/>
      </c>
      <c r="I1263" t="str">
        <f>IF($H1263="","",VLOOKUP($H1263,Listes!$A$3:$I$12,3,FALSE))</f>
        <v/>
      </c>
      <c r="J1263" t="str">
        <f>IF($H1263="","",VLOOKUP($H1263,Listes!$A$3:$I$12,4,FALSE))</f>
        <v/>
      </c>
      <c r="K1263" t="str">
        <f>IF(H1263="","",VLOOKUP($H1263,Listes!$A$3:$I$12,8,FALSE))</f>
        <v/>
      </c>
      <c r="N1263" t="str">
        <f t="shared" si="584"/>
        <v/>
      </c>
    </row>
    <row r="1264" spans="1:14">
      <c r="A1264" s="62" t="str">
        <f>IF(Encodage!A1264="","",IF(COUNTIF($A$2:A1263,Encodage!A1264),"",IF(AND(Encodage!A1264&gt;=$G$2,Encodage!A1264&lt;=$H$2),Encodage!B1264,"")))</f>
        <v/>
      </c>
      <c r="B1264" s="62" t="str">
        <f>IF(A1264="","",IF(COUNTIF($A$2:B1263,Encodage!B1264)&gt;0,"",IF(AND(Encodage!B1264&gt;=$G$2,Encodage!A1264&lt;=$H$2),Encodage!C1264,"")))</f>
        <v/>
      </c>
      <c r="C1264" s="62"/>
      <c r="D1264" s="61" t="str">
        <f t="array" ref="D1264">IFERROR(INDEX($A$1:$A$10000,SMALL(IF($A$3:$A$10000&lt;&gt;"",ROW($A$3:$A$10000)),ROW(A1261))),"")</f>
        <v/>
      </c>
      <c r="E1264" s="61"/>
      <c r="F1264" s="61"/>
      <c r="G1264" t="str">
        <f t="shared" si="583"/>
        <v/>
      </c>
      <c r="H1264" t="str">
        <f>IFERROR(IF(COUNTIF($H$4:H1263,H1263)&lt;VLOOKUP($H1263,$D$3:$E$500,2,0),H1263,INDEX($D$3:$D$300,MATCH(H1263,$D$3:$D$300,0)+1)),"")</f>
        <v/>
      </c>
      <c r="I1264" t="str">
        <f>IF($H1264="","",VLOOKUP($H1264,Listes!$A$3:$I$12,3,FALSE))</f>
        <v/>
      </c>
      <c r="J1264" t="str">
        <f>IF($H1264="","",VLOOKUP($H1264,Listes!$A$3:$I$12,4,FALSE))</f>
        <v/>
      </c>
      <c r="K1264" t="str">
        <f>IF(H1264="","",VLOOKUP($H1264,Listes!$A$3:$I$12,8,FALSE))</f>
        <v/>
      </c>
      <c r="N1264" t="str">
        <f t="shared" si="584"/>
        <v/>
      </c>
    </row>
    <row r="1265" spans="1:14">
      <c r="A1265" s="62" t="str">
        <f>IF(Encodage!A1265="","",IF(COUNTIF($A$2:A1264,Encodage!A1265),"",IF(AND(Encodage!A1265&gt;=$G$2,Encodage!A1265&lt;=$H$2),Encodage!B1265,"")))</f>
        <v/>
      </c>
      <c r="B1265" s="62" t="str">
        <f>IF(A1265="","",IF(COUNTIF($A$2:B1264,Encodage!B1265)&gt;0,"",IF(AND(Encodage!B1265&gt;=$G$2,Encodage!A1265&lt;=$H$2),Encodage!C1265,"")))</f>
        <v/>
      </c>
      <c r="C1265" s="62"/>
      <c r="D1265" s="61" t="str">
        <f t="array" ref="D1265">IFERROR(INDEX($A$1:$A$10000,SMALL(IF($A$3:$A$10000&lt;&gt;"",ROW($A$3:$A$10000)),ROW(A1262))),"")</f>
        <v/>
      </c>
      <c r="E1265" s="61"/>
      <c r="F1265" s="61"/>
      <c r="G1265" t="str">
        <f t="shared" si="583"/>
        <v/>
      </c>
      <c r="H1265" t="str">
        <f>IFERROR(IF(COUNTIF($H$4:H1264,H1264)&lt;VLOOKUP($H1264,$D$3:$E$500,2,0),H1264,INDEX($D$3:$D$300,MATCH(H1264,$D$3:$D$300,0)+1)),"")</f>
        <v/>
      </c>
      <c r="I1265" t="str">
        <f>IF($H1265="","",VLOOKUP($H1265,Listes!$A$3:$I$12,3,FALSE))</f>
        <v/>
      </c>
      <c r="J1265" t="str">
        <f>IF($H1265="","",VLOOKUP($H1265,Listes!$A$3:$I$12,4,FALSE))</f>
        <v/>
      </c>
      <c r="K1265" t="str">
        <f>IF(H1265="","",VLOOKUP($H1265,Listes!$A$3:$I$12,8,FALSE))</f>
        <v/>
      </c>
      <c r="N1265" t="str">
        <f t="shared" si="584"/>
        <v/>
      </c>
    </row>
    <row r="1266" spans="1:14">
      <c r="A1266" s="62" t="str">
        <f>IF(Encodage!A1266="","",IF(COUNTIF($A$2:A1265,Encodage!A1266),"",IF(AND(Encodage!A1266&gt;=$G$2,Encodage!A1266&lt;=$H$2),Encodage!B1266,"")))</f>
        <v/>
      </c>
      <c r="B1266" s="62" t="str">
        <f>IF(A1266="","",IF(COUNTIF($A$2:B1265,Encodage!B1266)&gt;0,"",IF(AND(Encodage!B1266&gt;=$G$2,Encodage!A1266&lt;=$H$2),Encodage!C1266,"")))</f>
        <v/>
      </c>
      <c r="C1266" s="62"/>
      <c r="D1266" s="61" t="str">
        <f t="array" ref="D1266">IFERROR(INDEX($A$1:$A$10000,SMALL(IF($A$3:$A$10000&lt;&gt;"",ROW($A$3:$A$10000)),ROW(A1263))),"")</f>
        <v/>
      </c>
      <c r="E1266" s="61"/>
      <c r="F1266" s="61"/>
      <c r="G1266" t="str">
        <f t="shared" si="583"/>
        <v/>
      </c>
      <c r="H1266" t="str">
        <f>IFERROR(IF(COUNTIF($H$4:H1265,H1265)&lt;VLOOKUP($H1265,$D$3:$E$500,2,0),H1265,INDEX($D$3:$D$300,MATCH(H1265,$D$3:$D$300,0)+1)),"")</f>
        <v/>
      </c>
      <c r="I1266" t="str">
        <f>IF($H1266="","",VLOOKUP($H1266,Listes!$A$3:$I$12,3,FALSE))</f>
        <v/>
      </c>
      <c r="J1266" t="str">
        <f>IF($H1266="","",VLOOKUP($H1266,Listes!$A$3:$I$12,4,FALSE))</f>
        <v/>
      </c>
      <c r="K1266" t="str">
        <f>IF(H1266="","",VLOOKUP($H1266,Listes!$A$3:$I$12,8,FALSE))</f>
        <v/>
      </c>
      <c r="N1266" t="str">
        <f t="shared" si="584"/>
        <v/>
      </c>
    </row>
    <row r="1267" spans="1:14">
      <c r="A1267" s="62" t="str">
        <f>IF(Encodage!A1267="","",IF(COUNTIF($A$2:A1266,Encodage!A1267),"",IF(AND(Encodage!A1267&gt;=$G$2,Encodage!A1267&lt;=$H$2),Encodage!B1267,"")))</f>
        <v/>
      </c>
      <c r="B1267" s="62" t="str">
        <f>IF(A1267="","",IF(COUNTIF($A$2:B1266,Encodage!B1267)&gt;0,"",IF(AND(Encodage!B1267&gt;=$G$2,Encodage!A1267&lt;=$H$2),Encodage!C1267,"")))</f>
        <v/>
      </c>
      <c r="C1267" s="62"/>
      <c r="D1267" s="61" t="str">
        <f t="array" ref="D1267">IFERROR(INDEX($A$1:$A$10000,SMALL(IF($A$3:$A$10000&lt;&gt;"",ROW($A$3:$A$10000)),ROW(A1264))),"")</f>
        <v/>
      </c>
      <c r="E1267" s="61"/>
      <c r="F1267" s="61"/>
      <c r="G1267" t="str">
        <f t="shared" si="583"/>
        <v/>
      </c>
      <c r="H1267" t="str">
        <f>IFERROR(IF(COUNTIF($H$4:H1266,H1266)&lt;VLOOKUP($H1266,$D$3:$E$500,2,0),H1266,INDEX($D$3:$D$300,MATCH(H1266,$D$3:$D$300,0)+1)),"")</f>
        <v/>
      </c>
      <c r="I1267" t="str">
        <f>IF($H1267="","",VLOOKUP($H1267,Listes!$A$3:$I$12,3,FALSE))</f>
        <v/>
      </c>
      <c r="J1267" t="str">
        <f>IF($H1267="","",VLOOKUP($H1267,Listes!$A$3:$I$12,4,FALSE))</f>
        <v/>
      </c>
      <c r="K1267" t="str">
        <f>IF(H1267="","",VLOOKUP($H1267,Listes!$A$3:$I$12,8,FALSE))</f>
        <v/>
      </c>
      <c r="N1267" t="str">
        <f t="shared" si="584"/>
        <v/>
      </c>
    </row>
    <row r="1268" spans="1:14">
      <c r="A1268" s="62" t="str">
        <f>IF(Encodage!A1268="","",IF(COUNTIF($A$2:A1267,Encodage!A1268),"",IF(AND(Encodage!A1268&gt;=$G$2,Encodage!A1268&lt;=$H$2),Encodage!B1268,"")))</f>
        <v/>
      </c>
      <c r="B1268" s="62" t="str">
        <f>IF(A1268="","",IF(COUNTIF($A$2:B1267,Encodage!B1268)&gt;0,"",IF(AND(Encodage!B1268&gt;=$G$2,Encodage!A1268&lt;=$H$2),Encodage!C1268,"")))</f>
        <v/>
      </c>
      <c r="C1268" s="62"/>
      <c r="D1268" s="61" t="str">
        <f t="array" ref="D1268">IFERROR(INDEX($A$1:$A$10000,SMALL(IF($A$3:$A$10000&lt;&gt;"",ROW($A$3:$A$10000)),ROW(A1265))),"")</f>
        <v/>
      </c>
      <c r="E1268" s="61"/>
      <c r="F1268" s="61"/>
      <c r="G1268" t="str">
        <f t="shared" si="583"/>
        <v/>
      </c>
      <c r="H1268" t="str">
        <f>IFERROR(IF(COUNTIF($H$4:H1267,H1267)&lt;VLOOKUP($H1267,$D$3:$E$500,2,0),H1267,INDEX($D$3:$D$300,MATCH(H1267,$D$3:$D$300,0)+1)),"")</f>
        <v/>
      </c>
      <c r="I1268" t="str">
        <f>IF($H1268="","",VLOOKUP($H1268,Listes!$A$3:$I$12,3,FALSE))</f>
        <v/>
      </c>
      <c r="J1268" t="str">
        <f>IF($H1268="","",VLOOKUP($H1268,Listes!$A$3:$I$12,4,FALSE))</f>
        <v/>
      </c>
      <c r="K1268" t="str">
        <f>IF(H1268="","",VLOOKUP($H1268,Listes!$A$3:$I$12,8,FALSE))</f>
        <v/>
      </c>
      <c r="N1268" t="str">
        <f t="shared" si="584"/>
        <v/>
      </c>
    </row>
    <row r="1269" spans="1:14">
      <c r="A1269" s="62" t="str">
        <f>IF(Encodage!A1269="","",IF(COUNTIF($A$2:A1268,Encodage!A1269),"",IF(AND(Encodage!A1269&gt;=$G$2,Encodage!A1269&lt;=$H$2),Encodage!B1269,"")))</f>
        <v/>
      </c>
      <c r="B1269" s="62" t="str">
        <f>IF(A1269="","",IF(COUNTIF($A$2:B1268,Encodage!B1269)&gt;0,"",IF(AND(Encodage!B1269&gt;=$G$2,Encodage!A1269&lt;=$H$2),Encodage!C1269,"")))</f>
        <v/>
      </c>
      <c r="C1269" s="62"/>
      <c r="D1269" s="61" t="str">
        <f t="array" ref="D1269">IFERROR(INDEX($A$1:$A$10000,SMALL(IF($A$3:$A$10000&lt;&gt;"",ROW($A$3:$A$10000)),ROW(A1266))),"")</f>
        <v/>
      </c>
      <c r="E1269" s="61"/>
      <c r="F1269" s="61"/>
      <c r="G1269" t="str">
        <f t="shared" si="583"/>
        <v/>
      </c>
      <c r="H1269" t="str">
        <f>IFERROR(IF(COUNTIF($H$4:H1268,H1268)&lt;VLOOKUP($H1268,$D$3:$E$500,2,0),H1268,INDEX($D$3:$D$300,MATCH(H1268,$D$3:$D$300,0)+1)),"")</f>
        <v/>
      </c>
      <c r="I1269" t="str">
        <f>IF($H1269="","",VLOOKUP($H1269,Listes!$A$3:$I$12,3,FALSE))</f>
        <v/>
      </c>
      <c r="J1269" t="str">
        <f>IF($H1269="","",VLOOKUP($H1269,Listes!$A$3:$I$12,4,FALSE))</f>
        <v/>
      </c>
      <c r="K1269" t="str">
        <f>IF(H1269="","",VLOOKUP($H1269,Listes!$A$3:$I$12,8,FALSE))</f>
        <v/>
      </c>
      <c r="N1269" t="str">
        <f t="shared" si="584"/>
        <v/>
      </c>
    </row>
    <row r="1270" spans="1:14">
      <c r="A1270" s="62" t="str">
        <f>IF(Encodage!A1270="","",IF(COUNTIF($A$2:A1269,Encodage!A1270),"",IF(AND(Encodage!A1270&gt;=$G$2,Encodage!A1270&lt;=$H$2),Encodage!B1270,"")))</f>
        <v/>
      </c>
      <c r="B1270" s="62" t="str">
        <f>IF(A1270="","",IF(COUNTIF($A$2:B1269,Encodage!B1270)&gt;0,"",IF(AND(Encodage!B1270&gt;=$G$2,Encodage!A1270&lt;=$H$2),Encodage!C1270,"")))</f>
        <v/>
      </c>
      <c r="C1270" s="62"/>
      <c r="D1270" s="61" t="str">
        <f t="array" ref="D1270">IFERROR(INDEX($A$1:$A$10000,SMALL(IF($A$3:$A$10000&lt;&gt;"",ROW($A$3:$A$10000)),ROW(A1267))),"")</f>
        <v/>
      </c>
      <c r="E1270" s="61"/>
      <c r="F1270" s="61"/>
      <c r="G1270" t="str">
        <f t="shared" si="583"/>
        <v/>
      </c>
      <c r="H1270" t="str">
        <f>IFERROR(IF(COUNTIF($H$4:H1269,H1269)&lt;VLOOKUP($H1269,$D$3:$E$500,2,0),H1269,INDEX($D$3:$D$300,MATCH(H1269,$D$3:$D$300,0)+1)),"")</f>
        <v/>
      </c>
      <c r="I1270" t="str">
        <f>IF($H1270="","",VLOOKUP($H1270,Listes!$A$3:$I$12,3,FALSE))</f>
        <v/>
      </c>
      <c r="J1270" t="str">
        <f>IF($H1270="","",VLOOKUP($H1270,Listes!$A$3:$I$12,4,FALSE))</f>
        <v/>
      </c>
      <c r="K1270" t="str">
        <f>IF(H1270="","",VLOOKUP($H1270,Listes!$A$3:$I$12,8,FALSE))</f>
        <v/>
      </c>
      <c r="N1270" t="str">
        <f t="shared" si="584"/>
        <v/>
      </c>
    </row>
    <row r="1271" spans="1:14">
      <c r="A1271" s="62" t="str">
        <f>IF(Encodage!A1271="","",IF(COUNTIF($A$2:A1270,Encodage!A1271),"",IF(AND(Encodage!A1271&gt;=$G$2,Encodage!A1271&lt;=$H$2),Encodage!B1271,"")))</f>
        <v/>
      </c>
      <c r="B1271" s="62" t="str">
        <f>IF(A1271="","",IF(COUNTIF($A$2:B1270,Encodage!B1271)&gt;0,"",IF(AND(Encodage!B1271&gt;=$G$2,Encodage!A1271&lt;=$H$2),Encodage!C1271,"")))</f>
        <v/>
      </c>
      <c r="C1271" s="62"/>
      <c r="D1271" s="61" t="str">
        <f t="array" ref="D1271">IFERROR(INDEX($A$1:$A$10000,SMALL(IF($A$3:$A$10000&lt;&gt;"",ROW($A$3:$A$10000)),ROW(A1268))),"")</f>
        <v/>
      </c>
      <c r="E1271" s="61"/>
      <c r="F1271" s="61"/>
      <c r="G1271" t="str">
        <f t="shared" si="583"/>
        <v/>
      </c>
      <c r="H1271" t="str">
        <f>IFERROR(IF(COUNTIF($H$4:H1270,H1270)&lt;VLOOKUP($H1270,$D$3:$E$500,2,0),H1270,INDEX($D$3:$D$300,MATCH(H1270,$D$3:$D$300,0)+1)),"")</f>
        <v/>
      </c>
      <c r="I1271" t="str">
        <f>IF($H1271="","",VLOOKUP($H1271,Listes!$A$3:$I$12,3,FALSE))</f>
        <v/>
      </c>
      <c r="J1271" t="str">
        <f>IF($H1271="","",VLOOKUP($H1271,Listes!$A$3:$I$12,4,FALSE))</f>
        <v/>
      </c>
      <c r="K1271" t="str">
        <f>IF(H1271="","",VLOOKUP($H1271,Listes!$A$3:$I$12,8,FALSE))</f>
        <v/>
      </c>
      <c r="N1271" t="str">
        <f t="shared" si="584"/>
        <v/>
      </c>
    </row>
    <row r="1272" spans="1:14">
      <c r="A1272" s="62" t="str">
        <f>IF(Encodage!A1272="","",IF(COUNTIF($A$2:A1271,Encodage!A1272),"",IF(AND(Encodage!A1272&gt;=$G$2,Encodage!A1272&lt;=$H$2),Encodage!B1272,"")))</f>
        <v/>
      </c>
      <c r="B1272" s="62" t="str">
        <f>IF(A1272="","",IF(COUNTIF($A$2:B1271,Encodage!B1272)&gt;0,"",IF(AND(Encodage!B1272&gt;=$G$2,Encodage!A1272&lt;=$H$2),Encodage!C1272,"")))</f>
        <v/>
      </c>
      <c r="C1272" s="62"/>
      <c r="D1272" s="61" t="str">
        <f t="array" ref="D1272">IFERROR(INDEX($A$1:$A$10000,SMALL(IF($A$3:$A$10000&lt;&gt;"",ROW($A$3:$A$10000)),ROW(A1269))),"")</f>
        <v/>
      </c>
      <c r="E1272" s="61"/>
      <c r="F1272" s="61"/>
      <c r="G1272" t="str">
        <f t="shared" si="583"/>
        <v/>
      </c>
      <c r="H1272" t="str">
        <f>IFERROR(IF(COUNTIF($H$4:H1271,H1271)&lt;VLOOKUP($H1271,$D$3:$E$500,2,0),H1271,INDEX($D$3:$D$300,MATCH(H1271,$D$3:$D$300,0)+1)),"")</f>
        <v/>
      </c>
      <c r="I1272" t="str">
        <f>IF($H1272="","",VLOOKUP($H1272,Listes!$A$3:$I$12,3,FALSE))</f>
        <v/>
      </c>
      <c r="J1272" t="str">
        <f>IF($H1272="","",VLOOKUP($H1272,Listes!$A$3:$I$12,4,FALSE))</f>
        <v/>
      </c>
      <c r="K1272" t="str">
        <f>IF(H1272="","",VLOOKUP($H1272,Listes!$A$3:$I$12,8,FALSE))</f>
        <v/>
      </c>
      <c r="N1272" t="str">
        <f t="shared" si="584"/>
        <v/>
      </c>
    </row>
    <row r="1273" spans="1:14">
      <c r="A1273" s="62" t="str">
        <f>IF(Encodage!A1273="","",IF(COUNTIF($A$2:A1272,Encodage!A1273),"",IF(AND(Encodage!A1273&gt;=$G$2,Encodage!A1273&lt;=$H$2),Encodage!B1273,"")))</f>
        <v/>
      </c>
      <c r="B1273" s="62" t="str">
        <f>IF(A1273="","",IF(COUNTIF($A$2:B1272,Encodage!B1273)&gt;0,"",IF(AND(Encodage!B1273&gt;=$G$2,Encodage!A1273&lt;=$H$2),Encodage!C1273,"")))</f>
        <v/>
      </c>
      <c r="C1273" s="62"/>
      <c r="D1273" s="61" t="str">
        <f t="array" ref="D1273">IFERROR(INDEX($A$1:$A$10000,SMALL(IF($A$3:$A$10000&lt;&gt;"",ROW($A$3:$A$10000)),ROW(A1270))),"")</f>
        <v/>
      </c>
      <c r="E1273" s="61"/>
      <c r="F1273" s="61"/>
      <c r="G1273" t="str">
        <f t="shared" si="583"/>
        <v/>
      </c>
      <c r="H1273" t="str">
        <f>IFERROR(IF(COUNTIF($H$4:H1272,H1272)&lt;VLOOKUP($H1272,$D$3:$E$500,2,0),H1272,INDEX($D$3:$D$300,MATCH(H1272,$D$3:$D$300,0)+1)),"")</f>
        <v/>
      </c>
      <c r="I1273" t="str">
        <f>IF($H1273="","",VLOOKUP($H1273,Listes!$A$3:$I$12,3,FALSE))</f>
        <v/>
      </c>
      <c r="J1273" t="str">
        <f>IF($H1273="","",VLOOKUP($H1273,Listes!$A$3:$I$12,4,FALSE))</f>
        <v/>
      </c>
      <c r="K1273" t="str">
        <f>IF(H1273="","",VLOOKUP($H1273,Listes!$A$3:$I$12,8,FALSE))</f>
        <v/>
      </c>
      <c r="N1273" t="str">
        <f t="shared" si="584"/>
        <v/>
      </c>
    </row>
    <row r="1274" spans="1:14">
      <c r="A1274" s="62" t="str">
        <f>IF(Encodage!A1274="","",IF(COUNTIF($A$2:A1273,Encodage!A1274),"",IF(AND(Encodage!A1274&gt;=$G$2,Encodage!A1274&lt;=$H$2),Encodage!B1274,"")))</f>
        <v/>
      </c>
      <c r="B1274" s="62" t="str">
        <f>IF(A1274="","",IF(COUNTIF($A$2:B1273,Encodage!B1274)&gt;0,"",IF(AND(Encodage!B1274&gt;=$G$2,Encodage!A1274&lt;=$H$2),Encodage!C1274,"")))</f>
        <v/>
      </c>
      <c r="C1274" s="62"/>
      <c r="D1274" s="61" t="str">
        <f t="array" ref="D1274">IFERROR(INDEX($A$1:$A$10000,SMALL(IF($A$3:$A$10000&lt;&gt;"",ROW($A$3:$A$10000)),ROW(A1271))),"")</f>
        <v/>
      </c>
      <c r="E1274" s="61"/>
      <c r="F1274" s="61"/>
      <c r="G1274" t="str">
        <f t="shared" si="583"/>
        <v/>
      </c>
      <c r="H1274" t="str">
        <f>IFERROR(IF(COUNTIF($H$4:H1273,H1273)&lt;VLOOKUP($H1273,$D$3:$E$500,2,0),H1273,INDEX($D$3:$D$300,MATCH(H1273,$D$3:$D$300,0)+1)),"")</f>
        <v/>
      </c>
      <c r="I1274" t="str">
        <f>IF($H1274="","",VLOOKUP($H1274,Listes!$A$3:$I$12,3,FALSE))</f>
        <v/>
      </c>
      <c r="J1274" t="str">
        <f>IF($H1274="","",VLOOKUP($H1274,Listes!$A$3:$I$12,4,FALSE))</f>
        <v/>
      </c>
      <c r="K1274" t="str">
        <f>IF(H1274="","",VLOOKUP($H1274,Listes!$A$3:$I$12,8,FALSE))</f>
        <v/>
      </c>
      <c r="N1274" t="str">
        <f t="shared" si="584"/>
        <v/>
      </c>
    </row>
    <row r="1275" spans="1:14">
      <c r="A1275" s="62" t="str">
        <f>IF(Encodage!A1275="","",IF(COUNTIF($A$2:A1274,Encodage!A1275),"",IF(AND(Encodage!A1275&gt;=$G$2,Encodage!A1275&lt;=$H$2),Encodage!B1275,"")))</f>
        <v/>
      </c>
      <c r="B1275" s="62" t="str">
        <f>IF(A1275="","",IF(COUNTIF($A$2:B1274,Encodage!B1275)&gt;0,"",IF(AND(Encodage!B1275&gt;=$G$2,Encodage!A1275&lt;=$H$2),Encodage!C1275,"")))</f>
        <v/>
      </c>
      <c r="C1275" s="62"/>
      <c r="D1275" s="61" t="str">
        <f t="array" ref="D1275">IFERROR(INDEX($A$1:$A$10000,SMALL(IF($A$3:$A$10000&lt;&gt;"",ROW($A$3:$A$10000)),ROW(A1272))),"")</f>
        <v/>
      </c>
      <c r="E1275" s="61"/>
      <c r="F1275" s="61"/>
      <c r="G1275" t="str">
        <f t="shared" si="583"/>
        <v/>
      </c>
      <c r="H1275" t="str">
        <f>IFERROR(IF(COUNTIF($H$4:H1274,H1274)&lt;VLOOKUP($H1274,$D$3:$E$500,2,0),H1274,INDEX($D$3:$D$300,MATCH(H1274,$D$3:$D$300,0)+1)),"")</f>
        <v/>
      </c>
      <c r="I1275" t="str">
        <f>IF($H1275="","",VLOOKUP($H1275,Listes!$A$3:$I$12,3,FALSE))</f>
        <v/>
      </c>
      <c r="J1275" t="str">
        <f>IF($H1275="","",VLOOKUP($H1275,Listes!$A$3:$I$12,4,FALSE))</f>
        <v/>
      </c>
      <c r="K1275" t="str">
        <f>IF(H1275="","",VLOOKUP($H1275,Listes!$A$3:$I$12,8,FALSE))</f>
        <v/>
      </c>
      <c r="N1275" t="str">
        <f t="shared" si="584"/>
        <v/>
      </c>
    </row>
    <row r="1276" spans="1:14">
      <c r="A1276" s="62" t="str">
        <f>IF(Encodage!A1276="","",IF(COUNTIF($A$2:A1275,Encodage!A1276),"",IF(AND(Encodage!A1276&gt;=$G$2,Encodage!A1276&lt;=$H$2),Encodage!B1276,"")))</f>
        <v/>
      </c>
      <c r="B1276" s="62" t="str">
        <f>IF(A1276="","",IF(COUNTIF($A$2:B1275,Encodage!B1276)&gt;0,"",IF(AND(Encodage!B1276&gt;=$G$2,Encodage!A1276&lt;=$H$2),Encodage!C1276,"")))</f>
        <v/>
      </c>
      <c r="C1276" s="62"/>
      <c r="D1276" s="61" t="str">
        <f t="array" ref="D1276">IFERROR(INDEX($A$1:$A$10000,SMALL(IF($A$3:$A$10000&lt;&gt;"",ROW($A$3:$A$10000)),ROW(A1273))),"")</f>
        <v/>
      </c>
      <c r="E1276" s="61"/>
      <c r="F1276" s="61"/>
      <c r="G1276" t="str">
        <f t="shared" si="583"/>
        <v/>
      </c>
      <c r="H1276" t="str">
        <f>IFERROR(IF(COUNTIF($H$4:H1275,H1275)&lt;VLOOKUP($H1275,$D$3:$E$500,2,0),H1275,INDEX($D$3:$D$300,MATCH(H1275,$D$3:$D$300,0)+1)),"")</f>
        <v/>
      </c>
      <c r="I1276" t="str">
        <f>IF($H1276="","",VLOOKUP($H1276,Listes!$A$3:$I$12,3,FALSE))</f>
        <v/>
      </c>
      <c r="J1276" t="str">
        <f>IF($H1276="","",VLOOKUP($H1276,Listes!$A$3:$I$12,4,FALSE))</f>
        <v/>
      </c>
      <c r="K1276" t="str">
        <f>IF(H1276="","",VLOOKUP($H1276,Listes!$A$3:$I$12,8,FALSE))</f>
        <v/>
      </c>
      <c r="N1276" t="str">
        <f t="shared" si="584"/>
        <v/>
      </c>
    </row>
    <row r="1277" spans="1:14">
      <c r="A1277" s="62" t="str">
        <f>IF(Encodage!A1277="","",IF(COUNTIF($A$2:A1276,Encodage!A1277),"",IF(AND(Encodage!A1277&gt;=$G$2,Encodage!A1277&lt;=$H$2),Encodage!B1277,"")))</f>
        <v/>
      </c>
      <c r="B1277" s="62" t="str">
        <f>IF(A1277="","",IF(COUNTIF($A$2:B1276,Encodage!B1277)&gt;0,"",IF(AND(Encodage!B1277&gt;=$G$2,Encodage!A1277&lt;=$H$2),Encodage!C1277,"")))</f>
        <v/>
      </c>
      <c r="C1277" s="62"/>
      <c r="D1277" s="61" t="str">
        <f t="array" ref="D1277">IFERROR(INDEX($A$1:$A$10000,SMALL(IF($A$3:$A$10000&lt;&gt;"",ROW($A$3:$A$10000)),ROW(A1274))),"")</f>
        <v/>
      </c>
      <c r="E1277" s="61"/>
      <c r="F1277" s="61"/>
      <c r="G1277" t="str">
        <f t="shared" si="583"/>
        <v/>
      </c>
      <c r="H1277" t="str">
        <f>IFERROR(IF(COUNTIF($H$4:H1276,H1276)&lt;VLOOKUP($H1276,$D$3:$E$500,2,0),H1276,INDEX($D$3:$D$300,MATCH(H1276,$D$3:$D$300,0)+1)),"")</f>
        <v/>
      </c>
      <c r="I1277" t="str">
        <f>IF($H1277="","",VLOOKUP($H1277,Listes!$A$3:$I$12,3,FALSE))</f>
        <v/>
      </c>
      <c r="J1277" t="str">
        <f>IF($H1277="","",VLOOKUP($H1277,Listes!$A$3:$I$12,4,FALSE))</f>
        <v/>
      </c>
      <c r="K1277" t="str">
        <f>IF(H1277="","",VLOOKUP($H1277,Listes!$A$3:$I$12,8,FALSE))</f>
        <v/>
      </c>
      <c r="N1277" t="str">
        <f t="shared" si="584"/>
        <v/>
      </c>
    </row>
    <row r="1278" spans="1:14">
      <c r="A1278" s="62" t="str">
        <f>IF(Encodage!A1278="","",IF(COUNTIF($A$2:A1277,Encodage!A1278),"",IF(AND(Encodage!A1278&gt;=$G$2,Encodage!A1278&lt;=$H$2),Encodage!B1278,"")))</f>
        <v/>
      </c>
      <c r="B1278" s="62" t="str">
        <f>IF(A1278="","",IF(COUNTIF($A$2:B1277,Encodage!B1278)&gt;0,"",IF(AND(Encodage!B1278&gt;=$G$2,Encodage!A1278&lt;=$H$2),Encodage!C1278,"")))</f>
        <v/>
      </c>
      <c r="C1278" s="62"/>
      <c r="D1278" s="61" t="str">
        <f t="array" ref="D1278">IFERROR(INDEX($A$1:$A$10000,SMALL(IF($A$3:$A$10000&lt;&gt;"",ROW($A$3:$A$10000)),ROW(A1275))),"")</f>
        <v/>
      </c>
      <c r="E1278" s="61"/>
      <c r="F1278" s="61"/>
      <c r="G1278" t="str">
        <f t="shared" si="583"/>
        <v/>
      </c>
      <c r="H1278" t="str">
        <f>IFERROR(IF(COUNTIF($H$4:H1277,H1277)&lt;VLOOKUP($H1277,$D$3:$E$500,2,0),H1277,INDEX($D$3:$D$300,MATCH(H1277,$D$3:$D$300,0)+1)),"")</f>
        <v/>
      </c>
      <c r="I1278" t="str">
        <f>IF($H1278="","",VLOOKUP($H1278,Listes!$A$3:$I$12,3,FALSE))</f>
        <v/>
      </c>
      <c r="J1278" t="str">
        <f>IF($H1278="","",VLOOKUP($H1278,Listes!$A$3:$I$12,4,FALSE))</f>
        <v/>
      </c>
      <c r="K1278" t="str">
        <f>IF(H1278="","",VLOOKUP($H1278,Listes!$A$3:$I$12,8,FALSE))</f>
        <v/>
      </c>
      <c r="N1278" t="str">
        <f t="shared" si="584"/>
        <v/>
      </c>
    </row>
    <row r="1279" spans="1:14">
      <c r="A1279" s="62" t="str">
        <f>IF(Encodage!A1279="","",IF(COUNTIF($A$2:A1278,Encodage!A1279),"",IF(AND(Encodage!A1279&gt;=$G$2,Encodage!A1279&lt;=$H$2),Encodage!B1279,"")))</f>
        <v/>
      </c>
      <c r="B1279" s="62" t="str">
        <f>IF(A1279="","",IF(COUNTIF($A$2:B1278,Encodage!B1279)&gt;0,"",IF(AND(Encodage!B1279&gt;=$G$2,Encodage!A1279&lt;=$H$2),Encodage!C1279,"")))</f>
        <v/>
      </c>
      <c r="C1279" s="62"/>
      <c r="D1279" s="61" t="str">
        <f t="array" ref="D1279">IFERROR(INDEX($A$1:$A$10000,SMALL(IF($A$3:$A$10000&lt;&gt;"",ROW($A$3:$A$10000)),ROW(A1276))),"")</f>
        <v/>
      </c>
      <c r="E1279" s="61"/>
      <c r="F1279" s="61"/>
      <c r="G1279" t="str">
        <f t="shared" si="583"/>
        <v/>
      </c>
      <c r="H1279" t="str">
        <f>IFERROR(IF(COUNTIF($H$4:H1278,H1278)&lt;VLOOKUP($H1278,$D$3:$E$500,2,0),H1278,INDEX($D$3:$D$300,MATCH(H1278,$D$3:$D$300,0)+1)),"")</f>
        <v/>
      </c>
      <c r="I1279" t="str">
        <f>IF($H1279="","",VLOOKUP($H1279,Listes!$A$3:$I$12,3,FALSE))</f>
        <v/>
      </c>
      <c r="J1279" t="str">
        <f>IF($H1279="","",VLOOKUP($H1279,Listes!$A$3:$I$12,4,FALSE))</f>
        <v/>
      </c>
      <c r="K1279" t="str">
        <f>IF(H1279="","",VLOOKUP($H1279,Listes!$A$3:$I$12,8,FALSE))</f>
        <v/>
      </c>
      <c r="N1279" t="str">
        <f t="shared" si="584"/>
        <v/>
      </c>
    </row>
    <row r="1280" spans="1:14">
      <c r="A1280" s="62" t="str">
        <f>IF(Encodage!A1280="","",IF(COUNTIF($A$2:A1279,Encodage!A1280),"",IF(AND(Encodage!A1280&gt;=$G$2,Encodage!A1280&lt;=$H$2),Encodage!B1280,"")))</f>
        <v/>
      </c>
      <c r="B1280" s="62" t="str">
        <f>IF(A1280="","",IF(COUNTIF($A$2:B1279,Encodage!B1280)&gt;0,"",IF(AND(Encodage!B1280&gt;=$G$2,Encodage!A1280&lt;=$H$2),Encodage!C1280,"")))</f>
        <v/>
      </c>
      <c r="C1280" s="62"/>
      <c r="D1280" s="61" t="str">
        <f t="array" ref="D1280">IFERROR(INDEX($A$1:$A$10000,SMALL(IF($A$3:$A$10000&lt;&gt;"",ROW($A$3:$A$10000)),ROW(A1277))),"")</f>
        <v/>
      </c>
      <c r="E1280" s="61"/>
      <c r="F1280" s="61"/>
      <c r="G1280" t="str">
        <f t="shared" si="583"/>
        <v/>
      </c>
      <c r="H1280" t="str">
        <f>IFERROR(IF(COUNTIF($H$4:H1279,H1279)&lt;VLOOKUP($H1279,$D$3:$E$500,2,0),H1279,INDEX($D$3:$D$300,MATCH(H1279,$D$3:$D$300,0)+1)),"")</f>
        <v/>
      </c>
      <c r="I1280" t="str">
        <f>IF($H1280="","",VLOOKUP($H1280,Listes!$A$3:$I$12,3,FALSE))</f>
        <v/>
      </c>
      <c r="J1280" t="str">
        <f>IF($H1280="","",VLOOKUP($H1280,Listes!$A$3:$I$12,4,FALSE))</f>
        <v/>
      </c>
      <c r="K1280" t="str">
        <f>IF(H1280="","",VLOOKUP($H1280,Listes!$A$3:$I$12,8,FALSE))</f>
        <v/>
      </c>
      <c r="N1280" t="str">
        <f t="shared" si="584"/>
        <v/>
      </c>
    </row>
    <row r="1281" spans="1:14">
      <c r="A1281" s="62" t="str">
        <f>IF(Encodage!A1281="","",IF(COUNTIF($A$2:A1280,Encodage!A1281),"",IF(AND(Encodage!A1281&gt;=$G$2,Encodage!A1281&lt;=$H$2),Encodage!B1281,"")))</f>
        <v/>
      </c>
      <c r="B1281" s="62" t="str">
        <f>IF(A1281="","",IF(COUNTIF($A$2:B1280,Encodage!B1281)&gt;0,"",IF(AND(Encodage!B1281&gt;=$G$2,Encodage!A1281&lt;=$H$2),Encodage!C1281,"")))</f>
        <v/>
      </c>
      <c r="C1281" s="62"/>
      <c r="D1281" s="61" t="str">
        <f t="array" ref="D1281">IFERROR(INDEX($A$1:$A$10000,SMALL(IF($A$3:$A$10000&lt;&gt;"",ROW($A$3:$A$10000)),ROW(A1278))),"")</f>
        <v/>
      </c>
      <c r="E1281" s="61"/>
      <c r="F1281" s="61"/>
      <c r="G1281" t="str">
        <f t="shared" si="583"/>
        <v/>
      </c>
      <c r="H1281" t="str">
        <f>IFERROR(IF(COUNTIF($H$4:H1280,H1280)&lt;VLOOKUP($H1280,$D$3:$E$500,2,0),H1280,INDEX($D$3:$D$300,MATCH(H1280,$D$3:$D$300,0)+1)),"")</f>
        <v/>
      </c>
      <c r="I1281" t="str">
        <f>IF($H1281="","",VLOOKUP($H1281,Listes!$A$3:$I$12,3,FALSE))</f>
        <v/>
      </c>
      <c r="J1281" t="str">
        <f>IF($H1281="","",VLOOKUP($H1281,Listes!$A$3:$I$12,4,FALSE))</f>
        <v/>
      </c>
      <c r="K1281" t="str">
        <f>IF(H1281="","",VLOOKUP($H1281,Listes!$A$3:$I$12,8,FALSE))</f>
        <v/>
      </c>
      <c r="N1281" t="str">
        <f t="shared" si="584"/>
        <v/>
      </c>
    </row>
    <row r="1282" spans="1:14">
      <c r="A1282" s="62" t="str">
        <f>IF(Encodage!A1282="","",IF(COUNTIF($A$2:A1281,Encodage!A1282),"",IF(AND(Encodage!A1282&gt;=$G$2,Encodage!A1282&lt;=$H$2),Encodage!B1282,"")))</f>
        <v/>
      </c>
      <c r="B1282" s="62" t="str">
        <f>IF(A1282="","",IF(COUNTIF($A$2:B1281,Encodage!B1282)&gt;0,"",IF(AND(Encodage!B1282&gt;=$G$2,Encodage!A1282&lt;=$H$2),Encodage!C1282,"")))</f>
        <v/>
      </c>
      <c r="C1282" s="62"/>
      <c r="D1282" s="61" t="str">
        <f t="array" ref="D1282">IFERROR(INDEX($A$1:$A$10000,SMALL(IF($A$3:$A$10000&lt;&gt;"",ROW($A$3:$A$10000)),ROW(A1279))),"")</f>
        <v/>
      </c>
      <c r="E1282" s="61"/>
      <c r="F1282" s="61"/>
      <c r="G1282" t="str">
        <f t="shared" si="583"/>
        <v/>
      </c>
      <c r="H1282" t="str">
        <f>IFERROR(IF(COUNTIF($H$4:H1281,H1281)&lt;VLOOKUP($H1281,$D$3:$E$500,2,0),H1281,INDEX($D$3:$D$300,MATCH(H1281,$D$3:$D$300,0)+1)),"")</f>
        <v/>
      </c>
      <c r="I1282" t="str">
        <f>IF($H1282="","",VLOOKUP($H1282,Listes!$A$3:$I$12,3,FALSE))</f>
        <v/>
      </c>
      <c r="J1282" t="str">
        <f>IF($H1282="","",VLOOKUP($H1282,Listes!$A$3:$I$12,4,FALSE))</f>
        <v/>
      </c>
      <c r="K1282" t="str">
        <f>IF(H1282="","",VLOOKUP($H1282,Listes!$A$3:$I$12,8,FALSE))</f>
        <v/>
      </c>
      <c r="N1282" t="str">
        <f t="shared" si="584"/>
        <v/>
      </c>
    </row>
    <row r="1283" spans="1:14">
      <c r="A1283" s="62" t="str">
        <f>IF(Encodage!A1283="","",IF(COUNTIF($A$2:A1282,Encodage!A1283),"",IF(AND(Encodage!A1283&gt;=$G$2,Encodage!A1283&lt;=$H$2),Encodage!B1283,"")))</f>
        <v/>
      </c>
      <c r="B1283" s="62" t="str">
        <f>IF(A1283="","",IF(COUNTIF($A$2:B1282,Encodage!B1283)&gt;0,"",IF(AND(Encodage!B1283&gt;=$G$2,Encodage!A1283&lt;=$H$2),Encodage!C1283,"")))</f>
        <v/>
      </c>
      <c r="C1283" s="62"/>
      <c r="D1283" s="61" t="str">
        <f t="array" ref="D1283">IFERROR(INDEX($A$1:$A$10000,SMALL(IF($A$3:$A$10000&lt;&gt;"",ROW($A$3:$A$10000)),ROW(A1280))),"")</f>
        <v/>
      </c>
      <c r="E1283" s="61"/>
      <c r="F1283" s="61"/>
      <c r="G1283" t="str">
        <f t="shared" si="583"/>
        <v/>
      </c>
      <c r="H1283" t="str">
        <f>IFERROR(IF(COUNTIF($H$4:H1282,H1282)&lt;VLOOKUP($H1282,$D$3:$E$500,2,0),H1282,INDEX($D$3:$D$300,MATCH(H1282,$D$3:$D$300,0)+1)),"")</f>
        <v/>
      </c>
      <c r="I1283" t="str">
        <f>IF($H1283="","",VLOOKUP($H1283,Listes!$A$3:$I$12,3,FALSE))</f>
        <v/>
      </c>
      <c r="J1283" t="str">
        <f>IF($H1283="","",VLOOKUP($H1283,Listes!$A$3:$I$12,4,FALSE))</f>
        <v/>
      </c>
      <c r="K1283" t="str">
        <f>IF(H1283="","",VLOOKUP($H1283,Listes!$A$3:$I$12,8,FALSE))</f>
        <v/>
      </c>
      <c r="N1283" t="str">
        <f t="shared" si="584"/>
        <v/>
      </c>
    </row>
    <row r="1284" spans="1:14">
      <c r="A1284" s="62" t="str">
        <f>IF(Encodage!A1284="","",IF(COUNTIF($A$2:A1283,Encodage!A1284),"",IF(AND(Encodage!A1284&gt;=$G$2,Encodage!A1284&lt;=$H$2),Encodage!B1284,"")))</f>
        <v/>
      </c>
      <c r="B1284" s="62" t="str">
        <f>IF(A1284="","",IF(COUNTIF($A$2:B1283,Encodage!B1284)&gt;0,"",IF(AND(Encodage!B1284&gt;=$G$2,Encodage!A1284&lt;=$H$2),Encodage!C1284,"")))</f>
        <v/>
      </c>
      <c r="C1284" s="62"/>
      <c r="D1284" s="61" t="str">
        <f t="array" ref="D1284">IFERROR(INDEX($A$1:$A$10000,SMALL(IF($A$3:$A$10000&lt;&gt;"",ROW($A$3:$A$10000)),ROW(A1281))),"")</f>
        <v/>
      </c>
      <c r="E1284" s="61"/>
      <c r="F1284" s="61"/>
      <c r="G1284" t="str">
        <f t="shared" si="583"/>
        <v/>
      </c>
      <c r="H1284" t="str">
        <f>IFERROR(IF(COUNTIF($H$4:H1283,H1283)&lt;VLOOKUP($H1283,$D$3:$E$500,2,0),H1283,INDEX($D$3:$D$300,MATCH(H1283,$D$3:$D$300,0)+1)),"")</f>
        <v/>
      </c>
      <c r="I1284" t="str">
        <f>IF($H1284="","",VLOOKUP($H1284,Listes!$A$3:$I$12,3,FALSE))</f>
        <v/>
      </c>
      <c r="J1284" t="str">
        <f>IF($H1284="","",VLOOKUP($H1284,Listes!$A$3:$I$12,4,FALSE))</f>
        <v/>
      </c>
      <c r="K1284" t="str">
        <f>IF(H1284="","",VLOOKUP($H1284,Listes!$A$3:$I$12,8,FALSE))</f>
        <v/>
      </c>
      <c r="N1284" t="str">
        <f t="shared" si="584"/>
        <v/>
      </c>
    </row>
    <row r="1285" spans="1:14">
      <c r="A1285" s="62" t="str">
        <f>IF(Encodage!A1285="","",IF(COUNTIF($A$2:A1284,Encodage!A1285),"",IF(AND(Encodage!A1285&gt;=$G$2,Encodage!A1285&lt;=$H$2),Encodage!B1285,"")))</f>
        <v/>
      </c>
      <c r="B1285" s="62" t="str">
        <f>IF(A1285="","",IF(COUNTIF($A$2:B1284,Encodage!B1285)&gt;0,"",IF(AND(Encodage!B1285&gt;=$G$2,Encodage!A1285&lt;=$H$2),Encodage!C1285,"")))</f>
        <v/>
      </c>
      <c r="C1285" s="62"/>
      <c r="D1285" s="61" t="str">
        <f t="array" ref="D1285">IFERROR(INDEX($A$1:$A$10000,SMALL(IF($A$3:$A$10000&lt;&gt;"",ROW($A$3:$A$10000)),ROW(A1282))),"")</f>
        <v/>
      </c>
      <c r="E1285" s="61"/>
      <c r="F1285" s="61"/>
      <c r="G1285" t="str">
        <f t="shared" ref="G1285:G1348" si="585">IFERROR(INDEX($C$3:$C$10000,MATCH(H1285,$A$3:$A$10000,0)),"")</f>
        <v/>
      </c>
      <c r="H1285" t="str">
        <f>IFERROR(IF(COUNTIF($H$4:H1284,H1284)&lt;VLOOKUP($H1284,$D$3:$E$500,2,0),H1284,INDEX($D$3:$D$300,MATCH(H1284,$D$3:$D$300,0)+1)),"")</f>
        <v/>
      </c>
      <c r="I1285" t="str">
        <f>IF($H1285="","",VLOOKUP($H1285,Listes!$A$3:$I$12,3,FALSE))</f>
        <v/>
      </c>
      <c r="J1285" t="str">
        <f>IF($H1285="","",VLOOKUP($H1285,Listes!$A$3:$I$12,4,FALSE))</f>
        <v/>
      </c>
      <c r="K1285" t="str">
        <f>IF(H1285="","",VLOOKUP($H1285,Listes!$A$3:$I$12,8,FALSE))</f>
        <v/>
      </c>
      <c r="N1285" t="str">
        <f t="shared" ref="N1285:N1348" si="586">IF($H1284=$H1285,"",IFERROR(INDEX($C$3:$C$300,MATCH(H1285,$D$3:$D$300,0)),""))</f>
        <v/>
      </c>
    </row>
    <row r="1286" spans="1:14">
      <c r="A1286" s="62" t="str">
        <f>IF(Encodage!A1286="","",IF(COUNTIF($A$2:A1285,Encodage!A1286),"",IF(AND(Encodage!A1286&gt;=$G$2,Encodage!A1286&lt;=$H$2),Encodage!B1286,"")))</f>
        <v/>
      </c>
      <c r="B1286" s="62" t="str">
        <f>IF(A1286="","",IF(COUNTIF($A$2:B1285,Encodage!B1286)&gt;0,"",IF(AND(Encodage!B1286&gt;=$G$2,Encodage!A1286&lt;=$H$2),Encodage!C1286,"")))</f>
        <v/>
      </c>
      <c r="C1286" s="62"/>
      <c r="D1286" s="61" t="str">
        <f t="array" ref="D1286">IFERROR(INDEX($A$1:$A$10000,SMALL(IF($A$3:$A$10000&lt;&gt;"",ROW($A$3:$A$10000)),ROW(A1283))),"")</f>
        <v/>
      </c>
      <c r="E1286" s="61"/>
      <c r="F1286" s="61"/>
      <c r="G1286" t="str">
        <f t="shared" si="585"/>
        <v/>
      </c>
      <c r="H1286" t="str">
        <f>IFERROR(IF(COUNTIF($H$4:H1285,H1285)&lt;VLOOKUP($H1285,$D$3:$E$500,2,0),H1285,INDEX($D$3:$D$300,MATCH(H1285,$D$3:$D$300,0)+1)),"")</f>
        <v/>
      </c>
      <c r="I1286" t="str">
        <f>IF($H1286="","",VLOOKUP($H1286,Listes!$A$3:$I$12,3,FALSE))</f>
        <v/>
      </c>
      <c r="J1286" t="str">
        <f>IF($H1286="","",VLOOKUP($H1286,Listes!$A$3:$I$12,4,FALSE))</f>
        <v/>
      </c>
      <c r="K1286" t="str">
        <f>IF(H1286="","",VLOOKUP($H1286,Listes!$A$3:$I$12,8,FALSE))</f>
        <v/>
      </c>
      <c r="N1286" t="str">
        <f t="shared" si="586"/>
        <v/>
      </c>
    </row>
    <row r="1287" spans="1:14">
      <c r="A1287" s="62" t="str">
        <f>IF(Encodage!A1287="","",IF(COUNTIF($A$2:A1286,Encodage!A1287),"",IF(AND(Encodage!A1287&gt;=$G$2,Encodage!A1287&lt;=$H$2),Encodage!B1287,"")))</f>
        <v/>
      </c>
      <c r="B1287" s="62" t="str">
        <f>IF(A1287="","",IF(COUNTIF($A$2:B1286,Encodage!B1287)&gt;0,"",IF(AND(Encodage!B1287&gt;=$G$2,Encodage!A1287&lt;=$H$2),Encodage!C1287,"")))</f>
        <v/>
      </c>
      <c r="C1287" s="62"/>
      <c r="D1287" s="61" t="str">
        <f t="array" ref="D1287">IFERROR(INDEX($A$1:$A$10000,SMALL(IF($A$3:$A$10000&lt;&gt;"",ROW($A$3:$A$10000)),ROW(A1284))),"")</f>
        <v/>
      </c>
      <c r="E1287" s="61"/>
      <c r="F1287" s="61"/>
      <c r="G1287" t="str">
        <f t="shared" si="585"/>
        <v/>
      </c>
      <c r="H1287" t="str">
        <f>IFERROR(IF(COUNTIF($H$4:H1286,H1286)&lt;VLOOKUP($H1286,$D$3:$E$500,2,0),H1286,INDEX($D$3:$D$300,MATCH(H1286,$D$3:$D$300,0)+1)),"")</f>
        <v/>
      </c>
      <c r="I1287" t="str">
        <f>IF($H1287="","",VLOOKUP($H1287,Listes!$A$3:$I$12,3,FALSE))</f>
        <v/>
      </c>
      <c r="J1287" t="str">
        <f>IF($H1287="","",VLOOKUP($H1287,Listes!$A$3:$I$12,4,FALSE))</f>
        <v/>
      </c>
      <c r="K1287" t="str">
        <f>IF(H1287="","",VLOOKUP($H1287,Listes!$A$3:$I$12,8,FALSE))</f>
        <v/>
      </c>
      <c r="N1287" t="str">
        <f t="shared" si="586"/>
        <v/>
      </c>
    </row>
    <row r="1288" spans="1:14">
      <c r="A1288" s="62" t="str">
        <f>IF(Encodage!A1288="","",IF(COUNTIF($A$2:A1287,Encodage!A1288),"",IF(AND(Encodage!A1288&gt;=$G$2,Encodage!A1288&lt;=$H$2),Encodage!B1288,"")))</f>
        <v/>
      </c>
      <c r="B1288" s="62" t="str">
        <f>IF(A1288="","",IF(COUNTIF($A$2:B1287,Encodage!B1288)&gt;0,"",IF(AND(Encodage!B1288&gt;=$G$2,Encodage!A1288&lt;=$H$2),Encodage!C1288,"")))</f>
        <v/>
      </c>
      <c r="C1288" s="62"/>
      <c r="D1288" s="61" t="str">
        <f t="array" ref="D1288">IFERROR(INDEX($A$1:$A$10000,SMALL(IF($A$3:$A$10000&lt;&gt;"",ROW($A$3:$A$10000)),ROW(A1285))),"")</f>
        <v/>
      </c>
      <c r="E1288" s="61"/>
      <c r="F1288" s="61"/>
      <c r="G1288" t="str">
        <f t="shared" si="585"/>
        <v/>
      </c>
      <c r="H1288" t="str">
        <f>IFERROR(IF(COUNTIF($H$4:H1287,H1287)&lt;VLOOKUP($H1287,$D$3:$E$500,2,0),H1287,INDEX($D$3:$D$300,MATCH(H1287,$D$3:$D$300,0)+1)),"")</f>
        <v/>
      </c>
      <c r="I1288" t="str">
        <f>IF($H1288="","",VLOOKUP($H1288,Listes!$A$3:$I$12,3,FALSE))</f>
        <v/>
      </c>
      <c r="J1288" t="str">
        <f>IF($H1288="","",VLOOKUP($H1288,Listes!$A$3:$I$12,4,FALSE))</f>
        <v/>
      </c>
      <c r="K1288" t="str">
        <f>IF(H1288="","",VLOOKUP($H1288,Listes!$A$3:$I$12,8,FALSE))</f>
        <v/>
      </c>
      <c r="N1288" t="str">
        <f t="shared" si="586"/>
        <v/>
      </c>
    </row>
    <row r="1289" spans="1:14">
      <c r="A1289" s="62" t="str">
        <f>IF(Encodage!A1289="","",IF(COUNTIF($A$2:A1288,Encodage!A1289),"",IF(AND(Encodage!A1289&gt;=$G$2,Encodage!A1289&lt;=$H$2),Encodage!B1289,"")))</f>
        <v/>
      </c>
      <c r="B1289" s="62" t="str">
        <f>IF(A1289="","",IF(COUNTIF($A$2:B1288,Encodage!B1289)&gt;0,"",IF(AND(Encodage!B1289&gt;=$G$2,Encodage!A1289&lt;=$H$2),Encodage!C1289,"")))</f>
        <v/>
      </c>
      <c r="C1289" s="62"/>
      <c r="D1289" s="61" t="str">
        <f t="array" ref="D1289">IFERROR(INDEX($A$1:$A$10000,SMALL(IF($A$3:$A$10000&lt;&gt;"",ROW($A$3:$A$10000)),ROW(A1286))),"")</f>
        <v/>
      </c>
      <c r="E1289" s="61"/>
      <c r="F1289" s="61"/>
      <c r="G1289" t="str">
        <f t="shared" si="585"/>
        <v/>
      </c>
      <c r="H1289" t="str">
        <f>IFERROR(IF(COUNTIF($H$4:H1288,H1288)&lt;VLOOKUP($H1288,$D$3:$E$500,2,0),H1288,INDEX($D$3:$D$300,MATCH(H1288,$D$3:$D$300,0)+1)),"")</f>
        <v/>
      </c>
      <c r="I1289" t="str">
        <f>IF($H1289="","",VLOOKUP($H1289,Listes!$A$3:$I$12,3,FALSE))</f>
        <v/>
      </c>
      <c r="J1289" t="str">
        <f>IF($H1289="","",VLOOKUP($H1289,Listes!$A$3:$I$12,4,FALSE))</f>
        <v/>
      </c>
      <c r="K1289" t="str">
        <f>IF(H1289="","",VLOOKUP($H1289,Listes!$A$3:$I$12,8,FALSE))</f>
        <v/>
      </c>
      <c r="N1289" t="str">
        <f t="shared" si="586"/>
        <v/>
      </c>
    </row>
    <row r="1290" spans="1:14">
      <c r="A1290" s="62" t="str">
        <f>IF(Encodage!A1290="","",IF(COUNTIF($A$2:A1289,Encodage!A1290),"",IF(AND(Encodage!A1290&gt;=$G$2,Encodage!A1290&lt;=$H$2),Encodage!B1290,"")))</f>
        <v/>
      </c>
      <c r="B1290" s="62" t="str">
        <f>IF(A1290="","",IF(COUNTIF($A$2:B1289,Encodage!B1290)&gt;0,"",IF(AND(Encodage!B1290&gt;=$G$2,Encodage!A1290&lt;=$H$2),Encodage!C1290,"")))</f>
        <v/>
      </c>
      <c r="C1290" s="62"/>
      <c r="D1290" s="61" t="str">
        <f t="array" ref="D1290">IFERROR(INDEX($A$1:$A$10000,SMALL(IF($A$3:$A$10000&lt;&gt;"",ROW($A$3:$A$10000)),ROW(A1287))),"")</f>
        <v/>
      </c>
      <c r="E1290" s="61"/>
      <c r="F1290" s="61"/>
      <c r="G1290" t="str">
        <f t="shared" si="585"/>
        <v/>
      </c>
      <c r="H1290" t="str">
        <f>IFERROR(IF(COUNTIF($H$4:H1289,H1289)&lt;VLOOKUP($H1289,$D$3:$E$500,2,0),H1289,INDEX($D$3:$D$300,MATCH(H1289,$D$3:$D$300,0)+1)),"")</f>
        <v/>
      </c>
      <c r="I1290" t="str">
        <f>IF($H1290="","",VLOOKUP($H1290,Listes!$A$3:$I$12,3,FALSE))</f>
        <v/>
      </c>
      <c r="J1290" t="str">
        <f>IF($H1290="","",VLOOKUP($H1290,Listes!$A$3:$I$12,4,FALSE))</f>
        <v/>
      </c>
      <c r="K1290" t="str">
        <f>IF(H1290="","",VLOOKUP($H1290,Listes!$A$3:$I$12,8,FALSE))</f>
        <v/>
      </c>
      <c r="N1290" t="str">
        <f t="shared" si="586"/>
        <v/>
      </c>
    </row>
    <row r="1291" spans="1:14">
      <c r="A1291" s="62" t="str">
        <f>IF(Encodage!A1291="","",IF(COUNTIF($A$2:A1290,Encodage!A1291),"",IF(AND(Encodage!A1291&gt;=$G$2,Encodage!A1291&lt;=$H$2),Encodage!B1291,"")))</f>
        <v/>
      </c>
      <c r="B1291" s="62" t="str">
        <f>IF(A1291="","",IF(COUNTIF($A$2:B1290,Encodage!B1291)&gt;0,"",IF(AND(Encodage!B1291&gt;=$G$2,Encodage!A1291&lt;=$H$2),Encodage!C1291,"")))</f>
        <v/>
      </c>
      <c r="C1291" s="62"/>
      <c r="D1291" s="61" t="str">
        <f t="array" ref="D1291">IFERROR(INDEX($A$1:$A$10000,SMALL(IF($A$3:$A$10000&lt;&gt;"",ROW($A$3:$A$10000)),ROW(A1288))),"")</f>
        <v/>
      </c>
      <c r="E1291" s="61"/>
      <c r="F1291" s="61"/>
      <c r="G1291" t="str">
        <f t="shared" si="585"/>
        <v/>
      </c>
      <c r="H1291" t="str">
        <f>IFERROR(IF(COUNTIF($H$4:H1290,H1290)&lt;VLOOKUP($H1290,$D$3:$E$500,2,0),H1290,INDEX($D$3:$D$300,MATCH(H1290,$D$3:$D$300,0)+1)),"")</f>
        <v/>
      </c>
      <c r="I1291" t="str">
        <f>IF($H1291="","",VLOOKUP($H1291,Listes!$A$3:$I$12,3,FALSE))</f>
        <v/>
      </c>
      <c r="J1291" t="str">
        <f>IF($H1291="","",VLOOKUP($H1291,Listes!$A$3:$I$12,4,FALSE))</f>
        <v/>
      </c>
      <c r="K1291" t="str">
        <f>IF(H1291="","",VLOOKUP($H1291,Listes!$A$3:$I$12,8,FALSE))</f>
        <v/>
      </c>
      <c r="N1291" t="str">
        <f t="shared" si="586"/>
        <v/>
      </c>
    </row>
    <row r="1292" spans="1:14">
      <c r="A1292" s="62" t="str">
        <f>IF(Encodage!A1292="","",IF(COUNTIF($A$2:A1291,Encodage!A1292),"",IF(AND(Encodage!A1292&gt;=$G$2,Encodage!A1292&lt;=$H$2),Encodage!B1292,"")))</f>
        <v/>
      </c>
      <c r="B1292" s="62" t="str">
        <f>IF(A1292="","",IF(COUNTIF($A$2:B1291,Encodage!B1292)&gt;0,"",IF(AND(Encodage!B1292&gt;=$G$2,Encodage!A1292&lt;=$H$2),Encodage!C1292,"")))</f>
        <v/>
      </c>
      <c r="C1292" s="62"/>
      <c r="D1292" s="61" t="str">
        <f t="array" ref="D1292">IFERROR(INDEX($A$1:$A$10000,SMALL(IF($A$3:$A$10000&lt;&gt;"",ROW($A$3:$A$10000)),ROW(A1289))),"")</f>
        <v/>
      </c>
      <c r="E1292" s="61"/>
      <c r="F1292" s="61"/>
      <c r="G1292" t="str">
        <f t="shared" si="585"/>
        <v/>
      </c>
      <c r="H1292" t="str">
        <f>IFERROR(IF(COUNTIF($H$4:H1291,H1291)&lt;VLOOKUP($H1291,$D$3:$E$500,2,0),H1291,INDEX($D$3:$D$300,MATCH(H1291,$D$3:$D$300,0)+1)),"")</f>
        <v/>
      </c>
      <c r="I1292" t="str">
        <f>IF($H1292="","",VLOOKUP($H1292,Listes!$A$3:$I$12,3,FALSE))</f>
        <v/>
      </c>
      <c r="J1292" t="str">
        <f>IF($H1292="","",VLOOKUP($H1292,Listes!$A$3:$I$12,4,FALSE))</f>
        <v/>
      </c>
      <c r="K1292" t="str">
        <f>IF(H1292="","",VLOOKUP($H1292,Listes!$A$3:$I$12,8,FALSE))</f>
        <v/>
      </c>
      <c r="N1292" t="str">
        <f t="shared" si="586"/>
        <v/>
      </c>
    </row>
    <row r="1293" spans="1:14">
      <c r="A1293" s="62" t="str">
        <f>IF(Encodage!A1293="","",IF(COUNTIF($A$2:A1292,Encodage!A1293),"",IF(AND(Encodage!A1293&gt;=$G$2,Encodage!A1293&lt;=$H$2),Encodage!B1293,"")))</f>
        <v/>
      </c>
      <c r="B1293" s="62" t="str">
        <f>IF(A1293="","",IF(COUNTIF($A$2:B1292,Encodage!B1293)&gt;0,"",IF(AND(Encodage!B1293&gt;=$G$2,Encodage!A1293&lt;=$H$2),Encodage!C1293,"")))</f>
        <v/>
      </c>
      <c r="C1293" s="62"/>
      <c r="D1293" s="61" t="str">
        <f t="array" ref="D1293">IFERROR(INDEX($A$1:$A$10000,SMALL(IF($A$3:$A$10000&lt;&gt;"",ROW($A$3:$A$10000)),ROW(A1290))),"")</f>
        <v/>
      </c>
      <c r="E1293" s="61"/>
      <c r="F1293" s="61"/>
      <c r="G1293" t="str">
        <f t="shared" si="585"/>
        <v/>
      </c>
      <c r="H1293" t="str">
        <f>IFERROR(IF(COUNTIF($H$4:H1292,H1292)&lt;VLOOKUP($H1292,$D$3:$E$500,2,0),H1292,INDEX($D$3:$D$300,MATCH(H1292,$D$3:$D$300,0)+1)),"")</f>
        <v/>
      </c>
      <c r="I1293" t="str">
        <f>IF($H1293="","",VLOOKUP($H1293,Listes!$A$3:$I$12,3,FALSE))</f>
        <v/>
      </c>
      <c r="J1293" t="str">
        <f>IF($H1293="","",VLOOKUP($H1293,Listes!$A$3:$I$12,4,FALSE))</f>
        <v/>
      </c>
      <c r="K1293" t="str">
        <f>IF(H1293="","",VLOOKUP($H1293,Listes!$A$3:$I$12,8,FALSE))</f>
        <v/>
      </c>
      <c r="N1293" t="str">
        <f t="shared" si="586"/>
        <v/>
      </c>
    </row>
    <row r="1294" spans="1:14">
      <c r="A1294" s="62" t="str">
        <f>IF(Encodage!A1294="","",IF(COUNTIF($A$2:A1293,Encodage!A1294),"",IF(AND(Encodage!A1294&gt;=$G$2,Encodage!A1294&lt;=$H$2),Encodage!B1294,"")))</f>
        <v/>
      </c>
      <c r="B1294" s="62" t="str">
        <f>IF(A1294="","",IF(COUNTIF($A$2:B1293,Encodage!B1294)&gt;0,"",IF(AND(Encodage!B1294&gt;=$G$2,Encodage!A1294&lt;=$H$2),Encodage!C1294,"")))</f>
        <v/>
      </c>
      <c r="C1294" s="62"/>
      <c r="D1294" s="61" t="str">
        <f t="array" ref="D1294">IFERROR(INDEX($A$1:$A$10000,SMALL(IF($A$3:$A$10000&lt;&gt;"",ROW($A$3:$A$10000)),ROW(A1291))),"")</f>
        <v/>
      </c>
      <c r="E1294" s="61"/>
      <c r="F1294" s="61"/>
      <c r="G1294" t="str">
        <f t="shared" si="585"/>
        <v/>
      </c>
      <c r="H1294" t="str">
        <f>IFERROR(IF(COUNTIF($H$4:H1293,H1293)&lt;VLOOKUP($H1293,$D$3:$E$500,2,0),H1293,INDEX($D$3:$D$300,MATCH(H1293,$D$3:$D$300,0)+1)),"")</f>
        <v/>
      </c>
      <c r="I1294" t="str">
        <f>IF($H1294="","",VLOOKUP($H1294,Listes!$A$3:$I$12,3,FALSE))</f>
        <v/>
      </c>
      <c r="J1294" t="str">
        <f>IF($H1294="","",VLOOKUP($H1294,Listes!$A$3:$I$12,4,FALSE))</f>
        <v/>
      </c>
      <c r="K1294" t="str">
        <f>IF(H1294="","",VLOOKUP($H1294,Listes!$A$3:$I$12,8,FALSE))</f>
        <v/>
      </c>
      <c r="N1294" t="str">
        <f t="shared" si="586"/>
        <v/>
      </c>
    </row>
    <row r="1295" spans="1:14">
      <c r="A1295" s="62" t="str">
        <f>IF(Encodage!A1295="","",IF(COUNTIF($A$2:A1294,Encodage!A1295),"",IF(AND(Encodage!A1295&gt;=$G$2,Encodage!A1295&lt;=$H$2),Encodage!B1295,"")))</f>
        <v/>
      </c>
      <c r="B1295" s="62" t="str">
        <f>IF(A1295="","",IF(COUNTIF($A$2:B1294,Encodage!B1295)&gt;0,"",IF(AND(Encodage!B1295&gt;=$G$2,Encodage!A1295&lt;=$H$2),Encodage!C1295,"")))</f>
        <v/>
      </c>
      <c r="C1295" s="62"/>
      <c r="D1295" s="61" t="str">
        <f t="array" ref="D1295">IFERROR(INDEX($A$1:$A$10000,SMALL(IF($A$3:$A$10000&lt;&gt;"",ROW($A$3:$A$10000)),ROW(A1292))),"")</f>
        <v/>
      </c>
      <c r="E1295" s="61"/>
      <c r="F1295" s="61"/>
      <c r="G1295" t="str">
        <f t="shared" si="585"/>
        <v/>
      </c>
      <c r="H1295" t="str">
        <f>IFERROR(IF(COUNTIF($H$4:H1294,H1294)&lt;VLOOKUP($H1294,$D$3:$E$500,2,0),H1294,INDEX($D$3:$D$300,MATCH(H1294,$D$3:$D$300,0)+1)),"")</f>
        <v/>
      </c>
      <c r="I1295" t="str">
        <f>IF($H1295="","",VLOOKUP($H1295,Listes!$A$3:$I$12,3,FALSE))</f>
        <v/>
      </c>
      <c r="J1295" t="str">
        <f>IF($H1295="","",VLOOKUP($H1295,Listes!$A$3:$I$12,4,FALSE))</f>
        <v/>
      </c>
      <c r="K1295" t="str">
        <f>IF(H1295="","",VLOOKUP($H1295,Listes!$A$3:$I$12,8,FALSE))</f>
        <v/>
      </c>
      <c r="N1295" t="str">
        <f t="shared" si="586"/>
        <v/>
      </c>
    </row>
    <row r="1296" spans="1:14">
      <c r="A1296" s="62" t="str">
        <f>IF(Encodage!A1296="","",IF(COUNTIF($A$2:A1295,Encodage!A1296),"",IF(AND(Encodage!A1296&gt;=$G$2,Encodage!A1296&lt;=$H$2),Encodage!B1296,"")))</f>
        <v/>
      </c>
      <c r="B1296" s="62" t="str">
        <f>IF(A1296="","",IF(COUNTIF($A$2:B1295,Encodage!B1296)&gt;0,"",IF(AND(Encodage!B1296&gt;=$G$2,Encodage!A1296&lt;=$H$2),Encodage!C1296,"")))</f>
        <v/>
      </c>
      <c r="C1296" s="62"/>
      <c r="D1296" s="61" t="str">
        <f t="array" ref="D1296">IFERROR(INDEX($A$1:$A$10000,SMALL(IF($A$3:$A$10000&lt;&gt;"",ROW($A$3:$A$10000)),ROW(A1293))),"")</f>
        <v/>
      </c>
      <c r="E1296" s="61"/>
      <c r="F1296" s="61"/>
      <c r="G1296" t="str">
        <f t="shared" si="585"/>
        <v/>
      </c>
      <c r="H1296" t="str">
        <f>IFERROR(IF(COUNTIF($H$4:H1295,H1295)&lt;VLOOKUP($H1295,$D$3:$E$500,2,0),H1295,INDEX($D$3:$D$300,MATCH(H1295,$D$3:$D$300,0)+1)),"")</f>
        <v/>
      </c>
      <c r="I1296" t="str">
        <f>IF($H1296="","",VLOOKUP($H1296,Listes!$A$3:$I$12,3,FALSE))</f>
        <v/>
      </c>
      <c r="J1296" t="str">
        <f>IF($H1296="","",VLOOKUP($H1296,Listes!$A$3:$I$12,4,FALSE))</f>
        <v/>
      </c>
      <c r="K1296" t="str">
        <f>IF(H1296="","",VLOOKUP($H1296,Listes!$A$3:$I$12,8,FALSE))</f>
        <v/>
      </c>
      <c r="N1296" t="str">
        <f t="shared" si="586"/>
        <v/>
      </c>
    </row>
    <row r="1297" spans="1:14">
      <c r="A1297" s="62" t="str">
        <f>IF(Encodage!A1297="","",IF(COUNTIF($A$2:A1296,Encodage!A1297),"",IF(AND(Encodage!A1297&gt;=$G$2,Encodage!A1297&lt;=$H$2),Encodage!B1297,"")))</f>
        <v/>
      </c>
      <c r="B1297" s="62" t="str">
        <f>IF(A1297="","",IF(COUNTIF($A$2:B1296,Encodage!B1297)&gt;0,"",IF(AND(Encodage!B1297&gt;=$G$2,Encodage!A1297&lt;=$H$2),Encodage!C1297,"")))</f>
        <v/>
      </c>
      <c r="C1297" s="62"/>
      <c r="D1297" s="61" t="str">
        <f t="array" ref="D1297">IFERROR(INDEX($A$1:$A$10000,SMALL(IF($A$3:$A$10000&lt;&gt;"",ROW($A$3:$A$10000)),ROW(A1294))),"")</f>
        <v/>
      </c>
      <c r="E1297" s="61"/>
      <c r="F1297" s="61"/>
      <c r="G1297" t="str">
        <f t="shared" si="585"/>
        <v/>
      </c>
      <c r="H1297" t="str">
        <f>IFERROR(IF(COUNTIF($H$4:H1296,H1296)&lt;VLOOKUP($H1296,$D$3:$E$500,2,0),H1296,INDEX($D$3:$D$300,MATCH(H1296,$D$3:$D$300,0)+1)),"")</f>
        <v/>
      </c>
      <c r="I1297" t="str">
        <f>IF($H1297="","",VLOOKUP($H1297,Listes!$A$3:$I$12,3,FALSE))</f>
        <v/>
      </c>
      <c r="J1297" t="str">
        <f>IF($H1297="","",VLOOKUP($H1297,Listes!$A$3:$I$12,4,FALSE))</f>
        <v/>
      </c>
      <c r="K1297" t="str">
        <f>IF(H1297="","",VLOOKUP($H1297,Listes!$A$3:$I$12,8,FALSE))</f>
        <v/>
      </c>
      <c r="N1297" t="str">
        <f t="shared" si="586"/>
        <v/>
      </c>
    </row>
    <row r="1298" spans="1:14">
      <c r="A1298" s="62" t="str">
        <f>IF(Encodage!A1298="","",IF(COUNTIF($A$2:A1297,Encodage!A1298),"",IF(AND(Encodage!A1298&gt;=$G$2,Encodage!A1298&lt;=$H$2),Encodage!B1298,"")))</f>
        <v/>
      </c>
      <c r="B1298" s="62" t="str">
        <f>IF(A1298="","",IF(COUNTIF($A$2:B1297,Encodage!B1298)&gt;0,"",IF(AND(Encodage!B1298&gt;=$G$2,Encodage!A1298&lt;=$H$2),Encodage!C1298,"")))</f>
        <v/>
      </c>
      <c r="C1298" s="62"/>
      <c r="D1298" s="61" t="str">
        <f t="array" ref="D1298">IFERROR(INDEX($A$1:$A$10000,SMALL(IF($A$3:$A$10000&lt;&gt;"",ROW($A$3:$A$10000)),ROW(A1295))),"")</f>
        <v/>
      </c>
      <c r="E1298" s="61"/>
      <c r="F1298" s="61"/>
      <c r="G1298" t="str">
        <f t="shared" si="585"/>
        <v/>
      </c>
      <c r="H1298" t="str">
        <f>IFERROR(IF(COUNTIF($H$4:H1297,H1297)&lt;VLOOKUP($H1297,$D$3:$E$500,2,0),H1297,INDEX($D$3:$D$300,MATCH(H1297,$D$3:$D$300,0)+1)),"")</f>
        <v/>
      </c>
      <c r="I1298" t="str">
        <f>IF($H1298="","",VLOOKUP($H1298,Listes!$A$3:$I$12,3,FALSE))</f>
        <v/>
      </c>
      <c r="J1298" t="str">
        <f>IF($H1298="","",VLOOKUP($H1298,Listes!$A$3:$I$12,4,FALSE))</f>
        <v/>
      </c>
      <c r="K1298" t="str">
        <f>IF(H1298="","",VLOOKUP($H1298,Listes!$A$3:$I$12,8,FALSE))</f>
        <v/>
      </c>
      <c r="N1298" t="str">
        <f t="shared" si="586"/>
        <v/>
      </c>
    </row>
    <row r="1299" spans="1:14">
      <c r="A1299" s="62" t="str">
        <f>IF(Encodage!A1299="","",IF(COUNTIF($A$2:A1298,Encodage!A1299),"",IF(AND(Encodage!A1299&gt;=$G$2,Encodage!A1299&lt;=$H$2),Encodage!B1299,"")))</f>
        <v/>
      </c>
      <c r="B1299" s="62" t="str">
        <f>IF(A1299="","",IF(COUNTIF($A$2:B1298,Encodage!B1299)&gt;0,"",IF(AND(Encodage!B1299&gt;=$G$2,Encodage!A1299&lt;=$H$2),Encodage!C1299,"")))</f>
        <v/>
      </c>
      <c r="C1299" s="62"/>
      <c r="D1299" s="61" t="str">
        <f t="array" ref="D1299">IFERROR(INDEX($A$1:$A$10000,SMALL(IF($A$3:$A$10000&lt;&gt;"",ROW($A$3:$A$10000)),ROW(A1296))),"")</f>
        <v/>
      </c>
      <c r="E1299" s="61"/>
      <c r="F1299" s="61"/>
      <c r="G1299" t="str">
        <f t="shared" si="585"/>
        <v/>
      </c>
      <c r="H1299" t="str">
        <f>IFERROR(IF(COUNTIF($H$4:H1298,H1298)&lt;VLOOKUP($H1298,$D$3:$E$500,2,0),H1298,INDEX($D$3:$D$300,MATCH(H1298,$D$3:$D$300,0)+1)),"")</f>
        <v/>
      </c>
      <c r="I1299" t="str">
        <f>IF($H1299="","",VLOOKUP($H1299,Listes!$A$3:$I$12,3,FALSE))</f>
        <v/>
      </c>
      <c r="J1299" t="str">
        <f>IF($H1299="","",VLOOKUP($H1299,Listes!$A$3:$I$12,4,FALSE))</f>
        <v/>
      </c>
      <c r="K1299" t="str">
        <f>IF(H1299="","",VLOOKUP($H1299,Listes!$A$3:$I$12,8,FALSE))</f>
        <v/>
      </c>
      <c r="N1299" t="str">
        <f t="shared" si="586"/>
        <v/>
      </c>
    </row>
    <row r="1300" spans="1:14">
      <c r="A1300" s="62" t="str">
        <f>IF(Encodage!A1300="","",IF(COUNTIF($A$2:A1299,Encodage!A1300),"",IF(AND(Encodage!A1300&gt;=$G$2,Encodage!A1300&lt;=$H$2),Encodage!B1300,"")))</f>
        <v/>
      </c>
      <c r="B1300" s="62" t="str">
        <f>IF(A1300="","",IF(COUNTIF($A$2:B1299,Encodage!B1300)&gt;0,"",IF(AND(Encodage!B1300&gt;=$G$2,Encodage!A1300&lt;=$H$2),Encodage!C1300,"")))</f>
        <v/>
      </c>
      <c r="C1300" s="62"/>
      <c r="D1300" s="61" t="str">
        <f t="array" ref="D1300">IFERROR(INDEX($A$1:$A$10000,SMALL(IF($A$3:$A$10000&lt;&gt;"",ROW($A$3:$A$10000)),ROW(A1297))),"")</f>
        <v/>
      </c>
      <c r="E1300" s="61"/>
      <c r="F1300" s="61"/>
      <c r="G1300" t="str">
        <f t="shared" si="585"/>
        <v/>
      </c>
      <c r="H1300" t="str">
        <f>IFERROR(IF(COUNTIF($H$4:H1299,H1299)&lt;VLOOKUP($H1299,$D$3:$E$500,2,0),H1299,INDEX($D$3:$D$300,MATCH(H1299,$D$3:$D$300,0)+1)),"")</f>
        <v/>
      </c>
      <c r="I1300" t="str">
        <f>IF($H1300="","",VLOOKUP($H1300,Listes!$A$3:$I$12,3,FALSE))</f>
        <v/>
      </c>
      <c r="J1300" t="str">
        <f>IF($H1300="","",VLOOKUP($H1300,Listes!$A$3:$I$12,4,FALSE))</f>
        <v/>
      </c>
      <c r="K1300" t="str">
        <f>IF(H1300="","",VLOOKUP($H1300,Listes!$A$3:$I$12,8,FALSE))</f>
        <v/>
      </c>
      <c r="N1300" t="str">
        <f t="shared" si="586"/>
        <v/>
      </c>
    </row>
    <row r="1301" spans="1:14">
      <c r="A1301" s="62" t="str">
        <f>IF(Encodage!A1301="","",IF(COUNTIF($A$2:A1300,Encodage!A1301),"",IF(AND(Encodage!A1301&gt;=$G$2,Encodage!A1301&lt;=$H$2),Encodage!B1301,"")))</f>
        <v/>
      </c>
      <c r="B1301" s="62" t="str">
        <f>IF(A1301="","",IF(COUNTIF($A$2:B1300,Encodage!B1301)&gt;0,"",IF(AND(Encodage!B1301&gt;=$G$2,Encodage!A1301&lt;=$H$2),Encodage!C1301,"")))</f>
        <v/>
      </c>
      <c r="C1301" s="62"/>
      <c r="D1301" s="61" t="str">
        <f t="array" ref="D1301">IFERROR(INDEX($A$1:$A$10000,SMALL(IF($A$3:$A$10000&lt;&gt;"",ROW($A$3:$A$10000)),ROW(A1298))),"")</f>
        <v/>
      </c>
      <c r="E1301" s="61"/>
      <c r="F1301" s="61"/>
      <c r="G1301" t="str">
        <f t="shared" si="585"/>
        <v/>
      </c>
      <c r="H1301" t="str">
        <f>IFERROR(IF(COUNTIF($H$4:H1300,H1300)&lt;VLOOKUP($H1300,$D$3:$E$500,2,0),H1300,INDEX($D$3:$D$300,MATCH(H1300,$D$3:$D$300,0)+1)),"")</f>
        <v/>
      </c>
      <c r="I1301" t="str">
        <f>IF($H1301="","",VLOOKUP($H1301,Listes!$A$3:$I$12,3,FALSE))</f>
        <v/>
      </c>
      <c r="J1301" t="str">
        <f>IF($H1301="","",VLOOKUP($H1301,Listes!$A$3:$I$12,4,FALSE))</f>
        <v/>
      </c>
      <c r="K1301" t="str">
        <f>IF(H1301="","",VLOOKUP($H1301,Listes!$A$3:$I$12,8,FALSE))</f>
        <v/>
      </c>
      <c r="N1301" t="str">
        <f t="shared" si="586"/>
        <v/>
      </c>
    </row>
    <row r="1302" spans="1:14">
      <c r="A1302" s="62" t="str">
        <f>IF(Encodage!A1302="","",IF(COUNTIF($A$2:A1301,Encodage!A1302),"",IF(AND(Encodage!A1302&gt;=$G$2,Encodage!A1302&lt;=$H$2),Encodage!B1302,"")))</f>
        <v/>
      </c>
      <c r="B1302" s="62" t="str">
        <f>IF(A1302="","",IF(COUNTIF($A$2:B1301,Encodage!B1302)&gt;0,"",IF(AND(Encodage!B1302&gt;=$G$2,Encodage!A1302&lt;=$H$2),Encodage!C1302,"")))</f>
        <v/>
      </c>
      <c r="C1302" s="62"/>
      <c r="D1302" s="61" t="str">
        <f t="array" ref="D1302">IFERROR(INDEX($A$1:$A$10000,SMALL(IF($A$3:$A$10000&lt;&gt;"",ROW($A$3:$A$10000)),ROW(A1299))),"")</f>
        <v/>
      </c>
      <c r="E1302" s="61"/>
      <c r="F1302" s="61"/>
      <c r="G1302" t="str">
        <f t="shared" si="585"/>
        <v/>
      </c>
      <c r="H1302" t="str">
        <f>IFERROR(IF(COUNTIF($H$4:H1301,H1301)&lt;VLOOKUP($H1301,$D$3:$E$500,2,0),H1301,INDEX($D$3:$D$300,MATCH(H1301,$D$3:$D$300,0)+1)),"")</f>
        <v/>
      </c>
      <c r="I1302" t="str">
        <f>IF($H1302="","",VLOOKUP($H1302,Listes!$A$3:$I$12,3,FALSE))</f>
        <v/>
      </c>
      <c r="J1302" t="str">
        <f>IF($H1302="","",VLOOKUP($H1302,Listes!$A$3:$I$12,4,FALSE))</f>
        <v/>
      </c>
      <c r="K1302" t="str">
        <f>IF(H1302="","",VLOOKUP($H1302,Listes!$A$3:$I$12,8,FALSE))</f>
        <v/>
      </c>
      <c r="N1302" t="str">
        <f t="shared" si="586"/>
        <v/>
      </c>
    </row>
    <row r="1303" spans="1:14">
      <c r="A1303" s="62" t="str">
        <f>IF(Encodage!A1303="","",IF(COUNTIF($A$2:A1302,Encodage!A1303),"",IF(AND(Encodage!A1303&gt;=$G$2,Encodage!A1303&lt;=$H$2),Encodage!B1303,"")))</f>
        <v/>
      </c>
      <c r="B1303" s="62" t="str">
        <f>IF(A1303="","",IF(COUNTIF($A$2:B1302,Encodage!B1303)&gt;0,"",IF(AND(Encodage!B1303&gt;=$G$2,Encodage!A1303&lt;=$H$2),Encodage!C1303,"")))</f>
        <v/>
      </c>
      <c r="C1303" s="62"/>
      <c r="D1303" s="61" t="str">
        <f t="array" ref="D1303">IFERROR(INDEX($A$1:$A$10000,SMALL(IF($A$3:$A$10000&lt;&gt;"",ROW($A$3:$A$10000)),ROW(A1300))),"")</f>
        <v/>
      </c>
      <c r="E1303" s="61"/>
      <c r="F1303" s="61"/>
      <c r="G1303" t="str">
        <f t="shared" si="585"/>
        <v/>
      </c>
      <c r="H1303" t="str">
        <f>IFERROR(IF(COUNTIF($H$4:H1302,H1302)&lt;VLOOKUP($H1302,$D$3:$E$500,2,0),H1302,INDEX($D$3:$D$300,MATCH(H1302,$D$3:$D$300,0)+1)),"")</f>
        <v/>
      </c>
      <c r="I1303" t="str">
        <f>IF($H1303="","",VLOOKUP($H1303,Listes!$A$3:$I$12,3,FALSE))</f>
        <v/>
      </c>
      <c r="J1303" t="str">
        <f>IF($H1303="","",VLOOKUP($H1303,Listes!$A$3:$I$12,4,FALSE))</f>
        <v/>
      </c>
      <c r="K1303" t="str">
        <f>IF(H1303="","",VLOOKUP($H1303,Listes!$A$3:$I$12,8,FALSE))</f>
        <v/>
      </c>
      <c r="N1303" t="str">
        <f t="shared" si="586"/>
        <v/>
      </c>
    </row>
    <row r="1304" spans="1:14">
      <c r="A1304" s="62" t="str">
        <f>IF(Encodage!A1304="","",IF(COUNTIF($A$2:A1303,Encodage!A1304),"",IF(AND(Encodage!A1304&gt;=$G$2,Encodage!A1304&lt;=$H$2),Encodage!B1304,"")))</f>
        <v/>
      </c>
      <c r="B1304" s="62" t="str">
        <f>IF(A1304="","",IF(COUNTIF($A$2:B1303,Encodage!B1304)&gt;0,"",IF(AND(Encodage!B1304&gt;=$G$2,Encodage!A1304&lt;=$H$2),Encodage!C1304,"")))</f>
        <v/>
      </c>
      <c r="C1304" s="62"/>
      <c r="D1304" s="61" t="str">
        <f t="array" ref="D1304">IFERROR(INDEX($A$1:$A$10000,SMALL(IF($A$3:$A$10000&lt;&gt;"",ROW($A$3:$A$10000)),ROW(A1301))),"")</f>
        <v/>
      </c>
      <c r="E1304" s="61"/>
      <c r="F1304" s="61"/>
      <c r="G1304" t="str">
        <f t="shared" si="585"/>
        <v/>
      </c>
      <c r="H1304" t="str">
        <f>IFERROR(IF(COUNTIF($H$4:H1303,H1303)&lt;VLOOKUP($H1303,$D$3:$E$500,2,0),H1303,INDEX($D$3:$D$300,MATCH(H1303,$D$3:$D$300,0)+1)),"")</f>
        <v/>
      </c>
      <c r="I1304" t="str">
        <f>IF($H1304="","",VLOOKUP($H1304,Listes!$A$3:$I$12,3,FALSE))</f>
        <v/>
      </c>
      <c r="J1304" t="str">
        <f>IF($H1304="","",VLOOKUP($H1304,Listes!$A$3:$I$12,4,FALSE))</f>
        <v/>
      </c>
      <c r="K1304" t="str">
        <f>IF(H1304="","",VLOOKUP($H1304,Listes!$A$3:$I$12,8,FALSE))</f>
        <v/>
      </c>
      <c r="N1304" t="str">
        <f t="shared" si="586"/>
        <v/>
      </c>
    </row>
    <row r="1305" spans="1:14">
      <c r="A1305" s="62" t="str">
        <f>IF(Encodage!A1305="","",IF(COUNTIF($A$2:A1304,Encodage!A1305),"",IF(AND(Encodage!A1305&gt;=$G$2,Encodage!A1305&lt;=$H$2),Encodage!B1305,"")))</f>
        <v/>
      </c>
      <c r="B1305" s="62" t="str">
        <f>IF(A1305="","",IF(COUNTIF($A$2:B1304,Encodage!B1305)&gt;0,"",IF(AND(Encodage!B1305&gt;=$G$2,Encodage!A1305&lt;=$H$2),Encodage!C1305,"")))</f>
        <v/>
      </c>
      <c r="C1305" s="62"/>
      <c r="D1305" s="61" t="str">
        <f t="array" ref="D1305">IFERROR(INDEX($A$1:$A$10000,SMALL(IF($A$3:$A$10000&lt;&gt;"",ROW($A$3:$A$10000)),ROW(A1302))),"")</f>
        <v/>
      </c>
      <c r="E1305" s="61"/>
      <c r="F1305" s="61"/>
      <c r="G1305" t="str">
        <f t="shared" si="585"/>
        <v/>
      </c>
      <c r="H1305" t="str">
        <f>IFERROR(IF(COUNTIF($H$4:H1304,H1304)&lt;VLOOKUP($H1304,$D$3:$E$500,2,0),H1304,INDEX($D$3:$D$300,MATCH(H1304,$D$3:$D$300,0)+1)),"")</f>
        <v/>
      </c>
      <c r="I1305" t="str">
        <f>IF($H1305="","",VLOOKUP($H1305,Listes!$A$3:$I$12,3,FALSE))</f>
        <v/>
      </c>
      <c r="J1305" t="str">
        <f>IF($H1305="","",VLOOKUP($H1305,Listes!$A$3:$I$12,4,FALSE))</f>
        <v/>
      </c>
      <c r="K1305" t="str">
        <f>IF(H1305="","",VLOOKUP($H1305,Listes!$A$3:$I$12,8,FALSE))</f>
        <v/>
      </c>
      <c r="N1305" t="str">
        <f t="shared" si="586"/>
        <v/>
      </c>
    </row>
    <row r="1306" spans="1:14">
      <c r="A1306" s="62" t="str">
        <f>IF(Encodage!A1306="","",IF(COUNTIF($A$2:A1305,Encodage!A1306),"",IF(AND(Encodage!A1306&gt;=$G$2,Encodage!A1306&lt;=$H$2),Encodage!B1306,"")))</f>
        <v/>
      </c>
      <c r="B1306" s="62" t="str">
        <f>IF(A1306="","",IF(COUNTIF($A$2:B1305,Encodage!B1306)&gt;0,"",IF(AND(Encodage!B1306&gt;=$G$2,Encodage!A1306&lt;=$H$2),Encodage!C1306,"")))</f>
        <v/>
      </c>
      <c r="C1306" s="62"/>
      <c r="D1306" s="61" t="str">
        <f t="array" ref="D1306">IFERROR(INDEX($A$1:$A$10000,SMALL(IF($A$3:$A$10000&lt;&gt;"",ROW($A$3:$A$10000)),ROW(A1303))),"")</f>
        <v/>
      </c>
      <c r="E1306" s="61"/>
      <c r="F1306" s="61"/>
      <c r="G1306" t="str">
        <f t="shared" si="585"/>
        <v/>
      </c>
      <c r="H1306" t="str">
        <f>IFERROR(IF(COUNTIF($H$4:H1305,H1305)&lt;VLOOKUP($H1305,$D$3:$E$500,2,0),H1305,INDEX($D$3:$D$300,MATCH(H1305,$D$3:$D$300,0)+1)),"")</f>
        <v/>
      </c>
      <c r="I1306" t="str">
        <f>IF($H1306="","",VLOOKUP($H1306,Listes!$A$3:$I$12,3,FALSE))</f>
        <v/>
      </c>
      <c r="J1306" t="str">
        <f>IF($H1306="","",VLOOKUP($H1306,Listes!$A$3:$I$12,4,FALSE))</f>
        <v/>
      </c>
      <c r="K1306" t="str">
        <f>IF(H1306="","",VLOOKUP($H1306,Listes!$A$3:$I$12,8,FALSE))</f>
        <v/>
      </c>
      <c r="N1306" t="str">
        <f t="shared" si="586"/>
        <v/>
      </c>
    </row>
    <row r="1307" spans="1:14">
      <c r="A1307" s="62" t="str">
        <f>IF(Encodage!A1307="","",IF(COUNTIF($A$2:A1306,Encodage!A1307),"",IF(AND(Encodage!A1307&gt;=$G$2,Encodage!A1307&lt;=$H$2),Encodage!B1307,"")))</f>
        <v/>
      </c>
      <c r="B1307" s="62" t="str">
        <f>IF(A1307="","",IF(COUNTIF($A$2:B1306,Encodage!B1307)&gt;0,"",IF(AND(Encodage!B1307&gt;=$G$2,Encodage!A1307&lt;=$H$2),Encodage!C1307,"")))</f>
        <v/>
      </c>
      <c r="C1307" s="62"/>
      <c r="D1307" s="61" t="str">
        <f t="array" ref="D1307">IFERROR(INDEX($A$1:$A$10000,SMALL(IF($A$3:$A$10000&lt;&gt;"",ROW($A$3:$A$10000)),ROW(A1304))),"")</f>
        <v/>
      </c>
      <c r="E1307" s="61"/>
      <c r="F1307" s="61"/>
      <c r="G1307" t="str">
        <f t="shared" si="585"/>
        <v/>
      </c>
      <c r="H1307" t="str">
        <f>IFERROR(IF(COUNTIF($H$4:H1306,H1306)&lt;VLOOKUP($H1306,$D$3:$E$500,2,0),H1306,INDEX($D$3:$D$300,MATCH(H1306,$D$3:$D$300,0)+1)),"")</f>
        <v/>
      </c>
      <c r="I1307" t="str">
        <f>IF($H1307="","",VLOOKUP($H1307,Listes!$A$3:$I$12,3,FALSE))</f>
        <v/>
      </c>
      <c r="J1307" t="str">
        <f>IF($H1307="","",VLOOKUP($H1307,Listes!$A$3:$I$12,4,FALSE))</f>
        <v/>
      </c>
      <c r="K1307" t="str">
        <f>IF(H1307="","",VLOOKUP($H1307,Listes!$A$3:$I$12,8,FALSE))</f>
        <v/>
      </c>
      <c r="N1307" t="str">
        <f t="shared" si="586"/>
        <v/>
      </c>
    </row>
    <row r="1308" spans="1:14">
      <c r="A1308" s="62" t="str">
        <f>IF(Encodage!A1308="","",IF(COUNTIF($A$2:A1307,Encodage!A1308),"",IF(AND(Encodage!A1308&gt;=$G$2,Encodage!A1308&lt;=$H$2),Encodage!B1308,"")))</f>
        <v/>
      </c>
      <c r="B1308" s="62" t="str">
        <f>IF(A1308="","",IF(COUNTIF($A$2:B1307,Encodage!B1308)&gt;0,"",IF(AND(Encodage!B1308&gt;=$G$2,Encodage!A1308&lt;=$H$2),Encodage!C1308,"")))</f>
        <v/>
      </c>
      <c r="C1308" s="62"/>
      <c r="D1308" s="61" t="str">
        <f t="array" ref="D1308">IFERROR(INDEX($A$1:$A$10000,SMALL(IF($A$3:$A$10000&lt;&gt;"",ROW($A$3:$A$10000)),ROW(A1305))),"")</f>
        <v/>
      </c>
      <c r="E1308" s="61"/>
      <c r="F1308" s="61"/>
      <c r="G1308" t="str">
        <f t="shared" si="585"/>
        <v/>
      </c>
      <c r="H1308" t="str">
        <f>IFERROR(IF(COUNTIF($H$4:H1307,H1307)&lt;VLOOKUP($H1307,$D$3:$E$500,2,0),H1307,INDEX($D$3:$D$300,MATCH(H1307,$D$3:$D$300,0)+1)),"")</f>
        <v/>
      </c>
      <c r="I1308" t="str">
        <f>IF($H1308="","",VLOOKUP($H1308,Listes!$A$3:$I$12,3,FALSE))</f>
        <v/>
      </c>
      <c r="J1308" t="str">
        <f>IF($H1308="","",VLOOKUP($H1308,Listes!$A$3:$I$12,4,FALSE))</f>
        <v/>
      </c>
      <c r="K1308" t="str">
        <f>IF(H1308="","",VLOOKUP($H1308,Listes!$A$3:$I$12,8,FALSE))</f>
        <v/>
      </c>
      <c r="N1308" t="str">
        <f t="shared" si="586"/>
        <v/>
      </c>
    </row>
    <row r="1309" spans="1:14">
      <c r="A1309" s="62" t="str">
        <f>IF(Encodage!A1309="","",IF(COUNTIF($A$2:A1308,Encodage!A1309),"",IF(AND(Encodage!A1309&gt;=$G$2,Encodage!A1309&lt;=$H$2),Encodage!B1309,"")))</f>
        <v/>
      </c>
      <c r="B1309" s="62" t="str">
        <f>IF(A1309="","",IF(COUNTIF($A$2:B1308,Encodage!B1309)&gt;0,"",IF(AND(Encodage!B1309&gt;=$G$2,Encodage!A1309&lt;=$H$2),Encodage!C1309,"")))</f>
        <v/>
      </c>
      <c r="C1309" s="62"/>
      <c r="D1309" s="61" t="str">
        <f t="array" ref="D1309">IFERROR(INDEX($A$1:$A$10000,SMALL(IF($A$3:$A$10000&lt;&gt;"",ROW($A$3:$A$10000)),ROW(A1306))),"")</f>
        <v/>
      </c>
      <c r="E1309" s="61"/>
      <c r="F1309" s="61"/>
      <c r="G1309" t="str">
        <f t="shared" si="585"/>
        <v/>
      </c>
      <c r="H1309" t="str">
        <f>IFERROR(IF(COUNTIF($H$4:H1308,H1308)&lt;VLOOKUP($H1308,$D$3:$E$500,2,0),H1308,INDEX($D$3:$D$300,MATCH(H1308,$D$3:$D$300,0)+1)),"")</f>
        <v/>
      </c>
      <c r="I1309" t="str">
        <f>IF($H1309="","",VLOOKUP($H1309,Listes!$A$3:$I$12,3,FALSE))</f>
        <v/>
      </c>
      <c r="J1309" t="str">
        <f>IF($H1309="","",VLOOKUP($H1309,Listes!$A$3:$I$12,4,FALSE))</f>
        <v/>
      </c>
      <c r="K1309" t="str">
        <f>IF(H1309="","",VLOOKUP($H1309,Listes!$A$3:$I$12,8,FALSE))</f>
        <v/>
      </c>
      <c r="N1309" t="str">
        <f t="shared" si="586"/>
        <v/>
      </c>
    </row>
    <row r="1310" spans="1:14">
      <c r="A1310" s="62" t="str">
        <f>IF(Encodage!A1310="","",IF(COUNTIF($A$2:A1309,Encodage!A1310),"",IF(AND(Encodage!A1310&gt;=$G$2,Encodage!A1310&lt;=$H$2),Encodage!B1310,"")))</f>
        <v/>
      </c>
      <c r="B1310" s="62" t="str">
        <f>IF(A1310="","",IF(COUNTIF($A$2:B1309,Encodage!B1310)&gt;0,"",IF(AND(Encodage!B1310&gt;=$G$2,Encodage!A1310&lt;=$H$2),Encodage!C1310,"")))</f>
        <v/>
      </c>
      <c r="C1310" s="62"/>
      <c r="D1310" s="61" t="str">
        <f t="array" ref="D1310">IFERROR(INDEX($A$1:$A$10000,SMALL(IF($A$3:$A$10000&lt;&gt;"",ROW($A$3:$A$10000)),ROW(A1307))),"")</f>
        <v/>
      </c>
      <c r="E1310" s="61"/>
      <c r="F1310" s="61"/>
      <c r="G1310" t="str">
        <f t="shared" si="585"/>
        <v/>
      </c>
      <c r="H1310" t="str">
        <f>IFERROR(IF(COUNTIF($H$4:H1309,H1309)&lt;VLOOKUP($H1309,$D$3:$E$500,2,0),H1309,INDEX($D$3:$D$300,MATCH(H1309,$D$3:$D$300,0)+1)),"")</f>
        <v/>
      </c>
      <c r="I1310" t="str">
        <f>IF($H1310="","",VLOOKUP($H1310,Listes!$A$3:$I$12,3,FALSE))</f>
        <v/>
      </c>
      <c r="J1310" t="str">
        <f>IF($H1310="","",VLOOKUP($H1310,Listes!$A$3:$I$12,4,FALSE))</f>
        <v/>
      </c>
      <c r="K1310" t="str">
        <f>IF(H1310="","",VLOOKUP($H1310,Listes!$A$3:$I$12,8,FALSE))</f>
        <v/>
      </c>
      <c r="N1310" t="str">
        <f t="shared" si="586"/>
        <v/>
      </c>
    </row>
    <row r="1311" spans="1:14">
      <c r="A1311" s="62" t="str">
        <f>IF(Encodage!A1311="","",IF(COUNTIF($A$2:A1310,Encodage!A1311),"",IF(AND(Encodage!A1311&gt;=$G$2,Encodage!A1311&lt;=$H$2),Encodage!B1311,"")))</f>
        <v/>
      </c>
      <c r="B1311" s="62" t="str">
        <f>IF(A1311="","",IF(COUNTIF($A$2:B1310,Encodage!B1311)&gt;0,"",IF(AND(Encodage!B1311&gt;=$G$2,Encodage!A1311&lt;=$H$2),Encodage!C1311,"")))</f>
        <v/>
      </c>
      <c r="C1311" s="62"/>
      <c r="D1311" s="61" t="str">
        <f t="array" ref="D1311">IFERROR(INDEX($A$1:$A$10000,SMALL(IF($A$3:$A$10000&lt;&gt;"",ROW($A$3:$A$10000)),ROW(A1308))),"")</f>
        <v/>
      </c>
      <c r="E1311" s="61"/>
      <c r="F1311" s="61"/>
      <c r="G1311" t="str">
        <f t="shared" si="585"/>
        <v/>
      </c>
      <c r="H1311" t="str">
        <f>IFERROR(IF(COUNTIF($H$4:H1310,H1310)&lt;VLOOKUP($H1310,$D$3:$E$500,2,0),H1310,INDEX($D$3:$D$300,MATCH(H1310,$D$3:$D$300,0)+1)),"")</f>
        <v/>
      </c>
      <c r="I1311" t="str">
        <f>IF($H1311="","",VLOOKUP($H1311,Listes!$A$3:$I$12,3,FALSE))</f>
        <v/>
      </c>
      <c r="J1311" t="str">
        <f>IF($H1311="","",VLOOKUP($H1311,Listes!$A$3:$I$12,4,FALSE))</f>
        <v/>
      </c>
      <c r="K1311" t="str">
        <f>IF(H1311="","",VLOOKUP($H1311,Listes!$A$3:$I$12,8,FALSE))</f>
        <v/>
      </c>
      <c r="N1311" t="str">
        <f t="shared" si="586"/>
        <v/>
      </c>
    </row>
    <row r="1312" spans="1:14">
      <c r="A1312" s="62" t="str">
        <f>IF(Encodage!A1312="","",IF(COUNTIF($A$2:A1311,Encodage!A1312),"",IF(AND(Encodage!A1312&gt;=$G$2,Encodage!A1312&lt;=$H$2),Encodage!B1312,"")))</f>
        <v/>
      </c>
      <c r="B1312" s="62" t="str">
        <f>IF(A1312="","",IF(COUNTIF($A$2:B1311,Encodage!B1312)&gt;0,"",IF(AND(Encodage!B1312&gt;=$G$2,Encodage!A1312&lt;=$H$2),Encodage!C1312,"")))</f>
        <v/>
      </c>
      <c r="C1312" s="62"/>
      <c r="D1312" s="61" t="str">
        <f t="array" ref="D1312">IFERROR(INDEX($A$1:$A$10000,SMALL(IF($A$3:$A$10000&lt;&gt;"",ROW($A$3:$A$10000)),ROW(A1309))),"")</f>
        <v/>
      </c>
      <c r="E1312" s="61"/>
      <c r="F1312" s="61"/>
      <c r="G1312" t="str">
        <f t="shared" si="585"/>
        <v/>
      </c>
      <c r="H1312" t="str">
        <f>IFERROR(IF(COUNTIF($H$4:H1311,H1311)&lt;VLOOKUP($H1311,$D$3:$E$500,2,0),H1311,INDEX($D$3:$D$300,MATCH(H1311,$D$3:$D$300,0)+1)),"")</f>
        <v/>
      </c>
      <c r="I1312" t="str">
        <f>IF($H1312="","",VLOOKUP($H1312,Listes!$A$3:$I$12,3,FALSE))</f>
        <v/>
      </c>
      <c r="J1312" t="str">
        <f>IF($H1312="","",VLOOKUP($H1312,Listes!$A$3:$I$12,4,FALSE))</f>
        <v/>
      </c>
      <c r="K1312" t="str">
        <f>IF(H1312="","",VLOOKUP($H1312,Listes!$A$3:$I$12,8,FALSE))</f>
        <v/>
      </c>
      <c r="N1312" t="str">
        <f t="shared" si="586"/>
        <v/>
      </c>
    </row>
    <row r="1313" spans="1:14">
      <c r="A1313" s="62" t="str">
        <f>IF(Encodage!A1313="","",IF(COUNTIF($A$2:A1312,Encodage!A1313),"",IF(AND(Encodage!A1313&gt;=$G$2,Encodage!A1313&lt;=$H$2),Encodage!B1313,"")))</f>
        <v/>
      </c>
      <c r="B1313" s="62" t="str">
        <f>IF(A1313="","",IF(COUNTIF($A$2:B1312,Encodage!B1313)&gt;0,"",IF(AND(Encodage!B1313&gt;=$G$2,Encodage!A1313&lt;=$H$2),Encodage!C1313,"")))</f>
        <v/>
      </c>
      <c r="C1313" s="62"/>
      <c r="D1313" s="61" t="str">
        <f t="array" ref="D1313">IFERROR(INDEX($A$1:$A$10000,SMALL(IF($A$3:$A$10000&lt;&gt;"",ROW($A$3:$A$10000)),ROW(A1310))),"")</f>
        <v/>
      </c>
      <c r="E1313" s="61"/>
      <c r="F1313" s="61"/>
      <c r="G1313" t="str">
        <f t="shared" si="585"/>
        <v/>
      </c>
      <c r="H1313" t="str">
        <f>IFERROR(IF(COUNTIF($H$4:H1312,H1312)&lt;VLOOKUP($H1312,$D$3:$E$500,2,0),H1312,INDEX($D$3:$D$300,MATCH(H1312,$D$3:$D$300,0)+1)),"")</f>
        <v/>
      </c>
      <c r="I1313" t="str">
        <f>IF($H1313="","",VLOOKUP($H1313,Listes!$A$3:$I$12,3,FALSE))</f>
        <v/>
      </c>
      <c r="J1313" t="str">
        <f>IF($H1313="","",VLOOKUP($H1313,Listes!$A$3:$I$12,4,FALSE))</f>
        <v/>
      </c>
      <c r="K1313" t="str">
        <f>IF(H1313="","",VLOOKUP($H1313,Listes!$A$3:$I$12,8,FALSE))</f>
        <v/>
      </c>
      <c r="N1313" t="str">
        <f t="shared" si="586"/>
        <v/>
      </c>
    </row>
    <row r="1314" spans="1:14">
      <c r="A1314" s="62" t="str">
        <f>IF(Encodage!A1314="","",IF(COUNTIF($A$2:A1313,Encodage!A1314),"",IF(AND(Encodage!A1314&gt;=$G$2,Encodage!A1314&lt;=$H$2),Encodage!B1314,"")))</f>
        <v/>
      </c>
      <c r="B1314" s="62" t="str">
        <f>IF(A1314="","",IF(COUNTIF($A$2:B1313,Encodage!B1314)&gt;0,"",IF(AND(Encodage!B1314&gt;=$G$2,Encodage!A1314&lt;=$H$2),Encodage!C1314,"")))</f>
        <v/>
      </c>
      <c r="C1314" s="62"/>
      <c r="D1314" s="61" t="str">
        <f t="array" ref="D1314">IFERROR(INDEX($A$1:$A$10000,SMALL(IF($A$3:$A$10000&lt;&gt;"",ROW($A$3:$A$10000)),ROW(A1311))),"")</f>
        <v/>
      </c>
      <c r="E1314" s="61"/>
      <c r="F1314" s="61"/>
      <c r="G1314" t="str">
        <f t="shared" si="585"/>
        <v/>
      </c>
      <c r="H1314" t="str">
        <f>IFERROR(IF(COUNTIF($H$4:H1313,H1313)&lt;VLOOKUP($H1313,$D$3:$E$500,2,0),H1313,INDEX($D$3:$D$300,MATCH(H1313,$D$3:$D$300,0)+1)),"")</f>
        <v/>
      </c>
      <c r="I1314" t="str">
        <f>IF($H1314="","",VLOOKUP($H1314,Listes!$A$3:$I$12,3,FALSE))</f>
        <v/>
      </c>
      <c r="J1314" t="str">
        <f>IF($H1314="","",VLOOKUP($H1314,Listes!$A$3:$I$12,4,FALSE))</f>
        <v/>
      </c>
      <c r="K1314" t="str">
        <f>IF(H1314="","",VLOOKUP($H1314,Listes!$A$3:$I$12,8,FALSE))</f>
        <v/>
      </c>
      <c r="N1314" t="str">
        <f t="shared" si="586"/>
        <v/>
      </c>
    </row>
    <row r="1315" spans="1:14">
      <c r="A1315" s="62" t="str">
        <f>IF(Encodage!A1315="","",IF(COUNTIF($A$2:A1314,Encodage!A1315),"",IF(AND(Encodage!A1315&gt;=$G$2,Encodage!A1315&lt;=$H$2),Encodage!B1315,"")))</f>
        <v/>
      </c>
      <c r="B1315" s="62" t="str">
        <f>IF(A1315="","",IF(COUNTIF($A$2:B1314,Encodage!B1315)&gt;0,"",IF(AND(Encodage!B1315&gt;=$G$2,Encodage!A1315&lt;=$H$2),Encodage!C1315,"")))</f>
        <v/>
      </c>
      <c r="C1315" s="62"/>
      <c r="D1315" s="61" t="str">
        <f t="array" ref="D1315">IFERROR(INDEX($A$1:$A$10000,SMALL(IF($A$3:$A$10000&lt;&gt;"",ROW($A$3:$A$10000)),ROW(A1312))),"")</f>
        <v/>
      </c>
      <c r="E1315" s="61"/>
      <c r="F1315" s="61"/>
      <c r="G1315" t="str">
        <f t="shared" si="585"/>
        <v/>
      </c>
      <c r="H1315" t="str">
        <f>IFERROR(IF(COUNTIF($H$4:H1314,H1314)&lt;VLOOKUP($H1314,$D$3:$E$500,2,0),H1314,INDEX($D$3:$D$300,MATCH(H1314,$D$3:$D$300,0)+1)),"")</f>
        <v/>
      </c>
      <c r="I1315" t="str">
        <f>IF($H1315="","",VLOOKUP($H1315,Listes!$A$3:$I$12,3,FALSE))</f>
        <v/>
      </c>
      <c r="J1315" t="str">
        <f>IF($H1315="","",VLOOKUP($H1315,Listes!$A$3:$I$12,4,FALSE))</f>
        <v/>
      </c>
      <c r="K1315" t="str">
        <f>IF(H1315="","",VLOOKUP($H1315,Listes!$A$3:$I$12,8,FALSE))</f>
        <v/>
      </c>
      <c r="N1315" t="str">
        <f t="shared" si="586"/>
        <v/>
      </c>
    </row>
    <row r="1316" spans="1:14">
      <c r="A1316" s="62" t="str">
        <f>IF(Encodage!A1316="","",IF(COUNTIF($A$2:A1315,Encodage!A1316),"",IF(AND(Encodage!A1316&gt;=$G$2,Encodage!A1316&lt;=$H$2),Encodage!B1316,"")))</f>
        <v/>
      </c>
      <c r="B1316" s="62" t="str">
        <f>IF(A1316="","",IF(COUNTIF($A$2:B1315,Encodage!B1316)&gt;0,"",IF(AND(Encodage!B1316&gt;=$G$2,Encodage!A1316&lt;=$H$2),Encodage!C1316,"")))</f>
        <v/>
      </c>
      <c r="C1316" s="62"/>
      <c r="D1316" s="61" t="str">
        <f t="array" ref="D1316">IFERROR(INDEX($A$1:$A$10000,SMALL(IF($A$3:$A$10000&lt;&gt;"",ROW($A$3:$A$10000)),ROW(A1313))),"")</f>
        <v/>
      </c>
      <c r="E1316" s="61"/>
      <c r="F1316" s="61"/>
      <c r="G1316" t="str">
        <f t="shared" si="585"/>
        <v/>
      </c>
      <c r="H1316" t="str">
        <f>IFERROR(IF(COUNTIF($H$4:H1315,H1315)&lt;VLOOKUP($H1315,$D$3:$E$500,2,0),H1315,INDEX($D$3:$D$300,MATCH(H1315,$D$3:$D$300,0)+1)),"")</f>
        <v/>
      </c>
      <c r="I1316" t="str">
        <f>IF($H1316="","",VLOOKUP($H1316,Listes!$A$3:$I$12,3,FALSE))</f>
        <v/>
      </c>
      <c r="J1316" t="str">
        <f>IF($H1316="","",VLOOKUP($H1316,Listes!$A$3:$I$12,4,FALSE))</f>
        <v/>
      </c>
      <c r="K1316" t="str">
        <f>IF(H1316="","",VLOOKUP($H1316,Listes!$A$3:$I$12,8,FALSE))</f>
        <v/>
      </c>
      <c r="N1316" t="str">
        <f t="shared" si="586"/>
        <v/>
      </c>
    </row>
    <row r="1317" spans="1:14">
      <c r="A1317" s="62" t="str">
        <f>IF(Encodage!A1317="","",IF(COUNTIF($A$2:A1316,Encodage!A1317),"",IF(AND(Encodage!A1317&gt;=$G$2,Encodage!A1317&lt;=$H$2),Encodage!B1317,"")))</f>
        <v/>
      </c>
      <c r="B1317" s="62" t="str">
        <f>IF(A1317="","",IF(COUNTIF($A$2:B1316,Encodage!B1317)&gt;0,"",IF(AND(Encodage!B1317&gt;=$G$2,Encodage!A1317&lt;=$H$2),Encodage!C1317,"")))</f>
        <v/>
      </c>
      <c r="C1317" s="62"/>
      <c r="D1317" s="61" t="str">
        <f t="array" ref="D1317">IFERROR(INDEX($A$1:$A$10000,SMALL(IF($A$3:$A$10000&lt;&gt;"",ROW($A$3:$A$10000)),ROW(A1314))),"")</f>
        <v/>
      </c>
      <c r="E1317" s="61"/>
      <c r="F1317" s="61"/>
      <c r="G1317" t="str">
        <f t="shared" si="585"/>
        <v/>
      </c>
      <c r="H1317" t="str">
        <f>IFERROR(IF(COUNTIF($H$4:H1316,H1316)&lt;VLOOKUP($H1316,$D$3:$E$500,2,0),H1316,INDEX($D$3:$D$300,MATCH(H1316,$D$3:$D$300,0)+1)),"")</f>
        <v/>
      </c>
      <c r="I1317" t="str">
        <f>IF($H1317="","",VLOOKUP($H1317,Listes!$A$3:$I$12,3,FALSE))</f>
        <v/>
      </c>
      <c r="J1317" t="str">
        <f>IF($H1317="","",VLOOKUP($H1317,Listes!$A$3:$I$12,4,FALSE))</f>
        <v/>
      </c>
      <c r="K1317" t="str">
        <f>IF(H1317="","",VLOOKUP($H1317,Listes!$A$3:$I$12,8,FALSE))</f>
        <v/>
      </c>
      <c r="N1317" t="str">
        <f t="shared" si="586"/>
        <v/>
      </c>
    </row>
    <row r="1318" spans="1:14">
      <c r="A1318" s="62" t="str">
        <f>IF(Encodage!A1318="","",IF(COUNTIF($A$2:A1317,Encodage!A1318),"",IF(AND(Encodage!A1318&gt;=$G$2,Encodage!A1318&lt;=$H$2),Encodage!B1318,"")))</f>
        <v/>
      </c>
      <c r="B1318" s="62" t="str">
        <f>IF(A1318="","",IF(COUNTIF($A$2:B1317,Encodage!B1318)&gt;0,"",IF(AND(Encodage!B1318&gt;=$G$2,Encodage!A1318&lt;=$H$2),Encodage!C1318,"")))</f>
        <v/>
      </c>
      <c r="C1318" s="62"/>
      <c r="D1318" s="61" t="str">
        <f t="array" ref="D1318">IFERROR(INDEX($A$1:$A$10000,SMALL(IF($A$3:$A$10000&lt;&gt;"",ROW($A$3:$A$10000)),ROW(A1315))),"")</f>
        <v/>
      </c>
      <c r="E1318" s="61"/>
      <c r="F1318" s="61"/>
      <c r="G1318" t="str">
        <f t="shared" si="585"/>
        <v/>
      </c>
      <c r="H1318" t="str">
        <f>IFERROR(IF(COUNTIF($H$4:H1317,H1317)&lt;VLOOKUP($H1317,$D$3:$E$500,2,0),H1317,INDEX($D$3:$D$300,MATCH(H1317,$D$3:$D$300,0)+1)),"")</f>
        <v/>
      </c>
      <c r="I1318" t="str">
        <f>IF($H1318="","",VLOOKUP($H1318,Listes!$A$3:$I$12,3,FALSE))</f>
        <v/>
      </c>
      <c r="J1318" t="str">
        <f>IF($H1318="","",VLOOKUP($H1318,Listes!$A$3:$I$12,4,FALSE))</f>
        <v/>
      </c>
      <c r="K1318" t="str">
        <f>IF(H1318="","",VLOOKUP($H1318,Listes!$A$3:$I$12,8,FALSE))</f>
        <v/>
      </c>
      <c r="N1318" t="str">
        <f t="shared" si="586"/>
        <v/>
      </c>
    </row>
    <row r="1319" spans="1:14">
      <c r="A1319" s="62" t="str">
        <f>IF(Encodage!A1319="","",IF(COUNTIF($A$2:A1318,Encodage!A1319),"",IF(AND(Encodage!A1319&gt;=$G$2,Encodage!A1319&lt;=$H$2),Encodage!B1319,"")))</f>
        <v/>
      </c>
      <c r="B1319" s="62" t="str">
        <f>IF(A1319="","",IF(COUNTIF($A$2:B1318,Encodage!B1319)&gt;0,"",IF(AND(Encodage!B1319&gt;=$G$2,Encodage!A1319&lt;=$H$2),Encodage!C1319,"")))</f>
        <v/>
      </c>
      <c r="C1319" s="62"/>
      <c r="D1319" s="61" t="str">
        <f t="array" ref="D1319">IFERROR(INDEX($A$1:$A$10000,SMALL(IF($A$3:$A$10000&lt;&gt;"",ROW($A$3:$A$10000)),ROW(A1316))),"")</f>
        <v/>
      </c>
      <c r="E1319" s="61"/>
      <c r="F1319" s="61"/>
      <c r="G1319" t="str">
        <f t="shared" si="585"/>
        <v/>
      </c>
      <c r="H1319" t="str">
        <f>IFERROR(IF(COUNTIF($H$4:H1318,H1318)&lt;VLOOKUP($H1318,$D$3:$E$500,2,0),H1318,INDEX($D$3:$D$300,MATCH(H1318,$D$3:$D$300,0)+1)),"")</f>
        <v/>
      </c>
      <c r="I1319" t="str">
        <f>IF($H1319="","",VLOOKUP($H1319,Listes!$A$3:$I$12,3,FALSE))</f>
        <v/>
      </c>
      <c r="J1319" t="str">
        <f>IF($H1319="","",VLOOKUP($H1319,Listes!$A$3:$I$12,4,FALSE))</f>
        <v/>
      </c>
      <c r="K1319" t="str">
        <f>IF(H1319="","",VLOOKUP($H1319,Listes!$A$3:$I$12,8,FALSE))</f>
        <v/>
      </c>
      <c r="N1319" t="str">
        <f t="shared" si="586"/>
        <v/>
      </c>
    </row>
    <row r="1320" spans="1:14">
      <c r="A1320" s="62" t="str">
        <f>IF(Encodage!A1320="","",IF(COUNTIF($A$2:A1319,Encodage!A1320),"",IF(AND(Encodage!A1320&gt;=$G$2,Encodage!A1320&lt;=$H$2),Encodage!B1320,"")))</f>
        <v/>
      </c>
      <c r="B1320" s="62" t="str">
        <f>IF(A1320="","",IF(COUNTIF($A$2:B1319,Encodage!B1320)&gt;0,"",IF(AND(Encodage!B1320&gt;=$G$2,Encodage!A1320&lt;=$H$2),Encodage!C1320,"")))</f>
        <v/>
      </c>
      <c r="C1320" s="62"/>
      <c r="D1320" s="61" t="str">
        <f t="array" ref="D1320">IFERROR(INDEX($A$1:$A$10000,SMALL(IF($A$3:$A$10000&lt;&gt;"",ROW($A$3:$A$10000)),ROW(A1317))),"")</f>
        <v/>
      </c>
      <c r="E1320" s="61"/>
      <c r="F1320" s="61"/>
      <c r="G1320" t="str">
        <f t="shared" si="585"/>
        <v/>
      </c>
      <c r="H1320" t="str">
        <f>IFERROR(IF(COUNTIF($H$4:H1319,H1319)&lt;VLOOKUP($H1319,$D$3:$E$500,2,0),H1319,INDEX($D$3:$D$300,MATCH(H1319,$D$3:$D$300,0)+1)),"")</f>
        <v/>
      </c>
      <c r="I1320" t="str">
        <f>IF($H1320="","",VLOOKUP($H1320,Listes!$A$3:$I$12,3,FALSE))</f>
        <v/>
      </c>
      <c r="J1320" t="str">
        <f>IF($H1320="","",VLOOKUP($H1320,Listes!$A$3:$I$12,4,FALSE))</f>
        <v/>
      </c>
      <c r="K1320" t="str">
        <f>IF(H1320="","",VLOOKUP($H1320,Listes!$A$3:$I$12,8,FALSE))</f>
        <v/>
      </c>
      <c r="N1320" t="str">
        <f t="shared" si="586"/>
        <v/>
      </c>
    </row>
    <row r="1321" spans="1:14">
      <c r="A1321" s="62" t="str">
        <f>IF(Encodage!A1321="","",IF(COUNTIF($A$2:A1320,Encodage!A1321),"",IF(AND(Encodage!A1321&gt;=$G$2,Encodage!A1321&lt;=$H$2),Encodage!B1321,"")))</f>
        <v/>
      </c>
      <c r="B1321" s="62" t="str">
        <f>IF(A1321="","",IF(COUNTIF($A$2:B1320,Encodage!B1321)&gt;0,"",IF(AND(Encodage!B1321&gt;=$G$2,Encodage!A1321&lt;=$H$2),Encodage!C1321,"")))</f>
        <v/>
      </c>
      <c r="C1321" s="62"/>
      <c r="D1321" s="61" t="str">
        <f t="array" ref="D1321">IFERROR(INDEX($A$1:$A$10000,SMALL(IF($A$3:$A$10000&lt;&gt;"",ROW($A$3:$A$10000)),ROW(A1318))),"")</f>
        <v/>
      </c>
      <c r="E1321" s="61"/>
      <c r="F1321" s="61"/>
      <c r="G1321" t="str">
        <f t="shared" si="585"/>
        <v/>
      </c>
      <c r="H1321" t="str">
        <f>IFERROR(IF(COUNTIF($H$4:H1320,H1320)&lt;VLOOKUP($H1320,$D$3:$E$500,2,0),H1320,INDEX($D$3:$D$300,MATCH(H1320,$D$3:$D$300,0)+1)),"")</f>
        <v/>
      </c>
      <c r="I1321" t="str">
        <f>IF($H1321="","",VLOOKUP($H1321,Listes!$A$3:$I$12,3,FALSE))</f>
        <v/>
      </c>
      <c r="J1321" t="str">
        <f>IF($H1321="","",VLOOKUP($H1321,Listes!$A$3:$I$12,4,FALSE))</f>
        <v/>
      </c>
      <c r="K1321" t="str">
        <f>IF(H1321="","",VLOOKUP($H1321,Listes!$A$3:$I$12,8,FALSE))</f>
        <v/>
      </c>
      <c r="N1321" t="str">
        <f t="shared" si="586"/>
        <v/>
      </c>
    </row>
    <row r="1322" spans="1:14">
      <c r="A1322" s="62" t="str">
        <f>IF(Encodage!A1322="","",IF(COUNTIF($A$2:A1321,Encodage!A1322),"",IF(AND(Encodage!A1322&gt;=$G$2,Encodage!A1322&lt;=$H$2),Encodage!B1322,"")))</f>
        <v/>
      </c>
      <c r="B1322" s="62" t="str">
        <f>IF(A1322="","",IF(COUNTIF($A$2:B1321,Encodage!B1322)&gt;0,"",IF(AND(Encodage!B1322&gt;=$G$2,Encodage!A1322&lt;=$H$2),Encodage!C1322,"")))</f>
        <v/>
      </c>
      <c r="C1322" s="62"/>
      <c r="D1322" s="61" t="str">
        <f t="array" ref="D1322">IFERROR(INDEX($A$1:$A$10000,SMALL(IF($A$3:$A$10000&lt;&gt;"",ROW($A$3:$A$10000)),ROW(A1319))),"")</f>
        <v/>
      </c>
      <c r="E1322" s="61"/>
      <c r="F1322" s="61"/>
      <c r="G1322" t="str">
        <f t="shared" si="585"/>
        <v/>
      </c>
      <c r="H1322" t="str">
        <f>IFERROR(IF(COUNTIF($H$4:H1321,H1321)&lt;VLOOKUP($H1321,$D$3:$E$500,2,0),H1321,INDEX($D$3:$D$300,MATCH(H1321,$D$3:$D$300,0)+1)),"")</f>
        <v/>
      </c>
      <c r="I1322" t="str">
        <f>IF($H1322="","",VLOOKUP($H1322,Listes!$A$3:$I$12,3,FALSE))</f>
        <v/>
      </c>
      <c r="J1322" t="str">
        <f>IF($H1322="","",VLOOKUP($H1322,Listes!$A$3:$I$12,4,FALSE))</f>
        <v/>
      </c>
      <c r="K1322" t="str">
        <f>IF(H1322="","",VLOOKUP($H1322,Listes!$A$3:$I$12,8,FALSE))</f>
        <v/>
      </c>
      <c r="N1322" t="str">
        <f t="shared" si="586"/>
        <v/>
      </c>
    </row>
    <row r="1323" spans="1:14">
      <c r="A1323" s="62" t="str">
        <f>IF(Encodage!A1323="","",IF(COUNTIF($A$2:A1322,Encodage!A1323),"",IF(AND(Encodage!A1323&gt;=$G$2,Encodage!A1323&lt;=$H$2),Encodage!B1323,"")))</f>
        <v/>
      </c>
      <c r="B1323" s="62" t="str">
        <f>IF(A1323="","",IF(COUNTIF($A$2:B1322,Encodage!B1323)&gt;0,"",IF(AND(Encodage!B1323&gt;=$G$2,Encodage!A1323&lt;=$H$2),Encodage!C1323,"")))</f>
        <v/>
      </c>
      <c r="C1323" s="62"/>
      <c r="D1323" s="61" t="str">
        <f t="array" ref="D1323">IFERROR(INDEX($A$1:$A$10000,SMALL(IF($A$3:$A$10000&lt;&gt;"",ROW($A$3:$A$10000)),ROW(A1320))),"")</f>
        <v/>
      </c>
      <c r="E1323" s="61"/>
      <c r="F1323" s="61"/>
      <c r="G1323" t="str">
        <f t="shared" si="585"/>
        <v/>
      </c>
      <c r="H1323" t="str">
        <f>IFERROR(IF(COUNTIF($H$4:H1322,H1322)&lt;VLOOKUP($H1322,$D$3:$E$500,2,0),H1322,INDEX($D$3:$D$300,MATCH(H1322,$D$3:$D$300,0)+1)),"")</f>
        <v/>
      </c>
      <c r="I1323" t="str">
        <f>IF($H1323="","",VLOOKUP($H1323,Listes!$A$3:$I$12,3,FALSE))</f>
        <v/>
      </c>
      <c r="J1323" t="str">
        <f>IF($H1323="","",VLOOKUP($H1323,Listes!$A$3:$I$12,4,FALSE))</f>
        <v/>
      </c>
      <c r="K1323" t="str">
        <f>IF(H1323="","",VLOOKUP($H1323,Listes!$A$3:$I$12,8,FALSE))</f>
        <v/>
      </c>
      <c r="N1323" t="str">
        <f t="shared" si="586"/>
        <v/>
      </c>
    </row>
    <row r="1324" spans="1:14">
      <c r="A1324" s="62" t="str">
        <f>IF(Encodage!A1324="","",IF(COUNTIF($A$2:A1323,Encodage!A1324),"",IF(AND(Encodage!A1324&gt;=$G$2,Encodage!A1324&lt;=$H$2),Encodage!B1324,"")))</f>
        <v/>
      </c>
      <c r="B1324" s="62" t="str">
        <f>IF(A1324="","",IF(COUNTIF($A$2:B1323,Encodage!B1324)&gt;0,"",IF(AND(Encodage!B1324&gt;=$G$2,Encodage!A1324&lt;=$H$2),Encodage!C1324,"")))</f>
        <v/>
      </c>
      <c r="C1324" s="62"/>
      <c r="D1324" s="61" t="str">
        <f t="array" ref="D1324">IFERROR(INDEX($A$1:$A$10000,SMALL(IF($A$3:$A$10000&lt;&gt;"",ROW($A$3:$A$10000)),ROW(A1321))),"")</f>
        <v/>
      </c>
      <c r="E1324" s="61"/>
      <c r="F1324" s="61"/>
      <c r="G1324" t="str">
        <f t="shared" si="585"/>
        <v/>
      </c>
      <c r="H1324" t="str">
        <f>IFERROR(IF(COUNTIF($H$4:H1323,H1323)&lt;VLOOKUP($H1323,$D$3:$E$500,2,0),H1323,INDEX($D$3:$D$300,MATCH(H1323,$D$3:$D$300,0)+1)),"")</f>
        <v/>
      </c>
      <c r="I1324" t="str">
        <f>IF($H1324="","",VLOOKUP($H1324,Listes!$A$3:$I$12,3,FALSE))</f>
        <v/>
      </c>
      <c r="J1324" t="str">
        <f>IF($H1324="","",VLOOKUP($H1324,Listes!$A$3:$I$12,4,FALSE))</f>
        <v/>
      </c>
      <c r="K1324" t="str">
        <f>IF(H1324="","",VLOOKUP($H1324,Listes!$A$3:$I$12,8,FALSE))</f>
        <v/>
      </c>
      <c r="N1324" t="str">
        <f t="shared" si="586"/>
        <v/>
      </c>
    </row>
    <row r="1325" spans="1:14">
      <c r="A1325" s="62" t="str">
        <f>IF(Encodage!A1325="","",IF(COUNTIF($A$2:A1324,Encodage!A1325),"",IF(AND(Encodage!A1325&gt;=$G$2,Encodage!A1325&lt;=$H$2),Encodage!B1325,"")))</f>
        <v/>
      </c>
      <c r="B1325" s="62" t="str">
        <f>IF(A1325="","",IF(COUNTIF($A$2:B1324,Encodage!B1325)&gt;0,"",IF(AND(Encodage!B1325&gt;=$G$2,Encodage!A1325&lt;=$H$2),Encodage!C1325,"")))</f>
        <v/>
      </c>
      <c r="C1325" s="62"/>
      <c r="D1325" s="61" t="str">
        <f t="array" ref="D1325">IFERROR(INDEX($A$1:$A$10000,SMALL(IF($A$3:$A$10000&lt;&gt;"",ROW($A$3:$A$10000)),ROW(A1322))),"")</f>
        <v/>
      </c>
      <c r="E1325" s="61"/>
      <c r="F1325" s="61"/>
      <c r="G1325" t="str">
        <f t="shared" si="585"/>
        <v/>
      </c>
      <c r="H1325" t="str">
        <f>IFERROR(IF(COUNTIF($H$4:H1324,H1324)&lt;VLOOKUP($H1324,$D$3:$E$500,2,0),H1324,INDEX($D$3:$D$300,MATCH(H1324,$D$3:$D$300,0)+1)),"")</f>
        <v/>
      </c>
      <c r="I1325" t="str">
        <f>IF($H1325="","",VLOOKUP($H1325,Listes!$A$3:$I$12,3,FALSE))</f>
        <v/>
      </c>
      <c r="J1325" t="str">
        <f>IF($H1325="","",VLOOKUP($H1325,Listes!$A$3:$I$12,4,FALSE))</f>
        <v/>
      </c>
      <c r="K1325" t="str">
        <f>IF(H1325="","",VLOOKUP($H1325,Listes!$A$3:$I$12,8,FALSE))</f>
        <v/>
      </c>
      <c r="N1325" t="str">
        <f t="shared" si="586"/>
        <v/>
      </c>
    </row>
    <row r="1326" spans="1:14">
      <c r="A1326" s="62" t="str">
        <f>IF(Encodage!A1326="","",IF(COUNTIF($A$2:A1325,Encodage!A1326),"",IF(AND(Encodage!A1326&gt;=$G$2,Encodage!A1326&lt;=$H$2),Encodage!B1326,"")))</f>
        <v/>
      </c>
      <c r="B1326" s="62" t="str">
        <f>IF(A1326="","",IF(COUNTIF($A$2:B1325,Encodage!B1326)&gt;0,"",IF(AND(Encodage!B1326&gt;=$G$2,Encodage!A1326&lt;=$H$2),Encodage!C1326,"")))</f>
        <v/>
      </c>
      <c r="C1326" s="62"/>
      <c r="D1326" s="61" t="str">
        <f t="array" ref="D1326">IFERROR(INDEX($A$1:$A$10000,SMALL(IF($A$3:$A$10000&lt;&gt;"",ROW($A$3:$A$10000)),ROW(A1323))),"")</f>
        <v/>
      </c>
      <c r="E1326" s="61"/>
      <c r="F1326" s="61"/>
      <c r="G1326" t="str">
        <f t="shared" si="585"/>
        <v/>
      </c>
      <c r="H1326" t="str">
        <f>IFERROR(IF(COUNTIF($H$4:H1325,H1325)&lt;VLOOKUP($H1325,$D$3:$E$500,2,0),H1325,INDEX($D$3:$D$300,MATCH(H1325,$D$3:$D$300,0)+1)),"")</f>
        <v/>
      </c>
      <c r="I1326" t="str">
        <f>IF($H1326="","",VLOOKUP($H1326,Listes!$A$3:$I$12,3,FALSE))</f>
        <v/>
      </c>
      <c r="J1326" t="str">
        <f>IF($H1326="","",VLOOKUP($H1326,Listes!$A$3:$I$12,4,FALSE))</f>
        <v/>
      </c>
      <c r="K1326" t="str">
        <f>IF(H1326="","",VLOOKUP($H1326,Listes!$A$3:$I$12,8,FALSE))</f>
        <v/>
      </c>
      <c r="N1326" t="str">
        <f t="shared" si="586"/>
        <v/>
      </c>
    </row>
    <row r="1327" spans="1:14">
      <c r="A1327" s="62" t="str">
        <f>IF(Encodage!A1327="","",IF(COUNTIF($A$2:A1326,Encodage!A1327),"",IF(AND(Encodage!A1327&gt;=$G$2,Encodage!A1327&lt;=$H$2),Encodage!B1327,"")))</f>
        <v/>
      </c>
      <c r="B1327" s="62" t="str">
        <f>IF(A1327="","",IF(COUNTIF($A$2:B1326,Encodage!B1327)&gt;0,"",IF(AND(Encodage!B1327&gt;=$G$2,Encodage!A1327&lt;=$H$2),Encodage!C1327,"")))</f>
        <v/>
      </c>
      <c r="C1327" s="62"/>
      <c r="D1327" s="61" t="str">
        <f t="array" ref="D1327">IFERROR(INDEX($A$1:$A$10000,SMALL(IF($A$3:$A$10000&lt;&gt;"",ROW($A$3:$A$10000)),ROW(A1324))),"")</f>
        <v/>
      </c>
      <c r="E1327" s="61"/>
      <c r="F1327" s="61"/>
      <c r="G1327" t="str">
        <f t="shared" si="585"/>
        <v/>
      </c>
      <c r="H1327" t="str">
        <f>IFERROR(IF(COUNTIF($H$4:H1326,H1326)&lt;VLOOKUP($H1326,$D$3:$E$500,2,0),H1326,INDEX($D$3:$D$300,MATCH(H1326,$D$3:$D$300,0)+1)),"")</f>
        <v/>
      </c>
      <c r="I1327" t="str">
        <f>IF($H1327="","",VLOOKUP($H1327,Listes!$A$3:$I$12,3,FALSE))</f>
        <v/>
      </c>
      <c r="J1327" t="str">
        <f>IF($H1327="","",VLOOKUP($H1327,Listes!$A$3:$I$12,4,FALSE))</f>
        <v/>
      </c>
      <c r="K1327" t="str">
        <f>IF(H1327="","",VLOOKUP($H1327,Listes!$A$3:$I$12,8,FALSE))</f>
        <v/>
      </c>
      <c r="N1327" t="str">
        <f t="shared" si="586"/>
        <v/>
      </c>
    </row>
    <row r="1328" spans="1:14">
      <c r="A1328" s="62" t="str">
        <f>IF(Encodage!A1328="","",IF(COUNTIF($A$2:A1327,Encodage!A1328),"",IF(AND(Encodage!A1328&gt;=$G$2,Encodage!A1328&lt;=$H$2),Encodage!B1328,"")))</f>
        <v/>
      </c>
      <c r="B1328" s="62" t="str">
        <f>IF(A1328="","",IF(COUNTIF($A$2:B1327,Encodage!B1328)&gt;0,"",IF(AND(Encodage!B1328&gt;=$G$2,Encodage!A1328&lt;=$H$2),Encodage!C1328,"")))</f>
        <v/>
      </c>
      <c r="C1328" s="62"/>
      <c r="D1328" s="61" t="str">
        <f t="array" ref="D1328">IFERROR(INDEX($A$1:$A$10000,SMALL(IF($A$3:$A$10000&lt;&gt;"",ROW($A$3:$A$10000)),ROW(A1325))),"")</f>
        <v/>
      </c>
      <c r="E1328" s="61"/>
      <c r="F1328" s="61"/>
      <c r="G1328" t="str">
        <f t="shared" si="585"/>
        <v/>
      </c>
      <c r="H1328" t="str">
        <f>IFERROR(IF(COUNTIF($H$4:H1327,H1327)&lt;VLOOKUP($H1327,$D$3:$E$500,2,0),H1327,INDEX($D$3:$D$300,MATCH(H1327,$D$3:$D$300,0)+1)),"")</f>
        <v/>
      </c>
      <c r="I1328" t="str">
        <f>IF($H1328="","",VLOOKUP($H1328,Listes!$A$3:$I$12,3,FALSE))</f>
        <v/>
      </c>
      <c r="J1328" t="str">
        <f>IF($H1328="","",VLOOKUP($H1328,Listes!$A$3:$I$12,4,FALSE))</f>
        <v/>
      </c>
      <c r="K1328" t="str">
        <f>IF(H1328="","",VLOOKUP($H1328,Listes!$A$3:$I$12,8,FALSE))</f>
        <v/>
      </c>
      <c r="N1328" t="str">
        <f t="shared" si="586"/>
        <v/>
      </c>
    </row>
    <row r="1329" spans="1:14">
      <c r="A1329" s="62" t="str">
        <f>IF(Encodage!A1329="","",IF(COUNTIF($A$2:A1328,Encodage!A1329),"",IF(AND(Encodage!A1329&gt;=$G$2,Encodage!A1329&lt;=$H$2),Encodage!B1329,"")))</f>
        <v/>
      </c>
      <c r="B1329" s="62" t="str">
        <f>IF(A1329="","",IF(COUNTIF($A$2:B1328,Encodage!B1329)&gt;0,"",IF(AND(Encodage!B1329&gt;=$G$2,Encodage!A1329&lt;=$H$2),Encodage!C1329,"")))</f>
        <v/>
      </c>
      <c r="C1329" s="62"/>
      <c r="D1329" s="61" t="str">
        <f t="array" ref="D1329">IFERROR(INDEX($A$1:$A$10000,SMALL(IF($A$3:$A$10000&lt;&gt;"",ROW($A$3:$A$10000)),ROW(A1326))),"")</f>
        <v/>
      </c>
      <c r="E1329" s="61"/>
      <c r="F1329" s="61"/>
      <c r="G1329" t="str">
        <f t="shared" si="585"/>
        <v/>
      </c>
      <c r="H1329" t="str">
        <f>IFERROR(IF(COUNTIF($H$4:H1328,H1328)&lt;VLOOKUP($H1328,$D$3:$E$500,2,0),H1328,INDEX($D$3:$D$300,MATCH(H1328,$D$3:$D$300,0)+1)),"")</f>
        <v/>
      </c>
      <c r="I1329" t="str">
        <f>IF($H1329="","",VLOOKUP($H1329,Listes!$A$3:$I$12,3,FALSE))</f>
        <v/>
      </c>
      <c r="J1329" t="str">
        <f>IF($H1329="","",VLOOKUP($H1329,Listes!$A$3:$I$12,4,FALSE))</f>
        <v/>
      </c>
      <c r="K1329" t="str">
        <f>IF(H1329="","",VLOOKUP($H1329,Listes!$A$3:$I$12,8,FALSE))</f>
        <v/>
      </c>
      <c r="N1329" t="str">
        <f t="shared" si="586"/>
        <v/>
      </c>
    </row>
    <row r="1330" spans="1:14">
      <c r="A1330" s="62" t="str">
        <f>IF(Encodage!A1330="","",IF(COUNTIF($A$2:A1329,Encodage!A1330),"",IF(AND(Encodage!A1330&gt;=$G$2,Encodage!A1330&lt;=$H$2),Encodage!B1330,"")))</f>
        <v/>
      </c>
      <c r="B1330" s="62" t="str">
        <f>IF(A1330="","",IF(COUNTIF($A$2:B1329,Encodage!B1330)&gt;0,"",IF(AND(Encodage!B1330&gt;=$G$2,Encodage!A1330&lt;=$H$2),Encodage!C1330,"")))</f>
        <v/>
      </c>
      <c r="C1330" s="62"/>
      <c r="D1330" s="61" t="str">
        <f t="array" ref="D1330">IFERROR(INDEX($A$1:$A$10000,SMALL(IF($A$3:$A$10000&lt;&gt;"",ROW($A$3:$A$10000)),ROW(A1327))),"")</f>
        <v/>
      </c>
      <c r="E1330" s="61"/>
      <c r="F1330" s="61"/>
      <c r="G1330" t="str">
        <f t="shared" si="585"/>
        <v/>
      </c>
      <c r="H1330" t="str">
        <f>IFERROR(IF(COUNTIF($H$4:H1329,H1329)&lt;VLOOKUP($H1329,$D$3:$E$500,2,0),H1329,INDEX($D$3:$D$300,MATCH(H1329,$D$3:$D$300,0)+1)),"")</f>
        <v/>
      </c>
      <c r="I1330" t="str">
        <f>IF($H1330="","",VLOOKUP($H1330,Listes!$A$3:$I$12,3,FALSE))</f>
        <v/>
      </c>
      <c r="J1330" t="str">
        <f>IF($H1330="","",VLOOKUP($H1330,Listes!$A$3:$I$12,4,FALSE))</f>
        <v/>
      </c>
      <c r="K1330" t="str">
        <f>IF(H1330="","",VLOOKUP($H1330,Listes!$A$3:$I$12,8,FALSE))</f>
        <v/>
      </c>
      <c r="N1330" t="str">
        <f t="shared" si="586"/>
        <v/>
      </c>
    </row>
    <row r="1331" spans="1:14">
      <c r="A1331" s="62" t="str">
        <f>IF(Encodage!A1331="","",IF(COUNTIF($A$2:A1330,Encodage!A1331),"",IF(AND(Encodage!A1331&gt;=$G$2,Encodage!A1331&lt;=$H$2),Encodage!B1331,"")))</f>
        <v/>
      </c>
      <c r="B1331" s="62" t="str">
        <f>IF(A1331="","",IF(COUNTIF($A$2:B1330,Encodage!B1331)&gt;0,"",IF(AND(Encodage!B1331&gt;=$G$2,Encodage!A1331&lt;=$H$2),Encodage!C1331,"")))</f>
        <v/>
      </c>
      <c r="C1331" s="62"/>
      <c r="D1331" s="61" t="str">
        <f t="array" ref="D1331">IFERROR(INDEX($A$1:$A$10000,SMALL(IF($A$3:$A$10000&lt;&gt;"",ROW($A$3:$A$10000)),ROW(A1328))),"")</f>
        <v/>
      </c>
      <c r="E1331" s="61"/>
      <c r="F1331" s="61"/>
      <c r="G1331" t="str">
        <f t="shared" si="585"/>
        <v/>
      </c>
      <c r="H1331" t="str">
        <f>IFERROR(IF(COUNTIF($H$4:H1330,H1330)&lt;VLOOKUP($H1330,$D$3:$E$500,2,0),H1330,INDEX($D$3:$D$300,MATCH(H1330,$D$3:$D$300,0)+1)),"")</f>
        <v/>
      </c>
      <c r="I1331" t="str">
        <f>IF($H1331="","",VLOOKUP($H1331,Listes!$A$3:$I$12,3,FALSE))</f>
        <v/>
      </c>
      <c r="J1331" t="str">
        <f>IF($H1331="","",VLOOKUP($H1331,Listes!$A$3:$I$12,4,FALSE))</f>
        <v/>
      </c>
      <c r="K1331" t="str">
        <f>IF(H1331="","",VLOOKUP($H1331,Listes!$A$3:$I$12,8,FALSE))</f>
        <v/>
      </c>
      <c r="N1331" t="str">
        <f t="shared" si="586"/>
        <v/>
      </c>
    </row>
    <row r="1332" spans="1:14">
      <c r="A1332" s="62" t="str">
        <f>IF(Encodage!A1332="","",IF(COUNTIF($A$2:A1331,Encodage!A1332),"",IF(AND(Encodage!A1332&gt;=$G$2,Encodage!A1332&lt;=$H$2),Encodage!B1332,"")))</f>
        <v/>
      </c>
      <c r="B1332" s="62" t="str">
        <f>IF(A1332="","",IF(COUNTIF($A$2:B1331,Encodage!B1332)&gt;0,"",IF(AND(Encodage!B1332&gt;=$G$2,Encodage!A1332&lt;=$H$2),Encodage!C1332,"")))</f>
        <v/>
      </c>
      <c r="C1332" s="62"/>
      <c r="D1332" s="61" t="str">
        <f t="array" ref="D1332">IFERROR(INDEX($A$1:$A$10000,SMALL(IF($A$3:$A$10000&lt;&gt;"",ROW($A$3:$A$10000)),ROW(A1329))),"")</f>
        <v/>
      </c>
      <c r="E1332" s="61"/>
      <c r="F1332" s="61"/>
      <c r="G1332" t="str">
        <f t="shared" si="585"/>
        <v/>
      </c>
      <c r="H1332" t="str">
        <f>IFERROR(IF(COUNTIF($H$4:H1331,H1331)&lt;VLOOKUP($H1331,$D$3:$E$500,2,0),H1331,INDEX($D$3:$D$300,MATCH(H1331,$D$3:$D$300,0)+1)),"")</f>
        <v/>
      </c>
      <c r="I1332" t="str">
        <f>IF($H1332="","",VLOOKUP($H1332,Listes!$A$3:$I$12,3,FALSE))</f>
        <v/>
      </c>
      <c r="J1332" t="str">
        <f>IF($H1332="","",VLOOKUP($H1332,Listes!$A$3:$I$12,4,FALSE))</f>
        <v/>
      </c>
      <c r="K1332" t="str">
        <f>IF(H1332="","",VLOOKUP($H1332,Listes!$A$3:$I$12,8,FALSE))</f>
        <v/>
      </c>
      <c r="N1332" t="str">
        <f t="shared" si="586"/>
        <v/>
      </c>
    </row>
    <row r="1333" spans="1:14">
      <c r="A1333" s="62" t="str">
        <f>IF(Encodage!A1333="","",IF(COUNTIF($A$2:A1332,Encodage!A1333),"",IF(AND(Encodage!A1333&gt;=$G$2,Encodage!A1333&lt;=$H$2),Encodage!B1333,"")))</f>
        <v/>
      </c>
      <c r="B1333" s="62" t="str">
        <f>IF(A1333="","",IF(COUNTIF($A$2:B1332,Encodage!B1333)&gt;0,"",IF(AND(Encodage!B1333&gt;=$G$2,Encodage!A1333&lt;=$H$2),Encodage!C1333,"")))</f>
        <v/>
      </c>
      <c r="C1333" s="62"/>
      <c r="D1333" s="61" t="str">
        <f t="array" ref="D1333">IFERROR(INDEX($A$1:$A$10000,SMALL(IF($A$3:$A$10000&lt;&gt;"",ROW($A$3:$A$10000)),ROW(A1330))),"")</f>
        <v/>
      </c>
      <c r="E1333" s="61"/>
      <c r="F1333" s="61"/>
      <c r="G1333" t="str">
        <f t="shared" si="585"/>
        <v/>
      </c>
      <c r="H1333" t="str">
        <f>IFERROR(IF(COUNTIF($H$4:H1332,H1332)&lt;VLOOKUP($H1332,$D$3:$E$500,2,0),H1332,INDEX($D$3:$D$300,MATCH(H1332,$D$3:$D$300,0)+1)),"")</f>
        <v/>
      </c>
      <c r="I1333" t="str">
        <f>IF($H1333="","",VLOOKUP($H1333,Listes!$A$3:$I$12,3,FALSE))</f>
        <v/>
      </c>
      <c r="J1333" t="str">
        <f>IF($H1333="","",VLOOKUP($H1333,Listes!$A$3:$I$12,4,FALSE))</f>
        <v/>
      </c>
      <c r="K1333" t="str">
        <f>IF(H1333="","",VLOOKUP($H1333,Listes!$A$3:$I$12,8,FALSE))</f>
        <v/>
      </c>
      <c r="N1333" t="str">
        <f t="shared" si="586"/>
        <v/>
      </c>
    </row>
    <row r="1334" spans="1:14">
      <c r="A1334" s="62" t="str">
        <f>IF(Encodage!A1334="","",IF(COUNTIF($A$2:A1333,Encodage!A1334),"",IF(AND(Encodage!A1334&gt;=$G$2,Encodage!A1334&lt;=$H$2),Encodage!B1334,"")))</f>
        <v/>
      </c>
      <c r="B1334" s="62" t="str">
        <f>IF(A1334="","",IF(COUNTIF($A$2:B1333,Encodage!B1334)&gt;0,"",IF(AND(Encodage!B1334&gt;=$G$2,Encodage!A1334&lt;=$H$2),Encodage!C1334,"")))</f>
        <v/>
      </c>
      <c r="C1334" s="62"/>
      <c r="D1334" s="61" t="str">
        <f t="array" ref="D1334">IFERROR(INDEX($A$1:$A$10000,SMALL(IF($A$3:$A$10000&lt;&gt;"",ROW($A$3:$A$10000)),ROW(A1331))),"")</f>
        <v/>
      </c>
      <c r="E1334" s="61"/>
      <c r="F1334" s="61"/>
      <c r="G1334" t="str">
        <f t="shared" si="585"/>
        <v/>
      </c>
      <c r="H1334" t="str">
        <f>IFERROR(IF(COUNTIF($H$4:H1333,H1333)&lt;VLOOKUP($H1333,$D$3:$E$500,2,0),H1333,INDEX($D$3:$D$300,MATCH(H1333,$D$3:$D$300,0)+1)),"")</f>
        <v/>
      </c>
      <c r="I1334" t="str">
        <f>IF($H1334="","",VLOOKUP($H1334,Listes!$A$3:$I$12,3,FALSE))</f>
        <v/>
      </c>
      <c r="J1334" t="str">
        <f>IF($H1334="","",VLOOKUP($H1334,Listes!$A$3:$I$12,4,FALSE))</f>
        <v/>
      </c>
      <c r="K1334" t="str">
        <f>IF(H1334="","",VLOOKUP($H1334,Listes!$A$3:$I$12,8,FALSE))</f>
        <v/>
      </c>
      <c r="N1334" t="str">
        <f t="shared" si="586"/>
        <v/>
      </c>
    </row>
    <row r="1335" spans="1:14">
      <c r="A1335" s="62" t="str">
        <f>IF(Encodage!A1335="","",IF(COUNTIF($A$2:A1334,Encodage!A1335),"",IF(AND(Encodage!A1335&gt;=$G$2,Encodage!A1335&lt;=$H$2),Encodage!B1335,"")))</f>
        <v/>
      </c>
      <c r="B1335" s="62" t="str">
        <f>IF(A1335="","",IF(COUNTIF($A$2:B1334,Encodage!B1335)&gt;0,"",IF(AND(Encodage!B1335&gt;=$G$2,Encodage!A1335&lt;=$H$2),Encodage!C1335,"")))</f>
        <v/>
      </c>
      <c r="C1335" s="62"/>
      <c r="D1335" s="61" t="str">
        <f t="array" ref="D1335">IFERROR(INDEX($A$1:$A$10000,SMALL(IF($A$3:$A$10000&lt;&gt;"",ROW($A$3:$A$10000)),ROW(A1332))),"")</f>
        <v/>
      </c>
      <c r="E1335" s="61"/>
      <c r="F1335" s="61"/>
      <c r="G1335" t="str">
        <f t="shared" si="585"/>
        <v/>
      </c>
      <c r="H1335" t="str">
        <f>IFERROR(IF(COUNTIF($H$4:H1334,H1334)&lt;VLOOKUP($H1334,$D$3:$E$500,2,0),H1334,INDEX($D$3:$D$300,MATCH(H1334,$D$3:$D$300,0)+1)),"")</f>
        <v/>
      </c>
      <c r="I1335" t="str">
        <f>IF($H1335="","",VLOOKUP($H1335,Listes!$A$3:$I$12,3,FALSE))</f>
        <v/>
      </c>
      <c r="J1335" t="str">
        <f>IF($H1335="","",VLOOKUP($H1335,Listes!$A$3:$I$12,4,FALSE))</f>
        <v/>
      </c>
      <c r="K1335" t="str">
        <f>IF(H1335="","",VLOOKUP($H1335,Listes!$A$3:$I$12,8,FALSE))</f>
        <v/>
      </c>
      <c r="N1335" t="str">
        <f t="shared" si="586"/>
        <v/>
      </c>
    </row>
    <row r="1336" spans="1:14">
      <c r="A1336" s="62" t="str">
        <f>IF(Encodage!A1336="","",IF(COUNTIF($A$2:A1335,Encodage!A1336),"",IF(AND(Encodage!A1336&gt;=$G$2,Encodage!A1336&lt;=$H$2),Encodage!B1336,"")))</f>
        <v/>
      </c>
      <c r="B1336" s="62" t="str">
        <f>IF(A1336="","",IF(COUNTIF($A$2:B1335,Encodage!B1336)&gt;0,"",IF(AND(Encodage!B1336&gt;=$G$2,Encodage!A1336&lt;=$H$2),Encodage!C1336,"")))</f>
        <v/>
      </c>
      <c r="C1336" s="62"/>
      <c r="D1336" s="61" t="str">
        <f t="array" ref="D1336">IFERROR(INDEX($A$1:$A$10000,SMALL(IF($A$3:$A$10000&lt;&gt;"",ROW($A$3:$A$10000)),ROW(A1333))),"")</f>
        <v/>
      </c>
      <c r="E1336" s="61"/>
      <c r="F1336" s="61"/>
      <c r="G1336" t="str">
        <f t="shared" si="585"/>
        <v/>
      </c>
      <c r="H1336" t="str">
        <f>IFERROR(IF(COUNTIF($H$4:H1335,H1335)&lt;VLOOKUP($H1335,$D$3:$E$500,2,0),H1335,INDEX($D$3:$D$300,MATCH(H1335,$D$3:$D$300,0)+1)),"")</f>
        <v/>
      </c>
      <c r="I1336" t="str">
        <f>IF($H1336="","",VLOOKUP($H1336,Listes!$A$3:$I$12,3,FALSE))</f>
        <v/>
      </c>
      <c r="J1336" t="str">
        <f>IF($H1336="","",VLOOKUP($H1336,Listes!$A$3:$I$12,4,FALSE))</f>
        <v/>
      </c>
      <c r="K1336" t="str">
        <f>IF(H1336="","",VLOOKUP($H1336,Listes!$A$3:$I$12,8,FALSE))</f>
        <v/>
      </c>
      <c r="N1336" t="str">
        <f t="shared" si="586"/>
        <v/>
      </c>
    </row>
    <row r="1337" spans="1:14">
      <c r="A1337" s="62" t="str">
        <f>IF(Encodage!A1337="","",IF(COUNTIF($A$2:A1336,Encodage!A1337),"",IF(AND(Encodage!A1337&gt;=$G$2,Encodage!A1337&lt;=$H$2),Encodage!B1337,"")))</f>
        <v/>
      </c>
      <c r="B1337" s="62" t="str">
        <f>IF(A1337="","",IF(COUNTIF($A$2:B1336,Encodage!B1337)&gt;0,"",IF(AND(Encodage!B1337&gt;=$G$2,Encodage!A1337&lt;=$H$2),Encodage!C1337,"")))</f>
        <v/>
      </c>
      <c r="C1337" s="62"/>
      <c r="D1337" s="61" t="str">
        <f t="array" ref="D1337">IFERROR(INDEX($A$1:$A$10000,SMALL(IF($A$3:$A$10000&lt;&gt;"",ROW($A$3:$A$10000)),ROW(A1334))),"")</f>
        <v/>
      </c>
      <c r="E1337" s="61"/>
      <c r="F1337" s="61"/>
      <c r="G1337" t="str">
        <f t="shared" si="585"/>
        <v/>
      </c>
      <c r="H1337" t="str">
        <f>IFERROR(IF(COUNTIF($H$4:H1336,H1336)&lt;VLOOKUP($H1336,$D$3:$E$500,2,0),H1336,INDEX($D$3:$D$300,MATCH(H1336,$D$3:$D$300,0)+1)),"")</f>
        <v/>
      </c>
      <c r="I1337" t="str">
        <f>IF($H1337="","",VLOOKUP($H1337,Listes!$A$3:$I$12,3,FALSE))</f>
        <v/>
      </c>
      <c r="J1337" t="str">
        <f>IF($H1337="","",VLOOKUP($H1337,Listes!$A$3:$I$12,4,FALSE))</f>
        <v/>
      </c>
      <c r="K1337" t="str">
        <f>IF(H1337="","",VLOOKUP($H1337,Listes!$A$3:$I$12,8,FALSE))</f>
        <v/>
      </c>
      <c r="N1337" t="str">
        <f t="shared" si="586"/>
        <v/>
      </c>
    </row>
    <row r="1338" spans="1:14">
      <c r="A1338" s="62" t="str">
        <f>IF(Encodage!A1338="","",IF(COUNTIF($A$2:A1337,Encodage!A1338),"",IF(AND(Encodage!A1338&gt;=$G$2,Encodage!A1338&lt;=$H$2),Encodage!B1338,"")))</f>
        <v/>
      </c>
      <c r="B1338" s="62" t="str">
        <f>IF(A1338="","",IF(COUNTIF($A$2:B1337,Encodage!B1338)&gt;0,"",IF(AND(Encodage!B1338&gt;=$G$2,Encodage!A1338&lt;=$H$2),Encodage!C1338,"")))</f>
        <v/>
      </c>
      <c r="C1338" s="62"/>
      <c r="D1338" s="61" t="str">
        <f t="array" ref="D1338">IFERROR(INDEX($A$1:$A$10000,SMALL(IF($A$3:$A$10000&lt;&gt;"",ROW($A$3:$A$10000)),ROW(A1335))),"")</f>
        <v/>
      </c>
      <c r="E1338" s="61"/>
      <c r="F1338" s="61"/>
      <c r="G1338" t="str">
        <f t="shared" si="585"/>
        <v/>
      </c>
      <c r="H1338" t="str">
        <f>IFERROR(IF(COUNTIF($H$4:H1337,H1337)&lt;VLOOKUP($H1337,$D$3:$E$500,2,0),H1337,INDEX($D$3:$D$300,MATCH(H1337,$D$3:$D$300,0)+1)),"")</f>
        <v/>
      </c>
      <c r="I1338" t="str">
        <f>IF($H1338="","",VLOOKUP($H1338,Listes!$A$3:$I$12,3,FALSE))</f>
        <v/>
      </c>
      <c r="J1338" t="str">
        <f>IF($H1338="","",VLOOKUP($H1338,Listes!$A$3:$I$12,4,FALSE))</f>
        <v/>
      </c>
      <c r="K1338" t="str">
        <f>IF(H1338="","",VLOOKUP($H1338,Listes!$A$3:$I$12,8,FALSE))</f>
        <v/>
      </c>
      <c r="N1338" t="str">
        <f t="shared" si="586"/>
        <v/>
      </c>
    </row>
    <row r="1339" spans="1:14">
      <c r="A1339" s="62" t="str">
        <f>IF(Encodage!A1339="","",IF(COUNTIF($A$2:A1338,Encodage!A1339),"",IF(AND(Encodage!A1339&gt;=$G$2,Encodage!A1339&lt;=$H$2),Encodage!B1339,"")))</f>
        <v/>
      </c>
      <c r="B1339" s="62" t="str">
        <f>IF(A1339="","",IF(COUNTIF($A$2:B1338,Encodage!B1339)&gt;0,"",IF(AND(Encodage!B1339&gt;=$G$2,Encodage!A1339&lt;=$H$2),Encodage!C1339,"")))</f>
        <v/>
      </c>
      <c r="C1339" s="62"/>
      <c r="D1339" s="61" t="str">
        <f t="array" ref="D1339">IFERROR(INDEX($A$1:$A$10000,SMALL(IF($A$3:$A$10000&lt;&gt;"",ROW($A$3:$A$10000)),ROW(A1336))),"")</f>
        <v/>
      </c>
      <c r="E1339" s="61"/>
      <c r="F1339" s="61"/>
      <c r="G1339" t="str">
        <f t="shared" si="585"/>
        <v/>
      </c>
      <c r="H1339" t="str">
        <f>IFERROR(IF(COUNTIF($H$4:H1338,H1338)&lt;VLOOKUP($H1338,$D$3:$E$500,2,0),H1338,INDEX($D$3:$D$300,MATCH(H1338,$D$3:$D$300,0)+1)),"")</f>
        <v/>
      </c>
      <c r="I1339" t="str">
        <f>IF($H1339="","",VLOOKUP($H1339,Listes!$A$3:$I$12,3,FALSE))</f>
        <v/>
      </c>
      <c r="J1339" t="str">
        <f>IF($H1339="","",VLOOKUP($H1339,Listes!$A$3:$I$12,4,FALSE))</f>
        <v/>
      </c>
      <c r="K1339" t="str">
        <f>IF(H1339="","",VLOOKUP($H1339,Listes!$A$3:$I$12,8,FALSE))</f>
        <v/>
      </c>
      <c r="N1339" t="str">
        <f t="shared" si="586"/>
        <v/>
      </c>
    </row>
    <row r="1340" spans="1:14">
      <c r="A1340" s="62" t="str">
        <f>IF(Encodage!A1340="","",IF(COUNTIF($A$2:A1339,Encodage!A1340),"",IF(AND(Encodage!A1340&gt;=$G$2,Encodage!A1340&lt;=$H$2),Encodage!B1340,"")))</f>
        <v/>
      </c>
      <c r="B1340" s="62" t="str">
        <f>IF(A1340="","",IF(COUNTIF($A$2:B1339,Encodage!B1340)&gt;0,"",IF(AND(Encodage!B1340&gt;=$G$2,Encodage!A1340&lt;=$H$2),Encodage!C1340,"")))</f>
        <v/>
      </c>
      <c r="C1340" s="62"/>
      <c r="D1340" s="61" t="str">
        <f t="array" ref="D1340">IFERROR(INDEX($A$1:$A$10000,SMALL(IF($A$3:$A$10000&lt;&gt;"",ROW($A$3:$A$10000)),ROW(A1337))),"")</f>
        <v/>
      </c>
      <c r="E1340" s="61"/>
      <c r="F1340" s="61"/>
      <c r="G1340" t="str">
        <f t="shared" si="585"/>
        <v/>
      </c>
      <c r="H1340" t="str">
        <f>IFERROR(IF(COUNTIF($H$4:H1339,H1339)&lt;VLOOKUP($H1339,$D$3:$E$500,2,0),H1339,INDEX($D$3:$D$300,MATCH(H1339,$D$3:$D$300,0)+1)),"")</f>
        <v/>
      </c>
      <c r="I1340" t="str">
        <f>IF($H1340="","",VLOOKUP($H1340,Listes!$A$3:$I$12,3,FALSE))</f>
        <v/>
      </c>
      <c r="J1340" t="str">
        <f>IF($H1340="","",VLOOKUP($H1340,Listes!$A$3:$I$12,4,FALSE))</f>
        <v/>
      </c>
      <c r="K1340" t="str">
        <f>IF(H1340="","",VLOOKUP($H1340,Listes!$A$3:$I$12,8,FALSE))</f>
        <v/>
      </c>
      <c r="N1340" t="str">
        <f t="shared" si="586"/>
        <v/>
      </c>
    </row>
    <row r="1341" spans="1:14">
      <c r="A1341" s="62" t="str">
        <f>IF(Encodage!A1341="","",IF(COUNTIF($A$2:A1340,Encodage!A1341),"",IF(AND(Encodage!A1341&gt;=$G$2,Encodage!A1341&lt;=$H$2),Encodage!B1341,"")))</f>
        <v/>
      </c>
      <c r="B1341" s="62" t="str">
        <f>IF(A1341="","",IF(COUNTIF($A$2:B1340,Encodage!B1341)&gt;0,"",IF(AND(Encodage!B1341&gt;=$G$2,Encodage!A1341&lt;=$H$2),Encodage!C1341,"")))</f>
        <v/>
      </c>
      <c r="C1341" s="62"/>
      <c r="D1341" s="61" t="str">
        <f t="array" ref="D1341">IFERROR(INDEX($A$1:$A$10000,SMALL(IF($A$3:$A$10000&lt;&gt;"",ROW($A$3:$A$10000)),ROW(A1338))),"")</f>
        <v/>
      </c>
      <c r="E1341" s="61"/>
      <c r="F1341" s="61"/>
      <c r="G1341" t="str">
        <f t="shared" si="585"/>
        <v/>
      </c>
      <c r="H1341" t="str">
        <f>IFERROR(IF(COUNTIF($H$4:H1340,H1340)&lt;VLOOKUP($H1340,$D$3:$E$500,2,0),H1340,INDEX($D$3:$D$300,MATCH(H1340,$D$3:$D$300,0)+1)),"")</f>
        <v/>
      </c>
      <c r="I1341" t="str">
        <f>IF($H1341="","",VLOOKUP($H1341,Listes!$A$3:$I$12,3,FALSE))</f>
        <v/>
      </c>
      <c r="J1341" t="str">
        <f>IF($H1341="","",VLOOKUP($H1341,Listes!$A$3:$I$12,4,FALSE))</f>
        <v/>
      </c>
      <c r="K1341" t="str">
        <f>IF(H1341="","",VLOOKUP($H1341,Listes!$A$3:$I$12,8,FALSE))</f>
        <v/>
      </c>
      <c r="N1341" t="str">
        <f t="shared" si="586"/>
        <v/>
      </c>
    </row>
    <row r="1342" spans="1:14">
      <c r="A1342" s="62" t="str">
        <f>IF(Encodage!A1342="","",IF(COUNTIF($A$2:A1341,Encodage!A1342),"",IF(AND(Encodage!A1342&gt;=$G$2,Encodage!A1342&lt;=$H$2),Encodage!B1342,"")))</f>
        <v/>
      </c>
      <c r="B1342" s="62" t="str">
        <f>IF(A1342="","",IF(COUNTIF($A$2:B1341,Encodage!B1342)&gt;0,"",IF(AND(Encodage!B1342&gt;=$G$2,Encodage!A1342&lt;=$H$2),Encodage!C1342,"")))</f>
        <v/>
      </c>
      <c r="C1342" s="62"/>
      <c r="D1342" s="61" t="str">
        <f t="array" ref="D1342">IFERROR(INDEX($A$1:$A$10000,SMALL(IF($A$3:$A$10000&lt;&gt;"",ROW($A$3:$A$10000)),ROW(A1339))),"")</f>
        <v/>
      </c>
      <c r="E1342" s="61"/>
      <c r="F1342" s="61"/>
      <c r="G1342" t="str">
        <f t="shared" si="585"/>
        <v/>
      </c>
      <c r="H1342" t="str">
        <f>IFERROR(IF(COUNTIF($H$4:H1341,H1341)&lt;VLOOKUP($H1341,$D$3:$E$500,2,0),H1341,INDEX($D$3:$D$300,MATCH(H1341,$D$3:$D$300,0)+1)),"")</f>
        <v/>
      </c>
      <c r="I1342" t="str">
        <f>IF($H1342="","",VLOOKUP($H1342,Listes!$A$3:$I$12,3,FALSE))</f>
        <v/>
      </c>
      <c r="J1342" t="str">
        <f>IF($H1342="","",VLOOKUP($H1342,Listes!$A$3:$I$12,4,FALSE))</f>
        <v/>
      </c>
      <c r="K1342" t="str">
        <f>IF(H1342="","",VLOOKUP($H1342,Listes!$A$3:$I$12,8,FALSE))</f>
        <v/>
      </c>
      <c r="N1342" t="str">
        <f t="shared" si="586"/>
        <v/>
      </c>
    </row>
    <row r="1343" spans="1:14">
      <c r="A1343" s="62" t="str">
        <f>IF(Encodage!A1343="","",IF(COUNTIF($A$2:A1342,Encodage!A1343),"",IF(AND(Encodage!A1343&gt;=$G$2,Encodage!A1343&lt;=$H$2),Encodage!B1343,"")))</f>
        <v/>
      </c>
      <c r="B1343" s="62" t="str">
        <f>IF(A1343="","",IF(COUNTIF($A$2:B1342,Encodage!B1343)&gt;0,"",IF(AND(Encodage!B1343&gt;=$G$2,Encodage!A1343&lt;=$H$2),Encodage!C1343,"")))</f>
        <v/>
      </c>
      <c r="C1343" s="62"/>
      <c r="D1343" s="61" t="str">
        <f t="array" ref="D1343">IFERROR(INDEX($A$1:$A$10000,SMALL(IF($A$3:$A$10000&lt;&gt;"",ROW($A$3:$A$10000)),ROW(A1340))),"")</f>
        <v/>
      </c>
      <c r="E1343" s="61"/>
      <c r="F1343" s="61"/>
      <c r="G1343" t="str">
        <f t="shared" si="585"/>
        <v/>
      </c>
      <c r="H1343" t="str">
        <f>IFERROR(IF(COUNTIF($H$4:H1342,H1342)&lt;VLOOKUP($H1342,$D$3:$E$500,2,0),H1342,INDEX($D$3:$D$300,MATCH(H1342,$D$3:$D$300,0)+1)),"")</f>
        <v/>
      </c>
      <c r="I1343" t="str">
        <f>IF($H1343="","",VLOOKUP($H1343,Listes!$A$3:$I$12,3,FALSE))</f>
        <v/>
      </c>
      <c r="J1343" t="str">
        <f>IF($H1343="","",VLOOKUP($H1343,Listes!$A$3:$I$12,4,FALSE))</f>
        <v/>
      </c>
      <c r="K1343" t="str">
        <f>IF(H1343="","",VLOOKUP($H1343,Listes!$A$3:$I$12,8,FALSE))</f>
        <v/>
      </c>
      <c r="N1343" t="str">
        <f t="shared" si="586"/>
        <v/>
      </c>
    </row>
    <row r="1344" spans="1:14">
      <c r="A1344" s="62" t="str">
        <f>IF(Encodage!A1344="","",IF(COUNTIF($A$2:A1343,Encodage!A1344),"",IF(AND(Encodage!A1344&gt;=$G$2,Encodage!A1344&lt;=$H$2),Encodage!B1344,"")))</f>
        <v/>
      </c>
      <c r="B1344" s="62" t="str">
        <f>IF(A1344="","",IF(COUNTIF($A$2:B1343,Encodage!B1344)&gt;0,"",IF(AND(Encodage!B1344&gt;=$G$2,Encodage!A1344&lt;=$H$2),Encodage!C1344,"")))</f>
        <v/>
      </c>
      <c r="C1344" s="62"/>
      <c r="D1344" s="61" t="str">
        <f t="array" ref="D1344">IFERROR(INDEX($A$1:$A$10000,SMALL(IF($A$3:$A$10000&lt;&gt;"",ROW($A$3:$A$10000)),ROW(A1341))),"")</f>
        <v/>
      </c>
      <c r="E1344" s="61"/>
      <c r="F1344" s="61"/>
      <c r="G1344" t="str">
        <f t="shared" si="585"/>
        <v/>
      </c>
      <c r="H1344" t="str">
        <f>IFERROR(IF(COUNTIF($H$4:H1343,H1343)&lt;VLOOKUP($H1343,$D$3:$E$500,2,0),H1343,INDEX($D$3:$D$300,MATCH(H1343,$D$3:$D$300,0)+1)),"")</f>
        <v/>
      </c>
      <c r="I1344" t="str">
        <f>IF($H1344="","",VLOOKUP($H1344,Listes!$A$3:$I$12,3,FALSE))</f>
        <v/>
      </c>
      <c r="J1344" t="str">
        <f>IF($H1344="","",VLOOKUP($H1344,Listes!$A$3:$I$12,4,FALSE))</f>
        <v/>
      </c>
      <c r="K1344" t="str">
        <f>IF(H1344="","",VLOOKUP($H1344,Listes!$A$3:$I$12,8,FALSE))</f>
        <v/>
      </c>
      <c r="N1344" t="str">
        <f t="shared" si="586"/>
        <v/>
      </c>
    </row>
    <row r="1345" spans="1:14">
      <c r="A1345" s="62" t="str">
        <f>IF(Encodage!A1345="","",IF(COUNTIF($A$2:A1344,Encodage!A1345),"",IF(AND(Encodage!A1345&gt;=$G$2,Encodage!A1345&lt;=$H$2),Encodage!B1345,"")))</f>
        <v/>
      </c>
      <c r="B1345" s="62" t="str">
        <f>IF(A1345="","",IF(COUNTIF($A$2:B1344,Encodage!B1345)&gt;0,"",IF(AND(Encodage!B1345&gt;=$G$2,Encodage!A1345&lt;=$H$2),Encodage!C1345,"")))</f>
        <v/>
      </c>
      <c r="C1345" s="62"/>
      <c r="D1345" s="61" t="str">
        <f t="array" ref="D1345">IFERROR(INDEX($A$1:$A$10000,SMALL(IF($A$3:$A$10000&lt;&gt;"",ROW($A$3:$A$10000)),ROW(A1342))),"")</f>
        <v/>
      </c>
      <c r="E1345" s="61"/>
      <c r="F1345" s="61"/>
      <c r="G1345" t="str">
        <f t="shared" si="585"/>
        <v/>
      </c>
      <c r="H1345" t="str">
        <f>IFERROR(IF(COUNTIF($H$4:H1344,H1344)&lt;VLOOKUP($H1344,$D$3:$E$500,2,0),H1344,INDEX($D$3:$D$300,MATCH(H1344,$D$3:$D$300,0)+1)),"")</f>
        <v/>
      </c>
      <c r="I1345" t="str">
        <f>IF($H1345="","",VLOOKUP($H1345,Listes!$A$3:$I$12,3,FALSE))</f>
        <v/>
      </c>
      <c r="J1345" t="str">
        <f>IF($H1345="","",VLOOKUP($H1345,Listes!$A$3:$I$12,4,FALSE))</f>
        <v/>
      </c>
      <c r="K1345" t="str">
        <f>IF(H1345="","",VLOOKUP($H1345,Listes!$A$3:$I$12,8,FALSE))</f>
        <v/>
      </c>
      <c r="N1345" t="str">
        <f t="shared" si="586"/>
        <v/>
      </c>
    </row>
    <row r="1346" spans="1:14">
      <c r="A1346" s="62" t="str">
        <f>IF(Encodage!A1346="","",IF(COUNTIF($A$2:A1345,Encodage!A1346),"",IF(AND(Encodage!A1346&gt;=$G$2,Encodage!A1346&lt;=$H$2),Encodage!B1346,"")))</f>
        <v/>
      </c>
      <c r="B1346" s="62" t="str">
        <f>IF(A1346="","",IF(COUNTIF($A$2:B1345,Encodage!B1346)&gt;0,"",IF(AND(Encodage!B1346&gt;=$G$2,Encodage!A1346&lt;=$H$2),Encodage!C1346,"")))</f>
        <v/>
      </c>
      <c r="C1346" s="62"/>
      <c r="D1346" s="61" t="str">
        <f t="array" ref="D1346">IFERROR(INDEX($A$1:$A$10000,SMALL(IF($A$3:$A$10000&lt;&gt;"",ROW($A$3:$A$10000)),ROW(A1343))),"")</f>
        <v/>
      </c>
      <c r="E1346" s="61"/>
      <c r="F1346" s="61"/>
      <c r="G1346" t="str">
        <f t="shared" si="585"/>
        <v/>
      </c>
      <c r="H1346" t="str">
        <f>IFERROR(IF(COUNTIF($H$4:H1345,H1345)&lt;VLOOKUP($H1345,$D$3:$E$500,2,0),H1345,INDEX($D$3:$D$300,MATCH(H1345,$D$3:$D$300,0)+1)),"")</f>
        <v/>
      </c>
      <c r="I1346" t="str">
        <f>IF($H1346="","",VLOOKUP($H1346,Listes!$A$3:$I$12,3,FALSE))</f>
        <v/>
      </c>
      <c r="J1346" t="str">
        <f>IF($H1346="","",VLOOKUP($H1346,Listes!$A$3:$I$12,4,FALSE))</f>
        <v/>
      </c>
      <c r="K1346" t="str">
        <f>IF(H1346="","",VLOOKUP($H1346,Listes!$A$3:$I$12,8,FALSE))</f>
        <v/>
      </c>
      <c r="N1346" t="str">
        <f t="shared" si="586"/>
        <v/>
      </c>
    </row>
    <row r="1347" spans="1:14">
      <c r="A1347" s="62" t="str">
        <f>IF(Encodage!A1347="","",IF(COUNTIF($A$2:A1346,Encodage!A1347),"",IF(AND(Encodage!A1347&gt;=$G$2,Encodage!A1347&lt;=$H$2),Encodage!B1347,"")))</f>
        <v/>
      </c>
      <c r="B1347" s="62" t="str">
        <f>IF(A1347="","",IF(COUNTIF($A$2:B1346,Encodage!B1347)&gt;0,"",IF(AND(Encodage!B1347&gt;=$G$2,Encodage!A1347&lt;=$H$2),Encodage!C1347,"")))</f>
        <v/>
      </c>
      <c r="C1347" s="62"/>
      <c r="D1347" s="61" t="str">
        <f t="array" ref="D1347">IFERROR(INDEX($A$1:$A$10000,SMALL(IF($A$3:$A$10000&lt;&gt;"",ROW($A$3:$A$10000)),ROW(A1344))),"")</f>
        <v/>
      </c>
      <c r="E1347" s="61"/>
      <c r="F1347" s="61"/>
      <c r="G1347" t="str">
        <f t="shared" si="585"/>
        <v/>
      </c>
      <c r="H1347" t="str">
        <f>IFERROR(IF(COUNTIF($H$4:H1346,H1346)&lt;VLOOKUP($H1346,$D$3:$E$500,2,0),H1346,INDEX($D$3:$D$300,MATCH(H1346,$D$3:$D$300,0)+1)),"")</f>
        <v/>
      </c>
      <c r="I1347" t="str">
        <f>IF($H1347="","",VLOOKUP($H1347,Listes!$A$3:$I$12,3,FALSE))</f>
        <v/>
      </c>
      <c r="J1347" t="str">
        <f>IF($H1347="","",VLOOKUP($H1347,Listes!$A$3:$I$12,4,FALSE))</f>
        <v/>
      </c>
      <c r="K1347" t="str">
        <f>IF(H1347="","",VLOOKUP($H1347,Listes!$A$3:$I$12,8,FALSE))</f>
        <v/>
      </c>
      <c r="N1347" t="str">
        <f t="shared" si="586"/>
        <v/>
      </c>
    </row>
    <row r="1348" spans="1:14">
      <c r="A1348" s="62" t="str">
        <f>IF(Encodage!A1348="","",IF(COUNTIF($A$2:A1347,Encodage!A1348),"",IF(AND(Encodage!A1348&gt;=$G$2,Encodage!A1348&lt;=$H$2),Encodage!B1348,"")))</f>
        <v/>
      </c>
      <c r="B1348" s="62" t="str">
        <f>IF(A1348="","",IF(COUNTIF($A$2:B1347,Encodage!B1348)&gt;0,"",IF(AND(Encodage!B1348&gt;=$G$2,Encodage!A1348&lt;=$H$2),Encodage!C1348,"")))</f>
        <v/>
      </c>
      <c r="C1348" s="62"/>
      <c r="D1348" s="61" t="str">
        <f t="array" ref="D1348">IFERROR(INDEX($A$1:$A$10000,SMALL(IF($A$3:$A$10000&lt;&gt;"",ROW($A$3:$A$10000)),ROW(A1345))),"")</f>
        <v/>
      </c>
      <c r="E1348" s="61"/>
      <c r="F1348" s="61"/>
      <c r="G1348" t="str">
        <f t="shared" si="585"/>
        <v/>
      </c>
      <c r="H1348" t="str">
        <f>IFERROR(IF(COUNTIF($H$4:H1347,H1347)&lt;VLOOKUP($H1347,$D$3:$E$500,2,0),H1347,INDEX($D$3:$D$300,MATCH(H1347,$D$3:$D$300,0)+1)),"")</f>
        <v/>
      </c>
      <c r="I1348" t="str">
        <f>IF($H1348="","",VLOOKUP($H1348,Listes!$A$3:$I$12,3,FALSE))</f>
        <v/>
      </c>
      <c r="J1348" t="str">
        <f>IF($H1348="","",VLOOKUP($H1348,Listes!$A$3:$I$12,4,FALSE))</f>
        <v/>
      </c>
      <c r="K1348" t="str">
        <f>IF(H1348="","",VLOOKUP($H1348,Listes!$A$3:$I$12,8,FALSE))</f>
        <v/>
      </c>
      <c r="N1348" t="str">
        <f t="shared" si="586"/>
        <v/>
      </c>
    </row>
    <row r="1349" spans="1:14">
      <c r="A1349" s="62" t="str">
        <f>IF(Encodage!A1349="","",IF(COUNTIF($A$2:A1348,Encodage!A1349),"",IF(AND(Encodage!A1349&gt;=$G$2,Encodage!A1349&lt;=$H$2),Encodage!B1349,"")))</f>
        <v/>
      </c>
      <c r="B1349" s="62" t="str">
        <f>IF(A1349="","",IF(COUNTIF($A$2:B1348,Encodage!B1349)&gt;0,"",IF(AND(Encodage!B1349&gt;=$G$2,Encodage!A1349&lt;=$H$2),Encodage!C1349,"")))</f>
        <v/>
      </c>
      <c r="C1349" s="62"/>
      <c r="D1349" s="61" t="str">
        <f t="array" ref="D1349">IFERROR(INDEX($A$1:$A$10000,SMALL(IF($A$3:$A$10000&lt;&gt;"",ROW($A$3:$A$10000)),ROW(A1346))),"")</f>
        <v/>
      </c>
      <c r="E1349" s="61"/>
      <c r="F1349" s="61"/>
      <c r="G1349" t="str">
        <f t="shared" ref="G1349:G1412" si="587">IFERROR(INDEX($C$3:$C$10000,MATCH(H1349,$A$3:$A$10000,0)),"")</f>
        <v/>
      </c>
      <c r="H1349" t="str">
        <f>IFERROR(IF(COUNTIF($H$4:H1348,H1348)&lt;VLOOKUP($H1348,$D$3:$E$500,2,0),H1348,INDEX($D$3:$D$300,MATCH(H1348,$D$3:$D$300,0)+1)),"")</f>
        <v/>
      </c>
      <c r="I1349" t="str">
        <f>IF($H1349="","",VLOOKUP($H1349,Listes!$A$3:$I$12,3,FALSE))</f>
        <v/>
      </c>
      <c r="J1349" t="str">
        <f>IF($H1349="","",VLOOKUP($H1349,Listes!$A$3:$I$12,4,FALSE))</f>
        <v/>
      </c>
      <c r="K1349" t="str">
        <f>IF(H1349="","",VLOOKUP($H1349,Listes!$A$3:$I$12,8,FALSE))</f>
        <v/>
      </c>
      <c r="N1349" t="str">
        <f t="shared" ref="N1349:N1412" si="588">IF($H1348=$H1349,"",IFERROR(INDEX($C$3:$C$300,MATCH(H1349,$D$3:$D$300,0)),""))</f>
        <v/>
      </c>
    </row>
    <row r="1350" spans="1:14">
      <c r="A1350" s="62" t="str">
        <f>IF(Encodage!A1350="","",IF(COUNTIF($A$2:A1349,Encodage!A1350),"",IF(AND(Encodage!A1350&gt;=$G$2,Encodage!A1350&lt;=$H$2),Encodage!B1350,"")))</f>
        <v/>
      </c>
      <c r="B1350" s="62" t="str">
        <f>IF(A1350="","",IF(COUNTIF($A$2:B1349,Encodage!B1350)&gt;0,"",IF(AND(Encodage!B1350&gt;=$G$2,Encodage!A1350&lt;=$H$2),Encodage!C1350,"")))</f>
        <v/>
      </c>
      <c r="C1350" s="62"/>
      <c r="D1350" s="61" t="str">
        <f t="array" ref="D1350">IFERROR(INDEX($A$1:$A$10000,SMALL(IF($A$3:$A$10000&lt;&gt;"",ROW($A$3:$A$10000)),ROW(A1347))),"")</f>
        <v/>
      </c>
      <c r="E1350" s="61"/>
      <c r="F1350" s="61"/>
      <c r="G1350" t="str">
        <f t="shared" si="587"/>
        <v/>
      </c>
      <c r="H1350" t="str">
        <f>IFERROR(IF(COUNTIF($H$4:H1349,H1349)&lt;VLOOKUP($H1349,$D$3:$E$500,2,0),H1349,INDEX($D$3:$D$300,MATCH(H1349,$D$3:$D$300,0)+1)),"")</f>
        <v/>
      </c>
      <c r="I1350" t="str">
        <f>IF($H1350="","",VLOOKUP($H1350,Listes!$A$3:$I$12,3,FALSE))</f>
        <v/>
      </c>
      <c r="J1350" t="str">
        <f>IF($H1350="","",VLOOKUP($H1350,Listes!$A$3:$I$12,4,FALSE))</f>
        <v/>
      </c>
      <c r="K1350" t="str">
        <f>IF(H1350="","",VLOOKUP($H1350,Listes!$A$3:$I$12,8,FALSE))</f>
        <v/>
      </c>
      <c r="N1350" t="str">
        <f t="shared" si="588"/>
        <v/>
      </c>
    </row>
    <row r="1351" spans="1:14">
      <c r="A1351" s="62" t="str">
        <f>IF(Encodage!A1351="","",IF(COUNTIF($A$2:A1350,Encodage!A1351),"",IF(AND(Encodage!A1351&gt;=$G$2,Encodage!A1351&lt;=$H$2),Encodage!B1351,"")))</f>
        <v/>
      </c>
      <c r="B1351" s="62" t="str">
        <f>IF(A1351="","",IF(COUNTIF($A$2:B1350,Encodage!B1351)&gt;0,"",IF(AND(Encodage!B1351&gt;=$G$2,Encodage!A1351&lt;=$H$2),Encodage!C1351,"")))</f>
        <v/>
      </c>
      <c r="C1351" s="62"/>
      <c r="D1351" s="61" t="str">
        <f t="array" ref="D1351">IFERROR(INDEX($A$1:$A$10000,SMALL(IF($A$3:$A$10000&lt;&gt;"",ROW($A$3:$A$10000)),ROW(A1348))),"")</f>
        <v/>
      </c>
      <c r="E1351" s="61"/>
      <c r="F1351" s="61"/>
      <c r="G1351" t="str">
        <f t="shared" si="587"/>
        <v/>
      </c>
      <c r="H1351" t="str">
        <f>IFERROR(IF(COUNTIF($H$4:H1350,H1350)&lt;VLOOKUP($H1350,$D$3:$E$500,2,0),H1350,INDEX($D$3:$D$300,MATCH(H1350,$D$3:$D$300,0)+1)),"")</f>
        <v/>
      </c>
      <c r="I1351" t="str">
        <f>IF($H1351="","",VLOOKUP($H1351,Listes!$A$3:$I$12,3,FALSE))</f>
        <v/>
      </c>
      <c r="J1351" t="str">
        <f>IF($H1351="","",VLOOKUP($H1351,Listes!$A$3:$I$12,4,FALSE))</f>
        <v/>
      </c>
      <c r="K1351" t="str">
        <f>IF(H1351="","",VLOOKUP($H1351,Listes!$A$3:$I$12,8,FALSE))</f>
        <v/>
      </c>
      <c r="N1351" t="str">
        <f t="shared" si="588"/>
        <v/>
      </c>
    </row>
    <row r="1352" spans="1:14">
      <c r="A1352" s="62" t="str">
        <f>IF(Encodage!A1352="","",IF(COUNTIF($A$2:A1351,Encodage!A1352),"",IF(AND(Encodage!A1352&gt;=$G$2,Encodage!A1352&lt;=$H$2),Encodage!B1352,"")))</f>
        <v/>
      </c>
      <c r="B1352" s="62" t="str">
        <f>IF(A1352="","",IF(COUNTIF($A$2:B1351,Encodage!B1352)&gt;0,"",IF(AND(Encodage!B1352&gt;=$G$2,Encodage!A1352&lt;=$H$2),Encodage!C1352,"")))</f>
        <v/>
      </c>
      <c r="C1352" s="62"/>
      <c r="D1352" s="61" t="str">
        <f t="array" ref="D1352">IFERROR(INDEX($A$1:$A$10000,SMALL(IF($A$3:$A$10000&lt;&gt;"",ROW($A$3:$A$10000)),ROW(A1349))),"")</f>
        <v/>
      </c>
      <c r="E1352" s="61"/>
      <c r="F1352" s="61"/>
      <c r="G1352" t="str">
        <f t="shared" si="587"/>
        <v/>
      </c>
      <c r="H1352" t="str">
        <f>IFERROR(IF(COUNTIF($H$4:H1351,H1351)&lt;VLOOKUP($H1351,$D$3:$E$500,2,0),H1351,INDEX($D$3:$D$300,MATCH(H1351,$D$3:$D$300,0)+1)),"")</f>
        <v/>
      </c>
      <c r="I1352" t="str">
        <f>IF($H1352="","",VLOOKUP($H1352,Listes!$A$3:$I$12,3,FALSE))</f>
        <v/>
      </c>
      <c r="J1352" t="str">
        <f>IF($H1352="","",VLOOKUP($H1352,Listes!$A$3:$I$12,4,FALSE))</f>
        <v/>
      </c>
      <c r="K1352" t="str">
        <f>IF(H1352="","",VLOOKUP($H1352,Listes!$A$3:$I$12,8,FALSE))</f>
        <v/>
      </c>
      <c r="N1352" t="str">
        <f t="shared" si="588"/>
        <v/>
      </c>
    </row>
    <row r="1353" spans="1:14">
      <c r="A1353" s="62" t="str">
        <f>IF(Encodage!A1353="","",IF(COUNTIF($A$2:A1352,Encodage!A1353),"",IF(AND(Encodage!A1353&gt;=$G$2,Encodage!A1353&lt;=$H$2),Encodage!B1353,"")))</f>
        <v/>
      </c>
      <c r="B1353" s="62" t="str">
        <f>IF(A1353="","",IF(COUNTIF($A$2:B1352,Encodage!B1353)&gt;0,"",IF(AND(Encodage!B1353&gt;=$G$2,Encodage!A1353&lt;=$H$2),Encodage!C1353,"")))</f>
        <v/>
      </c>
      <c r="C1353" s="62"/>
      <c r="D1353" s="61" t="str">
        <f t="array" ref="D1353">IFERROR(INDEX($A$1:$A$10000,SMALL(IF($A$3:$A$10000&lt;&gt;"",ROW($A$3:$A$10000)),ROW(A1350))),"")</f>
        <v/>
      </c>
      <c r="E1353" s="61"/>
      <c r="F1353" s="61"/>
      <c r="G1353" t="str">
        <f t="shared" si="587"/>
        <v/>
      </c>
      <c r="H1353" t="str">
        <f>IFERROR(IF(COUNTIF($H$4:H1352,H1352)&lt;VLOOKUP($H1352,$D$3:$E$500,2,0),H1352,INDEX($D$3:$D$300,MATCH(H1352,$D$3:$D$300,0)+1)),"")</f>
        <v/>
      </c>
      <c r="I1353" t="str">
        <f>IF($H1353="","",VLOOKUP($H1353,Listes!$A$3:$I$12,3,FALSE))</f>
        <v/>
      </c>
      <c r="J1353" t="str">
        <f>IF($H1353="","",VLOOKUP($H1353,Listes!$A$3:$I$12,4,FALSE))</f>
        <v/>
      </c>
      <c r="K1353" t="str">
        <f>IF(H1353="","",VLOOKUP($H1353,Listes!$A$3:$I$12,8,FALSE))</f>
        <v/>
      </c>
      <c r="N1353" t="str">
        <f t="shared" si="588"/>
        <v/>
      </c>
    </row>
    <row r="1354" spans="1:14">
      <c r="A1354" s="62" t="str">
        <f>IF(Encodage!A1354="","",IF(COUNTIF($A$2:A1353,Encodage!A1354),"",IF(AND(Encodage!A1354&gt;=$G$2,Encodage!A1354&lt;=$H$2),Encodage!B1354,"")))</f>
        <v/>
      </c>
      <c r="B1354" s="62" t="str">
        <f>IF(A1354="","",IF(COUNTIF($A$2:B1353,Encodage!B1354)&gt;0,"",IF(AND(Encodage!B1354&gt;=$G$2,Encodage!A1354&lt;=$H$2),Encodage!C1354,"")))</f>
        <v/>
      </c>
      <c r="C1354" s="62"/>
      <c r="D1354" s="61" t="str">
        <f t="array" ref="D1354">IFERROR(INDEX($A$1:$A$10000,SMALL(IF($A$3:$A$10000&lt;&gt;"",ROW($A$3:$A$10000)),ROW(A1351))),"")</f>
        <v/>
      </c>
      <c r="E1354" s="61"/>
      <c r="F1354" s="61"/>
      <c r="G1354" t="str">
        <f t="shared" si="587"/>
        <v/>
      </c>
      <c r="H1354" t="str">
        <f>IFERROR(IF(COUNTIF($H$4:H1353,H1353)&lt;VLOOKUP($H1353,$D$3:$E$500,2,0),H1353,INDEX($D$3:$D$300,MATCH(H1353,$D$3:$D$300,0)+1)),"")</f>
        <v/>
      </c>
      <c r="I1354" t="str">
        <f>IF($H1354="","",VLOOKUP($H1354,Listes!$A$3:$I$12,3,FALSE))</f>
        <v/>
      </c>
      <c r="J1354" t="str">
        <f>IF($H1354="","",VLOOKUP($H1354,Listes!$A$3:$I$12,4,FALSE))</f>
        <v/>
      </c>
      <c r="K1354" t="str">
        <f>IF(H1354="","",VLOOKUP($H1354,Listes!$A$3:$I$12,8,FALSE))</f>
        <v/>
      </c>
      <c r="N1354" t="str">
        <f t="shared" si="588"/>
        <v/>
      </c>
    </row>
    <row r="1355" spans="1:14">
      <c r="A1355" s="62" t="str">
        <f>IF(Encodage!A1355="","",IF(COUNTIF($A$2:A1354,Encodage!A1355),"",IF(AND(Encodage!A1355&gt;=$G$2,Encodage!A1355&lt;=$H$2),Encodage!B1355,"")))</f>
        <v/>
      </c>
      <c r="B1355" s="62" t="str">
        <f>IF(A1355="","",IF(COUNTIF($A$2:B1354,Encodage!B1355)&gt;0,"",IF(AND(Encodage!B1355&gt;=$G$2,Encodage!A1355&lt;=$H$2),Encodage!C1355,"")))</f>
        <v/>
      </c>
      <c r="C1355" s="62"/>
      <c r="D1355" s="61" t="str">
        <f t="array" ref="D1355">IFERROR(INDEX($A$1:$A$10000,SMALL(IF($A$3:$A$10000&lt;&gt;"",ROW($A$3:$A$10000)),ROW(A1352))),"")</f>
        <v/>
      </c>
      <c r="E1355" s="61"/>
      <c r="F1355" s="61"/>
      <c r="G1355" t="str">
        <f t="shared" si="587"/>
        <v/>
      </c>
      <c r="H1355" t="str">
        <f>IFERROR(IF(COUNTIF($H$4:H1354,H1354)&lt;VLOOKUP($H1354,$D$3:$E$500,2,0),H1354,INDEX($D$3:$D$300,MATCH(H1354,$D$3:$D$300,0)+1)),"")</f>
        <v/>
      </c>
      <c r="I1355" t="str">
        <f>IF($H1355="","",VLOOKUP($H1355,Listes!$A$3:$I$12,3,FALSE))</f>
        <v/>
      </c>
      <c r="J1355" t="str">
        <f>IF($H1355="","",VLOOKUP($H1355,Listes!$A$3:$I$12,4,FALSE))</f>
        <v/>
      </c>
      <c r="K1355" t="str">
        <f>IF(H1355="","",VLOOKUP($H1355,Listes!$A$3:$I$12,8,FALSE))</f>
        <v/>
      </c>
      <c r="N1355" t="str">
        <f t="shared" si="588"/>
        <v/>
      </c>
    </row>
    <row r="1356" spans="1:14">
      <c r="A1356" s="62" t="str">
        <f>IF(Encodage!A1356="","",IF(COUNTIF($A$2:A1355,Encodage!A1356),"",IF(AND(Encodage!A1356&gt;=$G$2,Encodage!A1356&lt;=$H$2),Encodage!B1356,"")))</f>
        <v/>
      </c>
      <c r="B1356" s="62" t="str">
        <f>IF(A1356="","",IF(COUNTIF($A$2:B1355,Encodage!B1356)&gt;0,"",IF(AND(Encodage!B1356&gt;=$G$2,Encodage!A1356&lt;=$H$2),Encodage!C1356,"")))</f>
        <v/>
      </c>
      <c r="C1356" s="62"/>
      <c r="D1356" s="61" t="str">
        <f t="array" ref="D1356">IFERROR(INDEX($A$1:$A$10000,SMALL(IF($A$3:$A$10000&lt;&gt;"",ROW($A$3:$A$10000)),ROW(A1353))),"")</f>
        <v/>
      </c>
      <c r="E1356" s="61"/>
      <c r="F1356" s="61"/>
      <c r="G1356" t="str">
        <f t="shared" si="587"/>
        <v/>
      </c>
      <c r="H1356" t="str">
        <f>IFERROR(IF(COUNTIF($H$4:H1355,H1355)&lt;VLOOKUP($H1355,$D$3:$E$500,2,0),H1355,INDEX($D$3:$D$300,MATCH(H1355,$D$3:$D$300,0)+1)),"")</f>
        <v/>
      </c>
      <c r="I1356" t="str">
        <f>IF($H1356="","",VLOOKUP($H1356,Listes!$A$3:$I$12,3,FALSE))</f>
        <v/>
      </c>
      <c r="J1356" t="str">
        <f>IF($H1356="","",VLOOKUP($H1356,Listes!$A$3:$I$12,4,FALSE))</f>
        <v/>
      </c>
      <c r="K1356" t="str">
        <f>IF(H1356="","",VLOOKUP($H1356,Listes!$A$3:$I$12,8,FALSE))</f>
        <v/>
      </c>
      <c r="N1356" t="str">
        <f t="shared" si="588"/>
        <v/>
      </c>
    </row>
    <row r="1357" spans="1:14">
      <c r="A1357" s="62" t="str">
        <f>IF(Encodage!A1357="","",IF(COUNTIF($A$2:A1356,Encodage!A1357),"",IF(AND(Encodage!A1357&gt;=$G$2,Encodage!A1357&lt;=$H$2),Encodage!B1357,"")))</f>
        <v/>
      </c>
      <c r="B1357" s="62" t="str">
        <f>IF(A1357="","",IF(COUNTIF($A$2:B1356,Encodage!B1357)&gt;0,"",IF(AND(Encodage!B1357&gt;=$G$2,Encodage!A1357&lt;=$H$2),Encodage!C1357,"")))</f>
        <v/>
      </c>
      <c r="C1357" s="62"/>
      <c r="D1357" s="61" t="str">
        <f t="array" ref="D1357">IFERROR(INDEX($A$1:$A$10000,SMALL(IF($A$3:$A$10000&lt;&gt;"",ROW($A$3:$A$10000)),ROW(A1354))),"")</f>
        <v/>
      </c>
      <c r="E1357" s="61"/>
      <c r="F1357" s="61"/>
      <c r="G1357" t="str">
        <f t="shared" si="587"/>
        <v/>
      </c>
      <c r="H1357" t="str">
        <f>IFERROR(IF(COUNTIF($H$4:H1356,H1356)&lt;VLOOKUP($H1356,$D$3:$E$500,2,0),H1356,INDEX($D$3:$D$300,MATCH(H1356,$D$3:$D$300,0)+1)),"")</f>
        <v/>
      </c>
      <c r="I1357" t="str">
        <f>IF($H1357="","",VLOOKUP($H1357,Listes!$A$3:$I$12,3,FALSE))</f>
        <v/>
      </c>
      <c r="J1357" t="str">
        <f>IF($H1357="","",VLOOKUP($H1357,Listes!$A$3:$I$12,4,FALSE))</f>
        <v/>
      </c>
      <c r="K1357" t="str">
        <f>IF(H1357="","",VLOOKUP($H1357,Listes!$A$3:$I$12,8,FALSE))</f>
        <v/>
      </c>
      <c r="N1357" t="str">
        <f t="shared" si="588"/>
        <v/>
      </c>
    </row>
    <row r="1358" spans="1:14">
      <c r="A1358" s="62" t="str">
        <f>IF(Encodage!A1358="","",IF(COUNTIF($A$2:A1357,Encodage!A1358),"",IF(AND(Encodage!A1358&gt;=$G$2,Encodage!A1358&lt;=$H$2),Encodage!B1358,"")))</f>
        <v/>
      </c>
      <c r="B1358" s="62" t="str">
        <f>IF(A1358="","",IF(COUNTIF($A$2:B1357,Encodage!B1358)&gt;0,"",IF(AND(Encodage!B1358&gt;=$G$2,Encodage!A1358&lt;=$H$2),Encodage!C1358,"")))</f>
        <v/>
      </c>
      <c r="C1358" s="62"/>
      <c r="D1358" s="61" t="str">
        <f t="array" ref="D1358">IFERROR(INDEX($A$1:$A$10000,SMALL(IF($A$3:$A$10000&lt;&gt;"",ROW($A$3:$A$10000)),ROW(A1355))),"")</f>
        <v/>
      </c>
      <c r="E1358" s="61"/>
      <c r="F1358" s="61"/>
      <c r="G1358" t="str">
        <f t="shared" si="587"/>
        <v/>
      </c>
      <c r="H1358" t="str">
        <f>IFERROR(IF(COUNTIF($H$4:H1357,H1357)&lt;VLOOKUP($H1357,$D$3:$E$500,2,0),H1357,INDEX($D$3:$D$300,MATCH(H1357,$D$3:$D$300,0)+1)),"")</f>
        <v/>
      </c>
      <c r="I1358" t="str">
        <f>IF($H1358="","",VLOOKUP($H1358,Listes!$A$3:$I$12,3,FALSE))</f>
        <v/>
      </c>
      <c r="J1358" t="str">
        <f>IF($H1358="","",VLOOKUP($H1358,Listes!$A$3:$I$12,4,FALSE))</f>
        <v/>
      </c>
      <c r="K1358" t="str">
        <f>IF(H1358="","",VLOOKUP($H1358,Listes!$A$3:$I$12,8,FALSE))</f>
        <v/>
      </c>
      <c r="N1358" t="str">
        <f t="shared" si="588"/>
        <v/>
      </c>
    </row>
    <row r="1359" spans="1:14">
      <c r="A1359" s="62" t="str">
        <f>IF(Encodage!A1359="","",IF(COUNTIF($A$2:A1358,Encodage!A1359),"",IF(AND(Encodage!A1359&gt;=$G$2,Encodage!A1359&lt;=$H$2),Encodage!B1359,"")))</f>
        <v/>
      </c>
      <c r="B1359" s="62" t="str">
        <f>IF(A1359="","",IF(COUNTIF($A$2:B1358,Encodage!B1359)&gt;0,"",IF(AND(Encodage!B1359&gt;=$G$2,Encodage!A1359&lt;=$H$2),Encodage!C1359,"")))</f>
        <v/>
      </c>
      <c r="C1359" s="62"/>
      <c r="D1359" s="61" t="str">
        <f t="array" ref="D1359">IFERROR(INDEX($A$1:$A$10000,SMALL(IF($A$3:$A$10000&lt;&gt;"",ROW($A$3:$A$10000)),ROW(A1356))),"")</f>
        <v/>
      </c>
      <c r="E1359" s="61"/>
      <c r="F1359" s="61"/>
      <c r="G1359" t="str">
        <f t="shared" si="587"/>
        <v/>
      </c>
      <c r="H1359" t="str">
        <f>IFERROR(IF(COUNTIF($H$4:H1358,H1358)&lt;VLOOKUP($H1358,$D$3:$E$500,2,0),H1358,INDEX($D$3:$D$300,MATCH(H1358,$D$3:$D$300,0)+1)),"")</f>
        <v/>
      </c>
      <c r="I1359" t="str">
        <f>IF($H1359="","",VLOOKUP($H1359,Listes!$A$3:$I$12,3,FALSE))</f>
        <v/>
      </c>
      <c r="J1359" t="str">
        <f>IF($H1359="","",VLOOKUP($H1359,Listes!$A$3:$I$12,4,FALSE))</f>
        <v/>
      </c>
      <c r="K1359" t="str">
        <f>IF(H1359="","",VLOOKUP($H1359,Listes!$A$3:$I$12,8,FALSE))</f>
        <v/>
      </c>
      <c r="N1359" t="str">
        <f t="shared" si="588"/>
        <v/>
      </c>
    </row>
    <row r="1360" spans="1:14">
      <c r="A1360" s="62" t="str">
        <f>IF(Encodage!A1360="","",IF(COUNTIF($A$2:A1359,Encodage!A1360),"",IF(AND(Encodage!A1360&gt;=$G$2,Encodage!A1360&lt;=$H$2),Encodage!B1360,"")))</f>
        <v/>
      </c>
      <c r="B1360" s="62" t="str">
        <f>IF(A1360="","",IF(COUNTIF($A$2:B1359,Encodage!B1360)&gt;0,"",IF(AND(Encodage!B1360&gt;=$G$2,Encodage!A1360&lt;=$H$2),Encodage!C1360,"")))</f>
        <v/>
      </c>
      <c r="C1360" s="62"/>
      <c r="D1360" s="61" t="str">
        <f t="array" ref="D1360">IFERROR(INDEX($A$1:$A$10000,SMALL(IF($A$3:$A$10000&lt;&gt;"",ROW($A$3:$A$10000)),ROW(A1357))),"")</f>
        <v/>
      </c>
      <c r="E1360" s="61"/>
      <c r="F1360" s="61"/>
      <c r="G1360" t="str">
        <f t="shared" si="587"/>
        <v/>
      </c>
      <c r="H1360" t="str">
        <f>IFERROR(IF(COUNTIF($H$4:H1359,H1359)&lt;VLOOKUP($H1359,$D$3:$E$500,2,0),H1359,INDEX($D$3:$D$300,MATCH(H1359,$D$3:$D$300,0)+1)),"")</f>
        <v/>
      </c>
      <c r="I1360" t="str">
        <f>IF($H1360="","",VLOOKUP($H1360,Listes!$A$3:$I$12,3,FALSE))</f>
        <v/>
      </c>
      <c r="J1360" t="str">
        <f>IF($H1360="","",VLOOKUP($H1360,Listes!$A$3:$I$12,4,FALSE))</f>
        <v/>
      </c>
      <c r="K1360" t="str">
        <f>IF(H1360="","",VLOOKUP($H1360,Listes!$A$3:$I$12,8,FALSE))</f>
        <v/>
      </c>
      <c r="N1360" t="str">
        <f t="shared" si="588"/>
        <v/>
      </c>
    </row>
    <row r="1361" spans="1:14">
      <c r="A1361" s="62" t="str">
        <f>IF(Encodage!A1361="","",IF(COUNTIF($A$2:A1360,Encodage!A1361),"",IF(AND(Encodage!A1361&gt;=$G$2,Encodage!A1361&lt;=$H$2),Encodage!B1361,"")))</f>
        <v/>
      </c>
      <c r="B1361" s="62" t="str">
        <f>IF(A1361="","",IF(COUNTIF($A$2:B1360,Encodage!B1361)&gt;0,"",IF(AND(Encodage!B1361&gt;=$G$2,Encodage!A1361&lt;=$H$2),Encodage!C1361,"")))</f>
        <v/>
      </c>
      <c r="C1361" s="62"/>
      <c r="D1361" s="61" t="str">
        <f t="array" ref="D1361">IFERROR(INDEX($A$1:$A$10000,SMALL(IF($A$3:$A$10000&lt;&gt;"",ROW($A$3:$A$10000)),ROW(A1358))),"")</f>
        <v/>
      </c>
      <c r="E1361" s="61"/>
      <c r="F1361" s="61"/>
      <c r="G1361" t="str">
        <f t="shared" si="587"/>
        <v/>
      </c>
      <c r="H1361" t="str">
        <f>IFERROR(IF(COUNTIF($H$4:H1360,H1360)&lt;VLOOKUP($H1360,$D$3:$E$500,2,0),H1360,INDEX($D$3:$D$300,MATCH(H1360,$D$3:$D$300,0)+1)),"")</f>
        <v/>
      </c>
      <c r="I1361" t="str">
        <f>IF($H1361="","",VLOOKUP($H1361,Listes!$A$3:$I$12,3,FALSE))</f>
        <v/>
      </c>
      <c r="J1361" t="str">
        <f>IF($H1361="","",VLOOKUP($H1361,Listes!$A$3:$I$12,4,FALSE))</f>
        <v/>
      </c>
      <c r="K1361" t="str">
        <f>IF(H1361="","",VLOOKUP($H1361,Listes!$A$3:$I$12,8,FALSE))</f>
        <v/>
      </c>
      <c r="N1361" t="str">
        <f t="shared" si="588"/>
        <v/>
      </c>
    </row>
    <row r="1362" spans="1:14">
      <c r="A1362" s="62" t="str">
        <f>IF(Encodage!A1362="","",IF(COUNTIF($A$2:A1361,Encodage!A1362),"",IF(AND(Encodage!A1362&gt;=$G$2,Encodage!A1362&lt;=$H$2),Encodage!B1362,"")))</f>
        <v/>
      </c>
      <c r="B1362" s="62" t="str">
        <f>IF(A1362="","",IF(COUNTIF($A$2:B1361,Encodage!B1362)&gt;0,"",IF(AND(Encodage!B1362&gt;=$G$2,Encodage!A1362&lt;=$H$2),Encodage!C1362,"")))</f>
        <v/>
      </c>
      <c r="C1362" s="62"/>
      <c r="D1362" s="61" t="str">
        <f t="array" ref="D1362">IFERROR(INDEX($A$1:$A$10000,SMALL(IF($A$3:$A$10000&lt;&gt;"",ROW($A$3:$A$10000)),ROW(A1359))),"")</f>
        <v/>
      </c>
      <c r="E1362" s="61"/>
      <c r="F1362" s="61"/>
      <c r="G1362" t="str">
        <f t="shared" si="587"/>
        <v/>
      </c>
      <c r="H1362" t="str">
        <f>IFERROR(IF(COUNTIF($H$4:H1361,H1361)&lt;VLOOKUP($H1361,$D$3:$E$500,2,0),H1361,INDEX($D$3:$D$300,MATCH(H1361,$D$3:$D$300,0)+1)),"")</f>
        <v/>
      </c>
      <c r="I1362" t="str">
        <f>IF($H1362="","",VLOOKUP($H1362,Listes!$A$3:$I$12,3,FALSE))</f>
        <v/>
      </c>
      <c r="J1362" t="str">
        <f>IF($H1362="","",VLOOKUP($H1362,Listes!$A$3:$I$12,4,FALSE))</f>
        <v/>
      </c>
      <c r="K1362" t="str">
        <f>IF(H1362="","",VLOOKUP($H1362,Listes!$A$3:$I$12,8,FALSE))</f>
        <v/>
      </c>
      <c r="N1362" t="str">
        <f t="shared" si="588"/>
        <v/>
      </c>
    </row>
    <row r="1363" spans="1:14">
      <c r="A1363" s="62" t="str">
        <f>IF(Encodage!A1363="","",IF(COUNTIF($A$2:A1362,Encodage!A1363),"",IF(AND(Encodage!A1363&gt;=$G$2,Encodage!A1363&lt;=$H$2),Encodage!B1363,"")))</f>
        <v/>
      </c>
      <c r="B1363" s="62" t="str">
        <f>IF(A1363="","",IF(COUNTIF($A$2:B1362,Encodage!B1363)&gt;0,"",IF(AND(Encodage!B1363&gt;=$G$2,Encodage!A1363&lt;=$H$2),Encodage!C1363,"")))</f>
        <v/>
      </c>
      <c r="C1363" s="62"/>
      <c r="D1363" s="61" t="str">
        <f t="array" ref="D1363">IFERROR(INDEX($A$1:$A$10000,SMALL(IF($A$3:$A$10000&lt;&gt;"",ROW($A$3:$A$10000)),ROW(A1360))),"")</f>
        <v/>
      </c>
      <c r="E1363" s="61"/>
      <c r="F1363" s="61"/>
      <c r="G1363" t="str">
        <f t="shared" si="587"/>
        <v/>
      </c>
      <c r="H1363" t="str">
        <f>IFERROR(IF(COUNTIF($H$4:H1362,H1362)&lt;VLOOKUP($H1362,$D$3:$E$500,2,0),H1362,INDEX($D$3:$D$300,MATCH(H1362,$D$3:$D$300,0)+1)),"")</f>
        <v/>
      </c>
      <c r="I1363" t="str">
        <f>IF($H1363="","",VLOOKUP($H1363,Listes!$A$3:$I$12,3,FALSE))</f>
        <v/>
      </c>
      <c r="J1363" t="str">
        <f>IF($H1363="","",VLOOKUP($H1363,Listes!$A$3:$I$12,4,FALSE))</f>
        <v/>
      </c>
      <c r="K1363" t="str">
        <f>IF(H1363="","",VLOOKUP($H1363,Listes!$A$3:$I$12,8,FALSE))</f>
        <v/>
      </c>
      <c r="N1363" t="str">
        <f t="shared" si="588"/>
        <v/>
      </c>
    </row>
    <row r="1364" spans="1:14">
      <c r="A1364" s="62" t="str">
        <f>IF(Encodage!A1364="","",IF(COUNTIF($A$2:A1363,Encodage!A1364),"",IF(AND(Encodage!A1364&gt;=$G$2,Encodage!A1364&lt;=$H$2),Encodage!B1364,"")))</f>
        <v/>
      </c>
      <c r="B1364" s="62" t="str">
        <f>IF(A1364="","",IF(COUNTIF($A$2:B1363,Encodage!B1364)&gt;0,"",IF(AND(Encodage!B1364&gt;=$G$2,Encodage!A1364&lt;=$H$2),Encodage!C1364,"")))</f>
        <v/>
      </c>
      <c r="C1364" s="62"/>
      <c r="D1364" s="61" t="str">
        <f t="array" ref="D1364">IFERROR(INDEX($A$1:$A$10000,SMALL(IF($A$3:$A$10000&lt;&gt;"",ROW($A$3:$A$10000)),ROW(A1361))),"")</f>
        <v/>
      </c>
      <c r="E1364" s="61"/>
      <c r="F1364" s="61"/>
      <c r="G1364" t="str">
        <f t="shared" si="587"/>
        <v/>
      </c>
      <c r="H1364" t="str">
        <f>IFERROR(IF(COUNTIF($H$4:H1363,H1363)&lt;VLOOKUP($H1363,$D$3:$E$500,2,0),H1363,INDEX($D$3:$D$300,MATCH(H1363,$D$3:$D$300,0)+1)),"")</f>
        <v/>
      </c>
      <c r="I1364" t="str">
        <f>IF($H1364="","",VLOOKUP($H1364,Listes!$A$3:$I$12,3,FALSE))</f>
        <v/>
      </c>
      <c r="J1364" t="str">
        <f>IF($H1364="","",VLOOKUP($H1364,Listes!$A$3:$I$12,4,FALSE))</f>
        <v/>
      </c>
      <c r="K1364" t="str">
        <f>IF(H1364="","",VLOOKUP($H1364,Listes!$A$3:$I$12,8,FALSE))</f>
        <v/>
      </c>
      <c r="N1364" t="str">
        <f t="shared" si="588"/>
        <v/>
      </c>
    </row>
    <row r="1365" spans="1:14">
      <c r="A1365" s="62" t="str">
        <f>IF(Encodage!A1365="","",IF(COUNTIF($A$2:A1364,Encodage!A1365),"",IF(AND(Encodage!A1365&gt;=$G$2,Encodage!A1365&lt;=$H$2),Encodage!B1365,"")))</f>
        <v/>
      </c>
      <c r="B1365" s="62" t="str">
        <f>IF(A1365="","",IF(COUNTIF($A$2:B1364,Encodage!B1365)&gt;0,"",IF(AND(Encodage!B1365&gt;=$G$2,Encodage!A1365&lt;=$H$2),Encodage!C1365,"")))</f>
        <v/>
      </c>
      <c r="C1365" s="62"/>
      <c r="D1365" s="61" t="str">
        <f t="array" ref="D1365">IFERROR(INDEX($A$1:$A$10000,SMALL(IF($A$3:$A$10000&lt;&gt;"",ROW($A$3:$A$10000)),ROW(A1362))),"")</f>
        <v/>
      </c>
      <c r="E1365" s="61"/>
      <c r="F1365" s="61"/>
      <c r="G1365" t="str">
        <f t="shared" si="587"/>
        <v/>
      </c>
      <c r="H1365" t="str">
        <f>IFERROR(IF(COUNTIF($H$4:H1364,H1364)&lt;VLOOKUP($H1364,$D$3:$E$500,2,0),H1364,INDEX($D$3:$D$300,MATCH(H1364,$D$3:$D$300,0)+1)),"")</f>
        <v/>
      </c>
      <c r="I1365" t="str">
        <f>IF($H1365="","",VLOOKUP($H1365,Listes!$A$3:$I$12,3,FALSE))</f>
        <v/>
      </c>
      <c r="J1365" t="str">
        <f>IF($H1365="","",VLOOKUP($H1365,Listes!$A$3:$I$12,4,FALSE))</f>
        <v/>
      </c>
      <c r="K1365" t="str">
        <f>IF(H1365="","",VLOOKUP($H1365,Listes!$A$3:$I$12,8,FALSE))</f>
        <v/>
      </c>
      <c r="N1365" t="str">
        <f t="shared" si="588"/>
        <v/>
      </c>
    </row>
    <row r="1366" spans="1:14">
      <c r="A1366" s="62" t="str">
        <f>IF(Encodage!A1366="","",IF(COUNTIF($A$2:A1365,Encodage!A1366),"",IF(AND(Encodage!A1366&gt;=$G$2,Encodage!A1366&lt;=$H$2),Encodage!B1366,"")))</f>
        <v/>
      </c>
      <c r="B1366" s="62" t="str">
        <f>IF(A1366="","",IF(COUNTIF($A$2:B1365,Encodage!B1366)&gt;0,"",IF(AND(Encodage!B1366&gt;=$G$2,Encodage!A1366&lt;=$H$2),Encodage!C1366,"")))</f>
        <v/>
      </c>
      <c r="C1366" s="62"/>
      <c r="D1366" s="61" t="str">
        <f t="array" ref="D1366">IFERROR(INDEX($A$1:$A$10000,SMALL(IF($A$3:$A$10000&lt;&gt;"",ROW($A$3:$A$10000)),ROW(A1363))),"")</f>
        <v/>
      </c>
      <c r="E1366" s="61"/>
      <c r="F1366" s="61"/>
      <c r="G1366" t="str">
        <f t="shared" si="587"/>
        <v/>
      </c>
      <c r="H1366" t="str">
        <f>IFERROR(IF(COUNTIF($H$4:H1365,H1365)&lt;VLOOKUP($H1365,$D$3:$E$500,2,0),H1365,INDEX($D$3:$D$300,MATCH(H1365,$D$3:$D$300,0)+1)),"")</f>
        <v/>
      </c>
      <c r="I1366" t="str">
        <f>IF($H1366="","",VLOOKUP($H1366,Listes!$A$3:$I$12,3,FALSE))</f>
        <v/>
      </c>
      <c r="J1366" t="str">
        <f>IF($H1366="","",VLOOKUP($H1366,Listes!$A$3:$I$12,4,FALSE))</f>
        <v/>
      </c>
      <c r="K1366" t="str">
        <f>IF(H1366="","",VLOOKUP($H1366,Listes!$A$3:$I$12,8,FALSE))</f>
        <v/>
      </c>
      <c r="N1366" t="str">
        <f t="shared" si="588"/>
        <v/>
      </c>
    </row>
    <row r="1367" spans="1:14">
      <c r="A1367" s="62" t="str">
        <f>IF(Encodage!A1367="","",IF(COUNTIF($A$2:A1366,Encodage!A1367),"",IF(AND(Encodage!A1367&gt;=$G$2,Encodage!A1367&lt;=$H$2),Encodage!B1367,"")))</f>
        <v/>
      </c>
      <c r="B1367" s="62" t="str">
        <f>IF(A1367="","",IF(COUNTIF($A$2:B1366,Encodage!B1367)&gt;0,"",IF(AND(Encodage!B1367&gt;=$G$2,Encodage!A1367&lt;=$H$2),Encodage!C1367,"")))</f>
        <v/>
      </c>
      <c r="C1367" s="62"/>
      <c r="D1367" s="61" t="str">
        <f t="array" ref="D1367">IFERROR(INDEX($A$1:$A$10000,SMALL(IF($A$3:$A$10000&lt;&gt;"",ROW($A$3:$A$10000)),ROW(A1364))),"")</f>
        <v/>
      </c>
      <c r="E1367" s="61"/>
      <c r="F1367" s="61"/>
      <c r="G1367" t="str">
        <f t="shared" si="587"/>
        <v/>
      </c>
      <c r="H1367" t="str">
        <f>IFERROR(IF(COUNTIF($H$4:H1366,H1366)&lt;VLOOKUP($H1366,$D$3:$E$500,2,0),H1366,INDEX($D$3:$D$300,MATCH(H1366,$D$3:$D$300,0)+1)),"")</f>
        <v/>
      </c>
      <c r="I1367" t="str">
        <f>IF($H1367="","",VLOOKUP($H1367,Listes!$A$3:$I$12,3,FALSE))</f>
        <v/>
      </c>
      <c r="J1367" t="str">
        <f>IF($H1367="","",VLOOKUP($H1367,Listes!$A$3:$I$12,4,FALSE))</f>
        <v/>
      </c>
      <c r="K1367" t="str">
        <f>IF(H1367="","",VLOOKUP($H1367,Listes!$A$3:$I$12,8,FALSE))</f>
        <v/>
      </c>
      <c r="N1367" t="str">
        <f t="shared" si="588"/>
        <v/>
      </c>
    </row>
    <row r="1368" spans="1:14">
      <c r="A1368" s="62" t="str">
        <f>IF(Encodage!A1368="","",IF(COUNTIF($A$2:A1367,Encodage!A1368),"",IF(AND(Encodage!A1368&gt;=$G$2,Encodage!A1368&lt;=$H$2),Encodage!B1368,"")))</f>
        <v/>
      </c>
      <c r="B1368" s="62" t="str">
        <f>IF(A1368="","",IF(COUNTIF($A$2:B1367,Encodage!B1368)&gt;0,"",IF(AND(Encodage!B1368&gt;=$G$2,Encodage!A1368&lt;=$H$2),Encodage!C1368,"")))</f>
        <v/>
      </c>
      <c r="C1368" s="62"/>
      <c r="D1368" s="61" t="str">
        <f t="array" ref="D1368">IFERROR(INDEX($A$1:$A$10000,SMALL(IF($A$3:$A$10000&lt;&gt;"",ROW($A$3:$A$10000)),ROW(A1365))),"")</f>
        <v/>
      </c>
      <c r="E1368" s="61"/>
      <c r="F1368" s="61"/>
      <c r="G1368" t="str">
        <f t="shared" si="587"/>
        <v/>
      </c>
      <c r="H1368" t="str">
        <f>IFERROR(IF(COUNTIF($H$4:H1367,H1367)&lt;VLOOKUP($H1367,$D$3:$E$500,2,0),H1367,INDEX($D$3:$D$300,MATCH(H1367,$D$3:$D$300,0)+1)),"")</f>
        <v/>
      </c>
      <c r="I1368" t="str">
        <f>IF($H1368="","",VLOOKUP($H1368,Listes!$A$3:$I$12,3,FALSE))</f>
        <v/>
      </c>
      <c r="J1368" t="str">
        <f>IF($H1368="","",VLOOKUP($H1368,Listes!$A$3:$I$12,4,FALSE))</f>
        <v/>
      </c>
      <c r="K1368" t="str">
        <f>IF(H1368="","",VLOOKUP($H1368,Listes!$A$3:$I$12,8,FALSE))</f>
        <v/>
      </c>
      <c r="N1368" t="str">
        <f t="shared" si="588"/>
        <v/>
      </c>
    </row>
    <row r="1369" spans="1:14">
      <c r="A1369" s="62" t="str">
        <f>IF(Encodage!A1369="","",IF(COUNTIF($A$2:A1368,Encodage!A1369),"",IF(AND(Encodage!A1369&gt;=$G$2,Encodage!A1369&lt;=$H$2),Encodage!B1369,"")))</f>
        <v/>
      </c>
      <c r="B1369" s="62" t="str">
        <f>IF(A1369="","",IF(COUNTIF($A$2:B1368,Encodage!B1369)&gt;0,"",IF(AND(Encodage!B1369&gt;=$G$2,Encodage!A1369&lt;=$H$2),Encodage!C1369,"")))</f>
        <v/>
      </c>
      <c r="C1369" s="62"/>
      <c r="D1369" s="61" t="str">
        <f t="array" ref="D1369">IFERROR(INDEX($A$1:$A$10000,SMALL(IF($A$3:$A$10000&lt;&gt;"",ROW($A$3:$A$10000)),ROW(A1366))),"")</f>
        <v/>
      </c>
      <c r="E1369" s="61"/>
      <c r="F1369" s="61"/>
      <c r="G1369" t="str">
        <f t="shared" si="587"/>
        <v/>
      </c>
      <c r="H1369" t="str">
        <f>IFERROR(IF(COUNTIF($H$4:H1368,H1368)&lt;VLOOKUP($H1368,$D$3:$E$500,2,0),H1368,INDEX($D$3:$D$300,MATCH(H1368,$D$3:$D$300,0)+1)),"")</f>
        <v/>
      </c>
      <c r="I1369" t="str">
        <f>IF($H1369="","",VLOOKUP($H1369,Listes!$A$3:$I$12,3,FALSE))</f>
        <v/>
      </c>
      <c r="J1369" t="str">
        <f>IF($H1369="","",VLOOKUP($H1369,Listes!$A$3:$I$12,4,FALSE))</f>
        <v/>
      </c>
      <c r="K1369" t="str">
        <f>IF(H1369="","",VLOOKUP($H1369,Listes!$A$3:$I$12,8,FALSE))</f>
        <v/>
      </c>
      <c r="N1369" t="str">
        <f t="shared" si="588"/>
        <v/>
      </c>
    </row>
    <row r="1370" spans="1:14">
      <c r="A1370" s="62" t="str">
        <f>IF(Encodage!A1370="","",IF(COUNTIF($A$2:A1369,Encodage!A1370),"",IF(AND(Encodage!A1370&gt;=$G$2,Encodage!A1370&lt;=$H$2),Encodage!B1370,"")))</f>
        <v/>
      </c>
      <c r="B1370" s="62" t="str">
        <f>IF(A1370="","",IF(COUNTIF($A$2:B1369,Encodage!B1370)&gt;0,"",IF(AND(Encodage!B1370&gt;=$G$2,Encodage!A1370&lt;=$H$2),Encodage!C1370,"")))</f>
        <v/>
      </c>
      <c r="C1370" s="62"/>
      <c r="D1370" s="61" t="str">
        <f t="array" ref="D1370">IFERROR(INDEX($A$1:$A$10000,SMALL(IF($A$3:$A$10000&lt;&gt;"",ROW($A$3:$A$10000)),ROW(A1367))),"")</f>
        <v/>
      </c>
      <c r="E1370" s="61"/>
      <c r="F1370" s="61"/>
      <c r="G1370" t="str">
        <f t="shared" si="587"/>
        <v/>
      </c>
      <c r="H1370" t="str">
        <f>IFERROR(IF(COUNTIF($H$4:H1369,H1369)&lt;VLOOKUP($H1369,$D$3:$E$500,2,0),H1369,INDEX($D$3:$D$300,MATCH(H1369,$D$3:$D$300,0)+1)),"")</f>
        <v/>
      </c>
      <c r="I1370" t="str">
        <f>IF($H1370="","",VLOOKUP($H1370,Listes!$A$3:$I$12,3,FALSE))</f>
        <v/>
      </c>
      <c r="J1370" t="str">
        <f>IF($H1370="","",VLOOKUP($H1370,Listes!$A$3:$I$12,4,FALSE))</f>
        <v/>
      </c>
      <c r="K1370" t="str">
        <f>IF(H1370="","",VLOOKUP($H1370,Listes!$A$3:$I$12,8,FALSE))</f>
        <v/>
      </c>
      <c r="N1370" t="str">
        <f t="shared" si="588"/>
        <v/>
      </c>
    </row>
    <row r="1371" spans="1:14">
      <c r="A1371" s="62" t="str">
        <f>IF(Encodage!A1371="","",IF(COUNTIF($A$2:A1370,Encodage!A1371),"",IF(AND(Encodage!A1371&gt;=$G$2,Encodage!A1371&lt;=$H$2),Encodage!B1371,"")))</f>
        <v/>
      </c>
      <c r="B1371" s="62" t="str">
        <f>IF(A1371="","",IF(COUNTIF($A$2:B1370,Encodage!B1371)&gt;0,"",IF(AND(Encodage!B1371&gt;=$G$2,Encodage!A1371&lt;=$H$2),Encodage!C1371,"")))</f>
        <v/>
      </c>
      <c r="C1371" s="62"/>
      <c r="D1371" s="61" t="str">
        <f t="array" ref="D1371">IFERROR(INDEX($A$1:$A$10000,SMALL(IF($A$3:$A$10000&lt;&gt;"",ROW($A$3:$A$10000)),ROW(A1368))),"")</f>
        <v/>
      </c>
      <c r="E1371" s="61"/>
      <c r="F1371" s="61"/>
      <c r="G1371" t="str">
        <f t="shared" si="587"/>
        <v/>
      </c>
      <c r="H1371" t="str">
        <f>IFERROR(IF(COUNTIF($H$4:H1370,H1370)&lt;VLOOKUP($H1370,$D$3:$E$500,2,0),H1370,INDEX($D$3:$D$300,MATCH(H1370,$D$3:$D$300,0)+1)),"")</f>
        <v/>
      </c>
      <c r="I1371" t="str">
        <f>IF($H1371="","",VLOOKUP($H1371,Listes!$A$3:$I$12,3,FALSE))</f>
        <v/>
      </c>
      <c r="J1371" t="str">
        <f>IF($H1371="","",VLOOKUP($H1371,Listes!$A$3:$I$12,4,FALSE))</f>
        <v/>
      </c>
      <c r="K1371" t="str">
        <f>IF(H1371="","",VLOOKUP($H1371,Listes!$A$3:$I$12,8,FALSE))</f>
        <v/>
      </c>
      <c r="N1371" t="str">
        <f t="shared" si="588"/>
        <v/>
      </c>
    </row>
    <row r="1372" spans="1:14">
      <c r="A1372" s="62" t="str">
        <f>IF(Encodage!A1372="","",IF(COUNTIF($A$2:A1371,Encodage!A1372),"",IF(AND(Encodage!A1372&gt;=$G$2,Encodage!A1372&lt;=$H$2),Encodage!B1372,"")))</f>
        <v/>
      </c>
      <c r="B1372" s="62" t="str">
        <f>IF(A1372="","",IF(COUNTIF($A$2:B1371,Encodage!B1372)&gt;0,"",IF(AND(Encodage!B1372&gt;=$G$2,Encodage!A1372&lt;=$H$2),Encodage!C1372,"")))</f>
        <v/>
      </c>
      <c r="C1372" s="62"/>
      <c r="D1372" s="61" t="str">
        <f t="array" ref="D1372">IFERROR(INDEX($A$1:$A$10000,SMALL(IF($A$3:$A$10000&lt;&gt;"",ROW($A$3:$A$10000)),ROW(A1369))),"")</f>
        <v/>
      </c>
      <c r="E1372" s="61"/>
      <c r="F1372" s="61"/>
      <c r="G1372" t="str">
        <f t="shared" si="587"/>
        <v/>
      </c>
      <c r="H1372" t="str">
        <f>IFERROR(IF(COUNTIF($H$4:H1371,H1371)&lt;VLOOKUP($H1371,$D$3:$E$500,2,0),H1371,INDEX($D$3:$D$300,MATCH(H1371,$D$3:$D$300,0)+1)),"")</f>
        <v/>
      </c>
      <c r="I1372" t="str">
        <f>IF($H1372="","",VLOOKUP($H1372,Listes!$A$3:$I$12,3,FALSE))</f>
        <v/>
      </c>
      <c r="J1372" t="str">
        <f>IF($H1372="","",VLOOKUP($H1372,Listes!$A$3:$I$12,4,FALSE))</f>
        <v/>
      </c>
      <c r="K1372" t="str">
        <f>IF(H1372="","",VLOOKUP($H1372,Listes!$A$3:$I$12,8,FALSE))</f>
        <v/>
      </c>
      <c r="N1372" t="str">
        <f t="shared" si="588"/>
        <v/>
      </c>
    </row>
    <row r="1373" spans="1:14">
      <c r="A1373" s="62" t="str">
        <f>IF(Encodage!A1373="","",IF(COUNTIF($A$2:A1372,Encodage!A1373),"",IF(AND(Encodage!A1373&gt;=$G$2,Encodage!A1373&lt;=$H$2),Encodage!B1373,"")))</f>
        <v/>
      </c>
      <c r="B1373" s="62" t="str">
        <f>IF(A1373="","",IF(COUNTIF($A$2:B1372,Encodage!B1373)&gt;0,"",IF(AND(Encodage!B1373&gt;=$G$2,Encodage!A1373&lt;=$H$2),Encodage!C1373,"")))</f>
        <v/>
      </c>
      <c r="C1373" s="62"/>
      <c r="D1373" s="61" t="str">
        <f t="array" ref="D1373">IFERROR(INDEX($A$1:$A$10000,SMALL(IF($A$3:$A$10000&lt;&gt;"",ROW($A$3:$A$10000)),ROW(A1370))),"")</f>
        <v/>
      </c>
      <c r="E1373" s="61"/>
      <c r="F1373" s="61"/>
      <c r="G1373" t="str">
        <f t="shared" si="587"/>
        <v/>
      </c>
      <c r="H1373" t="str">
        <f>IFERROR(IF(COUNTIF($H$4:H1372,H1372)&lt;VLOOKUP($H1372,$D$3:$E$500,2,0),H1372,INDEX($D$3:$D$300,MATCH(H1372,$D$3:$D$300,0)+1)),"")</f>
        <v/>
      </c>
      <c r="I1373" t="str">
        <f>IF($H1373="","",VLOOKUP($H1373,Listes!$A$3:$I$12,3,FALSE))</f>
        <v/>
      </c>
      <c r="J1373" t="str">
        <f>IF($H1373="","",VLOOKUP($H1373,Listes!$A$3:$I$12,4,FALSE))</f>
        <v/>
      </c>
      <c r="K1373" t="str">
        <f>IF(H1373="","",VLOOKUP($H1373,Listes!$A$3:$I$12,8,FALSE))</f>
        <v/>
      </c>
      <c r="N1373" t="str">
        <f t="shared" si="588"/>
        <v/>
      </c>
    </row>
    <row r="1374" spans="1:14">
      <c r="A1374" s="62" t="str">
        <f>IF(Encodage!A1374="","",IF(COUNTIF($A$2:A1373,Encodage!A1374),"",IF(AND(Encodage!A1374&gt;=$G$2,Encodage!A1374&lt;=$H$2),Encodage!B1374,"")))</f>
        <v/>
      </c>
      <c r="B1374" s="62" t="str">
        <f>IF(A1374="","",IF(COUNTIF($A$2:B1373,Encodage!B1374)&gt;0,"",IF(AND(Encodage!B1374&gt;=$G$2,Encodage!A1374&lt;=$H$2),Encodage!C1374,"")))</f>
        <v/>
      </c>
      <c r="C1374" s="62"/>
      <c r="D1374" s="61" t="str">
        <f t="array" ref="D1374">IFERROR(INDEX($A$1:$A$10000,SMALL(IF($A$3:$A$10000&lt;&gt;"",ROW($A$3:$A$10000)),ROW(A1371))),"")</f>
        <v/>
      </c>
      <c r="E1374" s="61"/>
      <c r="F1374" s="61"/>
      <c r="G1374" t="str">
        <f t="shared" si="587"/>
        <v/>
      </c>
      <c r="H1374" t="str">
        <f>IFERROR(IF(COUNTIF($H$4:H1373,H1373)&lt;VLOOKUP($H1373,$D$3:$E$500,2,0),H1373,INDEX($D$3:$D$300,MATCH(H1373,$D$3:$D$300,0)+1)),"")</f>
        <v/>
      </c>
      <c r="I1374" t="str">
        <f>IF($H1374="","",VLOOKUP($H1374,Listes!$A$3:$I$12,3,FALSE))</f>
        <v/>
      </c>
      <c r="J1374" t="str">
        <f>IF($H1374="","",VLOOKUP($H1374,Listes!$A$3:$I$12,4,FALSE))</f>
        <v/>
      </c>
      <c r="K1374" t="str">
        <f>IF(H1374="","",VLOOKUP($H1374,Listes!$A$3:$I$12,8,FALSE))</f>
        <v/>
      </c>
      <c r="N1374" t="str">
        <f t="shared" si="588"/>
        <v/>
      </c>
    </row>
    <row r="1375" spans="1:14">
      <c r="A1375" s="62" t="str">
        <f>IF(Encodage!A1375="","",IF(COUNTIF($A$2:A1374,Encodage!A1375),"",IF(AND(Encodage!A1375&gt;=$G$2,Encodage!A1375&lt;=$H$2),Encodage!B1375,"")))</f>
        <v/>
      </c>
      <c r="B1375" s="62" t="str">
        <f>IF(A1375="","",IF(COUNTIF($A$2:B1374,Encodage!B1375)&gt;0,"",IF(AND(Encodage!B1375&gt;=$G$2,Encodage!A1375&lt;=$H$2),Encodage!C1375,"")))</f>
        <v/>
      </c>
      <c r="C1375" s="62"/>
      <c r="D1375" s="61" t="str">
        <f t="array" ref="D1375">IFERROR(INDEX($A$1:$A$10000,SMALL(IF($A$3:$A$10000&lt;&gt;"",ROW($A$3:$A$10000)),ROW(A1372))),"")</f>
        <v/>
      </c>
      <c r="E1375" s="61"/>
      <c r="F1375" s="61"/>
      <c r="G1375" t="str">
        <f t="shared" si="587"/>
        <v/>
      </c>
      <c r="H1375" t="str">
        <f>IFERROR(IF(COUNTIF($H$4:H1374,H1374)&lt;VLOOKUP($H1374,$D$3:$E$500,2,0),H1374,INDEX($D$3:$D$300,MATCH(H1374,$D$3:$D$300,0)+1)),"")</f>
        <v/>
      </c>
      <c r="I1375" t="str">
        <f>IF($H1375="","",VLOOKUP($H1375,Listes!$A$3:$I$12,3,FALSE))</f>
        <v/>
      </c>
      <c r="J1375" t="str">
        <f>IF($H1375="","",VLOOKUP($H1375,Listes!$A$3:$I$12,4,FALSE))</f>
        <v/>
      </c>
      <c r="K1375" t="str">
        <f>IF(H1375="","",VLOOKUP($H1375,Listes!$A$3:$I$12,8,FALSE))</f>
        <v/>
      </c>
      <c r="N1375" t="str">
        <f t="shared" si="588"/>
        <v/>
      </c>
    </row>
    <row r="1376" spans="1:14">
      <c r="A1376" s="62" t="str">
        <f>IF(Encodage!A1376="","",IF(COUNTIF($A$2:A1375,Encodage!A1376),"",IF(AND(Encodage!A1376&gt;=$G$2,Encodage!A1376&lt;=$H$2),Encodage!B1376,"")))</f>
        <v/>
      </c>
      <c r="B1376" s="62" t="str">
        <f>IF(A1376="","",IF(COUNTIF($A$2:B1375,Encodage!B1376)&gt;0,"",IF(AND(Encodage!B1376&gt;=$G$2,Encodage!A1376&lt;=$H$2),Encodage!C1376,"")))</f>
        <v/>
      </c>
      <c r="C1376" s="62"/>
      <c r="D1376" s="61" t="str">
        <f t="array" ref="D1376">IFERROR(INDEX($A$1:$A$10000,SMALL(IF($A$3:$A$10000&lt;&gt;"",ROW($A$3:$A$10000)),ROW(A1373))),"")</f>
        <v/>
      </c>
      <c r="E1376" s="61"/>
      <c r="F1376" s="61"/>
      <c r="G1376" t="str">
        <f t="shared" si="587"/>
        <v/>
      </c>
      <c r="H1376" t="str">
        <f>IFERROR(IF(COUNTIF($H$4:H1375,H1375)&lt;VLOOKUP($H1375,$D$3:$E$500,2,0),H1375,INDEX($D$3:$D$300,MATCH(H1375,$D$3:$D$300,0)+1)),"")</f>
        <v/>
      </c>
      <c r="I1376" t="str">
        <f>IF($H1376="","",VLOOKUP($H1376,Listes!$A$3:$I$12,3,FALSE))</f>
        <v/>
      </c>
      <c r="J1376" t="str">
        <f>IF($H1376="","",VLOOKUP($H1376,Listes!$A$3:$I$12,4,FALSE))</f>
        <v/>
      </c>
      <c r="K1376" t="str">
        <f>IF(H1376="","",VLOOKUP($H1376,Listes!$A$3:$I$12,8,FALSE))</f>
        <v/>
      </c>
      <c r="N1376" t="str">
        <f t="shared" si="588"/>
        <v/>
      </c>
    </row>
    <row r="1377" spans="1:14">
      <c r="A1377" s="62" t="str">
        <f>IF(Encodage!A1377="","",IF(COUNTIF($A$2:A1376,Encodage!A1377),"",IF(AND(Encodage!A1377&gt;=$G$2,Encodage!A1377&lt;=$H$2),Encodage!B1377,"")))</f>
        <v/>
      </c>
      <c r="B1377" s="62" t="str">
        <f>IF(A1377="","",IF(COUNTIF($A$2:B1376,Encodage!B1377)&gt;0,"",IF(AND(Encodage!B1377&gt;=$G$2,Encodage!A1377&lt;=$H$2),Encodage!C1377,"")))</f>
        <v/>
      </c>
      <c r="C1377" s="62"/>
      <c r="D1377" s="61" t="str">
        <f t="array" ref="D1377">IFERROR(INDEX($A$1:$A$10000,SMALL(IF($A$3:$A$10000&lt;&gt;"",ROW($A$3:$A$10000)),ROW(A1374))),"")</f>
        <v/>
      </c>
      <c r="E1377" s="61"/>
      <c r="F1377" s="61"/>
      <c r="G1377" t="str">
        <f t="shared" si="587"/>
        <v/>
      </c>
      <c r="H1377" t="str">
        <f>IFERROR(IF(COUNTIF($H$4:H1376,H1376)&lt;VLOOKUP($H1376,$D$3:$E$500,2,0),H1376,INDEX($D$3:$D$300,MATCH(H1376,$D$3:$D$300,0)+1)),"")</f>
        <v/>
      </c>
      <c r="I1377" t="str">
        <f>IF($H1377="","",VLOOKUP($H1377,Listes!$A$3:$I$12,3,FALSE))</f>
        <v/>
      </c>
      <c r="J1377" t="str">
        <f>IF($H1377="","",VLOOKUP($H1377,Listes!$A$3:$I$12,4,FALSE))</f>
        <v/>
      </c>
      <c r="K1377" t="str">
        <f>IF(H1377="","",VLOOKUP($H1377,Listes!$A$3:$I$12,8,FALSE))</f>
        <v/>
      </c>
      <c r="N1377" t="str">
        <f t="shared" si="588"/>
        <v/>
      </c>
    </row>
    <row r="1378" spans="1:14">
      <c r="A1378" s="62" t="str">
        <f>IF(Encodage!A1378="","",IF(COUNTIF($A$2:A1377,Encodage!A1378),"",IF(AND(Encodage!A1378&gt;=$G$2,Encodage!A1378&lt;=$H$2),Encodage!B1378,"")))</f>
        <v/>
      </c>
      <c r="B1378" s="62" t="str">
        <f>IF(A1378="","",IF(COUNTIF($A$2:B1377,Encodage!B1378)&gt;0,"",IF(AND(Encodage!B1378&gt;=$G$2,Encodage!A1378&lt;=$H$2),Encodage!C1378,"")))</f>
        <v/>
      </c>
      <c r="C1378" s="62"/>
      <c r="D1378" s="61" t="str">
        <f t="array" ref="D1378">IFERROR(INDEX($A$1:$A$10000,SMALL(IF($A$3:$A$10000&lt;&gt;"",ROW($A$3:$A$10000)),ROW(A1375))),"")</f>
        <v/>
      </c>
      <c r="E1378" s="61"/>
      <c r="F1378" s="61"/>
      <c r="G1378" t="str">
        <f t="shared" si="587"/>
        <v/>
      </c>
      <c r="H1378" t="str">
        <f>IFERROR(IF(COUNTIF($H$4:H1377,H1377)&lt;VLOOKUP($H1377,$D$3:$E$500,2,0),H1377,INDEX($D$3:$D$300,MATCH(H1377,$D$3:$D$300,0)+1)),"")</f>
        <v/>
      </c>
      <c r="I1378" t="str">
        <f>IF($H1378="","",VLOOKUP($H1378,Listes!$A$3:$I$12,3,FALSE))</f>
        <v/>
      </c>
      <c r="J1378" t="str">
        <f>IF($H1378="","",VLOOKUP($H1378,Listes!$A$3:$I$12,4,FALSE))</f>
        <v/>
      </c>
      <c r="K1378" t="str">
        <f>IF(H1378="","",VLOOKUP($H1378,Listes!$A$3:$I$12,8,FALSE))</f>
        <v/>
      </c>
      <c r="N1378" t="str">
        <f t="shared" si="588"/>
        <v/>
      </c>
    </row>
    <row r="1379" spans="1:14">
      <c r="A1379" s="62" t="str">
        <f>IF(Encodage!A1379="","",IF(COUNTIF($A$2:A1378,Encodage!A1379),"",IF(AND(Encodage!A1379&gt;=$G$2,Encodage!A1379&lt;=$H$2),Encodage!B1379,"")))</f>
        <v/>
      </c>
      <c r="B1379" s="62" t="str">
        <f>IF(A1379="","",IF(COUNTIF($A$2:B1378,Encodage!B1379)&gt;0,"",IF(AND(Encodage!B1379&gt;=$G$2,Encodage!A1379&lt;=$H$2),Encodage!C1379,"")))</f>
        <v/>
      </c>
      <c r="C1379" s="62"/>
      <c r="D1379" s="61" t="str">
        <f t="array" ref="D1379">IFERROR(INDEX($A$1:$A$10000,SMALL(IF($A$3:$A$10000&lt;&gt;"",ROW($A$3:$A$10000)),ROW(A1376))),"")</f>
        <v/>
      </c>
      <c r="E1379" s="61"/>
      <c r="F1379" s="61"/>
      <c r="G1379" t="str">
        <f t="shared" si="587"/>
        <v/>
      </c>
      <c r="H1379" t="str">
        <f>IFERROR(IF(COUNTIF($H$4:H1378,H1378)&lt;VLOOKUP($H1378,$D$3:$E$500,2,0),H1378,INDEX($D$3:$D$300,MATCH(H1378,$D$3:$D$300,0)+1)),"")</f>
        <v/>
      </c>
      <c r="I1379" t="str">
        <f>IF($H1379="","",VLOOKUP($H1379,Listes!$A$3:$I$12,3,FALSE))</f>
        <v/>
      </c>
      <c r="J1379" t="str">
        <f>IF($H1379="","",VLOOKUP($H1379,Listes!$A$3:$I$12,4,FALSE))</f>
        <v/>
      </c>
      <c r="K1379" t="str">
        <f>IF(H1379="","",VLOOKUP($H1379,Listes!$A$3:$I$12,8,FALSE))</f>
        <v/>
      </c>
      <c r="N1379" t="str">
        <f t="shared" si="588"/>
        <v/>
      </c>
    </row>
    <row r="1380" spans="1:14">
      <c r="A1380" s="62" t="str">
        <f>IF(Encodage!A1380="","",IF(COUNTIF($A$2:A1379,Encodage!A1380),"",IF(AND(Encodage!A1380&gt;=$G$2,Encodage!A1380&lt;=$H$2),Encodage!B1380,"")))</f>
        <v/>
      </c>
      <c r="B1380" s="62" t="str">
        <f>IF(A1380="","",IF(COUNTIF($A$2:B1379,Encodage!B1380)&gt;0,"",IF(AND(Encodage!B1380&gt;=$G$2,Encodage!A1380&lt;=$H$2),Encodage!C1380,"")))</f>
        <v/>
      </c>
      <c r="C1380" s="62"/>
      <c r="D1380" s="61" t="str">
        <f t="array" ref="D1380">IFERROR(INDEX($A$1:$A$10000,SMALL(IF($A$3:$A$10000&lt;&gt;"",ROW($A$3:$A$10000)),ROW(A1377))),"")</f>
        <v/>
      </c>
      <c r="E1380" s="61"/>
      <c r="F1380" s="61"/>
      <c r="G1380" t="str">
        <f t="shared" si="587"/>
        <v/>
      </c>
      <c r="H1380" t="str">
        <f>IFERROR(IF(COUNTIF($H$4:H1379,H1379)&lt;VLOOKUP($H1379,$D$3:$E$500,2,0),H1379,INDEX($D$3:$D$300,MATCH(H1379,$D$3:$D$300,0)+1)),"")</f>
        <v/>
      </c>
      <c r="I1380" t="str">
        <f>IF($H1380="","",VLOOKUP($H1380,Listes!$A$3:$I$12,3,FALSE))</f>
        <v/>
      </c>
      <c r="J1380" t="str">
        <f>IF($H1380="","",VLOOKUP($H1380,Listes!$A$3:$I$12,4,FALSE))</f>
        <v/>
      </c>
      <c r="K1380" t="str">
        <f>IF(H1380="","",VLOOKUP($H1380,Listes!$A$3:$I$12,8,FALSE))</f>
        <v/>
      </c>
      <c r="N1380" t="str">
        <f t="shared" si="588"/>
        <v/>
      </c>
    </row>
    <row r="1381" spans="1:14">
      <c r="A1381" s="62" t="str">
        <f>IF(Encodage!A1381="","",IF(COUNTIF($A$2:A1380,Encodage!A1381),"",IF(AND(Encodage!A1381&gt;=$G$2,Encodage!A1381&lt;=$H$2),Encodage!B1381,"")))</f>
        <v/>
      </c>
      <c r="B1381" s="62" t="str">
        <f>IF(A1381="","",IF(COUNTIF($A$2:B1380,Encodage!B1381)&gt;0,"",IF(AND(Encodage!B1381&gt;=$G$2,Encodage!A1381&lt;=$H$2),Encodage!C1381,"")))</f>
        <v/>
      </c>
      <c r="C1381" s="62"/>
      <c r="D1381" s="61" t="str">
        <f t="array" ref="D1381">IFERROR(INDEX($A$1:$A$10000,SMALL(IF($A$3:$A$10000&lt;&gt;"",ROW($A$3:$A$10000)),ROW(A1378))),"")</f>
        <v/>
      </c>
      <c r="E1381" s="61"/>
      <c r="F1381" s="61"/>
      <c r="G1381" t="str">
        <f t="shared" si="587"/>
        <v/>
      </c>
      <c r="H1381" t="str">
        <f>IFERROR(IF(COUNTIF($H$4:H1380,H1380)&lt;VLOOKUP($H1380,$D$3:$E$500,2,0),H1380,INDEX($D$3:$D$300,MATCH(H1380,$D$3:$D$300,0)+1)),"")</f>
        <v/>
      </c>
      <c r="I1381" t="str">
        <f>IF($H1381="","",VLOOKUP($H1381,Listes!$A$3:$I$12,3,FALSE))</f>
        <v/>
      </c>
      <c r="J1381" t="str">
        <f>IF($H1381="","",VLOOKUP($H1381,Listes!$A$3:$I$12,4,FALSE))</f>
        <v/>
      </c>
      <c r="K1381" t="str">
        <f>IF(H1381="","",VLOOKUP($H1381,Listes!$A$3:$I$12,8,FALSE))</f>
        <v/>
      </c>
      <c r="N1381" t="str">
        <f t="shared" si="588"/>
        <v/>
      </c>
    </row>
    <row r="1382" spans="1:14">
      <c r="A1382" s="62" t="str">
        <f>IF(Encodage!A1382="","",IF(COUNTIF($A$2:A1381,Encodage!A1382),"",IF(AND(Encodage!A1382&gt;=$G$2,Encodage!A1382&lt;=$H$2),Encodage!B1382,"")))</f>
        <v/>
      </c>
      <c r="B1382" s="62" t="str">
        <f>IF(A1382="","",IF(COUNTIF($A$2:B1381,Encodage!B1382)&gt;0,"",IF(AND(Encodage!B1382&gt;=$G$2,Encodage!A1382&lt;=$H$2),Encodage!C1382,"")))</f>
        <v/>
      </c>
      <c r="C1382" s="62"/>
      <c r="D1382" s="61" t="str">
        <f t="array" ref="D1382">IFERROR(INDEX($A$1:$A$10000,SMALL(IF($A$3:$A$10000&lt;&gt;"",ROW($A$3:$A$10000)),ROW(A1379))),"")</f>
        <v/>
      </c>
      <c r="E1382" s="61"/>
      <c r="F1382" s="61"/>
      <c r="G1382" t="str">
        <f t="shared" si="587"/>
        <v/>
      </c>
      <c r="H1382" t="str">
        <f>IFERROR(IF(COUNTIF($H$4:H1381,H1381)&lt;VLOOKUP($H1381,$D$3:$E$500,2,0),H1381,INDEX($D$3:$D$300,MATCH(H1381,$D$3:$D$300,0)+1)),"")</f>
        <v/>
      </c>
      <c r="I1382" t="str">
        <f>IF($H1382="","",VLOOKUP($H1382,Listes!$A$3:$I$12,3,FALSE))</f>
        <v/>
      </c>
      <c r="J1382" t="str">
        <f>IF($H1382="","",VLOOKUP($H1382,Listes!$A$3:$I$12,4,FALSE))</f>
        <v/>
      </c>
      <c r="K1382" t="str">
        <f>IF(H1382="","",VLOOKUP($H1382,Listes!$A$3:$I$12,8,FALSE))</f>
        <v/>
      </c>
      <c r="N1382" t="str">
        <f t="shared" si="588"/>
        <v/>
      </c>
    </row>
    <row r="1383" spans="1:14">
      <c r="A1383" s="62" t="str">
        <f>IF(Encodage!A1383="","",IF(COUNTIF($A$2:A1382,Encodage!A1383),"",IF(AND(Encodage!A1383&gt;=$G$2,Encodage!A1383&lt;=$H$2),Encodage!B1383,"")))</f>
        <v/>
      </c>
      <c r="B1383" s="62" t="str">
        <f>IF(A1383="","",IF(COUNTIF($A$2:B1382,Encodage!B1383)&gt;0,"",IF(AND(Encodage!B1383&gt;=$G$2,Encodage!A1383&lt;=$H$2),Encodage!C1383,"")))</f>
        <v/>
      </c>
      <c r="C1383" s="62"/>
      <c r="D1383" s="61" t="str">
        <f t="array" ref="D1383">IFERROR(INDEX($A$1:$A$10000,SMALL(IF($A$3:$A$10000&lt;&gt;"",ROW($A$3:$A$10000)),ROW(A1380))),"")</f>
        <v/>
      </c>
      <c r="E1383" s="61"/>
      <c r="F1383" s="61"/>
      <c r="G1383" t="str">
        <f t="shared" si="587"/>
        <v/>
      </c>
      <c r="H1383" t="str">
        <f>IFERROR(IF(COUNTIF($H$4:H1382,H1382)&lt;VLOOKUP($H1382,$D$3:$E$500,2,0),H1382,INDEX($D$3:$D$300,MATCH(H1382,$D$3:$D$300,0)+1)),"")</f>
        <v/>
      </c>
      <c r="I1383" t="str">
        <f>IF($H1383="","",VLOOKUP($H1383,Listes!$A$3:$I$12,3,FALSE))</f>
        <v/>
      </c>
      <c r="J1383" t="str">
        <f>IF($H1383="","",VLOOKUP($H1383,Listes!$A$3:$I$12,4,FALSE))</f>
        <v/>
      </c>
      <c r="K1383" t="str">
        <f>IF(H1383="","",VLOOKUP($H1383,Listes!$A$3:$I$12,8,FALSE))</f>
        <v/>
      </c>
      <c r="N1383" t="str">
        <f t="shared" si="588"/>
        <v/>
      </c>
    </row>
    <row r="1384" spans="1:14">
      <c r="A1384" s="62" t="str">
        <f>IF(Encodage!A1384="","",IF(COUNTIF($A$2:A1383,Encodage!A1384),"",IF(AND(Encodage!A1384&gt;=$G$2,Encodage!A1384&lt;=$H$2),Encodage!B1384,"")))</f>
        <v/>
      </c>
      <c r="B1384" s="62" t="str">
        <f>IF(A1384="","",IF(COUNTIF($A$2:B1383,Encodage!B1384)&gt;0,"",IF(AND(Encodage!B1384&gt;=$G$2,Encodage!A1384&lt;=$H$2),Encodage!C1384,"")))</f>
        <v/>
      </c>
      <c r="C1384" s="62"/>
      <c r="D1384" s="61" t="str">
        <f t="array" ref="D1384">IFERROR(INDEX($A$1:$A$10000,SMALL(IF($A$3:$A$10000&lt;&gt;"",ROW($A$3:$A$10000)),ROW(A1381))),"")</f>
        <v/>
      </c>
      <c r="E1384" s="61"/>
      <c r="F1384" s="61"/>
      <c r="G1384" t="str">
        <f t="shared" si="587"/>
        <v/>
      </c>
      <c r="H1384" t="str">
        <f>IFERROR(IF(COUNTIF($H$4:H1383,H1383)&lt;VLOOKUP($H1383,$D$3:$E$500,2,0),H1383,INDEX($D$3:$D$300,MATCH(H1383,$D$3:$D$300,0)+1)),"")</f>
        <v/>
      </c>
      <c r="I1384" t="str">
        <f>IF($H1384="","",VLOOKUP($H1384,Listes!$A$3:$I$12,3,FALSE))</f>
        <v/>
      </c>
      <c r="J1384" t="str">
        <f>IF($H1384="","",VLOOKUP($H1384,Listes!$A$3:$I$12,4,FALSE))</f>
        <v/>
      </c>
      <c r="K1384" t="str">
        <f>IF(H1384="","",VLOOKUP($H1384,Listes!$A$3:$I$12,8,FALSE))</f>
        <v/>
      </c>
      <c r="N1384" t="str">
        <f t="shared" si="588"/>
        <v/>
      </c>
    </row>
    <row r="1385" spans="1:14">
      <c r="A1385" s="62" t="str">
        <f>IF(Encodage!A1385="","",IF(COUNTIF($A$2:A1384,Encodage!A1385),"",IF(AND(Encodage!A1385&gt;=$G$2,Encodage!A1385&lt;=$H$2),Encodage!B1385,"")))</f>
        <v/>
      </c>
      <c r="B1385" s="62" t="str">
        <f>IF(A1385="","",IF(COUNTIF($A$2:B1384,Encodage!B1385)&gt;0,"",IF(AND(Encodage!B1385&gt;=$G$2,Encodage!A1385&lt;=$H$2),Encodage!C1385,"")))</f>
        <v/>
      </c>
      <c r="C1385" s="62"/>
      <c r="D1385" s="61" t="str">
        <f t="array" ref="D1385">IFERROR(INDEX($A$1:$A$10000,SMALL(IF($A$3:$A$10000&lt;&gt;"",ROW($A$3:$A$10000)),ROW(A1382))),"")</f>
        <v/>
      </c>
      <c r="E1385" s="61"/>
      <c r="F1385" s="61"/>
      <c r="G1385" t="str">
        <f t="shared" si="587"/>
        <v/>
      </c>
      <c r="H1385" t="str">
        <f>IFERROR(IF(COUNTIF($H$4:H1384,H1384)&lt;VLOOKUP($H1384,$D$3:$E$500,2,0),H1384,INDEX($D$3:$D$300,MATCH(H1384,$D$3:$D$300,0)+1)),"")</f>
        <v/>
      </c>
      <c r="I1385" t="str">
        <f>IF($H1385="","",VLOOKUP($H1385,Listes!$A$3:$I$12,3,FALSE))</f>
        <v/>
      </c>
      <c r="J1385" t="str">
        <f>IF($H1385="","",VLOOKUP($H1385,Listes!$A$3:$I$12,4,FALSE))</f>
        <v/>
      </c>
      <c r="K1385" t="str">
        <f>IF(H1385="","",VLOOKUP($H1385,Listes!$A$3:$I$12,8,FALSE))</f>
        <v/>
      </c>
      <c r="N1385" t="str">
        <f t="shared" si="588"/>
        <v/>
      </c>
    </row>
    <row r="1386" spans="1:14">
      <c r="A1386" s="62" t="str">
        <f>IF(Encodage!A1386="","",IF(COUNTIF($A$2:A1385,Encodage!A1386),"",IF(AND(Encodage!A1386&gt;=$G$2,Encodage!A1386&lt;=$H$2),Encodage!B1386,"")))</f>
        <v/>
      </c>
      <c r="B1386" s="62" t="str">
        <f>IF(A1386="","",IF(COUNTIF($A$2:B1385,Encodage!B1386)&gt;0,"",IF(AND(Encodage!B1386&gt;=$G$2,Encodage!A1386&lt;=$H$2),Encodage!C1386,"")))</f>
        <v/>
      </c>
      <c r="C1386" s="62"/>
      <c r="D1386" s="61" t="str">
        <f t="array" ref="D1386">IFERROR(INDEX($A$1:$A$10000,SMALL(IF($A$3:$A$10000&lt;&gt;"",ROW($A$3:$A$10000)),ROW(A1383))),"")</f>
        <v/>
      </c>
      <c r="E1386" s="61"/>
      <c r="F1386" s="61"/>
      <c r="G1386" t="str">
        <f t="shared" si="587"/>
        <v/>
      </c>
      <c r="H1386" t="str">
        <f>IFERROR(IF(COUNTIF($H$4:H1385,H1385)&lt;VLOOKUP($H1385,$D$3:$E$500,2,0),H1385,INDEX($D$3:$D$300,MATCH(H1385,$D$3:$D$300,0)+1)),"")</f>
        <v/>
      </c>
      <c r="I1386" t="str">
        <f>IF($H1386="","",VLOOKUP($H1386,Listes!$A$3:$I$12,3,FALSE))</f>
        <v/>
      </c>
      <c r="J1386" t="str">
        <f>IF($H1386="","",VLOOKUP($H1386,Listes!$A$3:$I$12,4,FALSE))</f>
        <v/>
      </c>
      <c r="K1386" t="str">
        <f>IF(H1386="","",VLOOKUP($H1386,Listes!$A$3:$I$12,8,FALSE))</f>
        <v/>
      </c>
      <c r="N1386" t="str">
        <f t="shared" si="588"/>
        <v/>
      </c>
    </row>
    <row r="1387" spans="1:14">
      <c r="A1387" s="62" t="str">
        <f>IF(Encodage!A1387="","",IF(COUNTIF($A$2:A1386,Encodage!A1387),"",IF(AND(Encodage!A1387&gt;=$G$2,Encodage!A1387&lt;=$H$2),Encodage!B1387,"")))</f>
        <v/>
      </c>
      <c r="B1387" s="62" t="str">
        <f>IF(A1387="","",IF(COUNTIF($A$2:B1386,Encodage!B1387)&gt;0,"",IF(AND(Encodage!B1387&gt;=$G$2,Encodage!A1387&lt;=$H$2),Encodage!C1387,"")))</f>
        <v/>
      </c>
      <c r="C1387" s="62"/>
      <c r="D1387" s="61" t="str">
        <f t="array" ref="D1387">IFERROR(INDEX($A$1:$A$10000,SMALL(IF($A$3:$A$10000&lt;&gt;"",ROW($A$3:$A$10000)),ROW(A1384))),"")</f>
        <v/>
      </c>
      <c r="E1387" s="61"/>
      <c r="F1387" s="61"/>
      <c r="G1387" t="str">
        <f t="shared" si="587"/>
        <v/>
      </c>
      <c r="H1387" t="str">
        <f>IFERROR(IF(COUNTIF($H$4:H1386,H1386)&lt;VLOOKUP($H1386,$D$3:$E$500,2,0),H1386,INDEX($D$3:$D$300,MATCH(H1386,$D$3:$D$300,0)+1)),"")</f>
        <v/>
      </c>
      <c r="I1387" t="str">
        <f>IF($H1387="","",VLOOKUP($H1387,Listes!$A$3:$I$12,3,FALSE))</f>
        <v/>
      </c>
      <c r="J1387" t="str">
        <f>IF($H1387="","",VLOOKUP($H1387,Listes!$A$3:$I$12,4,FALSE))</f>
        <v/>
      </c>
      <c r="K1387" t="str">
        <f>IF(H1387="","",VLOOKUP($H1387,Listes!$A$3:$I$12,8,FALSE))</f>
        <v/>
      </c>
      <c r="N1387" t="str">
        <f t="shared" si="588"/>
        <v/>
      </c>
    </row>
    <row r="1388" spans="1:14">
      <c r="A1388" s="62" t="str">
        <f>IF(Encodage!A1388="","",IF(COUNTIF($A$2:A1387,Encodage!A1388),"",IF(AND(Encodage!A1388&gt;=$G$2,Encodage!A1388&lt;=$H$2),Encodage!B1388,"")))</f>
        <v/>
      </c>
      <c r="B1388" s="62" t="str">
        <f>IF(A1388="","",IF(COUNTIF($A$2:B1387,Encodage!B1388)&gt;0,"",IF(AND(Encodage!B1388&gt;=$G$2,Encodage!A1388&lt;=$H$2),Encodage!C1388,"")))</f>
        <v/>
      </c>
      <c r="C1388" s="62"/>
      <c r="D1388" s="61" t="str">
        <f t="array" ref="D1388">IFERROR(INDEX($A$1:$A$10000,SMALL(IF($A$3:$A$10000&lt;&gt;"",ROW($A$3:$A$10000)),ROW(A1385))),"")</f>
        <v/>
      </c>
      <c r="E1388" s="61"/>
      <c r="F1388" s="61"/>
      <c r="G1388" t="str">
        <f t="shared" si="587"/>
        <v/>
      </c>
      <c r="H1388" t="str">
        <f>IFERROR(IF(COUNTIF($H$4:H1387,H1387)&lt;VLOOKUP($H1387,$D$3:$E$500,2,0),H1387,INDEX($D$3:$D$300,MATCH(H1387,$D$3:$D$300,0)+1)),"")</f>
        <v/>
      </c>
      <c r="I1388" t="str">
        <f>IF($H1388="","",VLOOKUP($H1388,Listes!$A$3:$I$12,3,FALSE))</f>
        <v/>
      </c>
      <c r="J1388" t="str">
        <f>IF($H1388="","",VLOOKUP($H1388,Listes!$A$3:$I$12,4,FALSE))</f>
        <v/>
      </c>
      <c r="K1388" t="str">
        <f>IF(H1388="","",VLOOKUP($H1388,Listes!$A$3:$I$12,8,FALSE))</f>
        <v/>
      </c>
      <c r="N1388" t="str">
        <f t="shared" si="588"/>
        <v/>
      </c>
    </row>
    <row r="1389" spans="1:14">
      <c r="A1389" s="62" t="str">
        <f>IF(Encodage!A1389="","",IF(COUNTIF($A$2:A1388,Encodage!A1389),"",IF(AND(Encodage!A1389&gt;=$G$2,Encodage!A1389&lt;=$H$2),Encodage!B1389,"")))</f>
        <v/>
      </c>
      <c r="B1389" s="62" t="str">
        <f>IF(A1389="","",IF(COUNTIF($A$2:B1388,Encodage!B1389)&gt;0,"",IF(AND(Encodage!B1389&gt;=$G$2,Encodage!A1389&lt;=$H$2),Encodage!C1389,"")))</f>
        <v/>
      </c>
      <c r="C1389" s="62"/>
      <c r="D1389" s="61" t="str">
        <f t="array" ref="D1389">IFERROR(INDEX($A$1:$A$10000,SMALL(IF($A$3:$A$10000&lt;&gt;"",ROW($A$3:$A$10000)),ROW(A1386))),"")</f>
        <v/>
      </c>
      <c r="E1389" s="61"/>
      <c r="F1389" s="61"/>
      <c r="G1389" t="str">
        <f t="shared" si="587"/>
        <v/>
      </c>
      <c r="H1389" t="str">
        <f>IFERROR(IF(COUNTIF($H$4:H1388,H1388)&lt;VLOOKUP($H1388,$D$3:$E$500,2,0),H1388,INDEX($D$3:$D$300,MATCH(H1388,$D$3:$D$300,0)+1)),"")</f>
        <v/>
      </c>
      <c r="I1389" t="str">
        <f>IF($H1389="","",VLOOKUP($H1389,Listes!$A$3:$I$12,3,FALSE))</f>
        <v/>
      </c>
      <c r="J1389" t="str">
        <f>IF($H1389="","",VLOOKUP($H1389,Listes!$A$3:$I$12,4,FALSE))</f>
        <v/>
      </c>
      <c r="K1389" t="str">
        <f>IF(H1389="","",VLOOKUP($H1389,Listes!$A$3:$I$12,8,FALSE))</f>
        <v/>
      </c>
      <c r="N1389" t="str">
        <f t="shared" si="588"/>
        <v/>
      </c>
    </row>
    <row r="1390" spans="1:14">
      <c r="A1390" s="62" t="str">
        <f>IF(Encodage!A1390="","",IF(COUNTIF($A$2:A1389,Encodage!A1390),"",IF(AND(Encodage!A1390&gt;=$G$2,Encodage!A1390&lt;=$H$2),Encodage!B1390,"")))</f>
        <v/>
      </c>
      <c r="B1390" s="62" t="str">
        <f>IF(A1390="","",IF(COUNTIF($A$2:B1389,Encodage!B1390)&gt;0,"",IF(AND(Encodage!B1390&gt;=$G$2,Encodage!A1390&lt;=$H$2),Encodage!C1390,"")))</f>
        <v/>
      </c>
      <c r="C1390" s="62"/>
      <c r="D1390" s="61" t="str">
        <f t="array" ref="D1390">IFERROR(INDEX($A$1:$A$10000,SMALL(IF($A$3:$A$10000&lt;&gt;"",ROW($A$3:$A$10000)),ROW(A1387))),"")</f>
        <v/>
      </c>
      <c r="E1390" s="61"/>
      <c r="F1390" s="61"/>
      <c r="G1390" t="str">
        <f t="shared" si="587"/>
        <v/>
      </c>
      <c r="H1390" t="str">
        <f>IFERROR(IF(COUNTIF($H$4:H1389,H1389)&lt;VLOOKUP($H1389,$D$3:$E$500,2,0),H1389,INDEX($D$3:$D$300,MATCH(H1389,$D$3:$D$300,0)+1)),"")</f>
        <v/>
      </c>
      <c r="I1390" t="str">
        <f>IF($H1390="","",VLOOKUP($H1390,Listes!$A$3:$I$12,3,FALSE))</f>
        <v/>
      </c>
      <c r="J1390" t="str">
        <f>IF($H1390="","",VLOOKUP($H1390,Listes!$A$3:$I$12,4,FALSE))</f>
        <v/>
      </c>
      <c r="K1390" t="str">
        <f>IF(H1390="","",VLOOKUP($H1390,Listes!$A$3:$I$12,8,FALSE))</f>
        <v/>
      </c>
      <c r="N1390" t="str">
        <f t="shared" si="588"/>
        <v/>
      </c>
    </row>
    <row r="1391" spans="1:14">
      <c r="A1391" s="62" t="str">
        <f>IF(Encodage!A1391="","",IF(COUNTIF($A$2:A1390,Encodage!A1391),"",IF(AND(Encodage!A1391&gt;=$G$2,Encodage!A1391&lt;=$H$2),Encodage!B1391,"")))</f>
        <v/>
      </c>
      <c r="B1391" s="62" t="str">
        <f>IF(A1391="","",IF(COUNTIF($A$2:B1390,Encodage!B1391)&gt;0,"",IF(AND(Encodage!B1391&gt;=$G$2,Encodage!A1391&lt;=$H$2),Encodage!C1391,"")))</f>
        <v/>
      </c>
      <c r="C1391" s="62"/>
      <c r="D1391" s="61" t="str">
        <f t="array" ref="D1391">IFERROR(INDEX($A$1:$A$10000,SMALL(IF($A$3:$A$10000&lt;&gt;"",ROW($A$3:$A$10000)),ROW(A1388))),"")</f>
        <v/>
      </c>
      <c r="E1391" s="61"/>
      <c r="F1391" s="61"/>
      <c r="G1391" t="str">
        <f t="shared" si="587"/>
        <v/>
      </c>
      <c r="H1391" t="str">
        <f>IFERROR(IF(COUNTIF($H$4:H1390,H1390)&lt;VLOOKUP($H1390,$D$3:$E$500,2,0),H1390,INDEX($D$3:$D$300,MATCH(H1390,$D$3:$D$300,0)+1)),"")</f>
        <v/>
      </c>
      <c r="I1391" t="str">
        <f>IF($H1391="","",VLOOKUP($H1391,Listes!$A$3:$I$12,3,FALSE))</f>
        <v/>
      </c>
      <c r="J1391" t="str">
        <f>IF($H1391="","",VLOOKUP($H1391,Listes!$A$3:$I$12,4,FALSE))</f>
        <v/>
      </c>
      <c r="K1391" t="str">
        <f>IF(H1391="","",VLOOKUP($H1391,Listes!$A$3:$I$12,8,FALSE))</f>
        <v/>
      </c>
      <c r="N1391" t="str">
        <f t="shared" si="588"/>
        <v/>
      </c>
    </row>
    <row r="1392" spans="1:14">
      <c r="A1392" s="62" t="str">
        <f>IF(Encodage!A1392="","",IF(COUNTIF($A$2:A1391,Encodage!A1392),"",IF(AND(Encodage!A1392&gt;=$G$2,Encodage!A1392&lt;=$H$2),Encodage!B1392,"")))</f>
        <v/>
      </c>
      <c r="B1392" s="62" t="str">
        <f>IF(A1392="","",IF(COUNTIF($A$2:B1391,Encodage!B1392)&gt;0,"",IF(AND(Encodage!B1392&gt;=$G$2,Encodage!A1392&lt;=$H$2),Encodage!C1392,"")))</f>
        <v/>
      </c>
      <c r="C1392" s="62"/>
      <c r="D1392" s="61" t="str">
        <f t="array" ref="D1392">IFERROR(INDEX($A$1:$A$10000,SMALL(IF($A$3:$A$10000&lt;&gt;"",ROW($A$3:$A$10000)),ROW(A1389))),"")</f>
        <v/>
      </c>
      <c r="E1392" s="61"/>
      <c r="F1392" s="61"/>
      <c r="G1392" t="str">
        <f t="shared" si="587"/>
        <v/>
      </c>
      <c r="H1392" t="str">
        <f>IFERROR(IF(COUNTIF($H$4:H1391,H1391)&lt;VLOOKUP($H1391,$D$3:$E$500,2,0),H1391,INDEX($D$3:$D$300,MATCH(H1391,$D$3:$D$300,0)+1)),"")</f>
        <v/>
      </c>
      <c r="I1392" t="str">
        <f>IF($H1392="","",VLOOKUP($H1392,Listes!$A$3:$I$12,3,FALSE))</f>
        <v/>
      </c>
      <c r="J1392" t="str">
        <f>IF($H1392="","",VLOOKUP($H1392,Listes!$A$3:$I$12,4,FALSE))</f>
        <v/>
      </c>
      <c r="K1392" t="str">
        <f>IF(H1392="","",VLOOKUP($H1392,Listes!$A$3:$I$12,8,FALSE))</f>
        <v/>
      </c>
      <c r="N1392" t="str">
        <f t="shared" si="588"/>
        <v/>
      </c>
    </row>
    <row r="1393" spans="1:14">
      <c r="A1393" s="62" t="str">
        <f>IF(Encodage!A1393="","",IF(COUNTIF($A$2:A1392,Encodage!A1393),"",IF(AND(Encodage!A1393&gt;=$G$2,Encodage!A1393&lt;=$H$2),Encodage!B1393,"")))</f>
        <v/>
      </c>
      <c r="B1393" s="62" t="str">
        <f>IF(A1393="","",IF(COUNTIF($A$2:B1392,Encodage!B1393)&gt;0,"",IF(AND(Encodage!B1393&gt;=$G$2,Encodage!A1393&lt;=$H$2),Encodage!C1393,"")))</f>
        <v/>
      </c>
      <c r="C1393" s="62"/>
      <c r="D1393" s="61" t="str">
        <f t="array" ref="D1393">IFERROR(INDEX($A$1:$A$10000,SMALL(IF($A$3:$A$10000&lt;&gt;"",ROW($A$3:$A$10000)),ROW(A1390))),"")</f>
        <v/>
      </c>
      <c r="E1393" s="61"/>
      <c r="F1393" s="61"/>
      <c r="G1393" t="str">
        <f t="shared" si="587"/>
        <v/>
      </c>
      <c r="H1393" t="str">
        <f>IFERROR(IF(COUNTIF($H$4:H1392,H1392)&lt;VLOOKUP($H1392,$D$3:$E$500,2,0),H1392,INDEX($D$3:$D$300,MATCH(H1392,$D$3:$D$300,0)+1)),"")</f>
        <v/>
      </c>
      <c r="I1393" t="str">
        <f>IF($H1393="","",VLOOKUP($H1393,Listes!$A$3:$I$12,3,FALSE))</f>
        <v/>
      </c>
      <c r="J1393" t="str">
        <f>IF($H1393="","",VLOOKUP($H1393,Listes!$A$3:$I$12,4,FALSE))</f>
        <v/>
      </c>
      <c r="K1393" t="str">
        <f>IF(H1393="","",VLOOKUP($H1393,Listes!$A$3:$I$12,8,FALSE))</f>
        <v/>
      </c>
      <c r="N1393" t="str">
        <f t="shared" si="588"/>
        <v/>
      </c>
    </row>
    <row r="1394" spans="1:14">
      <c r="A1394" s="62" t="str">
        <f>IF(Encodage!A1394="","",IF(COUNTIF($A$2:A1393,Encodage!A1394),"",IF(AND(Encodage!A1394&gt;=$G$2,Encodage!A1394&lt;=$H$2),Encodage!B1394,"")))</f>
        <v/>
      </c>
      <c r="B1394" s="62" t="str">
        <f>IF(A1394="","",IF(COUNTIF($A$2:B1393,Encodage!B1394)&gt;0,"",IF(AND(Encodage!B1394&gt;=$G$2,Encodage!A1394&lt;=$H$2),Encodage!C1394,"")))</f>
        <v/>
      </c>
      <c r="C1394" s="62"/>
      <c r="D1394" s="61" t="str">
        <f t="array" ref="D1394">IFERROR(INDEX($A$1:$A$10000,SMALL(IF($A$3:$A$10000&lt;&gt;"",ROW($A$3:$A$10000)),ROW(A1391))),"")</f>
        <v/>
      </c>
      <c r="E1394" s="61"/>
      <c r="F1394" s="61"/>
      <c r="G1394" t="str">
        <f t="shared" si="587"/>
        <v/>
      </c>
      <c r="H1394" t="str">
        <f>IFERROR(IF(COUNTIF($H$4:H1393,H1393)&lt;VLOOKUP($H1393,$D$3:$E$500,2,0),H1393,INDEX($D$3:$D$300,MATCH(H1393,$D$3:$D$300,0)+1)),"")</f>
        <v/>
      </c>
      <c r="I1394" t="str">
        <f>IF($H1394="","",VLOOKUP($H1394,Listes!$A$3:$I$12,3,FALSE))</f>
        <v/>
      </c>
      <c r="J1394" t="str">
        <f>IF($H1394="","",VLOOKUP($H1394,Listes!$A$3:$I$12,4,FALSE))</f>
        <v/>
      </c>
      <c r="K1394" t="str">
        <f>IF(H1394="","",VLOOKUP($H1394,Listes!$A$3:$I$12,8,FALSE))</f>
        <v/>
      </c>
      <c r="N1394" t="str">
        <f t="shared" si="588"/>
        <v/>
      </c>
    </row>
    <row r="1395" spans="1:14">
      <c r="A1395" s="62" t="str">
        <f>IF(Encodage!A1395="","",IF(COUNTIF($A$2:A1394,Encodage!A1395),"",IF(AND(Encodage!A1395&gt;=$G$2,Encodage!A1395&lt;=$H$2),Encodage!B1395,"")))</f>
        <v/>
      </c>
      <c r="B1395" s="62" t="str">
        <f>IF(A1395="","",IF(COUNTIF($A$2:B1394,Encodage!B1395)&gt;0,"",IF(AND(Encodage!B1395&gt;=$G$2,Encodage!A1395&lt;=$H$2),Encodage!C1395,"")))</f>
        <v/>
      </c>
      <c r="C1395" s="62"/>
      <c r="D1395" s="61" t="str">
        <f t="array" ref="D1395">IFERROR(INDEX($A$1:$A$10000,SMALL(IF($A$3:$A$10000&lt;&gt;"",ROW($A$3:$A$10000)),ROW(A1392))),"")</f>
        <v/>
      </c>
      <c r="E1395" s="61"/>
      <c r="F1395" s="61"/>
      <c r="G1395" t="str">
        <f t="shared" si="587"/>
        <v/>
      </c>
      <c r="H1395" t="str">
        <f>IFERROR(IF(COUNTIF($H$4:H1394,H1394)&lt;VLOOKUP($H1394,$D$3:$E$500,2,0),H1394,INDEX($D$3:$D$300,MATCH(H1394,$D$3:$D$300,0)+1)),"")</f>
        <v/>
      </c>
      <c r="I1395" t="str">
        <f>IF($H1395="","",VLOOKUP($H1395,Listes!$A$3:$I$12,3,FALSE))</f>
        <v/>
      </c>
      <c r="J1395" t="str">
        <f>IF($H1395="","",VLOOKUP($H1395,Listes!$A$3:$I$12,4,FALSE))</f>
        <v/>
      </c>
      <c r="K1395" t="str">
        <f>IF(H1395="","",VLOOKUP($H1395,Listes!$A$3:$I$12,8,FALSE))</f>
        <v/>
      </c>
      <c r="N1395" t="str">
        <f t="shared" si="588"/>
        <v/>
      </c>
    </row>
    <row r="1396" spans="1:14">
      <c r="A1396" s="62" t="str">
        <f>IF(Encodage!A1396="","",IF(COUNTIF($A$2:A1395,Encodage!A1396),"",IF(AND(Encodage!A1396&gt;=$G$2,Encodage!A1396&lt;=$H$2),Encodage!B1396,"")))</f>
        <v/>
      </c>
      <c r="B1396" s="62" t="str">
        <f>IF(A1396="","",IF(COUNTIF($A$2:B1395,Encodage!B1396)&gt;0,"",IF(AND(Encodage!B1396&gt;=$G$2,Encodage!A1396&lt;=$H$2),Encodage!C1396,"")))</f>
        <v/>
      </c>
      <c r="C1396" s="62"/>
      <c r="D1396" s="61" t="str">
        <f t="array" ref="D1396">IFERROR(INDEX($A$1:$A$10000,SMALL(IF($A$3:$A$10000&lt;&gt;"",ROW($A$3:$A$10000)),ROW(A1393))),"")</f>
        <v/>
      </c>
      <c r="E1396" s="61"/>
      <c r="F1396" s="61"/>
      <c r="G1396" t="str">
        <f t="shared" si="587"/>
        <v/>
      </c>
      <c r="H1396" t="str">
        <f>IFERROR(IF(COUNTIF($H$4:H1395,H1395)&lt;VLOOKUP($H1395,$D$3:$E$500,2,0),H1395,INDEX($D$3:$D$300,MATCH(H1395,$D$3:$D$300,0)+1)),"")</f>
        <v/>
      </c>
      <c r="I1396" t="str">
        <f>IF($H1396="","",VLOOKUP($H1396,Listes!$A$3:$I$12,3,FALSE))</f>
        <v/>
      </c>
      <c r="J1396" t="str">
        <f>IF($H1396="","",VLOOKUP($H1396,Listes!$A$3:$I$12,4,FALSE))</f>
        <v/>
      </c>
      <c r="K1396" t="str">
        <f>IF(H1396="","",VLOOKUP($H1396,Listes!$A$3:$I$12,8,FALSE))</f>
        <v/>
      </c>
      <c r="N1396" t="str">
        <f t="shared" si="588"/>
        <v/>
      </c>
    </row>
    <row r="1397" spans="1:14">
      <c r="A1397" s="62" t="str">
        <f>IF(Encodage!A1397="","",IF(COUNTIF($A$2:A1396,Encodage!A1397),"",IF(AND(Encodage!A1397&gt;=$G$2,Encodage!A1397&lt;=$H$2),Encodage!B1397,"")))</f>
        <v/>
      </c>
      <c r="B1397" s="62" t="str">
        <f>IF(A1397="","",IF(COUNTIF($A$2:B1396,Encodage!B1397)&gt;0,"",IF(AND(Encodage!B1397&gt;=$G$2,Encodage!A1397&lt;=$H$2),Encodage!C1397,"")))</f>
        <v/>
      </c>
      <c r="C1397" s="62"/>
      <c r="D1397" s="61" t="str">
        <f t="array" ref="D1397">IFERROR(INDEX($A$1:$A$10000,SMALL(IF($A$3:$A$10000&lt;&gt;"",ROW($A$3:$A$10000)),ROW(A1394))),"")</f>
        <v/>
      </c>
      <c r="E1397" s="61"/>
      <c r="F1397" s="61"/>
      <c r="G1397" t="str">
        <f t="shared" si="587"/>
        <v/>
      </c>
      <c r="H1397" t="str">
        <f>IFERROR(IF(COUNTIF($H$4:H1396,H1396)&lt;VLOOKUP($H1396,$D$3:$E$500,2,0),H1396,INDEX($D$3:$D$300,MATCH(H1396,$D$3:$D$300,0)+1)),"")</f>
        <v/>
      </c>
      <c r="I1397" t="str">
        <f>IF($H1397="","",VLOOKUP($H1397,Listes!$A$3:$I$12,3,FALSE))</f>
        <v/>
      </c>
      <c r="J1397" t="str">
        <f>IF($H1397="","",VLOOKUP($H1397,Listes!$A$3:$I$12,4,FALSE))</f>
        <v/>
      </c>
      <c r="K1397" t="str">
        <f>IF(H1397="","",VLOOKUP($H1397,Listes!$A$3:$I$12,8,FALSE))</f>
        <v/>
      </c>
      <c r="N1397" t="str">
        <f t="shared" si="588"/>
        <v/>
      </c>
    </row>
    <row r="1398" spans="1:14">
      <c r="A1398" s="62" t="str">
        <f>IF(Encodage!A1398="","",IF(COUNTIF($A$2:A1397,Encodage!A1398),"",IF(AND(Encodage!A1398&gt;=$G$2,Encodage!A1398&lt;=$H$2),Encodage!B1398,"")))</f>
        <v/>
      </c>
      <c r="B1398" s="62" t="str">
        <f>IF(A1398="","",IF(COUNTIF($A$2:B1397,Encodage!B1398)&gt;0,"",IF(AND(Encodage!B1398&gt;=$G$2,Encodage!A1398&lt;=$H$2),Encodage!C1398,"")))</f>
        <v/>
      </c>
      <c r="C1398" s="62"/>
      <c r="D1398" s="61" t="str">
        <f t="array" ref="D1398">IFERROR(INDEX($A$1:$A$10000,SMALL(IF($A$3:$A$10000&lt;&gt;"",ROW($A$3:$A$10000)),ROW(A1395))),"")</f>
        <v/>
      </c>
      <c r="E1398" s="61"/>
      <c r="F1398" s="61"/>
      <c r="G1398" t="str">
        <f t="shared" si="587"/>
        <v/>
      </c>
      <c r="H1398" t="str">
        <f>IFERROR(IF(COUNTIF($H$4:H1397,H1397)&lt;VLOOKUP($H1397,$D$3:$E$500,2,0),H1397,INDEX($D$3:$D$300,MATCH(H1397,$D$3:$D$300,0)+1)),"")</f>
        <v/>
      </c>
      <c r="I1398" t="str">
        <f>IF($H1398="","",VLOOKUP($H1398,Listes!$A$3:$I$12,3,FALSE))</f>
        <v/>
      </c>
      <c r="J1398" t="str">
        <f>IF($H1398="","",VLOOKUP($H1398,Listes!$A$3:$I$12,4,FALSE))</f>
        <v/>
      </c>
      <c r="K1398" t="str">
        <f>IF(H1398="","",VLOOKUP($H1398,Listes!$A$3:$I$12,8,FALSE))</f>
        <v/>
      </c>
      <c r="N1398" t="str">
        <f t="shared" si="588"/>
        <v/>
      </c>
    </row>
    <row r="1399" spans="1:14">
      <c r="A1399" s="62" t="str">
        <f>IF(Encodage!A1399="","",IF(COUNTIF($A$2:A1398,Encodage!A1399),"",IF(AND(Encodage!A1399&gt;=$G$2,Encodage!A1399&lt;=$H$2),Encodage!B1399,"")))</f>
        <v/>
      </c>
      <c r="B1399" s="62" t="str">
        <f>IF(A1399="","",IF(COUNTIF($A$2:B1398,Encodage!B1399)&gt;0,"",IF(AND(Encodage!B1399&gt;=$G$2,Encodage!A1399&lt;=$H$2),Encodage!C1399,"")))</f>
        <v/>
      </c>
      <c r="C1399" s="62"/>
      <c r="D1399" s="61" t="str">
        <f t="array" ref="D1399">IFERROR(INDEX($A$1:$A$10000,SMALL(IF($A$3:$A$10000&lt;&gt;"",ROW($A$3:$A$10000)),ROW(A1396))),"")</f>
        <v/>
      </c>
      <c r="E1399" s="61"/>
      <c r="F1399" s="61"/>
      <c r="G1399" t="str">
        <f t="shared" si="587"/>
        <v/>
      </c>
      <c r="H1399" t="str">
        <f>IFERROR(IF(COUNTIF($H$4:H1398,H1398)&lt;VLOOKUP($H1398,$D$3:$E$500,2,0),H1398,INDEX($D$3:$D$300,MATCH(H1398,$D$3:$D$300,0)+1)),"")</f>
        <v/>
      </c>
      <c r="I1399" t="str">
        <f>IF($H1399="","",VLOOKUP($H1399,Listes!$A$3:$I$12,3,FALSE))</f>
        <v/>
      </c>
      <c r="J1399" t="str">
        <f>IF($H1399="","",VLOOKUP($H1399,Listes!$A$3:$I$12,4,FALSE))</f>
        <v/>
      </c>
      <c r="K1399" t="str">
        <f>IF(H1399="","",VLOOKUP($H1399,Listes!$A$3:$I$12,8,FALSE))</f>
        <v/>
      </c>
      <c r="N1399" t="str">
        <f t="shared" si="588"/>
        <v/>
      </c>
    </row>
    <row r="1400" spans="1:14">
      <c r="A1400" s="62" t="str">
        <f>IF(Encodage!A1400="","",IF(COUNTIF($A$2:A1399,Encodage!A1400),"",IF(AND(Encodage!A1400&gt;=$G$2,Encodage!A1400&lt;=$H$2),Encodage!B1400,"")))</f>
        <v/>
      </c>
      <c r="B1400" s="62" t="str">
        <f>IF(A1400="","",IF(COUNTIF($A$2:B1399,Encodage!B1400)&gt;0,"",IF(AND(Encodage!B1400&gt;=$G$2,Encodage!A1400&lt;=$H$2),Encodage!C1400,"")))</f>
        <v/>
      </c>
      <c r="C1400" s="62"/>
      <c r="D1400" s="61" t="str">
        <f t="array" ref="D1400">IFERROR(INDEX($A$1:$A$10000,SMALL(IF($A$3:$A$10000&lt;&gt;"",ROW($A$3:$A$10000)),ROW(A1397))),"")</f>
        <v/>
      </c>
      <c r="E1400" s="61"/>
      <c r="F1400" s="61"/>
      <c r="G1400" t="str">
        <f t="shared" si="587"/>
        <v/>
      </c>
      <c r="H1400" t="str">
        <f>IFERROR(IF(COUNTIF($H$4:H1399,H1399)&lt;VLOOKUP($H1399,$D$3:$E$500,2,0),H1399,INDEX($D$3:$D$300,MATCH(H1399,$D$3:$D$300,0)+1)),"")</f>
        <v/>
      </c>
      <c r="I1400" t="str">
        <f>IF($H1400="","",VLOOKUP($H1400,Listes!$A$3:$I$12,3,FALSE))</f>
        <v/>
      </c>
      <c r="J1400" t="str">
        <f>IF($H1400="","",VLOOKUP($H1400,Listes!$A$3:$I$12,4,FALSE))</f>
        <v/>
      </c>
      <c r="K1400" t="str">
        <f>IF(H1400="","",VLOOKUP($H1400,Listes!$A$3:$I$12,8,FALSE))</f>
        <v/>
      </c>
      <c r="N1400" t="str">
        <f t="shared" si="588"/>
        <v/>
      </c>
    </row>
    <row r="1401" spans="1:14">
      <c r="A1401" s="62" t="str">
        <f>IF(Encodage!A1401="","",IF(COUNTIF($A$2:A1400,Encodage!A1401),"",IF(AND(Encodage!A1401&gt;=$G$2,Encodage!A1401&lt;=$H$2),Encodage!B1401,"")))</f>
        <v/>
      </c>
      <c r="B1401" s="62" t="str">
        <f>IF(A1401="","",IF(COUNTIF($A$2:B1400,Encodage!B1401)&gt;0,"",IF(AND(Encodage!B1401&gt;=$G$2,Encodage!A1401&lt;=$H$2),Encodage!C1401,"")))</f>
        <v/>
      </c>
      <c r="C1401" s="62"/>
      <c r="D1401" s="61" t="str">
        <f t="array" ref="D1401">IFERROR(INDEX($A$1:$A$10000,SMALL(IF($A$3:$A$10000&lt;&gt;"",ROW($A$3:$A$10000)),ROW(A1398))),"")</f>
        <v/>
      </c>
      <c r="E1401" s="61"/>
      <c r="F1401" s="61"/>
      <c r="G1401" t="str">
        <f t="shared" si="587"/>
        <v/>
      </c>
      <c r="H1401" t="str">
        <f>IFERROR(IF(COUNTIF($H$4:H1400,H1400)&lt;VLOOKUP($H1400,$D$3:$E$500,2,0),H1400,INDEX($D$3:$D$300,MATCH(H1400,$D$3:$D$300,0)+1)),"")</f>
        <v/>
      </c>
      <c r="I1401" t="str">
        <f>IF($H1401="","",VLOOKUP($H1401,Listes!$A$3:$I$12,3,FALSE))</f>
        <v/>
      </c>
      <c r="J1401" t="str">
        <f>IF($H1401="","",VLOOKUP($H1401,Listes!$A$3:$I$12,4,FALSE))</f>
        <v/>
      </c>
      <c r="K1401" t="str">
        <f>IF(H1401="","",VLOOKUP($H1401,Listes!$A$3:$I$12,8,FALSE))</f>
        <v/>
      </c>
      <c r="N1401" t="str">
        <f t="shared" si="588"/>
        <v/>
      </c>
    </row>
    <row r="1402" spans="1:14">
      <c r="A1402" s="62" t="str">
        <f>IF(Encodage!A1402="","",IF(COUNTIF($A$2:A1401,Encodage!A1402),"",IF(AND(Encodage!A1402&gt;=$G$2,Encodage!A1402&lt;=$H$2),Encodage!B1402,"")))</f>
        <v/>
      </c>
      <c r="B1402" s="62" t="str">
        <f>IF(A1402="","",IF(COUNTIF($A$2:B1401,Encodage!B1402)&gt;0,"",IF(AND(Encodage!B1402&gt;=$G$2,Encodage!A1402&lt;=$H$2),Encodage!C1402,"")))</f>
        <v/>
      </c>
      <c r="C1402" s="62"/>
      <c r="D1402" s="61" t="str">
        <f t="array" ref="D1402">IFERROR(INDEX($A$1:$A$10000,SMALL(IF($A$3:$A$10000&lt;&gt;"",ROW($A$3:$A$10000)),ROW(A1399))),"")</f>
        <v/>
      </c>
      <c r="E1402" s="61"/>
      <c r="F1402" s="61"/>
      <c r="G1402" t="str">
        <f t="shared" si="587"/>
        <v/>
      </c>
      <c r="H1402" t="str">
        <f>IFERROR(IF(COUNTIF($H$4:H1401,H1401)&lt;VLOOKUP($H1401,$D$3:$E$500,2,0),H1401,INDEX($D$3:$D$300,MATCH(H1401,$D$3:$D$300,0)+1)),"")</f>
        <v/>
      </c>
      <c r="I1402" t="str">
        <f>IF($H1402="","",VLOOKUP($H1402,Listes!$A$3:$I$12,3,FALSE))</f>
        <v/>
      </c>
      <c r="J1402" t="str">
        <f>IF($H1402="","",VLOOKUP($H1402,Listes!$A$3:$I$12,4,FALSE))</f>
        <v/>
      </c>
      <c r="K1402" t="str">
        <f>IF(H1402="","",VLOOKUP($H1402,Listes!$A$3:$I$12,8,FALSE))</f>
        <v/>
      </c>
      <c r="N1402" t="str">
        <f t="shared" si="588"/>
        <v/>
      </c>
    </row>
    <row r="1403" spans="1:14">
      <c r="A1403" s="62" t="str">
        <f>IF(Encodage!A1403="","",IF(COUNTIF($A$2:A1402,Encodage!A1403),"",IF(AND(Encodage!A1403&gt;=$G$2,Encodage!A1403&lt;=$H$2),Encodage!B1403,"")))</f>
        <v/>
      </c>
      <c r="B1403" s="62" t="str">
        <f>IF(A1403="","",IF(COUNTIF($A$2:B1402,Encodage!B1403)&gt;0,"",IF(AND(Encodage!B1403&gt;=$G$2,Encodage!A1403&lt;=$H$2),Encodage!C1403,"")))</f>
        <v/>
      </c>
      <c r="C1403" s="62"/>
      <c r="D1403" s="61" t="str">
        <f t="array" ref="D1403">IFERROR(INDEX($A$1:$A$10000,SMALL(IF($A$3:$A$10000&lt;&gt;"",ROW($A$3:$A$10000)),ROW(A1400))),"")</f>
        <v/>
      </c>
      <c r="E1403" s="61"/>
      <c r="F1403" s="61"/>
      <c r="G1403" t="str">
        <f t="shared" si="587"/>
        <v/>
      </c>
      <c r="H1403" t="str">
        <f>IFERROR(IF(COUNTIF($H$4:H1402,H1402)&lt;VLOOKUP($H1402,$D$3:$E$500,2,0),H1402,INDEX($D$3:$D$300,MATCH(H1402,$D$3:$D$300,0)+1)),"")</f>
        <v/>
      </c>
      <c r="I1403" t="str">
        <f>IF($H1403="","",VLOOKUP($H1403,Listes!$A$3:$I$12,3,FALSE))</f>
        <v/>
      </c>
      <c r="J1403" t="str">
        <f>IF($H1403="","",VLOOKUP($H1403,Listes!$A$3:$I$12,4,FALSE))</f>
        <v/>
      </c>
      <c r="K1403" t="str">
        <f>IF(H1403="","",VLOOKUP($H1403,Listes!$A$3:$I$12,8,FALSE))</f>
        <v/>
      </c>
      <c r="N1403" t="str">
        <f t="shared" si="588"/>
        <v/>
      </c>
    </row>
    <row r="1404" spans="1:14">
      <c r="A1404" s="62" t="str">
        <f>IF(Encodage!A1404="","",IF(COUNTIF($A$2:A1403,Encodage!A1404),"",IF(AND(Encodage!A1404&gt;=$G$2,Encodage!A1404&lt;=$H$2),Encodage!B1404,"")))</f>
        <v/>
      </c>
      <c r="B1404" s="62" t="str">
        <f>IF(A1404="","",IF(COUNTIF($A$2:B1403,Encodage!B1404)&gt;0,"",IF(AND(Encodage!B1404&gt;=$G$2,Encodage!A1404&lt;=$H$2),Encodage!C1404,"")))</f>
        <v/>
      </c>
      <c r="C1404" s="62"/>
      <c r="D1404" s="61" t="str">
        <f t="array" ref="D1404">IFERROR(INDEX($A$1:$A$10000,SMALL(IF($A$3:$A$10000&lt;&gt;"",ROW($A$3:$A$10000)),ROW(A1401))),"")</f>
        <v/>
      </c>
      <c r="E1404" s="61"/>
      <c r="F1404" s="61"/>
      <c r="G1404" t="str">
        <f t="shared" si="587"/>
        <v/>
      </c>
      <c r="H1404" t="str">
        <f>IFERROR(IF(COUNTIF($H$4:H1403,H1403)&lt;VLOOKUP($H1403,$D$3:$E$500,2,0),H1403,INDEX($D$3:$D$300,MATCH(H1403,$D$3:$D$300,0)+1)),"")</f>
        <v/>
      </c>
      <c r="I1404" t="str">
        <f>IF($H1404="","",VLOOKUP($H1404,Listes!$A$3:$I$12,3,FALSE))</f>
        <v/>
      </c>
      <c r="J1404" t="str">
        <f>IF($H1404="","",VLOOKUP($H1404,Listes!$A$3:$I$12,4,FALSE))</f>
        <v/>
      </c>
      <c r="K1404" t="str">
        <f>IF(H1404="","",VLOOKUP($H1404,Listes!$A$3:$I$12,8,FALSE))</f>
        <v/>
      </c>
      <c r="N1404" t="str">
        <f t="shared" si="588"/>
        <v/>
      </c>
    </row>
    <row r="1405" spans="1:14">
      <c r="A1405" s="62" t="str">
        <f>IF(Encodage!A1405="","",IF(COUNTIF($A$2:A1404,Encodage!A1405),"",IF(AND(Encodage!A1405&gt;=$G$2,Encodage!A1405&lt;=$H$2),Encodage!B1405,"")))</f>
        <v/>
      </c>
      <c r="B1405" s="62" t="str">
        <f>IF(A1405="","",IF(COUNTIF($A$2:B1404,Encodage!B1405)&gt;0,"",IF(AND(Encodage!B1405&gt;=$G$2,Encodage!A1405&lt;=$H$2),Encodage!C1405,"")))</f>
        <v/>
      </c>
      <c r="C1405" s="62"/>
      <c r="D1405" s="61" t="str">
        <f t="array" ref="D1405">IFERROR(INDEX($A$1:$A$10000,SMALL(IF($A$3:$A$10000&lt;&gt;"",ROW($A$3:$A$10000)),ROW(A1402))),"")</f>
        <v/>
      </c>
      <c r="E1405" s="61"/>
      <c r="F1405" s="61"/>
      <c r="G1405" t="str">
        <f t="shared" si="587"/>
        <v/>
      </c>
      <c r="H1405" t="str">
        <f>IFERROR(IF(COUNTIF($H$4:H1404,H1404)&lt;VLOOKUP($H1404,$D$3:$E$500,2,0),H1404,INDEX($D$3:$D$300,MATCH(H1404,$D$3:$D$300,0)+1)),"")</f>
        <v/>
      </c>
      <c r="I1405" t="str">
        <f>IF($H1405="","",VLOOKUP($H1405,Listes!$A$3:$I$12,3,FALSE))</f>
        <v/>
      </c>
      <c r="J1405" t="str">
        <f>IF($H1405="","",VLOOKUP($H1405,Listes!$A$3:$I$12,4,FALSE))</f>
        <v/>
      </c>
      <c r="K1405" t="str">
        <f>IF(H1405="","",VLOOKUP($H1405,Listes!$A$3:$I$12,8,FALSE))</f>
        <v/>
      </c>
      <c r="N1405" t="str">
        <f t="shared" si="588"/>
        <v/>
      </c>
    </row>
    <row r="1406" spans="1:14">
      <c r="A1406" s="62" t="str">
        <f>IF(Encodage!A1406="","",IF(COUNTIF($A$2:A1405,Encodage!A1406),"",IF(AND(Encodage!A1406&gt;=$G$2,Encodage!A1406&lt;=$H$2),Encodage!B1406,"")))</f>
        <v/>
      </c>
      <c r="B1406" s="62" t="str">
        <f>IF(A1406="","",IF(COUNTIF($A$2:B1405,Encodage!B1406)&gt;0,"",IF(AND(Encodage!B1406&gt;=$G$2,Encodage!A1406&lt;=$H$2),Encodage!C1406,"")))</f>
        <v/>
      </c>
      <c r="C1406" s="62"/>
      <c r="D1406" s="61" t="str">
        <f t="array" ref="D1406">IFERROR(INDEX($A$1:$A$10000,SMALL(IF($A$3:$A$10000&lt;&gt;"",ROW($A$3:$A$10000)),ROW(A1403))),"")</f>
        <v/>
      </c>
      <c r="E1406" s="61"/>
      <c r="F1406" s="61"/>
      <c r="G1406" t="str">
        <f t="shared" si="587"/>
        <v/>
      </c>
      <c r="H1406" t="str">
        <f>IFERROR(IF(COUNTIF($H$4:H1405,H1405)&lt;VLOOKUP($H1405,$D$3:$E$500,2,0),H1405,INDEX($D$3:$D$300,MATCH(H1405,$D$3:$D$300,0)+1)),"")</f>
        <v/>
      </c>
      <c r="I1406" t="str">
        <f>IF($H1406="","",VLOOKUP($H1406,Listes!$A$3:$I$12,3,FALSE))</f>
        <v/>
      </c>
      <c r="J1406" t="str">
        <f>IF($H1406="","",VLOOKUP($H1406,Listes!$A$3:$I$12,4,FALSE))</f>
        <v/>
      </c>
      <c r="K1406" t="str">
        <f>IF(H1406="","",VLOOKUP($H1406,Listes!$A$3:$I$12,8,FALSE))</f>
        <v/>
      </c>
      <c r="N1406" t="str">
        <f t="shared" si="588"/>
        <v/>
      </c>
    </row>
    <row r="1407" spans="1:14">
      <c r="A1407" s="62" t="str">
        <f>IF(Encodage!A1407="","",IF(COUNTIF($A$2:A1406,Encodage!A1407),"",IF(AND(Encodage!A1407&gt;=$G$2,Encodage!A1407&lt;=$H$2),Encodage!B1407,"")))</f>
        <v/>
      </c>
      <c r="B1407" s="62" t="str">
        <f>IF(A1407="","",IF(COUNTIF($A$2:B1406,Encodage!B1407)&gt;0,"",IF(AND(Encodage!B1407&gt;=$G$2,Encodage!A1407&lt;=$H$2),Encodage!C1407,"")))</f>
        <v/>
      </c>
      <c r="C1407" s="62"/>
      <c r="D1407" s="61" t="str">
        <f t="array" ref="D1407">IFERROR(INDEX($A$1:$A$10000,SMALL(IF($A$3:$A$10000&lt;&gt;"",ROW($A$3:$A$10000)),ROW(A1404))),"")</f>
        <v/>
      </c>
      <c r="E1407" s="61"/>
      <c r="F1407" s="61"/>
      <c r="G1407" t="str">
        <f t="shared" si="587"/>
        <v/>
      </c>
      <c r="H1407" t="str">
        <f>IFERROR(IF(COUNTIF($H$4:H1406,H1406)&lt;VLOOKUP($H1406,$D$3:$E$500,2,0),H1406,INDEX($D$3:$D$300,MATCH(H1406,$D$3:$D$300,0)+1)),"")</f>
        <v/>
      </c>
      <c r="I1407" t="str">
        <f>IF($H1407="","",VLOOKUP($H1407,Listes!$A$3:$I$12,3,FALSE))</f>
        <v/>
      </c>
      <c r="J1407" t="str">
        <f>IF($H1407="","",VLOOKUP($H1407,Listes!$A$3:$I$12,4,FALSE))</f>
        <v/>
      </c>
      <c r="K1407" t="str">
        <f>IF(H1407="","",VLOOKUP($H1407,Listes!$A$3:$I$12,8,FALSE))</f>
        <v/>
      </c>
      <c r="N1407" t="str">
        <f t="shared" si="588"/>
        <v/>
      </c>
    </row>
    <row r="1408" spans="1:14">
      <c r="A1408" s="62" t="str">
        <f>IF(Encodage!A1408="","",IF(COUNTIF($A$2:A1407,Encodage!A1408),"",IF(AND(Encodage!A1408&gt;=$G$2,Encodage!A1408&lt;=$H$2),Encodage!B1408,"")))</f>
        <v/>
      </c>
      <c r="B1408" s="62" t="str">
        <f>IF(A1408="","",IF(COUNTIF($A$2:B1407,Encodage!B1408)&gt;0,"",IF(AND(Encodage!B1408&gt;=$G$2,Encodage!A1408&lt;=$H$2),Encodage!C1408,"")))</f>
        <v/>
      </c>
      <c r="C1408" s="62"/>
      <c r="D1408" s="61" t="str">
        <f t="array" ref="D1408">IFERROR(INDEX($A$1:$A$10000,SMALL(IF($A$3:$A$10000&lt;&gt;"",ROW($A$3:$A$10000)),ROW(A1405))),"")</f>
        <v/>
      </c>
      <c r="E1408" s="61"/>
      <c r="F1408" s="61"/>
      <c r="G1408" t="str">
        <f t="shared" si="587"/>
        <v/>
      </c>
      <c r="H1408" t="str">
        <f>IFERROR(IF(COUNTIF($H$4:H1407,H1407)&lt;VLOOKUP($H1407,$D$3:$E$500,2,0),H1407,INDEX($D$3:$D$300,MATCH(H1407,$D$3:$D$300,0)+1)),"")</f>
        <v/>
      </c>
      <c r="I1408" t="str">
        <f>IF($H1408="","",VLOOKUP($H1408,Listes!$A$3:$I$12,3,FALSE))</f>
        <v/>
      </c>
      <c r="J1408" t="str">
        <f>IF($H1408="","",VLOOKUP($H1408,Listes!$A$3:$I$12,4,FALSE))</f>
        <v/>
      </c>
      <c r="K1408" t="str">
        <f>IF(H1408="","",VLOOKUP($H1408,Listes!$A$3:$I$12,8,FALSE))</f>
        <v/>
      </c>
      <c r="N1408" t="str">
        <f t="shared" si="588"/>
        <v/>
      </c>
    </row>
    <row r="1409" spans="1:14">
      <c r="A1409" s="62" t="str">
        <f>IF(Encodage!A1409="","",IF(COUNTIF($A$2:A1408,Encodage!A1409),"",IF(AND(Encodage!A1409&gt;=$G$2,Encodage!A1409&lt;=$H$2),Encodage!B1409,"")))</f>
        <v/>
      </c>
      <c r="B1409" s="62" t="str">
        <f>IF(A1409="","",IF(COUNTIF($A$2:B1408,Encodage!B1409)&gt;0,"",IF(AND(Encodage!B1409&gt;=$G$2,Encodage!A1409&lt;=$H$2),Encodage!C1409,"")))</f>
        <v/>
      </c>
      <c r="C1409" s="62"/>
      <c r="D1409" s="61" t="str">
        <f t="array" ref="D1409">IFERROR(INDEX($A$1:$A$10000,SMALL(IF($A$3:$A$10000&lt;&gt;"",ROW($A$3:$A$10000)),ROW(A1406))),"")</f>
        <v/>
      </c>
      <c r="E1409" s="61"/>
      <c r="F1409" s="61"/>
      <c r="G1409" t="str">
        <f t="shared" si="587"/>
        <v/>
      </c>
      <c r="H1409" t="str">
        <f>IFERROR(IF(COUNTIF($H$4:H1408,H1408)&lt;VLOOKUP($H1408,$D$3:$E$500,2,0),H1408,INDEX($D$3:$D$300,MATCH(H1408,$D$3:$D$300,0)+1)),"")</f>
        <v/>
      </c>
      <c r="I1409" t="str">
        <f>IF($H1409="","",VLOOKUP($H1409,Listes!$A$3:$I$12,3,FALSE))</f>
        <v/>
      </c>
      <c r="J1409" t="str">
        <f>IF($H1409="","",VLOOKUP($H1409,Listes!$A$3:$I$12,4,FALSE))</f>
        <v/>
      </c>
      <c r="K1409" t="str">
        <f>IF(H1409="","",VLOOKUP($H1409,Listes!$A$3:$I$12,8,FALSE))</f>
        <v/>
      </c>
      <c r="N1409" t="str">
        <f t="shared" si="588"/>
        <v/>
      </c>
    </row>
    <row r="1410" spans="1:14">
      <c r="A1410" s="62" t="str">
        <f>IF(Encodage!A1410="","",IF(COUNTIF($A$2:A1409,Encodage!A1410),"",IF(AND(Encodage!A1410&gt;=$G$2,Encodage!A1410&lt;=$H$2),Encodage!B1410,"")))</f>
        <v/>
      </c>
      <c r="B1410" s="62" t="str">
        <f>IF(A1410="","",IF(COUNTIF($A$2:B1409,Encodage!B1410)&gt;0,"",IF(AND(Encodage!B1410&gt;=$G$2,Encodage!A1410&lt;=$H$2),Encodage!C1410,"")))</f>
        <v/>
      </c>
      <c r="C1410" s="62"/>
      <c r="D1410" s="61" t="str">
        <f t="array" ref="D1410">IFERROR(INDEX($A$1:$A$10000,SMALL(IF($A$3:$A$10000&lt;&gt;"",ROW($A$3:$A$10000)),ROW(A1407))),"")</f>
        <v/>
      </c>
      <c r="E1410" s="61"/>
      <c r="F1410" s="61"/>
      <c r="G1410" t="str">
        <f t="shared" si="587"/>
        <v/>
      </c>
      <c r="H1410" t="str">
        <f>IFERROR(IF(COUNTIF($H$4:H1409,H1409)&lt;VLOOKUP($H1409,$D$3:$E$500,2,0),H1409,INDEX($D$3:$D$300,MATCH(H1409,$D$3:$D$300,0)+1)),"")</f>
        <v/>
      </c>
      <c r="I1410" t="str">
        <f>IF($H1410="","",VLOOKUP($H1410,Listes!$A$3:$I$12,3,FALSE))</f>
        <v/>
      </c>
      <c r="J1410" t="str">
        <f>IF($H1410="","",VLOOKUP($H1410,Listes!$A$3:$I$12,4,FALSE))</f>
        <v/>
      </c>
      <c r="K1410" t="str">
        <f>IF(H1410="","",VLOOKUP($H1410,Listes!$A$3:$I$12,8,FALSE))</f>
        <v/>
      </c>
      <c r="N1410" t="str">
        <f t="shared" si="588"/>
        <v/>
      </c>
    </row>
    <row r="1411" spans="1:14">
      <c r="A1411" s="62" t="str">
        <f>IF(Encodage!A1411="","",IF(COUNTIF($A$2:A1410,Encodage!A1411),"",IF(AND(Encodage!A1411&gt;=$G$2,Encodage!A1411&lt;=$H$2),Encodage!B1411,"")))</f>
        <v/>
      </c>
      <c r="B1411" s="62" t="str">
        <f>IF(A1411="","",IF(COUNTIF($A$2:B1410,Encodage!B1411)&gt;0,"",IF(AND(Encodage!B1411&gt;=$G$2,Encodage!A1411&lt;=$H$2),Encodage!C1411,"")))</f>
        <v/>
      </c>
      <c r="C1411" s="62"/>
      <c r="D1411" s="61" t="str">
        <f t="array" ref="D1411">IFERROR(INDEX($A$1:$A$10000,SMALL(IF($A$3:$A$10000&lt;&gt;"",ROW($A$3:$A$10000)),ROW(A1408))),"")</f>
        <v/>
      </c>
      <c r="E1411" s="61"/>
      <c r="F1411" s="61"/>
      <c r="G1411" t="str">
        <f t="shared" si="587"/>
        <v/>
      </c>
      <c r="H1411" t="str">
        <f>IFERROR(IF(COUNTIF($H$4:H1410,H1410)&lt;VLOOKUP($H1410,$D$3:$E$500,2,0),H1410,INDEX($D$3:$D$300,MATCH(H1410,$D$3:$D$300,0)+1)),"")</f>
        <v/>
      </c>
      <c r="I1411" t="str">
        <f>IF($H1411="","",VLOOKUP($H1411,Listes!$A$3:$I$12,3,FALSE))</f>
        <v/>
      </c>
      <c r="J1411" t="str">
        <f>IF($H1411="","",VLOOKUP($H1411,Listes!$A$3:$I$12,4,FALSE))</f>
        <v/>
      </c>
      <c r="K1411" t="str">
        <f>IF(H1411="","",VLOOKUP($H1411,Listes!$A$3:$I$12,8,FALSE))</f>
        <v/>
      </c>
      <c r="N1411" t="str">
        <f t="shared" si="588"/>
        <v/>
      </c>
    </row>
    <row r="1412" spans="1:14">
      <c r="A1412" s="62" t="str">
        <f>IF(Encodage!A1412="","",IF(COUNTIF($A$2:A1411,Encodage!A1412),"",IF(AND(Encodage!A1412&gt;=$G$2,Encodage!A1412&lt;=$H$2),Encodage!B1412,"")))</f>
        <v/>
      </c>
      <c r="B1412" s="62" t="str">
        <f>IF(A1412="","",IF(COUNTIF($A$2:B1411,Encodage!B1412)&gt;0,"",IF(AND(Encodage!B1412&gt;=$G$2,Encodage!A1412&lt;=$H$2),Encodage!C1412,"")))</f>
        <v/>
      </c>
      <c r="C1412" s="62"/>
      <c r="D1412" s="61" t="str">
        <f t="array" ref="D1412">IFERROR(INDEX($A$1:$A$10000,SMALL(IF($A$3:$A$10000&lt;&gt;"",ROW($A$3:$A$10000)),ROW(A1409))),"")</f>
        <v/>
      </c>
      <c r="E1412" s="61"/>
      <c r="F1412" s="61"/>
      <c r="G1412" t="str">
        <f t="shared" si="587"/>
        <v/>
      </c>
      <c r="H1412" t="str">
        <f>IFERROR(IF(COUNTIF($H$4:H1411,H1411)&lt;VLOOKUP($H1411,$D$3:$E$500,2,0),H1411,INDEX($D$3:$D$300,MATCH(H1411,$D$3:$D$300,0)+1)),"")</f>
        <v/>
      </c>
      <c r="I1412" t="str">
        <f>IF($H1412="","",VLOOKUP($H1412,Listes!$A$3:$I$12,3,FALSE))</f>
        <v/>
      </c>
      <c r="J1412" t="str">
        <f>IF($H1412="","",VLOOKUP($H1412,Listes!$A$3:$I$12,4,FALSE))</f>
        <v/>
      </c>
      <c r="K1412" t="str">
        <f>IF(H1412="","",VLOOKUP($H1412,Listes!$A$3:$I$12,8,FALSE))</f>
        <v/>
      </c>
      <c r="N1412" t="str">
        <f t="shared" si="588"/>
        <v/>
      </c>
    </row>
    <row r="1413" spans="1:14">
      <c r="A1413" s="62" t="str">
        <f>IF(Encodage!A1413="","",IF(COUNTIF($A$2:A1412,Encodage!A1413),"",IF(AND(Encodage!A1413&gt;=$G$2,Encodage!A1413&lt;=$H$2),Encodage!B1413,"")))</f>
        <v/>
      </c>
      <c r="B1413" s="62" t="str">
        <f>IF(A1413="","",IF(COUNTIF($A$2:B1412,Encodage!B1413)&gt;0,"",IF(AND(Encodage!B1413&gt;=$G$2,Encodage!A1413&lt;=$H$2),Encodage!C1413,"")))</f>
        <v/>
      </c>
      <c r="C1413" s="62"/>
      <c r="D1413" s="61" t="str">
        <f t="array" ref="D1413">IFERROR(INDEX($A$1:$A$10000,SMALL(IF($A$3:$A$10000&lt;&gt;"",ROW($A$3:$A$10000)),ROW(A1410))),"")</f>
        <v/>
      </c>
      <c r="E1413" s="61"/>
      <c r="F1413" s="61"/>
      <c r="G1413" t="str">
        <f t="shared" ref="G1413:G1476" si="589">IFERROR(INDEX($C$3:$C$10000,MATCH(H1413,$A$3:$A$10000,0)),"")</f>
        <v/>
      </c>
      <c r="H1413" t="str">
        <f>IFERROR(IF(COUNTIF($H$4:H1412,H1412)&lt;VLOOKUP($H1412,$D$3:$E$500,2,0),H1412,INDEX($D$3:$D$300,MATCH(H1412,$D$3:$D$300,0)+1)),"")</f>
        <v/>
      </c>
      <c r="I1413" t="str">
        <f>IF($H1413="","",VLOOKUP($H1413,Listes!$A$3:$I$12,3,FALSE))</f>
        <v/>
      </c>
      <c r="J1413" t="str">
        <f>IF($H1413="","",VLOOKUP($H1413,Listes!$A$3:$I$12,4,FALSE))</f>
        <v/>
      </c>
      <c r="K1413" t="str">
        <f>IF(H1413="","",VLOOKUP($H1413,Listes!$A$3:$I$12,8,FALSE))</f>
        <v/>
      </c>
      <c r="N1413" t="str">
        <f t="shared" ref="N1413:N1476" si="590">IF($H1412=$H1413,"",IFERROR(INDEX($C$3:$C$300,MATCH(H1413,$D$3:$D$300,0)),""))</f>
        <v/>
      </c>
    </row>
    <row r="1414" spans="1:14">
      <c r="A1414" s="62" t="str">
        <f>IF(Encodage!A1414="","",IF(COUNTIF($A$2:A1413,Encodage!A1414),"",IF(AND(Encodage!A1414&gt;=$G$2,Encodage!A1414&lt;=$H$2),Encodage!B1414,"")))</f>
        <v/>
      </c>
      <c r="B1414" s="62" t="str">
        <f>IF(A1414="","",IF(COUNTIF($A$2:B1413,Encodage!B1414)&gt;0,"",IF(AND(Encodage!B1414&gt;=$G$2,Encodage!A1414&lt;=$H$2),Encodage!C1414,"")))</f>
        <v/>
      </c>
      <c r="C1414" s="62"/>
      <c r="D1414" s="61" t="str">
        <f t="array" ref="D1414">IFERROR(INDEX($A$1:$A$10000,SMALL(IF($A$3:$A$10000&lt;&gt;"",ROW($A$3:$A$10000)),ROW(A1411))),"")</f>
        <v/>
      </c>
      <c r="E1414" s="61"/>
      <c r="F1414" s="61"/>
      <c r="G1414" t="str">
        <f t="shared" si="589"/>
        <v/>
      </c>
      <c r="H1414" t="str">
        <f>IFERROR(IF(COUNTIF($H$4:H1413,H1413)&lt;VLOOKUP($H1413,$D$3:$E$500,2,0),H1413,INDEX($D$3:$D$300,MATCH(H1413,$D$3:$D$300,0)+1)),"")</f>
        <v/>
      </c>
      <c r="I1414" t="str">
        <f>IF($H1414="","",VLOOKUP($H1414,Listes!$A$3:$I$12,3,FALSE))</f>
        <v/>
      </c>
      <c r="J1414" t="str">
        <f>IF($H1414="","",VLOOKUP($H1414,Listes!$A$3:$I$12,4,FALSE))</f>
        <v/>
      </c>
      <c r="K1414" t="str">
        <f>IF(H1414="","",VLOOKUP($H1414,Listes!$A$3:$I$12,8,FALSE))</f>
        <v/>
      </c>
      <c r="N1414" t="str">
        <f t="shared" si="590"/>
        <v/>
      </c>
    </row>
    <row r="1415" spans="1:14">
      <c r="A1415" s="62" t="str">
        <f>IF(Encodage!A1415="","",IF(COUNTIF($A$2:A1414,Encodage!A1415),"",IF(AND(Encodage!A1415&gt;=$G$2,Encodage!A1415&lt;=$H$2),Encodage!B1415,"")))</f>
        <v/>
      </c>
      <c r="B1415" s="62" t="str">
        <f>IF(A1415="","",IF(COUNTIF($A$2:B1414,Encodage!B1415)&gt;0,"",IF(AND(Encodage!B1415&gt;=$G$2,Encodage!A1415&lt;=$H$2),Encodage!C1415,"")))</f>
        <v/>
      </c>
      <c r="C1415" s="62"/>
      <c r="D1415" s="61" t="str">
        <f t="array" ref="D1415">IFERROR(INDEX($A$1:$A$10000,SMALL(IF($A$3:$A$10000&lt;&gt;"",ROW($A$3:$A$10000)),ROW(A1412))),"")</f>
        <v/>
      </c>
      <c r="E1415" s="61"/>
      <c r="F1415" s="61"/>
      <c r="G1415" t="str">
        <f t="shared" si="589"/>
        <v/>
      </c>
      <c r="H1415" t="str">
        <f>IFERROR(IF(COUNTIF($H$4:H1414,H1414)&lt;VLOOKUP($H1414,$D$3:$E$500,2,0),H1414,INDEX($D$3:$D$300,MATCH(H1414,$D$3:$D$300,0)+1)),"")</f>
        <v/>
      </c>
      <c r="I1415" t="str">
        <f>IF($H1415="","",VLOOKUP($H1415,Listes!$A$3:$I$12,3,FALSE))</f>
        <v/>
      </c>
      <c r="J1415" t="str">
        <f>IF($H1415="","",VLOOKUP($H1415,Listes!$A$3:$I$12,4,FALSE))</f>
        <v/>
      </c>
      <c r="K1415" t="str">
        <f>IF(H1415="","",VLOOKUP($H1415,Listes!$A$3:$I$12,8,FALSE))</f>
        <v/>
      </c>
      <c r="N1415" t="str">
        <f t="shared" si="590"/>
        <v/>
      </c>
    </row>
    <row r="1416" spans="1:14">
      <c r="A1416" s="62" t="str">
        <f>IF(Encodage!A1416="","",IF(COUNTIF($A$2:A1415,Encodage!A1416),"",IF(AND(Encodage!A1416&gt;=$G$2,Encodage!A1416&lt;=$H$2),Encodage!B1416,"")))</f>
        <v/>
      </c>
      <c r="B1416" s="62" t="str">
        <f>IF(A1416="","",IF(COUNTIF($A$2:B1415,Encodage!B1416)&gt;0,"",IF(AND(Encodage!B1416&gt;=$G$2,Encodage!A1416&lt;=$H$2),Encodage!C1416,"")))</f>
        <v/>
      </c>
      <c r="C1416" s="62"/>
      <c r="D1416" s="61" t="str">
        <f t="array" ref="D1416">IFERROR(INDEX($A$1:$A$10000,SMALL(IF($A$3:$A$10000&lt;&gt;"",ROW($A$3:$A$10000)),ROW(A1413))),"")</f>
        <v/>
      </c>
      <c r="E1416" s="61"/>
      <c r="F1416" s="61"/>
      <c r="G1416" t="str">
        <f t="shared" si="589"/>
        <v/>
      </c>
      <c r="H1416" t="str">
        <f>IFERROR(IF(COUNTIF($H$4:H1415,H1415)&lt;VLOOKUP($H1415,$D$3:$E$500,2,0),H1415,INDEX($D$3:$D$300,MATCH(H1415,$D$3:$D$300,0)+1)),"")</f>
        <v/>
      </c>
      <c r="I1416" t="str">
        <f>IF($H1416="","",VLOOKUP($H1416,Listes!$A$3:$I$12,3,FALSE))</f>
        <v/>
      </c>
      <c r="J1416" t="str">
        <f>IF($H1416="","",VLOOKUP($H1416,Listes!$A$3:$I$12,4,FALSE))</f>
        <v/>
      </c>
      <c r="K1416" t="str">
        <f>IF(H1416="","",VLOOKUP($H1416,Listes!$A$3:$I$12,8,FALSE))</f>
        <v/>
      </c>
      <c r="N1416" t="str">
        <f t="shared" si="590"/>
        <v/>
      </c>
    </row>
    <row r="1417" spans="1:14">
      <c r="A1417" s="62" t="str">
        <f>IF(Encodage!A1417="","",IF(COUNTIF($A$2:A1416,Encodage!A1417),"",IF(AND(Encodage!A1417&gt;=$G$2,Encodage!A1417&lt;=$H$2),Encodage!B1417,"")))</f>
        <v/>
      </c>
      <c r="B1417" s="62" t="str">
        <f>IF(A1417="","",IF(COUNTIF($A$2:B1416,Encodage!B1417)&gt;0,"",IF(AND(Encodage!B1417&gt;=$G$2,Encodage!A1417&lt;=$H$2),Encodage!C1417,"")))</f>
        <v/>
      </c>
      <c r="C1417" s="62"/>
      <c r="D1417" s="61" t="str">
        <f t="array" ref="D1417">IFERROR(INDEX($A$1:$A$10000,SMALL(IF($A$3:$A$10000&lt;&gt;"",ROW($A$3:$A$10000)),ROW(A1414))),"")</f>
        <v/>
      </c>
      <c r="E1417" s="61"/>
      <c r="F1417" s="61"/>
      <c r="G1417" t="str">
        <f t="shared" si="589"/>
        <v/>
      </c>
      <c r="H1417" t="str">
        <f>IFERROR(IF(COUNTIF($H$4:H1416,H1416)&lt;VLOOKUP($H1416,$D$3:$E$500,2,0),H1416,INDEX($D$3:$D$300,MATCH(H1416,$D$3:$D$300,0)+1)),"")</f>
        <v/>
      </c>
      <c r="I1417" t="str">
        <f>IF($H1417="","",VLOOKUP($H1417,Listes!$A$3:$I$12,3,FALSE))</f>
        <v/>
      </c>
      <c r="J1417" t="str">
        <f>IF($H1417="","",VLOOKUP($H1417,Listes!$A$3:$I$12,4,FALSE))</f>
        <v/>
      </c>
      <c r="K1417" t="str">
        <f>IF(H1417="","",VLOOKUP($H1417,Listes!$A$3:$I$12,8,FALSE))</f>
        <v/>
      </c>
      <c r="N1417" t="str">
        <f t="shared" si="590"/>
        <v/>
      </c>
    </row>
    <row r="1418" spans="1:14">
      <c r="A1418" s="62" t="str">
        <f>IF(Encodage!A1418="","",IF(COUNTIF($A$2:A1417,Encodage!A1418),"",IF(AND(Encodage!A1418&gt;=$G$2,Encodage!A1418&lt;=$H$2),Encodage!B1418,"")))</f>
        <v/>
      </c>
      <c r="B1418" s="62" t="str">
        <f>IF(A1418="","",IF(COUNTIF($A$2:B1417,Encodage!B1418)&gt;0,"",IF(AND(Encodage!B1418&gt;=$G$2,Encodage!A1418&lt;=$H$2),Encodage!C1418,"")))</f>
        <v/>
      </c>
      <c r="C1418" s="62"/>
      <c r="D1418" s="61" t="str">
        <f t="array" ref="D1418">IFERROR(INDEX($A$1:$A$10000,SMALL(IF($A$3:$A$10000&lt;&gt;"",ROW($A$3:$A$10000)),ROW(A1415))),"")</f>
        <v/>
      </c>
      <c r="E1418" s="61"/>
      <c r="F1418" s="61"/>
      <c r="G1418" t="str">
        <f t="shared" si="589"/>
        <v/>
      </c>
      <c r="H1418" t="str">
        <f>IFERROR(IF(COUNTIF($H$4:H1417,H1417)&lt;VLOOKUP($H1417,$D$3:$E$500,2,0),H1417,INDEX($D$3:$D$300,MATCH(H1417,$D$3:$D$300,0)+1)),"")</f>
        <v/>
      </c>
      <c r="I1418" t="str">
        <f>IF($H1418="","",VLOOKUP($H1418,Listes!$A$3:$I$12,3,FALSE))</f>
        <v/>
      </c>
      <c r="J1418" t="str">
        <f>IF($H1418="","",VLOOKUP($H1418,Listes!$A$3:$I$12,4,FALSE))</f>
        <v/>
      </c>
      <c r="K1418" t="str">
        <f>IF(H1418="","",VLOOKUP($H1418,Listes!$A$3:$I$12,8,FALSE))</f>
        <v/>
      </c>
      <c r="N1418" t="str">
        <f t="shared" si="590"/>
        <v/>
      </c>
    </row>
    <row r="1419" spans="1:14">
      <c r="A1419" s="62" t="str">
        <f>IF(Encodage!A1419="","",IF(COUNTIF($A$2:A1418,Encodage!A1419),"",IF(AND(Encodage!A1419&gt;=$G$2,Encodage!A1419&lt;=$H$2),Encodage!B1419,"")))</f>
        <v/>
      </c>
      <c r="B1419" s="62" t="str">
        <f>IF(A1419="","",IF(COUNTIF($A$2:B1418,Encodage!B1419)&gt;0,"",IF(AND(Encodage!B1419&gt;=$G$2,Encodage!A1419&lt;=$H$2),Encodage!C1419,"")))</f>
        <v/>
      </c>
      <c r="C1419" s="62"/>
      <c r="D1419" s="61" t="str">
        <f t="array" ref="D1419">IFERROR(INDEX($A$1:$A$10000,SMALL(IF($A$3:$A$10000&lt;&gt;"",ROW($A$3:$A$10000)),ROW(A1416))),"")</f>
        <v/>
      </c>
      <c r="E1419" s="61"/>
      <c r="F1419" s="61"/>
      <c r="G1419" t="str">
        <f t="shared" si="589"/>
        <v/>
      </c>
      <c r="H1419" t="str">
        <f>IFERROR(IF(COUNTIF($H$4:H1418,H1418)&lt;VLOOKUP($H1418,$D$3:$E$500,2,0),H1418,INDEX($D$3:$D$300,MATCH(H1418,$D$3:$D$300,0)+1)),"")</f>
        <v/>
      </c>
      <c r="I1419" t="str">
        <f>IF($H1419="","",VLOOKUP($H1419,Listes!$A$3:$I$12,3,FALSE))</f>
        <v/>
      </c>
      <c r="J1419" t="str">
        <f>IF($H1419="","",VLOOKUP($H1419,Listes!$A$3:$I$12,4,FALSE))</f>
        <v/>
      </c>
      <c r="K1419" t="str">
        <f>IF(H1419="","",VLOOKUP($H1419,Listes!$A$3:$I$12,8,FALSE))</f>
        <v/>
      </c>
      <c r="N1419" t="str">
        <f t="shared" si="590"/>
        <v/>
      </c>
    </row>
    <row r="1420" spans="1:14">
      <c r="A1420" s="62" t="str">
        <f>IF(Encodage!A1420="","",IF(COUNTIF($A$2:A1419,Encodage!A1420),"",IF(AND(Encodage!A1420&gt;=$G$2,Encodage!A1420&lt;=$H$2),Encodage!B1420,"")))</f>
        <v/>
      </c>
      <c r="B1420" s="62" t="str">
        <f>IF(A1420="","",IF(COUNTIF($A$2:B1419,Encodage!B1420)&gt;0,"",IF(AND(Encodage!B1420&gt;=$G$2,Encodage!A1420&lt;=$H$2),Encodage!C1420,"")))</f>
        <v/>
      </c>
      <c r="C1420" s="62"/>
      <c r="D1420" s="61" t="str">
        <f t="array" ref="D1420">IFERROR(INDEX($A$1:$A$10000,SMALL(IF($A$3:$A$10000&lt;&gt;"",ROW($A$3:$A$10000)),ROW(A1417))),"")</f>
        <v/>
      </c>
      <c r="E1420" s="61"/>
      <c r="F1420" s="61"/>
      <c r="G1420" t="str">
        <f t="shared" si="589"/>
        <v/>
      </c>
      <c r="H1420" t="str">
        <f>IFERROR(IF(COUNTIF($H$4:H1419,H1419)&lt;VLOOKUP($H1419,$D$3:$E$500,2,0),H1419,INDEX($D$3:$D$300,MATCH(H1419,$D$3:$D$300,0)+1)),"")</f>
        <v/>
      </c>
      <c r="I1420" t="str">
        <f>IF($H1420="","",VLOOKUP($H1420,Listes!$A$3:$I$12,3,FALSE))</f>
        <v/>
      </c>
      <c r="J1420" t="str">
        <f>IF($H1420="","",VLOOKUP($H1420,Listes!$A$3:$I$12,4,FALSE))</f>
        <v/>
      </c>
      <c r="K1420" t="str">
        <f>IF(H1420="","",VLOOKUP($H1420,Listes!$A$3:$I$12,8,FALSE))</f>
        <v/>
      </c>
      <c r="N1420" t="str">
        <f t="shared" si="590"/>
        <v/>
      </c>
    </row>
    <row r="1421" spans="1:14">
      <c r="A1421" s="62" t="str">
        <f>IF(Encodage!A1421="","",IF(COUNTIF($A$2:A1420,Encodage!A1421),"",IF(AND(Encodage!A1421&gt;=$G$2,Encodage!A1421&lt;=$H$2),Encodage!B1421,"")))</f>
        <v/>
      </c>
      <c r="B1421" s="62" t="str">
        <f>IF(A1421="","",IF(COUNTIF($A$2:B1420,Encodage!B1421)&gt;0,"",IF(AND(Encodage!B1421&gt;=$G$2,Encodage!A1421&lt;=$H$2),Encodage!C1421,"")))</f>
        <v/>
      </c>
      <c r="C1421" s="62"/>
      <c r="D1421" s="61" t="str">
        <f t="array" ref="D1421">IFERROR(INDEX($A$1:$A$10000,SMALL(IF($A$3:$A$10000&lt;&gt;"",ROW($A$3:$A$10000)),ROW(A1418))),"")</f>
        <v/>
      </c>
      <c r="E1421" s="61"/>
      <c r="F1421" s="61"/>
      <c r="G1421" t="str">
        <f t="shared" si="589"/>
        <v/>
      </c>
      <c r="H1421" t="str">
        <f>IFERROR(IF(COUNTIF($H$4:H1420,H1420)&lt;VLOOKUP($H1420,$D$3:$E$500,2,0),H1420,INDEX($D$3:$D$300,MATCH(H1420,$D$3:$D$300,0)+1)),"")</f>
        <v/>
      </c>
      <c r="I1421" t="str">
        <f>IF($H1421="","",VLOOKUP($H1421,Listes!$A$3:$I$12,3,FALSE))</f>
        <v/>
      </c>
      <c r="J1421" t="str">
        <f>IF($H1421="","",VLOOKUP($H1421,Listes!$A$3:$I$12,4,FALSE))</f>
        <v/>
      </c>
      <c r="K1421" t="str">
        <f>IF(H1421="","",VLOOKUP($H1421,Listes!$A$3:$I$12,8,FALSE))</f>
        <v/>
      </c>
      <c r="N1421" t="str">
        <f t="shared" si="590"/>
        <v/>
      </c>
    </row>
    <row r="1422" spans="1:14">
      <c r="A1422" s="62" t="str">
        <f>IF(Encodage!A1422="","",IF(COUNTIF($A$2:A1421,Encodage!A1422),"",IF(AND(Encodage!A1422&gt;=$G$2,Encodage!A1422&lt;=$H$2),Encodage!B1422,"")))</f>
        <v/>
      </c>
      <c r="B1422" s="62" t="str">
        <f>IF(A1422="","",IF(COUNTIF($A$2:B1421,Encodage!B1422)&gt;0,"",IF(AND(Encodage!B1422&gt;=$G$2,Encodage!A1422&lt;=$H$2),Encodage!C1422,"")))</f>
        <v/>
      </c>
      <c r="C1422" s="62"/>
      <c r="D1422" s="61" t="str">
        <f t="array" ref="D1422">IFERROR(INDEX($A$1:$A$10000,SMALL(IF($A$3:$A$10000&lt;&gt;"",ROW($A$3:$A$10000)),ROW(A1419))),"")</f>
        <v/>
      </c>
      <c r="E1422" s="61"/>
      <c r="F1422" s="61"/>
      <c r="G1422" t="str">
        <f t="shared" si="589"/>
        <v/>
      </c>
      <c r="H1422" t="str">
        <f>IFERROR(IF(COUNTIF($H$4:H1421,H1421)&lt;VLOOKUP($H1421,$D$3:$E$500,2,0),H1421,INDEX($D$3:$D$300,MATCH(H1421,$D$3:$D$300,0)+1)),"")</f>
        <v/>
      </c>
      <c r="I1422" t="str">
        <f>IF($H1422="","",VLOOKUP($H1422,Listes!$A$3:$I$12,3,FALSE))</f>
        <v/>
      </c>
      <c r="J1422" t="str">
        <f>IF($H1422="","",VLOOKUP($H1422,Listes!$A$3:$I$12,4,FALSE))</f>
        <v/>
      </c>
      <c r="K1422" t="str">
        <f>IF(H1422="","",VLOOKUP($H1422,Listes!$A$3:$I$12,8,FALSE))</f>
        <v/>
      </c>
      <c r="N1422" t="str">
        <f t="shared" si="590"/>
        <v/>
      </c>
    </row>
    <row r="1423" spans="1:14">
      <c r="A1423" s="62" t="str">
        <f>IF(Encodage!A1423="","",IF(COUNTIF($A$2:A1422,Encodage!A1423),"",IF(AND(Encodage!A1423&gt;=$G$2,Encodage!A1423&lt;=$H$2),Encodage!B1423,"")))</f>
        <v/>
      </c>
      <c r="B1423" s="62" t="str">
        <f>IF(A1423="","",IF(COUNTIF($A$2:B1422,Encodage!B1423)&gt;0,"",IF(AND(Encodage!B1423&gt;=$G$2,Encodage!A1423&lt;=$H$2),Encodage!C1423,"")))</f>
        <v/>
      </c>
      <c r="C1423" s="62"/>
      <c r="D1423" s="61" t="str">
        <f t="array" ref="D1423">IFERROR(INDEX($A$1:$A$10000,SMALL(IF($A$3:$A$10000&lt;&gt;"",ROW($A$3:$A$10000)),ROW(A1420))),"")</f>
        <v/>
      </c>
      <c r="E1423" s="61"/>
      <c r="F1423" s="61"/>
      <c r="G1423" t="str">
        <f t="shared" si="589"/>
        <v/>
      </c>
      <c r="H1423" t="str">
        <f>IFERROR(IF(COUNTIF($H$4:H1422,H1422)&lt;VLOOKUP($H1422,$D$3:$E$500,2,0),H1422,INDEX($D$3:$D$300,MATCH(H1422,$D$3:$D$300,0)+1)),"")</f>
        <v/>
      </c>
      <c r="I1423" t="str">
        <f>IF($H1423="","",VLOOKUP($H1423,Listes!$A$3:$I$12,3,FALSE))</f>
        <v/>
      </c>
      <c r="J1423" t="str">
        <f>IF($H1423="","",VLOOKUP($H1423,Listes!$A$3:$I$12,4,FALSE))</f>
        <v/>
      </c>
      <c r="K1423" t="str">
        <f>IF(H1423="","",VLOOKUP($H1423,Listes!$A$3:$I$12,8,FALSE))</f>
        <v/>
      </c>
      <c r="N1423" t="str">
        <f t="shared" si="590"/>
        <v/>
      </c>
    </row>
    <row r="1424" spans="1:14">
      <c r="A1424" s="62" t="str">
        <f>IF(Encodage!A1424="","",IF(COUNTIF($A$2:A1423,Encodage!A1424),"",IF(AND(Encodage!A1424&gt;=$G$2,Encodage!A1424&lt;=$H$2),Encodage!B1424,"")))</f>
        <v/>
      </c>
      <c r="B1424" s="62" t="str">
        <f>IF(A1424="","",IF(COUNTIF($A$2:B1423,Encodage!B1424)&gt;0,"",IF(AND(Encodage!B1424&gt;=$G$2,Encodage!A1424&lt;=$H$2),Encodage!C1424,"")))</f>
        <v/>
      </c>
      <c r="C1424" s="62"/>
      <c r="D1424" s="61" t="str">
        <f t="array" ref="D1424">IFERROR(INDEX($A$1:$A$10000,SMALL(IF($A$3:$A$10000&lt;&gt;"",ROW($A$3:$A$10000)),ROW(A1421))),"")</f>
        <v/>
      </c>
      <c r="E1424" s="61"/>
      <c r="F1424" s="61"/>
      <c r="G1424" t="str">
        <f t="shared" si="589"/>
        <v/>
      </c>
      <c r="H1424" t="str">
        <f>IFERROR(IF(COUNTIF($H$4:H1423,H1423)&lt;VLOOKUP($H1423,$D$3:$E$500,2,0),H1423,INDEX($D$3:$D$300,MATCH(H1423,$D$3:$D$300,0)+1)),"")</f>
        <v/>
      </c>
      <c r="I1424" t="str">
        <f>IF($H1424="","",VLOOKUP($H1424,Listes!$A$3:$I$12,3,FALSE))</f>
        <v/>
      </c>
      <c r="J1424" t="str">
        <f>IF($H1424="","",VLOOKUP($H1424,Listes!$A$3:$I$12,4,FALSE))</f>
        <v/>
      </c>
      <c r="K1424" t="str">
        <f>IF(H1424="","",VLOOKUP($H1424,Listes!$A$3:$I$12,8,FALSE))</f>
        <v/>
      </c>
      <c r="N1424" t="str">
        <f t="shared" si="590"/>
        <v/>
      </c>
    </row>
    <row r="1425" spans="1:14">
      <c r="A1425" s="62" t="str">
        <f>IF(Encodage!A1425="","",IF(COUNTIF($A$2:A1424,Encodage!A1425),"",IF(AND(Encodage!A1425&gt;=$G$2,Encodage!A1425&lt;=$H$2),Encodage!B1425,"")))</f>
        <v/>
      </c>
      <c r="B1425" s="62" t="str">
        <f>IF(A1425="","",IF(COUNTIF($A$2:B1424,Encodage!B1425)&gt;0,"",IF(AND(Encodage!B1425&gt;=$G$2,Encodage!A1425&lt;=$H$2),Encodage!C1425,"")))</f>
        <v/>
      </c>
      <c r="C1425" s="62"/>
      <c r="D1425" s="61" t="str">
        <f t="array" ref="D1425">IFERROR(INDEX($A$1:$A$10000,SMALL(IF($A$3:$A$10000&lt;&gt;"",ROW($A$3:$A$10000)),ROW(A1422))),"")</f>
        <v/>
      </c>
      <c r="E1425" s="61"/>
      <c r="F1425" s="61"/>
      <c r="G1425" t="str">
        <f t="shared" si="589"/>
        <v/>
      </c>
      <c r="H1425" t="str">
        <f>IFERROR(IF(COUNTIF($H$4:H1424,H1424)&lt;VLOOKUP($H1424,$D$3:$E$500,2,0),H1424,INDEX($D$3:$D$300,MATCH(H1424,$D$3:$D$300,0)+1)),"")</f>
        <v/>
      </c>
      <c r="I1425" t="str">
        <f>IF($H1425="","",VLOOKUP($H1425,Listes!$A$3:$I$12,3,FALSE))</f>
        <v/>
      </c>
      <c r="J1425" t="str">
        <f>IF($H1425="","",VLOOKUP($H1425,Listes!$A$3:$I$12,4,FALSE))</f>
        <v/>
      </c>
      <c r="K1425" t="str">
        <f>IF(H1425="","",VLOOKUP($H1425,Listes!$A$3:$I$12,8,FALSE))</f>
        <v/>
      </c>
      <c r="N1425" t="str">
        <f t="shared" si="590"/>
        <v/>
      </c>
    </row>
    <row r="1426" spans="1:14">
      <c r="A1426" s="62" t="str">
        <f>IF(Encodage!A1426="","",IF(COUNTIF($A$2:A1425,Encodage!A1426),"",IF(AND(Encodage!A1426&gt;=$G$2,Encodage!A1426&lt;=$H$2),Encodage!B1426,"")))</f>
        <v/>
      </c>
      <c r="B1426" s="62" t="str">
        <f>IF(A1426="","",IF(COUNTIF($A$2:B1425,Encodage!B1426)&gt;0,"",IF(AND(Encodage!B1426&gt;=$G$2,Encodage!A1426&lt;=$H$2),Encodage!C1426,"")))</f>
        <v/>
      </c>
      <c r="C1426" s="62"/>
      <c r="D1426" s="61" t="str">
        <f t="array" ref="D1426">IFERROR(INDEX($A$1:$A$10000,SMALL(IF($A$3:$A$10000&lt;&gt;"",ROW($A$3:$A$10000)),ROW(A1423))),"")</f>
        <v/>
      </c>
      <c r="E1426" s="61"/>
      <c r="F1426" s="61"/>
      <c r="G1426" t="str">
        <f t="shared" si="589"/>
        <v/>
      </c>
      <c r="H1426" t="str">
        <f>IFERROR(IF(COUNTIF($H$4:H1425,H1425)&lt;VLOOKUP($H1425,$D$3:$E$500,2,0),H1425,INDEX($D$3:$D$300,MATCH(H1425,$D$3:$D$300,0)+1)),"")</f>
        <v/>
      </c>
      <c r="I1426" t="str">
        <f>IF($H1426="","",VLOOKUP($H1426,Listes!$A$3:$I$12,3,FALSE))</f>
        <v/>
      </c>
      <c r="J1426" t="str">
        <f>IF($H1426="","",VLOOKUP($H1426,Listes!$A$3:$I$12,4,FALSE))</f>
        <v/>
      </c>
      <c r="K1426" t="str">
        <f>IF(H1426="","",VLOOKUP($H1426,Listes!$A$3:$I$12,8,FALSE))</f>
        <v/>
      </c>
      <c r="N1426" t="str">
        <f t="shared" si="590"/>
        <v/>
      </c>
    </row>
    <row r="1427" spans="1:14">
      <c r="A1427" s="62" t="str">
        <f>IF(Encodage!A1427="","",IF(COUNTIF($A$2:A1426,Encodage!A1427),"",IF(AND(Encodage!A1427&gt;=$G$2,Encodage!A1427&lt;=$H$2),Encodage!B1427,"")))</f>
        <v/>
      </c>
      <c r="B1427" s="62" t="str">
        <f>IF(A1427="","",IF(COUNTIF($A$2:B1426,Encodage!B1427)&gt;0,"",IF(AND(Encodage!B1427&gt;=$G$2,Encodage!A1427&lt;=$H$2),Encodage!C1427,"")))</f>
        <v/>
      </c>
      <c r="C1427" s="62"/>
      <c r="D1427" s="61" t="str">
        <f t="array" ref="D1427">IFERROR(INDEX($A$1:$A$10000,SMALL(IF($A$3:$A$10000&lt;&gt;"",ROW($A$3:$A$10000)),ROW(A1424))),"")</f>
        <v/>
      </c>
      <c r="E1427" s="61"/>
      <c r="F1427" s="61"/>
      <c r="G1427" t="str">
        <f t="shared" si="589"/>
        <v/>
      </c>
      <c r="H1427" t="str">
        <f>IFERROR(IF(COUNTIF($H$4:H1426,H1426)&lt;VLOOKUP($H1426,$D$3:$E$500,2,0),H1426,INDEX($D$3:$D$300,MATCH(H1426,$D$3:$D$300,0)+1)),"")</f>
        <v/>
      </c>
      <c r="I1427" t="str">
        <f>IF($H1427="","",VLOOKUP($H1427,Listes!$A$3:$I$12,3,FALSE))</f>
        <v/>
      </c>
      <c r="J1427" t="str">
        <f>IF($H1427="","",VLOOKUP($H1427,Listes!$A$3:$I$12,4,FALSE))</f>
        <v/>
      </c>
      <c r="K1427" t="str">
        <f>IF(H1427="","",VLOOKUP($H1427,Listes!$A$3:$I$12,8,FALSE))</f>
        <v/>
      </c>
      <c r="N1427" t="str">
        <f t="shared" si="590"/>
        <v/>
      </c>
    </row>
    <row r="1428" spans="1:14">
      <c r="A1428" s="62" t="str">
        <f>IF(Encodage!A1428="","",IF(COUNTIF($A$2:A1427,Encodage!A1428),"",IF(AND(Encodage!A1428&gt;=$G$2,Encodage!A1428&lt;=$H$2),Encodage!B1428,"")))</f>
        <v/>
      </c>
      <c r="B1428" s="62" t="str">
        <f>IF(A1428="","",IF(COUNTIF($A$2:B1427,Encodage!B1428)&gt;0,"",IF(AND(Encodage!B1428&gt;=$G$2,Encodage!A1428&lt;=$H$2),Encodage!C1428,"")))</f>
        <v/>
      </c>
      <c r="C1428" s="62"/>
      <c r="D1428" s="61" t="str">
        <f t="array" ref="D1428">IFERROR(INDEX($A$1:$A$10000,SMALL(IF($A$3:$A$10000&lt;&gt;"",ROW($A$3:$A$10000)),ROW(A1425))),"")</f>
        <v/>
      </c>
      <c r="E1428" s="61"/>
      <c r="F1428" s="61"/>
      <c r="G1428" t="str">
        <f t="shared" si="589"/>
        <v/>
      </c>
      <c r="H1428" t="str">
        <f>IFERROR(IF(COUNTIF($H$4:H1427,H1427)&lt;VLOOKUP($H1427,$D$3:$E$500,2,0),H1427,INDEX($D$3:$D$300,MATCH(H1427,$D$3:$D$300,0)+1)),"")</f>
        <v/>
      </c>
      <c r="I1428" t="str">
        <f>IF($H1428="","",VLOOKUP($H1428,Listes!$A$3:$I$12,3,FALSE))</f>
        <v/>
      </c>
      <c r="J1428" t="str">
        <f>IF($H1428="","",VLOOKUP($H1428,Listes!$A$3:$I$12,4,FALSE))</f>
        <v/>
      </c>
      <c r="K1428" t="str">
        <f>IF(H1428="","",VLOOKUP($H1428,Listes!$A$3:$I$12,8,FALSE))</f>
        <v/>
      </c>
      <c r="N1428" t="str">
        <f t="shared" si="590"/>
        <v/>
      </c>
    </row>
    <row r="1429" spans="1:14">
      <c r="A1429" s="62" t="str">
        <f>IF(Encodage!A1429="","",IF(COUNTIF($A$2:A1428,Encodage!A1429),"",IF(AND(Encodage!A1429&gt;=$G$2,Encodage!A1429&lt;=$H$2),Encodage!B1429,"")))</f>
        <v/>
      </c>
      <c r="B1429" s="62" t="str">
        <f>IF(A1429="","",IF(COUNTIF($A$2:B1428,Encodage!B1429)&gt;0,"",IF(AND(Encodage!B1429&gt;=$G$2,Encodage!A1429&lt;=$H$2),Encodage!C1429,"")))</f>
        <v/>
      </c>
      <c r="C1429" s="62"/>
      <c r="D1429" s="61" t="str">
        <f t="array" ref="D1429">IFERROR(INDEX($A$1:$A$10000,SMALL(IF($A$3:$A$10000&lt;&gt;"",ROW($A$3:$A$10000)),ROW(A1426))),"")</f>
        <v/>
      </c>
      <c r="E1429" s="61"/>
      <c r="F1429" s="61"/>
      <c r="G1429" t="str">
        <f t="shared" si="589"/>
        <v/>
      </c>
      <c r="H1429" t="str">
        <f>IFERROR(IF(COUNTIF($H$4:H1428,H1428)&lt;VLOOKUP($H1428,$D$3:$E$500,2,0),H1428,INDEX($D$3:$D$300,MATCH(H1428,$D$3:$D$300,0)+1)),"")</f>
        <v/>
      </c>
      <c r="I1429" t="str">
        <f>IF($H1429="","",VLOOKUP($H1429,Listes!$A$3:$I$12,3,FALSE))</f>
        <v/>
      </c>
      <c r="J1429" t="str">
        <f>IF($H1429="","",VLOOKUP($H1429,Listes!$A$3:$I$12,4,FALSE))</f>
        <v/>
      </c>
      <c r="K1429" t="str">
        <f>IF(H1429="","",VLOOKUP($H1429,Listes!$A$3:$I$12,8,FALSE))</f>
        <v/>
      </c>
      <c r="N1429" t="str">
        <f t="shared" si="590"/>
        <v/>
      </c>
    </row>
    <row r="1430" spans="1:14">
      <c r="A1430" s="62" t="str">
        <f>IF(Encodage!A1430="","",IF(COUNTIF($A$2:A1429,Encodage!A1430),"",IF(AND(Encodage!A1430&gt;=$G$2,Encodage!A1430&lt;=$H$2),Encodage!B1430,"")))</f>
        <v/>
      </c>
      <c r="B1430" s="62" t="str">
        <f>IF(A1430="","",IF(COUNTIF($A$2:B1429,Encodage!B1430)&gt;0,"",IF(AND(Encodage!B1430&gt;=$G$2,Encodage!A1430&lt;=$H$2),Encodage!C1430,"")))</f>
        <v/>
      </c>
      <c r="C1430" s="62"/>
      <c r="D1430" s="61" t="str">
        <f t="array" ref="D1430">IFERROR(INDEX($A$1:$A$10000,SMALL(IF($A$3:$A$10000&lt;&gt;"",ROW($A$3:$A$10000)),ROW(A1427))),"")</f>
        <v/>
      </c>
      <c r="E1430" s="61"/>
      <c r="F1430" s="61"/>
      <c r="G1430" t="str">
        <f t="shared" si="589"/>
        <v/>
      </c>
      <c r="H1430" t="str">
        <f>IFERROR(IF(COUNTIF($H$4:H1429,H1429)&lt;VLOOKUP($H1429,$D$3:$E$500,2,0),H1429,INDEX($D$3:$D$300,MATCH(H1429,$D$3:$D$300,0)+1)),"")</f>
        <v/>
      </c>
      <c r="I1430" t="str">
        <f>IF($H1430="","",VLOOKUP($H1430,Listes!$A$3:$I$12,3,FALSE))</f>
        <v/>
      </c>
      <c r="J1430" t="str">
        <f>IF($H1430="","",VLOOKUP($H1430,Listes!$A$3:$I$12,4,FALSE))</f>
        <v/>
      </c>
      <c r="K1430" t="str">
        <f>IF(H1430="","",VLOOKUP($H1430,Listes!$A$3:$I$12,8,FALSE))</f>
        <v/>
      </c>
      <c r="N1430" t="str">
        <f t="shared" si="590"/>
        <v/>
      </c>
    </row>
    <row r="1431" spans="1:14">
      <c r="A1431" s="62" t="str">
        <f>IF(Encodage!A1431="","",IF(COUNTIF($A$2:A1430,Encodage!A1431),"",IF(AND(Encodage!A1431&gt;=$G$2,Encodage!A1431&lt;=$H$2),Encodage!B1431,"")))</f>
        <v/>
      </c>
      <c r="B1431" s="62" t="str">
        <f>IF(A1431="","",IF(COUNTIF($A$2:B1430,Encodage!B1431)&gt;0,"",IF(AND(Encodage!B1431&gt;=$G$2,Encodage!A1431&lt;=$H$2),Encodage!C1431,"")))</f>
        <v/>
      </c>
      <c r="C1431" s="62"/>
      <c r="D1431" s="61" t="str">
        <f t="array" ref="D1431">IFERROR(INDEX($A$1:$A$10000,SMALL(IF($A$3:$A$10000&lt;&gt;"",ROW($A$3:$A$10000)),ROW(A1428))),"")</f>
        <v/>
      </c>
      <c r="E1431" s="61"/>
      <c r="F1431" s="61"/>
      <c r="G1431" t="str">
        <f t="shared" si="589"/>
        <v/>
      </c>
      <c r="H1431" t="str">
        <f>IFERROR(IF(COUNTIF($H$4:H1430,H1430)&lt;VLOOKUP($H1430,$D$3:$E$500,2,0),H1430,INDEX($D$3:$D$300,MATCH(H1430,$D$3:$D$300,0)+1)),"")</f>
        <v/>
      </c>
      <c r="I1431" t="str">
        <f>IF($H1431="","",VLOOKUP($H1431,Listes!$A$3:$I$12,3,FALSE))</f>
        <v/>
      </c>
      <c r="J1431" t="str">
        <f>IF($H1431="","",VLOOKUP($H1431,Listes!$A$3:$I$12,4,FALSE))</f>
        <v/>
      </c>
      <c r="K1431" t="str">
        <f>IF(H1431="","",VLOOKUP($H1431,Listes!$A$3:$I$12,8,FALSE))</f>
        <v/>
      </c>
      <c r="N1431" t="str">
        <f t="shared" si="590"/>
        <v/>
      </c>
    </row>
    <row r="1432" spans="1:14">
      <c r="A1432" s="62" t="str">
        <f>IF(Encodage!A1432="","",IF(COUNTIF($A$2:A1431,Encodage!A1432),"",IF(AND(Encodage!A1432&gt;=$G$2,Encodage!A1432&lt;=$H$2),Encodage!B1432,"")))</f>
        <v/>
      </c>
      <c r="B1432" s="62" t="str">
        <f>IF(A1432="","",IF(COUNTIF($A$2:B1431,Encodage!B1432)&gt;0,"",IF(AND(Encodage!B1432&gt;=$G$2,Encodage!A1432&lt;=$H$2),Encodage!C1432,"")))</f>
        <v/>
      </c>
      <c r="C1432" s="62"/>
      <c r="D1432" s="61" t="str">
        <f t="array" ref="D1432">IFERROR(INDEX($A$1:$A$10000,SMALL(IF($A$3:$A$10000&lt;&gt;"",ROW($A$3:$A$10000)),ROW(A1429))),"")</f>
        <v/>
      </c>
      <c r="E1432" s="61"/>
      <c r="F1432" s="61"/>
      <c r="G1432" t="str">
        <f t="shared" si="589"/>
        <v/>
      </c>
      <c r="H1432" t="str">
        <f>IFERROR(IF(COUNTIF($H$4:H1431,H1431)&lt;VLOOKUP($H1431,$D$3:$E$500,2,0),H1431,INDEX($D$3:$D$300,MATCH(H1431,$D$3:$D$300,0)+1)),"")</f>
        <v/>
      </c>
      <c r="I1432" t="str">
        <f>IF($H1432="","",VLOOKUP($H1432,Listes!$A$3:$I$12,3,FALSE))</f>
        <v/>
      </c>
      <c r="J1432" t="str">
        <f>IF($H1432="","",VLOOKUP($H1432,Listes!$A$3:$I$12,4,FALSE))</f>
        <v/>
      </c>
      <c r="K1432" t="str">
        <f>IF(H1432="","",VLOOKUP($H1432,Listes!$A$3:$I$12,8,FALSE))</f>
        <v/>
      </c>
      <c r="N1432" t="str">
        <f t="shared" si="590"/>
        <v/>
      </c>
    </row>
    <row r="1433" spans="1:14">
      <c r="A1433" s="62" t="str">
        <f>IF(Encodage!A1433="","",IF(COUNTIF($A$2:A1432,Encodage!A1433),"",IF(AND(Encodage!A1433&gt;=$G$2,Encodage!A1433&lt;=$H$2),Encodage!B1433,"")))</f>
        <v/>
      </c>
      <c r="B1433" s="62" t="str">
        <f>IF(A1433="","",IF(COUNTIF($A$2:B1432,Encodage!B1433)&gt;0,"",IF(AND(Encodage!B1433&gt;=$G$2,Encodage!A1433&lt;=$H$2),Encodage!C1433,"")))</f>
        <v/>
      </c>
      <c r="C1433" s="62"/>
      <c r="D1433" s="61" t="str">
        <f t="array" ref="D1433">IFERROR(INDEX($A$1:$A$10000,SMALL(IF($A$3:$A$10000&lt;&gt;"",ROW($A$3:$A$10000)),ROW(A1430))),"")</f>
        <v/>
      </c>
      <c r="E1433" s="61"/>
      <c r="F1433" s="61"/>
      <c r="G1433" t="str">
        <f t="shared" si="589"/>
        <v/>
      </c>
      <c r="H1433" t="str">
        <f>IFERROR(IF(COUNTIF($H$4:H1432,H1432)&lt;VLOOKUP($H1432,$D$3:$E$500,2,0),H1432,INDEX($D$3:$D$300,MATCH(H1432,$D$3:$D$300,0)+1)),"")</f>
        <v/>
      </c>
      <c r="I1433" t="str">
        <f>IF($H1433="","",VLOOKUP($H1433,Listes!$A$3:$I$12,3,FALSE))</f>
        <v/>
      </c>
      <c r="J1433" t="str">
        <f>IF($H1433="","",VLOOKUP($H1433,Listes!$A$3:$I$12,4,FALSE))</f>
        <v/>
      </c>
      <c r="K1433" t="str">
        <f>IF(H1433="","",VLOOKUP($H1433,Listes!$A$3:$I$12,8,FALSE))</f>
        <v/>
      </c>
      <c r="N1433" t="str">
        <f t="shared" si="590"/>
        <v/>
      </c>
    </row>
    <row r="1434" spans="1:14">
      <c r="A1434" s="62" t="str">
        <f>IF(Encodage!A1434="","",IF(COUNTIF($A$2:A1433,Encodage!A1434),"",IF(AND(Encodage!A1434&gt;=$G$2,Encodage!A1434&lt;=$H$2),Encodage!B1434,"")))</f>
        <v/>
      </c>
      <c r="B1434" s="62" t="str">
        <f>IF(A1434="","",IF(COUNTIF($A$2:B1433,Encodage!B1434)&gt;0,"",IF(AND(Encodage!B1434&gt;=$G$2,Encodage!A1434&lt;=$H$2),Encodage!C1434,"")))</f>
        <v/>
      </c>
      <c r="C1434" s="62"/>
      <c r="D1434" s="61" t="str">
        <f t="array" ref="D1434">IFERROR(INDEX($A$1:$A$10000,SMALL(IF($A$3:$A$10000&lt;&gt;"",ROW($A$3:$A$10000)),ROW(A1431))),"")</f>
        <v/>
      </c>
      <c r="E1434" s="61"/>
      <c r="F1434" s="61"/>
      <c r="G1434" t="str">
        <f t="shared" si="589"/>
        <v/>
      </c>
      <c r="H1434" t="str">
        <f>IFERROR(IF(COUNTIF($H$4:H1433,H1433)&lt;VLOOKUP($H1433,$D$3:$E$500,2,0),H1433,INDEX($D$3:$D$300,MATCH(H1433,$D$3:$D$300,0)+1)),"")</f>
        <v/>
      </c>
      <c r="I1434" t="str">
        <f>IF($H1434="","",VLOOKUP($H1434,Listes!$A$3:$I$12,3,FALSE))</f>
        <v/>
      </c>
      <c r="J1434" t="str">
        <f>IF($H1434="","",VLOOKUP($H1434,Listes!$A$3:$I$12,4,FALSE))</f>
        <v/>
      </c>
      <c r="K1434" t="str">
        <f>IF(H1434="","",VLOOKUP($H1434,Listes!$A$3:$I$12,8,FALSE))</f>
        <v/>
      </c>
      <c r="N1434" t="str">
        <f t="shared" si="590"/>
        <v/>
      </c>
    </row>
    <row r="1435" spans="1:14">
      <c r="A1435" s="62" t="str">
        <f>IF(Encodage!A1435="","",IF(COUNTIF($A$2:A1434,Encodage!A1435),"",IF(AND(Encodage!A1435&gt;=$G$2,Encodage!A1435&lt;=$H$2),Encodage!B1435,"")))</f>
        <v/>
      </c>
      <c r="B1435" s="62" t="str">
        <f>IF(A1435="","",IF(COUNTIF($A$2:B1434,Encodage!B1435)&gt;0,"",IF(AND(Encodage!B1435&gt;=$G$2,Encodage!A1435&lt;=$H$2),Encodage!C1435,"")))</f>
        <v/>
      </c>
      <c r="C1435" s="62"/>
      <c r="D1435" s="61" t="str">
        <f t="array" ref="D1435">IFERROR(INDEX($A$1:$A$10000,SMALL(IF($A$3:$A$10000&lt;&gt;"",ROW($A$3:$A$10000)),ROW(A1432))),"")</f>
        <v/>
      </c>
      <c r="E1435" s="61"/>
      <c r="F1435" s="61"/>
      <c r="G1435" t="str">
        <f t="shared" si="589"/>
        <v/>
      </c>
      <c r="H1435" t="str">
        <f>IFERROR(IF(COUNTIF($H$4:H1434,H1434)&lt;VLOOKUP($H1434,$D$3:$E$500,2,0),H1434,INDEX($D$3:$D$300,MATCH(H1434,$D$3:$D$300,0)+1)),"")</f>
        <v/>
      </c>
      <c r="I1435" t="str">
        <f>IF($H1435="","",VLOOKUP($H1435,Listes!$A$3:$I$12,3,FALSE))</f>
        <v/>
      </c>
      <c r="J1435" t="str">
        <f>IF($H1435="","",VLOOKUP($H1435,Listes!$A$3:$I$12,4,FALSE))</f>
        <v/>
      </c>
      <c r="K1435" t="str">
        <f>IF(H1435="","",VLOOKUP($H1435,Listes!$A$3:$I$12,8,FALSE))</f>
        <v/>
      </c>
      <c r="N1435" t="str">
        <f t="shared" si="590"/>
        <v/>
      </c>
    </row>
    <row r="1436" spans="1:14">
      <c r="A1436" s="62" t="str">
        <f>IF(Encodage!A1436="","",IF(COUNTIF($A$2:A1435,Encodage!A1436),"",IF(AND(Encodage!A1436&gt;=$G$2,Encodage!A1436&lt;=$H$2),Encodage!B1436,"")))</f>
        <v/>
      </c>
      <c r="B1436" s="62" t="str">
        <f>IF(A1436="","",IF(COUNTIF($A$2:B1435,Encodage!B1436)&gt;0,"",IF(AND(Encodage!B1436&gt;=$G$2,Encodage!A1436&lt;=$H$2),Encodage!C1436,"")))</f>
        <v/>
      </c>
      <c r="C1436" s="62"/>
      <c r="D1436" s="61" t="str">
        <f t="array" ref="D1436">IFERROR(INDEX($A$1:$A$10000,SMALL(IF($A$3:$A$10000&lt;&gt;"",ROW($A$3:$A$10000)),ROW(A1433))),"")</f>
        <v/>
      </c>
      <c r="E1436" s="61"/>
      <c r="F1436" s="61"/>
      <c r="G1436" t="str">
        <f t="shared" si="589"/>
        <v/>
      </c>
      <c r="H1436" t="str">
        <f>IFERROR(IF(COUNTIF($H$4:H1435,H1435)&lt;VLOOKUP($H1435,$D$3:$E$500,2,0),H1435,INDEX($D$3:$D$300,MATCH(H1435,$D$3:$D$300,0)+1)),"")</f>
        <v/>
      </c>
      <c r="I1436" t="str">
        <f>IF($H1436="","",VLOOKUP($H1436,Listes!$A$3:$I$12,3,FALSE))</f>
        <v/>
      </c>
      <c r="J1436" t="str">
        <f>IF($H1436="","",VLOOKUP($H1436,Listes!$A$3:$I$12,4,FALSE))</f>
        <v/>
      </c>
      <c r="K1436" t="str">
        <f>IF(H1436="","",VLOOKUP($H1436,Listes!$A$3:$I$12,8,FALSE))</f>
        <v/>
      </c>
      <c r="N1436" t="str">
        <f t="shared" si="590"/>
        <v/>
      </c>
    </row>
    <row r="1437" spans="1:14">
      <c r="A1437" s="62" t="str">
        <f>IF(Encodage!A1437="","",IF(COUNTIF($A$2:A1436,Encodage!A1437),"",IF(AND(Encodage!A1437&gt;=$G$2,Encodage!A1437&lt;=$H$2),Encodage!B1437,"")))</f>
        <v/>
      </c>
      <c r="B1437" s="62" t="str">
        <f>IF(A1437="","",IF(COUNTIF($A$2:B1436,Encodage!B1437)&gt;0,"",IF(AND(Encodage!B1437&gt;=$G$2,Encodage!A1437&lt;=$H$2),Encodage!C1437,"")))</f>
        <v/>
      </c>
      <c r="C1437" s="62"/>
      <c r="D1437" s="61" t="str">
        <f t="array" ref="D1437">IFERROR(INDEX($A$1:$A$10000,SMALL(IF($A$3:$A$10000&lt;&gt;"",ROW($A$3:$A$10000)),ROW(A1434))),"")</f>
        <v/>
      </c>
      <c r="E1437" s="61"/>
      <c r="F1437" s="61"/>
      <c r="G1437" t="str">
        <f t="shared" si="589"/>
        <v/>
      </c>
      <c r="H1437" t="str">
        <f>IFERROR(IF(COUNTIF($H$4:H1436,H1436)&lt;VLOOKUP($H1436,$D$3:$E$500,2,0),H1436,INDEX($D$3:$D$300,MATCH(H1436,$D$3:$D$300,0)+1)),"")</f>
        <v/>
      </c>
      <c r="I1437" t="str">
        <f>IF($H1437="","",VLOOKUP($H1437,Listes!$A$3:$I$12,3,FALSE))</f>
        <v/>
      </c>
      <c r="J1437" t="str">
        <f>IF($H1437="","",VLOOKUP($H1437,Listes!$A$3:$I$12,4,FALSE))</f>
        <v/>
      </c>
      <c r="K1437" t="str">
        <f>IF(H1437="","",VLOOKUP($H1437,Listes!$A$3:$I$12,8,FALSE))</f>
        <v/>
      </c>
      <c r="N1437" t="str">
        <f t="shared" si="590"/>
        <v/>
      </c>
    </row>
    <row r="1438" spans="1:14">
      <c r="A1438" s="62" t="str">
        <f>IF(Encodage!A1438="","",IF(COUNTIF($A$2:A1437,Encodage!A1438),"",IF(AND(Encodage!A1438&gt;=$G$2,Encodage!A1438&lt;=$H$2),Encodage!B1438,"")))</f>
        <v/>
      </c>
      <c r="B1438" s="62" t="str">
        <f>IF(A1438="","",IF(COUNTIF($A$2:B1437,Encodage!B1438)&gt;0,"",IF(AND(Encodage!B1438&gt;=$G$2,Encodage!A1438&lt;=$H$2),Encodage!C1438,"")))</f>
        <v/>
      </c>
      <c r="C1438" s="62"/>
      <c r="D1438" s="61" t="str">
        <f t="array" ref="D1438">IFERROR(INDEX($A$1:$A$10000,SMALL(IF($A$3:$A$10000&lt;&gt;"",ROW($A$3:$A$10000)),ROW(A1435))),"")</f>
        <v/>
      </c>
      <c r="E1438" s="61"/>
      <c r="F1438" s="61"/>
      <c r="G1438" t="str">
        <f t="shared" si="589"/>
        <v/>
      </c>
      <c r="H1438" t="str">
        <f>IFERROR(IF(COUNTIF($H$4:H1437,H1437)&lt;VLOOKUP($H1437,$D$3:$E$500,2,0),H1437,INDEX($D$3:$D$300,MATCH(H1437,$D$3:$D$300,0)+1)),"")</f>
        <v/>
      </c>
      <c r="I1438" t="str">
        <f>IF($H1438="","",VLOOKUP($H1438,Listes!$A$3:$I$12,3,FALSE))</f>
        <v/>
      </c>
      <c r="J1438" t="str">
        <f>IF($H1438="","",VLOOKUP($H1438,Listes!$A$3:$I$12,4,FALSE))</f>
        <v/>
      </c>
      <c r="K1438" t="str">
        <f>IF(H1438="","",VLOOKUP($H1438,Listes!$A$3:$I$12,8,FALSE))</f>
        <v/>
      </c>
      <c r="N1438" t="str">
        <f t="shared" si="590"/>
        <v/>
      </c>
    </row>
    <row r="1439" spans="1:14">
      <c r="A1439" s="62" t="str">
        <f>IF(Encodage!A1439="","",IF(COUNTIF($A$2:A1438,Encodage!A1439),"",IF(AND(Encodage!A1439&gt;=$G$2,Encodage!A1439&lt;=$H$2),Encodage!B1439,"")))</f>
        <v/>
      </c>
      <c r="B1439" s="62" t="str">
        <f>IF(A1439="","",IF(COUNTIF($A$2:B1438,Encodage!B1439)&gt;0,"",IF(AND(Encodage!B1439&gt;=$G$2,Encodage!A1439&lt;=$H$2),Encodage!C1439,"")))</f>
        <v/>
      </c>
      <c r="C1439" s="62"/>
      <c r="D1439" s="61" t="str">
        <f t="array" ref="D1439">IFERROR(INDEX($A$1:$A$10000,SMALL(IF($A$3:$A$10000&lt;&gt;"",ROW($A$3:$A$10000)),ROW(A1436))),"")</f>
        <v/>
      </c>
      <c r="E1439" s="61"/>
      <c r="F1439" s="61"/>
      <c r="G1439" t="str">
        <f t="shared" si="589"/>
        <v/>
      </c>
      <c r="H1439" t="str">
        <f>IFERROR(IF(COUNTIF($H$4:H1438,H1438)&lt;VLOOKUP($H1438,$D$3:$E$500,2,0),H1438,INDEX($D$3:$D$300,MATCH(H1438,$D$3:$D$300,0)+1)),"")</f>
        <v/>
      </c>
      <c r="I1439" t="str">
        <f>IF($H1439="","",VLOOKUP($H1439,Listes!$A$3:$I$12,3,FALSE))</f>
        <v/>
      </c>
      <c r="J1439" t="str">
        <f>IF($H1439="","",VLOOKUP($H1439,Listes!$A$3:$I$12,4,FALSE))</f>
        <v/>
      </c>
      <c r="K1439" t="str">
        <f>IF(H1439="","",VLOOKUP($H1439,Listes!$A$3:$I$12,8,FALSE))</f>
        <v/>
      </c>
      <c r="N1439" t="str">
        <f t="shared" si="590"/>
        <v/>
      </c>
    </row>
    <row r="1440" spans="1:14">
      <c r="A1440" s="62" t="str">
        <f>IF(Encodage!A1440="","",IF(COUNTIF($A$2:A1439,Encodage!A1440),"",IF(AND(Encodage!A1440&gt;=$G$2,Encodage!A1440&lt;=$H$2),Encodage!B1440,"")))</f>
        <v/>
      </c>
      <c r="B1440" s="62" t="str">
        <f>IF(A1440="","",IF(COUNTIF($A$2:B1439,Encodage!B1440)&gt;0,"",IF(AND(Encodage!B1440&gt;=$G$2,Encodage!A1440&lt;=$H$2),Encodage!C1440,"")))</f>
        <v/>
      </c>
      <c r="C1440" s="62"/>
      <c r="D1440" s="61" t="str">
        <f t="array" ref="D1440">IFERROR(INDEX($A$1:$A$10000,SMALL(IF($A$3:$A$10000&lt;&gt;"",ROW($A$3:$A$10000)),ROW(A1437))),"")</f>
        <v/>
      </c>
      <c r="E1440" s="61"/>
      <c r="F1440" s="61"/>
      <c r="G1440" t="str">
        <f t="shared" si="589"/>
        <v/>
      </c>
      <c r="H1440" t="str">
        <f>IFERROR(IF(COUNTIF($H$4:H1439,H1439)&lt;VLOOKUP($H1439,$D$3:$E$500,2,0),H1439,INDEX($D$3:$D$300,MATCH(H1439,$D$3:$D$300,0)+1)),"")</f>
        <v/>
      </c>
      <c r="I1440" t="str">
        <f>IF($H1440="","",VLOOKUP($H1440,Listes!$A$3:$I$12,3,FALSE))</f>
        <v/>
      </c>
      <c r="J1440" t="str">
        <f>IF($H1440="","",VLOOKUP($H1440,Listes!$A$3:$I$12,4,FALSE))</f>
        <v/>
      </c>
      <c r="K1440" t="str">
        <f>IF(H1440="","",VLOOKUP($H1440,Listes!$A$3:$I$12,8,FALSE))</f>
        <v/>
      </c>
      <c r="N1440" t="str">
        <f t="shared" si="590"/>
        <v/>
      </c>
    </row>
    <row r="1441" spans="1:14">
      <c r="A1441" s="62" t="str">
        <f>IF(Encodage!A1441="","",IF(COUNTIF($A$2:A1440,Encodage!A1441),"",IF(AND(Encodage!A1441&gt;=$G$2,Encodage!A1441&lt;=$H$2),Encodage!B1441,"")))</f>
        <v/>
      </c>
      <c r="B1441" s="62" t="str">
        <f>IF(A1441="","",IF(COUNTIF($A$2:B1440,Encodage!B1441)&gt;0,"",IF(AND(Encodage!B1441&gt;=$G$2,Encodage!A1441&lt;=$H$2),Encodage!C1441,"")))</f>
        <v/>
      </c>
      <c r="C1441" s="62"/>
      <c r="D1441" s="61" t="str">
        <f t="array" ref="D1441">IFERROR(INDEX($A$1:$A$10000,SMALL(IF($A$3:$A$10000&lt;&gt;"",ROW($A$3:$A$10000)),ROW(A1438))),"")</f>
        <v/>
      </c>
      <c r="E1441" s="61"/>
      <c r="F1441" s="61"/>
      <c r="G1441" t="str">
        <f t="shared" si="589"/>
        <v/>
      </c>
      <c r="H1441" t="str">
        <f>IFERROR(IF(COUNTIF($H$4:H1440,H1440)&lt;VLOOKUP($H1440,$D$3:$E$500,2,0),H1440,INDEX($D$3:$D$300,MATCH(H1440,$D$3:$D$300,0)+1)),"")</f>
        <v/>
      </c>
      <c r="I1441" t="str">
        <f>IF($H1441="","",VLOOKUP($H1441,Listes!$A$3:$I$12,3,FALSE))</f>
        <v/>
      </c>
      <c r="J1441" t="str">
        <f>IF($H1441="","",VLOOKUP($H1441,Listes!$A$3:$I$12,4,FALSE))</f>
        <v/>
      </c>
      <c r="K1441" t="str">
        <f>IF(H1441="","",VLOOKUP($H1441,Listes!$A$3:$I$12,8,FALSE))</f>
        <v/>
      </c>
      <c r="N1441" t="str">
        <f t="shared" si="590"/>
        <v/>
      </c>
    </row>
    <row r="1442" spans="1:14">
      <c r="A1442" s="62" t="str">
        <f>IF(Encodage!A1442="","",IF(COUNTIF($A$2:A1441,Encodage!A1442),"",IF(AND(Encodage!A1442&gt;=$G$2,Encodage!A1442&lt;=$H$2),Encodage!B1442,"")))</f>
        <v/>
      </c>
      <c r="B1442" s="62" t="str">
        <f>IF(A1442="","",IF(COUNTIF($A$2:B1441,Encodage!B1442)&gt;0,"",IF(AND(Encodage!B1442&gt;=$G$2,Encodage!A1442&lt;=$H$2),Encodage!C1442,"")))</f>
        <v/>
      </c>
      <c r="C1442" s="62"/>
      <c r="D1442" s="61" t="str">
        <f t="array" ref="D1442">IFERROR(INDEX($A$1:$A$10000,SMALL(IF($A$3:$A$10000&lt;&gt;"",ROW($A$3:$A$10000)),ROW(A1439))),"")</f>
        <v/>
      </c>
      <c r="E1442" s="61"/>
      <c r="F1442" s="61"/>
      <c r="G1442" t="str">
        <f t="shared" si="589"/>
        <v/>
      </c>
      <c r="H1442" t="str">
        <f>IFERROR(IF(COUNTIF($H$4:H1441,H1441)&lt;VLOOKUP($H1441,$D$3:$E$500,2,0),H1441,INDEX($D$3:$D$300,MATCH(H1441,$D$3:$D$300,0)+1)),"")</f>
        <v/>
      </c>
      <c r="I1442" t="str">
        <f>IF($H1442="","",VLOOKUP($H1442,Listes!$A$3:$I$12,3,FALSE))</f>
        <v/>
      </c>
      <c r="J1442" t="str">
        <f>IF($H1442="","",VLOOKUP($H1442,Listes!$A$3:$I$12,4,FALSE))</f>
        <v/>
      </c>
      <c r="K1442" t="str">
        <f>IF(H1442="","",VLOOKUP($H1442,Listes!$A$3:$I$12,8,FALSE))</f>
        <v/>
      </c>
      <c r="N1442" t="str">
        <f t="shared" si="590"/>
        <v/>
      </c>
    </row>
    <row r="1443" spans="1:14">
      <c r="A1443" s="62" t="str">
        <f>IF(Encodage!A1443="","",IF(COUNTIF($A$2:A1442,Encodage!A1443),"",IF(AND(Encodage!A1443&gt;=$G$2,Encodage!A1443&lt;=$H$2),Encodage!B1443,"")))</f>
        <v/>
      </c>
      <c r="B1443" s="62" t="str">
        <f>IF(A1443="","",IF(COUNTIF($A$2:B1442,Encodage!B1443)&gt;0,"",IF(AND(Encodage!B1443&gt;=$G$2,Encodage!A1443&lt;=$H$2),Encodage!C1443,"")))</f>
        <v/>
      </c>
      <c r="C1443" s="62"/>
      <c r="D1443" s="61" t="str">
        <f t="array" ref="D1443">IFERROR(INDEX($A$1:$A$10000,SMALL(IF($A$3:$A$10000&lt;&gt;"",ROW($A$3:$A$10000)),ROW(A1440))),"")</f>
        <v/>
      </c>
      <c r="E1443" s="61"/>
      <c r="F1443" s="61"/>
      <c r="G1443" t="str">
        <f t="shared" si="589"/>
        <v/>
      </c>
      <c r="H1443" t="str">
        <f>IFERROR(IF(COUNTIF($H$4:H1442,H1442)&lt;VLOOKUP($H1442,$D$3:$E$500,2,0),H1442,INDEX($D$3:$D$300,MATCH(H1442,$D$3:$D$300,0)+1)),"")</f>
        <v/>
      </c>
      <c r="I1443" t="str">
        <f>IF($H1443="","",VLOOKUP($H1443,Listes!$A$3:$I$12,3,FALSE))</f>
        <v/>
      </c>
      <c r="J1443" t="str">
        <f>IF($H1443="","",VLOOKUP($H1443,Listes!$A$3:$I$12,4,FALSE))</f>
        <v/>
      </c>
      <c r="K1443" t="str">
        <f>IF(H1443="","",VLOOKUP($H1443,Listes!$A$3:$I$12,8,FALSE))</f>
        <v/>
      </c>
      <c r="N1443" t="str">
        <f t="shared" si="590"/>
        <v/>
      </c>
    </row>
    <row r="1444" spans="1:14">
      <c r="A1444" s="62" t="str">
        <f>IF(Encodage!A1444="","",IF(COUNTIF($A$2:A1443,Encodage!A1444),"",IF(AND(Encodage!A1444&gt;=$G$2,Encodage!A1444&lt;=$H$2),Encodage!B1444,"")))</f>
        <v/>
      </c>
      <c r="B1444" s="62" t="str">
        <f>IF(A1444="","",IF(COUNTIF($A$2:B1443,Encodage!B1444)&gt;0,"",IF(AND(Encodage!B1444&gt;=$G$2,Encodage!A1444&lt;=$H$2),Encodage!C1444,"")))</f>
        <v/>
      </c>
      <c r="C1444" s="62"/>
      <c r="D1444" s="61" t="str">
        <f t="array" ref="D1444">IFERROR(INDEX($A$1:$A$10000,SMALL(IF($A$3:$A$10000&lt;&gt;"",ROW($A$3:$A$10000)),ROW(A1441))),"")</f>
        <v/>
      </c>
      <c r="E1444" s="61"/>
      <c r="F1444" s="61"/>
      <c r="G1444" t="str">
        <f t="shared" si="589"/>
        <v/>
      </c>
      <c r="H1444" t="str">
        <f>IFERROR(IF(COUNTIF($H$4:H1443,H1443)&lt;VLOOKUP($H1443,$D$3:$E$500,2,0),H1443,INDEX($D$3:$D$300,MATCH(H1443,$D$3:$D$300,0)+1)),"")</f>
        <v/>
      </c>
      <c r="I1444" t="str">
        <f>IF($H1444="","",VLOOKUP($H1444,Listes!$A$3:$I$12,3,FALSE))</f>
        <v/>
      </c>
      <c r="J1444" t="str">
        <f>IF($H1444="","",VLOOKUP($H1444,Listes!$A$3:$I$12,4,FALSE))</f>
        <v/>
      </c>
      <c r="K1444" t="str">
        <f>IF(H1444="","",VLOOKUP($H1444,Listes!$A$3:$I$12,8,FALSE))</f>
        <v/>
      </c>
      <c r="N1444" t="str">
        <f t="shared" si="590"/>
        <v/>
      </c>
    </row>
    <row r="1445" spans="1:14">
      <c r="A1445" s="62" t="str">
        <f>IF(Encodage!A1445="","",IF(COUNTIF($A$2:A1444,Encodage!A1445),"",IF(AND(Encodage!A1445&gt;=$G$2,Encodage!A1445&lt;=$H$2),Encodage!B1445,"")))</f>
        <v/>
      </c>
      <c r="B1445" s="62" t="str">
        <f>IF(A1445="","",IF(COUNTIF($A$2:B1444,Encodage!B1445)&gt;0,"",IF(AND(Encodage!B1445&gt;=$G$2,Encodage!A1445&lt;=$H$2),Encodage!C1445,"")))</f>
        <v/>
      </c>
      <c r="C1445" s="62"/>
      <c r="D1445" s="61" t="str">
        <f t="array" ref="D1445">IFERROR(INDEX($A$1:$A$10000,SMALL(IF($A$3:$A$10000&lt;&gt;"",ROW($A$3:$A$10000)),ROW(A1442))),"")</f>
        <v/>
      </c>
      <c r="E1445" s="61"/>
      <c r="F1445" s="61"/>
      <c r="G1445" t="str">
        <f t="shared" si="589"/>
        <v/>
      </c>
      <c r="H1445" t="str">
        <f>IFERROR(IF(COUNTIF($H$4:H1444,H1444)&lt;VLOOKUP($H1444,$D$3:$E$500,2,0),H1444,INDEX($D$3:$D$300,MATCH(H1444,$D$3:$D$300,0)+1)),"")</f>
        <v/>
      </c>
      <c r="I1445" t="str">
        <f>IF($H1445="","",VLOOKUP($H1445,Listes!$A$3:$I$12,3,FALSE))</f>
        <v/>
      </c>
      <c r="J1445" t="str">
        <f>IF($H1445="","",VLOOKUP($H1445,Listes!$A$3:$I$12,4,FALSE))</f>
        <v/>
      </c>
      <c r="K1445" t="str">
        <f>IF(H1445="","",VLOOKUP($H1445,Listes!$A$3:$I$12,8,FALSE))</f>
        <v/>
      </c>
      <c r="N1445" t="str">
        <f t="shared" si="590"/>
        <v/>
      </c>
    </row>
    <row r="1446" spans="1:14">
      <c r="A1446" s="62" t="str">
        <f>IF(Encodage!A1446="","",IF(COUNTIF($A$2:A1445,Encodage!A1446),"",IF(AND(Encodage!A1446&gt;=$G$2,Encodage!A1446&lt;=$H$2),Encodage!B1446,"")))</f>
        <v/>
      </c>
      <c r="B1446" s="62" t="str">
        <f>IF(A1446="","",IF(COUNTIF($A$2:B1445,Encodage!B1446)&gt;0,"",IF(AND(Encodage!B1446&gt;=$G$2,Encodage!A1446&lt;=$H$2),Encodage!C1446,"")))</f>
        <v/>
      </c>
      <c r="C1446" s="62"/>
      <c r="D1446" s="61" t="str">
        <f t="array" ref="D1446">IFERROR(INDEX($A$1:$A$10000,SMALL(IF($A$3:$A$10000&lt;&gt;"",ROW($A$3:$A$10000)),ROW(A1443))),"")</f>
        <v/>
      </c>
      <c r="E1446" s="61"/>
      <c r="F1446" s="61"/>
      <c r="G1446" t="str">
        <f t="shared" si="589"/>
        <v/>
      </c>
      <c r="H1446" t="str">
        <f>IFERROR(IF(COUNTIF($H$4:H1445,H1445)&lt;VLOOKUP($H1445,$D$3:$E$500,2,0),H1445,INDEX($D$3:$D$300,MATCH(H1445,$D$3:$D$300,0)+1)),"")</f>
        <v/>
      </c>
      <c r="I1446" t="str">
        <f>IF($H1446="","",VLOOKUP($H1446,Listes!$A$3:$I$12,3,FALSE))</f>
        <v/>
      </c>
      <c r="J1446" t="str">
        <f>IF($H1446="","",VLOOKUP($H1446,Listes!$A$3:$I$12,4,FALSE))</f>
        <v/>
      </c>
      <c r="K1446" t="str">
        <f>IF(H1446="","",VLOOKUP($H1446,Listes!$A$3:$I$12,8,FALSE))</f>
        <v/>
      </c>
      <c r="N1446" t="str">
        <f t="shared" si="590"/>
        <v/>
      </c>
    </row>
    <row r="1447" spans="1:14">
      <c r="A1447" s="62" t="str">
        <f>IF(Encodage!A1447="","",IF(COUNTIF($A$2:A1446,Encodage!A1447),"",IF(AND(Encodage!A1447&gt;=$G$2,Encodage!A1447&lt;=$H$2),Encodage!B1447,"")))</f>
        <v/>
      </c>
      <c r="B1447" s="62" t="str">
        <f>IF(A1447="","",IF(COUNTIF($A$2:B1446,Encodage!B1447)&gt;0,"",IF(AND(Encodage!B1447&gt;=$G$2,Encodage!A1447&lt;=$H$2),Encodage!C1447,"")))</f>
        <v/>
      </c>
      <c r="C1447" s="62"/>
      <c r="D1447" s="61" t="str">
        <f t="array" ref="D1447">IFERROR(INDEX($A$1:$A$10000,SMALL(IF($A$3:$A$10000&lt;&gt;"",ROW($A$3:$A$10000)),ROW(A1444))),"")</f>
        <v/>
      </c>
      <c r="E1447" s="61"/>
      <c r="F1447" s="61"/>
      <c r="G1447" t="str">
        <f t="shared" si="589"/>
        <v/>
      </c>
      <c r="H1447" t="str">
        <f>IFERROR(IF(COUNTIF($H$4:H1446,H1446)&lt;VLOOKUP($H1446,$D$3:$E$500,2,0),H1446,INDEX($D$3:$D$300,MATCH(H1446,$D$3:$D$300,0)+1)),"")</f>
        <v/>
      </c>
      <c r="I1447" t="str">
        <f>IF($H1447="","",VLOOKUP($H1447,Listes!$A$3:$I$12,3,FALSE))</f>
        <v/>
      </c>
      <c r="J1447" t="str">
        <f>IF($H1447="","",VLOOKUP($H1447,Listes!$A$3:$I$12,4,FALSE))</f>
        <v/>
      </c>
      <c r="K1447" t="str">
        <f>IF(H1447="","",VLOOKUP($H1447,Listes!$A$3:$I$12,8,FALSE))</f>
        <v/>
      </c>
      <c r="N1447" t="str">
        <f t="shared" si="590"/>
        <v/>
      </c>
    </row>
    <row r="1448" spans="1:14">
      <c r="A1448" s="62" t="str">
        <f>IF(Encodage!A1448="","",IF(COUNTIF($A$2:A1447,Encodage!A1448),"",IF(AND(Encodage!A1448&gt;=$G$2,Encodage!A1448&lt;=$H$2),Encodage!B1448,"")))</f>
        <v/>
      </c>
      <c r="B1448" s="62" t="str">
        <f>IF(A1448="","",IF(COUNTIF($A$2:B1447,Encodage!B1448)&gt;0,"",IF(AND(Encodage!B1448&gt;=$G$2,Encodage!A1448&lt;=$H$2),Encodage!C1448,"")))</f>
        <v/>
      </c>
      <c r="C1448" s="62"/>
      <c r="D1448" s="61" t="str">
        <f t="array" ref="D1448">IFERROR(INDEX($A$1:$A$10000,SMALL(IF($A$3:$A$10000&lt;&gt;"",ROW($A$3:$A$10000)),ROW(A1445))),"")</f>
        <v/>
      </c>
      <c r="E1448" s="61"/>
      <c r="F1448" s="61"/>
      <c r="G1448" t="str">
        <f t="shared" si="589"/>
        <v/>
      </c>
      <c r="H1448" t="str">
        <f>IFERROR(IF(COUNTIF($H$4:H1447,H1447)&lt;VLOOKUP($H1447,$D$3:$E$500,2,0),H1447,INDEX($D$3:$D$300,MATCH(H1447,$D$3:$D$300,0)+1)),"")</f>
        <v/>
      </c>
      <c r="I1448" t="str">
        <f>IF($H1448="","",VLOOKUP($H1448,Listes!$A$3:$I$12,3,FALSE))</f>
        <v/>
      </c>
      <c r="J1448" t="str">
        <f>IF($H1448="","",VLOOKUP($H1448,Listes!$A$3:$I$12,4,FALSE))</f>
        <v/>
      </c>
      <c r="K1448" t="str">
        <f>IF(H1448="","",VLOOKUP($H1448,Listes!$A$3:$I$12,8,FALSE))</f>
        <v/>
      </c>
      <c r="N1448" t="str">
        <f t="shared" si="590"/>
        <v/>
      </c>
    </row>
    <row r="1449" spans="1:14">
      <c r="A1449" s="62" t="str">
        <f>IF(Encodage!A1449="","",IF(COUNTIF($A$2:A1448,Encodage!A1449),"",IF(AND(Encodage!A1449&gt;=$G$2,Encodage!A1449&lt;=$H$2),Encodage!B1449,"")))</f>
        <v/>
      </c>
      <c r="B1449" s="62" t="str">
        <f>IF(A1449="","",IF(COUNTIF($A$2:B1448,Encodage!B1449)&gt;0,"",IF(AND(Encodage!B1449&gt;=$G$2,Encodage!A1449&lt;=$H$2),Encodage!C1449,"")))</f>
        <v/>
      </c>
      <c r="C1449" s="62"/>
      <c r="D1449" s="61" t="str">
        <f t="array" ref="D1449">IFERROR(INDEX($A$1:$A$10000,SMALL(IF($A$3:$A$10000&lt;&gt;"",ROW($A$3:$A$10000)),ROW(A1446))),"")</f>
        <v/>
      </c>
      <c r="E1449" s="61"/>
      <c r="F1449" s="61"/>
      <c r="G1449" t="str">
        <f t="shared" si="589"/>
        <v/>
      </c>
      <c r="H1449" t="str">
        <f>IFERROR(IF(COUNTIF($H$4:H1448,H1448)&lt;VLOOKUP($H1448,$D$3:$E$500,2,0),H1448,INDEX($D$3:$D$300,MATCH(H1448,$D$3:$D$300,0)+1)),"")</f>
        <v/>
      </c>
      <c r="I1449" t="str">
        <f>IF($H1449="","",VLOOKUP($H1449,Listes!$A$3:$I$12,3,FALSE))</f>
        <v/>
      </c>
      <c r="J1449" t="str">
        <f>IF($H1449="","",VLOOKUP($H1449,Listes!$A$3:$I$12,4,FALSE))</f>
        <v/>
      </c>
      <c r="K1449" t="str">
        <f>IF(H1449="","",VLOOKUP($H1449,Listes!$A$3:$I$12,8,FALSE))</f>
        <v/>
      </c>
      <c r="N1449" t="str">
        <f t="shared" si="590"/>
        <v/>
      </c>
    </row>
    <row r="1450" spans="1:14">
      <c r="A1450" s="62" t="str">
        <f>IF(Encodage!A1450="","",IF(COUNTIF($A$2:A1449,Encodage!A1450),"",IF(AND(Encodage!A1450&gt;=$G$2,Encodage!A1450&lt;=$H$2),Encodage!B1450,"")))</f>
        <v/>
      </c>
      <c r="B1450" s="62" t="str">
        <f>IF(A1450="","",IF(COUNTIF($A$2:B1449,Encodage!B1450)&gt;0,"",IF(AND(Encodage!B1450&gt;=$G$2,Encodage!A1450&lt;=$H$2),Encodage!C1450,"")))</f>
        <v/>
      </c>
      <c r="C1450" s="62"/>
      <c r="D1450" s="61" t="str">
        <f t="array" ref="D1450">IFERROR(INDEX($A$1:$A$10000,SMALL(IF($A$3:$A$10000&lt;&gt;"",ROW($A$3:$A$10000)),ROW(A1447))),"")</f>
        <v/>
      </c>
      <c r="E1450" s="61"/>
      <c r="F1450" s="61"/>
      <c r="G1450" t="str">
        <f t="shared" si="589"/>
        <v/>
      </c>
      <c r="H1450" t="str">
        <f>IFERROR(IF(COUNTIF($H$4:H1449,H1449)&lt;VLOOKUP($H1449,$D$3:$E$500,2,0),H1449,INDEX($D$3:$D$300,MATCH(H1449,$D$3:$D$300,0)+1)),"")</f>
        <v/>
      </c>
      <c r="I1450" t="str">
        <f>IF($H1450="","",VLOOKUP($H1450,Listes!$A$3:$I$12,3,FALSE))</f>
        <v/>
      </c>
      <c r="J1450" t="str">
        <f>IF($H1450="","",VLOOKUP($H1450,Listes!$A$3:$I$12,4,FALSE))</f>
        <v/>
      </c>
      <c r="K1450" t="str">
        <f>IF(H1450="","",VLOOKUP($H1450,Listes!$A$3:$I$12,8,FALSE))</f>
        <v/>
      </c>
      <c r="N1450" t="str">
        <f t="shared" si="590"/>
        <v/>
      </c>
    </row>
    <row r="1451" spans="1:14">
      <c r="A1451" s="62" t="str">
        <f>IF(Encodage!A1451="","",IF(COUNTIF($A$2:A1450,Encodage!A1451),"",IF(AND(Encodage!A1451&gt;=$G$2,Encodage!A1451&lt;=$H$2),Encodage!B1451,"")))</f>
        <v/>
      </c>
      <c r="B1451" s="62" t="str">
        <f>IF(A1451="","",IF(COUNTIF($A$2:B1450,Encodage!B1451)&gt;0,"",IF(AND(Encodage!B1451&gt;=$G$2,Encodage!A1451&lt;=$H$2),Encodage!C1451,"")))</f>
        <v/>
      </c>
      <c r="C1451" s="62"/>
      <c r="D1451" s="61" t="str">
        <f t="array" ref="D1451">IFERROR(INDEX($A$1:$A$10000,SMALL(IF($A$3:$A$10000&lt;&gt;"",ROW($A$3:$A$10000)),ROW(A1448))),"")</f>
        <v/>
      </c>
      <c r="E1451" s="61"/>
      <c r="F1451" s="61"/>
      <c r="G1451" t="str">
        <f t="shared" si="589"/>
        <v/>
      </c>
      <c r="H1451" t="str">
        <f>IFERROR(IF(COUNTIF($H$4:H1450,H1450)&lt;VLOOKUP($H1450,$D$3:$E$500,2,0),H1450,INDEX($D$3:$D$300,MATCH(H1450,$D$3:$D$300,0)+1)),"")</f>
        <v/>
      </c>
      <c r="I1451" t="str">
        <f>IF($H1451="","",VLOOKUP($H1451,Listes!$A$3:$I$12,3,FALSE))</f>
        <v/>
      </c>
      <c r="J1451" t="str">
        <f>IF($H1451="","",VLOOKUP($H1451,Listes!$A$3:$I$12,4,FALSE))</f>
        <v/>
      </c>
      <c r="K1451" t="str">
        <f>IF(H1451="","",VLOOKUP($H1451,Listes!$A$3:$I$12,8,FALSE))</f>
        <v/>
      </c>
      <c r="N1451" t="str">
        <f t="shared" si="590"/>
        <v/>
      </c>
    </row>
    <row r="1452" spans="1:14">
      <c r="A1452" s="62" t="str">
        <f>IF(Encodage!A1452="","",IF(COUNTIF($A$2:A1451,Encodage!A1452),"",IF(AND(Encodage!A1452&gt;=$G$2,Encodage!A1452&lt;=$H$2),Encodage!B1452,"")))</f>
        <v/>
      </c>
      <c r="B1452" s="62" t="str">
        <f>IF(A1452="","",IF(COUNTIF($A$2:B1451,Encodage!B1452)&gt;0,"",IF(AND(Encodage!B1452&gt;=$G$2,Encodage!A1452&lt;=$H$2),Encodage!C1452,"")))</f>
        <v/>
      </c>
      <c r="C1452" s="62"/>
      <c r="D1452" s="61" t="str">
        <f t="array" ref="D1452">IFERROR(INDEX($A$1:$A$10000,SMALL(IF($A$3:$A$10000&lt;&gt;"",ROW($A$3:$A$10000)),ROW(A1449))),"")</f>
        <v/>
      </c>
      <c r="E1452" s="61"/>
      <c r="F1452" s="61"/>
      <c r="G1452" t="str">
        <f t="shared" si="589"/>
        <v/>
      </c>
      <c r="H1452" t="str">
        <f>IFERROR(IF(COUNTIF($H$4:H1451,H1451)&lt;VLOOKUP($H1451,$D$3:$E$500,2,0),H1451,INDEX($D$3:$D$300,MATCH(H1451,$D$3:$D$300,0)+1)),"")</f>
        <v/>
      </c>
      <c r="I1452" t="str">
        <f>IF($H1452="","",VLOOKUP($H1452,Listes!$A$3:$I$12,3,FALSE))</f>
        <v/>
      </c>
      <c r="J1452" t="str">
        <f>IF($H1452="","",VLOOKUP($H1452,Listes!$A$3:$I$12,4,FALSE))</f>
        <v/>
      </c>
      <c r="K1452" t="str">
        <f>IF(H1452="","",VLOOKUP($H1452,Listes!$A$3:$I$12,8,FALSE))</f>
        <v/>
      </c>
      <c r="N1452" t="str">
        <f t="shared" si="590"/>
        <v/>
      </c>
    </row>
    <row r="1453" spans="1:14">
      <c r="A1453" s="62" t="str">
        <f>IF(Encodage!A1453="","",IF(COUNTIF($A$2:A1452,Encodage!A1453),"",IF(AND(Encodage!A1453&gt;=$G$2,Encodage!A1453&lt;=$H$2),Encodage!B1453,"")))</f>
        <v/>
      </c>
      <c r="B1453" s="62" t="str">
        <f>IF(A1453="","",IF(COUNTIF($A$2:B1452,Encodage!B1453)&gt;0,"",IF(AND(Encodage!B1453&gt;=$G$2,Encodage!A1453&lt;=$H$2),Encodage!C1453,"")))</f>
        <v/>
      </c>
      <c r="C1453" s="62"/>
      <c r="D1453" s="61" t="str">
        <f t="array" ref="D1453">IFERROR(INDEX($A$1:$A$10000,SMALL(IF($A$3:$A$10000&lt;&gt;"",ROW($A$3:$A$10000)),ROW(A1450))),"")</f>
        <v/>
      </c>
      <c r="E1453" s="61"/>
      <c r="F1453" s="61"/>
      <c r="G1453" t="str">
        <f t="shared" si="589"/>
        <v/>
      </c>
      <c r="H1453" t="str">
        <f>IFERROR(IF(COUNTIF($H$4:H1452,H1452)&lt;VLOOKUP($H1452,$D$3:$E$500,2,0),H1452,INDEX($D$3:$D$300,MATCH(H1452,$D$3:$D$300,0)+1)),"")</f>
        <v/>
      </c>
      <c r="I1453" t="str">
        <f>IF($H1453="","",VLOOKUP($H1453,Listes!$A$3:$I$12,3,FALSE))</f>
        <v/>
      </c>
      <c r="J1453" t="str">
        <f>IF($H1453="","",VLOOKUP($H1453,Listes!$A$3:$I$12,4,FALSE))</f>
        <v/>
      </c>
      <c r="K1453" t="str">
        <f>IF(H1453="","",VLOOKUP($H1453,Listes!$A$3:$I$12,8,FALSE))</f>
        <v/>
      </c>
      <c r="N1453" t="str">
        <f t="shared" si="590"/>
        <v/>
      </c>
    </row>
    <row r="1454" spans="1:14">
      <c r="A1454" s="62" t="str">
        <f>IF(Encodage!A1454="","",IF(COUNTIF($A$2:A1453,Encodage!A1454),"",IF(AND(Encodage!A1454&gt;=$G$2,Encodage!A1454&lt;=$H$2),Encodage!B1454,"")))</f>
        <v/>
      </c>
      <c r="B1454" s="62" t="str">
        <f>IF(A1454="","",IF(COUNTIF($A$2:B1453,Encodage!B1454)&gt;0,"",IF(AND(Encodage!B1454&gt;=$G$2,Encodage!A1454&lt;=$H$2),Encodage!C1454,"")))</f>
        <v/>
      </c>
      <c r="C1454" s="62"/>
      <c r="D1454" s="61" t="str">
        <f t="array" ref="D1454">IFERROR(INDEX($A$1:$A$10000,SMALL(IF($A$3:$A$10000&lt;&gt;"",ROW($A$3:$A$10000)),ROW(A1451))),"")</f>
        <v/>
      </c>
      <c r="E1454" s="61"/>
      <c r="F1454" s="61"/>
      <c r="G1454" t="str">
        <f t="shared" si="589"/>
        <v/>
      </c>
      <c r="H1454" t="str">
        <f>IFERROR(IF(COUNTIF($H$4:H1453,H1453)&lt;VLOOKUP($H1453,$D$3:$E$500,2,0),H1453,INDEX($D$3:$D$300,MATCH(H1453,$D$3:$D$300,0)+1)),"")</f>
        <v/>
      </c>
      <c r="I1454" t="str">
        <f>IF($H1454="","",VLOOKUP($H1454,Listes!$A$3:$I$12,3,FALSE))</f>
        <v/>
      </c>
      <c r="J1454" t="str">
        <f>IF($H1454="","",VLOOKUP($H1454,Listes!$A$3:$I$12,4,FALSE))</f>
        <v/>
      </c>
      <c r="K1454" t="str">
        <f>IF(H1454="","",VLOOKUP($H1454,Listes!$A$3:$I$12,8,FALSE))</f>
        <v/>
      </c>
      <c r="N1454" t="str">
        <f t="shared" si="590"/>
        <v/>
      </c>
    </row>
    <row r="1455" spans="1:14">
      <c r="A1455" s="62" t="str">
        <f>IF(Encodage!A1455="","",IF(COUNTIF($A$2:A1454,Encodage!A1455),"",IF(AND(Encodage!A1455&gt;=$G$2,Encodage!A1455&lt;=$H$2),Encodage!B1455,"")))</f>
        <v/>
      </c>
      <c r="B1455" s="62" t="str">
        <f>IF(A1455="","",IF(COUNTIF($A$2:B1454,Encodage!B1455)&gt;0,"",IF(AND(Encodage!B1455&gt;=$G$2,Encodage!A1455&lt;=$H$2),Encodage!C1455,"")))</f>
        <v/>
      </c>
      <c r="C1455" s="62"/>
      <c r="D1455" s="61" t="str">
        <f t="array" ref="D1455">IFERROR(INDEX($A$1:$A$10000,SMALL(IF($A$3:$A$10000&lt;&gt;"",ROW($A$3:$A$10000)),ROW(A1452))),"")</f>
        <v/>
      </c>
      <c r="E1455" s="61"/>
      <c r="F1455" s="61"/>
      <c r="G1455" t="str">
        <f t="shared" si="589"/>
        <v/>
      </c>
      <c r="H1455" t="str">
        <f>IFERROR(IF(COUNTIF($H$4:H1454,H1454)&lt;VLOOKUP($H1454,$D$3:$E$500,2,0),H1454,INDEX($D$3:$D$300,MATCH(H1454,$D$3:$D$300,0)+1)),"")</f>
        <v/>
      </c>
      <c r="I1455" t="str">
        <f>IF($H1455="","",VLOOKUP($H1455,Listes!$A$3:$I$12,3,FALSE))</f>
        <v/>
      </c>
      <c r="J1455" t="str">
        <f>IF($H1455="","",VLOOKUP($H1455,Listes!$A$3:$I$12,4,FALSE))</f>
        <v/>
      </c>
      <c r="K1455" t="str">
        <f>IF(H1455="","",VLOOKUP($H1455,Listes!$A$3:$I$12,8,FALSE))</f>
        <v/>
      </c>
      <c r="N1455" t="str">
        <f t="shared" si="590"/>
        <v/>
      </c>
    </row>
    <row r="1456" spans="1:14">
      <c r="A1456" s="62" t="str">
        <f>IF(Encodage!A1456="","",IF(COUNTIF($A$2:A1455,Encodage!A1456),"",IF(AND(Encodage!A1456&gt;=$G$2,Encodage!A1456&lt;=$H$2),Encodage!B1456,"")))</f>
        <v/>
      </c>
      <c r="B1456" s="62" t="str">
        <f>IF(A1456="","",IF(COUNTIF($A$2:B1455,Encodage!B1456)&gt;0,"",IF(AND(Encodage!B1456&gt;=$G$2,Encodage!A1456&lt;=$H$2),Encodage!C1456,"")))</f>
        <v/>
      </c>
      <c r="C1456" s="62"/>
      <c r="D1456" s="61" t="str">
        <f t="array" ref="D1456">IFERROR(INDEX($A$1:$A$10000,SMALL(IF($A$3:$A$10000&lt;&gt;"",ROW($A$3:$A$10000)),ROW(A1453))),"")</f>
        <v/>
      </c>
      <c r="E1456" s="61"/>
      <c r="F1456" s="61"/>
      <c r="G1456" t="str">
        <f t="shared" si="589"/>
        <v/>
      </c>
      <c r="H1456" t="str">
        <f>IFERROR(IF(COUNTIF($H$4:H1455,H1455)&lt;VLOOKUP($H1455,$D$3:$E$500,2,0),H1455,INDEX($D$3:$D$300,MATCH(H1455,$D$3:$D$300,0)+1)),"")</f>
        <v/>
      </c>
      <c r="I1456" t="str">
        <f>IF($H1456="","",VLOOKUP($H1456,Listes!$A$3:$I$12,3,FALSE))</f>
        <v/>
      </c>
      <c r="J1456" t="str">
        <f>IF($H1456="","",VLOOKUP($H1456,Listes!$A$3:$I$12,4,FALSE))</f>
        <v/>
      </c>
      <c r="K1456" t="str">
        <f>IF(H1456="","",VLOOKUP($H1456,Listes!$A$3:$I$12,8,FALSE))</f>
        <v/>
      </c>
      <c r="N1456" t="str">
        <f t="shared" si="590"/>
        <v/>
      </c>
    </row>
    <row r="1457" spans="1:14">
      <c r="A1457" s="62" t="str">
        <f>IF(Encodage!A1457="","",IF(COUNTIF($A$2:A1456,Encodage!A1457),"",IF(AND(Encodage!A1457&gt;=$G$2,Encodage!A1457&lt;=$H$2),Encodage!B1457,"")))</f>
        <v/>
      </c>
      <c r="B1457" s="62" t="str">
        <f>IF(A1457="","",IF(COUNTIF($A$2:B1456,Encodage!B1457)&gt;0,"",IF(AND(Encodage!B1457&gt;=$G$2,Encodage!A1457&lt;=$H$2),Encodage!C1457,"")))</f>
        <v/>
      </c>
      <c r="C1457" s="62"/>
      <c r="D1457" s="61" t="str">
        <f t="array" ref="D1457">IFERROR(INDEX($A$1:$A$10000,SMALL(IF($A$3:$A$10000&lt;&gt;"",ROW($A$3:$A$10000)),ROW(A1454))),"")</f>
        <v/>
      </c>
      <c r="E1457" s="61"/>
      <c r="F1457" s="61"/>
      <c r="G1457" t="str">
        <f t="shared" si="589"/>
        <v/>
      </c>
      <c r="H1457" t="str">
        <f>IFERROR(IF(COUNTIF($H$4:H1456,H1456)&lt;VLOOKUP($H1456,$D$3:$E$500,2,0),H1456,INDEX($D$3:$D$300,MATCH(H1456,$D$3:$D$300,0)+1)),"")</f>
        <v/>
      </c>
      <c r="I1457" t="str">
        <f>IF($H1457="","",VLOOKUP($H1457,Listes!$A$3:$I$12,3,FALSE))</f>
        <v/>
      </c>
      <c r="J1457" t="str">
        <f>IF($H1457="","",VLOOKUP($H1457,Listes!$A$3:$I$12,4,FALSE))</f>
        <v/>
      </c>
      <c r="K1457" t="str">
        <f>IF(H1457="","",VLOOKUP($H1457,Listes!$A$3:$I$12,8,FALSE))</f>
        <v/>
      </c>
      <c r="N1457" t="str">
        <f t="shared" si="590"/>
        <v/>
      </c>
    </row>
    <row r="1458" spans="1:14">
      <c r="A1458" s="62" t="str">
        <f>IF(Encodage!A1458="","",IF(COUNTIF($A$2:A1457,Encodage!A1458),"",IF(AND(Encodage!A1458&gt;=$G$2,Encodage!A1458&lt;=$H$2),Encodage!B1458,"")))</f>
        <v/>
      </c>
      <c r="B1458" s="62" t="str">
        <f>IF(A1458="","",IF(COUNTIF($A$2:B1457,Encodage!B1458)&gt;0,"",IF(AND(Encodage!B1458&gt;=$G$2,Encodage!A1458&lt;=$H$2),Encodage!C1458,"")))</f>
        <v/>
      </c>
      <c r="C1458" s="62"/>
      <c r="D1458" s="61" t="str">
        <f t="array" ref="D1458">IFERROR(INDEX($A$1:$A$10000,SMALL(IF($A$3:$A$10000&lt;&gt;"",ROW($A$3:$A$10000)),ROW(A1455))),"")</f>
        <v/>
      </c>
      <c r="E1458" s="61"/>
      <c r="F1458" s="61"/>
      <c r="G1458" t="str">
        <f t="shared" si="589"/>
        <v/>
      </c>
      <c r="H1458" t="str">
        <f>IFERROR(IF(COUNTIF($H$4:H1457,H1457)&lt;VLOOKUP($H1457,$D$3:$E$500,2,0),H1457,INDEX($D$3:$D$300,MATCH(H1457,$D$3:$D$300,0)+1)),"")</f>
        <v/>
      </c>
      <c r="I1458" t="str">
        <f>IF($H1458="","",VLOOKUP($H1458,Listes!$A$3:$I$12,3,FALSE))</f>
        <v/>
      </c>
      <c r="J1458" t="str">
        <f>IF($H1458="","",VLOOKUP($H1458,Listes!$A$3:$I$12,4,FALSE))</f>
        <v/>
      </c>
      <c r="K1458" t="str">
        <f>IF(H1458="","",VLOOKUP($H1458,Listes!$A$3:$I$12,8,FALSE))</f>
        <v/>
      </c>
      <c r="N1458" t="str">
        <f t="shared" si="590"/>
        <v/>
      </c>
    </row>
    <row r="1459" spans="1:14">
      <c r="A1459" s="62" t="str">
        <f>IF(Encodage!A1459="","",IF(COUNTIF($A$2:A1458,Encodage!A1459),"",IF(AND(Encodage!A1459&gt;=$G$2,Encodage!A1459&lt;=$H$2),Encodage!B1459,"")))</f>
        <v/>
      </c>
      <c r="B1459" s="62" t="str">
        <f>IF(A1459="","",IF(COUNTIF($A$2:B1458,Encodage!B1459)&gt;0,"",IF(AND(Encodage!B1459&gt;=$G$2,Encodage!A1459&lt;=$H$2),Encodage!C1459,"")))</f>
        <v/>
      </c>
      <c r="C1459" s="62"/>
      <c r="D1459" s="61" t="str">
        <f t="array" ref="D1459">IFERROR(INDEX($A$1:$A$10000,SMALL(IF($A$3:$A$10000&lt;&gt;"",ROW($A$3:$A$10000)),ROW(A1456))),"")</f>
        <v/>
      </c>
      <c r="E1459" s="61"/>
      <c r="F1459" s="61"/>
      <c r="G1459" t="str">
        <f t="shared" si="589"/>
        <v/>
      </c>
      <c r="H1459" t="str">
        <f>IFERROR(IF(COUNTIF($H$4:H1458,H1458)&lt;VLOOKUP($H1458,$D$3:$E$500,2,0),H1458,INDEX($D$3:$D$300,MATCH(H1458,$D$3:$D$300,0)+1)),"")</f>
        <v/>
      </c>
      <c r="I1459" t="str">
        <f>IF($H1459="","",VLOOKUP($H1459,Listes!$A$3:$I$12,3,FALSE))</f>
        <v/>
      </c>
      <c r="J1459" t="str">
        <f>IF($H1459="","",VLOOKUP($H1459,Listes!$A$3:$I$12,4,FALSE))</f>
        <v/>
      </c>
      <c r="K1459" t="str">
        <f>IF(H1459="","",VLOOKUP($H1459,Listes!$A$3:$I$12,8,FALSE))</f>
        <v/>
      </c>
      <c r="N1459" t="str">
        <f t="shared" si="590"/>
        <v/>
      </c>
    </row>
    <row r="1460" spans="1:14">
      <c r="A1460" s="62" t="str">
        <f>IF(Encodage!A1460="","",IF(COUNTIF($A$2:A1459,Encodage!A1460),"",IF(AND(Encodage!A1460&gt;=$G$2,Encodage!A1460&lt;=$H$2),Encodage!B1460,"")))</f>
        <v/>
      </c>
      <c r="B1460" s="62" t="str">
        <f>IF(A1460="","",IF(COUNTIF($A$2:B1459,Encodage!B1460)&gt;0,"",IF(AND(Encodage!B1460&gt;=$G$2,Encodage!A1460&lt;=$H$2),Encodage!C1460,"")))</f>
        <v/>
      </c>
      <c r="C1460" s="62"/>
      <c r="D1460" s="61" t="str">
        <f t="array" ref="D1460">IFERROR(INDEX($A$1:$A$10000,SMALL(IF($A$3:$A$10000&lt;&gt;"",ROW($A$3:$A$10000)),ROW(A1457))),"")</f>
        <v/>
      </c>
      <c r="E1460" s="61"/>
      <c r="F1460" s="61"/>
      <c r="G1460" t="str">
        <f t="shared" si="589"/>
        <v/>
      </c>
      <c r="H1460" t="str">
        <f>IFERROR(IF(COUNTIF($H$4:H1459,H1459)&lt;VLOOKUP($H1459,$D$3:$E$500,2,0),H1459,INDEX($D$3:$D$300,MATCH(H1459,$D$3:$D$300,0)+1)),"")</f>
        <v/>
      </c>
      <c r="I1460" t="str">
        <f>IF($H1460="","",VLOOKUP($H1460,Listes!$A$3:$I$12,3,FALSE))</f>
        <v/>
      </c>
      <c r="J1460" t="str">
        <f>IF($H1460="","",VLOOKUP($H1460,Listes!$A$3:$I$12,4,FALSE))</f>
        <v/>
      </c>
      <c r="K1460" t="str">
        <f>IF(H1460="","",VLOOKUP($H1460,Listes!$A$3:$I$12,8,FALSE))</f>
        <v/>
      </c>
      <c r="N1460" t="str">
        <f t="shared" si="590"/>
        <v/>
      </c>
    </row>
    <row r="1461" spans="1:14">
      <c r="A1461" s="62" t="str">
        <f>IF(Encodage!A1461="","",IF(COUNTIF($A$2:A1460,Encodage!A1461),"",IF(AND(Encodage!A1461&gt;=$G$2,Encodage!A1461&lt;=$H$2),Encodage!B1461,"")))</f>
        <v/>
      </c>
      <c r="B1461" s="62" t="str">
        <f>IF(A1461="","",IF(COUNTIF($A$2:B1460,Encodage!B1461)&gt;0,"",IF(AND(Encodage!B1461&gt;=$G$2,Encodage!A1461&lt;=$H$2),Encodage!C1461,"")))</f>
        <v/>
      </c>
      <c r="C1461" s="62"/>
      <c r="D1461" s="61" t="str">
        <f t="array" ref="D1461">IFERROR(INDEX($A$1:$A$10000,SMALL(IF($A$3:$A$10000&lt;&gt;"",ROW($A$3:$A$10000)),ROW(A1458))),"")</f>
        <v/>
      </c>
      <c r="E1461" s="61"/>
      <c r="F1461" s="61"/>
      <c r="G1461" t="str">
        <f t="shared" si="589"/>
        <v/>
      </c>
      <c r="H1461" t="str">
        <f>IFERROR(IF(COUNTIF($H$4:H1460,H1460)&lt;VLOOKUP($H1460,$D$3:$E$500,2,0),H1460,INDEX($D$3:$D$300,MATCH(H1460,$D$3:$D$300,0)+1)),"")</f>
        <v/>
      </c>
      <c r="I1461" t="str">
        <f>IF($H1461="","",VLOOKUP($H1461,Listes!$A$3:$I$12,3,FALSE))</f>
        <v/>
      </c>
      <c r="J1461" t="str">
        <f>IF($H1461="","",VLOOKUP($H1461,Listes!$A$3:$I$12,4,FALSE))</f>
        <v/>
      </c>
      <c r="K1461" t="str">
        <f>IF(H1461="","",VLOOKUP($H1461,Listes!$A$3:$I$12,8,FALSE))</f>
        <v/>
      </c>
      <c r="N1461" t="str">
        <f t="shared" si="590"/>
        <v/>
      </c>
    </row>
    <row r="1462" spans="1:14">
      <c r="A1462" s="62" t="str">
        <f>IF(Encodage!A1462="","",IF(COUNTIF($A$2:A1461,Encodage!A1462),"",IF(AND(Encodage!A1462&gt;=$G$2,Encodage!A1462&lt;=$H$2),Encodage!B1462,"")))</f>
        <v/>
      </c>
      <c r="B1462" s="62" t="str">
        <f>IF(A1462="","",IF(COUNTIF($A$2:B1461,Encodage!B1462)&gt;0,"",IF(AND(Encodage!B1462&gt;=$G$2,Encodage!A1462&lt;=$H$2),Encodage!C1462,"")))</f>
        <v/>
      </c>
      <c r="C1462" s="62"/>
      <c r="D1462" s="61" t="str">
        <f t="array" ref="D1462">IFERROR(INDEX($A$1:$A$10000,SMALL(IF($A$3:$A$10000&lt;&gt;"",ROW($A$3:$A$10000)),ROW(A1459))),"")</f>
        <v/>
      </c>
      <c r="E1462" s="61"/>
      <c r="F1462" s="61"/>
      <c r="G1462" t="str">
        <f t="shared" si="589"/>
        <v/>
      </c>
      <c r="H1462" t="str">
        <f>IFERROR(IF(COUNTIF($H$4:H1461,H1461)&lt;VLOOKUP($H1461,$D$3:$E$500,2,0),H1461,INDEX($D$3:$D$300,MATCH(H1461,$D$3:$D$300,0)+1)),"")</f>
        <v/>
      </c>
      <c r="I1462" t="str">
        <f>IF($H1462="","",VLOOKUP($H1462,Listes!$A$3:$I$12,3,FALSE))</f>
        <v/>
      </c>
      <c r="J1462" t="str">
        <f>IF($H1462="","",VLOOKUP($H1462,Listes!$A$3:$I$12,4,FALSE))</f>
        <v/>
      </c>
      <c r="K1462" t="str">
        <f>IF(H1462="","",VLOOKUP($H1462,Listes!$A$3:$I$12,8,FALSE))</f>
        <v/>
      </c>
      <c r="N1462" t="str">
        <f t="shared" si="590"/>
        <v/>
      </c>
    </row>
    <row r="1463" spans="1:14">
      <c r="A1463" s="62" t="str">
        <f>IF(Encodage!A1463="","",IF(COUNTIF($A$2:A1462,Encodage!A1463),"",IF(AND(Encodage!A1463&gt;=$G$2,Encodage!A1463&lt;=$H$2),Encodage!B1463,"")))</f>
        <v/>
      </c>
      <c r="B1463" s="62" t="str">
        <f>IF(A1463="","",IF(COUNTIF($A$2:B1462,Encodage!B1463)&gt;0,"",IF(AND(Encodage!B1463&gt;=$G$2,Encodage!A1463&lt;=$H$2),Encodage!C1463,"")))</f>
        <v/>
      </c>
      <c r="C1463" s="62"/>
      <c r="D1463" s="61" t="str">
        <f t="array" ref="D1463">IFERROR(INDEX($A$1:$A$10000,SMALL(IF($A$3:$A$10000&lt;&gt;"",ROW($A$3:$A$10000)),ROW(A1460))),"")</f>
        <v/>
      </c>
      <c r="E1463" s="61"/>
      <c r="F1463" s="61"/>
      <c r="G1463" t="str">
        <f t="shared" si="589"/>
        <v/>
      </c>
      <c r="H1463" t="str">
        <f>IFERROR(IF(COUNTIF($H$4:H1462,H1462)&lt;VLOOKUP($H1462,$D$3:$E$500,2,0),H1462,INDEX($D$3:$D$300,MATCH(H1462,$D$3:$D$300,0)+1)),"")</f>
        <v/>
      </c>
      <c r="I1463" t="str">
        <f>IF($H1463="","",VLOOKUP($H1463,Listes!$A$3:$I$12,3,FALSE))</f>
        <v/>
      </c>
      <c r="J1463" t="str">
        <f>IF($H1463="","",VLOOKUP($H1463,Listes!$A$3:$I$12,4,FALSE))</f>
        <v/>
      </c>
      <c r="K1463" t="str">
        <f>IF(H1463="","",VLOOKUP($H1463,Listes!$A$3:$I$12,8,FALSE))</f>
        <v/>
      </c>
      <c r="N1463" t="str">
        <f t="shared" si="590"/>
        <v/>
      </c>
    </row>
    <row r="1464" spans="1:14">
      <c r="A1464" s="62" t="str">
        <f>IF(Encodage!A1464="","",IF(COUNTIF($A$2:A1463,Encodage!A1464),"",IF(AND(Encodage!A1464&gt;=$G$2,Encodage!A1464&lt;=$H$2),Encodage!B1464,"")))</f>
        <v/>
      </c>
      <c r="B1464" s="62" t="str">
        <f>IF(A1464="","",IF(COUNTIF($A$2:B1463,Encodage!B1464)&gt;0,"",IF(AND(Encodage!B1464&gt;=$G$2,Encodage!A1464&lt;=$H$2),Encodage!C1464,"")))</f>
        <v/>
      </c>
      <c r="C1464" s="62"/>
      <c r="D1464" s="61" t="str">
        <f t="array" ref="D1464">IFERROR(INDEX($A$1:$A$10000,SMALL(IF($A$3:$A$10000&lt;&gt;"",ROW($A$3:$A$10000)),ROW(A1461))),"")</f>
        <v/>
      </c>
      <c r="E1464" s="61"/>
      <c r="F1464" s="61"/>
      <c r="G1464" t="str">
        <f t="shared" si="589"/>
        <v/>
      </c>
      <c r="H1464" t="str">
        <f>IFERROR(IF(COUNTIF($H$4:H1463,H1463)&lt;VLOOKUP($H1463,$D$3:$E$500,2,0),H1463,INDEX($D$3:$D$300,MATCH(H1463,$D$3:$D$300,0)+1)),"")</f>
        <v/>
      </c>
      <c r="I1464" t="str">
        <f>IF($H1464="","",VLOOKUP($H1464,Listes!$A$3:$I$12,3,FALSE))</f>
        <v/>
      </c>
      <c r="J1464" t="str">
        <f>IF($H1464="","",VLOOKUP($H1464,Listes!$A$3:$I$12,4,FALSE))</f>
        <v/>
      </c>
      <c r="K1464" t="str">
        <f>IF(H1464="","",VLOOKUP($H1464,Listes!$A$3:$I$12,8,FALSE))</f>
        <v/>
      </c>
      <c r="N1464" t="str">
        <f t="shared" si="590"/>
        <v/>
      </c>
    </row>
    <row r="1465" spans="1:14">
      <c r="A1465" s="62" t="str">
        <f>IF(Encodage!A1465="","",IF(COUNTIF($A$2:A1464,Encodage!A1465),"",IF(AND(Encodage!A1465&gt;=$G$2,Encodage!A1465&lt;=$H$2),Encodage!B1465,"")))</f>
        <v/>
      </c>
      <c r="B1465" s="62" t="str">
        <f>IF(A1465="","",IF(COUNTIF($A$2:B1464,Encodage!B1465)&gt;0,"",IF(AND(Encodage!B1465&gt;=$G$2,Encodage!A1465&lt;=$H$2),Encodage!C1465,"")))</f>
        <v/>
      </c>
      <c r="C1465" s="62"/>
      <c r="D1465" s="61" t="str">
        <f t="array" ref="D1465">IFERROR(INDEX($A$1:$A$10000,SMALL(IF($A$3:$A$10000&lt;&gt;"",ROW($A$3:$A$10000)),ROW(A1462))),"")</f>
        <v/>
      </c>
      <c r="E1465" s="61"/>
      <c r="F1465" s="61"/>
      <c r="G1465" t="str">
        <f t="shared" si="589"/>
        <v/>
      </c>
      <c r="H1465" t="str">
        <f>IFERROR(IF(COUNTIF($H$4:H1464,H1464)&lt;VLOOKUP($H1464,$D$3:$E$500,2,0),H1464,INDEX($D$3:$D$300,MATCH(H1464,$D$3:$D$300,0)+1)),"")</f>
        <v/>
      </c>
      <c r="I1465" t="str">
        <f>IF($H1465="","",VLOOKUP($H1465,Listes!$A$3:$I$12,3,FALSE))</f>
        <v/>
      </c>
      <c r="J1465" t="str">
        <f>IF($H1465="","",VLOOKUP($H1465,Listes!$A$3:$I$12,4,FALSE))</f>
        <v/>
      </c>
      <c r="K1465" t="str">
        <f>IF(H1465="","",VLOOKUP($H1465,Listes!$A$3:$I$12,8,FALSE))</f>
        <v/>
      </c>
      <c r="N1465" t="str">
        <f t="shared" si="590"/>
        <v/>
      </c>
    </row>
    <row r="1466" spans="1:14">
      <c r="A1466" s="62" t="str">
        <f>IF(Encodage!A1466="","",IF(COUNTIF($A$2:A1465,Encodage!A1466),"",IF(AND(Encodage!A1466&gt;=$G$2,Encodage!A1466&lt;=$H$2),Encodage!B1466,"")))</f>
        <v/>
      </c>
      <c r="B1466" s="62" t="str">
        <f>IF(A1466="","",IF(COUNTIF($A$2:B1465,Encodage!B1466)&gt;0,"",IF(AND(Encodage!B1466&gt;=$G$2,Encodage!A1466&lt;=$H$2),Encodage!C1466,"")))</f>
        <v/>
      </c>
      <c r="C1466" s="62"/>
      <c r="D1466" s="61" t="str">
        <f t="array" ref="D1466">IFERROR(INDEX($A$1:$A$10000,SMALL(IF($A$3:$A$10000&lt;&gt;"",ROW($A$3:$A$10000)),ROW(A1463))),"")</f>
        <v/>
      </c>
      <c r="E1466" s="61"/>
      <c r="F1466" s="61"/>
      <c r="G1466" t="str">
        <f t="shared" si="589"/>
        <v/>
      </c>
      <c r="H1466" t="str">
        <f>IFERROR(IF(COUNTIF($H$4:H1465,H1465)&lt;VLOOKUP($H1465,$D$3:$E$500,2,0),H1465,INDEX($D$3:$D$300,MATCH(H1465,$D$3:$D$300,0)+1)),"")</f>
        <v/>
      </c>
      <c r="I1466" t="str">
        <f>IF($H1466="","",VLOOKUP($H1466,Listes!$A$3:$I$12,3,FALSE))</f>
        <v/>
      </c>
      <c r="J1466" t="str">
        <f>IF($H1466="","",VLOOKUP($H1466,Listes!$A$3:$I$12,4,FALSE))</f>
        <v/>
      </c>
      <c r="K1466" t="str">
        <f>IF(H1466="","",VLOOKUP($H1466,Listes!$A$3:$I$12,8,FALSE))</f>
        <v/>
      </c>
      <c r="N1466" t="str">
        <f t="shared" si="590"/>
        <v/>
      </c>
    </row>
    <row r="1467" spans="1:14">
      <c r="A1467" s="62" t="str">
        <f>IF(Encodage!A1467="","",IF(COUNTIF($A$2:A1466,Encodage!A1467),"",IF(AND(Encodage!A1467&gt;=$G$2,Encodage!A1467&lt;=$H$2),Encodage!B1467,"")))</f>
        <v/>
      </c>
      <c r="B1467" s="62" t="str">
        <f>IF(A1467="","",IF(COUNTIF($A$2:B1466,Encodage!B1467)&gt;0,"",IF(AND(Encodage!B1467&gt;=$G$2,Encodage!A1467&lt;=$H$2),Encodage!C1467,"")))</f>
        <v/>
      </c>
      <c r="C1467" s="62"/>
      <c r="D1467" s="61" t="str">
        <f t="array" ref="D1467">IFERROR(INDEX($A$1:$A$10000,SMALL(IF($A$3:$A$10000&lt;&gt;"",ROW($A$3:$A$10000)),ROW(A1464))),"")</f>
        <v/>
      </c>
      <c r="E1467" s="61"/>
      <c r="F1467" s="61"/>
      <c r="G1467" t="str">
        <f t="shared" si="589"/>
        <v/>
      </c>
      <c r="H1467" t="str">
        <f>IFERROR(IF(COUNTIF($H$4:H1466,H1466)&lt;VLOOKUP($H1466,$D$3:$E$500,2,0),H1466,INDEX($D$3:$D$300,MATCH(H1466,$D$3:$D$300,0)+1)),"")</f>
        <v/>
      </c>
      <c r="I1467" t="str">
        <f>IF($H1467="","",VLOOKUP($H1467,Listes!$A$3:$I$12,3,FALSE))</f>
        <v/>
      </c>
      <c r="J1467" t="str">
        <f>IF($H1467="","",VLOOKUP($H1467,Listes!$A$3:$I$12,4,FALSE))</f>
        <v/>
      </c>
      <c r="K1467" t="str">
        <f>IF(H1467="","",VLOOKUP($H1467,Listes!$A$3:$I$12,8,FALSE))</f>
        <v/>
      </c>
      <c r="N1467" t="str">
        <f t="shared" si="590"/>
        <v/>
      </c>
    </row>
    <row r="1468" spans="1:14">
      <c r="A1468" s="62" t="str">
        <f>IF(Encodage!A1468="","",IF(COUNTIF($A$2:A1467,Encodage!A1468),"",IF(AND(Encodage!A1468&gt;=$G$2,Encodage!A1468&lt;=$H$2),Encodage!B1468,"")))</f>
        <v/>
      </c>
      <c r="B1468" s="62" t="str">
        <f>IF(A1468="","",IF(COUNTIF($A$2:B1467,Encodage!B1468)&gt;0,"",IF(AND(Encodage!B1468&gt;=$G$2,Encodage!A1468&lt;=$H$2),Encodage!C1468,"")))</f>
        <v/>
      </c>
      <c r="C1468" s="62"/>
      <c r="D1468" s="61" t="str">
        <f t="array" ref="D1468">IFERROR(INDEX($A$1:$A$10000,SMALL(IF($A$3:$A$10000&lt;&gt;"",ROW($A$3:$A$10000)),ROW(A1465))),"")</f>
        <v/>
      </c>
      <c r="E1468" s="61"/>
      <c r="F1468" s="61"/>
      <c r="G1468" t="str">
        <f t="shared" si="589"/>
        <v/>
      </c>
      <c r="H1468" t="str">
        <f>IFERROR(IF(COUNTIF($H$4:H1467,H1467)&lt;VLOOKUP($H1467,$D$3:$E$500,2,0),H1467,INDEX($D$3:$D$300,MATCH(H1467,$D$3:$D$300,0)+1)),"")</f>
        <v/>
      </c>
      <c r="I1468" t="str">
        <f>IF($H1468="","",VLOOKUP($H1468,Listes!$A$3:$I$12,3,FALSE))</f>
        <v/>
      </c>
      <c r="J1468" t="str">
        <f>IF($H1468="","",VLOOKUP($H1468,Listes!$A$3:$I$12,4,FALSE))</f>
        <v/>
      </c>
      <c r="K1468" t="str">
        <f>IF(H1468="","",VLOOKUP($H1468,Listes!$A$3:$I$12,8,FALSE))</f>
        <v/>
      </c>
      <c r="N1468" t="str">
        <f t="shared" si="590"/>
        <v/>
      </c>
    </row>
    <row r="1469" spans="1:14">
      <c r="A1469" s="62" t="str">
        <f>IF(Encodage!A1469="","",IF(COUNTIF($A$2:A1468,Encodage!A1469),"",IF(AND(Encodage!A1469&gt;=$G$2,Encodage!A1469&lt;=$H$2),Encodage!B1469,"")))</f>
        <v/>
      </c>
      <c r="B1469" s="62" t="str">
        <f>IF(A1469="","",IF(COUNTIF($A$2:B1468,Encodage!B1469)&gt;0,"",IF(AND(Encodage!B1469&gt;=$G$2,Encodage!A1469&lt;=$H$2),Encodage!C1469,"")))</f>
        <v/>
      </c>
      <c r="C1469" s="62"/>
      <c r="D1469" s="61" t="str">
        <f t="array" ref="D1469">IFERROR(INDEX($A$1:$A$10000,SMALL(IF($A$3:$A$10000&lt;&gt;"",ROW($A$3:$A$10000)),ROW(A1466))),"")</f>
        <v/>
      </c>
      <c r="E1469" s="61"/>
      <c r="F1469" s="61"/>
      <c r="G1469" t="str">
        <f t="shared" si="589"/>
        <v/>
      </c>
      <c r="H1469" t="str">
        <f>IFERROR(IF(COUNTIF($H$4:H1468,H1468)&lt;VLOOKUP($H1468,$D$3:$E$500,2,0),H1468,INDEX($D$3:$D$300,MATCH(H1468,$D$3:$D$300,0)+1)),"")</f>
        <v/>
      </c>
      <c r="I1469" t="str">
        <f>IF($H1469="","",VLOOKUP($H1469,Listes!$A$3:$I$12,3,FALSE))</f>
        <v/>
      </c>
      <c r="J1469" t="str">
        <f>IF($H1469="","",VLOOKUP($H1469,Listes!$A$3:$I$12,4,FALSE))</f>
        <v/>
      </c>
      <c r="K1469" t="str">
        <f>IF(H1469="","",VLOOKUP($H1469,Listes!$A$3:$I$12,8,FALSE))</f>
        <v/>
      </c>
      <c r="N1469" t="str">
        <f t="shared" si="590"/>
        <v/>
      </c>
    </row>
    <row r="1470" spans="1:14">
      <c r="A1470" s="62" t="str">
        <f>IF(Encodage!A1470="","",IF(COUNTIF($A$2:A1469,Encodage!A1470),"",IF(AND(Encodage!A1470&gt;=$G$2,Encodage!A1470&lt;=$H$2),Encodage!B1470,"")))</f>
        <v/>
      </c>
      <c r="B1470" s="62" t="str">
        <f>IF(A1470="","",IF(COUNTIF($A$2:B1469,Encodage!B1470)&gt;0,"",IF(AND(Encodage!B1470&gt;=$G$2,Encodage!A1470&lt;=$H$2),Encodage!C1470,"")))</f>
        <v/>
      </c>
      <c r="C1470" s="62"/>
      <c r="D1470" s="61" t="str">
        <f t="array" ref="D1470">IFERROR(INDEX($A$1:$A$10000,SMALL(IF($A$3:$A$10000&lt;&gt;"",ROW($A$3:$A$10000)),ROW(A1467))),"")</f>
        <v/>
      </c>
      <c r="E1470" s="61"/>
      <c r="F1470" s="61"/>
      <c r="G1470" t="str">
        <f t="shared" si="589"/>
        <v/>
      </c>
      <c r="H1470" t="str">
        <f>IFERROR(IF(COUNTIF($H$4:H1469,H1469)&lt;VLOOKUP($H1469,$D$3:$E$500,2,0),H1469,INDEX($D$3:$D$300,MATCH(H1469,$D$3:$D$300,0)+1)),"")</f>
        <v/>
      </c>
      <c r="I1470" t="str">
        <f>IF($H1470="","",VLOOKUP($H1470,Listes!$A$3:$I$12,3,FALSE))</f>
        <v/>
      </c>
      <c r="J1470" t="str">
        <f>IF($H1470="","",VLOOKUP($H1470,Listes!$A$3:$I$12,4,FALSE))</f>
        <v/>
      </c>
      <c r="K1470" t="str">
        <f>IF(H1470="","",VLOOKUP($H1470,Listes!$A$3:$I$12,8,FALSE))</f>
        <v/>
      </c>
      <c r="N1470" t="str">
        <f t="shared" si="590"/>
        <v/>
      </c>
    </row>
    <row r="1471" spans="1:14">
      <c r="A1471" s="62" t="str">
        <f>IF(Encodage!A1471="","",IF(COUNTIF($A$2:A1470,Encodage!A1471),"",IF(AND(Encodage!A1471&gt;=$G$2,Encodage!A1471&lt;=$H$2),Encodage!B1471,"")))</f>
        <v/>
      </c>
      <c r="B1471" s="62" t="str">
        <f>IF(A1471="","",IF(COUNTIF($A$2:B1470,Encodage!B1471)&gt;0,"",IF(AND(Encodage!B1471&gt;=$G$2,Encodage!A1471&lt;=$H$2),Encodage!C1471,"")))</f>
        <v/>
      </c>
      <c r="C1471" s="62"/>
      <c r="D1471" s="61" t="str">
        <f t="array" ref="D1471">IFERROR(INDEX($A$1:$A$10000,SMALL(IF($A$3:$A$10000&lt;&gt;"",ROW($A$3:$A$10000)),ROW(A1468))),"")</f>
        <v/>
      </c>
      <c r="E1471" s="61"/>
      <c r="F1471" s="61"/>
      <c r="G1471" t="str">
        <f t="shared" si="589"/>
        <v/>
      </c>
      <c r="H1471" t="str">
        <f>IFERROR(IF(COUNTIF($H$4:H1470,H1470)&lt;VLOOKUP($H1470,$D$3:$E$500,2,0),H1470,INDEX($D$3:$D$300,MATCH(H1470,$D$3:$D$300,0)+1)),"")</f>
        <v/>
      </c>
      <c r="I1471" t="str">
        <f>IF($H1471="","",VLOOKUP($H1471,Listes!$A$3:$I$12,3,FALSE))</f>
        <v/>
      </c>
      <c r="J1471" t="str">
        <f>IF($H1471="","",VLOOKUP($H1471,Listes!$A$3:$I$12,4,FALSE))</f>
        <v/>
      </c>
      <c r="K1471" t="str">
        <f>IF(H1471="","",VLOOKUP($H1471,Listes!$A$3:$I$12,8,FALSE))</f>
        <v/>
      </c>
      <c r="N1471" t="str">
        <f t="shared" si="590"/>
        <v/>
      </c>
    </row>
    <row r="1472" spans="1:14">
      <c r="A1472" s="62" t="str">
        <f>IF(Encodage!A1472="","",IF(COUNTIF($A$2:A1471,Encodage!A1472),"",IF(AND(Encodage!A1472&gt;=$G$2,Encodage!A1472&lt;=$H$2),Encodage!B1472,"")))</f>
        <v/>
      </c>
      <c r="B1472" s="62" t="str">
        <f>IF(A1472="","",IF(COUNTIF($A$2:B1471,Encodage!B1472)&gt;0,"",IF(AND(Encodage!B1472&gt;=$G$2,Encodage!A1472&lt;=$H$2),Encodage!C1472,"")))</f>
        <v/>
      </c>
      <c r="C1472" s="62"/>
      <c r="D1472" s="61" t="str">
        <f t="array" ref="D1472">IFERROR(INDEX($A$1:$A$10000,SMALL(IF($A$3:$A$10000&lt;&gt;"",ROW($A$3:$A$10000)),ROW(A1469))),"")</f>
        <v/>
      </c>
      <c r="E1472" s="61"/>
      <c r="F1472" s="61"/>
      <c r="G1472" t="str">
        <f t="shared" si="589"/>
        <v/>
      </c>
      <c r="H1472" t="str">
        <f>IFERROR(IF(COUNTIF($H$4:H1471,H1471)&lt;VLOOKUP($H1471,$D$3:$E$500,2,0),H1471,INDEX($D$3:$D$300,MATCH(H1471,$D$3:$D$300,0)+1)),"")</f>
        <v/>
      </c>
      <c r="I1472" t="str">
        <f>IF($H1472="","",VLOOKUP($H1472,Listes!$A$3:$I$12,3,FALSE))</f>
        <v/>
      </c>
      <c r="J1472" t="str">
        <f>IF($H1472="","",VLOOKUP($H1472,Listes!$A$3:$I$12,4,FALSE))</f>
        <v/>
      </c>
      <c r="K1472" t="str">
        <f>IF(H1472="","",VLOOKUP($H1472,Listes!$A$3:$I$12,8,FALSE))</f>
        <v/>
      </c>
      <c r="N1472" t="str">
        <f t="shared" si="590"/>
        <v/>
      </c>
    </row>
    <row r="1473" spans="1:14">
      <c r="A1473" s="62" t="str">
        <f>IF(Encodage!A1473="","",IF(COUNTIF($A$2:A1472,Encodage!A1473),"",IF(AND(Encodage!A1473&gt;=$G$2,Encodage!A1473&lt;=$H$2),Encodage!B1473,"")))</f>
        <v/>
      </c>
      <c r="B1473" s="62" t="str">
        <f>IF(A1473="","",IF(COUNTIF($A$2:B1472,Encodage!B1473)&gt;0,"",IF(AND(Encodage!B1473&gt;=$G$2,Encodage!A1473&lt;=$H$2),Encodage!C1473,"")))</f>
        <v/>
      </c>
      <c r="C1473" s="62"/>
      <c r="D1473" s="61" t="str">
        <f t="array" ref="D1473">IFERROR(INDEX($A$1:$A$10000,SMALL(IF($A$3:$A$10000&lt;&gt;"",ROW($A$3:$A$10000)),ROW(A1470))),"")</f>
        <v/>
      </c>
      <c r="E1473" s="61"/>
      <c r="F1473" s="61"/>
      <c r="G1473" t="str">
        <f t="shared" si="589"/>
        <v/>
      </c>
      <c r="H1473" t="str">
        <f>IFERROR(IF(COUNTIF($H$4:H1472,H1472)&lt;VLOOKUP($H1472,$D$3:$E$500,2,0),H1472,INDEX($D$3:$D$300,MATCH(H1472,$D$3:$D$300,0)+1)),"")</f>
        <v/>
      </c>
      <c r="I1473" t="str">
        <f>IF($H1473="","",VLOOKUP($H1473,Listes!$A$3:$I$12,3,FALSE))</f>
        <v/>
      </c>
      <c r="J1473" t="str">
        <f>IF($H1473="","",VLOOKUP($H1473,Listes!$A$3:$I$12,4,FALSE))</f>
        <v/>
      </c>
      <c r="K1473" t="str">
        <f>IF(H1473="","",VLOOKUP($H1473,Listes!$A$3:$I$12,8,FALSE))</f>
        <v/>
      </c>
      <c r="N1473" t="str">
        <f t="shared" si="590"/>
        <v/>
      </c>
    </row>
    <row r="1474" spans="1:14">
      <c r="A1474" s="62" t="str">
        <f>IF(Encodage!A1474="","",IF(COUNTIF($A$2:A1473,Encodage!A1474),"",IF(AND(Encodage!A1474&gt;=$G$2,Encodage!A1474&lt;=$H$2),Encodage!B1474,"")))</f>
        <v/>
      </c>
      <c r="B1474" s="62" t="str">
        <f>IF(A1474="","",IF(COUNTIF($A$2:B1473,Encodage!B1474)&gt;0,"",IF(AND(Encodage!B1474&gt;=$G$2,Encodage!A1474&lt;=$H$2),Encodage!C1474,"")))</f>
        <v/>
      </c>
      <c r="C1474" s="62"/>
      <c r="D1474" s="61" t="str">
        <f t="array" ref="D1474">IFERROR(INDEX($A$1:$A$10000,SMALL(IF($A$3:$A$10000&lt;&gt;"",ROW($A$3:$A$10000)),ROW(A1471))),"")</f>
        <v/>
      </c>
      <c r="E1474" s="61"/>
      <c r="F1474" s="61"/>
      <c r="G1474" t="str">
        <f t="shared" si="589"/>
        <v/>
      </c>
      <c r="H1474" t="str">
        <f>IFERROR(IF(COUNTIF($H$4:H1473,H1473)&lt;VLOOKUP($H1473,$D$3:$E$500,2,0),H1473,INDEX($D$3:$D$300,MATCH(H1473,$D$3:$D$300,0)+1)),"")</f>
        <v/>
      </c>
      <c r="I1474" t="str">
        <f>IF($H1474="","",VLOOKUP($H1474,Listes!$A$3:$I$12,3,FALSE))</f>
        <v/>
      </c>
      <c r="J1474" t="str">
        <f>IF($H1474="","",VLOOKUP($H1474,Listes!$A$3:$I$12,4,FALSE))</f>
        <v/>
      </c>
      <c r="K1474" t="str">
        <f>IF(H1474="","",VLOOKUP($H1474,Listes!$A$3:$I$12,8,FALSE))</f>
        <v/>
      </c>
      <c r="N1474" t="str">
        <f t="shared" si="590"/>
        <v/>
      </c>
    </row>
    <row r="1475" spans="1:14">
      <c r="A1475" s="62" t="str">
        <f>IF(Encodage!A1475="","",IF(COUNTIF($A$2:A1474,Encodage!A1475),"",IF(AND(Encodage!A1475&gt;=$G$2,Encodage!A1475&lt;=$H$2),Encodage!B1475,"")))</f>
        <v/>
      </c>
      <c r="B1475" s="62" t="str">
        <f>IF(A1475="","",IF(COUNTIF($A$2:B1474,Encodage!B1475)&gt;0,"",IF(AND(Encodage!B1475&gt;=$G$2,Encodage!A1475&lt;=$H$2),Encodage!C1475,"")))</f>
        <v/>
      </c>
      <c r="C1475" s="62"/>
      <c r="D1475" s="61" t="str">
        <f t="array" ref="D1475">IFERROR(INDEX($A$1:$A$10000,SMALL(IF($A$3:$A$10000&lt;&gt;"",ROW($A$3:$A$10000)),ROW(A1472))),"")</f>
        <v/>
      </c>
      <c r="E1475" s="61"/>
      <c r="F1475" s="61"/>
      <c r="G1475" t="str">
        <f t="shared" si="589"/>
        <v/>
      </c>
      <c r="H1475" t="str">
        <f>IFERROR(IF(COUNTIF($H$4:H1474,H1474)&lt;VLOOKUP($H1474,$D$3:$E$500,2,0),H1474,INDEX($D$3:$D$300,MATCH(H1474,$D$3:$D$300,0)+1)),"")</f>
        <v/>
      </c>
      <c r="I1475" t="str">
        <f>IF($H1475="","",VLOOKUP($H1475,Listes!$A$3:$I$12,3,FALSE))</f>
        <v/>
      </c>
      <c r="J1475" t="str">
        <f>IF($H1475="","",VLOOKUP($H1475,Listes!$A$3:$I$12,4,FALSE))</f>
        <v/>
      </c>
      <c r="K1475" t="str">
        <f>IF(H1475="","",VLOOKUP($H1475,Listes!$A$3:$I$12,8,FALSE))</f>
        <v/>
      </c>
      <c r="N1475" t="str">
        <f t="shared" si="590"/>
        <v/>
      </c>
    </row>
    <row r="1476" spans="1:14">
      <c r="A1476" s="62" t="str">
        <f>IF(Encodage!A1476="","",IF(COUNTIF($A$2:A1475,Encodage!A1476),"",IF(AND(Encodage!A1476&gt;=$G$2,Encodage!A1476&lt;=$H$2),Encodage!B1476,"")))</f>
        <v/>
      </c>
      <c r="B1476" s="62" t="str">
        <f>IF(A1476="","",IF(COUNTIF($A$2:B1475,Encodage!B1476)&gt;0,"",IF(AND(Encodage!B1476&gt;=$G$2,Encodage!A1476&lt;=$H$2),Encodage!C1476,"")))</f>
        <v/>
      </c>
      <c r="C1476" s="62"/>
      <c r="D1476" s="61" t="str">
        <f t="array" ref="D1476">IFERROR(INDEX($A$1:$A$10000,SMALL(IF($A$3:$A$10000&lt;&gt;"",ROW($A$3:$A$10000)),ROW(A1473))),"")</f>
        <v/>
      </c>
      <c r="E1476" s="61"/>
      <c r="F1476" s="61"/>
      <c r="G1476" t="str">
        <f t="shared" si="589"/>
        <v/>
      </c>
      <c r="H1476" t="str">
        <f>IFERROR(IF(COUNTIF($H$4:H1475,H1475)&lt;VLOOKUP($H1475,$D$3:$E$500,2,0),H1475,INDEX($D$3:$D$300,MATCH(H1475,$D$3:$D$300,0)+1)),"")</f>
        <v/>
      </c>
      <c r="I1476" t="str">
        <f>IF($H1476="","",VLOOKUP($H1476,Listes!$A$3:$I$12,3,FALSE))</f>
        <v/>
      </c>
      <c r="J1476" t="str">
        <f>IF($H1476="","",VLOOKUP($H1476,Listes!$A$3:$I$12,4,FALSE))</f>
        <v/>
      </c>
      <c r="K1476" t="str">
        <f>IF(H1476="","",VLOOKUP($H1476,Listes!$A$3:$I$12,8,FALSE))</f>
        <v/>
      </c>
      <c r="N1476" t="str">
        <f t="shared" si="590"/>
        <v/>
      </c>
    </row>
    <row r="1477" spans="1:14">
      <c r="A1477" s="62" t="str">
        <f>IF(Encodage!A1477="","",IF(COUNTIF($A$2:A1476,Encodage!A1477),"",IF(AND(Encodage!A1477&gt;=$G$2,Encodage!A1477&lt;=$H$2),Encodage!B1477,"")))</f>
        <v/>
      </c>
      <c r="B1477" s="62" t="str">
        <f>IF(A1477="","",IF(COUNTIF($A$2:B1476,Encodage!B1477)&gt;0,"",IF(AND(Encodage!B1477&gt;=$G$2,Encodage!A1477&lt;=$H$2),Encodage!C1477,"")))</f>
        <v/>
      </c>
      <c r="C1477" s="62"/>
      <c r="D1477" s="61" t="str">
        <f t="array" ref="D1477">IFERROR(INDEX($A$1:$A$10000,SMALL(IF($A$3:$A$10000&lt;&gt;"",ROW($A$3:$A$10000)),ROW(A1474))),"")</f>
        <v/>
      </c>
      <c r="E1477" s="61"/>
      <c r="F1477" s="61"/>
      <c r="G1477" t="str">
        <f t="shared" ref="G1477:G1540" si="591">IFERROR(INDEX($C$3:$C$10000,MATCH(H1477,$A$3:$A$10000,0)),"")</f>
        <v/>
      </c>
      <c r="H1477" t="str">
        <f>IFERROR(IF(COUNTIF($H$4:H1476,H1476)&lt;VLOOKUP($H1476,$D$3:$E$500,2,0),H1476,INDEX($D$3:$D$300,MATCH(H1476,$D$3:$D$300,0)+1)),"")</f>
        <v/>
      </c>
      <c r="I1477" t="str">
        <f>IF($H1477="","",VLOOKUP($H1477,Listes!$A$3:$I$12,3,FALSE))</f>
        <v/>
      </c>
      <c r="J1477" t="str">
        <f>IF($H1477="","",VLOOKUP($H1477,Listes!$A$3:$I$12,4,FALSE))</f>
        <v/>
      </c>
      <c r="K1477" t="str">
        <f>IF(H1477="","",VLOOKUP($H1477,Listes!$A$3:$I$12,8,FALSE))</f>
        <v/>
      </c>
      <c r="N1477" t="str">
        <f t="shared" ref="N1477:N1540" si="592">IF($H1476=$H1477,"",IFERROR(INDEX($C$3:$C$300,MATCH(H1477,$D$3:$D$300,0)),""))</f>
        <v/>
      </c>
    </row>
    <row r="1478" spans="1:14">
      <c r="A1478" s="62" t="str">
        <f>IF(Encodage!A1478="","",IF(COUNTIF($A$2:A1477,Encodage!A1478),"",IF(AND(Encodage!A1478&gt;=$G$2,Encodage!A1478&lt;=$H$2),Encodage!B1478,"")))</f>
        <v/>
      </c>
      <c r="B1478" s="62" t="str">
        <f>IF(A1478="","",IF(COUNTIF($A$2:B1477,Encodage!B1478)&gt;0,"",IF(AND(Encodage!B1478&gt;=$G$2,Encodage!A1478&lt;=$H$2),Encodage!C1478,"")))</f>
        <v/>
      </c>
      <c r="C1478" s="62"/>
      <c r="D1478" s="61" t="str">
        <f t="array" ref="D1478">IFERROR(INDEX($A$1:$A$10000,SMALL(IF($A$3:$A$10000&lt;&gt;"",ROW($A$3:$A$10000)),ROW(A1475))),"")</f>
        <v/>
      </c>
      <c r="E1478" s="61"/>
      <c r="F1478" s="61"/>
      <c r="G1478" t="str">
        <f t="shared" si="591"/>
        <v/>
      </c>
      <c r="H1478" t="str">
        <f>IFERROR(IF(COUNTIF($H$4:H1477,H1477)&lt;VLOOKUP($H1477,$D$3:$E$500,2,0),H1477,INDEX($D$3:$D$300,MATCH(H1477,$D$3:$D$300,0)+1)),"")</f>
        <v/>
      </c>
      <c r="I1478" t="str">
        <f>IF($H1478="","",VLOOKUP($H1478,Listes!$A$3:$I$12,3,FALSE))</f>
        <v/>
      </c>
      <c r="J1478" t="str">
        <f>IF($H1478="","",VLOOKUP($H1478,Listes!$A$3:$I$12,4,FALSE))</f>
        <v/>
      </c>
      <c r="K1478" t="str">
        <f>IF(H1478="","",VLOOKUP($H1478,Listes!$A$3:$I$12,8,FALSE))</f>
        <v/>
      </c>
      <c r="N1478" t="str">
        <f t="shared" si="592"/>
        <v/>
      </c>
    </row>
    <row r="1479" spans="1:14">
      <c r="A1479" s="62" t="str">
        <f>IF(Encodage!A1479="","",IF(COUNTIF($A$2:A1478,Encodage!A1479),"",IF(AND(Encodage!A1479&gt;=$G$2,Encodage!A1479&lt;=$H$2),Encodage!B1479,"")))</f>
        <v/>
      </c>
      <c r="B1479" s="62" t="str">
        <f>IF(A1479="","",IF(COUNTIF($A$2:B1478,Encodage!B1479)&gt;0,"",IF(AND(Encodage!B1479&gt;=$G$2,Encodage!A1479&lt;=$H$2),Encodage!C1479,"")))</f>
        <v/>
      </c>
      <c r="C1479" s="62"/>
      <c r="D1479" s="61" t="str">
        <f t="array" ref="D1479">IFERROR(INDEX($A$1:$A$10000,SMALL(IF($A$3:$A$10000&lt;&gt;"",ROW($A$3:$A$10000)),ROW(A1476))),"")</f>
        <v/>
      </c>
      <c r="E1479" s="61"/>
      <c r="F1479" s="61"/>
      <c r="G1479" t="str">
        <f t="shared" si="591"/>
        <v/>
      </c>
      <c r="H1479" t="str">
        <f>IFERROR(IF(COUNTIF($H$4:H1478,H1478)&lt;VLOOKUP($H1478,$D$3:$E$500,2,0),H1478,INDEX($D$3:$D$300,MATCH(H1478,$D$3:$D$300,0)+1)),"")</f>
        <v/>
      </c>
      <c r="I1479" t="str">
        <f>IF($H1479="","",VLOOKUP($H1479,Listes!$A$3:$I$12,3,FALSE))</f>
        <v/>
      </c>
      <c r="J1479" t="str">
        <f>IF($H1479="","",VLOOKUP($H1479,Listes!$A$3:$I$12,4,FALSE))</f>
        <v/>
      </c>
      <c r="K1479" t="str">
        <f>IF(H1479="","",VLOOKUP($H1479,Listes!$A$3:$I$12,8,FALSE))</f>
        <v/>
      </c>
      <c r="N1479" t="str">
        <f t="shared" si="592"/>
        <v/>
      </c>
    </row>
    <row r="1480" spans="1:14">
      <c r="A1480" s="62" t="str">
        <f>IF(Encodage!A1480="","",IF(COUNTIF($A$2:A1479,Encodage!A1480),"",IF(AND(Encodage!A1480&gt;=$G$2,Encodage!A1480&lt;=$H$2),Encodage!B1480,"")))</f>
        <v/>
      </c>
      <c r="B1480" s="62" t="str">
        <f>IF(A1480="","",IF(COUNTIF($A$2:B1479,Encodage!B1480)&gt;0,"",IF(AND(Encodage!B1480&gt;=$G$2,Encodage!A1480&lt;=$H$2),Encodage!C1480,"")))</f>
        <v/>
      </c>
      <c r="C1480" s="62"/>
      <c r="D1480" s="61" t="str">
        <f t="array" ref="D1480">IFERROR(INDEX($A$1:$A$10000,SMALL(IF($A$3:$A$10000&lt;&gt;"",ROW($A$3:$A$10000)),ROW(A1477))),"")</f>
        <v/>
      </c>
      <c r="E1480" s="61"/>
      <c r="F1480" s="61"/>
      <c r="G1480" t="str">
        <f t="shared" si="591"/>
        <v/>
      </c>
      <c r="H1480" t="str">
        <f>IFERROR(IF(COUNTIF($H$4:H1479,H1479)&lt;VLOOKUP($H1479,$D$3:$E$500,2,0),H1479,INDEX($D$3:$D$300,MATCH(H1479,$D$3:$D$300,0)+1)),"")</f>
        <v/>
      </c>
      <c r="I1480" t="str">
        <f>IF($H1480="","",VLOOKUP($H1480,Listes!$A$3:$I$12,3,FALSE))</f>
        <v/>
      </c>
      <c r="J1480" t="str">
        <f>IF($H1480="","",VLOOKUP($H1480,Listes!$A$3:$I$12,4,FALSE))</f>
        <v/>
      </c>
      <c r="K1480" t="str">
        <f>IF(H1480="","",VLOOKUP($H1480,Listes!$A$3:$I$12,8,FALSE))</f>
        <v/>
      </c>
      <c r="N1480" t="str">
        <f t="shared" si="592"/>
        <v/>
      </c>
    </row>
    <row r="1481" spans="1:14">
      <c r="A1481" s="62" t="str">
        <f>IF(Encodage!A1481="","",IF(COUNTIF($A$2:A1480,Encodage!A1481),"",IF(AND(Encodage!A1481&gt;=$G$2,Encodage!A1481&lt;=$H$2),Encodage!B1481,"")))</f>
        <v/>
      </c>
      <c r="B1481" s="62" t="str">
        <f>IF(A1481="","",IF(COUNTIF($A$2:B1480,Encodage!B1481)&gt;0,"",IF(AND(Encodage!B1481&gt;=$G$2,Encodage!A1481&lt;=$H$2),Encodage!C1481,"")))</f>
        <v/>
      </c>
      <c r="C1481" s="62"/>
      <c r="D1481" s="61" t="str">
        <f t="array" ref="D1481">IFERROR(INDEX($A$1:$A$10000,SMALL(IF($A$3:$A$10000&lt;&gt;"",ROW($A$3:$A$10000)),ROW(A1478))),"")</f>
        <v/>
      </c>
      <c r="E1481" s="61"/>
      <c r="F1481" s="61"/>
      <c r="G1481" t="str">
        <f t="shared" si="591"/>
        <v/>
      </c>
      <c r="H1481" t="str">
        <f>IFERROR(IF(COUNTIF($H$4:H1480,H1480)&lt;VLOOKUP($H1480,$D$3:$E$500,2,0),H1480,INDEX($D$3:$D$300,MATCH(H1480,$D$3:$D$300,0)+1)),"")</f>
        <v/>
      </c>
      <c r="I1481" t="str">
        <f>IF($H1481="","",VLOOKUP($H1481,Listes!$A$3:$I$12,3,FALSE))</f>
        <v/>
      </c>
      <c r="J1481" t="str">
        <f>IF($H1481="","",VLOOKUP($H1481,Listes!$A$3:$I$12,4,FALSE))</f>
        <v/>
      </c>
      <c r="K1481" t="str">
        <f>IF(H1481="","",VLOOKUP($H1481,Listes!$A$3:$I$12,8,FALSE))</f>
        <v/>
      </c>
      <c r="N1481" t="str">
        <f t="shared" si="592"/>
        <v/>
      </c>
    </row>
    <row r="1482" spans="1:14">
      <c r="A1482" s="62" t="str">
        <f>IF(Encodage!A1482="","",IF(COUNTIF($A$2:A1481,Encodage!A1482),"",IF(AND(Encodage!A1482&gt;=$G$2,Encodage!A1482&lt;=$H$2),Encodage!B1482,"")))</f>
        <v/>
      </c>
      <c r="B1482" s="62" t="str">
        <f>IF(A1482="","",IF(COUNTIF($A$2:B1481,Encodage!B1482)&gt;0,"",IF(AND(Encodage!B1482&gt;=$G$2,Encodage!A1482&lt;=$H$2),Encodage!C1482,"")))</f>
        <v/>
      </c>
      <c r="C1482" s="62"/>
      <c r="D1482" s="61" t="str">
        <f t="array" ref="D1482">IFERROR(INDEX($A$1:$A$10000,SMALL(IF($A$3:$A$10000&lt;&gt;"",ROW($A$3:$A$10000)),ROW(A1479))),"")</f>
        <v/>
      </c>
      <c r="E1482" s="61"/>
      <c r="F1482" s="61"/>
      <c r="G1482" t="str">
        <f t="shared" si="591"/>
        <v/>
      </c>
      <c r="H1482" t="str">
        <f>IFERROR(IF(COUNTIF($H$4:H1481,H1481)&lt;VLOOKUP($H1481,$D$3:$E$500,2,0),H1481,INDEX($D$3:$D$300,MATCH(H1481,$D$3:$D$300,0)+1)),"")</f>
        <v/>
      </c>
      <c r="I1482" t="str">
        <f>IF($H1482="","",VLOOKUP($H1482,Listes!$A$3:$I$12,3,FALSE))</f>
        <v/>
      </c>
      <c r="J1482" t="str">
        <f>IF($H1482="","",VLOOKUP($H1482,Listes!$A$3:$I$12,4,FALSE))</f>
        <v/>
      </c>
      <c r="K1482" t="str">
        <f>IF(H1482="","",VLOOKUP($H1482,Listes!$A$3:$I$12,8,FALSE))</f>
        <v/>
      </c>
      <c r="N1482" t="str">
        <f t="shared" si="592"/>
        <v/>
      </c>
    </row>
    <row r="1483" spans="1:14">
      <c r="A1483" s="62" t="str">
        <f>IF(Encodage!A1483="","",IF(COUNTIF($A$2:A1482,Encodage!A1483),"",IF(AND(Encodage!A1483&gt;=$G$2,Encodage!A1483&lt;=$H$2),Encodage!B1483,"")))</f>
        <v/>
      </c>
      <c r="B1483" s="62" t="str">
        <f>IF(A1483="","",IF(COUNTIF($A$2:B1482,Encodage!B1483)&gt;0,"",IF(AND(Encodage!B1483&gt;=$G$2,Encodage!A1483&lt;=$H$2),Encodage!C1483,"")))</f>
        <v/>
      </c>
      <c r="C1483" s="62"/>
      <c r="D1483" s="61" t="str">
        <f t="array" ref="D1483">IFERROR(INDEX($A$1:$A$10000,SMALL(IF($A$3:$A$10000&lt;&gt;"",ROW($A$3:$A$10000)),ROW(A1480))),"")</f>
        <v/>
      </c>
      <c r="E1483" s="61"/>
      <c r="F1483" s="61"/>
      <c r="G1483" t="str">
        <f t="shared" si="591"/>
        <v/>
      </c>
      <c r="H1483" t="str">
        <f>IFERROR(IF(COUNTIF($H$4:H1482,H1482)&lt;VLOOKUP($H1482,$D$3:$E$500,2,0),H1482,INDEX($D$3:$D$300,MATCH(H1482,$D$3:$D$300,0)+1)),"")</f>
        <v/>
      </c>
      <c r="I1483" t="str">
        <f>IF($H1483="","",VLOOKUP($H1483,Listes!$A$3:$I$12,3,FALSE))</f>
        <v/>
      </c>
      <c r="J1483" t="str">
        <f>IF($H1483="","",VLOOKUP($H1483,Listes!$A$3:$I$12,4,FALSE))</f>
        <v/>
      </c>
      <c r="K1483" t="str">
        <f>IF(H1483="","",VLOOKUP($H1483,Listes!$A$3:$I$12,8,FALSE))</f>
        <v/>
      </c>
      <c r="N1483" t="str">
        <f t="shared" si="592"/>
        <v/>
      </c>
    </row>
    <row r="1484" spans="1:14">
      <c r="A1484" s="62" t="str">
        <f>IF(Encodage!A1484="","",IF(COUNTIF($A$2:A1483,Encodage!A1484),"",IF(AND(Encodage!A1484&gt;=$G$2,Encodage!A1484&lt;=$H$2),Encodage!B1484,"")))</f>
        <v/>
      </c>
      <c r="B1484" s="62" t="str">
        <f>IF(A1484="","",IF(COUNTIF($A$2:B1483,Encodage!B1484)&gt;0,"",IF(AND(Encodage!B1484&gt;=$G$2,Encodage!A1484&lt;=$H$2),Encodage!C1484,"")))</f>
        <v/>
      </c>
      <c r="C1484" s="62"/>
      <c r="D1484" s="61" t="str">
        <f t="array" ref="D1484">IFERROR(INDEX($A$1:$A$10000,SMALL(IF($A$3:$A$10000&lt;&gt;"",ROW($A$3:$A$10000)),ROW(A1481))),"")</f>
        <v/>
      </c>
      <c r="E1484" s="61"/>
      <c r="F1484" s="61"/>
      <c r="G1484" t="str">
        <f t="shared" si="591"/>
        <v/>
      </c>
      <c r="H1484" t="str">
        <f>IFERROR(IF(COUNTIF($H$4:H1483,H1483)&lt;VLOOKUP($H1483,$D$3:$E$500,2,0),H1483,INDEX($D$3:$D$300,MATCH(H1483,$D$3:$D$300,0)+1)),"")</f>
        <v/>
      </c>
      <c r="I1484" t="str">
        <f>IF($H1484="","",VLOOKUP($H1484,Listes!$A$3:$I$12,3,FALSE))</f>
        <v/>
      </c>
      <c r="J1484" t="str">
        <f>IF($H1484="","",VLOOKUP($H1484,Listes!$A$3:$I$12,4,FALSE))</f>
        <v/>
      </c>
      <c r="K1484" t="str">
        <f>IF(H1484="","",VLOOKUP($H1484,Listes!$A$3:$I$12,8,FALSE))</f>
        <v/>
      </c>
      <c r="N1484" t="str">
        <f t="shared" si="592"/>
        <v/>
      </c>
    </row>
    <row r="1485" spans="1:14">
      <c r="A1485" s="62" t="str">
        <f>IF(Encodage!A1485="","",IF(COUNTIF($A$2:A1484,Encodage!A1485),"",IF(AND(Encodage!A1485&gt;=$G$2,Encodage!A1485&lt;=$H$2),Encodage!B1485,"")))</f>
        <v/>
      </c>
      <c r="B1485" s="62" t="str">
        <f>IF(A1485="","",IF(COUNTIF($A$2:B1484,Encodage!B1485)&gt;0,"",IF(AND(Encodage!B1485&gt;=$G$2,Encodage!A1485&lt;=$H$2),Encodage!C1485,"")))</f>
        <v/>
      </c>
      <c r="C1485" s="62"/>
      <c r="D1485" s="61" t="str">
        <f t="array" ref="D1485">IFERROR(INDEX($A$1:$A$10000,SMALL(IF($A$3:$A$10000&lt;&gt;"",ROW($A$3:$A$10000)),ROW(A1482))),"")</f>
        <v/>
      </c>
      <c r="E1485" s="61"/>
      <c r="F1485" s="61"/>
      <c r="G1485" t="str">
        <f t="shared" si="591"/>
        <v/>
      </c>
      <c r="H1485" t="str">
        <f>IFERROR(IF(COUNTIF($H$4:H1484,H1484)&lt;VLOOKUP($H1484,$D$3:$E$500,2,0),H1484,INDEX($D$3:$D$300,MATCH(H1484,$D$3:$D$300,0)+1)),"")</f>
        <v/>
      </c>
      <c r="I1485" t="str">
        <f>IF($H1485="","",VLOOKUP($H1485,Listes!$A$3:$I$12,3,FALSE))</f>
        <v/>
      </c>
      <c r="J1485" t="str">
        <f>IF($H1485="","",VLOOKUP($H1485,Listes!$A$3:$I$12,4,FALSE))</f>
        <v/>
      </c>
      <c r="K1485" t="str">
        <f>IF(H1485="","",VLOOKUP($H1485,Listes!$A$3:$I$12,8,FALSE))</f>
        <v/>
      </c>
      <c r="N1485" t="str">
        <f t="shared" si="592"/>
        <v/>
      </c>
    </row>
    <row r="1486" spans="1:14">
      <c r="A1486" s="62" t="str">
        <f>IF(Encodage!A1486="","",IF(COUNTIF($A$2:A1485,Encodage!A1486),"",IF(AND(Encodage!A1486&gt;=$G$2,Encodage!A1486&lt;=$H$2),Encodage!B1486,"")))</f>
        <v/>
      </c>
      <c r="B1486" s="62" t="str">
        <f>IF(A1486="","",IF(COUNTIF($A$2:B1485,Encodage!B1486)&gt;0,"",IF(AND(Encodage!B1486&gt;=$G$2,Encodage!A1486&lt;=$H$2),Encodage!C1486,"")))</f>
        <v/>
      </c>
      <c r="C1486" s="62"/>
      <c r="D1486" s="61" t="str">
        <f t="array" ref="D1486">IFERROR(INDEX($A$1:$A$10000,SMALL(IF($A$3:$A$10000&lt;&gt;"",ROW($A$3:$A$10000)),ROW(A1483))),"")</f>
        <v/>
      </c>
      <c r="E1486" s="61"/>
      <c r="F1486" s="61"/>
      <c r="G1486" t="str">
        <f t="shared" si="591"/>
        <v/>
      </c>
      <c r="H1486" t="str">
        <f>IFERROR(IF(COUNTIF($H$4:H1485,H1485)&lt;VLOOKUP($H1485,$D$3:$E$500,2,0),H1485,INDEX($D$3:$D$300,MATCH(H1485,$D$3:$D$300,0)+1)),"")</f>
        <v/>
      </c>
      <c r="I1486" t="str">
        <f>IF($H1486="","",VLOOKUP($H1486,Listes!$A$3:$I$12,3,FALSE))</f>
        <v/>
      </c>
      <c r="J1486" t="str">
        <f>IF($H1486="","",VLOOKUP($H1486,Listes!$A$3:$I$12,4,FALSE))</f>
        <v/>
      </c>
      <c r="K1486" t="str">
        <f>IF(H1486="","",VLOOKUP($H1486,Listes!$A$3:$I$12,8,FALSE))</f>
        <v/>
      </c>
      <c r="N1486" t="str">
        <f t="shared" si="592"/>
        <v/>
      </c>
    </row>
    <row r="1487" spans="1:14">
      <c r="A1487" s="62" t="str">
        <f>IF(Encodage!A1487="","",IF(COUNTIF($A$2:A1486,Encodage!A1487),"",IF(AND(Encodage!A1487&gt;=$G$2,Encodage!A1487&lt;=$H$2),Encodage!B1487,"")))</f>
        <v/>
      </c>
      <c r="B1487" s="62" t="str">
        <f>IF(A1487="","",IF(COUNTIF($A$2:B1486,Encodage!B1487)&gt;0,"",IF(AND(Encodage!B1487&gt;=$G$2,Encodage!A1487&lt;=$H$2),Encodage!C1487,"")))</f>
        <v/>
      </c>
      <c r="C1487" s="62"/>
      <c r="D1487" s="61" t="str">
        <f t="array" ref="D1487">IFERROR(INDEX($A$1:$A$10000,SMALL(IF($A$3:$A$10000&lt;&gt;"",ROW($A$3:$A$10000)),ROW(A1484))),"")</f>
        <v/>
      </c>
      <c r="E1487" s="61"/>
      <c r="F1487" s="61"/>
      <c r="G1487" t="str">
        <f t="shared" si="591"/>
        <v/>
      </c>
      <c r="H1487" t="str">
        <f>IFERROR(IF(COUNTIF($H$4:H1486,H1486)&lt;VLOOKUP($H1486,$D$3:$E$500,2,0),H1486,INDEX($D$3:$D$300,MATCH(H1486,$D$3:$D$300,0)+1)),"")</f>
        <v/>
      </c>
      <c r="I1487" t="str">
        <f>IF($H1487="","",VLOOKUP($H1487,Listes!$A$3:$I$12,3,FALSE))</f>
        <v/>
      </c>
      <c r="J1487" t="str">
        <f>IF($H1487="","",VLOOKUP($H1487,Listes!$A$3:$I$12,4,FALSE))</f>
        <v/>
      </c>
      <c r="K1487" t="str">
        <f>IF(H1487="","",VLOOKUP($H1487,Listes!$A$3:$I$12,8,FALSE))</f>
        <v/>
      </c>
      <c r="N1487" t="str">
        <f t="shared" si="592"/>
        <v/>
      </c>
    </row>
    <row r="1488" spans="1:14">
      <c r="A1488" s="62" t="str">
        <f>IF(Encodage!A1488="","",IF(COUNTIF($A$2:A1487,Encodage!A1488),"",IF(AND(Encodage!A1488&gt;=$G$2,Encodage!A1488&lt;=$H$2),Encodage!B1488,"")))</f>
        <v/>
      </c>
      <c r="B1488" s="62" t="str">
        <f>IF(A1488="","",IF(COUNTIF($A$2:B1487,Encodage!B1488)&gt;0,"",IF(AND(Encodage!B1488&gt;=$G$2,Encodage!A1488&lt;=$H$2),Encodage!C1488,"")))</f>
        <v/>
      </c>
      <c r="C1488" s="62"/>
      <c r="D1488" s="61" t="str">
        <f t="array" ref="D1488">IFERROR(INDEX($A$1:$A$10000,SMALL(IF($A$3:$A$10000&lt;&gt;"",ROW($A$3:$A$10000)),ROW(A1485))),"")</f>
        <v/>
      </c>
      <c r="E1488" s="61"/>
      <c r="F1488" s="61"/>
      <c r="G1488" t="str">
        <f t="shared" si="591"/>
        <v/>
      </c>
      <c r="H1488" t="str">
        <f>IFERROR(IF(COUNTIF($H$4:H1487,H1487)&lt;VLOOKUP($H1487,$D$3:$E$500,2,0),H1487,INDEX($D$3:$D$300,MATCH(H1487,$D$3:$D$300,0)+1)),"")</f>
        <v/>
      </c>
      <c r="I1488" t="str">
        <f>IF($H1488="","",VLOOKUP($H1488,Listes!$A$3:$I$12,3,FALSE))</f>
        <v/>
      </c>
      <c r="J1488" t="str">
        <f>IF($H1488="","",VLOOKUP($H1488,Listes!$A$3:$I$12,4,FALSE))</f>
        <v/>
      </c>
      <c r="K1488" t="str">
        <f>IF(H1488="","",VLOOKUP($H1488,Listes!$A$3:$I$12,8,FALSE))</f>
        <v/>
      </c>
      <c r="N1488" t="str">
        <f t="shared" si="592"/>
        <v/>
      </c>
    </row>
    <row r="1489" spans="1:14">
      <c r="A1489" s="62" t="str">
        <f>IF(Encodage!A1489="","",IF(COUNTIF($A$2:A1488,Encodage!A1489),"",IF(AND(Encodage!A1489&gt;=$G$2,Encodage!A1489&lt;=$H$2),Encodage!B1489,"")))</f>
        <v/>
      </c>
      <c r="B1489" s="62" t="str">
        <f>IF(A1489="","",IF(COUNTIF($A$2:B1488,Encodage!B1489)&gt;0,"",IF(AND(Encodage!B1489&gt;=$G$2,Encodage!A1489&lt;=$H$2),Encodage!C1489,"")))</f>
        <v/>
      </c>
      <c r="C1489" s="62"/>
      <c r="D1489" s="61" t="str">
        <f t="array" ref="D1489">IFERROR(INDEX($A$1:$A$10000,SMALL(IF($A$3:$A$10000&lt;&gt;"",ROW($A$3:$A$10000)),ROW(A1486))),"")</f>
        <v/>
      </c>
      <c r="E1489" s="61"/>
      <c r="F1489" s="61"/>
      <c r="G1489" t="str">
        <f t="shared" si="591"/>
        <v/>
      </c>
      <c r="H1489" t="str">
        <f>IFERROR(IF(COUNTIF($H$4:H1488,H1488)&lt;VLOOKUP($H1488,$D$3:$E$500,2,0),H1488,INDEX($D$3:$D$300,MATCH(H1488,$D$3:$D$300,0)+1)),"")</f>
        <v/>
      </c>
      <c r="I1489" t="str">
        <f>IF($H1489="","",VLOOKUP($H1489,Listes!$A$3:$I$12,3,FALSE))</f>
        <v/>
      </c>
      <c r="J1489" t="str">
        <f>IF($H1489="","",VLOOKUP($H1489,Listes!$A$3:$I$12,4,FALSE))</f>
        <v/>
      </c>
      <c r="K1489" t="str">
        <f>IF(H1489="","",VLOOKUP($H1489,Listes!$A$3:$I$12,8,FALSE))</f>
        <v/>
      </c>
      <c r="N1489" t="str">
        <f t="shared" si="592"/>
        <v/>
      </c>
    </row>
    <row r="1490" spans="1:14">
      <c r="A1490" s="62" t="str">
        <f>IF(Encodage!A1490="","",IF(COUNTIF($A$2:A1489,Encodage!A1490),"",IF(AND(Encodage!A1490&gt;=$G$2,Encodage!A1490&lt;=$H$2),Encodage!B1490,"")))</f>
        <v/>
      </c>
      <c r="B1490" s="62" t="str">
        <f>IF(A1490="","",IF(COUNTIF($A$2:B1489,Encodage!B1490)&gt;0,"",IF(AND(Encodage!B1490&gt;=$G$2,Encodage!A1490&lt;=$H$2),Encodage!C1490,"")))</f>
        <v/>
      </c>
      <c r="C1490" s="62"/>
      <c r="D1490" s="61" t="str">
        <f t="array" ref="D1490">IFERROR(INDEX($A$1:$A$10000,SMALL(IF($A$3:$A$10000&lt;&gt;"",ROW($A$3:$A$10000)),ROW(A1487))),"")</f>
        <v/>
      </c>
      <c r="E1490" s="61"/>
      <c r="F1490" s="61"/>
      <c r="G1490" t="str">
        <f t="shared" si="591"/>
        <v/>
      </c>
      <c r="H1490" t="str">
        <f>IFERROR(IF(COUNTIF($H$4:H1489,H1489)&lt;VLOOKUP($H1489,$D$3:$E$500,2,0),H1489,INDEX($D$3:$D$300,MATCH(H1489,$D$3:$D$300,0)+1)),"")</f>
        <v/>
      </c>
      <c r="I1490" t="str">
        <f>IF($H1490="","",VLOOKUP($H1490,Listes!$A$3:$I$12,3,FALSE))</f>
        <v/>
      </c>
      <c r="J1490" t="str">
        <f>IF($H1490="","",VLOOKUP($H1490,Listes!$A$3:$I$12,4,FALSE))</f>
        <v/>
      </c>
      <c r="K1490" t="str">
        <f>IF(H1490="","",VLOOKUP($H1490,Listes!$A$3:$I$12,8,FALSE))</f>
        <v/>
      </c>
      <c r="N1490" t="str">
        <f t="shared" si="592"/>
        <v/>
      </c>
    </row>
    <row r="1491" spans="1:14">
      <c r="A1491" s="62" t="str">
        <f>IF(Encodage!A1491="","",IF(COUNTIF($A$2:A1490,Encodage!A1491),"",IF(AND(Encodage!A1491&gt;=$G$2,Encodage!A1491&lt;=$H$2),Encodage!B1491,"")))</f>
        <v/>
      </c>
      <c r="B1491" s="62" t="str">
        <f>IF(A1491="","",IF(COUNTIF($A$2:B1490,Encodage!B1491)&gt;0,"",IF(AND(Encodage!B1491&gt;=$G$2,Encodage!A1491&lt;=$H$2),Encodage!C1491,"")))</f>
        <v/>
      </c>
      <c r="C1491" s="62"/>
      <c r="D1491" s="61" t="str">
        <f t="array" ref="D1491">IFERROR(INDEX($A$1:$A$10000,SMALL(IF($A$3:$A$10000&lt;&gt;"",ROW($A$3:$A$10000)),ROW(A1488))),"")</f>
        <v/>
      </c>
      <c r="E1491" s="61"/>
      <c r="F1491" s="61"/>
      <c r="G1491" t="str">
        <f t="shared" si="591"/>
        <v/>
      </c>
      <c r="H1491" t="str">
        <f>IFERROR(IF(COUNTIF($H$4:H1490,H1490)&lt;VLOOKUP($H1490,$D$3:$E$500,2,0),H1490,INDEX($D$3:$D$300,MATCH(H1490,$D$3:$D$300,0)+1)),"")</f>
        <v/>
      </c>
      <c r="I1491" t="str">
        <f>IF($H1491="","",VLOOKUP($H1491,Listes!$A$3:$I$12,3,FALSE))</f>
        <v/>
      </c>
      <c r="J1491" t="str">
        <f>IF($H1491="","",VLOOKUP($H1491,Listes!$A$3:$I$12,4,FALSE))</f>
        <v/>
      </c>
      <c r="K1491" t="str">
        <f>IF(H1491="","",VLOOKUP($H1491,Listes!$A$3:$I$12,8,FALSE))</f>
        <v/>
      </c>
      <c r="N1491" t="str">
        <f t="shared" si="592"/>
        <v/>
      </c>
    </row>
    <row r="1492" spans="1:14">
      <c r="A1492" s="62" t="str">
        <f>IF(Encodage!A1492="","",IF(COUNTIF($A$2:A1491,Encodage!A1492),"",IF(AND(Encodage!A1492&gt;=$G$2,Encodage!A1492&lt;=$H$2),Encodage!B1492,"")))</f>
        <v/>
      </c>
      <c r="B1492" s="62" t="str">
        <f>IF(A1492="","",IF(COUNTIF($A$2:B1491,Encodage!B1492)&gt;0,"",IF(AND(Encodage!B1492&gt;=$G$2,Encodage!A1492&lt;=$H$2),Encodage!C1492,"")))</f>
        <v/>
      </c>
      <c r="C1492" s="62"/>
      <c r="D1492" s="61" t="str">
        <f t="array" ref="D1492">IFERROR(INDEX($A$1:$A$10000,SMALL(IF($A$3:$A$10000&lt;&gt;"",ROW($A$3:$A$10000)),ROW(A1489))),"")</f>
        <v/>
      </c>
      <c r="E1492" s="61"/>
      <c r="F1492" s="61"/>
      <c r="G1492" t="str">
        <f t="shared" si="591"/>
        <v/>
      </c>
      <c r="H1492" t="str">
        <f>IFERROR(IF(COUNTIF($H$4:H1491,H1491)&lt;VLOOKUP($H1491,$D$3:$E$500,2,0),H1491,INDEX($D$3:$D$300,MATCH(H1491,$D$3:$D$300,0)+1)),"")</f>
        <v/>
      </c>
      <c r="I1492" t="str">
        <f>IF($H1492="","",VLOOKUP($H1492,Listes!$A$3:$I$12,3,FALSE))</f>
        <v/>
      </c>
      <c r="J1492" t="str">
        <f>IF($H1492="","",VLOOKUP($H1492,Listes!$A$3:$I$12,4,FALSE))</f>
        <v/>
      </c>
      <c r="K1492" t="str">
        <f>IF(H1492="","",VLOOKUP($H1492,Listes!$A$3:$I$12,8,FALSE))</f>
        <v/>
      </c>
      <c r="N1492" t="str">
        <f t="shared" si="592"/>
        <v/>
      </c>
    </row>
    <row r="1493" spans="1:14">
      <c r="A1493" s="62" t="str">
        <f>IF(Encodage!A1493="","",IF(COUNTIF($A$2:A1492,Encodage!A1493),"",IF(AND(Encodage!A1493&gt;=$G$2,Encodage!A1493&lt;=$H$2),Encodage!B1493,"")))</f>
        <v/>
      </c>
      <c r="B1493" s="62" t="str">
        <f>IF(A1493="","",IF(COUNTIF($A$2:B1492,Encodage!B1493)&gt;0,"",IF(AND(Encodage!B1493&gt;=$G$2,Encodage!A1493&lt;=$H$2),Encodage!C1493,"")))</f>
        <v/>
      </c>
      <c r="C1493" s="62"/>
      <c r="D1493" s="61" t="str">
        <f t="array" ref="D1493">IFERROR(INDEX($A$1:$A$10000,SMALL(IF($A$3:$A$10000&lt;&gt;"",ROW($A$3:$A$10000)),ROW(A1490))),"")</f>
        <v/>
      </c>
      <c r="E1493" s="61"/>
      <c r="F1493" s="61"/>
      <c r="G1493" t="str">
        <f t="shared" si="591"/>
        <v/>
      </c>
      <c r="H1493" t="str">
        <f>IFERROR(IF(COUNTIF($H$4:H1492,H1492)&lt;VLOOKUP($H1492,$D$3:$E$500,2,0),H1492,INDEX($D$3:$D$300,MATCH(H1492,$D$3:$D$300,0)+1)),"")</f>
        <v/>
      </c>
      <c r="I1493" t="str">
        <f>IF($H1493="","",VLOOKUP($H1493,Listes!$A$3:$I$12,3,FALSE))</f>
        <v/>
      </c>
      <c r="J1493" t="str">
        <f>IF($H1493="","",VLOOKUP($H1493,Listes!$A$3:$I$12,4,FALSE))</f>
        <v/>
      </c>
      <c r="K1493" t="str">
        <f>IF(H1493="","",VLOOKUP($H1493,Listes!$A$3:$I$12,8,FALSE))</f>
        <v/>
      </c>
      <c r="N1493" t="str">
        <f t="shared" si="592"/>
        <v/>
      </c>
    </row>
    <row r="1494" spans="1:14">
      <c r="A1494" s="62" t="str">
        <f>IF(Encodage!A1494="","",IF(COUNTIF($A$2:A1493,Encodage!A1494),"",IF(AND(Encodage!A1494&gt;=$G$2,Encodage!A1494&lt;=$H$2),Encodage!B1494,"")))</f>
        <v/>
      </c>
      <c r="B1494" s="62" t="str">
        <f>IF(A1494="","",IF(COUNTIF($A$2:B1493,Encodage!B1494)&gt;0,"",IF(AND(Encodage!B1494&gt;=$G$2,Encodage!A1494&lt;=$H$2),Encodage!C1494,"")))</f>
        <v/>
      </c>
      <c r="C1494" s="62"/>
      <c r="D1494" s="61" t="str">
        <f t="array" ref="D1494">IFERROR(INDEX($A$1:$A$10000,SMALL(IF($A$3:$A$10000&lt;&gt;"",ROW($A$3:$A$10000)),ROW(A1491))),"")</f>
        <v/>
      </c>
      <c r="E1494" s="61"/>
      <c r="F1494" s="61"/>
      <c r="G1494" t="str">
        <f t="shared" si="591"/>
        <v/>
      </c>
      <c r="H1494" t="str">
        <f>IFERROR(IF(COUNTIF($H$4:H1493,H1493)&lt;VLOOKUP($H1493,$D$3:$E$500,2,0),H1493,INDEX($D$3:$D$300,MATCH(H1493,$D$3:$D$300,0)+1)),"")</f>
        <v/>
      </c>
      <c r="I1494" t="str">
        <f>IF($H1494="","",VLOOKUP($H1494,Listes!$A$3:$I$12,3,FALSE))</f>
        <v/>
      </c>
      <c r="J1494" t="str">
        <f>IF($H1494="","",VLOOKUP($H1494,Listes!$A$3:$I$12,4,FALSE))</f>
        <v/>
      </c>
      <c r="K1494" t="str">
        <f>IF(H1494="","",VLOOKUP($H1494,Listes!$A$3:$I$12,8,FALSE))</f>
        <v/>
      </c>
      <c r="N1494" t="str">
        <f t="shared" si="592"/>
        <v/>
      </c>
    </row>
    <row r="1495" spans="1:14">
      <c r="A1495" s="62" t="str">
        <f>IF(Encodage!A1495="","",IF(COUNTIF($A$2:A1494,Encodage!A1495),"",IF(AND(Encodage!A1495&gt;=$G$2,Encodage!A1495&lt;=$H$2),Encodage!B1495,"")))</f>
        <v/>
      </c>
      <c r="B1495" s="62" t="str">
        <f>IF(A1495="","",IF(COUNTIF($A$2:B1494,Encodage!B1495)&gt;0,"",IF(AND(Encodage!B1495&gt;=$G$2,Encodage!A1495&lt;=$H$2),Encodage!C1495,"")))</f>
        <v/>
      </c>
      <c r="C1495" s="62"/>
      <c r="D1495" s="61" t="str">
        <f t="array" ref="D1495">IFERROR(INDEX($A$1:$A$10000,SMALL(IF($A$3:$A$10000&lt;&gt;"",ROW($A$3:$A$10000)),ROW(A1492))),"")</f>
        <v/>
      </c>
      <c r="E1495" s="61"/>
      <c r="F1495" s="61"/>
      <c r="G1495" t="str">
        <f t="shared" si="591"/>
        <v/>
      </c>
      <c r="H1495" t="str">
        <f>IFERROR(IF(COUNTIF($H$4:H1494,H1494)&lt;VLOOKUP($H1494,$D$3:$E$500,2,0),H1494,INDEX($D$3:$D$300,MATCH(H1494,$D$3:$D$300,0)+1)),"")</f>
        <v/>
      </c>
      <c r="I1495" t="str">
        <f>IF($H1495="","",VLOOKUP($H1495,Listes!$A$3:$I$12,3,FALSE))</f>
        <v/>
      </c>
      <c r="J1495" t="str">
        <f>IF($H1495="","",VLOOKUP($H1495,Listes!$A$3:$I$12,4,FALSE))</f>
        <v/>
      </c>
      <c r="K1495" t="str">
        <f>IF(H1495="","",VLOOKUP($H1495,Listes!$A$3:$I$12,8,FALSE))</f>
        <v/>
      </c>
      <c r="N1495" t="str">
        <f t="shared" si="592"/>
        <v/>
      </c>
    </row>
    <row r="1496" spans="1:14">
      <c r="A1496" s="62" t="str">
        <f>IF(Encodage!A1496="","",IF(COUNTIF($A$2:A1495,Encodage!A1496),"",IF(AND(Encodage!A1496&gt;=$G$2,Encodage!A1496&lt;=$H$2),Encodage!B1496,"")))</f>
        <v/>
      </c>
      <c r="B1496" s="62" t="str">
        <f>IF(A1496="","",IF(COUNTIF($A$2:B1495,Encodage!B1496)&gt;0,"",IF(AND(Encodage!B1496&gt;=$G$2,Encodage!A1496&lt;=$H$2),Encodage!C1496,"")))</f>
        <v/>
      </c>
      <c r="C1496" s="62"/>
      <c r="D1496" s="61" t="str">
        <f t="array" ref="D1496">IFERROR(INDEX($A$1:$A$10000,SMALL(IF($A$3:$A$10000&lt;&gt;"",ROW($A$3:$A$10000)),ROW(A1493))),"")</f>
        <v/>
      </c>
      <c r="E1496" s="61"/>
      <c r="F1496" s="61"/>
      <c r="G1496" t="str">
        <f t="shared" si="591"/>
        <v/>
      </c>
      <c r="H1496" t="str">
        <f>IFERROR(IF(COUNTIF($H$4:H1495,H1495)&lt;VLOOKUP($H1495,$D$3:$E$500,2,0),H1495,INDEX($D$3:$D$300,MATCH(H1495,$D$3:$D$300,0)+1)),"")</f>
        <v/>
      </c>
      <c r="I1496" t="str">
        <f>IF($H1496="","",VLOOKUP($H1496,Listes!$A$3:$I$12,3,FALSE))</f>
        <v/>
      </c>
      <c r="J1496" t="str">
        <f>IF($H1496="","",VLOOKUP($H1496,Listes!$A$3:$I$12,4,FALSE))</f>
        <v/>
      </c>
      <c r="K1496" t="str">
        <f>IF(H1496="","",VLOOKUP($H1496,Listes!$A$3:$I$12,8,FALSE))</f>
        <v/>
      </c>
      <c r="N1496" t="str">
        <f t="shared" si="592"/>
        <v/>
      </c>
    </row>
    <row r="1497" spans="1:14">
      <c r="A1497" s="62" t="str">
        <f>IF(Encodage!A1497="","",IF(COUNTIF($A$2:A1496,Encodage!A1497),"",IF(AND(Encodage!A1497&gt;=$G$2,Encodage!A1497&lt;=$H$2),Encodage!B1497,"")))</f>
        <v/>
      </c>
      <c r="B1497" s="62" t="str">
        <f>IF(A1497="","",IF(COUNTIF($A$2:B1496,Encodage!B1497)&gt;0,"",IF(AND(Encodage!B1497&gt;=$G$2,Encodage!A1497&lt;=$H$2),Encodage!C1497,"")))</f>
        <v/>
      </c>
      <c r="C1497" s="62"/>
      <c r="D1497" s="61" t="str">
        <f t="array" ref="D1497">IFERROR(INDEX($A$1:$A$10000,SMALL(IF($A$3:$A$10000&lt;&gt;"",ROW($A$3:$A$10000)),ROW(A1494))),"")</f>
        <v/>
      </c>
      <c r="E1497" s="61"/>
      <c r="F1497" s="61"/>
      <c r="G1497" t="str">
        <f t="shared" si="591"/>
        <v/>
      </c>
      <c r="H1497" t="str">
        <f>IFERROR(IF(COUNTIF($H$4:H1496,H1496)&lt;VLOOKUP($H1496,$D$3:$E$500,2,0),H1496,INDEX($D$3:$D$300,MATCH(H1496,$D$3:$D$300,0)+1)),"")</f>
        <v/>
      </c>
      <c r="I1497" t="str">
        <f>IF($H1497="","",VLOOKUP($H1497,Listes!$A$3:$I$12,3,FALSE))</f>
        <v/>
      </c>
      <c r="J1497" t="str">
        <f>IF($H1497="","",VLOOKUP($H1497,Listes!$A$3:$I$12,4,FALSE))</f>
        <v/>
      </c>
      <c r="K1497" t="str">
        <f>IF(H1497="","",VLOOKUP($H1497,Listes!$A$3:$I$12,8,FALSE))</f>
        <v/>
      </c>
      <c r="N1497" t="str">
        <f t="shared" si="592"/>
        <v/>
      </c>
    </row>
    <row r="1498" spans="1:14">
      <c r="A1498" s="62" t="str">
        <f>IF(Encodage!A1498="","",IF(COUNTIF($A$2:A1497,Encodage!A1498),"",IF(AND(Encodage!A1498&gt;=$G$2,Encodage!A1498&lt;=$H$2),Encodage!B1498,"")))</f>
        <v/>
      </c>
      <c r="B1498" s="62" t="str">
        <f>IF(A1498="","",IF(COUNTIF($A$2:B1497,Encodage!B1498)&gt;0,"",IF(AND(Encodage!B1498&gt;=$G$2,Encodage!A1498&lt;=$H$2),Encodage!C1498,"")))</f>
        <v/>
      </c>
      <c r="C1498" s="62"/>
      <c r="D1498" s="61" t="str">
        <f t="array" ref="D1498">IFERROR(INDEX($A$1:$A$10000,SMALL(IF($A$3:$A$10000&lt;&gt;"",ROW($A$3:$A$10000)),ROW(A1495))),"")</f>
        <v/>
      </c>
      <c r="E1498" s="61"/>
      <c r="F1498" s="61"/>
      <c r="G1498" t="str">
        <f t="shared" si="591"/>
        <v/>
      </c>
      <c r="H1498" t="str">
        <f>IFERROR(IF(COUNTIF($H$4:H1497,H1497)&lt;VLOOKUP($H1497,$D$3:$E$500,2,0),H1497,INDEX($D$3:$D$300,MATCH(H1497,$D$3:$D$300,0)+1)),"")</f>
        <v/>
      </c>
      <c r="I1498" t="str">
        <f>IF($H1498="","",VLOOKUP($H1498,Listes!$A$3:$I$12,3,FALSE))</f>
        <v/>
      </c>
      <c r="J1498" t="str">
        <f>IF($H1498="","",VLOOKUP($H1498,Listes!$A$3:$I$12,4,FALSE))</f>
        <v/>
      </c>
      <c r="K1498" t="str">
        <f>IF(H1498="","",VLOOKUP($H1498,Listes!$A$3:$I$12,8,FALSE))</f>
        <v/>
      </c>
      <c r="N1498" t="str">
        <f t="shared" si="592"/>
        <v/>
      </c>
    </row>
    <row r="1499" spans="1:14">
      <c r="A1499" s="62" t="str">
        <f>IF(Encodage!A1499="","",IF(COUNTIF($A$2:A1498,Encodage!A1499),"",IF(AND(Encodage!A1499&gt;=$G$2,Encodage!A1499&lt;=$H$2),Encodage!B1499,"")))</f>
        <v/>
      </c>
      <c r="B1499" s="62" t="str">
        <f>IF(A1499="","",IF(COUNTIF($A$2:B1498,Encodage!B1499)&gt;0,"",IF(AND(Encodage!B1499&gt;=$G$2,Encodage!A1499&lt;=$H$2),Encodage!C1499,"")))</f>
        <v/>
      </c>
      <c r="C1499" s="62"/>
      <c r="D1499" s="61" t="str">
        <f t="array" ref="D1499">IFERROR(INDEX($A$1:$A$10000,SMALL(IF($A$3:$A$10000&lt;&gt;"",ROW($A$3:$A$10000)),ROW(A1496))),"")</f>
        <v/>
      </c>
      <c r="E1499" s="61"/>
      <c r="F1499" s="61"/>
      <c r="G1499" t="str">
        <f t="shared" si="591"/>
        <v/>
      </c>
      <c r="H1499" t="str">
        <f>IFERROR(IF(COUNTIF($H$4:H1498,H1498)&lt;VLOOKUP($H1498,$D$3:$E$500,2,0),H1498,INDEX($D$3:$D$300,MATCH(H1498,$D$3:$D$300,0)+1)),"")</f>
        <v/>
      </c>
      <c r="I1499" t="str">
        <f>IF($H1499="","",VLOOKUP($H1499,Listes!$A$3:$I$12,3,FALSE))</f>
        <v/>
      </c>
      <c r="J1499" t="str">
        <f>IF($H1499="","",VLOOKUP($H1499,Listes!$A$3:$I$12,4,FALSE))</f>
        <v/>
      </c>
      <c r="K1499" t="str">
        <f>IF(H1499="","",VLOOKUP($H1499,Listes!$A$3:$I$12,8,FALSE))</f>
        <v/>
      </c>
      <c r="N1499" t="str">
        <f t="shared" si="592"/>
        <v/>
      </c>
    </row>
    <row r="1500" spans="1:14">
      <c r="A1500" s="62" t="str">
        <f>IF(Encodage!A1500="","",IF(COUNTIF($A$2:A1499,Encodage!A1500),"",IF(AND(Encodage!A1500&gt;=$G$2,Encodage!A1500&lt;=$H$2),Encodage!B1500,"")))</f>
        <v/>
      </c>
      <c r="B1500" s="62" t="str">
        <f>IF(A1500="","",IF(COUNTIF($A$2:B1499,Encodage!B1500)&gt;0,"",IF(AND(Encodage!B1500&gt;=$G$2,Encodage!A1500&lt;=$H$2),Encodage!C1500,"")))</f>
        <v/>
      </c>
      <c r="C1500" s="62"/>
      <c r="D1500" s="61" t="str">
        <f t="array" ref="D1500">IFERROR(INDEX($A$1:$A$10000,SMALL(IF($A$3:$A$10000&lt;&gt;"",ROW($A$3:$A$10000)),ROW(A1497))),"")</f>
        <v/>
      </c>
      <c r="E1500" s="61"/>
      <c r="F1500" s="61"/>
      <c r="G1500" t="str">
        <f t="shared" si="591"/>
        <v/>
      </c>
      <c r="H1500" t="str">
        <f>IFERROR(IF(COUNTIF($H$4:H1499,H1499)&lt;VLOOKUP($H1499,$D$3:$E$500,2,0),H1499,INDEX($D$3:$D$300,MATCH(H1499,$D$3:$D$300,0)+1)),"")</f>
        <v/>
      </c>
      <c r="I1500" t="str">
        <f>IF($H1500="","",VLOOKUP($H1500,Listes!$A$3:$I$12,3,FALSE))</f>
        <v/>
      </c>
      <c r="J1500" t="str">
        <f>IF($H1500="","",VLOOKUP($H1500,Listes!$A$3:$I$12,4,FALSE))</f>
        <v/>
      </c>
      <c r="K1500" t="str">
        <f>IF(H1500="","",VLOOKUP($H1500,Listes!$A$3:$I$12,8,FALSE))</f>
        <v/>
      </c>
      <c r="N1500" t="str">
        <f t="shared" si="592"/>
        <v/>
      </c>
    </row>
    <row r="1501" spans="1:14">
      <c r="A1501" s="62" t="str">
        <f>IF(Encodage!A1501="","",IF(COUNTIF($A$2:A1500,Encodage!A1501),"",IF(AND(Encodage!A1501&gt;=$G$2,Encodage!A1501&lt;=$H$2),Encodage!B1501,"")))</f>
        <v/>
      </c>
      <c r="B1501" s="62" t="str">
        <f>IF(A1501="","",IF(COUNTIF($A$2:B1500,Encodage!B1501)&gt;0,"",IF(AND(Encodage!B1501&gt;=$G$2,Encodage!A1501&lt;=$H$2),Encodage!C1501,"")))</f>
        <v/>
      </c>
      <c r="C1501" s="62"/>
      <c r="D1501" s="61" t="str">
        <f t="array" ref="D1501">IFERROR(INDEX($A$1:$A$10000,SMALL(IF($A$3:$A$10000&lt;&gt;"",ROW($A$3:$A$10000)),ROW(A1498))),"")</f>
        <v/>
      </c>
      <c r="E1501" s="61"/>
      <c r="F1501" s="61"/>
      <c r="G1501" t="str">
        <f t="shared" si="591"/>
        <v/>
      </c>
      <c r="H1501" t="str">
        <f>IFERROR(IF(COUNTIF($H$4:H1500,H1500)&lt;VLOOKUP($H1500,$D$3:$E$500,2,0),H1500,INDEX($D$3:$D$300,MATCH(H1500,$D$3:$D$300,0)+1)),"")</f>
        <v/>
      </c>
      <c r="I1501" t="str">
        <f>IF($H1501="","",VLOOKUP($H1501,Listes!$A$3:$I$12,3,FALSE))</f>
        <v/>
      </c>
      <c r="J1501" t="str">
        <f>IF($H1501="","",VLOOKUP($H1501,Listes!$A$3:$I$12,4,FALSE))</f>
        <v/>
      </c>
      <c r="K1501" t="str">
        <f>IF(H1501="","",VLOOKUP($H1501,Listes!$A$3:$I$12,8,FALSE))</f>
        <v/>
      </c>
      <c r="N1501" t="str">
        <f t="shared" si="592"/>
        <v/>
      </c>
    </row>
    <row r="1502" spans="1:14">
      <c r="A1502" s="62" t="str">
        <f>IF(Encodage!A1502="","",IF(COUNTIF($A$2:A1501,Encodage!A1502),"",IF(AND(Encodage!A1502&gt;=$G$2,Encodage!A1502&lt;=$H$2),Encodage!B1502,"")))</f>
        <v/>
      </c>
      <c r="B1502" s="62" t="str">
        <f>IF(A1502="","",IF(COUNTIF($A$2:B1501,Encodage!B1502)&gt;0,"",IF(AND(Encodage!B1502&gt;=$G$2,Encodage!A1502&lt;=$H$2),Encodage!C1502,"")))</f>
        <v/>
      </c>
      <c r="C1502" s="62"/>
      <c r="D1502" s="61" t="str">
        <f t="array" ref="D1502">IFERROR(INDEX($A$1:$A$10000,SMALL(IF($A$3:$A$10000&lt;&gt;"",ROW($A$3:$A$10000)),ROW(A1499))),"")</f>
        <v/>
      </c>
      <c r="E1502" s="61"/>
      <c r="F1502" s="61"/>
      <c r="G1502" t="str">
        <f t="shared" si="591"/>
        <v/>
      </c>
      <c r="H1502" t="str">
        <f>IFERROR(IF(COUNTIF($H$4:H1501,H1501)&lt;VLOOKUP($H1501,$D$3:$E$500,2,0),H1501,INDEX($D$3:$D$300,MATCH(H1501,$D$3:$D$300,0)+1)),"")</f>
        <v/>
      </c>
      <c r="I1502" t="str">
        <f>IF($H1502="","",VLOOKUP($H1502,Listes!$A$3:$I$12,3,FALSE))</f>
        <v/>
      </c>
      <c r="J1502" t="str">
        <f>IF($H1502="","",VLOOKUP($H1502,Listes!$A$3:$I$12,4,FALSE))</f>
        <v/>
      </c>
      <c r="K1502" t="str">
        <f>IF(H1502="","",VLOOKUP($H1502,Listes!$A$3:$I$12,8,FALSE))</f>
        <v/>
      </c>
      <c r="N1502" t="str">
        <f t="shared" si="592"/>
        <v/>
      </c>
    </row>
    <row r="1503" spans="1:14">
      <c r="A1503" s="62" t="str">
        <f>IF(Encodage!A1503="","",IF(COUNTIF($A$2:A1502,Encodage!A1503),"",IF(AND(Encodage!A1503&gt;=$G$2,Encodage!A1503&lt;=$H$2),Encodage!B1503,"")))</f>
        <v/>
      </c>
      <c r="B1503" s="62" t="str">
        <f>IF(A1503="","",IF(COUNTIF($A$2:B1502,Encodage!B1503)&gt;0,"",IF(AND(Encodage!B1503&gt;=$G$2,Encodage!A1503&lt;=$H$2),Encodage!C1503,"")))</f>
        <v/>
      </c>
      <c r="C1503" s="62"/>
      <c r="D1503" s="61" t="str">
        <f t="array" ref="D1503">IFERROR(INDEX($A$1:$A$10000,SMALL(IF($A$3:$A$10000&lt;&gt;"",ROW($A$3:$A$10000)),ROW(A1500))),"")</f>
        <v/>
      </c>
      <c r="E1503" s="61"/>
      <c r="F1503" s="61"/>
      <c r="G1503" t="str">
        <f t="shared" si="591"/>
        <v/>
      </c>
      <c r="H1503" t="str">
        <f>IFERROR(IF(COUNTIF($H$4:H1502,H1502)&lt;VLOOKUP($H1502,$D$3:$E$500,2,0),H1502,INDEX($D$3:$D$300,MATCH(H1502,$D$3:$D$300,0)+1)),"")</f>
        <v/>
      </c>
      <c r="I1503" t="str">
        <f>IF($H1503="","",VLOOKUP($H1503,Listes!$A$3:$I$12,3,FALSE))</f>
        <v/>
      </c>
      <c r="J1503" t="str">
        <f>IF($H1503="","",VLOOKUP($H1503,Listes!$A$3:$I$12,4,FALSE))</f>
        <v/>
      </c>
      <c r="K1503" t="str">
        <f>IF(H1503="","",VLOOKUP($H1503,Listes!$A$3:$I$12,8,FALSE))</f>
        <v/>
      </c>
      <c r="N1503" t="str">
        <f t="shared" si="592"/>
        <v/>
      </c>
    </row>
    <row r="1504" spans="1:14">
      <c r="A1504" s="62" t="str">
        <f>IF(Encodage!A1504="","",IF(COUNTIF($A$2:A1503,Encodage!A1504),"",IF(AND(Encodage!A1504&gt;=$G$2,Encodage!A1504&lt;=$H$2),Encodage!B1504,"")))</f>
        <v/>
      </c>
      <c r="B1504" s="62" t="str">
        <f>IF(A1504="","",IF(COUNTIF($A$2:B1503,Encodage!B1504)&gt;0,"",IF(AND(Encodage!B1504&gt;=$G$2,Encodage!A1504&lt;=$H$2),Encodage!C1504,"")))</f>
        <v/>
      </c>
      <c r="C1504" s="62"/>
      <c r="D1504" s="61" t="str">
        <f t="array" ref="D1504">IFERROR(INDEX($A$1:$A$10000,SMALL(IF($A$3:$A$10000&lt;&gt;"",ROW($A$3:$A$10000)),ROW(A1501))),"")</f>
        <v/>
      </c>
      <c r="E1504" s="61"/>
      <c r="F1504" s="61"/>
      <c r="G1504" t="str">
        <f t="shared" si="591"/>
        <v/>
      </c>
      <c r="H1504" t="str">
        <f>IFERROR(IF(COUNTIF($H$4:H1503,H1503)&lt;VLOOKUP($H1503,$D$3:$E$500,2,0),H1503,INDEX($D$3:$D$300,MATCH(H1503,$D$3:$D$300,0)+1)),"")</f>
        <v/>
      </c>
      <c r="I1504" t="str">
        <f>IF($H1504="","",VLOOKUP($H1504,Listes!$A$3:$I$12,3,FALSE))</f>
        <v/>
      </c>
      <c r="J1504" t="str">
        <f>IF($H1504="","",VLOOKUP($H1504,Listes!$A$3:$I$12,4,FALSE))</f>
        <v/>
      </c>
      <c r="K1504" t="str">
        <f>IF(H1504="","",VLOOKUP($H1504,Listes!$A$3:$I$12,8,FALSE))</f>
        <v/>
      </c>
      <c r="N1504" t="str">
        <f t="shared" si="592"/>
        <v/>
      </c>
    </row>
    <row r="1505" spans="1:14">
      <c r="A1505" s="62" t="str">
        <f>IF(Encodage!A1505="","",IF(COUNTIF($A$2:A1504,Encodage!A1505),"",IF(AND(Encodage!A1505&gt;=$G$2,Encodage!A1505&lt;=$H$2),Encodage!B1505,"")))</f>
        <v/>
      </c>
      <c r="B1505" s="62" t="str">
        <f>IF(A1505="","",IF(COUNTIF($A$2:B1504,Encodage!B1505)&gt;0,"",IF(AND(Encodage!B1505&gt;=$G$2,Encodage!A1505&lt;=$H$2),Encodage!C1505,"")))</f>
        <v/>
      </c>
      <c r="C1505" s="62"/>
      <c r="D1505" s="61" t="str">
        <f t="array" ref="D1505">IFERROR(INDEX($A$1:$A$10000,SMALL(IF($A$3:$A$10000&lt;&gt;"",ROW($A$3:$A$10000)),ROW(A1502))),"")</f>
        <v/>
      </c>
      <c r="E1505" s="61"/>
      <c r="F1505" s="61"/>
      <c r="G1505" t="str">
        <f t="shared" si="591"/>
        <v/>
      </c>
      <c r="H1505" t="str">
        <f>IFERROR(IF(COUNTIF($H$4:H1504,H1504)&lt;VLOOKUP($H1504,$D$3:$E$500,2,0),H1504,INDEX($D$3:$D$300,MATCH(H1504,$D$3:$D$300,0)+1)),"")</f>
        <v/>
      </c>
      <c r="I1505" t="str">
        <f>IF($H1505="","",VLOOKUP($H1505,Listes!$A$3:$I$12,3,FALSE))</f>
        <v/>
      </c>
      <c r="J1505" t="str">
        <f>IF($H1505="","",VLOOKUP($H1505,Listes!$A$3:$I$12,4,FALSE))</f>
        <v/>
      </c>
      <c r="K1505" t="str">
        <f>IF(H1505="","",VLOOKUP($H1505,Listes!$A$3:$I$12,8,FALSE))</f>
        <v/>
      </c>
      <c r="N1505" t="str">
        <f t="shared" si="592"/>
        <v/>
      </c>
    </row>
    <row r="1506" spans="1:14">
      <c r="A1506" s="62" t="str">
        <f>IF(Encodage!A1506="","",IF(COUNTIF($A$2:A1505,Encodage!A1506),"",IF(AND(Encodage!A1506&gt;=$G$2,Encodage!A1506&lt;=$H$2),Encodage!B1506,"")))</f>
        <v/>
      </c>
      <c r="B1506" s="62" t="str">
        <f>IF(A1506="","",IF(COUNTIF($A$2:B1505,Encodage!B1506)&gt;0,"",IF(AND(Encodage!B1506&gt;=$G$2,Encodage!A1506&lt;=$H$2),Encodage!C1506,"")))</f>
        <v/>
      </c>
      <c r="C1506" s="62"/>
      <c r="D1506" s="61" t="str">
        <f t="array" ref="D1506">IFERROR(INDEX($A$1:$A$10000,SMALL(IF($A$3:$A$10000&lt;&gt;"",ROW($A$3:$A$10000)),ROW(A1503))),"")</f>
        <v/>
      </c>
      <c r="E1506" s="61"/>
      <c r="F1506" s="61"/>
      <c r="G1506" t="str">
        <f t="shared" si="591"/>
        <v/>
      </c>
      <c r="H1506" t="str">
        <f>IFERROR(IF(COUNTIF($H$4:H1505,H1505)&lt;VLOOKUP($H1505,$D$3:$E$500,2,0),H1505,INDEX($D$3:$D$300,MATCH(H1505,$D$3:$D$300,0)+1)),"")</f>
        <v/>
      </c>
      <c r="I1506" t="str">
        <f>IF($H1506="","",VLOOKUP($H1506,Listes!$A$3:$I$12,3,FALSE))</f>
        <v/>
      </c>
      <c r="J1506" t="str">
        <f>IF($H1506="","",VLOOKUP($H1506,Listes!$A$3:$I$12,4,FALSE))</f>
        <v/>
      </c>
      <c r="K1506" t="str">
        <f>IF(H1506="","",VLOOKUP($H1506,Listes!$A$3:$I$12,8,FALSE))</f>
        <v/>
      </c>
      <c r="N1506" t="str">
        <f t="shared" si="592"/>
        <v/>
      </c>
    </row>
    <row r="1507" spans="1:14">
      <c r="A1507" s="62" t="str">
        <f>IF(Encodage!A1507="","",IF(COUNTIF($A$2:A1506,Encodage!A1507),"",IF(AND(Encodage!A1507&gt;=$G$2,Encodage!A1507&lt;=$H$2),Encodage!B1507,"")))</f>
        <v/>
      </c>
      <c r="B1507" s="62" t="str">
        <f>IF(A1507="","",IF(COUNTIF($A$2:B1506,Encodage!B1507)&gt;0,"",IF(AND(Encodage!B1507&gt;=$G$2,Encodage!A1507&lt;=$H$2),Encodage!C1507,"")))</f>
        <v/>
      </c>
      <c r="C1507" s="62"/>
      <c r="D1507" s="61" t="str">
        <f t="array" ref="D1507">IFERROR(INDEX($A$1:$A$10000,SMALL(IF($A$3:$A$10000&lt;&gt;"",ROW($A$3:$A$10000)),ROW(A1504))),"")</f>
        <v/>
      </c>
      <c r="E1507" s="61"/>
      <c r="F1507" s="61"/>
      <c r="G1507" t="str">
        <f t="shared" si="591"/>
        <v/>
      </c>
      <c r="H1507" t="str">
        <f>IFERROR(IF(COUNTIF($H$4:H1506,H1506)&lt;VLOOKUP($H1506,$D$3:$E$500,2,0),H1506,INDEX($D$3:$D$300,MATCH(H1506,$D$3:$D$300,0)+1)),"")</f>
        <v/>
      </c>
      <c r="I1507" t="str">
        <f>IF($H1507="","",VLOOKUP($H1507,Listes!$A$3:$I$12,3,FALSE))</f>
        <v/>
      </c>
      <c r="J1507" t="str">
        <f>IF($H1507="","",VLOOKUP($H1507,Listes!$A$3:$I$12,4,FALSE))</f>
        <v/>
      </c>
      <c r="K1507" t="str">
        <f>IF(H1507="","",VLOOKUP($H1507,Listes!$A$3:$I$12,8,FALSE))</f>
        <v/>
      </c>
      <c r="N1507" t="str">
        <f t="shared" si="592"/>
        <v/>
      </c>
    </row>
    <row r="1508" spans="1:14">
      <c r="A1508" s="62" t="str">
        <f>IF(Encodage!A1508="","",IF(COUNTIF($A$2:A1507,Encodage!A1508),"",IF(AND(Encodage!A1508&gt;=$G$2,Encodage!A1508&lt;=$H$2),Encodage!B1508,"")))</f>
        <v/>
      </c>
      <c r="B1508" s="62" t="str">
        <f>IF(A1508="","",IF(COUNTIF($A$2:B1507,Encodage!B1508)&gt;0,"",IF(AND(Encodage!B1508&gt;=$G$2,Encodage!A1508&lt;=$H$2),Encodage!C1508,"")))</f>
        <v/>
      </c>
      <c r="C1508" s="62"/>
      <c r="D1508" s="61"/>
      <c r="E1508" s="61"/>
      <c r="F1508" s="61"/>
      <c r="G1508" t="str">
        <f t="shared" si="591"/>
        <v/>
      </c>
      <c r="H1508" t="str">
        <f>IFERROR(IF(COUNTIF($H$4:H1507,H1507)&lt;VLOOKUP($H1507,$D$3:$E$500,2,0),H1507,INDEX($D$3:$D$300,MATCH(H1507,$D$3:$D$300,0)+1)),"")</f>
        <v/>
      </c>
      <c r="I1508" t="str">
        <f>IF($H1508="","",VLOOKUP($H1508,Listes!$A$3:$I$12,3,FALSE))</f>
        <v/>
      </c>
      <c r="J1508" t="str">
        <f>IF($H1508="","",VLOOKUP($H1508,Listes!$A$3:$I$12,4,FALSE))</f>
        <v/>
      </c>
      <c r="K1508" t="str">
        <f>IF(H1508="","",VLOOKUP($H1508,Listes!$A$3:$I$12,8,FALSE))</f>
        <v/>
      </c>
      <c r="N1508" t="str">
        <f t="shared" si="592"/>
        <v/>
      </c>
    </row>
    <row r="1509" spans="1:14">
      <c r="A1509" s="62" t="str">
        <f>IF(Encodage!A1509="","",IF(COUNTIF($A$2:A1508,Encodage!A1509),"",IF(AND(Encodage!A1509&gt;=$G$2,Encodage!A1509&lt;=$H$2),Encodage!B1509,"")))</f>
        <v/>
      </c>
      <c r="B1509" s="62" t="str">
        <f>IF(A1509="","",IF(COUNTIF($A$2:B1508,Encodage!B1509)&gt;0,"",IF(AND(Encodage!B1509&gt;=$G$2,Encodage!A1509&lt;=$H$2),Encodage!C1509,"")))</f>
        <v/>
      </c>
      <c r="C1509" s="62"/>
      <c r="D1509" s="61"/>
      <c r="E1509" s="61"/>
      <c r="F1509" s="61"/>
      <c r="G1509" t="str">
        <f t="shared" si="591"/>
        <v/>
      </c>
      <c r="H1509" t="str">
        <f>IFERROR(IF(COUNTIF($H$4:H1508,H1508)&lt;VLOOKUP($H1508,$D$3:$E$500,2,0),H1508,INDEX($D$3:$D$300,MATCH(H1508,$D$3:$D$300,0)+1)),"")</f>
        <v/>
      </c>
      <c r="I1509" t="str">
        <f>IF($H1509="","",VLOOKUP($H1509,Listes!$A$3:$I$12,3,FALSE))</f>
        <v/>
      </c>
      <c r="J1509" t="str">
        <f>IF($H1509="","",VLOOKUP($H1509,Listes!$A$3:$I$12,4,FALSE))</f>
        <v/>
      </c>
      <c r="K1509" t="str">
        <f>IF(H1509="","",VLOOKUP($H1509,Listes!$A$3:$I$12,8,FALSE))</f>
        <v/>
      </c>
      <c r="N1509" t="str">
        <f t="shared" si="592"/>
        <v/>
      </c>
    </row>
    <row r="1510" spans="1:14">
      <c r="A1510" s="62" t="str">
        <f>IF(Encodage!A1510="","",IF(COUNTIF($A$2:A1509,Encodage!A1510),"",IF(AND(Encodage!A1510&gt;=$G$2,Encodage!A1510&lt;=$H$2),Encodage!B1510,"")))</f>
        <v/>
      </c>
      <c r="B1510" s="62" t="str">
        <f>IF(A1510="","",IF(COUNTIF($A$2:B1509,Encodage!B1510)&gt;0,"",IF(AND(Encodage!B1510&gt;=$G$2,Encodage!A1510&lt;=$H$2),Encodage!C1510,"")))</f>
        <v/>
      </c>
      <c r="C1510" s="62"/>
      <c r="D1510" s="61"/>
      <c r="E1510" s="61"/>
      <c r="F1510" s="61"/>
      <c r="G1510" t="str">
        <f t="shared" si="591"/>
        <v/>
      </c>
      <c r="H1510" t="str">
        <f>IFERROR(IF(COUNTIF($H$4:H1509,H1509)&lt;VLOOKUP($H1509,$D$3:$E$500,2,0),H1509,INDEX($D$3:$D$300,MATCH(H1509,$D$3:$D$300,0)+1)),"")</f>
        <v/>
      </c>
      <c r="I1510" t="str">
        <f>IF($H1510="","",VLOOKUP($H1510,Listes!$A$3:$I$12,3,FALSE))</f>
        <v/>
      </c>
      <c r="J1510" t="str">
        <f>IF($H1510="","",VLOOKUP($H1510,Listes!$A$3:$I$12,4,FALSE))</f>
        <v/>
      </c>
      <c r="K1510" t="str">
        <f>IF(H1510="","",VLOOKUP($H1510,Listes!$A$3:$I$12,8,FALSE))</f>
        <v/>
      </c>
      <c r="N1510" t="str">
        <f t="shared" si="592"/>
        <v/>
      </c>
    </row>
    <row r="1511" spans="1:14">
      <c r="A1511" s="62" t="str">
        <f>IF(Encodage!A1511="","",IF(COUNTIF($A$2:A1510,Encodage!A1511),"",IF(AND(Encodage!A1511&gt;=$G$2,Encodage!A1511&lt;=$H$2),Encodage!B1511,"")))</f>
        <v/>
      </c>
      <c r="B1511" s="62" t="str">
        <f>IF(A1511="","",IF(COUNTIF($A$2:B1510,Encodage!B1511)&gt;0,"",IF(AND(Encodage!B1511&gt;=$G$2,Encodage!A1511&lt;=$H$2),Encodage!C1511,"")))</f>
        <v/>
      </c>
      <c r="C1511" s="62"/>
      <c r="D1511" s="61"/>
      <c r="E1511" s="61"/>
      <c r="F1511" s="61"/>
      <c r="G1511" t="str">
        <f t="shared" si="591"/>
        <v/>
      </c>
      <c r="H1511" t="str">
        <f>IFERROR(IF(COUNTIF($H$4:H1510,H1510)&lt;VLOOKUP($H1510,$D$3:$E$500,2,0),H1510,INDEX($D$3:$D$300,MATCH(H1510,$D$3:$D$300,0)+1)),"")</f>
        <v/>
      </c>
      <c r="I1511" t="str">
        <f>IF($H1511="","",VLOOKUP($H1511,Listes!$A$3:$I$12,3,FALSE))</f>
        <v/>
      </c>
      <c r="J1511" t="str">
        <f>IF($H1511="","",VLOOKUP($H1511,Listes!$A$3:$I$12,4,FALSE))</f>
        <v/>
      </c>
      <c r="K1511" t="str">
        <f>IF(H1511="","",VLOOKUP($H1511,Listes!$A$3:$I$12,8,FALSE))</f>
        <v/>
      </c>
      <c r="N1511" t="str">
        <f t="shared" si="592"/>
        <v/>
      </c>
    </row>
    <row r="1512" spans="1:14">
      <c r="A1512" s="62" t="str">
        <f>IF(Encodage!A1512="","",IF(COUNTIF($A$2:A1511,Encodage!A1512),"",IF(AND(Encodage!A1512&gt;=$G$2,Encodage!A1512&lt;=$H$2),Encodage!B1512,"")))</f>
        <v/>
      </c>
      <c r="B1512" s="62" t="str">
        <f>IF(A1512="","",IF(COUNTIF($A$2:B1511,Encodage!B1512)&gt;0,"",IF(AND(Encodage!B1512&gt;=$G$2,Encodage!A1512&lt;=$H$2),Encodage!C1512,"")))</f>
        <v/>
      </c>
      <c r="C1512" s="62"/>
      <c r="D1512" s="61"/>
      <c r="E1512" s="61"/>
      <c r="F1512" s="61"/>
      <c r="G1512" t="str">
        <f t="shared" si="591"/>
        <v/>
      </c>
      <c r="H1512" t="str">
        <f>IFERROR(IF(COUNTIF($H$4:H1511,H1511)&lt;VLOOKUP($H1511,$D$3:$E$500,2,0),H1511,INDEX($D$3:$D$300,MATCH(H1511,$D$3:$D$300,0)+1)),"")</f>
        <v/>
      </c>
      <c r="I1512" t="str">
        <f>IF($H1512="","",VLOOKUP($H1512,Listes!$A$3:$I$12,3,FALSE))</f>
        <v/>
      </c>
      <c r="J1512" t="str">
        <f>IF($H1512="","",VLOOKUP($H1512,Listes!$A$3:$I$12,4,FALSE))</f>
        <v/>
      </c>
      <c r="K1512" t="str">
        <f>IF(H1512="","",VLOOKUP($H1512,Listes!$A$3:$I$12,8,FALSE))</f>
        <v/>
      </c>
      <c r="N1512" t="str">
        <f t="shared" si="592"/>
        <v/>
      </c>
    </row>
    <row r="1513" spans="1:14">
      <c r="A1513" s="62" t="str">
        <f>IF(Encodage!A1513="","",IF(COUNTIF($A$2:A1512,Encodage!A1513),"",IF(AND(Encodage!A1513&gt;=$G$2,Encodage!A1513&lt;=$H$2),Encodage!B1513,"")))</f>
        <v/>
      </c>
      <c r="B1513" s="62" t="str">
        <f>IF(A1513="","",IF(COUNTIF($A$2:B1512,Encodage!B1513)&gt;0,"",IF(AND(Encodage!B1513&gt;=$G$2,Encodage!A1513&lt;=$H$2),Encodage!C1513,"")))</f>
        <v/>
      </c>
      <c r="C1513" s="62"/>
      <c r="D1513" s="61"/>
      <c r="E1513" s="61"/>
      <c r="F1513" s="61"/>
      <c r="G1513" t="str">
        <f t="shared" si="591"/>
        <v/>
      </c>
      <c r="H1513" t="str">
        <f>IFERROR(IF(COUNTIF($H$4:H1512,H1512)&lt;VLOOKUP($H1512,$D$3:$E$500,2,0),H1512,INDEX($D$3:$D$300,MATCH(H1512,$D$3:$D$300,0)+1)),"")</f>
        <v/>
      </c>
      <c r="I1513" t="str">
        <f>IF($H1513="","",VLOOKUP($H1513,Listes!$A$3:$I$12,3,FALSE))</f>
        <v/>
      </c>
      <c r="J1513" t="str">
        <f>IF($H1513="","",VLOOKUP($H1513,Listes!$A$3:$I$12,4,FALSE))</f>
        <v/>
      </c>
      <c r="K1513" t="str">
        <f>IF(H1513="","",VLOOKUP($H1513,Listes!$A$3:$I$12,8,FALSE))</f>
        <v/>
      </c>
      <c r="N1513" t="str">
        <f t="shared" si="592"/>
        <v/>
      </c>
    </row>
    <row r="1514" spans="1:14">
      <c r="A1514" s="62" t="str">
        <f>IF(Encodage!A1514="","",IF(COUNTIF($A$2:A1513,Encodage!A1514),"",IF(AND(Encodage!A1514&gt;=$G$2,Encodage!A1514&lt;=$H$2),Encodage!B1514,"")))</f>
        <v/>
      </c>
      <c r="B1514" s="62" t="str">
        <f>IF(A1514="","",IF(COUNTIF($A$2:B1513,Encodage!B1514)&gt;0,"",IF(AND(Encodage!B1514&gt;=$G$2,Encodage!A1514&lt;=$H$2),Encodage!C1514,"")))</f>
        <v/>
      </c>
      <c r="C1514" s="62"/>
      <c r="D1514" s="61"/>
      <c r="E1514" s="61"/>
      <c r="F1514" s="61"/>
      <c r="G1514" t="str">
        <f t="shared" si="591"/>
        <v/>
      </c>
      <c r="H1514" t="str">
        <f>IFERROR(IF(COUNTIF($H$4:H1513,H1513)&lt;VLOOKUP($H1513,$D$3:$E$500,2,0),H1513,INDEX($D$3:$D$300,MATCH(H1513,$D$3:$D$300,0)+1)),"")</f>
        <v/>
      </c>
      <c r="I1514" t="str">
        <f>IF($H1514="","",VLOOKUP($H1514,Listes!$A$3:$I$12,3,FALSE))</f>
        <v/>
      </c>
      <c r="J1514" t="str">
        <f>IF($H1514="","",VLOOKUP($H1514,Listes!$A$3:$I$12,4,FALSE))</f>
        <v/>
      </c>
      <c r="K1514" t="str">
        <f>IF(H1514="","",VLOOKUP($H1514,Listes!$A$3:$I$12,8,FALSE))</f>
        <v/>
      </c>
      <c r="N1514" t="str">
        <f t="shared" si="592"/>
        <v/>
      </c>
    </row>
    <row r="1515" spans="1:14">
      <c r="A1515" s="62" t="str">
        <f>IF(Encodage!A1515="","",IF(COUNTIF($A$2:A1514,Encodage!A1515),"",IF(AND(Encodage!A1515&gt;=$G$2,Encodage!A1515&lt;=$H$2),Encodage!B1515,"")))</f>
        <v/>
      </c>
      <c r="B1515" s="62" t="str">
        <f>IF(A1515="","",IF(COUNTIF($A$2:B1514,Encodage!B1515)&gt;0,"",IF(AND(Encodage!B1515&gt;=$G$2,Encodage!A1515&lt;=$H$2),Encodage!C1515,"")))</f>
        <v/>
      </c>
      <c r="C1515" s="62"/>
      <c r="D1515" s="61"/>
      <c r="E1515" s="61"/>
      <c r="F1515" s="61"/>
      <c r="G1515" t="str">
        <f t="shared" si="591"/>
        <v/>
      </c>
      <c r="H1515" t="str">
        <f>IFERROR(IF(COUNTIF($H$4:H1514,H1514)&lt;VLOOKUP($H1514,$D$3:$E$500,2,0),H1514,INDEX($D$3:$D$300,MATCH(H1514,$D$3:$D$300,0)+1)),"")</f>
        <v/>
      </c>
      <c r="I1515" t="str">
        <f>IF($H1515="","",VLOOKUP($H1515,Listes!$A$3:$I$12,3,FALSE))</f>
        <v/>
      </c>
      <c r="J1515" t="str">
        <f>IF($H1515="","",VLOOKUP($H1515,Listes!$A$3:$I$12,4,FALSE))</f>
        <v/>
      </c>
      <c r="K1515" t="str">
        <f>IF(H1515="","",VLOOKUP($H1515,Listes!$A$3:$I$12,8,FALSE))</f>
        <v/>
      </c>
      <c r="N1515" t="str">
        <f t="shared" si="592"/>
        <v/>
      </c>
    </row>
    <row r="1516" spans="1:14">
      <c r="A1516" s="62" t="str">
        <f>IF(Encodage!A1516="","",IF(COUNTIF($A$2:A1515,Encodage!A1516),"",IF(AND(Encodage!A1516&gt;=$G$2,Encodage!A1516&lt;=$H$2),Encodage!B1516,"")))</f>
        <v/>
      </c>
      <c r="B1516" s="62" t="str">
        <f>IF(A1516="","",IF(COUNTIF($A$2:B1515,Encodage!B1516)&gt;0,"",IF(AND(Encodage!B1516&gt;=$G$2,Encodage!A1516&lt;=$H$2),Encodage!C1516,"")))</f>
        <v/>
      </c>
      <c r="C1516" s="62"/>
      <c r="D1516" s="61"/>
      <c r="E1516" s="61"/>
      <c r="F1516" s="61"/>
      <c r="G1516" t="str">
        <f t="shared" si="591"/>
        <v/>
      </c>
      <c r="H1516" t="str">
        <f>IFERROR(IF(COUNTIF($H$4:H1515,H1515)&lt;VLOOKUP($H1515,$D$3:$E$500,2,0),H1515,INDEX($D$3:$D$300,MATCH(H1515,$D$3:$D$300,0)+1)),"")</f>
        <v/>
      </c>
      <c r="I1516" t="str">
        <f>IF($H1516="","",VLOOKUP($H1516,Listes!$A$3:$I$12,3,FALSE))</f>
        <v/>
      </c>
      <c r="J1516" t="str">
        <f>IF($H1516="","",VLOOKUP($H1516,Listes!$A$3:$I$12,4,FALSE))</f>
        <v/>
      </c>
      <c r="K1516" t="str">
        <f>IF(H1516="","",VLOOKUP($H1516,Listes!$A$3:$I$12,8,FALSE))</f>
        <v/>
      </c>
      <c r="N1516" t="str">
        <f t="shared" si="592"/>
        <v/>
      </c>
    </row>
    <row r="1517" spans="1:14">
      <c r="A1517" s="62" t="str">
        <f>IF(Encodage!A1517="","",IF(COUNTIF($A$2:A1516,Encodage!A1517),"",IF(AND(Encodage!A1517&gt;=$G$2,Encodage!A1517&lt;=$H$2),Encodage!B1517,"")))</f>
        <v/>
      </c>
      <c r="B1517" s="62" t="str">
        <f>IF(A1517="","",IF(COUNTIF($A$2:B1516,Encodage!B1517)&gt;0,"",IF(AND(Encodage!B1517&gt;=$G$2,Encodage!A1517&lt;=$H$2),Encodage!C1517,"")))</f>
        <v/>
      </c>
      <c r="C1517" s="62"/>
      <c r="D1517" s="61"/>
      <c r="E1517" s="61"/>
      <c r="F1517" s="61"/>
      <c r="G1517" t="str">
        <f t="shared" si="591"/>
        <v/>
      </c>
      <c r="H1517" t="str">
        <f>IFERROR(IF(COUNTIF($H$4:H1516,H1516)&lt;VLOOKUP($H1516,$D$3:$E$500,2,0),H1516,INDEX($D$3:$D$300,MATCH(H1516,$D$3:$D$300,0)+1)),"")</f>
        <v/>
      </c>
      <c r="I1517" t="str">
        <f>IF($H1517="","",VLOOKUP($H1517,Listes!$A$3:$I$12,3,FALSE))</f>
        <v/>
      </c>
      <c r="J1517" t="str">
        <f>IF($H1517="","",VLOOKUP($H1517,Listes!$A$3:$I$12,4,FALSE))</f>
        <v/>
      </c>
      <c r="K1517" t="str">
        <f>IF(H1517="","",VLOOKUP($H1517,Listes!$A$3:$I$12,8,FALSE))</f>
        <v/>
      </c>
      <c r="N1517" t="str">
        <f t="shared" si="592"/>
        <v/>
      </c>
    </row>
    <row r="1518" spans="1:14">
      <c r="A1518" s="62" t="str">
        <f>IF(Encodage!A1518="","",IF(COUNTIF($A$2:A1517,Encodage!A1518),"",IF(AND(Encodage!A1518&gt;=$G$2,Encodage!A1518&lt;=$H$2),Encodage!B1518,"")))</f>
        <v/>
      </c>
      <c r="B1518" s="62" t="str">
        <f>IF(A1518="","",IF(COUNTIF($A$2:B1517,Encodage!B1518)&gt;0,"",IF(AND(Encodage!B1518&gt;=$G$2,Encodage!A1518&lt;=$H$2),Encodage!C1518,"")))</f>
        <v/>
      </c>
      <c r="C1518" s="62"/>
      <c r="D1518" s="61"/>
      <c r="E1518" s="61"/>
      <c r="F1518" s="61"/>
      <c r="G1518" t="str">
        <f t="shared" si="591"/>
        <v/>
      </c>
      <c r="H1518" t="str">
        <f>IFERROR(IF(COUNTIF($H$4:H1517,H1517)&lt;VLOOKUP($H1517,$D$3:$E$500,2,0),H1517,INDEX($D$3:$D$300,MATCH(H1517,$D$3:$D$300,0)+1)),"")</f>
        <v/>
      </c>
      <c r="I1518" t="str">
        <f>IF($H1518="","",VLOOKUP($H1518,Listes!$A$3:$I$12,3,FALSE))</f>
        <v/>
      </c>
      <c r="J1518" t="str">
        <f>IF($H1518="","",VLOOKUP($H1518,Listes!$A$3:$I$12,4,FALSE))</f>
        <v/>
      </c>
      <c r="K1518" t="str">
        <f>IF(H1518="","",VLOOKUP($H1518,Listes!$A$3:$I$12,8,FALSE))</f>
        <v/>
      </c>
      <c r="N1518" t="str">
        <f t="shared" si="592"/>
        <v/>
      </c>
    </row>
    <row r="1519" spans="1:14">
      <c r="A1519" s="62" t="str">
        <f>IF(Encodage!A1519="","",IF(COUNTIF($A$2:A1518,Encodage!A1519),"",IF(AND(Encodage!A1519&gt;=$G$2,Encodage!A1519&lt;=$H$2),Encodage!B1519,"")))</f>
        <v/>
      </c>
      <c r="B1519" s="62" t="str">
        <f>IF(A1519="","",IF(COUNTIF($A$2:B1518,Encodage!B1519)&gt;0,"",IF(AND(Encodage!B1519&gt;=$G$2,Encodage!A1519&lt;=$H$2),Encodage!C1519,"")))</f>
        <v/>
      </c>
      <c r="C1519" s="62"/>
      <c r="D1519" s="61"/>
      <c r="E1519" s="61"/>
      <c r="F1519" s="61"/>
      <c r="G1519" t="str">
        <f t="shared" si="591"/>
        <v/>
      </c>
      <c r="H1519" t="str">
        <f>IFERROR(IF(COUNTIF($H$4:H1518,H1518)&lt;VLOOKUP($H1518,$D$3:$E$500,2,0),H1518,INDEX($D$3:$D$300,MATCH(H1518,$D$3:$D$300,0)+1)),"")</f>
        <v/>
      </c>
      <c r="I1519" t="str">
        <f>IF($H1519="","",VLOOKUP($H1519,Listes!$A$3:$I$12,3,FALSE))</f>
        <v/>
      </c>
      <c r="J1519" t="str">
        <f>IF($H1519="","",VLOOKUP($H1519,Listes!$A$3:$I$12,4,FALSE))</f>
        <v/>
      </c>
      <c r="K1519" t="str">
        <f>IF(H1519="","",VLOOKUP($H1519,Listes!$A$3:$I$12,8,FALSE))</f>
        <v/>
      </c>
      <c r="N1519" t="str">
        <f t="shared" si="592"/>
        <v/>
      </c>
    </row>
    <row r="1520" spans="1:14">
      <c r="A1520" s="62" t="str">
        <f>IF(Encodage!A1520="","",IF(COUNTIF($A$2:A1519,Encodage!A1520),"",IF(AND(Encodage!A1520&gt;=$G$2,Encodage!A1520&lt;=$H$2),Encodage!B1520,"")))</f>
        <v/>
      </c>
      <c r="B1520" s="62" t="str">
        <f>IF(A1520="","",IF(COUNTIF($A$2:B1519,Encodage!B1520)&gt;0,"",IF(AND(Encodage!B1520&gt;=$G$2,Encodage!A1520&lt;=$H$2),Encodage!C1520,"")))</f>
        <v/>
      </c>
      <c r="C1520" s="62"/>
      <c r="D1520" s="61"/>
      <c r="E1520" s="61"/>
      <c r="F1520" s="61"/>
      <c r="G1520" t="str">
        <f t="shared" si="591"/>
        <v/>
      </c>
      <c r="H1520" t="str">
        <f>IFERROR(IF(COUNTIF($H$4:H1519,H1519)&lt;VLOOKUP($H1519,$D$3:$E$500,2,0),H1519,INDEX($D$3:$D$300,MATCH(H1519,$D$3:$D$300,0)+1)),"")</f>
        <v/>
      </c>
      <c r="I1520" t="str">
        <f>IF($H1520="","",VLOOKUP($H1520,Listes!$A$3:$I$12,3,FALSE))</f>
        <v/>
      </c>
      <c r="J1520" t="str">
        <f>IF($H1520="","",VLOOKUP($H1520,Listes!$A$3:$I$12,4,FALSE))</f>
        <v/>
      </c>
      <c r="K1520" t="str">
        <f>IF(H1520="","",VLOOKUP($H1520,Listes!$A$3:$I$12,8,FALSE))</f>
        <v/>
      </c>
      <c r="N1520" t="str">
        <f t="shared" si="592"/>
        <v/>
      </c>
    </row>
    <row r="1521" spans="1:14">
      <c r="A1521" s="62" t="str">
        <f>IF(Encodage!A1521="","",IF(COUNTIF($A$2:A1520,Encodage!A1521),"",IF(AND(Encodage!A1521&gt;=$G$2,Encodage!A1521&lt;=$H$2),Encodage!B1521,"")))</f>
        <v/>
      </c>
      <c r="B1521" s="62" t="str">
        <f>IF(A1521="","",IF(COUNTIF($A$2:B1520,Encodage!B1521)&gt;0,"",IF(AND(Encodage!B1521&gt;=$G$2,Encodage!A1521&lt;=$H$2),Encodage!C1521,"")))</f>
        <v/>
      </c>
      <c r="C1521" s="62"/>
      <c r="D1521" s="61"/>
      <c r="E1521" s="61"/>
      <c r="F1521" s="61"/>
      <c r="G1521" t="str">
        <f t="shared" si="591"/>
        <v/>
      </c>
      <c r="H1521" t="str">
        <f>IFERROR(IF(COUNTIF($H$4:H1520,H1520)&lt;VLOOKUP($H1520,$D$3:$E$500,2,0),H1520,INDEX($D$3:$D$300,MATCH(H1520,$D$3:$D$300,0)+1)),"")</f>
        <v/>
      </c>
      <c r="I1521" t="str">
        <f>IF($H1521="","",VLOOKUP($H1521,Listes!$A$3:$I$12,3,FALSE))</f>
        <v/>
      </c>
      <c r="J1521" t="str">
        <f>IF($H1521="","",VLOOKUP($H1521,Listes!$A$3:$I$12,4,FALSE))</f>
        <v/>
      </c>
      <c r="K1521" t="str">
        <f>IF(H1521="","",VLOOKUP($H1521,Listes!$A$3:$I$12,8,FALSE))</f>
        <v/>
      </c>
      <c r="N1521" t="str">
        <f t="shared" si="592"/>
        <v/>
      </c>
    </row>
    <row r="1522" spans="1:14">
      <c r="A1522" s="62" t="str">
        <f>IF(Encodage!A1522="","",IF(COUNTIF($A$2:A1521,Encodage!A1522),"",IF(AND(Encodage!A1522&gt;=$G$2,Encodage!A1522&lt;=$H$2),Encodage!B1522,"")))</f>
        <v/>
      </c>
      <c r="B1522" s="62" t="str">
        <f>IF(A1522="","",IF(COUNTIF($A$2:B1521,Encodage!B1522)&gt;0,"",IF(AND(Encodage!B1522&gt;=$G$2,Encodage!A1522&lt;=$H$2),Encodage!C1522,"")))</f>
        <v/>
      </c>
      <c r="C1522" s="62"/>
      <c r="D1522" s="61"/>
      <c r="E1522" s="61"/>
      <c r="F1522" s="61"/>
      <c r="G1522" t="str">
        <f t="shared" si="591"/>
        <v/>
      </c>
      <c r="H1522" t="str">
        <f>IFERROR(IF(COUNTIF($H$4:H1521,H1521)&lt;VLOOKUP($H1521,$D$3:$E$500,2,0),H1521,INDEX($D$3:$D$300,MATCH(H1521,$D$3:$D$300,0)+1)),"")</f>
        <v/>
      </c>
      <c r="I1522" t="str">
        <f>IF($H1522="","",VLOOKUP($H1522,Listes!$A$3:$I$12,3,FALSE))</f>
        <v/>
      </c>
      <c r="J1522" t="str">
        <f>IF($H1522="","",VLOOKUP($H1522,Listes!$A$3:$I$12,4,FALSE))</f>
        <v/>
      </c>
      <c r="K1522" t="str">
        <f>IF(H1522="","",VLOOKUP($H1522,Listes!$A$3:$I$12,8,FALSE))</f>
        <v/>
      </c>
      <c r="N1522" t="str">
        <f t="shared" si="592"/>
        <v/>
      </c>
    </row>
    <row r="1523" spans="1:14">
      <c r="A1523" s="62" t="str">
        <f>IF(Encodage!A1523="","",IF(COUNTIF($A$2:A1522,Encodage!A1523),"",IF(AND(Encodage!A1523&gt;=$G$2,Encodage!A1523&lt;=$H$2),Encodage!B1523,"")))</f>
        <v/>
      </c>
      <c r="B1523" s="62" t="str">
        <f>IF(A1523="","",IF(COUNTIF($A$2:B1522,Encodage!B1523)&gt;0,"",IF(AND(Encodage!B1523&gt;=$G$2,Encodage!A1523&lt;=$H$2),Encodage!C1523,"")))</f>
        <v/>
      </c>
      <c r="C1523" s="62"/>
      <c r="D1523" s="61"/>
      <c r="E1523" s="61"/>
      <c r="F1523" s="61"/>
      <c r="G1523" t="str">
        <f t="shared" si="591"/>
        <v/>
      </c>
      <c r="H1523" t="str">
        <f>IFERROR(IF(COUNTIF($H$4:H1522,H1522)&lt;VLOOKUP($H1522,$D$3:$E$500,2,0),H1522,INDEX($D$3:$D$300,MATCH(H1522,$D$3:$D$300,0)+1)),"")</f>
        <v/>
      </c>
      <c r="I1523" t="str">
        <f>IF($H1523="","",VLOOKUP($H1523,Listes!$A$3:$I$12,3,FALSE))</f>
        <v/>
      </c>
      <c r="J1523" t="str">
        <f>IF($H1523="","",VLOOKUP($H1523,Listes!$A$3:$I$12,4,FALSE))</f>
        <v/>
      </c>
      <c r="K1523" t="str">
        <f>IF(H1523="","",VLOOKUP($H1523,Listes!$A$3:$I$12,8,FALSE))</f>
        <v/>
      </c>
      <c r="N1523" t="str">
        <f t="shared" si="592"/>
        <v/>
      </c>
    </row>
    <row r="1524" spans="1:14">
      <c r="A1524" s="62" t="str">
        <f>IF(Encodage!A1524="","",IF(COUNTIF($A$2:A1523,Encodage!A1524),"",IF(AND(Encodage!A1524&gt;=$G$2,Encodage!A1524&lt;=$H$2),Encodage!B1524,"")))</f>
        <v/>
      </c>
      <c r="B1524" s="62" t="str">
        <f>IF(A1524="","",IF(COUNTIF($A$2:B1523,Encodage!B1524)&gt;0,"",IF(AND(Encodage!B1524&gt;=$G$2,Encodage!A1524&lt;=$H$2),Encodage!C1524,"")))</f>
        <v/>
      </c>
      <c r="C1524" s="62"/>
      <c r="D1524" s="61"/>
      <c r="E1524" s="61"/>
      <c r="F1524" s="61"/>
      <c r="G1524" t="str">
        <f t="shared" si="591"/>
        <v/>
      </c>
      <c r="H1524" t="str">
        <f>IFERROR(IF(COUNTIF($H$4:H1523,H1523)&lt;VLOOKUP($H1523,$D$3:$E$500,2,0),H1523,INDEX($D$3:$D$300,MATCH(H1523,$D$3:$D$300,0)+1)),"")</f>
        <v/>
      </c>
      <c r="I1524" t="str">
        <f>IF($H1524="","",VLOOKUP($H1524,Listes!$A$3:$I$12,3,FALSE))</f>
        <v/>
      </c>
      <c r="J1524" t="str">
        <f>IF($H1524="","",VLOOKUP($H1524,Listes!$A$3:$I$12,4,FALSE))</f>
        <v/>
      </c>
      <c r="K1524" t="str">
        <f>IF(H1524="","",VLOOKUP($H1524,Listes!$A$3:$I$12,8,FALSE))</f>
        <v/>
      </c>
      <c r="N1524" t="str">
        <f t="shared" si="592"/>
        <v/>
      </c>
    </row>
    <row r="1525" spans="1:14">
      <c r="A1525" s="62" t="str">
        <f>IF(Encodage!A1525="","",IF(COUNTIF($A$2:A1524,Encodage!A1525),"",IF(AND(Encodage!A1525&gt;=$G$2,Encodage!A1525&lt;=$H$2),Encodage!B1525,"")))</f>
        <v/>
      </c>
      <c r="B1525" s="62" t="str">
        <f>IF(A1525="","",IF(COUNTIF($A$2:B1524,Encodage!B1525)&gt;0,"",IF(AND(Encodage!B1525&gt;=$G$2,Encodage!A1525&lt;=$H$2),Encodage!C1525,"")))</f>
        <v/>
      </c>
      <c r="C1525" s="62"/>
      <c r="D1525" s="61"/>
      <c r="E1525" s="61"/>
      <c r="F1525" s="61"/>
      <c r="G1525" t="str">
        <f t="shared" si="591"/>
        <v/>
      </c>
      <c r="H1525" t="str">
        <f>IFERROR(IF(COUNTIF($H$4:H1524,H1524)&lt;VLOOKUP($H1524,$D$3:$E$500,2,0),H1524,INDEX($D$3:$D$300,MATCH(H1524,$D$3:$D$300,0)+1)),"")</f>
        <v/>
      </c>
      <c r="I1525" t="str">
        <f>IF($H1525="","",VLOOKUP($H1525,Listes!$A$3:$I$12,3,FALSE))</f>
        <v/>
      </c>
      <c r="J1525" t="str">
        <f>IF($H1525="","",VLOOKUP($H1525,Listes!$A$3:$I$12,4,FALSE))</f>
        <v/>
      </c>
      <c r="K1525" t="str">
        <f>IF(H1525="","",VLOOKUP($H1525,Listes!$A$3:$I$12,8,FALSE))</f>
        <v/>
      </c>
      <c r="N1525" t="str">
        <f t="shared" si="592"/>
        <v/>
      </c>
    </row>
    <row r="1526" spans="1:14">
      <c r="A1526" s="62" t="str">
        <f>IF(Encodage!A1526="","",IF(COUNTIF($A$2:A1525,Encodage!A1526),"",IF(AND(Encodage!A1526&gt;=$G$2,Encodage!A1526&lt;=$H$2),Encodage!B1526,"")))</f>
        <v/>
      </c>
      <c r="B1526" s="62" t="str">
        <f>IF(A1526="","",IF(COUNTIF($A$2:B1525,Encodage!B1526)&gt;0,"",IF(AND(Encodage!B1526&gt;=$G$2,Encodage!A1526&lt;=$H$2),Encodage!C1526,"")))</f>
        <v/>
      </c>
      <c r="C1526" s="62"/>
      <c r="D1526" s="61"/>
      <c r="E1526" s="61"/>
      <c r="F1526" s="61"/>
      <c r="G1526" t="str">
        <f t="shared" si="591"/>
        <v/>
      </c>
      <c r="H1526" t="str">
        <f>IFERROR(IF(COUNTIF($H$4:H1525,H1525)&lt;VLOOKUP($H1525,$D$3:$E$500,2,0),H1525,INDEX($D$3:$D$300,MATCH(H1525,$D$3:$D$300,0)+1)),"")</f>
        <v/>
      </c>
      <c r="I1526" t="str">
        <f>IF($H1526="","",VLOOKUP($H1526,Listes!$A$3:$I$12,3,FALSE))</f>
        <v/>
      </c>
      <c r="J1526" t="str">
        <f>IF($H1526="","",VLOOKUP($H1526,Listes!$A$3:$I$12,4,FALSE))</f>
        <v/>
      </c>
      <c r="K1526" t="str">
        <f>IF(H1526="","",VLOOKUP($H1526,Listes!$A$3:$I$12,8,FALSE))</f>
        <v/>
      </c>
      <c r="N1526" t="str">
        <f t="shared" si="592"/>
        <v/>
      </c>
    </row>
    <row r="1527" spans="1:14">
      <c r="A1527" s="62" t="str">
        <f>IF(Encodage!A1527="","",IF(COUNTIF($A$2:A1526,Encodage!A1527),"",IF(AND(Encodage!A1527&gt;=$G$2,Encodage!A1527&lt;=$H$2),Encodage!B1527,"")))</f>
        <v/>
      </c>
      <c r="B1527" s="62" t="str">
        <f>IF(A1527="","",IF(COUNTIF($A$2:B1526,Encodage!B1527)&gt;0,"",IF(AND(Encodage!B1527&gt;=$G$2,Encodage!A1527&lt;=$H$2),Encodage!C1527,"")))</f>
        <v/>
      </c>
      <c r="C1527" s="62"/>
      <c r="D1527" s="61"/>
      <c r="E1527" s="61"/>
      <c r="F1527" s="61"/>
      <c r="G1527" t="str">
        <f t="shared" si="591"/>
        <v/>
      </c>
      <c r="H1527" t="str">
        <f>IFERROR(IF(COUNTIF($H$4:H1526,H1526)&lt;VLOOKUP($H1526,$D$3:$E$500,2,0),H1526,INDEX($D$3:$D$300,MATCH(H1526,$D$3:$D$300,0)+1)),"")</f>
        <v/>
      </c>
      <c r="I1527" t="str">
        <f>IF($H1527="","",VLOOKUP($H1527,Listes!$A$3:$I$12,3,FALSE))</f>
        <v/>
      </c>
      <c r="J1527" t="str">
        <f>IF($H1527="","",VLOOKUP($H1527,Listes!$A$3:$I$12,4,FALSE))</f>
        <v/>
      </c>
      <c r="K1527" t="str">
        <f>IF(H1527="","",VLOOKUP($H1527,Listes!$A$3:$I$12,8,FALSE))</f>
        <v/>
      </c>
      <c r="N1527" t="str">
        <f t="shared" si="592"/>
        <v/>
      </c>
    </row>
    <row r="1528" spans="1:14">
      <c r="A1528" s="62" t="str">
        <f>IF(Encodage!A1528="","",IF(COUNTIF($A$2:A1527,Encodage!A1528),"",IF(AND(Encodage!A1528&gt;=$G$2,Encodage!A1528&lt;=$H$2),Encodage!B1528,"")))</f>
        <v/>
      </c>
      <c r="B1528" s="62" t="str">
        <f>IF(A1528="","",IF(COUNTIF($A$2:B1527,Encodage!B1528)&gt;0,"",IF(AND(Encodage!B1528&gt;=$G$2,Encodage!A1528&lt;=$H$2),Encodage!C1528,"")))</f>
        <v/>
      </c>
      <c r="C1528" s="62"/>
      <c r="D1528" s="61"/>
      <c r="E1528" s="61"/>
      <c r="F1528" s="61"/>
      <c r="G1528" t="str">
        <f t="shared" si="591"/>
        <v/>
      </c>
      <c r="H1528" t="str">
        <f>IFERROR(IF(COUNTIF($H$4:H1527,H1527)&lt;VLOOKUP($H1527,$D$3:$E$500,2,0),H1527,INDEX($D$3:$D$300,MATCH(H1527,$D$3:$D$300,0)+1)),"")</f>
        <v/>
      </c>
      <c r="I1528" t="str">
        <f>IF($H1528="","",VLOOKUP($H1528,Listes!$A$3:$I$12,3,FALSE))</f>
        <v/>
      </c>
      <c r="J1528" t="str">
        <f>IF($H1528="","",VLOOKUP($H1528,Listes!$A$3:$I$12,4,FALSE))</f>
        <v/>
      </c>
      <c r="K1528" t="str">
        <f>IF(H1528="","",VLOOKUP($H1528,Listes!$A$3:$I$12,8,FALSE))</f>
        <v/>
      </c>
      <c r="N1528" t="str">
        <f t="shared" si="592"/>
        <v/>
      </c>
    </row>
    <row r="1529" spans="1:14">
      <c r="A1529" s="62" t="str">
        <f>IF(Encodage!A1529="","",IF(COUNTIF($A$2:A1528,Encodage!A1529),"",IF(AND(Encodage!A1529&gt;=$G$2,Encodage!A1529&lt;=$H$2),Encodage!B1529,"")))</f>
        <v/>
      </c>
      <c r="B1529" s="62" t="str">
        <f>IF(A1529="","",IF(COUNTIF($A$2:B1528,Encodage!B1529)&gt;0,"",IF(AND(Encodage!B1529&gt;=$G$2,Encodage!A1529&lt;=$H$2),Encodage!C1529,"")))</f>
        <v/>
      </c>
      <c r="C1529" s="62"/>
      <c r="D1529" s="61"/>
      <c r="E1529" s="61"/>
      <c r="F1529" s="61"/>
      <c r="G1529" t="str">
        <f t="shared" si="591"/>
        <v/>
      </c>
      <c r="H1529" t="str">
        <f>IFERROR(IF(COUNTIF($H$4:H1528,H1528)&lt;VLOOKUP($H1528,$D$3:$E$500,2,0),H1528,INDEX($D$3:$D$300,MATCH(H1528,$D$3:$D$300,0)+1)),"")</f>
        <v/>
      </c>
      <c r="I1529" t="str">
        <f>IF($H1529="","",VLOOKUP($H1529,Listes!$A$3:$I$12,3,FALSE))</f>
        <v/>
      </c>
      <c r="J1529" t="str">
        <f>IF($H1529="","",VLOOKUP($H1529,Listes!$A$3:$I$12,4,FALSE))</f>
        <v/>
      </c>
      <c r="K1529" t="str">
        <f>IF(H1529="","",VLOOKUP($H1529,Listes!$A$3:$I$12,8,FALSE))</f>
        <v/>
      </c>
      <c r="N1529" t="str">
        <f t="shared" si="592"/>
        <v/>
      </c>
    </row>
    <row r="1530" spans="1:14">
      <c r="A1530" s="62" t="str">
        <f>IF(Encodage!A1530="","",IF(COUNTIF($A$2:A1529,Encodage!A1530),"",IF(AND(Encodage!A1530&gt;=$G$2,Encodage!A1530&lt;=$H$2),Encodage!B1530,"")))</f>
        <v/>
      </c>
      <c r="B1530" s="62" t="str">
        <f>IF(A1530="","",IF(COUNTIF($A$2:B1529,Encodage!B1530)&gt;0,"",IF(AND(Encodage!B1530&gt;=$G$2,Encodage!A1530&lt;=$H$2),Encodage!C1530,"")))</f>
        <v/>
      </c>
      <c r="C1530" s="62"/>
      <c r="D1530" s="61"/>
      <c r="E1530" s="61"/>
      <c r="F1530" s="61"/>
      <c r="G1530" t="str">
        <f t="shared" si="591"/>
        <v/>
      </c>
      <c r="H1530" t="str">
        <f>IFERROR(IF(COUNTIF($H$4:H1529,H1529)&lt;VLOOKUP($H1529,$D$3:$E$500,2,0),H1529,INDEX($D$3:$D$300,MATCH(H1529,$D$3:$D$300,0)+1)),"")</f>
        <v/>
      </c>
      <c r="I1530" t="str">
        <f>IF($H1530="","",VLOOKUP($H1530,Listes!$A$3:$I$12,3,FALSE))</f>
        <v/>
      </c>
      <c r="J1530" t="str">
        <f>IF($H1530="","",VLOOKUP($H1530,Listes!$A$3:$I$12,4,FALSE))</f>
        <v/>
      </c>
      <c r="K1530" t="str">
        <f>IF(H1530="","",VLOOKUP($H1530,Listes!$A$3:$I$12,8,FALSE))</f>
        <v/>
      </c>
      <c r="N1530" t="str">
        <f t="shared" si="592"/>
        <v/>
      </c>
    </row>
    <row r="1531" spans="1:14">
      <c r="A1531" s="62" t="str">
        <f>IF(Encodage!A1531="","",IF(COUNTIF($A$2:A1530,Encodage!A1531),"",IF(AND(Encodage!A1531&gt;=$G$2,Encodage!A1531&lt;=$H$2),Encodage!B1531,"")))</f>
        <v/>
      </c>
      <c r="B1531" s="62" t="str">
        <f>IF(A1531="","",IF(COUNTIF($A$2:B1530,Encodage!B1531)&gt;0,"",IF(AND(Encodage!B1531&gt;=$G$2,Encodage!A1531&lt;=$H$2),Encodage!C1531,"")))</f>
        <v/>
      </c>
      <c r="C1531" s="62"/>
      <c r="D1531" s="61"/>
      <c r="E1531" s="61"/>
      <c r="F1531" s="61"/>
      <c r="G1531" t="str">
        <f t="shared" si="591"/>
        <v/>
      </c>
      <c r="H1531" t="str">
        <f>IFERROR(IF(COUNTIF($H$4:H1530,H1530)&lt;VLOOKUP($H1530,$D$3:$E$500,2,0),H1530,INDEX($D$3:$D$300,MATCH(H1530,$D$3:$D$300,0)+1)),"")</f>
        <v/>
      </c>
      <c r="I1531" t="str">
        <f>IF($H1531="","",VLOOKUP($H1531,Listes!$A$3:$I$12,3,FALSE))</f>
        <v/>
      </c>
      <c r="J1531" t="str">
        <f>IF($H1531="","",VLOOKUP($H1531,Listes!$A$3:$I$12,4,FALSE))</f>
        <v/>
      </c>
      <c r="K1531" t="str">
        <f>IF(H1531="","",VLOOKUP($H1531,Listes!$A$3:$I$12,8,FALSE))</f>
        <v/>
      </c>
      <c r="N1531" t="str">
        <f t="shared" si="592"/>
        <v/>
      </c>
    </row>
    <row r="1532" spans="1:14">
      <c r="A1532" s="62" t="str">
        <f>IF(Encodage!A1532="","",IF(COUNTIF($A$2:A1531,Encodage!A1532),"",IF(AND(Encodage!A1532&gt;=$G$2,Encodage!A1532&lt;=$H$2),Encodage!B1532,"")))</f>
        <v/>
      </c>
      <c r="B1532" s="62" t="str">
        <f>IF(A1532="","",IF(COUNTIF($A$2:B1531,Encodage!B1532)&gt;0,"",IF(AND(Encodage!B1532&gt;=$G$2,Encodage!A1532&lt;=$H$2),Encodage!C1532,"")))</f>
        <v/>
      </c>
      <c r="C1532" s="62"/>
      <c r="D1532" s="61"/>
      <c r="E1532" s="61"/>
      <c r="F1532" s="61"/>
      <c r="G1532" t="str">
        <f t="shared" si="591"/>
        <v/>
      </c>
      <c r="H1532" t="str">
        <f>IFERROR(IF(COUNTIF($H$4:H1531,H1531)&lt;VLOOKUP($H1531,$D$3:$E$500,2,0),H1531,INDEX($D$3:$D$300,MATCH(H1531,$D$3:$D$300,0)+1)),"")</f>
        <v/>
      </c>
      <c r="I1532" t="str">
        <f>IF($H1532="","",VLOOKUP($H1532,Listes!$A$3:$I$12,3,FALSE))</f>
        <v/>
      </c>
      <c r="J1532" t="str">
        <f>IF($H1532="","",VLOOKUP($H1532,Listes!$A$3:$I$12,4,FALSE))</f>
        <v/>
      </c>
      <c r="K1532" t="str">
        <f>IF(H1532="","",VLOOKUP($H1532,Listes!$A$3:$I$12,8,FALSE))</f>
        <v/>
      </c>
      <c r="N1532" t="str">
        <f t="shared" si="592"/>
        <v/>
      </c>
    </row>
    <row r="1533" spans="1:14">
      <c r="A1533" s="62" t="str">
        <f>IF(Encodage!A1533="","",IF(COUNTIF($A$2:A1532,Encodage!A1533),"",IF(AND(Encodage!A1533&gt;=$G$2,Encodage!A1533&lt;=$H$2),Encodage!B1533,"")))</f>
        <v/>
      </c>
      <c r="B1533" s="62" t="str">
        <f>IF(A1533="","",IF(COUNTIF($A$2:B1532,Encodage!B1533)&gt;0,"",IF(AND(Encodage!B1533&gt;=$G$2,Encodage!A1533&lt;=$H$2),Encodage!C1533,"")))</f>
        <v/>
      </c>
      <c r="C1533" s="62"/>
      <c r="D1533" s="61"/>
      <c r="E1533" s="61"/>
      <c r="F1533" s="61"/>
      <c r="G1533" t="str">
        <f t="shared" si="591"/>
        <v/>
      </c>
      <c r="H1533" t="str">
        <f>IFERROR(IF(COUNTIF($H$4:H1532,H1532)&lt;VLOOKUP($H1532,$D$3:$E$500,2,0),H1532,INDEX($D$3:$D$300,MATCH(H1532,$D$3:$D$300,0)+1)),"")</f>
        <v/>
      </c>
      <c r="I1533" t="str">
        <f>IF($H1533="","",VLOOKUP($H1533,Listes!$A$3:$I$12,3,FALSE))</f>
        <v/>
      </c>
      <c r="J1533" t="str">
        <f>IF($H1533="","",VLOOKUP($H1533,Listes!$A$3:$I$12,4,FALSE))</f>
        <v/>
      </c>
      <c r="K1533" t="str">
        <f>IF(H1533="","",VLOOKUP($H1533,Listes!$A$3:$I$12,8,FALSE))</f>
        <v/>
      </c>
      <c r="N1533" t="str">
        <f t="shared" si="592"/>
        <v/>
      </c>
    </row>
    <row r="1534" spans="1:14">
      <c r="A1534" s="62" t="str">
        <f>IF(Encodage!A1534="","",IF(COUNTIF($A$2:A1533,Encodage!A1534),"",IF(AND(Encodage!A1534&gt;=$G$2,Encodage!A1534&lt;=$H$2),Encodage!B1534,"")))</f>
        <v/>
      </c>
      <c r="B1534" s="62" t="str">
        <f>IF(A1534="","",IF(COUNTIF($A$2:B1533,Encodage!B1534)&gt;0,"",IF(AND(Encodage!B1534&gt;=$G$2,Encodage!A1534&lt;=$H$2),Encodage!C1534,"")))</f>
        <v/>
      </c>
      <c r="C1534" s="62"/>
      <c r="D1534" s="61"/>
      <c r="E1534" s="61"/>
      <c r="F1534" s="61"/>
      <c r="G1534" t="str">
        <f t="shared" si="591"/>
        <v/>
      </c>
      <c r="H1534" t="str">
        <f>IFERROR(IF(COUNTIF($H$4:H1533,H1533)&lt;VLOOKUP($H1533,$D$3:$E$500,2,0),H1533,INDEX($D$3:$D$300,MATCH(H1533,$D$3:$D$300,0)+1)),"")</f>
        <v/>
      </c>
      <c r="I1534" t="str">
        <f>IF($H1534="","",VLOOKUP($H1534,Listes!$A$3:$I$12,3,FALSE))</f>
        <v/>
      </c>
      <c r="J1534" t="str">
        <f>IF($H1534="","",VLOOKUP($H1534,Listes!$A$3:$I$12,4,FALSE))</f>
        <v/>
      </c>
      <c r="K1534" t="str">
        <f>IF(H1534="","",VLOOKUP($H1534,Listes!$A$3:$I$12,8,FALSE))</f>
        <v/>
      </c>
      <c r="N1534" t="str">
        <f t="shared" si="592"/>
        <v/>
      </c>
    </row>
    <row r="1535" spans="1:14">
      <c r="A1535" s="62" t="str">
        <f>IF(Encodage!A1535="","",IF(COUNTIF($A$2:A1534,Encodage!A1535),"",IF(AND(Encodage!A1535&gt;=$G$2,Encodage!A1535&lt;=$H$2),Encodage!B1535,"")))</f>
        <v/>
      </c>
      <c r="B1535" s="62" t="str">
        <f>IF(A1535="","",IF(COUNTIF($A$2:B1534,Encodage!B1535)&gt;0,"",IF(AND(Encodage!B1535&gt;=$G$2,Encodage!A1535&lt;=$H$2),Encodage!C1535,"")))</f>
        <v/>
      </c>
      <c r="C1535" s="62"/>
      <c r="D1535" s="61"/>
      <c r="E1535" s="61"/>
      <c r="F1535" s="61"/>
      <c r="G1535" t="str">
        <f t="shared" si="591"/>
        <v/>
      </c>
      <c r="H1535" t="str">
        <f>IFERROR(IF(COUNTIF($H$4:H1534,H1534)&lt;VLOOKUP($H1534,$D$3:$E$500,2,0),H1534,INDEX($D$3:$D$300,MATCH(H1534,$D$3:$D$300,0)+1)),"")</f>
        <v/>
      </c>
      <c r="I1535" t="str">
        <f>IF($H1535="","",VLOOKUP($H1535,Listes!$A$3:$I$12,3,FALSE))</f>
        <v/>
      </c>
      <c r="J1535" t="str">
        <f>IF($H1535="","",VLOOKUP($H1535,Listes!$A$3:$I$12,4,FALSE))</f>
        <v/>
      </c>
      <c r="K1535" t="str">
        <f>IF(H1535="","",VLOOKUP($H1535,Listes!$A$3:$I$12,8,FALSE))</f>
        <v/>
      </c>
      <c r="N1535" t="str">
        <f t="shared" si="592"/>
        <v/>
      </c>
    </row>
    <row r="1536" spans="1:14">
      <c r="A1536" s="62" t="str">
        <f>IF(Encodage!A1536="","",IF(COUNTIF($A$2:A1535,Encodage!A1536),"",IF(AND(Encodage!A1536&gt;=$G$2,Encodage!A1536&lt;=$H$2),Encodage!B1536,"")))</f>
        <v/>
      </c>
      <c r="B1536" s="62" t="str">
        <f>IF(A1536="","",IF(COUNTIF($A$2:B1535,Encodage!B1536)&gt;0,"",IF(AND(Encodage!B1536&gt;=$G$2,Encodage!A1536&lt;=$H$2),Encodage!C1536,"")))</f>
        <v/>
      </c>
      <c r="C1536" s="62"/>
      <c r="D1536" s="61"/>
      <c r="E1536" s="61"/>
      <c r="F1536" s="61"/>
      <c r="G1536" t="str">
        <f t="shared" si="591"/>
        <v/>
      </c>
      <c r="H1536" t="str">
        <f>IFERROR(IF(COUNTIF($H$4:H1535,H1535)&lt;VLOOKUP($H1535,$D$3:$E$500,2,0),H1535,INDEX($D$3:$D$300,MATCH(H1535,$D$3:$D$300,0)+1)),"")</f>
        <v/>
      </c>
      <c r="I1536" t="str">
        <f>IF($H1536="","",VLOOKUP($H1536,Listes!$A$3:$I$12,3,FALSE))</f>
        <v/>
      </c>
      <c r="J1536" t="str">
        <f>IF($H1536="","",VLOOKUP($H1536,Listes!$A$3:$I$12,4,FALSE))</f>
        <v/>
      </c>
      <c r="K1536" t="str">
        <f>IF(H1536="","",VLOOKUP($H1536,Listes!$A$3:$I$12,8,FALSE))</f>
        <v/>
      </c>
      <c r="N1536" t="str">
        <f t="shared" si="592"/>
        <v/>
      </c>
    </row>
    <row r="1537" spans="1:14">
      <c r="A1537" s="62" t="str">
        <f>IF(Encodage!A1537="","",IF(COUNTIF($A$2:A1536,Encodage!A1537),"",IF(AND(Encodage!A1537&gt;=$G$2,Encodage!A1537&lt;=$H$2),Encodage!B1537,"")))</f>
        <v/>
      </c>
      <c r="B1537" s="62" t="str">
        <f>IF(A1537="","",IF(COUNTIF($A$2:B1536,Encodage!B1537)&gt;0,"",IF(AND(Encodage!B1537&gt;=$G$2,Encodage!A1537&lt;=$H$2),Encodage!C1537,"")))</f>
        <v/>
      </c>
      <c r="C1537" s="62"/>
      <c r="D1537" s="61"/>
      <c r="E1537" s="61"/>
      <c r="F1537" s="61"/>
      <c r="G1537" t="str">
        <f t="shared" si="591"/>
        <v/>
      </c>
      <c r="H1537" t="str">
        <f>IFERROR(IF(COUNTIF($H$4:H1536,H1536)&lt;VLOOKUP($H1536,$D$3:$E$500,2,0),H1536,INDEX($D$3:$D$300,MATCH(H1536,$D$3:$D$300,0)+1)),"")</f>
        <v/>
      </c>
      <c r="I1537" t="str">
        <f>IF($H1537="","",VLOOKUP($H1537,Listes!$A$3:$I$12,3,FALSE))</f>
        <v/>
      </c>
      <c r="J1537" t="str">
        <f>IF($H1537="","",VLOOKUP($H1537,Listes!$A$3:$I$12,4,FALSE))</f>
        <v/>
      </c>
      <c r="K1537" t="str">
        <f>IF(H1537="","",VLOOKUP($H1537,Listes!$A$3:$I$12,8,FALSE))</f>
        <v/>
      </c>
      <c r="N1537" t="str">
        <f t="shared" si="592"/>
        <v/>
      </c>
    </row>
    <row r="1538" spans="1:14">
      <c r="A1538" s="62" t="str">
        <f>IF(Encodage!A1538="","",IF(COUNTIF($A$2:A1537,Encodage!A1538),"",IF(AND(Encodage!A1538&gt;=$G$2,Encodage!A1538&lt;=$H$2),Encodage!B1538,"")))</f>
        <v/>
      </c>
      <c r="B1538" s="62" t="str">
        <f>IF(A1538="","",IF(COUNTIF($A$2:B1537,Encodage!B1538)&gt;0,"",IF(AND(Encodage!B1538&gt;=$G$2,Encodage!A1538&lt;=$H$2),Encodage!C1538,"")))</f>
        <v/>
      </c>
      <c r="C1538" s="62"/>
      <c r="D1538" s="61"/>
      <c r="E1538" s="61"/>
      <c r="F1538" s="61"/>
      <c r="G1538" t="str">
        <f t="shared" si="591"/>
        <v/>
      </c>
      <c r="H1538" t="str">
        <f>IFERROR(IF(COUNTIF($H$4:H1537,H1537)&lt;VLOOKUP($H1537,$D$3:$E$500,2,0),H1537,INDEX($D$3:$D$300,MATCH(H1537,$D$3:$D$300,0)+1)),"")</f>
        <v/>
      </c>
      <c r="I1538" t="str">
        <f>IF($H1538="","",VLOOKUP($H1538,Listes!$A$3:$I$12,3,FALSE))</f>
        <v/>
      </c>
      <c r="J1538" t="str">
        <f>IF($H1538="","",VLOOKUP($H1538,Listes!$A$3:$I$12,4,FALSE))</f>
        <v/>
      </c>
      <c r="K1538" t="str">
        <f>IF(H1538="","",VLOOKUP($H1538,Listes!$A$3:$I$12,8,FALSE))</f>
        <v/>
      </c>
      <c r="N1538" t="str">
        <f t="shared" si="592"/>
        <v/>
      </c>
    </row>
    <row r="1539" spans="1:14">
      <c r="A1539" s="62" t="str">
        <f>IF(Encodage!A1539="","",IF(COUNTIF($A$2:A1538,Encodage!A1539),"",IF(AND(Encodage!A1539&gt;=$G$2,Encodage!A1539&lt;=$H$2),Encodage!B1539,"")))</f>
        <v/>
      </c>
      <c r="B1539" s="62" t="str">
        <f>IF(A1539="","",IF(COUNTIF($A$2:B1538,Encodage!B1539)&gt;0,"",IF(AND(Encodage!B1539&gt;=$G$2,Encodage!A1539&lt;=$H$2),Encodage!C1539,"")))</f>
        <v/>
      </c>
      <c r="C1539" s="62"/>
      <c r="D1539" s="61"/>
      <c r="E1539" s="61"/>
      <c r="F1539" s="61"/>
      <c r="G1539" t="str">
        <f t="shared" si="591"/>
        <v/>
      </c>
      <c r="H1539" t="str">
        <f>IFERROR(IF(COUNTIF($H$4:H1538,H1538)&lt;VLOOKUP($H1538,$D$3:$E$500,2,0),H1538,INDEX($D$3:$D$300,MATCH(H1538,$D$3:$D$300,0)+1)),"")</f>
        <v/>
      </c>
      <c r="I1539" t="str">
        <f>IF($H1539="","",VLOOKUP($H1539,Listes!$A$3:$I$12,3,FALSE))</f>
        <v/>
      </c>
      <c r="J1539" t="str">
        <f>IF($H1539="","",VLOOKUP($H1539,Listes!$A$3:$I$12,4,FALSE))</f>
        <v/>
      </c>
      <c r="K1539" t="str">
        <f>IF(H1539="","",VLOOKUP($H1539,Listes!$A$3:$I$12,8,FALSE))</f>
        <v/>
      </c>
      <c r="N1539" t="str">
        <f t="shared" si="592"/>
        <v/>
      </c>
    </row>
    <row r="1540" spans="1:14">
      <c r="A1540" s="62" t="str">
        <f>IF(Encodage!A1540="","",IF(COUNTIF($A$2:A1539,Encodage!A1540),"",IF(AND(Encodage!A1540&gt;=$G$2,Encodage!A1540&lt;=$H$2),Encodage!B1540,"")))</f>
        <v/>
      </c>
      <c r="B1540" s="62" t="str">
        <f>IF(A1540="","",IF(COUNTIF($A$2:B1539,Encodage!B1540)&gt;0,"",IF(AND(Encodage!B1540&gt;=$G$2,Encodage!A1540&lt;=$H$2),Encodage!C1540,"")))</f>
        <v/>
      </c>
      <c r="C1540" s="62"/>
      <c r="D1540" s="61"/>
      <c r="E1540" s="61"/>
      <c r="F1540" s="61"/>
      <c r="G1540" t="str">
        <f t="shared" si="591"/>
        <v/>
      </c>
      <c r="H1540" t="str">
        <f>IFERROR(IF(COUNTIF($H$4:H1539,H1539)&lt;VLOOKUP($H1539,$D$3:$E$500,2,0),H1539,INDEX($D$3:$D$300,MATCH(H1539,$D$3:$D$300,0)+1)),"")</f>
        <v/>
      </c>
      <c r="I1540" t="str">
        <f>IF($H1540="","",VLOOKUP($H1540,Listes!$A$3:$I$12,3,FALSE))</f>
        <v/>
      </c>
      <c r="J1540" t="str">
        <f>IF($H1540="","",VLOOKUP($H1540,Listes!$A$3:$I$12,4,FALSE))</f>
        <v/>
      </c>
      <c r="K1540" t="str">
        <f>IF(H1540="","",VLOOKUP($H1540,Listes!$A$3:$I$12,8,FALSE))</f>
        <v/>
      </c>
      <c r="N1540" t="str">
        <f t="shared" si="592"/>
        <v/>
      </c>
    </row>
    <row r="1541" spans="1:14">
      <c r="A1541" s="62" t="str">
        <f>IF(Encodage!A1541="","",IF(COUNTIF($A$2:A1540,Encodage!A1541),"",IF(AND(Encodage!A1541&gt;=$G$2,Encodage!A1541&lt;=$H$2),Encodage!B1541,"")))</f>
        <v/>
      </c>
      <c r="B1541" s="62" t="str">
        <f>IF(A1541="","",IF(COUNTIF($A$2:B1540,Encodage!B1541)&gt;0,"",IF(AND(Encodage!B1541&gt;=$G$2,Encodage!A1541&lt;=$H$2),Encodage!C1541,"")))</f>
        <v/>
      </c>
      <c r="C1541" s="62"/>
      <c r="D1541" s="61"/>
      <c r="E1541" s="61"/>
      <c r="F1541" s="61"/>
      <c r="G1541" t="str">
        <f t="shared" ref="G1541:G1604" si="593">IFERROR(INDEX($C$3:$C$10000,MATCH(H1541,$A$3:$A$10000,0)),"")</f>
        <v/>
      </c>
      <c r="H1541" t="str">
        <f>IFERROR(IF(COUNTIF($H$4:H1540,H1540)&lt;VLOOKUP($H1540,$D$3:$E$500,2,0),H1540,INDEX($D$3:$D$300,MATCH(H1540,$D$3:$D$300,0)+1)),"")</f>
        <v/>
      </c>
      <c r="I1541" t="str">
        <f>IF($H1541="","",VLOOKUP($H1541,Listes!$A$3:$I$12,3,FALSE))</f>
        <v/>
      </c>
      <c r="J1541" t="str">
        <f>IF($H1541="","",VLOOKUP($H1541,Listes!$A$3:$I$12,4,FALSE))</f>
        <v/>
      </c>
      <c r="K1541" t="str">
        <f>IF(H1541="","",VLOOKUP($H1541,Listes!$A$3:$I$12,8,FALSE))</f>
        <v/>
      </c>
      <c r="N1541" t="str">
        <f t="shared" ref="N1541:N1604" si="594">IF($H1540=$H1541,"",IFERROR(INDEX($C$3:$C$300,MATCH(H1541,$D$3:$D$300,0)),""))</f>
        <v/>
      </c>
    </row>
    <row r="1542" spans="1:14">
      <c r="A1542" s="62" t="str">
        <f>IF(Encodage!A1542="","",IF(COUNTIF($A$2:A1541,Encodage!A1542),"",IF(AND(Encodage!A1542&gt;=$G$2,Encodage!A1542&lt;=$H$2),Encodage!B1542,"")))</f>
        <v/>
      </c>
      <c r="B1542" s="62" t="str">
        <f>IF(A1542="","",IF(COUNTIF($A$2:B1541,Encodage!B1542)&gt;0,"",IF(AND(Encodage!B1542&gt;=$G$2,Encodage!A1542&lt;=$H$2),Encodage!C1542,"")))</f>
        <v/>
      </c>
      <c r="C1542" s="62"/>
      <c r="D1542" s="61"/>
      <c r="E1542" s="61"/>
      <c r="F1542" s="61"/>
      <c r="G1542" t="str">
        <f t="shared" si="593"/>
        <v/>
      </c>
      <c r="H1542" t="str">
        <f>IFERROR(IF(COUNTIF($H$4:H1541,H1541)&lt;VLOOKUP($H1541,$D$3:$E$500,2,0),H1541,INDEX($D$3:$D$300,MATCH(H1541,$D$3:$D$300,0)+1)),"")</f>
        <v/>
      </c>
      <c r="I1542" t="str">
        <f>IF($H1542="","",VLOOKUP($H1542,Listes!$A$3:$I$12,3,FALSE))</f>
        <v/>
      </c>
      <c r="J1542" t="str">
        <f>IF($H1542="","",VLOOKUP($H1542,Listes!$A$3:$I$12,4,FALSE))</f>
        <v/>
      </c>
      <c r="K1542" t="str">
        <f>IF(H1542="","",VLOOKUP($H1542,Listes!$A$3:$I$12,8,FALSE))</f>
        <v/>
      </c>
      <c r="N1542" t="str">
        <f t="shared" si="594"/>
        <v/>
      </c>
    </row>
    <row r="1543" spans="1:14">
      <c r="A1543" s="62" t="str">
        <f>IF(Encodage!A1543="","",IF(COUNTIF($A$2:A1542,Encodage!A1543),"",IF(AND(Encodage!A1543&gt;=$G$2,Encodage!A1543&lt;=$H$2),Encodage!B1543,"")))</f>
        <v/>
      </c>
      <c r="B1543" s="62" t="str">
        <f>IF(A1543="","",IF(COUNTIF($A$2:B1542,Encodage!B1543)&gt;0,"",IF(AND(Encodage!B1543&gt;=$G$2,Encodage!A1543&lt;=$H$2),Encodage!C1543,"")))</f>
        <v/>
      </c>
      <c r="C1543" s="62"/>
      <c r="D1543" s="61"/>
      <c r="E1543" s="61"/>
      <c r="F1543" s="61"/>
      <c r="G1543" t="str">
        <f t="shared" si="593"/>
        <v/>
      </c>
      <c r="H1543" t="str">
        <f>IFERROR(IF(COUNTIF($H$4:H1542,H1542)&lt;VLOOKUP($H1542,$D$3:$E$500,2,0),H1542,INDEX($D$3:$D$300,MATCH(H1542,$D$3:$D$300,0)+1)),"")</f>
        <v/>
      </c>
      <c r="I1543" t="str">
        <f>IF($H1543="","",VLOOKUP($H1543,Listes!$A$3:$I$12,3,FALSE))</f>
        <v/>
      </c>
      <c r="J1543" t="str">
        <f>IF($H1543="","",VLOOKUP($H1543,Listes!$A$3:$I$12,4,FALSE))</f>
        <v/>
      </c>
      <c r="K1543" t="str">
        <f>IF(H1543="","",VLOOKUP($H1543,Listes!$A$3:$I$12,8,FALSE))</f>
        <v/>
      </c>
      <c r="N1543" t="str">
        <f t="shared" si="594"/>
        <v/>
      </c>
    </row>
    <row r="1544" spans="1:14">
      <c r="A1544" s="62" t="str">
        <f>IF(Encodage!A1544="","",IF(COUNTIF($A$2:A1543,Encodage!A1544),"",IF(AND(Encodage!A1544&gt;=$G$2,Encodage!A1544&lt;=$H$2),Encodage!B1544,"")))</f>
        <v/>
      </c>
      <c r="B1544" s="62" t="str">
        <f>IF(A1544="","",IF(COUNTIF($A$2:B1543,Encodage!B1544)&gt;0,"",IF(AND(Encodage!B1544&gt;=$G$2,Encodage!A1544&lt;=$H$2),Encodage!C1544,"")))</f>
        <v/>
      </c>
      <c r="C1544" s="62"/>
      <c r="D1544" s="61"/>
      <c r="E1544" s="61"/>
      <c r="F1544" s="61"/>
      <c r="G1544" t="str">
        <f t="shared" si="593"/>
        <v/>
      </c>
      <c r="H1544" t="str">
        <f>IFERROR(IF(COUNTIF($H$4:H1543,H1543)&lt;VLOOKUP($H1543,$D$3:$E$500,2,0),H1543,INDEX($D$3:$D$300,MATCH(H1543,$D$3:$D$300,0)+1)),"")</f>
        <v/>
      </c>
      <c r="I1544" t="str">
        <f>IF($H1544="","",VLOOKUP($H1544,Listes!$A$3:$I$12,3,FALSE))</f>
        <v/>
      </c>
      <c r="J1544" t="str">
        <f>IF($H1544="","",VLOOKUP($H1544,Listes!$A$3:$I$12,4,FALSE))</f>
        <v/>
      </c>
      <c r="K1544" t="str">
        <f>IF(H1544="","",VLOOKUP($H1544,Listes!$A$3:$I$12,8,FALSE))</f>
        <v/>
      </c>
      <c r="N1544" t="str">
        <f t="shared" si="594"/>
        <v/>
      </c>
    </row>
    <row r="1545" spans="1:14">
      <c r="A1545" s="62" t="str">
        <f>IF(Encodage!A1545="","",IF(COUNTIF($A$2:A1544,Encodage!A1545),"",IF(AND(Encodage!A1545&gt;=$G$2,Encodage!A1545&lt;=$H$2),Encodage!B1545,"")))</f>
        <v/>
      </c>
      <c r="B1545" s="62" t="str">
        <f>IF(A1545="","",IF(COUNTIF($A$2:B1544,Encodage!B1545)&gt;0,"",IF(AND(Encodage!B1545&gt;=$G$2,Encodage!A1545&lt;=$H$2),Encodage!C1545,"")))</f>
        <v/>
      </c>
      <c r="C1545" s="62"/>
      <c r="D1545" s="61"/>
      <c r="E1545" s="61"/>
      <c r="F1545" s="61"/>
      <c r="G1545" t="str">
        <f t="shared" si="593"/>
        <v/>
      </c>
      <c r="H1545" t="str">
        <f>IFERROR(IF(COUNTIF($H$4:H1544,H1544)&lt;VLOOKUP($H1544,$D$3:$E$500,2,0),H1544,INDEX($D$3:$D$300,MATCH(H1544,$D$3:$D$300,0)+1)),"")</f>
        <v/>
      </c>
      <c r="I1545" t="str">
        <f>IF($H1545="","",VLOOKUP($H1545,Listes!$A$3:$I$12,3,FALSE))</f>
        <v/>
      </c>
      <c r="J1545" t="str">
        <f>IF($H1545="","",VLOOKUP($H1545,Listes!$A$3:$I$12,4,FALSE))</f>
        <v/>
      </c>
      <c r="K1545" t="str">
        <f>IF(H1545="","",VLOOKUP($H1545,Listes!$A$3:$I$12,8,FALSE))</f>
        <v/>
      </c>
      <c r="N1545" t="str">
        <f t="shared" si="594"/>
        <v/>
      </c>
    </row>
    <row r="1546" spans="1:14">
      <c r="A1546" s="62" t="str">
        <f>IF(Encodage!A1546="","",IF(COUNTIF($A$2:A1545,Encodage!A1546),"",IF(AND(Encodage!A1546&gt;=$G$2,Encodage!A1546&lt;=$H$2),Encodage!B1546,"")))</f>
        <v/>
      </c>
      <c r="B1546" s="62" t="str">
        <f>IF(A1546="","",IF(COUNTIF($A$2:B1545,Encodage!B1546)&gt;0,"",IF(AND(Encodage!B1546&gt;=$G$2,Encodage!A1546&lt;=$H$2),Encodage!C1546,"")))</f>
        <v/>
      </c>
      <c r="C1546" s="62"/>
      <c r="D1546" s="61"/>
      <c r="E1546" s="61"/>
      <c r="F1546" s="61"/>
      <c r="G1546" t="str">
        <f t="shared" si="593"/>
        <v/>
      </c>
      <c r="H1546" t="str">
        <f>IFERROR(IF(COUNTIF($H$4:H1545,H1545)&lt;VLOOKUP($H1545,$D$3:$E$500,2,0),H1545,INDEX($D$3:$D$300,MATCH(H1545,$D$3:$D$300,0)+1)),"")</f>
        <v/>
      </c>
      <c r="I1546" t="str">
        <f>IF($H1546="","",VLOOKUP($H1546,Listes!$A$3:$I$12,3,FALSE))</f>
        <v/>
      </c>
      <c r="J1546" t="str">
        <f>IF($H1546="","",VLOOKUP($H1546,Listes!$A$3:$I$12,4,FALSE))</f>
        <v/>
      </c>
      <c r="K1546" t="str">
        <f>IF(H1546="","",VLOOKUP($H1546,Listes!$A$3:$I$12,8,FALSE))</f>
        <v/>
      </c>
      <c r="N1546" t="str">
        <f t="shared" si="594"/>
        <v/>
      </c>
    </row>
    <row r="1547" spans="1:14">
      <c r="A1547" s="62" t="str">
        <f>IF(Encodage!A1547="","",IF(COUNTIF($A$2:A1546,Encodage!A1547),"",IF(AND(Encodage!A1547&gt;=$G$2,Encodage!A1547&lt;=$H$2),Encodage!B1547,"")))</f>
        <v/>
      </c>
      <c r="B1547" s="62" t="str">
        <f>IF(A1547="","",IF(COUNTIF($A$2:B1546,Encodage!B1547)&gt;0,"",IF(AND(Encodage!B1547&gt;=$G$2,Encodage!A1547&lt;=$H$2),Encodage!C1547,"")))</f>
        <v/>
      </c>
      <c r="C1547" s="62"/>
      <c r="D1547" s="61"/>
      <c r="E1547" s="61"/>
      <c r="F1547" s="61"/>
      <c r="G1547" t="str">
        <f t="shared" si="593"/>
        <v/>
      </c>
      <c r="H1547" t="str">
        <f>IFERROR(IF(COUNTIF($H$4:H1546,H1546)&lt;VLOOKUP($H1546,$D$3:$E$500,2,0),H1546,INDEX($D$3:$D$300,MATCH(H1546,$D$3:$D$300,0)+1)),"")</f>
        <v/>
      </c>
      <c r="I1547" t="str">
        <f>IF($H1547="","",VLOOKUP($H1547,Listes!$A$3:$I$12,3,FALSE))</f>
        <v/>
      </c>
      <c r="J1547" t="str">
        <f>IF($H1547="","",VLOOKUP($H1547,Listes!$A$3:$I$12,4,FALSE))</f>
        <v/>
      </c>
      <c r="K1547" t="str">
        <f>IF(H1547="","",VLOOKUP($H1547,Listes!$A$3:$I$12,8,FALSE))</f>
        <v/>
      </c>
      <c r="N1547" t="str">
        <f t="shared" si="594"/>
        <v/>
      </c>
    </row>
    <row r="1548" spans="1:14">
      <c r="A1548" s="62" t="str">
        <f>IF(Encodage!A1548="","",IF(COUNTIF($A$2:A1547,Encodage!A1548),"",IF(AND(Encodage!A1548&gt;=$G$2,Encodage!A1548&lt;=$H$2),Encodage!B1548,"")))</f>
        <v/>
      </c>
      <c r="B1548" s="62" t="str">
        <f>IF(A1548="","",IF(COUNTIF($A$2:B1547,Encodage!B1548)&gt;0,"",IF(AND(Encodage!B1548&gt;=$G$2,Encodage!A1548&lt;=$H$2),Encodage!C1548,"")))</f>
        <v/>
      </c>
      <c r="C1548" s="62"/>
      <c r="D1548" s="61"/>
      <c r="E1548" s="61"/>
      <c r="F1548" s="61"/>
      <c r="G1548" t="str">
        <f t="shared" si="593"/>
        <v/>
      </c>
      <c r="H1548" t="str">
        <f>IFERROR(IF(COUNTIF($H$4:H1547,H1547)&lt;VLOOKUP($H1547,$D$3:$E$500,2,0),H1547,INDEX($D$3:$D$300,MATCH(H1547,$D$3:$D$300,0)+1)),"")</f>
        <v/>
      </c>
      <c r="I1548" t="str">
        <f>IF($H1548="","",VLOOKUP($H1548,Listes!$A$3:$I$12,3,FALSE))</f>
        <v/>
      </c>
      <c r="J1548" t="str">
        <f>IF($H1548="","",VLOOKUP($H1548,Listes!$A$3:$I$12,4,FALSE))</f>
        <v/>
      </c>
      <c r="K1548" t="str">
        <f>IF(H1548="","",VLOOKUP($H1548,Listes!$A$3:$I$12,8,FALSE))</f>
        <v/>
      </c>
      <c r="N1548" t="str">
        <f t="shared" si="594"/>
        <v/>
      </c>
    </row>
    <row r="1549" spans="1:14">
      <c r="A1549" s="62" t="str">
        <f>IF(Encodage!A1549="","",IF(COUNTIF($A$2:A1548,Encodage!A1549),"",IF(AND(Encodage!A1549&gt;=$G$2,Encodage!A1549&lt;=$H$2),Encodage!B1549,"")))</f>
        <v/>
      </c>
      <c r="B1549" s="62" t="str">
        <f>IF(A1549="","",IF(COUNTIF($A$2:B1548,Encodage!B1549)&gt;0,"",IF(AND(Encodage!B1549&gt;=$G$2,Encodage!A1549&lt;=$H$2),Encodage!C1549,"")))</f>
        <v/>
      </c>
      <c r="C1549" s="62"/>
      <c r="D1549" s="61"/>
      <c r="E1549" s="61"/>
      <c r="F1549" s="61"/>
      <c r="G1549" t="str">
        <f t="shared" si="593"/>
        <v/>
      </c>
      <c r="H1549" t="str">
        <f>IFERROR(IF(COUNTIF($H$4:H1548,H1548)&lt;VLOOKUP($H1548,$D$3:$E$500,2,0),H1548,INDEX($D$3:$D$300,MATCH(H1548,$D$3:$D$300,0)+1)),"")</f>
        <v/>
      </c>
      <c r="I1549" t="str">
        <f>IF($H1549="","",VLOOKUP($H1549,Listes!$A$3:$I$12,3,FALSE))</f>
        <v/>
      </c>
      <c r="J1549" t="str">
        <f>IF($H1549="","",VLOOKUP($H1549,Listes!$A$3:$I$12,4,FALSE))</f>
        <v/>
      </c>
      <c r="K1549" t="str">
        <f>IF(H1549="","",VLOOKUP($H1549,Listes!$A$3:$I$12,8,FALSE))</f>
        <v/>
      </c>
      <c r="N1549" t="str">
        <f t="shared" si="594"/>
        <v/>
      </c>
    </row>
    <row r="1550" spans="1:14">
      <c r="A1550" s="62" t="str">
        <f>IF(Encodage!A1550="","",IF(COUNTIF($A$2:A1549,Encodage!A1550),"",IF(AND(Encodage!A1550&gt;=$G$2,Encodage!A1550&lt;=$H$2),Encodage!B1550,"")))</f>
        <v/>
      </c>
      <c r="B1550" s="62" t="str">
        <f>IF(A1550="","",IF(COUNTIF($A$2:B1549,Encodage!B1550)&gt;0,"",IF(AND(Encodage!B1550&gt;=$G$2,Encodage!A1550&lt;=$H$2),Encodage!C1550,"")))</f>
        <v/>
      </c>
      <c r="C1550" s="62"/>
      <c r="D1550" s="61"/>
      <c r="E1550" s="61"/>
      <c r="F1550" s="61"/>
      <c r="G1550" t="str">
        <f t="shared" si="593"/>
        <v/>
      </c>
      <c r="H1550" t="str">
        <f>IFERROR(IF(COUNTIF($H$4:H1549,H1549)&lt;VLOOKUP($H1549,$D$3:$E$500,2,0),H1549,INDEX($D$3:$D$300,MATCH(H1549,$D$3:$D$300,0)+1)),"")</f>
        <v/>
      </c>
      <c r="I1550" t="str">
        <f>IF($H1550="","",VLOOKUP($H1550,Listes!$A$3:$I$12,3,FALSE))</f>
        <v/>
      </c>
      <c r="J1550" t="str">
        <f>IF($H1550="","",VLOOKUP($H1550,Listes!$A$3:$I$12,4,FALSE))</f>
        <v/>
      </c>
      <c r="K1550" t="str">
        <f>IF(H1550="","",VLOOKUP($H1550,Listes!$A$3:$I$12,8,FALSE))</f>
        <v/>
      </c>
      <c r="N1550" t="str">
        <f t="shared" si="594"/>
        <v/>
      </c>
    </row>
    <row r="1551" spans="1:14">
      <c r="A1551" s="62" t="str">
        <f>IF(Encodage!A1551="","",IF(COUNTIF($A$2:A1550,Encodage!A1551),"",IF(AND(Encodage!A1551&gt;=$G$2,Encodage!A1551&lt;=$H$2),Encodage!B1551,"")))</f>
        <v/>
      </c>
      <c r="B1551" s="62" t="str">
        <f>IF(A1551="","",IF(COUNTIF($A$2:B1550,Encodage!B1551)&gt;0,"",IF(AND(Encodage!B1551&gt;=$G$2,Encodage!A1551&lt;=$H$2),Encodage!C1551,"")))</f>
        <v/>
      </c>
      <c r="C1551" s="62"/>
      <c r="D1551" s="61"/>
      <c r="E1551" s="61"/>
      <c r="F1551" s="61"/>
      <c r="G1551" t="str">
        <f t="shared" si="593"/>
        <v/>
      </c>
      <c r="H1551" t="str">
        <f>IFERROR(IF(COUNTIF($H$4:H1550,H1550)&lt;VLOOKUP($H1550,$D$3:$E$500,2,0),H1550,INDEX($D$3:$D$300,MATCH(H1550,$D$3:$D$300,0)+1)),"")</f>
        <v/>
      </c>
      <c r="I1551" t="str">
        <f>IF($H1551="","",VLOOKUP($H1551,Listes!$A$3:$I$12,3,FALSE))</f>
        <v/>
      </c>
      <c r="J1551" t="str">
        <f>IF($H1551="","",VLOOKUP($H1551,Listes!$A$3:$I$12,4,FALSE))</f>
        <v/>
      </c>
      <c r="K1551" t="str">
        <f>IF(H1551="","",VLOOKUP($H1551,Listes!$A$3:$I$12,8,FALSE))</f>
        <v/>
      </c>
      <c r="N1551" t="str">
        <f t="shared" si="594"/>
        <v/>
      </c>
    </row>
    <row r="1552" spans="1:14">
      <c r="A1552" s="62" t="str">
        <f>IF(Encodage!A1552="","",IF(COUNTIF($A$2:A1551,Encodage!A1552),"",IF(AND(Encodage!A1552&gt;=$G$2,Encodage!A1552&lt;=$H$2),Encodage!B1552,"")))</f>
        <v/>
      </c>
      <c r="B1552" s="62" t="str">
        <f>IF(A1552="","",IF(COUNTIF($A$2:B1551,Encodage!B1552)&gt;0,"",IF(AND(Encodage!B1552&gt;=$G$2,Encodage!A1552&lt;=$H$2),Encodage!C1552,"")))</f>
        <v/>
      </c>
      <c r="C1552" s="62"/>
      <c r="D1552" s="61"/>
      <c r="E1552" s="61"/>
      <c r="F1552" s="61"/>
      <c r="G1552" t="str">
        <f t="shared" si="593"/>
        <v/>
      </c>
      <c r="H1552" t="str">
        <f>IFERROR(IF(COUNTIF($H$4:H1551,H1551)&lt;VLOOKUP($H1551,$D$3:$E$500,2,0),H1551,INDEX($D$3:$D$300,MATCH(H1551,$D$3:$D$300,0)+1)),"")</f>
        <v/>
      </c>
      <c r="I1552" t="str">
        <f>IF($H1552="","",VLOOKUP($H1552,Listes!$A$3:$I$12,3,FALSE))</f>
        <v/>
      </c>
      <c r="J1552" t="str">
        <f>IF($H1552="","",VLOOKUP($H1552,Listes!$A$3:$I$12,4,FALSE))</f>
        <v/>
      </c>
      <c r="K1552" t="str">
        <f>IF(H1552="","",VLOOKUP($H1552,Listes!$A$3:$I$12,8,FALSE))</f>
        <v/>
      </c>
      <c r="N1552" t="str">
        <f t="shared" si="594"/>
        <v/>
      </c>
    </row>
    <row r="1553" spans="1:14">
      <c r="A1553" s="62" t="str">
        <f>IF(Encodage!A1553="","",IF(COUNTIF($A$2:A1552,Encodage!A1553),"",IF(AND(Encodage!A1553&gt;=$G$2,Encodage!A1553&lt;=$H$2),Encodage!B1553,"")))</f>
        <v/>
      </c>
      <c r="B1553" s="62" t="str">
        <f>IF(A1553="","",IF(COUNTIF($A$2:B1552,Encodage!B1553)&gt;0,"",IF(AND(Encodage!B1553&gt;=$G$2,Encodage!A1553&lt;=$H$2),Encodage!C1553,"")))</f>
        <v/>
      </c>
      <c r="C1553" s="62"/>
      <c r="D1553" s="61"/>
      <c r="E1553" s="61"/>
      <c r="F1553" s="61"/>
      <c r="G1553" t="str">
        <f t="shared" si="593"/>
        <v/>
      </c>
      <c r="H1553" t="str">
        <f>IFERROR(IF(COUNTIF($H$4:H1552,H1552)&lt;VLOOKUP($H1552,$D$3:$E$500,2,0),H1552,INDEX($D$3:$D$300,MATCH(H1552,$D$3:$D$300,0)+1)),"")</f>
        <v/>
      </c>
      <c r="I1553" t="str">
        <f>IF($H1553="","",VLOOKUP($H1553,Listes!$A$3:$I$12,3,FALSE))</f>
        <v/>
      </c>
      <c r="J1553" t="str">
        <f>IF($H1553="","",VLOOKUP($H1553,Listes!$A$3:$I$12,4,FALSE))</f>
        <v/>
      </c>
      <c r="K1553" t="str">
        <f>IF(H1553="","",VLOOKUP($H1553,Listes!$A$3:$I$12,8,FALSE))</f>
        <v/>
      </c>
      <c r="N1553" t="str">
        <f t="shared" si="594"/>
        <v/>
      </c>
    </row>
    <row r="1554" spans="1:14">
      <c r="A1554" s="62" t="str">
        <f>IF(Encodage!A1554="","",IF(COUNTIF($A$2:A1553,Encodage!A1554),"",IF(AND(Encodage!A1554&gt;=$G$2,Encodage!A1554&lt;=$H$2),Encodage!B1554,"")))</f>
        <v/>
      </c>
      <c r="B1554" s="62" t="str">
        <f>IF(A1554="","",IF(COUNTIF($A$2:B1553,Encodage!B1554)&gt;0,"",IF(AND(Encodage!B1554&gt;=$G$2,Encodage!A1554&lt;=$H$2),Encodage!C1554,"")))</f>
        <v/>
      </c>
      <c r="C1554" s="62"/>
      <c r="D1554" s="61"/>
      <c r="E1554" s="61"/>
      <c r="F1554" s="61"/>
      <c r="G1554" t="str">
        <f t="shared" si="593"/>
        <v/>
      </c>
      <c r="H1554" t="str">
        <f>IFERROR(IF(COUNTIF($H$4:H1553,H1553)&lt;VLOOKUP($H1553,$D$3:$E$500,2,0),H1553,INDEX($D$3:$D$300,MATCH(H1553,$D$3:$D$300,0)+1)),"")</f>
        <v/>
      </c>
      <c r="I1554" t="str">
        <f>IF($H1554="","",VLOOKUP($H1554,Listes!$A$3:$I$12,3,FALSE))</f>
        <v/>
      </c>
      <c r="J1554" t="str">
        <f>IF($H1554="","",VLOOKUP($H1554,Listes!$A$3:$I$12,4,FALSE))</f>
        <v/>
      </c>
      <c r="K1554" t="str">
        <f>IF(H1554="","",VLOOKUP($H1554,Listes!$A$3:$I$12,8,FALSE))</f>
        <v/>
      </c>
      <c r="N1554" t="str">
        <f t="shared" si="594"/>
        <v/>
      </c>
    </row>
    <row r="1555" spans="1:14">
      <c r="A1555" s="62" t="str">
        <f>IF(Encodage!A1555="","",IF(COUNTIF($A$2:A1554,Encodage!A1555),"",IF(AND(Encodage!A1555&gt;=$G$2,Encodage!A1555&lt;=$H$2),Encodage!B1555,"")))</f>
        <v/>
      </c>
      <c r="B1555" s="62" t="str">
        <f>IF(A1555="","",IF(COUNTIF($A$2:B1554,Encodage!B1555)&gt;0,"",IF(AND(Encodage!B1555&gt;=$G$2,Encodage!A1555&lt;=$H$2),Encodage!C1555,"")))</f>
        <v/>
      </c>
      <c r="C1555" s="62"/>
      <c r="D1555" s="61"/>
      <c r="E1555" s="61"/>
      <c r="F1555" s="61"/>
      <c r="G1555" t="str">
        <f t="shared" si="593"/>
        <v/>
      </c>
      <c r="H1555" t="str">
        <f>IFERROR(IF(COUNTIF($H$4:H1554,H1554)&lt;VLOOKUP($H1554,$D$3:$E$500,2,0),H1554,INDEX($D$3:$D$300,MATCH(H1554,$D$3:$D$300,0)+1)),"")</f>
        <v/>
      </c>
      <c r="I1555" t="str">
        <f>IF($H1555="","",VLOOKUP($H1555,Listes!$A$3:$I$12,3,FALSE))</f>
        <v/>
      </c>
      <c r="J1555" t="str">
        <f>IF($H1555="","",VLOOKUP($H1555,Listes!$A$3:$I$12,4,FALSE))</f>
        <v/>
      </c>
      <c r="K1555" t="str">
        <f>IF(H1555="","",VLOOKUP($H1555,Listes!$A$3:$I$12,8,FALSE))</f>
        <v/>
      </c>
      <c r="N1555" t="str">
        <f t="shared" si="594"/>
        <v/>
      </c>
    </row>
    <row r="1556" spans="1:14">
      <c r="A1556" s="62" t="str">
        <f>IF(Encodage!A1556="","",IF(COUNTIF($A$2:A1555,Encodage!A1556),"",IF(AND(Encodage!A1556&gt;=$G$2,Encodage!A1556&lt;=$H$2),Encodage!B1556,"")))</f>
        <v/>
      </c>
      <c r="B1556" s="62" t="str">
        <f>IF(A1556="","",IF(COUNTIF($A$2:B1555,Encodage!B1556)&gt;0,"",IF(AND(Encodage!B1556&gt;=$G$2,Encodage!A1556&lt;=$H$2),Encodage!C1556,"")))</f>
        <v/>
      </c>
      <c r="C1556" s="62"/>
      <c r="D1556" s="61"/>
      <c r="E1556" s="61"/>
      <c r="F1556" s="61"/>
      <c r="G1556" t="str">
        <f t="shared" si="593"/>
        <v/>
      </c>
      <c r="H1556" t="str">
        <f>IFERROR(IF(COUNTIF($H$4:H1555,H1555)&lt;VLOOKUP($H1555,$D$3:$E$500,2,0),H1555,INDEX($D$3:$D$300,MATCH(H1555,$D$3:$D$300,0)+1)),"")</f>
        <v/>
      </c>
      <c r="I1556" t="str">
        <f>IF($H1556="","",VLOOKUP($H1556,Listes!$A$3:$I$12,3,FALSE))</f>
        <v/>
      </c>
      <c r="J1556" t="str">
        <f>IF($H1556="","",VLOOKUP($H1556,Listes!$A$3:$I$12,4,FALSE))</f>
        <v/>
      </c>
      <c r="K1556" t="str">
        <f>IF(H1556="","",VLOOKUP($H1556,Listes!$A$3:$I$12,8,FALSE))</f>
        <v/>
      </c>
      <c r="N1556" t="str">
        <f t="shared" si="594"/>
        <v/>
      </c>
    </row>
    <row r="1557" spans="1:14">
      <c r="A1557" s="62" t="str">
        <f>IF(Encodage!A1557="","",IF(COUNTIF($A$2:A1556,Encodage!A1557),"",IF(AND(Encodage!A1557&gt;=$G$2,Encodage!A1557&lt;=$H$2),Encodage!B1557,"")))</f>
        <v/>
      </c>
      <c r="B1557" s="62" t="str">
        <f>IF(A1557="","",IF(COUNTIF($A$2:B1556,Encodage!B1557)&gt;0,"",IF(AND(Encodage!B1557&gt;=$G$2,Encodage!A1557&lt;=$H$2),Encodage!C1557,"")))</f>
        <v/>
      </c>
      <c r="C1557" s="62"/>
      <c r="D1557" s="61"/>
      <c r="E1557" s="61"/>
      <c r="F1557" s="61"/>
      <c r="G1557" t="str">
        <f t="shared" si="593"/>
        <v/>
      </c>
      <c r="H1557" t="str">
        <f>IFERROR(IF(COUNTIF($H$4:H1556,H1556)&lt;VLOOKUP($H1556,$D$3:$E$500,2,0),H1556,INDEX($D$3:$D$300,MATCH(H1556,$D$3:$D$300,0)+1)),"")</f>
        <v/>
      </c>
      <c r="I1557" t="str">
        <f>IF($H1557="","",VLOOKUP($H1557,Listes!$A$3:$I$12,3,FALSE))</f>
        <v/>
      </c>
      <c r="J1557" t="str">
        <f>IF($H1557="","",VLOOKUP($H1557,Listes!$A$3:$I$12,4,FALSE))</f>
        <v/>
      </c>
      <c r="K1557" t="str">
        <f>IF(H1557="","",VLOOKUP($H1557,Listes!$A$3:$I$12,8,FALSE))</f>
        <v/>
      </c>
      <c r="N1557" t="str">
        <f t="shared" si="594"/>
        <v/>
      </c>
    </row>
    <row r="1558" spans="1:14">
      <c r="A1558" s="62" t="str">
        <f>IF(Encodage!A1558="","",IF(COUNTIF($A$2:A1557,Encodage!A1558),"",IF(AND(Encodage!A1558&gt;=$G$2,Encodage!A1558&lt;=$H$2),Encodage!B1558,"")))</f>
        <v/>
      </c>
      <c r="B1558" s="62" t="str">
        <f>IF(A1558="","",IF(COUNTIF($A$2:B1557,Encodage!B1558)&gt;0,"",IF(AND(Encodage!B1558&gt;=$G$2,Encodage!A1558&lt;=$H$2),Encodage!C1558,"")))</f>
        <v/>
      </c>
      <c r="C1558" s="62"/>
      <c r="D1558" s="61"/>
      <c r="E1558" s="61"/>
      <c r="F1558" s="61"/>
      <c r="G1558" t="str">
        <f t="shared" si="593"/>
        <v/>
      </c>
      <c r="H1558" t="str">
        <f>IFERROR(IF(COUNTIF($H$4:H1557,H1557)&lt;VLOOKUP($H1557,$D$3:$E$500,2,0),H1557,INDEX($D$3:$D$300,MATCH(H1557,$D$3:$D$300,0)+1)),"")</f>
        <v/>
      </c>
      <c r="I1558" t="str">
        <f>IF($H1558="","",VLOOKUP($H1558,Listes!$A$3:$I$12,3,FALSE))</f>
        <v/>
      </c>
      <c r="J1558" t="str">
        <f>IF($H1558="","",VLOOKUP($H1558,Listes!$A$3:$I$12,4,FALSE))</f>
        <v/>
      </c>
      <c r="K1558" t="str">
        <f>IF(H1558="","",VLOOKUP($H1558,Listes!$A$3:$I$12,8,FALSE))</f>
        <v/>
      </c>
      <c r="N1558" t="str">
        <f t="shared" si="594"/>
        <v/>
      </c>
    </row>
    <row r="1559" spans="1:14">
      <c r="A1559" s="62" t="str">
        <f>IF(Encodage!A1559="","",IF(COUNTIF($A$2:A1558,Encodage!A1559),"",IF(AND(Encodage!A1559&gt;=$G$2,Encodage!A1559&lt;=$H$2),Encodage!B1559,"")))</f>
        <v/>
      </c>
      <c r="B1559" s="62" t="str">
        <f>IF(A1559="","",IF(COUNTIF($A$2:B1558,Encodage!B1559)&gt;0,"",IF(AND(Encodage!B1559&gt;=$G$2,Encodage!A1559&lt;=$H$2),Encodage!C1559,"")))</f>
        <v/>
      </c>
      <c r="C1559" s="62"/>
      <c r="D1559" s="61"/>
      <c r="E1559" s="61"/>
      <c r="F1559" s="61"/>
      <c r="G1559" t="str">
        <f t="shared" si="593"/>
        <v/>
      </c>
      <c r="H1559" t="str">
        <f>IFERROR(IF(COUNTIF($H$4:H1558,H1558)&lt;VLOOKUP($H1558,$D$3:$E$500,2,0),H1558,INDEX($D$3:$D$300,MATCH(H1558,$D$3:$D$300,0)+1)),"")</f>
        <v/>
      </c>
      <c r="I1559" t="str">
        <f>IF($H1559="","",VLOOKUP($H1559,Listes!$A$3:$I$12,3,FALSE))</f>
        <v/>
      </c>
      <c r="J1559" t="str">
        <f>IF($H1559="","",VLOOKUP($H1559,Listes!$A$3:$I$12,4,FALSE))</f>
        <v/>
      </c>
      <c r="K1559" t="str">
        <f>IF(H1559="","",VLOOKUP($H1559,Listes!$A$3:$I$12,8,FALSE))</f>
        <v/>
      </c>
      <c r="N1559" t="str">
        <f t="shared" si="594"/>
        <v/>
      </c>
    </row>
    <row r="1560" spans="1:14">
      <c r="A1560" s="62" t="str">
        <f>IF(Encodage!A1560="","",IF(COUNTIF($A$2:A1559,Encodage!A1560),"",IF(AND(Encodage!A1560&gt;=$G$2,Encodage!A1560&lt;=$H$2),Encodage!B1560,"")))</f>
        <v/>
      </c>
      <c r="B1560" s="62" t="str">
        <f>IF(A1560="","",IF(COUNTIF($A$2:B1559,Encodage!B1560)&gt;0,"",IF(AND(Encodage!B1560&gt;=$G$2,Encodage!A1560&lt;=$H$2),Encodage!C1560,"")))</f>
        <v/>
      </c>
      <c r="C1560" s="62"/>
      <c r="D1560" s="61"/>
      <c r="E1560" s="61"/>
      <c r="F1560" s="61"/>
      <c r="G1560" t="str">
        <f t="shared" si="593"/>
        <v/>
      </c>
      <c r="H1560" t="str">
        <f>IFERROR(IF(COUNTIF($H$4:H1559,H1559)&lt;VLOOKUP($H1559,$D$3:$E$500,2,0),H1559,INDEX($D$3:$D$300,MATCH(H1559,$D$3:$D$300,0)+1)),"")</f>
        <v/>
      </c>
      <c r="I1560" t="str">
        <f>IF($H1560="","",VLOOKUP($H1560,Listes!$A$3:$I$12,3,FALSE))</f>
        <v/>
      </c>
      <c r="J1560" t="str">
        <f>IF($H1560="","",VLOOKUP($H1560,Listes!$A$3:$I$12,4,FALSE))</f>
        <v/>
      </c>
      <c r="K1560" t="str">
        <f>IF(H1560="","",VLOOKUP($H1560,Listes!$A$3:$I$12,8,FALSE))</f>
        <v/>
      </c>
      <c r="N1560" t="str">
        <f t="shared" si="594"/>
        <v/>
      </c>
    </row>
    <row r="1561" spans="1:14">
      <c r="A1561" s="62" t="str">
        <f>IF(Encodage!A1561="","",IF(COUNTIF($A$2:A1560,Encodage!A1561),"",IF(AND(Encodage!A1561&gt;=$G$2,Encodage!A1561&lt;=$H$2),Encodage!B1561,"")))</f>
        <v/>
      </c>
      <c r="B1561" s="62" t="str">
        <f>IF(A1561="","",IF(COUNTIF($A$2:B1560,Encodage!B1561)&gt;0,"",IF(AND(Encodage!B1561&gt;=$G$2,Encodage!A1561&lt;=$H$2),Encodage!C1561,"")))</f>
        <v/>
      </c>
      <c r="C1561" s="62"/>
      <c r="D1561" s="61"/>
      <c r="E1561" s="61"/>
      <c r="F1561" s="61"/>
      <c r="G1561" t="str">
        <f t="shared" si="593"/>
        <v/>
      </c>
      <c r="H1561" t="str">
        <f>IFERROR(IF(COUNTIF($H$4:H1560,H1560)&lt;VLOOKUP($H1560,$D$3:$E$500,2,0),H1560,INDEX($D$3:$D$300,MATCH(H1560,$D$3:$D$300,0)+1)),"")</f>
        <v/>
      </c>
      <c r="I1561" t="str">
        <f>IF($H1561="","",VLOOKUP($H1561,Listes!$A$3:$I$12,3,FALSE))</f>
        <v/>
      </c>
      <c r="J1561" t="str">
        <f>IF($H1561="","",VLOOKUP($H1561,Listes!$A$3:$I$12,4,FALSE))</f>
        <v/>
      </c>
      <c r="K1561" t="str">
        <f>IF(H1561="","",VLOOKUP($H1561,Listes!$A$3:$I$12,8,FALSE))</f>
        <v/>
      </c>
      <c r="N1561" t="str">
        <f t="shared" si="594"/>
        <v/>
      </c>
    </row>
    <row r="1562" spans="1:14">
      <c r="A1562" s="62" t="str">
        <f>IF(Encodage!A1562="","",IF(COUNTIF($A$2:A1561,Encodage!A1562),"",IF(AND(Encodage!A1562&gt;=$G$2,Encodage!A1562&lt;=$H$2),Encodage!B1562,"")))</f>
        <v/>
      </c>
      <c r="B1562" s="62" t="str">
        <f>IF(A1562="","",IF(COUNTIF($A$2:B1561,Encodage!B1562)&gt;0,"",IF(AND(Encodage!B1562&gt;=$G$2,Encodage!A1562&lt;=$H$2),Encodage!C1562,"")))</f>
        <v/>
      </c>
      <c r="C1562" s="62"/>
      <c r="D1562" s="61"/>
      <c r="E1562" s="61"/>
      <c r="F1562" s="61"/>
      <c r="G1562" t="str">
        <f t="shared" si="593"/>
        <v/>
      </c>
      <c r="H1562" t="str">
        <f>IFERROR(IF(COUNTIF($H$4:H1561,H1561)&lt;VLOOKUP($H1561,$D$3:$E$500,2,0),H1561,INDEX($D$3:$D$300,MATCH(H1561,$D$3:$D$300,0)+1)),"")</f>
        <v/>
      </c>
      <c r="I1562" t="str">
        <f>IF($H1562="","",VLOOKUP($H1562,Listes!$A$3:$I$12,3,FALSE))</f>
        <v/>
      </c>
      <c r="J1562" t="str">
        <f>IF($H1562="","",VLOOKUP($H1562,Listes!$A$3:$I$12,4,FALSE))</f>
        <v/>
      </c>
      <c r="K1562" t="str">
        <f>IF(H1562="","",VLOOKUP($H1562,Listes!$A$3:$I$12,8,FALSE))</f>
        <v/>
      </c>
      <c r="N1562" t="str">
        <f t="shared" si="594"/>
        <v/>
      </c>
    </row>
    <row r="1563" spans="1:14">
      <c r="A1563" s="62" t="str">
        <f>IF(Encodage!A1563="","",IF(COUNTIF($A$2:A1562,Encodage!A1563),"",IF(AND(Encodage!A1563&gt;=$G$2,Encodage!A1563&lt;=$H$2),Encodage!B1563,"")))</f>
        <v/>
      </c>
      <c r="B1563" s="62" t="str">
        <f>IF(A1563="","",IF(COUNTIF($A$2:B1562,Encodage!B1563)&gt;0,"",IF(AND(Encodage!B1563&gt;=$G$2,Encodage!A1563&lt;=$H$2),Encodage!C1563,"")))</f>
        <v/>
      </c>
      <c r="C1563" s="62"/>
      <c r="D1563" s="61"/>
      <c r="E1563" s="61"/>
      <c r="F1563" s="61"/>
      <c r="G1563" t="str">
        <f t="shared" si="593"/>
        <v/>
      </c>
      <c r="H1563" t="str">
        <f>IFERROR(IF(COUNTIF($H$4:H1562,H1562)&lt;VLOOKUP($H1562,$D$3:$E$500,2,0),H1562,INDEX($D$3:$D$300,MATCH(H1562,$D$3:$D$300,0)+1)),"")</f>
        <v/>
      </c>
      <c r="I1563" t="str">
        <f>IF($H1563="","",VLOOKUP($H1563,Listes!$A$3:$I$12,3,FALSE))</f>
        <v/>
      </c>
      <c r="J1563" t="str">
        <f>IF($H1563="","",VLOOKUP($H1563,Listes!$A$3:$I$12,4,FALSE))</f>
        <v/>
      </c>
      <c r="K1563" t="str">
        <f>IF(H1563="","",VLOOKUP($H1563,Listes!$A$3:$I$12,8,FALSE))</f>
        <v/>
      </c>
      <c r="N1563" t="str">
        <f t="shared" si="594"/>
        <v/>
      </c>
    </row>
    <row r="1564" spans="1:14">
      <c r="A1564" s="62" t="str">
        <f>IF(Encodage!A1564="","",IF(COUNTIF($A$2:A1563,Encodage!A1564),"",IF(AND(Encodage!A1564&gt;=$G$2,Encodage!A1564&lt;=$H$2),Encodage!B1564,"")))</f>
        <v/>
      </c>
      <c r="B1564" s="62" t="str">
        <f>IF(A1564="","",IF(COUNTIF($A$2:B1563,Encodage!B1564)&gt;0,"",IF(AND(Encodage!B1564&gt;=$G$2,Encodage!A1564&lt;=$H$2),Encodage!C1564,"")))</f>
        <v/>
      </c>
      <c r="C1564" s="62"/>
      <c r="D1564" s="61"/>
      <c r="E1564" s="61"/>
      <c r="F1564" s="61"/>
      <c r="G1564" t="str">
        <f t="shared" si="593"/>
        <v/>
      </c>
      <c r="H1564" t="str">
        <f>IFERROR(IF(COUNTIF($H$4:H1563,H1563)&lt;VLOOKUP($H1563,$D$3:$E$500,2,0),H1563,INDEX($D$3:$D$300,MATCH(H1563,$D$3:$D$300,0)+1)),"")</f>
        <v/>
      </c>
      <c r="I1564" t="str">
        <f>IF($H1564="","",VLOOKUP($H1564,Listes!$A$3:$I$12,3,FALSE))</f>
        <v/>
      </c>
      <c r="J1564" t="str">
        <f>IF($H1564="","",VLOOKUP($H1564,Listes!$A$3:$I$12,4,FALSE))</f>
        <v/>
      </c>
      <c r="K1564" t="str">
        <f>IF(H1564="","",VLOOKUP($H1564,Listes!$A$3:$I$12,8,FALSE))</f>
        <v/>
      </c>
      <c r="N1564" t="str">
        <f t="shared" si="594"/>
        <v/>
      </c>
    </row>
    <row r="1565" spans="1:14">
      <c r="A1565" s="62" t="str">
        <f>IF(Encodage!A1565="","",IF(COUNTIF($A$2:A1564,Encodage!A1565),"",IF(AND(Encodage!A1565&gt;=$G$2,Encodage!A1565&lt;=$H$2),Encodage!B1565,"")))</f>
        <v/>
      </c>
      <c r="B1565" s="62" t="str">
        <f>IF(A1565="","",IF(COUNTIF($A$2:B1564,Encodage!B1565)&gt;0,"",IF(AND(Encodage!B1565&gt;=$G$2,Encodage!A1565&lt;=$H$2),Encodage!C1565,"")))</f>
        <v/>
      </c>
      <c r="C1565" s="62"/>
      <c r="D1565" s="61"/>
      <c r="E1565" s="61"/>
      <c r="F1565" s="61"/>
      <c r="G1565" t="str">
        <f t="shared" si="593"/>
        <v/>
      </c>
      <c r="H1565" t="str">
        <f>IFERROR(IF(COUNTIF($H$4:H1564,H1564)&lt;VLOOKUP($H1564,$D$3:$E$500,2,0),H1564,INDEX($D$3:$D$300,MATCH(H1564,$D$3:$D$300,0)+1)),"")</f>
        <v/>
      </c>
      <c r="I1565" t="str">
        <f>IF($H1565="","",VLOOKUP($H1565,Listes!$A$3:$I$12,3,FALSE))</f>
        <v/>
      </c>
      <c r="J1565" t="str">
        <f>IF($H1565="","",VLOOKUP($H1565,Listes!$A$3:$I$12,4,FALSE))</f>
        <v/>
      </c>
      <c r="K1565" t="str">
        <f>IF(H1565="","",VLOOKUP($H1565,Listes!$A$3:$I$12,8,FALSE))</f>
        <v/>
      </c>
      <c r="N1565" t="str">
        <f t="shared" si="594"/>
        <v/>
      </c>
    </row>
    <row r="1566" spans="1:14">
      <c r="A1566" s="62" t="str">
        <f>IF(Encodage!A1566="","",IF(COUNTIF($A$2:A1565,Encodage!A1566),"",IF(AND(Encodage!A1566&gt;=$G$2,Encodage!A1566&lt;=$H$2),Encodage!B1566,"")))</f>
        <v/>
      </c>
      <c r="B1566" s="62" t="str">
        <f>IF(A1566="","",IF(COUNTIF($A$2:B1565,Encodage!B1566)&gt;0,"",IF(AND(Encodage!B1566&gt;=$G$2,Encodage!A1566&lt;=$H$2),Encodage!C1566,"")))</f>
        <v/>
      </c>
      <c r="C1566" s="62"/>
      <c r="D1566" s="61"/>
      <c r="E1566" s="61"/>
      <c r="F1566" s="61"/>
      <c r="G1566" t="str">
        <f t="shared" si="593"/>
        <v/>
      </c>
      <c r="H1566" t="str">
        <f>IFERROR(IF(COUNTIF($H$4:H1565,H1565)&lt;VLOOKUP($H1565,$D$3:$E$500,2,0),H1565,INDEX($D$3:$D$300,MATCH(H1565,$D$3:$D$300,0)+1)),"")</f>
        <v/>
      </c>
      <c r="I1566" t="str">
        <f>IF($H1566="","",VLOOKUP($H1566,Listes!$A$3:$I$12,3,FALSE))</f>
        <v/>
      </c>
      <c r="J1566" t="str">
        <f>IF($H1566="","",VLOOKUP($H1566,Listes!$A$3:$I$12,4,FALSE))</f>
        <v/>
      </c>
      <c r="K1566" t="str">
        <f>IF(H1566="","",VLOOKUP($H1566,Listes!$A$3:$I$12,8,FALSE))</f>
        <v/>
      </c>
      <c r="N1566" t="str">
        <f t="shared" si="594"/>
        <v/>
      </c>
    </row>
    <row r="1567" spans="1:14">
      <c r="A1567" s="62" t="str">
        <f>IF(Encodage!A1567="","",IF(COUNTIF($A$2:A1566,Encodage!A1567),"",IF(AND(Encodage!A1567&gt;=$G$2,Encodage!A1567&lt;=$H$2),Encodage!B1567,"")))</f>
        <v/>
      </c>
      <c r="B1567" s="62" t="str">
        <f>IF(A1567="","",IF(COUNTIF($A$2:B1566,Encodage!B1567)&gt;0,"",IF(AND(Encodage!B1567&gt;=$G$2,Encodage!A1567&lt;=$H$2),Encodage!C1567,"")))</f>
        <v/>
      </c>
      <c r="C1567" s="62"/>
      <c r="D1567" s="61"/>
      <c r="E1567" s="61"/>
      <c r="F1567" s="61"/>
      <c r="G1567" t="str">
        <f t="shared" si="593"/>
        <v/>
      </c>
      <c r="H1567" t="str">
        <f>IFERROR(IF(COUNTIF($H$4:H1566,H1566)&lt;VLOOKUP($H1566,$D$3:$E$500,2,0),H1566,INDEX($D$3:$D$300,MATCH(H1566,$D$3:$D$300,0)+1)),"")</f>
        <v/>
      </c>
      <c r="I1567" t="str">
        <f>IF($H1567="","",VLOOKUP($H1567,Listes!$A$3:$I$12,3,FALSE))</f>
        <v/>
      </c>
      <c r="J1567" t="str">
        <f>IF($H1567="","",VLOOKUP($H1567,Listes!$A$3:$I$12,4,FALSE))</f>
        <v/>
      </c>
      <c r="K1567" t="str">
        <f>IF(H1567="","",VLOOKUP($H1567,Listes!$A$3:$I$12,8,FALSE))</f>
        <v/>
      </c>
      <c r="N1567" t="str">
        <f t="shared" si="594"/>
        <v/>
      </c>
    </row>
    <row r="1568" spans="1:14">
      <c r="A1568" s="62" t="str">
        <f>IF(Encodage!A1568="","",IF(COUNTIF($A$2:A1567,Encodage!A1568),"",IF(AND(Encodage!A1568&gt;=$G$2,Encodage!A1568&lt;=$H$2),Encodage!B1568,"")))</f>
        <v/>
      </c>
      <c r="B1568" s="62" t="str">
        <f>IF(A1568="","",IF(COUNTIF($A$2:B1567,Encodage!B1568)&gt;0,"",IF(AND(Encodage!B1568&gt;=$G$2,Encodage!A1568&lt;=$H$2),Encodage!C1568,"")))</f>
        <v/>
      </c>
      <c r="C1568" s="62"/>
      <c r="D1568" s="61"/>
      <c r="E1568" s="61"/>
      <c r="F1568" s="61"/>
      <c r="G1568" t="str">
        <f t="shared" si="593"/>
        <v/>
      </c>
      <c r="H1568" t="str">
        <f>IFERROR(IF(COUNTIF($H$4:H1567,H1567)&lt;VLOOKUP($H1567,$D$3:$E$500,2,0),H1567,INDEX($D$3:$D$300,MATCH(H1567,$D$3:$D$300,0)+1)),"")</f>
        <v/>
      </c>
      <c r="I1568" t="str">
        <f>IF($H1568="","",VLOOKUP($H1568,Listes!$A$3:$I$12,3,FALSE))</f>
        <v/>
      </c>
      <c r="J1568" t="str">
        <f>IF($H1568="","",VLOOKUP($H1568,Listes!$A$3:$I$12,4,FALSE))</f>
        <v/>
      </c>
      <c r="K1568" t="str">
        <f>IF(H1568="","",VLOOKUP($H1568,Listes!$A$3:$I$12,8,FALSE))</f>
        <v/>
      </c>
      <c r="N1568" t="str">
        <f t="shared" si="594"/>
        <v/>
      </c>
    </row>
    <row r="1569" spans="1:14">
      <c r="A1569" s="62" t="str">
        <f>IF(Encodage!A1569="","",IF(COUNTIF($A$2:A1568,Encodage!A1569),"",IF(AND(Encodage!A1569&gt;=$G$2,Encodage!A1569&lt;=$H$2),Encodage!B1569,"")))</f>
        <v/>
      </c>
      <c r="B1569" s="62" t="str">
        <f>IF(A1569="","",IF(COUNTIF($A$2:B1568,Encodage!B1569)&gt;0,"",IF(AND(Encodage!B1569&gt;=$G$2,Encodage!A1569&lt;=$H$2),Encodage!C1569,"")))</f>
        <v/>
      </c>
      <c r="C1569" s="62"/>
      <c r="D1569" s="61"/>
      <c r="E1569" s="61"/>
      <c r="F1569" s="61"/>
      <c r="G1569" t="str">
        <f t="shared" si="593"/>
        <v/>
      </c>
      <c r="H1569" t="str">
        <f>IFERROR(IF(COUNTIF($H$4:H1568,H1568)&lt;VLOOKUP($H1568,$D$3:$E$500,2,0),H1568,INDEX($D$3:$D$300,MATCH(H1568,$D$3:$D$300,0)+1)),"")</f>
        <v/>
      </c>
      <c r="I1569" t="str">
        <f>IF($H1569="","",VLOOKUP($H1569,Listes!$A$3:$I$12,3,FALSE))</f>
        <v/>
      </c>
      <c r="J1569" t="str">
        <f>IF($H1569="","",VLOOKUP($H1569,Listes!$A$3:$I$12,4,FALSE))</f>
        <v/>
      </c>
      <c r="K1569" t="str">
        <f>IF(H1569="","",VLOOKUP($H1569,Listes!$A$3:$I$12,8,FALSE))</f>
        <v/>
      </c>
      <c r="N1569" t="str">
        <f t="shared" si="594"/>
        <v/>
      </c>
    </row>
    <row r="1570" spans="1:14">
      <c r="A1570" s="62" t="str">
        <f>IF(Encodage!A1570="","",IF(COUNTIF($A$2:A1569,Encodage!A1570),"",IF(AND(Encodage!A1570&gt;=$G$2,Encodage!A1570&lt;=$H$2),Encodage!B1570,"")))</f>
        <v/>
      </c>
      <c r="B1570" s="62" t="str">
        <f>IF(A1570="","",IF(COUNTIF($A$2:B1569,Encodage!B1570)&gt;0,"",IF(AND(Encodage!B1570&gt;=$G$2,Encodage!A1570&lt;=$H$2),Encodage!C1570,"")))</f>
        <v/>
      </c>
      <c r="C1570" s="62"/>
      <c r="D1570" s="61"/>
      <c r="E1570" s="61"/>
      <c r="F1570" s="61"/>
      <c r="G1570" t="str">
        <f t="shared" si="593"/>
        <v/>
      </c>
      <c r="H1570" t="str">
        <f>IFERROR(IF(COUNTIF($H$4:H1569,H1569)&lt;VLOOKUP($H1569,$D$3:$E$500,2,0),H1569,INDEX($D$3:$D$300,MATCH(H1569,$D$3:$D$300,0)+1)),"")</f>
        <v/>
      </c>
      <c r="I1570" t="str">
        <f>IF($H1570="","",VLOOKUP($H1570,Listes!$A$3:$I$12,3,FALSE))</f>
        <v/>
      </c>
      <c r="J1570" t="str">
        <f>IF($H1570="","",VLOOKUP($H1570,Listes!$A$3:$I$12,4,FALSE))</f>
        <v/>
      </c>
      <c r="K1570" t="str">
        <f>IF(H1570="","",VLOOKUP($H1570,Listes!$A$3:$I$12,8,FALSE))</f>
        <v/>
      </c>
      <c r="N1570" t="str">
        <f t="shared" si="594"/>
        <v/>
      </c>
    </row>
    <row r="1571" spans="1:14">
      <c r="A1571" s="62" t="str">
        <f>IF(Encodage!A1571="","",IF(COUNTIF($A$2:A1570,Encodage!A1571),"",IF(AND(Encodage!A1571&gt;=$G$2,Encodage!A1571&lt;=$H$2),Encodage!B1571,"")))</f>
        <v/>
      </c>
      <c r="B1571" s="62" t="str">
        <f>IF(A1571="","",IF(COUNTIF($A$2:B1570,Encodage!B1571)&gt;0,"",IF(AND(Encodage!B1571&gt;=$G$2,Encodage!A1571&lt;=$H$2),Encodage!C1571,"")))</f>
        <v/>
      </c>
      <c r="C1571" s="62"/>
      <c r="D1571" s="61"/>
      <c r="E1571" s="61"/>
      <c r="F1571" s="61"/>
      <c r="G1571" t="str">
        <f t="shared" si="593"/>
        <v/>
      </c>
      <c r="H1571" t="str">
        <f>IFERROR(IF(COUNTIF($H$4:H1570,H1570)&lt;VLOOKUP($H1570,$D$3:$E$500,2,0),H1570,INDEX($D$3:$D$300,MATCH(H1570,$D$3:$D$300,0)+1)),"")</f>
        <v/>
      </c>
      <c r="I1571" t="str">
        <f>IF($H1571="","",VLOOKUP($H1571,Listes!$A$3:$I$12,3,FALSE))</f>
        <v/>
      </c>
      <c r="J1571" t="str">
        <f>IF($H1571="","",VLOOKUP($H1571,Listes!$A$3:$I$12,4,FALSE))</f>
        <v/>
      </c>
      <c r="K1571" t="str">
        <f>IF(H1571="","",VLOOKUP($H1571,Listes!$A$3:$I$12,8,FALSE))</f>
        <v/>
      </c>
      <c r="N1571" t="str">
        <f t="shared" si="594"/>
        <v/>
      </c>
    </row>
    <row r="1572" spans="1:14">
      <c r="A1572" s="62" t="str">
        <f>IF(Encodage!A1572="","",IF(COUNTIF($A$2:A1571,Encodage!A1572),"",IF(AND(Encodage!A1572&gt;=$G$2,Encodage!A1572&lt;=$H$2),Encodage!B1572,"")))</f>
        <v/>
      </c>
      <c r="B1572" s="62" t="str">
        <f>IF(A1572="","",IF(COUNTIF($A$2:B1571,Encodage!B1572)&gt;0,"",IF(AND(Encodage!B1572&gt;=$G$2,Encodage!A1572&lt;=$H$2),Encodage!C1572,"")))</f>
        <v/>
      </c>
      <c r="C1572" s="62"/>
      <c r="D1572" s="61"/>
      <c r="E1572" s="61"/>
      <c r="F1572" s="61"/>
      <c r="G1572" t="str">
        <f t="shared" si="593"/>
        <v/>
      </c>
      <c r="H1572" t="str">
        <f>IFERROR(IF(COUNTIF($H$4:H1571,H1571)&lt;VLOOKUP($H1571,$D$3:$E$500,2,0),H1571,INDEX($D$3:$D$300,MATCH(H1571,$D$3:$D$300,0)+1)),"")</f>
        <v/>
      </c>
      <c r="I1572" t="str">
        <f>IF($H1572="","",VLOOKUP($H1572,Listes!$A$3:$I$12,3,FALSE))</f>
        <v/>
      </c>
      <c r="J1572" t="str">
        <f>IF($H1572="","",VLOOKUP($H1572,Listes!$A$3:$I$12,4,FALSE))</f>
        <v/>
      </c>
      <c r="K1572" t="str">
        <f>IF(H1572="","",VLOOKUP($H1572,Listes!$A$3:$I$12,8,FALSE))</f>
        <v/>
      </c>
      <c r="N1572" t="str">
        <f t="shared" si="594"/>
        <v/>
      </c>
    </row>
    <row r="1573" spans="1:14">
      <c r="A1573" s="62" t="str">
        <f>IF(Encodage!A1573="","",IF(COUNTIF($A$2:A1572,Encodage!A1573),"",IF(AND(Encodage!A1573&gt;=$G$2,Encodage!A1573&lt;=$H$2),Encodage!B1573,"")))</f>
        <v/>
      </c>
      <c r="B1573" s="62" t="str">
        <f>IF(A1573="","",IF(COUNTIF($A$2:B1572,Encodage!B1573)&gt;0,"",IF(AND(Encodage!B1573&gt;=$G$2,Encodage!A1573&lt;=$H$2),Encodage!C1573,"")))</f>
        <v/>
      </c>
      <c r="C1573" s="62"/>
      <c r="D1573" s="61"/>
      <c r="E1573" s="61"/>
      <c r="F1573" s="61"/>
      <c r="G1573" t="str">
        <f t="shared" si="593"/>
        <v/>
      </c>
      <c r="H1573" t="str">
        <f>IFERROR(IF(COUNTIF($H$4:H1572,H1572)&lt;VLOOKUP($H1572,$D$3:$E$500,2,0),H1572,INDEX($D$3:$D$300,MATCH(H1572,$D$3:$D$300,0)+1)),"")</f>
        <v/>
      </c>
      <c r="I1573" t="str">
        <f>IF($H1573="","",VLOOKUP($H1573,Listes!$A$3:$I$12,3,FALSE))</f>
        <v/>
      </c>
      <c r="J1573" t="str">
        <f>IF($H1573="","",VLOOKUP($H1573,Listes!$A$3:$I$12,4,FALSE))</f>
        <v/>
      </c>
      <c r="K1573" t="str">
        <f>IF(H1573="","",VLOOKUP($H1573,Listes!$A$3:$I$12,8,FALSE))</f>
        <v/>
      </c>
      <c r="N1573" t="str">
        <f t="shared" si="594"/>
        <v/>
      </c>
    </row>
    <row r="1574" spans="1:14">
      <c r="A1574" s="62" t="str">
        <f>IF(Encodage!A1574="","",IF(COUNTIF($A$2:A1573,Encodage!A1574),"",IF(AND(Encodage!A1574&gt;=$G$2,Encodage!A1574&lt;=$H$2),Encodage!B1574,"")))</f>
        <v/>
      </c>
      <c r="B1574" s="62" t="str">
        <f>IF(A1574="","",IF(COUNTIF($A$2:B1573,Encodage!B1574)&gt;0,"",IF(AND(Encodage!B1574&gt;=$G$2,Encodage!A1574&lt;=$H$2),Encodage!C1574,"")))</f>
        <v/>
      </c>
      <c r="C1574" s="62"/>
      <c r="D1574" s="61"/>
      <c r="E1574" s="61"/>
      <c r="F1574" s="61"/>
      <c r="G1574" t="str">
        <f t="shared" si="593"/>
        <v/>
      </c>
      <c r="H1574" t="str">
        <f>IFERROR(IF(COUNTIF($H$4:H1573,H1573)&lt;VLOOKUP($H1573,$D$3:$E$500,2,0),H1573,INDEX($D$3:$D$300,MATCH(H1573,$D$3:$D$300,0)+1)),"")</f>
        <v/>
      </c>
      <c r="I1574" t="str">
        <f>IF($H1574="","",VLOOKUP($H1574,Listes!$A$3:$I$12,3,FALSE))</f>
        <v/>
      </c>
      <c r="J1574" t="str">
        <f>IF($H1574="","",VLOOKUP($H1574,Listes!$A$3:$I$12,4,FALSE))</f>
        <v/>
      </c>
      <c r="K1574" t="str">
        <f>IF(H1574="","",VLOOKUP($H1574,Listes!$A$3:$I$12,8,FALSE))</f>
        <v/>
      </c>
      <c r="N1574" t="str">
        <f t="shared" si="594"/>
        <v/>
      </c>
    </row>
    <row r="1575" spans="1:14">
      <c r="A1575" s="62" t="str">
        <f>IF(Encodage!A1575="","",IF(COUNTIF($A$2:A1574,Encodage!A1575),"",IF(AND(Encodage!A1575&gt;=$G$2,Encodage!A1575&lt;=$H$2),Encodage!B1575,"")))</f>
        <v/>
      </c>
      <c r="B1575" s="62" t="str">
        <f>IF(A1575="","",IF(COUNTIF($A$2:B1574,Encodage!B1575)&gt;0,"",IF(AND(Encodage!B1575&gt;=$G$2,Encodage!A1575&lt;=$H$2),Encodage!C1575,"")))</f>
        <v/>
      </c>
      <c r="C1575" s="62"/>
      <c r="D1575" s="61"/>
      <c r="E1575" s="61"/>
      <c r="F1575" s="61"/>
      <c r="G1575" t="str">
        <f t="shared" si="593"/>
        <v/>
      </c>
      <c r="H1575" t="str">
        <f>IFERROR(IF(COUNTIF($H$4:H1574,H1574)&lt;VLOOKUP($H1574,$D$3:$E$500,2,0),H1574,INDEX($D$3:$D$300,MATCH(H1574,$D$3:$D$300,0)+1)),"")</f>
        <v/>
      </c>
      <c r="I1575" t="str">
        <f>IF($H1575="","",VLOOKUP($H1575,Listes!$A$3:$I$12,3,FALSE))</f>
        <v/>
      </c>
      <c r="J1575" t="str">
        <f>IF($H1575="","",VLOOKUP($H1575,Listes!$A$3:$I$12,4,FALSE))</f>
        <v/>
      </c>
      <c r="K1575" t="str">
        <f>IF(H1575="","",VLOOKUP($H1575,Listes!$A$3:$I$12,8,FALSE))</f>
        <v/>
      </c>
      <c r="N1575" t="str">
        <f t="shared" si="594"/>
        <v/>
      </c>
    </row>
    <row r="1576" spans="1:14">
      <c r="A1576" s="62" t="str">
        <f>IF(Encodage!A1576="","",IF(COUNTIF($A$2:A1575,Encodage!A1576),"",IF(AND(Encodage!A1576&gt;=$G$2,Encodage!A1576&lt;=$H$2),Encodage!B1576,"")))</f>
        <v/>
      </c>
      <c r="B1576" s="62" t="str">
        <f>IF(A1576="","",IF(COUNTIF($A$2:B1575,Encodage!B1576)&gt;0,"",IF(AND(Encodage!B1576&gt;=$G$2,Encodage!A1576&lt;=$H$2),Encodage!C1576,"")))</f>
        <v/>
      </c>
      <c r="C1576" s="62"/>
      <c r="D1576" s="61"/>
      <c r="E1576" s="61"/>
      <c r="F1576" s="61"/>
      <c r="G1576" t="str">
        <f t="shared" si="593"/>
        <v/>
      </c>
      <c r="H1576" t="str">
        <f>IFERROR(IF(COUNTIF($H$4:H1575,H1575)&lt;VLOOKUP($H1575,$D$3:$E$500,2,0),H1575,INDEX($D$3:$D$300,MATCH(H1575,$D$3:$D$300,0)+1)),"")</f>
        <v/>
      </c>
      <c r="I1576" t="str">
        <f>IF($H1576="","",VLOOKUP($H1576,Listes!$A$3:$I$12,3,FALSE))</f>
        <v/>
      </c>
      <c r="J1576" t="str">
        <f>IF($H1576="","",VLOOKUP($H1576,Listes!$A$3:$I$12,4,FALSE))</f>
        <v/>
      </c>
      <c r="K1576" t="str">
        <f>IF(H1576="","",VLOOKUP($H1576,Listes!$A$3:$I$12,8,FALSE))</f>
        <v/>
      </c>
      <c r="N1576" t="str">
        <f t="shared" si="594"/>
        <v/>
      </c>
    </row>
    <row r="1577" spans="1:14">
      <c r="A1577" s="62" t="str">
        <f>IF(Encodage!A1577="","",IF(COUNTIF($A$2:A1576,Encodage!A1577),"",IF(AND(Encodage!A1577&gt;=$G$2,Encodage!A1577&lt;=$H$2),Encodage!B1577,"")))</f>
        <v/>
      </c>
      <c r="B1577" s="62" t="str">
        <f>IF(A1577="","",IF(COUNTIF($A$2:B1576,Encodage!B1577)&gt;0,"",IF(AND(Encodage!B1577&gt;=$G$2,Encodage!A1577&lt;=$H$2),Encodage!C1577,"")))</f>
        <v/>
      </c>
      <c r="C1577" s="62"/>
      <c r="D1577" s="61"/>
      <c r="E1577" s="61"/>
      <c r="F1577" s="61"/>
      <c r="G1577" t="str">
        <f t="shared" si="593"/>
        <v/>
      </c>
      <c r="H1577" t="str">
        <f>IFERROR(IF(COUNTIF($H$4:H1576,H1576)&lt;VLOOKUP($H1576,$D$3:$E$500,2,0),H1576,INDEX($D$3:$D$300,MATCH(H1576,$D$3:$D$300,0)+1)),"")</f>
        <v/>
      </c>
      <c r="I1577" t="str">
        <f>IF($H1577="","",VLOOKUP($H1577,Listes!$A$3:$I$12,3,FALSE))</f>
        <v/>
      </c>
      <c r="J1577" t="str">
        <f>IF($H1577="","",VLOOKUP($H1577,Listes!$A$3:$I$12,4,FALSE))</f>
        <v/>
      </c>
      <c r="K1577" t="str">
        <f>IF(H1577="","",VLOOKUP($H1577,Listes!$A$3:$I$12,8,FALSE))</f>
        <v/>
      </c>
      <c r="N1577" t="str">
        <f t="shared" si="594"/>
        <v/>
      </c>
    </row>
    <row r="1578" spans="1:14">
      <c r="A1578" s="62" t="str">
        <f>IF(Encodage!A1578="","",IF(COUNTIF($A$2:A1577,Encodage!A1578),"",IF(AND(Encodage!A1578&gt;=$G$2,Encodage!A1578&lt;=$H$2),Encodage!B1578,"")))</f>
        <v/>
      </c>
      <c r="B1578" s="62" t="str">
        <f>IF(A1578="","",IF(COUNTIF($A$2:B1577,Encodage!B1578)&gt;0,"",IF(AND(Encodage!B1578&gt;=$G$2,Encodage!A1578&lt;=$H$2),Encodage!C1578,"")))</f>
        <v/>
      </c>
      <c r="C1578" s="62"/>
      <c r="D1578" s="61"/>
      <c r="E1578" s="61"/>
      <c r="F1578" s="61"/>
      <c r="G1578" t="str">
        <f t="shared" si="593"/>
        <v/>
      </c>
      <c r="H1578" t="str">
        <f>IFERROR(IF(COUNTIF($H$4:H1577,H1577)&lt;VLOOKUP($H1577,$D$3:$E$500,2,0),H1577,INDEX($D$3:$D$300,MATCH(H1577,$D$3:$D$300,0)+1)),"")</f>
        <v/>
      </c>
      <c r="I1578" t="str">
        <f>IF($H1578="","",VLOOKUP($H1578,Listes!$A$3:$I$12,3,FALSE))</f>
        <v/>
      </c>
      <c r="J1578" t="str">
        <f>IF($H1578="","",VLOOKUP($H1578,Listes!$A$3:$I$12,4,FALSE))</f>
        <v/>
      </c>
      <c r="K1578" t="str">
        <f>IF(H1578="","",VLOOKUP($H1578,Listes!$A$3:$I$12,8,FALSE))</f>
        <v/>
      </c>
      <c r="N1578" t="str">
        <f t="shared" si="594"/>
        <v/>
      </c>
    </row>
    <row r="1579" spans="1:14">
      <c r="A1579" s="62" t="str">
        <f>IF(Encodage!A1579="","",IF(COUNTIF($A$2:A1578,Encodage!A1579),"",IF(AND(Encodage!A1579&gt;=$G$2,Encodage!A1579&lt;=$H$2),Encodage!B1579,"")))</f>
        <v/>
      </c>
      <c r="B1579" s="62" t="str">
        <f>IF(A1579="","",IF(COUNTIF($A$2:B1578,Encodage!B1579)&gt;0,"",IF(AND(Encodage!B1579&gt;=$G$2,Encodage!A1579&lt;=$H$2),Encodage!C1579,"")))</f>
        <v/>
      </c>
      <c r="C1579" s="62"/>
      <c r="D1579" s="61"/>
      <c r="E1579" s="61"/>
      <c r="F1579" s="61"/>
      <c r="G1579" t="str">
        <f t="shared" si="593"/>
        <v/>
      </c>
      <c r="H1579" t="str">
        <f>IFERROR(IF(COUNTIF($H$4:H1578,H1578)&lt;VLOOKUP($H1578,$D$3:$E$500,2,0),H1578,INDEX($D$3:$D$300,MATCH(H1578,$D$3:$D$300,0)+1)),"")</f>
        <v/>
      </c>
      <c r="I1579" t="str">
        <f>IF($H1579="","",VLOOKUP($H1579,Listes!$A$3:$I$12,3,FALSE))</f>
        <v/>
      </c>
      <c r="J1579" t="str">
        <f>IF($H1579="","",VLOOKUP($H1579,Listes!$A$3:$I$12,4,FALSE))</f>
        <v/>
      </c>
      <c r="K1579" t="str">
        <f>IF(H1579="","",VLOOKUP($H1579,Listes!$A$3:$I$12,8,FALSE))</f>
        <v/>
      </c>
      <c r="N1579" t="str">
        <f t="shared" si="594"/>
        <v/>
      </c>
    </row>
    <row r="1580" spans="1:14">
      <c r="A1580" s="62" t="str">
        <f>IF(Encodage!A1580="","",IF(COUNTIF($A$2:A1579,Encodage!A1580),"",IF(AND(Encodage!A1580&gt;=$G$2,Encodage!A1580&lt;=$H$2),Encodage!B1580,"")))</f>
        <v/>
      </c>
      <c r="B1580" s="62" t="str">
        <f>IF(A1580="","",IF(COUNTIF($A$2:B1579,Encodage!B1580)&gt;0,"",IF(AND(Encodage!B1580&gt;=$G$2,Encodage!A1580&lt;=$H$2),Encodage!C1580,"")))</f>
        <v/>
      </c>
      <c r="C1580" s="62"/>
      <c r="D1580" s="61"/>
      <c r="E1580" s="61"/>
      <c r="F1580" s="61"/>
      <c r="G1580" t="str">
        <f t="shared" si="593"/>
        <v/>
      </c>
      <c r="H1580" t="str">
        <f>IFERROR(IF(COUNTIF($H$4:H1579,H1579)&lt;VLOOKUP($H1579,$D$3:$E$500,2,0),H1579,INDEX($D$3:$D$300,MATCH(H1579,$D$3:$D$300,0)+1)),"")</f>
        <v/>
      </c>
      <c r="I1580" t="str">
        <f>IF($H1580="","",VLOOKUP($H1580,Listes!$A$3:$I$12,3,FALSE))</f>
        <v/>
      </c>
      <c r="J1580" t="str">
        <f>IF($H1580="","",VLOOKUP($H1580,Listes!$A$3:$I$12,4,FALSE))</f>
        <v/>
      </c>
      <c r="K1580" t="str">
        <f>IF(H1580="","",VLOOKUP($H1580,Listes!$A$3:$I$12,8,FALSE))</f>
        <v/>
      </c>
      <c r="N1580" t="str">
        <f t="shared" si="594"/>
        <v/>
      </c>
    </row>
    <row r="1581" spans="1:14">
      <c r="A1581" s="62" t="str">
        <f>IF(Encodage!A1581="","",IF(COUNTIF($A$2:A1580,Encodage!A1581),"",IF(AND(Encodage!A1581&gt;=$G$2,Encodage!A1581&lt;=$H$2),Encodage!B1581,"")))</f>
        <v/>
      </c>
      <c r="B1581" s="62" t="str">
        <f>IF(A1581="","",IF(COUNTIF($A$2:B1580,Encodage!B1581)&gt;0,"",IF(AND(Encodage!B1581&gt;=$G$2,Encodage!A1581&lt;=$H$2),Encodage!C1581,"")))</f>
        <v/>
      </c>
      <c r="C1581" s="62"/>
      <c r="D1581" s="61"/>
      <c r="E1581" s="61"/>
      <c r="F1581" s="61"/>
      <c r="G1581" t="str">
        <f t="shared" si="593"/>
        <v/>
      </c>
      <c r="H1581" t="str">
        <f>IFERROR(IF(COUNTIF($H$4:H1580,H1580)&lt;VLOOKUP($H1580,$D$3:$E$500,2,0),H1580,INDEX($D$3:$D$300,MATCH(H1580,$D$3:$D$300,0)+1)),"")</f>
        <v/>
      </c>
      <c r="I1581" t="str">
        <f>IF($H1581="","",VLOOKUP($H1581,Listes!$A$3:$I$12,3,FALSE))</f>
        <v/>
      </c>
      <c r="J1581" t="str">
        <f>IF($H1581="","",VLOOKUP($H1581,Listes!$A$3:$I$12,4,FALSE))</f>
        <v/>
      </c>
      <c r="K1581" t="str">
        <f>IF(H1581="","",VLOOKUP($H1581,Listes!$A$3:$I$12,8,FALSE))</f>
        <v/>
      </c>
      <c r="N1581" t="str">
        <f t="shared" si="594"/>
        <v/>
      </c>
    </row>
    <row r="1582" spans="1:14">
      <c r="A1582" s="62" t="str">
        <f>IF(Encodage!A1582="","",IF(COUNTIF($A$2:A1581,Encodage!A1582),"",IF(AND(Encodage!A1582&gt;=$G$2,Encodage!A1582&lt;=$H$2),Encodage!B1582,"")))</f>
        <v/>
      </c>
      <c r="B1582" s="62" t="str">
        <f>IF(A1582="","",IF(COUNTIF($A$2:B1581,Encodage!B1582)&gt;0,"",IF(AND(Encodage!B1582&gt;=$G$2,Encodage!A1582&lt;=$H$2),Encodage!C1582,"")))</f>
        <v/>
      </c>
      <c r="C1582" s="62"/>
      <c r="D1582" s="61"/>
      <c r="E1582" s="61"/>
      <c r="F1582" s="61"/>
      <c r="G1582" t="str">
        <f t="shared" si="593"/>
        <v/>
      </c>
      <c r="H1582" t="str">
        <f>IFERROR(IF(COUNTIF($H$4:H1581,H1581)&lt;VLOOKUP($H1581,$D$3:$E$500,2,0),H1581,INDEX($D$3:$D$300,MATCH(H1581,$D$3:$D$300,0)+1)),"")</f>
        <v/>
      </c>
      <c r="I1582" t="str">
        <f>IF($H1582="","",VLOOKUP($H1582,Listes!$A$3:$I$12,3,FALSE))</f>
        <v/>
      </c>
      <c r="J1582" t="str">
        <f>IF($H1582="","",VLOOKUP($H1582,Listes!$A$3:$I$12,4,FALSE))</f>
        <v/>
      </c>
      <c r="K1582" t="str">
        <f>IF(H1582="","",VLOOKUP($H1582,Listes!$A$3:$I$12,8,FALSE))</f>
        <v/>
      </c>
      <c r="N1582" t="str">
        <f t="shared" si="594"/>
        <v/>
      </c>
    </row>
    <row r="1583" spans="1:14">
      <c r="A1583" s="62" t="str">
        <f>IF(Encodage!A1583="","",IF(COUNTIF($A$2:A1582,Encodage!A1583),"",IF(AND(Encodage!A1583&gt;=$G$2,Encodage!A1583&lt;=$H$2),Encodage!B1583,"")))</f>
        <v/>
      </c>
      <c r="B1583" s="62" t="str">
        <f>IF(A1583="","",IF(COUNTIF($A$2:B1582,Encodage!B1583)&gt;0,"",IF(AND(Encodage!B1583&gt;=$G$2,Encodage!A1583&lt;=$H$2),Encodage!C1583,"")))</f>
        <v/>
      </c>
      <c r="C1583" s="62"/>
      <c r="D1583" s="61"/>
      <c r="E1583" s="61"/>
      <c r="F1583" s="61"/>
      <c r="G1583" t="str">
        <f t="shared" si="593"/>
        <v/>
      </c>
      <c r="H1583" t="str">
        <f>IFERROR(IF(COUNTIF($H$4:H1582,H1582)&lt;VLOOKUP($H1582,$D$3:$E$500,2,0),H1582,INDEX($D$3:$D$300,MATCH(H1582,$D$3:$D$300,0)+1)),"")</f>
        <v/>
      </c>
      <c r="I1583" t="str">
        <f>IF($H1583="","",VLOOKUP($H1583,Listes!$A$3:$I$12,3,FALSE))</f>
        <v/>
      </c>
      <c r="J1583" t="str">
        <f>IF($H1583="","",VLOOKUP($H1583,Listes!$A$3:$I$12,4,FALSE))</f>
        <v/>
      </c>
      <c r="K1583" t="str">
        <f>IF(H1583="","",VLOOKUP($H1583,Listes!$A$3:$I$12,8,FALSE))</f>
        <v/>
      </c>
      <c r="N1583" t="str">
        <f t="shared" si="594"/>
        <v/>
      </c>
    </row>
    <row r="1584" spans="1:14">
      <c r="A1584" s="62" t="str">
        <f>IF(Encodage!A1584="","",IF(COUNTIF($A$2:A1583,Encodage!A1584),"",IF(AND(Encodage!A1584&gt;=$G$2,Encodage!A1584&lt;=$H$2),Encodage!B1584,"")))</f>
        <v/>
      </c>
      <c r="B1584" s="62" t="str">
        <f>IF(A1584="","",IF(COUNTIF($A$2:B1583,Encodage!B1584)&gt;0,"",IF(AND(Encodage!B1584&gt;=$G$2,Encodage!A1584&lt;=$H$2),Encodage!C1584,"")))</f>
        <v/>
      </c>
      <c r="C1584" s="62"/>
      <c r="D1584" s="61"/>
      <c r="E1584" s="61"/>
      <c r="F1584" s="61"/>
      <c r="G1584" t="str">
        <f t="shared" si="593"/>
        <v/>
      </c>
      <c r="H1584" t="str">
        <f>IFERROR(IF(COUNTIF($H$4:H1583,H1583)&lt;VLOOKUP($H1583,$D$3:$E$500,2,0),H1583,INDEX($D$3:$D$300,MATCH(H1583,$D$3:$D$300,0)+1)),"")</f>
        <v/>
      </c>
      <c r="I1584" t="str">
        <f>IF($H1584="","",VLOOKUP($H1584,Listes!$A$3:$I$12,3,FALSE))</f>
        <v/>
      </c>
      <c r="J1584" t="str">
        <f>IF($H1584="","",VLOOKUP($H1584,Listes!$A$3:$I$12,4,FALSE))</f>
        <v/>
      </c>
      <c r="K1584" t="str">
        <f>IF(H1584="","",VLOOKUP($H1584,Listes!$A$3:$I$12,8,FALSE))</f>
        <v/>
      </c>
      <c r="N1584" t="str">
        <f t="shared" si="594"/>
        <v/>
      </c>
    </row>
    <row r="1585" spans="1:14">
      <c r="A1585" s="62" t="str">
        <f>IF(Encodage!A1585="","",IF(COUNTIF($A$2:A1584,Encodage!A1585),"",IF(AND(Encodage!A1585&gt;=$G$2,Encodage!A1585&lt;=$H$2),Encodage!B1585,"")))</f>
        <v/>
      </c>
      <c r="B1585" s="62" t="str">
        <f>IF(A1585="","",IF(COUNTIF($A$2:B1584,Encodage!B1585)&gt;0,"",IF(AND(Encodage!B1585&gt;=$G$2,Encodage!A1585&lt;=$H$2),Encodage!C1585,"")))</f>
        <v/>
      </c>
      <c r="C1585" s="62"/>
      <c r="D1585" s="61"/>
      <c r="E1585" s="61"/>
      <c r="F1585" s="61"/>
      <c r="G1585" t="str">
        <f t="shared" si="593"/>
        <v/>
      </c>
      <c r="H1585" t="str">
        <f>IFERROR(IF(COUNTIF($H$4:H1584,H1584)&lt;VLOOKUP($H1584,$D$3:$E$500,2,0),H1584,INDEX($D$3:$D$300,MATCH(H1584,$D$3:$D$300,0)+1)),"")</f>
        <v/>
      </c>
      <c r="I1585" t="str">
        <f>IF($H1585="","",VLOOKUP($H1585,Listes!$A$3:$I$12,3,FALSE))</f>
        <v/>
      </c>
      <c r="J1585" t="str">
        <f>IF($H1585="","",VLOOKUP($H1585,Listes!$A$3:$I$12,4,FALSE))</f>
        <v/>
      </c>
      <c r="K1585" t="str">
        <f>IF(H1585="","",VLOOKUP($H1585,Listes!$A$3:$I$12,8,FALSE))</f>
        <v/>
      </c>
      <c r="N1585" t="str">
        <f t="shared" si="594"/>
        <v/>
      </c>
    </row>
    <row r="1586" spans="1:14">
      <c r="A1586" s="62" t="str">
        <f>IF(Encodage!A1586="","",IF(COUNTIF($A$2:A1585,Encodage!A1586),"",IF(AND(Encodage!A1586&gt;=$G$2,Encodage!A1586&lt;=$H$2),Encodage!B1586,"")))</f>
        <v/>
      </c>
      <c r="B1586" s="62" t="str">
        <f>IF(A1586="","",IF(COUNTIF($A$2:B1585,Encodage!B1586)&gt;0,"",IF(AND(Encodage!B1586&gt;=$G$2,Encodage!A1586&lt;=$H$2),Encodage!C1586,"")))</f>
        <v/>
      </c>
      <c r="C1586" s="62"/>
      <c r="D1586" s="61"/>
      <c r="E1586" s="61"/>
      <c r="F1586" s="61"/>
      <c r="G1586" t="str">
        <f t="shared" si="593"/>
        <v/>
      </c>
      <c r="H1586" t="str">
        <f>IFERROR(IF(COUNTIF($H$4:H1585,H1585)&lt;VLOOKUP($H1585,$D$3:$E$500,2,0),H1585,INDEX($D$3:$D$300,MATCH(H1585,$D$3:$D$300,0)+1)),"")</f>
        <v/>
      </c>
      <c r="I1586" t="str">
        <f>IF($H1586="","",VLOOKUP($H1586,Listes!$A$3:$I$12,3,FALSE))</f>
        <v/>
      </c>
      <c r="J1586" t="str">
        <f>IF($H1586="","",VLOOKUP($H1586,Listes!$A$3:$I$12,4,FALSE))</f>
        <v/>
      </c>
      <c r="K1586" t="str">
        <f>IF(H1586="","",VLOOKUP($H1586,Listes!$A$3:$I$12,8,FALSE))</f>
        <v/>
      </c>
      <c r="N1586" t="str">
        <f t="shared" si="594"/>
        <v/>
      </c>
    </row>
    <row r="1587" spans="1:14">
      <c r="A1587" s="62" t="str">
        <f>IF(Encodage!A1587="","",IF(COUNTIF($A$2:A1586,Encodage!A1587),"",IF(AND(Encodage!A1587&gt;=$G$2,Encodage!A1587&lt;=$H$2),Encodage!B1587,"")))</f>
        <v/>
      </c>
      <c r="B1587" s="62" t="str">
        <f>IF(A1587="","",IF(COUNTIF($A$2:B1586,Encodage!B1587)&gt;0,"",IF(AND(Encodage!B1587&gt;=$G$2,Encodage!A1587&lt;=$H$2),Encodage!C1587,"")))</f>
        <v/>
      </c>
      <c r="C1587" s="62"/>
      <c r="D1587" s="61"/>
      <c r="E1587" s="61"/>
      <c r="F1587" s="61"/>
      <c r="G1587" t="str">
        <f t="shared" si="593"/>
        <v/>
      </c>
      <c r="H1587" t="str">
        <f>IFERROR(IF(COUNTIF($H$4:H1586,H1586)&lt;VLOOKUP($H1586,$D$3:$E$500,2,0),H1586,INDEX($D$3:$D$300,MATCH(H1586,$D$3:$D$300,0)+1)),"")</f>
        <v/>
      </c>
      <c r="I1587" t="str">
        <f>IF($H1587="","",VLOOKUP($H1587,Listes!$A$3:$I$12,3,FALSE))</f>
        <v/>
      </c>
      <c r="J1587" t="str">
        <f>IF($H1587="","",VLOOKUP($H1587,Listes!$A$3:$I$12,4,FALSE))</f>
        <v/>
      </c>
      <c r="K1587" t="str">
        <f>IF(H1587="","",VLOOKUP($H1587,Listes!$A$3:$I$12,8,FALSE))</f>
        <v/>
      </c>
      <c r="N1587" t="str">
        <f t="shared" si="594"/>
        <v/>
      </c>
    </row>
    <row r="1588" spans="1:14">
      <c r="A1588" s="62" t="str">
        <f>IF(Encodage!A1588="","",IF(COUNTIF($A$2:A1587,Encodage!A1588),"",IF(AND(Encodage!A1588&gt;=$G$2,Encodage!A1588&lt;=$H$2),Encodage!B1588,"")))</f>
        <v/>
      </c>
      <c r="B1588" s="62" t="str">
        <f>IF(A1588="","",IF(COUNTIF($A$2:B1587,Encodage!B1588)&gt;0,"",IF(AND(Encodage!B1588&gt;=$G$2,Encodage!A1588&lt;=$H$2),Encodage!C1588,"")))</f>
        <v/>
      </c>
      <c r="C1588" s="62"/>
      <c r="D1588" s="61"/>
      <c r="E1588" s="61"/>
      <c r="F1588" s="61"/>
      <c r="G1588" t="str">
        <f t="shared" si="593"/>
        <v/>
      </c>
      <c r="H1588" t="str">
        <f>IFERROR(IF(COUNTIF($H$4:H1587,H1587)&lt;VLOOKUP($H1587,$D$3:$E$500,2,0),H1587,INDEX($D$3:$D$300,MATCH(H1587,$D$3:$D$300,0)+1)),"")</f>
        <v/>
      </c>
      <c r="I1588" t="str">
        <f>IF($H1588="","",VLOOKUP($H1588,Listes!$A$3:$I$12,3,FALSE))</f>
        <v/>
      </c>
      <c r="J1588" t="str">
        <f>IF($H1588="","",VLOOKUP($H1588,Listes!$A$3:$I$12,4,FALSE))</f>
        <v/>
      </c>
      <c r="K1588" t="str">
        <f>IF(H1588="","",VLOOKUP($H1588,Listes!$A$3:$I$12,8,FALSE))</f>
        <v/>
      </c>
      <c r="N1588" t="str">
        <f t="shared" si="594"/>
        <v/>
      </c>
    </row>
    <row r="1589" spans="1:14">
      <c r="A1589" s="62" t="str">
        <f>IF(Encodage!A1589="","",IF(COUNTIF($A$2:A1588,Encodage!A1589),"",IF(AND(Encodage!A1589&gt;=$G$2,Encodage!A1589&lt;=$H$2),Encodage!B1589,"")))</f>
        <v/>
      </c>
      <c r="B1589" s="62" t="str">
        <f>IF(A1589="","",IF(COUNTIF($A$2:B1588,Encodage!B1589)&gt;0,"",IF(AND(Encodage!B1589&gt;=$G$2,Encodage!A1589&lt;=$H$2),Encodage!C1589,"")))</f>
        <v/>
      </c>
      <c r="C1589" s="62"/>
      <c r="D1589" s="61"/>
      <c r="E1589" s="61"/>
      <c r="F1589" s="61"/>
      <c r="G1589" t="str">
        <f t="shared" si="593"/>
        <v/>
      </c>
      <c r="H1589" t="str">
        <f>IFERROR(IF(COUNTIF($H$4:H1588,H1588)&lt;VLOOKUP($H1588,$D$3:$E$500,2,0),H1588,INDEX($D$3:$D$300,MATCH(H1588,$D$3:$D$300,0)+1)),"")</f>
        <v/>
      </c>
      <c r="I1589" t="str">
        <f>IF($H1589="","",VLOOKUP($H1589,Listes!$A$3:$I$12,3,FALSE))</f>
        <v/>
      </c>
      <c r="J1589" t="str">
        <f>IF($H1589="","",VLOOKUP($H1589,Listes!$A$3:$I$12,4,FALSE))</f>
        <v/>
      </c>
      <c r="K1589" t="str">
        <f>IF(H1589="","",VLOOKUP($H1589,Listes!$A$3:$I$12,8,FALSE))</f>
        <v/>
      </c>
      <c r="N1589" t="str">
        <f t="shared" si="594"/>
        <v/>
      </c>
    </row>
    <row r="1590" spans="1:14">
      <c r="A1590" s="62" t="str">
        <f>IF(Encodage!A1590="","",IF(COUNTIF($A$2:A1589,Encodage!A1590),"",IF(AND(Encodage!A1590&gt;=$G$2,Encodage!A1590&lt;=$H$2),Encodage!B1590,"")))</f>
        <v/>
      </c>
      <c r="B1590" s="62" t="str">
        <f>IF(A1590="","",IF(COUNTIF($A$2:B1589,Encodage!B1590)&gt;0,"",IF(AND(Encodage!B1590&gt;=$G$2,Encodage!A1590&lt;=$H$2),Encodage!C1590,"")))</f>
        <v/>
      </c>
      <c r="C1590" s="62"/>
      <c r="D1590" s="61"/>
      <c r="E1590" s="61"/>
      <c r="F1590" s="61"/>
      <c r="G1590" t="str">
        <f t="shared" si="593"/>
        <v/>
      </c>
      <c r="H1590" t="str">
        <f>IFERROR(IF(COUNTIF($H$4:H1589,H1589)&lt;VLOOKUP($H1589,$D$3:$E$500,2,0),H1589,INDEX($D$3:$D$300,MATCH(H1589,$D$3:$D$300,0)+1)),"")</f>
        <v/>
      </c>
      <c r="I1590" t="str">
        <f>IF($H1590="","",VLOOKUP($H1590,Listes!$A$3:$I$12,3,FALSE))</f>
        <v/>
      </c>
      <c r="J1590" t="str">
        <f>IF($H1590="","",VLOOKUP($H1590,Listes!$A$3:$I$12,4,FALSE))</f>
        <v/>
      </c>
      <c r="K1590" t="str">
        <f>IF(H1590="","",VLOOKUP($H1590,Listes!$A$3:$I$12,8,FALSE))</f>
        <v/>
      </c>
      <c r="N1590" t="str">
        <f t="shared" si="594"/>
        <v/>
      </c>
    </row>
    <row r="1591" spans="1:14">
      <c r="A1591" s="62" t="str">
        <f>IF(Encodage!A1591="","",IF(COUNTIF($A$2:A1590,Encodage!A1591),"",IF(AND(Encodage!A1591&gt;=$G$2,Encodage!A1591&lt;=$H$2),Encodage!B1591,"")))</f>
        <v/>
      </c>
      <c r="B1591" s="62" t="str">
        <f>IF(A1591="","",IF(COUNTIF($A$2:B1590,Encodage!B1591)&gt;0,"",IF(AND(Encodage!B1591&gt;=$G$2,Encodage!A1591&lt;=$H$2),Encodage!C1591,"")))</f>
        <v/>
      </c>
      <c r="C1591" s="62"/>
      <c r="D1591" s="61"/>
      <c r="E1591" s="61"/>
      <c r="F1591" s="61"/>
      <c r="G1591" t="str">
        <f t="shared" si="593"/>
        <v/>
      </c>
      <c r="H1591" t="str">
        <f>IFERROR(IF(COUNTIF($H$4:H1590,H1590)&lt;VLOOKUP($H1590,$D$3:$E$500,2,0),H1590,INDEX($D$3:$D$300,MATCH(H1590,$D$3:$D$300,0)+1)),"")</f>
        <v/>
      </c>
      <c r="I1591" t="str">
        <f>IF($H1591="","",VLOOKUP($H1591,Listes!$A$3:$I$12,3,FALSE))</f>
        <v/>
      </c>
      <c r="J1591" t="str">
        <f>IF($H1591="","",VLOOKUP($H1591,Listes!$A$3:$I$12,4,FALSE))</f>
        <v/>
      </c>
      <c r="K1591" t="str">
        <f>IF(H1591="","",VLOOKUP($H1591,Listes!$A$3:$I$12,8,FALSE))</f>
        <v/>
      </c>
      <c r="N1591" t="str">
        <f t="shared" si="594"/>
        <v/>
      </c>
    </row>
    <row r="1592" spans="1:14">
      <c r="A1592" s="62" t="str">
        <f>IF(Encodage!A1592="","",IF(COUNTIF($A$2:A1591,Encodage!A1592),"",IF(AND(Encodage!A1592&gt;=$G$2,Encodage!A1592&lt;=$H$2),Encodage!B1592,"")))</f>
        <v/>
      </c>
      <c r="B1592" s="62" t="str">
        <f>IF(A1592="","",IF(COUNTIF($A$2:B1591,Encodage!B1592)&gt;0,"",IF(AND(Encodage!B1592&gt;=$G$2,Encodage!A1592&lt;=$H$2),Encodage!C1592,"")))</f>
        <v/>
      </c>
      <c r="C1592" s="62"/>
      <c r="D1592" s="61"/>
      <c r="E1592" s="61"/>
      <c r="F1592" s="61"/>
      <c r="G1592" t="str">
        <f t="shared" si="593"/>
        <v/>
      </c>
      <c r="H1592" t="str">
        <f>IFERROR(IF(COUNTIF($H$4:H1591,H1591)&lt;VLOOKUP($H1591,$D$3:$E$500,2,0),H1591,INDEX($D$3:$D$300,MATCH(H1591,$D$3:$D$300,0)+1)),"")</f>
        <v/>
      </c>
      <c r="I1592" t="str">
        <f>IF($H1592="","",VLOOKUP($H1592,Listes!$A$3:$I$12,3,FALSE))</f>
        <v/>
      </c>
      <c r="J1592" t="str">
        <f>IF($H1592="","",VLOOKUP($H1592,Listes!$A$3:$I$12,4,FALSE))</f>
        <v/>
      </c>
      <c r="K1592" t="str">
        <f>IF(H1592="","",VLOOKUP($H1592,Listes!$A$3:$I$12,8,FALSE))</f>
        <v/>
      </c>
      <c r="N1592" t="str">
        <f t="shared" si="594"/>
        <v/>
      </c>
    </row>
    <row r="1593" spans="1:14">
      <c r="A1593" s="62" t="str">
        <f>IF(Encodage!A1593="","",IF(COUNTIF($A$2:A1592,Encodage!A1593),"",IF(AND(Encodage!A1593&gt;=$G$2,Encodage!A1593&lt;=$H$2),Encodage!B1593,"")))</f>
        <v/>
      </c>
      <c r="B1593" s="62" t="str">
        <f>IF(A1593="","",IF(COUNTIF($A$2:B1592,Encodage!B1593)&gt;0,"",IF(AND(Encodage!B1593&gt;=$G$2,Encodage!A1593&lt;=$H$2),Encodage!C1593,"")))</f>
        <v/>
      </c>
      <c r="C1593" s="62"/>
      <c r="D1593" s="61"/>
      <c r="E1593" s="61"/>
      <c r="F1593" s="61"/>
      <c r="G1593" t="str">
        <f t="shared" si="593"/>
        <v/>
      </c>
      <c r="H1593" t="str">
        <f>IFERROR(IF(COUNTIF($H$4:H1592,H1592)&lt;VLOOKUP($H1592,$D$3:$E$500,2,0),H1592,INDEX($D$3:$D$300,MATCH(H1592,$D$3:$D$300,0)+1)),"")</f>
        <v/>
      </c>
      <c r="I1593" t="str">
        <f>IF($H1593="","",VLOOKUP($H1593,Listes!$A$3:$I$12,3,FALSE))</f>
        <v/>
      </c>
      <c r="J1593" t="str">
        <f>IF($H1593="","",VLOOKUP($H1593,Listes!$A$3:$I$12,4,FALSE))</f>
        <v/>
      </c>
      <c r="K1593" t="str">
        <f>IF(H1593="","",VLOOKUP($H1593,Listes!$A$3:$I$12,8,FALSE))</f>
        <v/>
      </c>
      <c r="N1593" t="str">
        <f t="shared" si="594"/>
        <v/>
      </c>
    </row>
    <row r="1594" spans="1:14">
      <c r="A1594" s="62" t="str">
        <f>IF(Encodage!A1594="","",IF(COUNTIF($A$2:A1593,Encodage!A1594),"",IF(AND(Encodage!A1594&gt;=$G$2,Encodage!A1594&lt;=$H$2),Encodage!B1594,"")))</f>
        <v/>
      </c>
      <c r="B1594" s="62" t="str">
        <f>IF(A1594="","",IF(COUNTIF($A$2:B1593,Encodage!B1594)&gt;0,"",IF(AND(Encodage!B1594&gt;=$G$2,Encodage!A1594&lt;=$H$2),Encodage!C1594,"")))</f>
        <v/>
      </c>
      <c r="C1594" s="62"/>
      <c r="D1594" s="61"/>
      <c r="E1594" s="61"/>
      <c r="F1594" s="61"/>
      <c r="G1594" t="str">
        <f t="shared" si="593"/>
        <v/>
      </c>
      <c r="H1594" t="str">
        <f>IFERROR(IF(COUNTIF($H$4:H1593,H1593)&lt;VLOOKUP($H1593,$D$3:$E$500,2,0),H1593,INDEX($D$3:$D$300,MATCH(H1593,$D$3:$D$300,0)+1)),"")</f>
        <v/>
      </c>
      <c r="I1594" t="str">
        <f>IF($H1594="","",VLOOKUP($H1594,Listes!$A$3:$I$12,3,FALSE))</f>
        <v/>
      </c>
      <c r="J1594" t="str">
        <f>IF($H1594="","",VLOOKUP($H1594,Listes!$A$3:$I$12,4,FALSE))</f>
        <v/>
      </c>
      <c r="K1594" t="str">
        <f>IF(H1594="","",VLOOKUP($H1594,Listes!$A$3:$I$12,8,FALSE))</f>
        <v/>
      </c>
      <c r="N1594" t="str">
        <f t="shared" si="594"/>
        <v/>
      </c>
    </row>
    <row r="1595" spans="1:14">
      <c r="A1595" s="62" t="str">
        <f>IF(Encodage!A1595="","",IF(COUNTIF($A$2:A1594,Encodage!A1595),"",IF(AND(Encodage!A1595&gt;=$G$2,Encodage!A1595&lt;=$H$2),Encodage!B1595,"")))</f>
        <v/>
      </c>
      <c r="B1595" s="62" t="str">
        <f>IF(A1595="","",IF(COUNTIF($A$2:B1594,Encodage!B1595)&gt;0,"",IF(AND(Encodage!B1595&gt;=$G$2,Encodage!A1595&lt;=$H$2),Encodage!C1595,"")))</f>
        <v/>
      </c>
      <c r="C1595" s="62"/>
      <c r="D1595" s="61"/>
      <c r="E1595" s="61"/>
      <c r="F1595" s="61"/>
      <c r="G1595" t="str">
        <f t="shared" si="593"/>
        <v/>
      </c>
      <c r="H1595" t="str">
        <f>IFERROR(IF(COUNTIF($H$4:H1594,H1594)&lt;VLOOKUP($H1594,$D$3:$E$500,2,0),H1594,INDEX($D$3:$D$300,MATCH(H1594,$D$3:$D$300,0)+1)),"")</f>
        <v/>
      </c>
      <c r="I1595" t="str">
        <f>IF($H1595="","",VLOOKUP($H1595,Listes!$A$3:$I$12,3,FALSE))</f>
        <v/>
      </c>
      <c r="J1595" t="str">
        <f>IF($H1595="","",VLOOKUP($H1595,Listes!$A$3:$I$12,4,FALSE))</f>
        <v/>
      </c>
      <c r="K1595" t="str">
        <f>IF(H1595="","",VLOOKUP($H1595,Listes!$A$3:$I$12,8,FALSE))</f>
        <v/>
      </c>
      <c r="N1595" t="str">
        <f t="shared" si="594"/>
        <v/>
      </c>
    </row>
    <row r="1596" spans="1:14">
      <c r="A1596" s="62" t="str">
        <f>IF(Encodage!A1596="","",IF(COUNTIF($A$2:A1595,Encodage!A1596),"",IF(AND(Encodage!A1596&gt;=$G$2,Encodage!A1596&lt;=$H$2),Encodage!B1596,"")))</f>
        <v/>
      </c>
      <c r="B1596" s="62" t="str">
        <f>IF(A1596="","",IF(COUNTIF($A$2:B1595,Encodage!B1596)&gt;0,"",IF(AND(Encodage!B1596&gt;=$G$2,Encodage!A1596&lt;=$H$2),Encodage!C1596,"")))</f>
        <v/>
      </c>
      <c r="C1596" s="62"/>
      <c r="D1596" s="61"/>
      <c r="E1596" s="61"/>
      <c r="F1596" s="61"/>
      <c r="G1596" t="str">
        <f t="shared" si="593"/>
        <v/>
      </c>
      <c r="H1596" t="str">
        <f>IFERROR(IF(COUNTIF($H$4:H1595,H1595)&lt;VLOOKUP($H1595,$D$3:$E$500,2,0),H1595,INDEX($D$3:$D$300,MATCH(H1595,$D$3:$D$300,0)+1)),"")</f>
        <v/>
      </c>
      <c r="I1596" t="str">
        <f>IF($H1596="","",VLOOKUP($H1596,Listes!$A$3:$I$12,3,FALSE))</f>
        <v/>
      </c>
      <c r="J1596" t="str">
        <f>IF($H1596="","",VLOOKUP($H1596,Listes!$A$3:$I$12,4,FALSE))</f>
        <v/>
      </c>
      <c r="K1596" t="str">
        <f>IF(H1596="","",VLOOKUP($H1596,Listes!$A$3:$I$12,8,FALSE))</f>
        <v/>
      </c>
      <c r="N1596" t="str">
        <f t="shared" si="594"/>
        <v/>
      </c>
    </row>
    <row r="1597" spans="1:14">
      <c r="A1597" s="62" t="str">
        <f>IF(Encodage!A1597="","",IF(COUNTIF($A$2:A1596,Encodage!A1597),"",IF(AND(Encodage!A1597&gt;=$G$2,Encodage!A1597&lt;=$H$2),Encodage!B1597,"")))</f>
        <v/>
      </c>
      <c r="B1597" s="62" t="str">
        <f>IF(A1597="","",IF(COUNTIF($A$2:B1596,Encodage!B1597)&gt;0,"",IF(AND(Encodage!B1597&gt;=$G$2,Encodage!A1597&lt;=$H$2),Encodage!C1597,"")))</f>
        <v/>
      </c>
      <c r="C1597" s="62"/>
      <c r="D1597" s="61"/>
      <c r="E1597" s="61"/>
      <c r="F1597" s="61"/>
      <c r="G1597" t="str">
        <f t="shared" si="593"/>
        <v/>
      </c>
      <c r="H1597" t="str">
        <f>IFERROR(IF(COUNTIF($H$4:H1596,H1596)&lt;VLOOKUP($H1596,$D$3:$E$500,2,0),H1596,INDEX($D$3:$D$300,MATCH(H1596,$D$3:$D$300,0)+1)),"")</f>
        <v/>
      </c>
      <c r="I1597" t="str">
        <f>IF($H1597="","",VLOOKUP($H1597,Listes!$A$3:$I$12,3,FALSE))</f>
        <v/>
      </c>
      <c r="J1597" t="str">
        <f>IF($H1597="","",VLOOKUP($H1597,Listes!$A$3:$I$12,4,FALSE))</f>
        <v/>
      </c>
      <c r="K1597" t="str">
        <f>IF(H1597="","",VLOOKUP($H1597,Listes!$A$3:$I$12,8,FALSE))</f>
        <v/>
      </c>
      <c r="N1597" t="str">
        <f t="shared" si="594"/>
        <v/>
      </c>
    </row>
    <row r="1598" spans="1:14">
      <c r="A1598" s="62" t="str">
        <f>IF(Encodage!A1598="","",IF(COUNTIF($A$2:A1597,Encodage!A1598),"",IF(AND(Encodage!A1598&gt;=$G$2,Encodage!A1598&lt;=$H$2),Encodage!B1598,"")))</f>
        <v/>
      </c>
      <c r="B1598" s="62" t="str">
        <f>IF(A1598="","",IF(COUNTIF($A$2:B1597,Encodage!B1598)&gt;0,"",IF(AND(Encodage!B1598&gt;=$G$2,Encodage!A1598&lt;=$H$2),Encodage!C1598,"")))</f>
        <v/>
      </c>
      <c r="C1598" s="62"/>
      <c r="D1598" s="61"/>
      <c r="E1598" s="61"/>
      <c r="F1598" s="61"/>
      <c r="G1598" t="str">
        <f t="shared" si="593"/>
        <v/>
      </c>
      <c r="H1598" t="str">
        <f>IFERROR(IF(COUNTIF($H$4:H1597,H1597)&lt;VLOOKUP($H1597,$D$3:$E$500,2,0),H1597,INDEX($D$3:$D$300,MATCH(H1597,$D$3:$D$300,0)+1)),"")</f>
        <v/>
      </c>
      <c r="I1598" t="str">
        <f>IF($H1598="","",VLOOKUP($H1598,Listes!$A$3:$I$12,3,FALSE))</f>
        <v/>
      </c>
      <c r="J1598" t="str">
        <f>IF($H1598="","",VLOOKUP($H1598,Listes!$A$3:$I$12,4,FALSE))</f>
        <v/>
      </c>
      <c r="K1598" t="str">
        <f>IF(H1598="","",VLOOKUP($H1598,Listes!$A$3:$I$12,8,FALSE))</f>
        <v/>
      </c>
      <c r="N1598" t="str">
        <f t="shared" si="594"/>
        <v/>
      </c>
    </row>
    <row r="1599" spans="1:14">
      <c r="A1599" s="62" t="str">
        <f>IF(Encodage!A1599="","",IF(COUNTIF($A$2:A1598,Encodage!A1599),"",IF(AND(Encodage!A1599&gt;=$G$2,Encodage!A1599&lt;=$H$2),Encodage!B1599,"")))</f>
        <v/>
      </c>
      <c r="B1599" s="62" t="str">
        <f>IF(A1599="","",IF(COUNTIF($A$2:B1598,Encodage!B1599)&gt;0,"",IF(AND(Encodage!B1599&gt;=$G$2,Encodage!A1599&lt;=$H$2),Encodage!C1599,"")))</f>
        <v/>
      </c>
      <c r="C1599" s="62"/>
      <c r="D1599" s="61"/>
      <c r="E1599" s="61"/>
      <c r="F1599" s="61"/>
      <c r="G1599" t="str">
        <f t="shared" si="593"/>
        <v/>
      </c>
      <c r="H1599" t="str">
        <f>IFERROR(IF(COUNTIF($H$4:H1598,H1598)&lt;VLOOKUP($H1598,$D$3:$E$500,2,0),H1598,INDEX($D$3:$D$300,MATCH(H1598,$D$3:$D$300,0)+1)),"")</f>
        <v/>
      </c>
      <c r="I1599" t="str">
        <f>IF($H1599="","",VLOOKUP($H1599,Listes!$A$3:$I$12,3,FALSE))</f>
        <v/>
      </c>
      <c r="J1599" t="str">
        <f>IF($H1599="","",VLOOKUP($H1599,Listes!$A$3:$I$12,4,FALSE))</f>
        <v/>
      </c>
      <c r="K1599" t="str">
        <f>IF(H1599="","",VLOOKUP($H1599,Listes!$A$3:$I$12,8,FALSE))</f>
        <v/>
      </c>
      <c r="N1599" t="str">
        <f t="shared" si="594"/>
        <v/>
      </c>
    </row>
    <row r="1600" spans="1:14">
      <c r="A1600" s="62" t="str">
        <f>IF(Encodage!A1600="","",IF(COUNTIF($A$2:A1599,Encodage!A1600),"",IF(AND(Encodage!A1600&gt;=$G$2,Encodage!A1600&lt;=$H$2),Encodage!B1600,"")))</f>
        <v/>
      </c>
      <c r="B1600" s="62" t="str">
        <f>IF(A1600="","",IF(COUNTIF($A$2:B1599,Encodage!B1600)&gt;0,"",IF(AND(Encodage!B1600&gt;=$G$2,Encodage!A1600&lt;=$H$2),Encodage!C1600,"")))</f>
        <v/>
      </c>
      <c r="C1600" s="62"/>
      <c r="D1600" s="61"/>
      <c r="E1600" s="61"/>
      <c r="F1600" s="61"/>
      <c r="G1600" t="str">
        <f t="shared" si="593"/>
        <v/>
      </c>
      <c r="H1600" t="str">
        <f>IFERROR(IF(COUNTIF($H$4:H1599,H1599)&lt;VLOOKUP($H1599,$D$3:$E$500,2,0),H1599,INDEX($D$3:$D$300,MATCH(H1599,$D$3:$D$300,0)+1)),"")</f>
        <v/>
      </c>
      <c r="I1600" t="str">
        <f>IF($H1600="","",VLOOKUP($H1600,Listes!$A$3:$I$12,3,FALSE))</f>
        <v/>
      </c>
      <c r="J1600" t="str">
        <f>IF($H1600="","",VLOOKUP($H1600,Listes!$A$3:$I$12,4,FALSE))</f>
        <v/>
      </c>
      <c r="K1600" t="str">
        <f>IF(H1600="","",VLOOKUP($H1600,Listes!$A$3:$I$12,8,FALSE))</f>
        <v/>
      </c>
      <c r="N1600" t="str">
        <f t="shared" si="594"/>
        <v/>
      </c>
    </row>
    <row r="1601" spans="1:14">
      <c r="A1601" s="62" t="str">
        <f>IF(Encodage!A1601="","",IF(COUNTIF($A$2:A1600,Encodage!A1601),"",IF(AND(Encodage!A1601&gt;=$G$2,Encodage!A1601&lt;=$H$2),Encodage!B1601,"")))</f>
        <v/>
      </c>
      <c r="B1601" s="62" t="str">
        <f>IF(A1601="","",IF(COUNTIF($A$2:B1600,Encodage!B1601)&gt;0,"",IF(AND(Encodage!B1601&gt;=$G$2,Encodage!A1601&lt;=$H$2),Encodage!C1601,"")))</f>
        <v/>
      </c>
      <c r="C1601" s="62"/>
      <c r="D1601" s="61"/>
      <c r="E1601" s="61"/>
      <c r="F1601" s="61"/>
      <c r="G1601" t="str">
        <f t="shared" si="593"/>
        <v/>
      </c>
      <c r="H1601" t="str">
        <f>IFERROR(IF(COUNTIF($H$4:H1600,H1600)&lt;VLOOKUP($H1600,$D$3:$E$500,2,0),H1600,INDEX($D$3:$D$300,MATCH(H1600,$D$3:$D$300,0)+1)),"")</f>
        <v/>
      </c>
      <c r="I1601" t="str">
        <f>IF($H1601="","",VLOOKUP($H1601,Listes!$A$3:$I$12,3,FALSE))</f>
        <v/>
      </c>
      <c r="J1601" t="str">
        <f>IF($H1601="","",VLOOKUP($H1601,Listes!$A$3:$I$12,4,FALSE))</f>
        <v/>
      </c>
      <c r="K1601" t="str">
        <f>IF(H1601="","",VLOOKUP($H1601,Listes!$A$3:$I$12,8,FALSE))</f>
        <v/>
      </c>
      <c r="N1601" t="str">
        <f t="shared" si="594"/>
        <v/>
      </c>
    </row>
    <row r="1602" spans="1:14">
      <c r="A1602" s="62" t="str">
        <f>IF(Encodage!A1602="","",IF(COUNTIF($A$2:A1601,Encodage!A1602),"",IF(AND(Encodage!A1602&gt;=$G$2,Encodage!A1602&lt;=$H$2),Encodage!B1602,"")))</f>
        <v/>
      </c>
      <c r="B1602" s="62" t="str">
        <f>IF(A1602="","",IF(COUNTIF($A$2:B1601,Encodage!B1602)&gt;0,"",IF(AND(Encodage!B1602&gt;=$G$2,Encodage!A1602&lt;=$H$2),Encodage!C1602,"")))</f>
        <v/>
      </c>
      <c r="C1602" s="62"/>
      <c r="D1602" s="61"/>
      <c r="E1602" s="61"/>
      <c r="F1602" s="61"/>
      <c r="G1602" t="str">
        <f t="shared" si="593"/>
        <v/>
      </c>
      <c r="H1602" t="str">
        <f>IFERROR(IF(COUNTIF($H$4:H1601,H1601)&lt;VLOOKUP($H1601,$D$3:$E$500,2,0),H1601,INDEX($D$3:$D$300,MATCH(H1601,$D$3:$D$300,0)+1)),"")</f>
        <v/>
      </c>
      <c r="I1602" t="str">
        <f>IF($H1602="","",VLOOKUP($H1602,Listes!$A$3:$I$12,3,FALSE))</f>
        <v/>
      </c>
      <c r="J1602" t="str">
        <f>IF($H1602="","",VLOOKUP($H1602,Listes!$A$3:$I$12,4,FALSE))</f>
        <v/>
      </c>
      <c r="K1602" t="str">
        <f>IF(H1602="","",VLOOKUP($H1602,Listes!$A$3:$I$12,8,FALSE))</f>
        <v/>
      </c>
      <c r="N1602" t="str">
        <f t="shared" si="594"/>
        <v/>
      </c>
    </row>
    <row r="1603" spans="1:14">
      <c r="A1603" s="62" t="str">
        <f>IF(Encodage!A1603="","",IF(COUNTIF($A$2:A1602,Encodage!A1603),"",IF(AND(Encodage!A1603&gt;=$G$2,Encodage!A1603&lt;=$H$2),Encodage!B1603,"")))</f>
        <v/>
      </c>
      <c r="B1603" s="62" t="str">
        <f>IF(A1603="","",IF(COUNTIF($A$2:B1602,Encodage!B1603)&gt;0,"",IF(AND(Encodage!B1603&gt;=$G$2,Encodage!A1603&lt;=$H$2),Encodage!C1603,"")))</f>
        <v/>
      </c>
      <c r="C1603" s="62"/>
      <c r="D1603" s="61"/>
      <c r="E1603" s="61"/>
      <c r="F1603" s="61"/>
      <c r="G1603" t="str">
        <f t="shared" si="593"/>
        <v/>
      </c>
      <c r="H1603" t="str">
        <f>IFERROR(IF(COUNTIF($H$4:H1602,H1602)&lt;VLOOKUP($H1602,$D$3:$E$500,2,0),H1602,INDEX($D$3:$D$300,MATCH(H1602,$D$3:$D$300,0)+1)),"")</f>
        <v/>
      </c>
      <c r="I1603" t="str">
        <f>IF($H1603="","",VLOOKUP($H1603,Listes!$A$3:$I$12,3,FALSE))</f>
        <v/>
      </c>
      <c r="J1603" t="str">
        <f>IF($H1603="","",VLOOKUP($H1603,Listes!$A$3:$I$12,4,FALSE))</f>
        <v/>
      </c>
      <c r="K1603" t="str">
        <f>IF(H1603="","",VLOOKUP($H1603,Listes!$A$3:$I$12,8,FALSE))</f>
        <v/>
      </c>
      <c r="N1603" t="str">
        <f t="shared" si="594"/>
        <v/>
      </c>
    </row>
    <row r="1604" spans="1:14">
      <c r="A1604" s="62" t="str">
        <f>IF(Encodage!A1604="","",IF(COUNTIF($A$2:A1603,Encodage!A1604),"",IF(AND(Encodage!A1604&gt;=$G$2,Encodage!A1604&lt;=$H$2),Encodage!B1604,"")))</f>
        <v/>
      </c>
      <c r="B1604" s="62" t="str">
        <f>IF(A1604="","",IF(COUNTIF($A$2:B1603,Encodage!B1604)&gt;0,"",IF(AND(Encodage!B1604&gt;=$G$2,Encodage!A1604&lt;=$H$2),Encodage!C1604,"")))</f>
        <v/>
      </c>
      <c r="C1604" s="62"/>
      <c r="D1604" s="61"/>
      <c r="E1604" s="61"/>
      <c r="F1604" s="61"/>
      <c r="G1604" t="str">
        <f t="shared" si="593"/>
        <v/>
      </c>
      <c r="H1604" t="str">
        <f>IFERROR(IF(COUNTIF($H$4:H1603,H1603)&lt;VLOOKUP($H1603,$D$3:$E$500,2,0),H1603,INDEX($D$3:$D$300,MATCH(H1603,$D$3:$D$300,0)+1)),"")</f>
        <v/>
      </c>
      <c r="I1604" t="str">
        <f>IF($H1604="","",VLOOKUP($H1604,Listes!$A$3:$I$12,3,FALSE))</f>
        <v/>
      </c>
      <c r="J1604" t="str">
        <f>IF($H1604="","",VLOOKUP($H1604,Listes!$A$3:$I$12,4,FALSE))</f>
        <v/>
      </c>
      <c r="K1604" t="str">
        <f>IF(H1604="","",VLOOKUP($H1604,Listes!$A$3:$I$12,8,FALSE))</f>
        <v/>
      </c>
      <c r="N1604" t="str">
        <f t="shared" si="594"/>
        <v/>
      </c>
    </row>
    <row r="1605" spans="1:14">
      <c r="A1605" s="62" t="str">
        <f>IF(Encodage!A1605="","",IF(COUNTIF($A$2:A1604,Encodage!A1605),"",IF(AND(Encodage!A1605&gt;=$G$2,Encodage!A1605&lt;=$H$2),Encodage!B1605,"")))</f>
        <v/>
      </c>
      <c r="B1605" s="62" t="str">
        <f>IF(A1605="","",IF(COUNTIF($A$2:B1604,Encodage!B1605)&gt;0,"",IF(AND(Encodage!B1605&gt;=$G$2,Encodage!A1605&lt;=$H$2),Encodage!C1605,"")))</f>
        <v/>
      </c>
      <c r="C1605" s="62"/>
      <c r="D1605" s="61"/>
      <c r="E1605" s="61"/>
      <c r="F1605" s="61"/>
      <c r="G1605" t="str">
        <f t="shared" ref="G1605:G1668" si="595">IFERROR(INDEX($C$3:$C$10000,MATCH(H1605,$A$3:$A$10000,0)),"")</f>
        <v/>
      </c>
      <c r="H1605" t="str">
        <f>IFERROR(IF(COUNTIF($H$4:H1604,H1604)&lt;VLOOKUP($H1604,$D$3:$E$500,2,0),H1604,INDEX($D$3:$D$300,MATCH(H1604,$D$3:$D$300,0)+1)),"")</f>
        <v/>
      </c>
      <c r="I1605" t="str">
        <f>IF($H1605="","",VLOOKUP($H1605,Listes!$A$3:$I$12,3,FALSE))</f>
        <v/>
      </c>
      <c r="J1605" t="str">
        <f>IF($H1605="","",VLOOKUP($H1605,Listes!$A$3:$I$12,4,FALSE))</f>
        <v/>
      </c>
      <c r="K1605" t="str">
        <f>IF(H1605="","",VLOOKUP($H1605,Listes!$A$3:$I$12,8,FALSE))</f>
        <v/>
      </c>
      <c r="N1605" t="str">
        <f t="shared" ref="N1605:N1668" si="596">IF($H1604=$H1605,"",IFERROR(INDEX($C$3:$C$300,MATCH(H1605,$D$3:$D$300,0)),""))</f>
        <v/>
      </c>
    </row>
    <row r="1606" spans="1:14">
      <c r="A1606" s="62" t="str">
        <f>IF(Encodage!A1606="","",IF(COUNTIF($A$2:A1605,Encodage!A1606),"",IF(AND(Encodage!A1606&gt;=$G$2,Encodage!A1606&lt;=$H$2),Encodage!B1606,"")))</f>
        <v/>
      </c>
      <c r="B1606" s="62" t="str">
        <f>IF(A1606="","",IF(COUNTIF($A$2:B1605,Encodage!B1606)&gt;0,"",IF(AND(Encodage!B1606&gt;=$G$2,Encodage!A1606&lt;=$H$2),Encodage!C1606,"")))</f>
        <v/>
      </c>
      <c r="C1606" s="62"/>
      <c r="D1606" s="61"/>
      <c r="E1606" s="61"/>
      <c r="F1606" s="61"/>
      <c r="G1606" t="str">
        <f t="shared" si="595"/>
        <v/>
      </c>
      <c r="H1606" t="str">
        <f>IFERROR(IF(COUNTIF($H$4:H1605,H1605)&lt;VLOOKUP($H1605,$D$3:$E$500,2,0),H1605,INDEX($D$3:$D$300,MATCH(H1605,$D$3:$D$300,0)+1)),"")</f>
        <v/>
      </c>
      <c r="I1606" t="str">
        <f>IF($H1606="","",VLOOKUP($H1606,Listes!$A$3:$I$12,3,FALSE))</f>
        <v/>
      </c>
      <c r="J1606" t="str">
        <f>IF($H1606="","",VLOOKUP($H1606,Listes!$A$3:$I$12,4,FALSE))</f>
        <v/>
      </c>
      <c r="K1606" t="str">
        <f>IF(H1606="","",VLOOKUP($H1606,Listes!$A$3:$I$12,8,FALSE))</f>
        <v/>
      </c>
      <c r="N1606" t="str">
        <f t="shared" si="596"/>
        <v/>
      </c>
    </row>
    <row r="1607" spans="1:14">
      <c r="A1607" s="62" t="str">
        <f>IF(Encodage!A1607="","",IF(COUNTIF($A$2:A1606,Encodage!A1607),"",IF(AND(Encodage!A1607&gt;=$G$2,Encodage!A1607&lt;=$H$2),Encodage!B1607,"")))</f>
        <v/>
      </c>
      <c r="B1607" s="62" t="str">
        <f>IF(A1607="","",IF(COUNTIF($A$2:B1606,Encodage!B1607)&gt;0,"",IF(AND(Encodage!B1607&gt;=$G$2,Encodage!A1607&lt;=$H$2),Encodage!C1607,"")))</f>
        <v/>
      </c>
      <c r="C1607" s="62"/>
      <c r="D1607" s="61"/>
      <c r="E1607" s="61"/>
      <c r="F1607" s="61"/>
      <c r="G1607" t="str">
        <f t="shared" si="595"/>
        <v/>
      </c>
      <c r="H1607" t="str">
        <f>IFERROR(IF(COUNTIF($H$4:H1606,H1606)&lt;VLOOKUP($H1606,$D$3:$E$500,2,0),H1606,INDEX($D$3:$D$300,MATCH(H1606,$D$3:$D$300,0)+1)),"")</f>
        <v/>
      </c>
      <c r="I1607" t="str">
        <f>IF($H1607="","",VLOOKUP($H1607,Listes!$A$3:$I$12,3,FALSE))</f>
        <v/>
      </c>
      <c r="J1607" t="str">
        <f>IF($H1607="","",VLOOKUP($H1607,Listes!$A$3:$I$12,4,FALSE))</f>
        <v/>
      </c>
      <c r="K1607" t="str">
        <f>IF(H1607="","",VLOOKUP($H1607,Listes!$A$3:$I$12,8,FALSE))</f>
        <v/>
      </c>
      <c r="N1607" t="str">
        <f t="shared" si="596"/>
        <v/>
      </c>
    </row>
    <row r="1608" spans="1:14">
      <c r="A1608" s="62" t="str">
        <f>IF(Encodage!A1608="","",IF(COUNTIF($A$2:A1607,Encodage!A1608),"",IF(AND(Encodage!A1608&gt;=$G$2,Encodage!A1608&lt;=$H$2),Encodage!B1608,"")))</f>
        <v/>
      </c>
      <c r="B1608" s="62" t="str">
        <f>IF(A1608="","",IF(COUNTIF($A$2:B1607,Encodage!B1608)&gt;0,"",IF(AND(Encodage!B1608&gt;=$G$2,Encodage!A1608&lt;=$H$2),Encodage!C1608,"")))</f>
        <v/>
      </c>
      <c r="C1608" s="62"/>
      <c r="D1608" s="61"/>
      <c r="E1608" s="61"/>
      <c r="F1608" s="61"/>
      <c r="G1608" t="str">
        <f t="shared" si="595"/>
        <v/>
      </c>
      <c r="H1608" t="str">
        <f>IFERROR(IF(COUNTIF($H$4:H1607,H1607)&lt;VLOOKUP($H1607,$D$3:$E$500,2,0),H1607,INDEX($D$3:$D$300,MATCH(H1607,$D$3:$D$300,0)+1)),"")</f>
        <v/>
      </c>
      <c r="I1608" t="str">
        <f>IF($H1608="","",VLOOKUP($H1608,Listes!$A$3:$I$12,3,FALSE))</f>
        <v/>
      </c>
      <c r="J1608" t="str">
        <f>IF($H1608="","",VLOOKUP($H1608,Listes!$A$3:$I$12,4,FALSE))</f>
        <v/>
      </c>
      <c r="K1608" t="str">
        <f>IF(H1608="","",VLOOKUP($H1608,Listes!$A$3:$I$12,8,FALSE))</f>
        <v/>
      </c>
      <c r="N1608" t="str">
        <f t="shared" si="596"/>
        <v/>
      </c>
    </row>
    <row r="1609" spans="1:14">
      <c r="A1609" s="62" t="str">
        <f>IF(Encodage!A1609="","",IF(COUNTIF($A$2:A1608,Encodage!A1609),"",IF(AND(Encodage!A1609&gt;=$G$2,Encodage!A1609&lt;=$H$2),Encodage!B1609,"")))</f>
        <v/>
      </c>
      <c r="B1609" s="62" t="str">
        <f>IF(A1609="","",IF(COUNTIF($A$2:B1608,Encodage!B1609)&gt;0,"",IF(AND(Encodage!B1609&gt;=$G$2,Encodage!A1609&lt;=$H$2),Encodage!C1609,"")))</f>
        <v/>
      </c>
      <c r="C1609" s="62"/>
      <c r="D1609" s="61"/>
      <c r="E1609" s="61"/>
      <c r="F1609" s="61"/>
      <c r="G1609" t="str">
        <f t="shared" si="595"/>
        <v/>
      </c>
      <c r="H1609" t="str">
        <f>IFERROR(IF(COUNTIF($H$4:H1608,H1608)&lt;VLOOKUP($H1608,$D$3:$E$500,2,0),H1608,INDEX($D$3:$D$300,MATCH(H1608,$D$3:$D$300,0)+1)),"")</f>
        <v/>
      </c>
      <c r="I1609" t="str">
        <f>IF($H1609="","",VLOOKUP($H1609,Listes!$A$3:$I$12,3,FALSE))</f>
        <v/>
      </c>
      <c r="J1609" t="str">
        <f>IF($H1609="","",VLOOKUP($H1609,Listes!$A$3:$I$12,4,FALSE))</f>
        <v/>
      </c>
      <c r="K1609" t="str">
        <f>IF(H1609="","",VLOOKUP($H1609,Listes!$A$3:$I$12,8,FALSE))</f>
        <v/>
      </c>
      <c r="N1609" t="str">
        <f t="shared" si="596"/>
        <v/>
      </c>
    </row>
    <row r="1610" spans="1:14">
      <c r="A1610" s="62" t="str">
        <f>IF(Encodage!A1610="","",IF(COUNTIF($A$2:A1609,Encodage!A1610),"",IF(AND(Encodage!A1610&gt;=$G$2,Encodage!A1610&lt;=$H$2),Encodage!B1610,"")))</f>
        <v/>
      </c>
      <c r="B1610" s="62" t="str">
        <f>IF(A1610="","",IF(COUNTIF($A$2:B1609,Encodage!B1610)&gt;0,"",IF(AND(Encodage!B1610&gt;=$G$2,Encodage!A1610&lt;=$H$2),Encodage!C1610,"")))</f>
        <v/>
      </c>
      <c r="C1610" s="62"/>
      <c r="D1610" s="61"/>
      <c r="E1610" s="61"/>
      <c r="F1610" s="61"/>
      <c r="G1610" t="str">
        <f t="shared" si="595"/>
        <v/>
      </c>
      <c r="H1610" t="str">
        <f>IFERROR(IF(COUNTIF($H$4:H1609,H1609)&lt;VLOOKUP($H1609,$D$3:$E$500,2,0),H1609,INDEX($D$3:$D$300,MATCH(H1609,$D$3:$D$300,0)+1)),"")</f>
        <v/>
      </c>
      <c r="I1610" t="str">
        <f>IF($H1610="","",VLOOKUP($H1610,Listes!$A$3:$I$12,3,FALSE))</f>
        <v/>
      </c>
      <c r="J1610" t="str">
        <f>IF($H1610="","",VLOOKUP($H1610,Listes!$A$3:$I$12,4,FALSE))</f>
        <v/>
      </c>
      <c r="K1610" t="str">
        <f>IF(H1610="","",VLOOKUP($H1610,Listes!$A$3:$I$12,8,FALSE))</f>
        <v/>
      </c>
      <c r="N1610" t="str">
        <f t="shared" si="596"/>
        <v/>
      </c>
    </row>
    <row r="1611" spans="1:14">
      <c r="A1611" s="62" t="str">
        <f>IF(Encodage!A1611="","",IF(COUNTIF($A$2:A1610,Encodage!A1611),"",IF(AND(Encodage!A1611&gt;=$G$2,Encodage!A1611&lt;=$H$2),Encodage!B1611,"")))</f>
        <v/>
      </c>
      <c r="B1611" s="62" t="str">
        <f>IF(A1611="","",IF(COUNTIF($A$2:B1610,Encodage!B1611)&gt;0,"",IF(AND(Encodage!B1611&gt;=$G$2,Encodage!A1611&lt;=$H$2),Encodage!C1611,"")))</f>
        <v/>
      </c>
      <c r="C1611" s="62"/>
      <c r="D1611" s="61"/>
      <c r="E1611" s="61"/>
      <c r="F1611" s="61"/>
      <c r="G1611" t="str">
        <f t="shared" si="595"/>
        <v/>
      </c>
      <c r="H1611" t="str">
        <f>IFERROR(IF(COUNTIF($H$4:H1610,H1610)&lt;VLOOKUP($H1610,$D$3:$E$500,2,0),H1610,INDEX($D$3:$D$300,MATCH(H1610,$D$3:$D$300,0)+1)),"")</f>
        <v/>
      </c>
      <c r="I1611" t="str">
        <f>IF($H1611="","",VLOOKUP($H1611,Listes!$A$3:$I$12,3,FALSE))</f>
        <v/>
      </c>
      <c r="J1611" t="str">
        <f>IF($H1611="","",VLOOKUP($H1611,Listes!$A$3:$I$12,4,FALSE))</f>
        <v/>
      </c>
      <c r="K1611" t="str">
        <f>IF(H1611="","",VLOOKUP($H1611,Listes!$A$3:$I$12,8,FALSE))</f>
        <v/>
      </c>
      <c r="N1611" t="str">
        <f t="shared" si="596"/>
        <v/>
      </c>
    </row>
    <row r="1612" spans="1:14">
      <c r="A1612" s="62" t="str">
        <f>IF(Encodage!A1612="","",IF(COUNTIF($A$2:A1611,Encodage!A1612),"",IF(AND(Encodage!A1612&gt;=$G$2,Encodage!A1612&lt;=$H$2),Encodage!B1612,"")))</f>
        <v/>
      </c>
      <c r="B1612" s="62" t="str">
        <f>IF(A1612="","",IF(COUNTIF($A$2:B1611,Encodage!B1612)&gt;0,"",IF(AND(Encodage!B1612&gt;=$G$2,Encodage!A1612&lt;=$H$2),Encodage!C1612,"")))</f>
        <v/>
      </c>
      <c r="C1612" s="62"/>
      <c r="D1612" s="61"/>
      <c r="E1612" s="61"/>
      <c r="F1612" s="61"/>
      <c r="G1612" t="str">
        <f t="shared" si="595"/>
        <v/>
      </c>
      <c r="H1612" t="str">
        <f>IFERROR(IF(COUNTIF($H$4:H1611,H1611)&lt;VLOOKUP($H1611,$D$3:$E$500,2,0),H1611,INDEX($D$3:$D$300,MATCH(H1611,$D$3:$D$300,0)+1)),"")</f>
        <v/>
      </c>
      <c r="I1612" t="str">
        <f>IF($H1612="","",VLOOKUP($H1612,Listes!$A$3:$I$12,3,FALSE))</f>
        <v/>
      </c>
      <c r="J1612" t="str">
        <f>IF($H1612="","",VLOOKUP($H1612,Listes!$A$3:$I$12,4,FALSE))</f>
        <v/>
      </c>
      <c r="K1612" t="str">
        <f>IF(H1612="","",VLOOKUP($H1612,Listes!$A$3:$I$12,8,FALSE))</f>
        <v/>
      </c>
      <c r="N1612" t="str">
        <f t="shared" si="596"/>
        <v/>
      </c>
    </row>
    <row r="1613" spans="1:14">
      <c r="A1613" s="62" t="str">
        <f>IF(Encodage!A1613="","",IF(COUNTIF($A$2:A1612,Encodage!A1613),"",IF(AND(Encodage!A1613&gt;=$G$2,Encodage!A1613&lt;=$H$2),Encodage!B1613,"")))</f>
        <v/>
      </c>
      <c r="B1613" s="62" t="str">
        <f>IF(A1613="","",IF(COUNTIF($A$2:B1612,Encodage!B1613)&gt;0,"",IF(AND(Encodage!B1613&gt;=$G$2,Encodage!A1613&lt;=$H$2),Encodage!C1613,"")))</f>
        <v/>
      </c>
      <c r="C1613" s="62"/>
      <c r="D1613" s="61"/>
      <c r="E1613" s="61"/>
      <c r="F1613" s="61"/>
      <c r="G1613" t="str">
        <f t="shared" si="595"/>
        <v/>
      </c>
      <c r="H1613" t="str">
        <f>IFERROR(IF(COUNTIF($H$4:H1612,H1612)&lt;VLOOKUP($H1612,$D$3:$E$500,2,0),H1612,INDEX($D$3:$D$300,MATCH(H1612,$D$3:$D$300,0)+1)),"")</f>
        <v/>
      </c>
      <c r="I1613" t="str">
        <f>IF($H1613="","",VLOOKUP($H1613,Listes!$A$3:$I$12,3,FALSE))</f>
        <v/>
      </c>
      <c r="J1613" t="str">
        <f>IF($H1613="","",VLOOKUP($H1613,Listes!$A$3:$I$12,4,FALSE))</f>
        <v/>
      </c>
      <c r="K1613" t="str">
        <f>IF(H1613="","",VLOOKUP($H1613,Listes!$A$3:$I$12,8,FALSE))</f>
        <v/>
      </c>
      <c r="N1613" t="str">
        <f t="shared" si="596"/>
        <v/>
      </c>
    </row>
    <row r="1614" spans="1:14">
      <c r="A1614" s="62" t="str">
        <f>IF(Encodage!A1614="","",IF(COUNTIF($A$2:A1613,Encodage!A1614),"",IF(AND(Encodage!A1614&gt;=$G$2,Encodage!A1614&lt;=$H$2),Encodage!B1614,"")))</f>
        <v/>
      </c>
      <c r="B1614" s="62" t="str">
        <f>IF(A1614="","",IF(COUNTIF($A$2:B1613,Encodage!B1614)&gt;0,"",IF(AND(Encodage!B1614&gt;=$G$2,Encodage!A1614&lt;=$H$2),Encodage!C1614,"")))</f>
        <v/>
      </c>
      <c r="C1614" s="62"/>
      <c r="D1614" s="61"/>
      <c r="E1614" s="61"/>
      <c r="F1614" s="61"/>
      <c r="G1614" t="str">
        <f t="shared" si="595"/>
        <v/>
      </c>
      <c r="H1614" t="str">
        <f>IFERROR(IF(COUNTIF($H$4:H1613,H1613)&lt;VLOOKUP($H1613,$D$3:$E$500,2,0),H1613,INDEX($D$3:$D$300,MATCH(H1613,$D$3:$D$300,0)+1)),"")</f>
        <v/>
      </c>
      <c r="I1614" t="str">
        <f>IF($H1614="","",VLOOKUP($H1614,Listes!$A$3:$I$12,3,FALSE))</f>
        <v/>
      </c>
      <c r="J1614" t="str">
        <f>IF($H1614="","",VLOOKUP($H1614,Listes!$A$3:$I$12,4,FALSE))</f>
        <v/>
      </c>
      <c r="K1614" t="str">
        <f>IF(H1614="","",VLOOKUP($H1614,Listes!$A$3:$I$12,8,FALSE))</f>
        <v/>
      </c>
      <c r="N1614" t="str">
        <f t="shared" si="596"/>
        <v/>
      </c>
    </row>
    <row r="1615" spans="1:14">
      <c r="A1615" s="62" t="str">
        <f>IF(Encodage!A1615="","",IF(COUNTIF($A$2:A1614,Encodage!A1615),"",IF(AND(Encodage!A1615&gt;=$G$2,Encodage!A1615&lt;=$H$2),Encodage!B1615,"")))</f>
        <v/>
      </c>
      <c r="B1615" s="62" t="str">
        <f>IF(A1615="","",IF(COUNTIF($A$2:B1614,Encodage!B1615)&gt;0,"",IF(AND(Encodage!B1615&gt;=$G$2,Encodage!A1615&lt;=$H$2),Encodage!C1615,"")))</f>
        <v/>
      </c>
      <c r="C1615" s="62"/>
      <c r="D1615" s="61"/>
      <c r="E1615" s="61"/>
      <c r="F1615" s="61"/>
      <c r="G1615" t="str">
        <f t="shared" si="595"/>
        <v/>
      </c>
      <c r="H1615" t="str">
        <f>IFERROR(IF(COUNTIF($H$4:H1614,H1614)&lt;VLOOKUP($H1614,$D$3:$E$500,2,0),H1614,INDEX($D$3:$D$300,MATCH(H1614,$D$3:$D$300,0)+1)),"")</f>
        <v/>
      </c>
      <c r="I1615" t="str">
        <f>IF($H1615="","",VLOOKUP($H1615,Listes!$A$3:$I$12,3,FALSE))</f>
        <v/>
      </c>
      <c r="J1615" t="str">
        <f>IF($H1615="","",VLOOKUP($H1615,Listes!$A$3:$I$12,4,FALSE))</f>
        <v/>
      </c>
      <c r="K1615" t="str">
        <f>IF(H1615="","",VLOOKUP($H1615,Listes!$A$3:$I$12,8,FALSE))</f>
        <v/>
      </c>
      <c r="N1615" t="str">
        <f t="shared" si="596"/>
        <v/>
      </c>
    </row>
    <row r="1616" spans="1:14">
      <c r="A1616" s="62" t="str">
        <f>IF(Encodage!A1616="","",IF(COUNTIF($A$2:A1615,Encodage!A1616),"",IF(AND(Encodage!A1616&gt;=$G$2,Encodage!A1616&lt;=$H$2),Encodage!B1616,"")))</f>
        <v/>
      </c>
      <c r="B1616" s="62" t="str">
        <f>IF(A1616="","",IF(COUNTIF($A$2:B1615,Encodage!B1616)&gt;0,"",IF(AND(Encodage!B1616&gt;=$G$2,Encodage!A1616&lt;=$H$2),Encodage!C1616,"")))</f>
        <v/>
      </c>
      <c r="C1616" s="62"/>
      <c r="D1616" s="61"/>
      <c r="E1616" s="61"/>
      <c r="F1616" s="61"/>
      <c r="G1616" t="str">
        <f t="shared" si="595"/>
        <v/>
      </c>
      <c r="H1616" t="str">
        <f>IFERROR(IF(COUNTIF($H$4:H1615,H1615)&lt;VLOOKUP($H1615,$D$3:$E$500,2,0),H1615,INDEX($D$3:$D$300,MATCH(H1615,$D$3:$D$300,0)+1)),"")</f>
        <v/>
      </c>
      <c r="I1616" t="str">
        <f>IF($H1616="","",VLOOKUP($H1616,Listes!$A$3:$I$12,3,FALSE))</f>
        <v/>
      </c>
      <c r="J1616" t="str">
        <f>IF($H1616="","",VLOOKUP($H1616,Listes!$A$3:$I$12,4,FALSE))</f>
        <v/>
      </c>
      <c r="K1616" t="str">
        <f>IF(H1616="","",VLOOKUP($H1616,Listes!$A$3:$I$12,8,FALSE))</f>
        <v/>
      </c>
      <c r="N1616" t="str">
        <f t="shared" si="596"/>
        <v/>
      </c>
    </row>
    <row r="1617" spans="1:14">
      <c r="A1617" s="62" t="str">
        <f>IF(Encodage!A1617="","",IF(COUNTIF($A$2:A1616,Encodage!A1617),"",IF(AND(Encodage!A1617&gt;=$G$2,Encodage!A1617&lt;=$H$2),Encodage!B1617,"")))</f>
        <v/>
      </c>
      <c r="B1617" s="62" t="str">
        <f>IF(A1617="","",IF(COUNTIF($A$2:B1616,Encodage!B1617)&gt;0,"",IF(AND(Encodage!B1617&gt;=$G$2,Encodage!A1617&lt;=$H$2),Encodage!C1617,"")))</f>
        <v/>
      </c>
      <c r="C1617" s="62"/>
      <c r="D1617" s="61"/>
      <c r="E1617" s="61"/>
      <c r="F1617" s="61"/>
      <c r="G1617" t="str">
        <f t="shared" si="595"/>
        <v/>
      </c>
      <c r="H1617" t="str">
        <f>IFERROR(IF(COUNTIF($H$4:H1616,H1616)&lt;VLOOKUP($H1616,$D$3:$E$500,2,0),H1616,INDEX($D$3:$D$300,MATCH(H1616,$D$3:$D$300,0)+1)),"")</f>
        <v/>
      </c>
      <c r="I1617" t="str">
        <f>IF($H1617="","",VLOOKUP($H1617,Listes!$A$3:$I$12,3,FALSE))</f>
        <v/>
      </c>
      <c r="J1617" t="str">
        <f>IF($H1617="","",VLOOKUP($H1617,Listes!$A$3:$I$12,4,FALSE))</f>
        <v/>
      </c>
      <c r="K1617" t="str">
        <f>IF(H1617="","",VLOOKUP($H1617,Listes!$A$3:$I$12,8,FALSE))</f>
        <v/>
      </c>
      <c r="N1617" t="str">
        <f t="shared" si="596"/>
        <v/>
      </c>
    </row>
    <row r="1618" spans="1:14">
      <c r="A1618" s="62" t="str">
        <f>IF(Encodage!A1618="","",IF(COUNTIF($A$2:A1617,Encodage!A1618),"",IF(AND(Encodage!A1618&gt;=$G$2,Encodage!A1618&lt;=$H$2),Encodage!B1618,"")))</f>
        <v/>
      </c>
      <c r="B1618" s="62" t="str">
        <f>IF(A1618="","",IF(COUNTIF($A$2:B1617,Encodage!B1618)&gt;0,"",IF(AND(Encodage!B1618&gt;=$G$2,Encodage!A1618&lt;=$H$2),Encodage!C1618,"")))</f>
        <v/>
      </c>
      <c r="C1618" s="62"/>
      <c r="D1618" s="61"/>
      <c r="E1618" s="61"/>
      <c r="F1618" s="61"/>
      <c r="G1618" t="str">
        <f t="shared" si="595"/>
        <v/>
      </c>
      <c r="H1618" t="str">
        <f>IFERROR(IF(COUNTIF($H$4:H1617,H1617)&lt;VLOOKUP($H1617,$D$3:$E$500,2,0),H1617,INDEX($D$3:$D$300,MATCH(H1617,$D$3:$D$300,0)+1)),"")</f>
        <v/>
      </c>
      <c r="I1618" t="str">
        <f>IF($H1618="","",VLOOKUP($H1618,Listes!$A$3:$I$12,3,FALSE))</f>
        <v/>
      </c>
      <c r="J1618" t="str">
        <f>IF($H1618="","",VLOOKUP($H1618,Listes!$A$3:$I$12,4,FALSE))</f>
        <v/>
      </c>
      <c r="K1618" t="str">
        <f>IF(H1618="","",VLOOKUP($H1618,Listes!$A$3:$I$12,8,FALSE))</f>
        <v/>
      </c>
      <c r="N1618" t="str">
        <f t="shared" si="596"/>
        <v/>
      </c>
    </row>
    <row r="1619" spans="1:14">
      <c r="A1619" s="62" t="str">
        <f>IF(Encodage!A1619="","",IF(COUNTIF($A$2:A1618,Encodage!A1619),"",IF(AND(Encodage!A1619&gt;=$G$2,Encodage!A1619&lt;=$H$2),Encodage!B1619,"")))</f>
        <v/>
      </c>
      <c r="B1619" s="62" t="str">
        <f>IF(A1619="","",IF(COUNTIF($A$2:B1618,Encodage!B1619)&gt;0,"",IF(AND(Encodage!B1619&gt;=$G$2,Encodage!A1619&lt;=$H$2),Encodage!C1619,"")))</f>
        <v/>
      </c>
      <c r="C1619" s="62"/>
      <c r="D1619" s="61"/>
      <c r="E1619" s="61"/>
      <c r="F1619" s="61"/>
      <c r="G1619" t="str">
        <f t="shared" si="595"/>
        <v/>
      </c>
      <c r="H1619" t="str">
        <f>IFERROR(IF(COUNTIF($H$4:H1618,H1618)&lt;VLOOKUP($H1618,$D$3:$E$500,2,0),H1618,INDEX($D$3:$D$300,MATCH(H1618,$D$3:$D$300,0)+1)),"")</f>
        <v/>
      </c>
      <c r="I1619" t="str">
        <f>IF($H1619="","",VLOOKUP($H1619,Listes!$A$3:$I$12,3,FALSE))</f>
        <v/>
      </c>
      <c r="J1619" t="str">
        <f>IF($H1619="","",VLOOKUP($H1619,Listes!$A$3:$I$12,4,FALSE))</f>
        <v/>
      </c>
      <c r="K1619" t="str">
        <f>IF(H1619="","",VLOOKUP($H1619,Listes!$A$3:$I$12,8,FALSE))</f>
        <v/>
      </c>
      <c r="N1619" t="str">
        <f t="shared" si="596"/>
        <v/>
      </c>
    </row>
    <row r="1620" spans="1:14">
      <c r="A1620" s="62" t="str">
        <f>IF(Encodage!A1620="","",IF(COUNTIF($A$2:A1619,Encodage!A1620),"",IF(AND(Encodage!A1620&gt;=$G$2,Encodage!A1620&lt;=$H$2),Encodage!B1620,"")))</f>
        <v/>
      </c>
      <c r="B1620" s="62" t="str">
        <f>IF(A1620="","",IF(COUNTIF($A$2:B1619,Encodage!B1620)&gt;0,"",IF(AND(Encodage!B1620&gt;=$G$2,Encodage!A1620&lt;=$H$2),Encodage!C1620,"")))</f>
        <v/>
      </c>
      <c r="C1620" s="62"/>
      <c r="D1620" s="61"/>
      <c r="E1620" s="61"/>
      <c r="F1620" s="61"/>
      <c r="G1620" t="str">
        <f t="shared" si="595"/>
        <v/>
      </c>
      <c r="H1620" t="str">
        <f>IFERROR(IF(COUNTIF($H$4:H1619,H1619)&lt;VLOOKUP($H1619,$D$3:$E$500,2,0),H1619,INDEX($D$3:$D$300,MATCH(H1619,$D$3:$D$300,0)+1)),"")</f>
        <v/>
      </c>
      <c r="I1620" t="str">
        <f>IF($H1620="","",VLOOKUP($H1620,Listes!$A$3:$I$12,3,FALSE))</f>
        <v/>
      </c>
      <c r="J1620" t="str">
        <f>IF($H1620="","",VLOOKUP($H1620,Listes!$A$3:$I$12,4,FALSE))</f>
        <v/>
      </c>
      <c r="K1620" t="str">
        <f>IF(H1620="","",VLOOKUP($H1620,Listes!$A$3:$I$12,8,FALSE))</f>
        <v/>
      </c>
      <c r="N1620" t="str">
        <f t="shared" si="596"/>
        <v/>
      </c>
    </row>
    <row r="1621" spans="1:14">
      <c r="A1621" s="62" t="str">
        <f>IF(Encodage!A1621="","",IF(COUNTIF($A$2:A1620,Encodage!A1621),"",IF(AND(Encodage!A1621&gt;=$G$2,Encodage!A1621&lt;=$H$2),Encodage!B1621,"")))</f>
        <v/>
      </c>
      <c r="B1621" s="62" t="str">
        <f>IF(A1621="","",IF(COUNTIF($A$2:B1620,Encodage!B1621)&gt;0,"",IF(AND(Encodage!B1621&gt;=$G$2,Encodage!A1621&lt;=$H$2),Encodage!C1621,"")))</f>
        <v/>
      </c>
      <c r="C1621" s="62"/>
      <c r="D1621" s="61"/>
      <c r="E1621" s="61"/>
      <c r="F1621" s="61"/>
      <c r="G1621" t="str">
        <f t="shared" si="595"/>
        <v/>
      </c>
      <c r="H1621" t="str">
        <f>IFERROR(IF(COUNTIF($H$4:H1620,H1620)&lt;VLOOKUP($H1620,$D$3:$E$500,2,0),H1620,INDEX($D$3:$D$300,MATCH(H1620,$D$3:$D$300,0)+1)),"")</f>
        <v/>
      </c>
      <c r="I1621" t="str">
        <f>IF($H1621="","",VLOOKUP($H1621,Listes!$A$3:$I$12,3,FALSE))</f>
        <v/>
      </c>
      <c r="J1621" t="str">
        <f>IF($H1621="","",VLOOKUP($H1621,Listes!$A$3:$I$12,4,FALSE))</f>
        <v/>
      </c>
      <c r="K1621" t="str">
        <f>IF(H1621="","",VLOOKUP($H1621,Listes!$A$3:$I$12,8,FALSE))</f>
        <v/>
      </c>
      <c r="N1621" t="str">
        <f t="shared" si="596"/>
        <v/>
      </c>
    </row>
    <row r="1622" spans="1:14">
      <c r="A1622" s="62" t="str">
        <f>IF(Encodage!A1622="","",IF(COUNTIF($A$2:A1621,Encodage!A1622),"",IF(AND(Encodage!A1622&gt;=$G$2,Encodage!A1622&lt;=$H$2),Encodage!B1622,"")))</f>
        <v/>
      </c>
      <c r="B1622" s="62" t="str">
        <f>IF(A1622="","",IF(COUNTIF($A$2:B1621,Encodage!B1622)&gt;0,"",IF(AND(Encodage!B1622&gt;=$G$2,Encodage!A1622&lt;=$H$2),Encodage!C1622,"")))</f>
        <v/>
      </c>
      <c r="C1622" s="62"/>
      <c r="D1622" s="61"/>
      <c r="E1622" s="61"/>
      <c r="F1622" s="61"/>
      <c r="G1622" t="str">
        <f t="shared" si="595"/>
        <v/>
      </c>
      <c r="H1622" t="str">
        <f>IFERROR(IF(COUNTIF($H$4:H1621,H1621)&lt;VLOOKUP($H1621,$D$3:$E$500,2,0),H1621,INDEX($D$3:$D$300,MATCH(H1621,$D$3:$D$300,0)+1)),"")</f>
        <v/>
      </c>
      <c r="I1622" t="str">
        <f>IF($H1622="","",VLOOKUP($H1622,Listes!$A$3:$I$12,3,FALSE))</f>
        <v/>
      </c>
      <c r="J1622" t="str">
        <f>IF($H1622="","",VLOOKUP($H1622,Listes!$A$3:$I$12,4,FALSE))</f>
        <v/>
      </c>
      <c r="K1622" t="str">
        <f>IF(H1622="","",VLOOKUP($H1622,Listes!$A$3:$I$12,8,FALSE))</f>
        <v/>
      </c>
      <c r="N1622" t="str">
        <f t="shared" si="596"/>
        <v/>
      </c>
    </row>
    <row r="1623" spans="1:14">
      <c r="A1623" s="62" t="str">
        <f>IF(Encodage!A1623="","",IF(COUNTIF($A$2:A1622,Encodage!A1623),"",IF(AND(Encodage!A1623&gt;=$G$2,Encodage!A1623&lt;=$H$2),Encodage!B1623,"")))</f>
        <v/>
      </c>
      <c r="B1623" s="62" t="str">
        <f>IF(A1623="","",IF(COUNTIF($A$2:B1622,Encodage!B1623)&gt;0,"",IF(AND(Encodage!B1623&gt;=$G$2,Encodage!A1623&lt;=$H$2),Encodage!C1623,"")))</f>
        <v/>
      </c>
      <c r="C1623" s="62"/>
      <c r="D1623" s="61"/>
      <c r="E1623" s="61"/>
      <c r="F1623" s="61"/>
      <c r="G1623" t="str">
        <f t="shared" si="595"/>
        <v/>
      </c>
      <c r="H1623" t="str">
        <f>IFERROR(IF(COUNTIF($H$4:H1622,H1622)&lt;VLOOKUP($H1622,$D$3:$E$500,2,0),H1622,INDEX($D$3:$D$300,MATCH(H1622,$D$3:$D$300,0)+1)),"")</f>
        <v/>
      </c>
      <c r="I1623" t="str">
        <f>IF($H1623="","",VLOOKUP($H1623,Listes!$A$3:$I$12,3,FALSE))</f>
        <v/>
      </c>
      <c r="J1623" t="str">
        <f>IF($H1623="","",VLOOKUP($H1623,Listes!$A$3:$I$12,4,FALSE))</f>
        <v/>
      </c>
      <c r="K1623" t="str">
        <f>IF(H1623="","",VLOOKUP($H1623,Listes!$A$3:$I$12,8,FALSE))</f>
        <v/>
      </c>
      <c r="N1623" t="str">
        <f t="shared" si="596"/>
        <v/>
      </c>
    </row>
    <row r="1624" spans="1:14">
      <c r="A1624" s="62" t="str">
        <f>IF(Encodage!A1624="","",IF(COUNTIF($A$2:A1623,Encodage!A1624),"",IF(AND(Encodage!A1624&gt;=$G$2,Encodage!A1624&lt;=$H$2),Encodage!B1624,"")))</f>
        <v/>
      </c>
      <c r="B1624" s="62" t="str">
        <f>IF(A1624="","",IF(COUNTIF($A$2:B1623,Encodage!B1624)&gt;0,"",IF(AND(Encodage!B1624&gt;=$G$2,Encodage!A1624&lt;=$H$2),Encodage!C1624,"")))</f>
        <v/>
      </c>
      <c r="C1624" s="62"/>
      <c r="D1624" s="61"/>
      <c r="E1624" s="61"/>
      <c r="F1624" s="61"/>
      <c r="G1624" t="str">
        <f t="shared" si="595"/>
        <v/>
      </c>
      <c r="H1624" t="str">
        <f>IFERROR(IF(COUNTIF($H$4:H1623,H1623)&lt;VLOOKUP($H1623,$D$3:$E$500,2,0),H1623,INDEX($D$3:$D$300,MATCH(H1623,$D$3:$D$300,0)+1)),"")</f>
        <v/>
      </c>
      <c r="I1624" t="str">
        <f>IF($H1624="","",VLOOKUP($H1624,Listes!$A$3:$I$12,3,FALSE))</f>
        <v/>
      </c>
      <c r="J1624" t="str">
        <f>IF($H1624="","",VLOOKUP($H1624,Listes!$A$3:$I$12,4,FALSE))</f>
        <v/>
      </c>
      <c r="K1624" t="str">
        <f>IF(H1624="","",VLOOKUP($H1624,Listes!$A$3:$I$12,8,FALSE))</f>
        <v/>
      </c>
      <c r="N1624" t="str">
        <f t="shared" si="596"/>
        <v/>
      </c>
    </row>
    <row r="1625" spans="1:14">
      <c r="A1625" s="62" t="str">
        <f>IF(Encodage!A1625="","",IF(COUNTIF($A$2:A1624,Encodage!A1625),"",IF(AND(Encodage!A1625&gt;=$G$2,Encodage!A1625&lt;=$H$2),Encodage!B1625,"")))</f>
        <v/>
      </c>
      <c r="B1625" s="62" t="str">
        <f>IF(A1625="","",IF(COUNTIF($A$2:B1624,Encodage!B1625)&gt;0,"",IF(AND(Encodage!B1625&gt;=$G$2,Encodage!A1625&lt;=$H$2),Encodage!C1625,"")))</f>
        <v/>
      </c>
      <c r="C1625" s="62"/>
      <c r="D1625" s="61"/>
      <c r="E1625" s="61"/>
      <c r="F1625" s="61"/>
      <c r="G1625" t="str">
        <f t="shared" si="595"/>
        <v/>
      </c>
      <c r="H1625" t="str">
        <f>IFERROR(IF(COUNTIF($H$4:H1624,H1624)&lt;VLOOKUP($H1624,$D$3:$E$500,2,0),H1624,INDEX($D$3:$D$300,MATCH(H1624,$D$3:$D$300,0)+1)),"")</f>
        <v/>
      </c>
      <c r="I1625" t="str">
        <f>IF($H1625="","",VLOOKUP($H1625,Listes!$A$3:$I$12,3,FALSE))</f>
        <v/>
      </c>
      <c r="J1625" t="str">
        <f>IF($H1625="","",VLOOKUP($H1625,Listes!$A$3:$I$12,4,FALSE))</f>
        <v/>
      </c>
      <c r="K1625" t="str">
        <f>IF(H1625="","",VLOOKUP($H1625,Listes!$A$3:$I$12,8,FALSE))</f>
        <v/>
      </c>
      <c r="N1625" t="str">
        <f t="shared" si="596"/>
        <v/>
      </c>
    </row>
    <row r="1626" spans="1:14">
      <c r="A1626" s="62" t="str">
        <f>IF(Encodage!A1626="","",IF(COUNTIF($A$2:A1625,Encodage!A1626),"",IF(AND(Encodage!A1626&gt;=$G$2,Encodage!A1626&lt;=$H$2),Encodage!B1626,"")))</f>
        <v/>
      </c>
      <c r="B1626" s="62" t="str">
        <f>IF(A1626="","",IF(COUNTIF($A$2:B1625,Encodage!B1626)&gt;0,"",IF(AND(Encodage!B1626&gt;=$G$2,Encodage!A1626&lt;=$H$2),Encodage!C1626,"")))</f>
        <v/>
      </c>
      <c r="C1626" s="62"/>
      <c r="D1626" s="61"/>
      <c r="E1626" s="61"/>
      <c r="F1626" s="61"/>
      <c r="G1626" t="str">
        <f t="shared" si="595"/>
        <v/>
      </c>
      <c r="H1626" t="str">
        <f>IFERROR(IF(COUNTIF($H$4:H1625,H1625)&lt;VLOOKUP($H1625,$D$3:$E$500,2,0),H1625,INDEX($D$3:$D$300,MATCH(H1625,$D$3:$D$300,0)+1)),"")</f>
        <v/>
      </c>
      <c r="I1626" t="str">
        <f>IF($H1626="","",VLOOKUP($H1626,Listes!$A$3:$I$12,3,FALSE))</f>
        <v/>
      </c>
      <c r="J1626" t="str">
        <f>IF($H1626="","",VLOOKUP($H1626,Listes!$A$3:$I$12,4,FALSE))</f>
        <v/>
      </c>
      <c r="K1626" t="str">
        <f>IF(H1626="","",VLOOKUP($H1626,Listes!$A$3:$I$12,8,FALSE))</f>
        <v/>
      </c>
      <c r="N1626" t="str">
        <f t="shared" si="596"/>
        <v/>
      </c>
    </row>
    <row r="1627" spans="1:14">
      <c r="A1627" s="62" t="str">
        <f>IF(Encodage!A1627="","",IF(COUNTIF($A$2:A1626,Encodage!A1627),"",IF(AND(Encodage!A1627&gt;=$G$2,Encodage!A1627&lt;=$H$2),Encodage!B1627,"")))</f>
        <v/>
      </c>
      <c r="B1627" s="62" t="str">
        <f>IF(A1627="","",IF(COUNTIF($A$2:B1626,Encodage!B1627)&gt;0,"",IF(AND(Encodage!B1627&gt;=$G$2,Encodage!A1627&lt;=$H$2),Encodage!C1627,"")))</f>
        <v/>
      </c>
      <c r="C1627" s="62"/>
      <c r="D1627" s="61"/>
      <c r="E1627" s="61"/>
      <c r="F1627" s="61"/>
      <c r="G1627" t="str">
        <f t="shared" si="595"/>
        <v/>
      </c>
      <c r="H1627" t="str">
        <f>IFERROR(IF(COUNTIF($H$4:H1626,H1626)&lt;VLOOKUP($H1626,$D$3:$E$500,2,0),H1626,INDEX($D$3:$D$300,MATCH(H1626,$D$3:$D$300,0)+1)),"")</f>
        <v/>
      </c>
      <c r="I1627" t="str">
        <f>IF($H1627="","",VLOOKUP($H1627,Listes!$A$3:$I$12,3,FALSE))</f>
        <v/>
      </c>
      <c r="J1627" t="str">
        <f>IF($H1627="","",VLOOKUP($H1627,Listes!$A$3:$I$12,4,FALSE))</f>
        <v/>
      </c>
      <c r="K1627" t="str">
        <f>IF(H1627="","",VLOOKUP($H1627,Listes!$A$3:$I$12,8,FALSE))</f>
        <v/>
      </c>
      <c r="N1627" t="str">
        <f t="shared" si="596"/>
        <v/>
      </c>
    </row>
    <row r="1628" spans="1:14">
      <c r="A1628" s="62" t="str">
        <f>IF(Encodage!A1628="","",IF(COUNTIF($A$2:A1627,Encodage!A1628),"",IF(AND(Encodage!A1628&gt;=$G$2,Encodage!A1628&lt;=$H$2),Encodage!B1628,"")))</f>
        <v/>
      </c>
      <c r="B1628" s="62" t="str">
        <f>IF(A1628="","",IF(COUNTIF($A$2:B1627,Encodage!B1628)&gt;0,"",IF(AND(Encodage!B1628&gt;=$G$2,Encodage!A1628&lt;=$H$2),Encodage!C1628,"")))</f>
        <v/>
      </c>
      <c r="C1628" s="62"/>
      <c r="D1628" s="61"/>
      <c r="E1628" s="61"/>
      <c r="F1628" s="61"/>
      <c r="G1628" t="str">
        <f t="shared" si="595"/>
        <v/>
      </c>
      <c r="H1628" t="str">
        <f>IFERROR(IF(COUNTIF($H$4:H1627,H1627)&lt;VLOOKUP($H1627,$D$3:$E$500,2,0),H1627,INDEX($D$3:$D$300,MATCH(H1627,$D$3:$D$300,0)+1)),"")</f>
        <v/>
      </c>
      <c r="I1628" t="str">
        <f>IF($H1628="","",VLOOKUP($H1628,Listes!$A$3:$I$12,3,FALSE))</f>
        <v/>
      </c>
      <c r="J1628" t="str">
        <f>IF($H1628="","",VLOOKUP($H1628,Listes!$A$3:$I$12,4,FALSE))</f>
        <v/>
      </c>
      <c r="K1628" t="str">
        <f>IF(H1628="","",VLOOKUP($H1628,Listes!$A$3:$I$12,8,FALSE))</f>
        <v/>
      </c>
      <c r="N1628" t="str">
        <f t="shared" si="596"/>
        <v/>
      </c>
    </row>
    <row r="1629" spans="1:14">
      <c r="A1629" s="62" t="str">
        <f>IF(Encodage!A1629="","",IF(COUNTIF($A$2:A1628,Encodage!A1629),"",IF(AND(Encodage!A1629&gt;=$G$2,Encodage!A1629&lt;=$H$2),Encodage!B1629,"")))</f>
        <v/>
      </c>
      <c r="B1629" s="62" t="str">
        <f>IF(A1629="","",IF(COUNTIF($A$2:B1628,Encodage!B1629)&gt;0,"",IF(AND(Encodage!B1629&gt;=$G$2,Encodage!A1629&lt;=$H$2),Encodage!C1629,"")))</f>
        <v/>
      </c>
      <c r="C1629" s="62"/>
      <c r="D1629" s="61"/>
      <c r="E1629" s="61"/>
      <c r="F1629" s="61"/>
      <c r="G1629" t="str">
        <f t="shared" si="595"/>
        <v/>
      </c>
      <c r="H1629" t="str">
        <f>IFERROR(IF(COUNTIF($H$4:H1628,H1628)&lt;VLOOKUP($H1628,$D$3:$E$500,2,0),H1628,INDEX($D$3:$D$300,MATCH(H1628,$D$3:$D$300,0)+1)),"")</f>
        <v/>
      </c>
      <c r="I1629" t="str">
        <f>IF($H1629="","",VLOOKUP($H1629,Listes!$A$3:$I$12,3,FALSE))</f>
        <v/>
      </c>
      <c r="J1629" t="str">
        <f>IF($H1629="","",VLOOKUP($H1629,Listes!$A$3:$I$12,4,FALSE))</f>
        <v/>
      </c>
      <c r="K1629" t="str">
        <f>IF(H1629="","",VLOOKUP($H1629,Listes!$A$3:$I$12,8,FALSE))</f>
        <v/>
      </c>
      <c r="N1629" t="str">
        <f t="shared" si="596"/>
        <v/>
      </c>
    </row>
    <row r="1630" spans="1:14">
      <c r="A1630" s="62" t="str">
        <f>IF(Encodage!A1630="","",IF(COUNTIF($A$2:A1629,Encodage!A1630),"",IF(AND(Encodage!A1630&gt;=$G$2,Encodage!A1630&lt;=$H$2),Encodage!B1630,"")))</f>
        <v/>
      </c>
      <c r="B1630" s="62" t="str">
        <f>IF(A1630="","",IF(COUNTIF($A$2:B1629,Encodage!B1630)&gt;0,"",IF(AND(Encodage!B1630&gt;=$G$2,Encodage!A1630&lt;=$H$2),Encodage!C1630,"")))</f>
        <v/>
      </c>
      <c r="C1630" s="62"/>
      <c r="D1630" s="61"/>
      <c r="E1630" s="61"/>
      <c r="F1630" s="61"/>
      <c r="G1630" t="str">
        <f t="shared" si="595"/>
        <v/>
      </c>
      <c r="H1630" t="str">
        <f>IFERROR(IF(COUNTIF($H$4:H1629,H1629)&lt;VLOOKUP($H1629,$D$3:$E$500,2,0),H1629,INDEX($D$3:$D$300,MATCH(H1629,$D$3:$D$300,0)+1)),"")</f>
        <v/>
      </c>
      <c r="I1630" t="str">
        <f>IF($H1630="","",VLOOKUP($H1630,Listes!$A$3:$I$12,3,FALSE))</f>
        <v/>
      </c>
      <c r="J1630" t="str">
        <f>IF($H1630="","",VLOOKUP($H1630,Listes!$A$3:$I$12,4,FALSE))</f>
        <v/>
      </c>
      <c r="K1630" t="str">
        <f>IF(H1630="","",VLOOKUP($H1630,Listes!$A$3:$I$12,8,FALSE))</f>
        <v/>
      </c>
      <c r="N1630" t="str">
        <f t="shared" si="596"/>
        <v/>
      </c>
    </row>
    <row r="1631" spans="1:14">
      <c r="A1631" s="62" t="str">
        <f>IF(Encodage!A1631="","",IF(COUNTIF($A$2:A1630,Encodage!A1631),"",IF(AND(Encodage!A1631&gt;=$G$2,Encodage!A1631&lt;=$H$2),Encodage!B1631,"")))</f>
        <v/>
      </c>
      <c r="B1631" s="62" t="str">
        <f>IF(A1631="","",IF(COUNTIF($A$2:B1630,Encodage!B1631)&gt;0,"",IF(AND(Encodage!B1631&gt;=$G$2,Encodage!A1631&lt;=$H$2),Encodage!C1631,"")))</f>
        <v/>
      </c>
      <c r="C1631" s="62"/>
      <c r="D1631" s="61"/>
      <c r="E1631" s="61"/>
      <c r="F1631" s="61"/>
      <c r="G1631" t="str">
        <f t="shared" si="595"/>
        <v/>
      </c>
      <c r="H1631" t="str">
        <f>IFERROR(IF(COUNTIF($H$4:H1630,H1630)&lt;VLOOKUP($H1630,$D$3:$E$500,2,0),H1630,INDEX($D$3:$D$300,MATCH(H1630,$D$3:$D$300,0)+1)),"")</f>
        <v/>
      </c>
      <c r="I1631" t="str">
        <f>IF($H1631="","",VLOOKUP($H1631,Listes!$A$3:$I$12,3,FALSE))</f>
        <v/>
      </c>
      <c r="J1631" t="str">
        <f>IF($H1631="","",VLOOKUP($H1631,Listes!$A$3:$I$12,4,FALSE))</f>
        <v/>
      </c>
      <c r="K1631" t="str">
        <f>IF(H1631="","",VLOOKUP($H1631,Listes!$A$3:$I$12,8,FALSE))</f>
        <v/>
      </c>
      <c r="N1631" t="str">
        <f t="shared" si="596"/>
        <v/>
      </c>
    </row>
    <row r="1632" spans="1:14">
      <c r="A1632" s="62" t="str">
        <f>IF(Encodage!A1632="","",IF(COUNTIF($A$2:A1631,Encodage!A1632),"",IF(AND(Encodage!A1632&gt;=$G$2,Encodage!A1632&lt;=$H$2),Encodage!B1632,"")))</f>
        <v/>
      </c>
      <c r="B1632" s="62" t="str">
        <f>IF(A1632="","",IF(COUNTIF($A$2:B1631,Encodage!B1632)&gt;0,"",IF(AND(Encodage!B1632&gt;=$G$2,Encodage!A1632&lt;=$H$2),Encodage!C1632,"")))</f>
        <v/>
      </c>
      <c r="C1632" s="62"/>
      <c r="D1632" s="61"/>
      <c r="E1632" s="61"/>
      <c r="F1632" s="61"/>
      <c r="G1632" t="str">
        <f t="shared" si="595"/>
        <v/>
      </c>
      <c r="H1632" t="str">
        <f>IFERROR(IF(COUNTIF($H$4:H1631,H1631)&lt;VLOOKUP($H1631,$D$3:$E$500,2,0),H1631,INDEX($D$3:$D$300,MATCH(H1631,$D$3:$D$300,0)+1)),"")</f>
        <v/>
      </c>
      <c r="I1632" t="str">
        <f>IF($H1632="","",VLOOKUP($H1632,Listes!$A$3:$I$12,3,FALSE))</f>
        <v/>
      </c>
      <c r="J1632" t="str">
        <f>IF($H1632="","",VLOOKUP($H1632,Listes!$A$3:$I$12,4,FALSE))</f>
        <v/>
      </c>
      <c r="K1632" t="str">
        <f>IF(H1632="","",VLOOKUP($H1632,Listes!$A$3:$I$12,8,FALSE))</f>
        <v/>
      </c>
      <c r="N1632" t="str">
        <f t="shared" si="596"/>
        <v/>
      </c>
    </row>
    <row r="1633" spans="1:14">
      <c r="A1633" s="62" t="str">
        <f>IF(Encodage!A1633="","",IF(COUNTIF($A$2:A1632,Encodage!A1633),"",IF(AND(Encodage!A1633&gt;=$G$2,Encodage!A1633&lt;=$H$2),Encodage!B1633,"")))</f>
        <v/>
      </c>
      <c r="B1633" s="62" t="str">
        <f>IF(A1633="","",IF(COUNTIF($A$2:B1632,Encodage!B1633)&gt;0,"",IF(AND(Encodage!B1633&gt;=$G$2,Encodage!A1633&lt;=$H$2),Encodage!C1633,"")))</f>
        <v/>
      </c>
      <c r="C1633" s="62"/>
      <c r="D1633" s="61"/>
      <c r="E1633" s="61"/>
      <c r="F1633" s="61"/>
      <c r="G1633" t="str">
        <f t="shared" si="595"/>
        <v/>
      </c>
      <c r="H1633" t="str">
        <f>IFERROR(IF(COUNTIF($H$4:H1632,H1632)&lt;VLOOKUP($H1632,$D$3:$E$500,2,0),H1632,INDEX($D$3:$D$300,MATCH(H1632,$D$3:$D$300,0)+1)),"")</f>
        <v/>
      </c>
      <c r="I1633" t="str">
        <f>IF($H1633="","",VLOOKUP($H1633,Listes!$A$3:$I$12,3,FALSE))</f>
        <v/>
      </c>
      <c r="J1633" t="str">
        <f>IF($H1633="","",VLOOKUP($H1633,Listes!$A$3:$I$12,4,FALSE))</f>
        <v/>
      </c>
      <c r="K1633" t="str">
        <f>IF(H1633="","",VLOOKUP($H1633,Listes!$A$3:$I$12,8,FALSE))</f>
        <v/>
      </c>
      <c r="N1633" t="str">
        <f t="shared" si="596"/>
        <v/>
      </c>
    </row>
    <row r="1634" spans="1:14">
      <c r="A1634" s="62" t="str">
        <f>IF(Encodage!A1634="","",IF(COUNTIF($A$2:A1633,Encodage!A1634),"",IF(AND(Encodage!A1634&gt;=$G$2,Encodage!A1634&lt;=$H$2),Encodage!B1634,"")))</f>
        <v/>
      </c>
      <c r="B1634" s="62" t="str">
        <f>IF(A1634="","",IF(COUNTIF($A$2:B1633,Encodage!B1634)&gt;0,"",IF(AND(Encodage!B1634&gt;=$G$2,Encodage!A1634&lt;=$H$2),Encodage!C1634,"")))</f>
        <v/>
      </c>
      <c r="C1634" s="62"/>
      <c r="D1634" s="61"/>
      <c r="E1634" s="61"/>
      <c r="F1634" s="61"/>
      <c r="G1634" t="str">
        <f t="shared" si="595"/>
        <v/>
      </c>
      <c r="H1634" t="str">
        <f>IFERROR(IF(COUNTIF($H$4:H1633,H1633)&lt;VLOOKUP($H1633,$D$3:$E$500,2,0),H1633,INDEX($D$3:$D$300,MATCH(H1633,$D$3:$D$300,0)+1)),"")</f>
        <v/>
      </c>
      <c r="I1634" t="str">
        <f>IF($H1634="","",VLOOKUP($H1634,Listes!$A$3:$I$12,3,FALSE))</f>
        <v/>
      </c>
      <c r="J1634" t="str">
        <f>IF($H1634="","",VLOOKUP($H1634,Listes!$A$3:$I$12,4,FALSE))</f>
        <v/>
      </c>
      <c r="K1634" t="str">
        <f>IF(H1634="","",VLOOKUP($H1634,Listes!$A$3:$I$12,8,FALSE))</f>
        <v/>
      </c>
      <c r="N1634" t="str">
        <f t="shared" si="596"/>
        <v/>
      </c>
    </row>
    <row r="1635" spans="1:14">
      <c r="A1635" s="62" t="str">
        <f>IF(Encodage!A1635="","",IF(COUNTIF($A$2:A1634,Encodage!A1635),"",IF(AND(Encodage!A1635&gt;=$G$2,Encodage!A1635&lt;=$H$2),Encodage!B1635,"")))</f>
        <v/>
      </c>
      <c r="B1635" s="62" t="str">
        <f>IF(A1635="","",IF(COUNTIF($A$2:B1634,Encodage!B1635)&gt;0,"",IF(AND(Encodage!B1635&gt;=$G$2,Encodage!A1635&lt;=$H$2),Encodage!C1635,"")))</f>
        <v/>
      </c>
      <c r="C1635" s="62"/>
      <c r="D1635" s="61"/>
      <c r="E1635" s="61"/>
      <c r="F1635" s="61"/>
      <c r="G1635" t="str">
        <f t="shared" si="595"/>
        <v/>
      </c>
      <c r="H1635" t="str">
        <f>IFERROR(IF(COUNTIF($H$4:H1634,H1634)&lt;VLOOKUP($H1634,$D$3:$E$500,2,0),H1634,INDEX($D$3:$D$300,MATCH(H1634,$D$3:$D$300,0)+1)),"")</f>
        <v/>
      </c>
      <c r="I1635" t="str">
        <f>IF($H1635="","",VLOOKUP($H1635,Listes!$A$3:$I$12,3,FALSE))</f>
        <v/>
      </c>
      <c r="J1635" t="str">
        <f>IF($H1635="","",VLOOKUP($H1635,Listes!$A$3:$I$12,4,FALSE))</f>
        <v/>
      </c>
      <c r="K1635" t="str">
        <f>IF(H1635="","",VLOOKUP($H1635,Listes!$A$3:$I$12,8,FALSE))</f>
        <v/>
      </c>
      <c r="N1635" t="str">
        <f t="shared" si="596"/>
        <v/>
      </c>
    </row>
    <row r="1636" spans="1:14">
      <c r="A1636" s="62" t="str">
        <f>IF(Encodage!A1636="","",IF(COUNTIF($A$2:A1635,Encodage!A1636),"",IF(AND(Encodage!A1636&gt;=$G$2,Encodage!A1636&lt;=$H$2),Encodage!B1636,"")))</f>
        <v/>
      </c>
      <c r="B1636" s="62" t="str">
        <f>IF(A1636="","",IF(COUNTIF($A$2:B1635,Encodage!B1636)&gt;0,"",IF(AND(Encodage!B1636&gt;=$G$2,Encodage!A1636&lt;=$H$2),Encodage!C1636,"")))</f>
        <v/>
      </c>
      <c r="C1636" s="62"/>
      <c r="D1636" s="61"/>
      <c r="E1636" s="61"/>
      <c r="F1636" s="61"/>
      <c r="G1636" t="str">
        <f t="shared" si="595"/>
        <v/>
      </c>
      <c r="H1636" t="str">
        <f>IFERROR(IF(COUNTIF($H$4:H1635,H1635)&lt;VLOOKUP($H1635,$D$3:$E$500,2,0),H1635,INDEX($D$3:$D$300,MATCH(H1635,$D$3:$D$300,0)+1)),"")</f>
        <v/>
      </c>
      <c r="I1636" t="str">
        <f>IF($H1636="","",VLOOKUP($H1636,Listes!$A$3:$I$12,3,FALSE))</f>
        <v/>
      </c>
      <c r="J1636" t="str">
        <f>IF($H1636="","",VLOOKUP($H1636,Listes!$A$3:$I$12,4,FALSE))</f>
        <v/>
      </c>
      <c r="K1636" t="str">
        <f>IF(H1636="","",VLOOKUP($H1636,Listes!$A$3:$I$12,8,FALSE))</f>
        <v/>
      </c>
      <c r="N1636" t="str">
        <f t="shared" si="596"/>
        <v/>
      </c>
    </row>
    <row r="1637" spans="1:14">
      <c r="A1637" s="62" t="str">
        <f>IF(Encodage!A1637="","",IF(COUNTIF($A$2:A1636,Encodage!A1637),"",IF(AND(Encodage!A1637&gt;=$G$2,Encodage!A1637&lt;=$H$2),Encodage!B1637,"")))</f>
        <v/>
      </c>
      <c r="B1637" s="62" t="str">
        <f>IF(A1637="","",IF(COUNTIF($A$2:B1636,Encodage!B1637)&gt;0,"",IF(AND(Encodage!B1637&gt;=$G$2,Encodage!A1637&lt;=$H$2),Encodage!C1637,"")))</f>
        <v/>
      </c>
      <c r="C1637" s="62"/>
      <c r="D1637" s="61"/>
      <c r="E1637" s="61"/>
      <c r="F1637" s="61"/>
      <c r="G1637" t="str">
        <f t="shared" si="595"/>
        <v/>
      </c>
      <c r="H1637" t="str">
        <f>IFERROR(IF(COUNTIF($H$4:H1636,H1636)&lt;VLOOKUP($H1636,$D$3:$E$500,2,0),H1636,INDEX($D$3:$D$300,MATCH(H1636,$D$3:$D$300,0)+1)),"")</f>
        <v/>
      </c>
      <c r="I1637" t="str">
        <f>IF($H1637="","",VLOOKUP($H1637,Listes!$A$3:$I$12,3,FALSE))</f>
        <v/>
      </c>
      <c r="J1637" t="str">
        <f>IF($H1637="","",VLOOKUP($H1637,Listes!$A$3:$I$12,4,FALSE))</f>
        <v/>
      </c>
      <c r="K1637" t="str">
        <f>IF(H1637="","",VLOOKUP($H1637,Listes!$A$3:$I$12,8,FALSE))</f>
        <v/>
      </c>
      <c r="N1637" t="str">
        <f t="shared" si="596"/>
        <v/>
      </c>
    </row>
    <row r="1638" spans="1:14">
      <c r="A1638" s="62" t="str">
        <f>IF(Encodage!A1638="","",IF(COUNTIF($A$2:A1637,Encodage!A1638),"",IF(AND(Encodage!A1638&gt;=$G$2,Encodage!A1638&lt;=$H$2),Encodage!B1638,"")))</f>
        <v/>
      </c>
      <c r="B1638" s="62" t="str">
        <f>IF(A1638="","",IF(COUNTIF($A$2:B1637,Encodage!B1638)&gt;0,"",IF(AND(Encodage!B1638&gt;=$G$2,Encodage!A1638&lt;=$H$2),Encodage!C1638,"")))</f>
        <v/>
      </c>
      <c r="C1638" s="62"/>
      <c r="D1638" s="61"/>
      <c r="E1638" s="61"/>
      <c r="F1638" s="61"/>
      <c r="G1638" t="str">
        <f t="shared" si="595"/>
        <v/>
      </c>
      <c r="H1638" t="str">
        <f>IFERROR(IF(COUNTIF($H$4:H1637,H1637)&lt;VLOOKUP($H1637,$D$3:$E$500,2,0),H1637,INDEX($D$3:$D$300,MATCH(H1637,$D$3:$D$300,0)+1)),"")</f>
        <v/>
      </c>
      <c r="I1638" t="str">
        <f>IF($H1638="","",VLOOKUP($H1638,Listes!$A$3:$I$12,3,FALSE))</f>
        <v/>
      </c>
      <c r="J1638" t="str">
        <f>IF($H1638="","",VLOOKUP($H1638,Listes!$A$3:$I$12,4,FALSE))</f>
        <v/>
      </c>
      <c r="K1638" t="str">
        <f>IF(H1638="","",VLOOKUP($H1638,Listes!$A$3:$I$12,8,FALSE))</f>
        <v/>
      </c>
      <c r="N1638" t="str">
        <f t="shared" si="596"/>
        <v/>
      </c>
    </row>
    <row r="1639" spans="1:14">
      <c r="A1639" s="62" t="str">
        <f>IF(Encodage!A1639="","",IF(COUNTIF($A$2:A1638,Encodage!A1639),"",IF(AND(Encodage!A1639&gt;=$G$2,Encodage!A1639&lt;=$H$2),Encodage!B1639,"")))</f>
        <v/>
      </c>
      <c r="B1639" s="62" t="str">
        <f>IF(A1639="","",IF(COUNTIF($A$2:B1638,Encodage!B1639)&gt;0,"",IF(AND(Encodage!B1639&gt;=$G$2,Encodage!A1639&lt;=$H$2),Encodage!C1639,"")))</f>
        <v/>
      </c>
      <c r="C1639" s="62"/>
      <c r="D1639" s="61"/>
      <c r="E1639" s="61"/>
      <c r="F1639" s="61"/>
      <c r="G1639" t="str">
        <f t="shared" si="595"/>
        <v/>
      </c>
      <c r="H1639" t="str">
        <f>IFERROR(IF(COUNTIF($H$4:H1638,H1638)&lt;VLOOKUP($H1638,$D$3:$E$500,2,0),H1638,INDEX($D$3:$D$300,MATCH(H1638,$D$3:$D$300,0)+1)),"")</f>
        <v/>
      </c>
      <c r="I1639" t="str">
        <f>IF($H1639="","",VLOOKUP($H1639,Listes!$A$3:$I$12,3,FALSE))</f>
        <v/>
      </c>
      <c r="J1639" t="str">
        <f>IF($H1639="","",VLOOKUP($H1639,Listes!$A$3:$I$12,4,FALSE))</f>
        <v/>
      </c>
      <c r="K1639" t="str">
        <f>IF(H1639="","",VLOOKUP($H1639,Listes!$A$3:$I$12,8,FALSE))</f>
        <v/>
      </c>
      <c r="N1639" t="str">
        <f t="shared" si="596"/>
        <v/>
      </c>
    </row>
    <row r="1640" spans="1:14">
      <c r="A1640" s="62" t="str">
        <f>IF(Encodage!A1640="","",IF(COUNTIF($A$2:A1639,Encodage!A1640),"",IF(AND(Encodage!A1640&gt;=$G$2,Encodage!A1640&lt;=$H$2),Encodage!B1640,"")))</f>
        <v/>
      </c>
      <c r="B1640" s="62" t="str">
        <f>IF(A1640="","",IF(COUNTIF($A$2:B1639,Encodage!B1640)&gt;0,"",IF(AND(Encodage!B1640&gt;=$G$2,Encodage!A1640&lt;=$H$2),Encodage!C1640,"")))</f>
        <v/>
      </c>
      <c r="C1640" s="62"/>
      <c r="D1640" s="61"/>
      <c r="E1640" s="61"/>
      <c r="F1640" s="61"/>
      <c r="G1640" t="str">
        <f t="shared" si="595"/>
        <v/>
      </c>
      <c r="H1640" t="str">
        <f>IFERROR(IF(COUNTIF($H$4:H1639,H1639)&lt;VLOOKUP($H1639,$D$3:$E$500,2,0),H1639,INDEX($D$3:$D$300,MATCH(H1639,$D$3:$D$300,0)+1)),"")</f>
        <v/>
      </c>
      <c r="I1640" t="str">
        <f>IF($H1640="","",VLOOKUP($H1640,Listes!$A$3:$I$12,3,FALSE))</f>
        <v/>
      </c>
      <c r="J1640" t="str">
        <f>IF($H1640="","",VLOOKUP($H1640,Listes!$A$3:$I$12,4,FALSE))</f>
        <v/>
      </c>
      <c r="K1640" t="str">
        <f>IF(H1640="","",VLOOKUP($H1640,Listes!$A$3:$I$12,8,FALSE))</f>
        <v/>
      </c>
      <c r="N1640" t="str">
        <f t="shared" si="596"/>
        <v/>
      </c>
    </row>
    <row r="1641" spans="1:14">
      <c r="A1641" s="62" t="str">
        <f>IF(Encodage!A1641="","",IF(COUNTIF($A$2:A1640,Encodage!A1641),"",IF(AND(Encodage!A1641&gt;=$G$2,Encodage!A1641&lt;=$H$2),Encodage!B1641,"")))</f>
        <v/>
      </c>
      <c r="B1641" s="62" t="str">
        <f>IF(A1641="","",IF(COUNTIF($A$2:B1640,Encodage!B1641)&gt;0,"",IF(AND(Encodage!B1641&gt;=$G$2,Encodage!A1641&lt;=$H$2),Encodage!C1641,"")))</f>
        <v/>
      </c>
      <c r="C1641" s="62"/>
      <c r="D1641" s="61"/>
      <c r="E1641" s="61"/>
      <c r="F1641" s="61"/>
      <c r="G1641" t="str">
        <f t="shared" si="595"/>
        <v/>
      </c>
      <c r="H1641" t="str">
        <f>IFERROR(IF(COUNTIF($H$4:H1640,H1640)&lt;VLOOKUP($H1640,$D$3:$E$500,2,0),H1640,INDEX($D$3:$D$300,MATCH(H1640,$D$3:$D$300,0)+1)),"")</f>
        <v/>
      </c>
      <c r="I1641" t="str">
        <f>IF($H1641="","",VLOOKUP($H1641,Listes!$A$3:$I$12,3,FALSE))</f>
        <v/>
      </c>
      <c r="J1641" t="str">
        <f>IF($H1641="","",VLOOKUP($H1641,Listes!$A$3:$I$12,4,FALSE))</f>
        <v/>
      </c>
      <c r="K1641" t="str">
        <f>IF(H1641="","",VLOOKUP($H1641,Listes!$A$3:$I$12,8,FALSE))</f>
        <v/>
      </c>
      <c r="N1641" t="str">
        <f t="shared" si="596"/>
        <v/>
      </c>
    </row>
    <row r="1642" spans="1:14">
      <c r="A1642" s="62" t="str">
        <f>IF(Encodage!A1642="","",IF(COUNTIF($A$2:A1641,Encodage!A1642),"",IF(AND(Encodage!A1642&gt;=$G$2,Encodage!A1642&lt;=$H$2),Encodage!B1642,"")))</f>
        <v/>
      </c>
      <c r="B1642" s="62" t="str">
        <f>IF(A1642="","",IF(COUNTIF($A$2:B1641,Encodage!B1642)&gt;0,"",IF(AND(Encodage!B1642&gt;=$G$2,Encodage!A1642&lt;=$H$2),Encodage!C1642,"")))</f>
        <v/>
      </c>
      <c r="C1642" s="62"/>
      <c r="D1642" s="61"/>
      <c r="E1642" s="61"/>
      <c r="F1642" s="61"/>
      <c r="G1642" t="str">
        <f t="shared" si="595"/>
        <v/>
      </c>
      <c r="H1642" t="str">
        <f>IFERROR(IF(COUNTIF($H$4:H1641,H1641)&lt;VLOOKUP($H1641,$D$3:$E$500,2,0),H1641,INDEX($D$3:$D$300,MATCH(H1641,$D$3:$D$300,0)+1)),"")</f>
        <v/>
      </c>
      <c r="I1642" t="str">
        <f>IF($H1642="","",VLOOKUP($H1642,Listes!$A$3:$I$12,3,FALSE))</f>
        <v/>
      </c>
      <c r="J1642" t="str">
        <f>IF($H1642="","",VLOOKUP($H1642,Listes!$A$3:$I$12,4,FALSE))</f>
        <v/>
      </c>
      <c r="K1642" t="str">
        <f>IF(H1642="","",VLOOKUP($H1642,Listes!$A$3:$I$12,8,FALSE))</f>
        <v/>
      </c>
      <c r="N1642" t="str">
        <f t="shared" si="596"/>
        <v/>
      </c>
    </row>
    <row r="1643" spans="1:14">
      <c r="A1643" s="62" t="str">
        <f>IF(Encodage!A1643="","",IF(COUNTIF($A$2:A1642,Encodage!A1643),"",IF(AND(Encodage!A1643&gt;=$G$2,Encodage!A1643&lt;=$H$2),Encodage!B1643,"")))</f>
        <v/>
      </c>
      <c r="B1643" s="62" t="str">
        <f>IF(A1643="","",IF(COUNTIF($A$2:B1642,Encodage!B1643)&gt;0,"",IF(AND(Encodage!B1643&gt;=$G$2,Encodage!A1643&lt;=$H$2),Encodage!C1643,"")))</f>
        <v/>
      </c>
      <c r="C1643" s="62"/>
      <c r="D1643" s="61"/>
      <c r="E1643" s="61"/>
      <c r="F1643" s="61"/>
      <c r="G1643" t="str">
        <f t="shared" si="595"/>
        <v/>
      </c>
      <c r="H1643" t="str">
        <f>IFERROR(IF(COUNTIF($H$4:H1642,H1642)&lt;VLOOKUP($H1642,$D$3:$E$500,2,0),H1642,INDEX($D$3:$D$300,MATCH(H1642,$D$3:$D$300,0)+1)),"")</f>
        <v/>
      </c>
      <c r="I1643" t="str">
        <f>IF($H1643="","",VLOOKUP($H1643,Listes!$A$3:$I$12,3,FALSE))</f>
        <v/>
      </c>
      <c r="J1643" t="str">
        <f>IF($H1643="","",VLOOKUP($H1643,Listes!$A$3:$I$12,4,FALSE))</f>
        <v/>
      </c>
      <c r="K1643" t="str">
        <f>IF(H1643="","",VLOOKUP($H1643,Listes!$A$3:$I$12,8,FALSE))</f>
        <v/>
      </c>
      <c r="N1643" t="str">
        <f t="shared" si="596"/>
        <v/>
      </c>
    </row>
    <row r="1644" spans="1:14">
      <c r="A1644" s="62" t="str">
        <f>IF(Encodage!A1644="","",IF(COUNTIF($A$2:A1643,Encodage!A1644),"",IF(AND(Encodage!A1644&gt;=$G$2,Encodage!A1644&lt;=$H$2),Encodage!B1644,"")))</f>
        <v/>
      </c>
      <c r="B1644" s="62" t="str">
        <f>IF(A1644="","",IF(COUNTIF($A$2:B1643,Encodage!B1644)&gt;0,"",IF(AND(Encodage!B1644&gt;=$G$2,Encodage!A1644&lt;=$H$2),Encodage!C1644,"")))</f>
        <v/>
      </c>
      <c r="C1644" s="62"/>
      <c r="D1644" s="61"/>
      <c r="E1644" s="61"/>
      <c r="F1644" s="61"/>
      <c r="G1644" t="str">
        <f t="shared" si="595"/>
        <v/>
      </c>
      <c r="H1644" t="str">
        <f>IFERROR(IF(COUNTIF($H$4:H1643,H1643)&lt;VLOOKUP($H1643,$D$3:$E$500,2,0),H1643,INDEX($D$3:$D$300,MATCH(H1643,$D$3:$D$300,0)+1)),"")</f>
        <v/>
      </c>
      <c r="I1644" t="str">
        <f>IF($H1644="","",VLOOKUP($H1644,Listes!$A$3:$I$12,3,FALSE))</f>
        <v/>
      </c>
      <c r="J1644" t="str">
        <f>IF($H1644="","",VLOOKUP($H1644,Listes!$A$3:$I$12,4,FALSE))</f>
        <v/>
      </c>
      <c r="K1644" t="str">
        <f>IF(H1644="","",VLOOKUP($H1644,Listes!$A$3:$I$12,8,FALSE))</f>
        <v/>
      </c>
      <c r="N1644" t="str">
        <f t="shared" si="596"/>
        <v/>
      </c>
    </row>
    <row r="1645" spans="1:14">
      <c r="A1645" s="62" t="str">
        <f>IF(Encodage!A1645="","",IF(COUNTIF($A$2:A1644,Encodage!A1645),"",IF(AND(Encodage!A1645&gt;=$G$2,Encodage!A1645&lt;=$H$2),Encodage!B1645,"")))</f>
        <v/>
      </c>
      <c r="B1645" s="62" t="str">
        <f>IF(A1645="","",IF(COUNTIF($A$2:B1644,Encodage!B1645)&gt;0,"",IF(AND(Encodage!B1645&gt;=$G$2,Encodage!A1645&lt;=$H$2),Encodage!C1645,"")))</f>
        <v/>
      </c>
      <c r="C1645" s="62"/>
      <c r="D1645" s="61"/>
      <c r="E1645" s="61"/>
      <c r="F1645" s="61"/>
      <c r="G1645" t="str">
        <f t="shared" si="595"/>
        <v/>
      </c>
      <c r="H1645" t="str">
        <f>IFERROR(IF(COUNTIF($H$4:H1644,H1644)&lt;VLOOKUP($H1644,$D$3:$E$500,2,0),H1644,INDEX($D$3:$D$300,MATCH(H1644,$D$3:$D$300,0)+1)),"")</f>
        <v/>
      </c>
      <c r="I1645" t="str">
        <f>IF($H1645="","",VLOOKUP($H1645,Listes!$A$3:$I$12,3,FALSE))</f>
        <v/>
      </c>
      <c r="J1645" t="str">
        <f>IF($H1645="","",VLOOKUP($H1645,Listes!$A$3:$I$12,4,FALSE))</f>
        <v/>
      </c>
      <c r="K1645" t="str">
        <f>IF(H1645="","",VLOOKUP($H1645,Listes!$A$3:$I$12,8,FALSE))</f>
        <v/>
      </c>
      <c r="N1645" t="str">
        <f t="shared" si="596"/>
        <v/>
      </c>
    </row>
    <row r="1646" spans="1:14">
      <c r="A1646" s="62" t="str">
        <f>IF(Encodage!A1646="","",IF(COUNTIF($A$2:A1645,Encodage!A1646),"",IF(AND(Encodage!A1646&gt;=$G$2,Encodage!A1646&lt;=$H$2),Encodage!B1646,"")))</f>
        <v/>
      </c>
      <c r="B1646" s="62" t="str">
        <f>IF(A1646="","",IF(COUNTIF($A$2:B1645,Encodage!B1646)&gt;0,"",IF(AND(Encodage!B1646&gt;=$G$2,Encodage!A1646&lt;=$H$2),Encodage!C1646,"")))</f>
        <v/>
      </c>
      <c r="C1646" s="62"/>
      <c r="D1646" s="61"/>
      <c r="E1646" s="61"/>
      <c r="F1646" s="61"/>
      <c r="G1646" t="str">
        <f t="shared" si="595"/>
        <v/>
      </c>
      <c r="H1646" t="str">
        <f>IFERROR(IF(COUNTIF($H$4:H1645,H1645)&lt;VLOOKUP($H1645,$D$3:$E$500,2,0),H1645,INDEX($D$3:$D$300,MATCH(H1645,$D$3:$D$300,0)+1)),"")</f>
        <v/>
      </c>
      <c r="I1646" t="str">
        <f>IF($H1646="","",VLOOKUP($H1646,Listes!$A$3:$I$12,3,FALSE))</f>
        <v/>
      </c>
      <c r="J1646" t="str">
        <f>IF($H1646="","",VLOOKUP($H1646,Listes!$A$3:$I$12,4,FALSE))</f>
        <v/>
      </c>
      <c r="K1646" t="str">
        <f>IF(H1646="","",VLOOKUP($H1646,Listes!$A$3:$I$12,8,FALSE))</f>
        <v/>
      </c>
      <c r="N1646" t="str">
        <f t="shared" si="596"/>
        <v/>
      </c>
    </row>
    <row r="1647" spans="1:14">
      <c r="A1647" s="62" t="str">
        <f>IF(Encodage!A1647="","",IF(COUNTIF($A$2:A1646,Encodage!A1647),"",IF(AND(Encodage!A1647&gt;=$G$2,Encodage!A1647&lt;=$H$2),Encodage!B1647,"")))</f>
        <v/>
      </c>
      <c r="B1647" s="62" t="str">
        <f>IF(A1647="","",IF(COUNTIF($A$2:B1646,Encodage!B1647)&gt;0,"",IF(AND(Encodage!B1647&gt;=$G$2,Encodage!A1647&lt;=$H$2),Encodage!C1647,"")))</f>
        <v/>
      </c>
      <c r="C1647" s="62"/>
      <c r="D1647" s="61"/>
      <c r="E1647" s="61"/>
      <c r="F1647" s="61"/>
      <c r="G1647" t="str">
        <f t="shared" si="595"/>
        <v/>
      </c>
      <c r="H1647" t="str">
        <f>IFERROR(IF(COUNTIF($H$4:H1646,H1646)&lt;VLOOKUP($H1646,$D$3:$E$500,2,0),H1646,INDEX($D$3:$D$300,MATCH(H1646,$D$3:$D$300,0)+1)),"")</f>
        <v/>
      </c>
      <c r="I1647" t="str">
        <f>IF($H1647="","",VLOOKUP($H1647,Listes!$A$3:$I$12,3,FALSE))</f>
        <v/>
      </c>
      <c r="J1647" t="str">
        <f>IF($H1647="","",VLOOKUP($H1647,Listes!$A$3:$I$12,4,FALSE))</f>
        <v/>
      </c>
      <c r="K1647" t="str">
        <f>IF(H1647="","",VLOOKUP($H1647,Listes!$A$3:$I$12,8,FALSE))</f>
        <v/>
      </c>
      <c r="N1647" t="str">
        <f t="shared" si="596"/>
        <v/>
      </c>
    </row>
    <row r="1648" spans="1:14">
      <c r="A1648" s="62" t="str">
        <f>IF(Encodage!A1648="","",IF(COUNTIF($A$2:A1647,Encodage!A1648),"",IF(AND(Encodage!A1648&gt;=$G$2,Encodage!A1648&lt;=$H$2),Encodage!B1648,"")))</f>
        <v/>
      </c>
      <c r="B1648" s="62" t="str">
        <f>IF(A1648="","",IF(COUNTIF($A$2:B1647,Encodage!B1648)&gt;0,"",IF(AND(Encodage!B1648&gt;=$G$2,Encodage!A1648&lt;=$H$2),Encodage!C1648,"")))</f>
        <v/>
      </c>
      <c r="C1648" s="62"/>
      <c r="D1648" s="61"/>
      <c r="E1648" s="61"/>
      <c r="F1648" s="61"/>
      <c r="G1648" t="str">
        <f t="shared" si="595"/>
        <v/>
      </c>
      <c r="H1648" t="str">
        <f>IFERROR(IF(COUNTIF($H$4:H1647,H1647)&lt;VLOOKUP($H1647,$D$3:$E$500,2,0),H1647,INDEX($D$3:$D$300,MATCH(H1647,$D$3:$D$300,0)+1)),"")</f>
        <v/>
      </c>
      <c r="I1648" t="str">
        <f>IF($H1648="","",VLOOKUP($H1648,Listes!$A$3:$I$12,3,FALSE))</f>
        <v/>
      </c>
      <c r="J1648" t="str">
        <f>IF($H1648="","",VLOOKUP($H1648,Listes!$A$3:$I$12,4,FALSE))</f>
        <v/>
      </c>
      <c r="K1648" t="str">
        <f>IF(H1648="","",VLOOKUP($H1648,Listes!$A$3:$I$12,8,FALSE))</f>
        <v/>
      </c>
      <c r="N1648" t="str">
        <f t="shared" si="596"/>
        <v/>
      </c>
    </row>
    <row r="1649" spans="1:14">
      <c r="A1649" s="62" t="str">
        <f>IF(Encodage!A1649="","",IF(COUNTIF($A$2:A1648,Encodage!A1649),"",IF(AND(Encodage!A1649&gt;=$G$2,Encodage!A1649&lt;=$H$2),Encodage!B1649,"")))</f>
        <v/>
      </c>
      <c r="B1649" s="62" t="str">
        <f>IF(A1649="","",IF(COUNTIF($A$2:B1648,Encodage!B1649)&gt;0,"",IF(AND(Encodage!B1649&gt;=$G$2,Encodage!A1649&lt;=$H$2),Encodage!C1649,"")))</f>
        <v/>
      </c>
      <c r="C1649" s="62"/>
      <c r="D1649" s="61"/>
      <c r="E1649" s="61"/>
      <c r="F1649" s="61"/>
      <c r="G1649" t="str">
        <f t="shared" si="595"/>
        <v/>
      </c>
      <c r="H1649" t="str">
        <f>IFERROR(IF(COUNTIF($H$4:H1648,H1648)&lt;VLOOKUP($H1648,$D$3:$E$500,2,0),H1648,INDEX($D$3:$D$300,MATCH(H1648,$D$3:$D$300,0)+1)),"")</f>
        <v/>
      </c>
      <c r="I1649" t="str">
        <f>IF($H1649="","",VLOOKUP($H1649,Listes!$A$3:$I$12,3,FALSE))</f>
        <v/>
      </c>
      <c r="J1649" t="str">
        <f>IF($H1649="","",VLOOKUP($H1649,Listes!$A$3:$I$12,4,FALSE))</f>
        <v/>
      </c>
      <c r="K1649" t="str">
        <f>IF(H1649="","",VLOOKUP($H1649,Listes!$A$3:$I$12,8,FALSE))</f>
        <v/>
      </c>
      <c r="N1649" t="str">
        <f t="shared" si="596"/>
        <v/>
      </c>
    </row>
    <row r="1650" spans="1:14">
      <c r="A1650" s="62" t="str">
        <f>IF(Encodage!A1650="","",IF(COUNTIF($A$2:A1649,Encodage!A1650),"",IF(AND(Encodage!A1650&gt;=$G$2,Encodage!A1650&lt;=$H$2),Encodage!B1650,"")))</f>
        <v/>
      </c>
      <c r="B1650" s="62" t="str">
        <f>IF(A1650="","",IF(COUNTIF($A$2:B1649,Encodage!B1650)&gt;0,"",IF(AND(Encodage!B1650&gt;=$G$2,Encodage!A1650&lt;=$H$2),Encodage!C1650,"")))</f>
        <v/>
      </c>
      <c r="C1650" s="62"/>
      <c r="D1650" s="61"/>
      <c r="E1650" s="61"/>
      <c r="F1650" s="61"/>
      <c r="G1650" t="str">
        <f t="shared" si="595"/>
        <v/>
      </c>
      <c r="H1650" t="str">
        <f>IFERROR(IF(COUNTIF($H$4:H1649,H1649)&lt;VLOOKUP($H1649,$D$3:$E$500,2,0),H1649,INDEX($D$3:$D$300,MATCH(H1649,$D$3:$D$300,0)+1)),"")</f>
        <v/>
      </c>
      <c r="I1650" t="str">
        <f>IF($H1650="","",VLOOKUP($H1650,Listes!$A$3:$I$12,3,FALSE))</f>
        <v/>
      </c>
      <c r="J1650" t="str">
        <f>IF($H1650="","",VLOOKUP($H1650,Listes!$A$3:$I$12,4,FALSE))</f>
        <v/>
      </c>
      <c r="K1650" t="str">
        <f>IF(H1650="","",VLOOKUP($H1650,Listes!$A$3:$I$12,8,FALSE))</f>
        <v/>
      </c>
      <c r="N1650" t="str">
        <f t="shared" si="596"/>
        <v/>
      </c>
    </row>
    <row r="1651" spans="1:14">
      <c r="A1651" s="62" t="str">
        <f>IF(Encodage!A1651="","",IF(COUNTIF($A$2:A1650,Encodage!A1651),"",IF(AND(Encodage!A1651&gt;=$G$2,Encodage!A1651&lt;=$H$2),Encodage!B1651,"")))</f>
        <v/>
      </c>
      <c r="B1651" s="62" t="str">
        <f>IF(A1651="","",IF(COUNTIF($A$2:B1650,Encodage!B1651)&gt;0,"",IF(AND(Encodage!B1651&gt;=$G$2,Encodage!A1651&lt;=$H$2),Encodage!C1651,"")))</f>
        <v/>
      </c>
      <c r="C1651" s="62"/>
      <c r="D1651" s="61"/>
      <c r="E1651" s="61"/>
      <c r="F1651" s="61"/>
      <c r="G1651" t="str">
        <f t="shared" si="595"/>
        <v/>
      </c>
      <c r="H1651" t="str">
        <f>IFERROR(IF(COUNTIF($H$4:H1650,H1650)&lt;VLOOKUP($H1650,$D$3:$E$500,2,0),H1650,INDEX($D$3:$D$300,MATCH(H1650,$D$3:$D$300,0)+1)),"")</f>
        <v/>
      </c>
      <c r="I1651" t="str">
        <f>IF($H1651="","",VLOOKUP($H1651,Listes!$A$3:$I$12,3,FALSE))</f>
        <v/>
      </c>
      <c r="J1651" t="str">
        <f>IF($H1651="","",VLOOKUP($H1651,Listes!$A$3:$I$12,4,FALSE))</f>
        <v/>
      </c>
      <c r="K1651" t="str">
        <f>IF(H1651="","",VLOOKUP($H1651,Listes!$A$3:$I$12,8,FALSE))</f>
        <v/>
      </c>
      <c r="N1651" t="str">
        <f t="shared" si="596"/>
        <v/>
      </c>
    </row>
    <row r="1652" spans="1:14">
      <c r="A1652" s="62" t="str">
        <f>IF(Encodage!A1652="","",IF(COUNTIF($A$2:A1651,Encodage!A1652),"",IF(AND(Encodage!A1652&gt;=$G$2,Encodage!A1652&lt;=$H$2),Encodage!B1652,"")))</f>
        <v/>
      </c>
      <c r="B1652" s="62" t="str">
        <f>IF(A1652="","",IF(COUNTIF($A$2:B1651,Encodage!B1652)&gt;0,"",IF(AND(Encodage!B1652&gt;=$G$2,Encodage!A1652&lt;=$H$2),Encodage!C1652,"")))</f>
        <v/>
      </c>
      <c r="C1652" s="62"/>
      <c r="D1652" s="61"/>
      <c r="E1652" s="61"/>
      <c r="F1652" s="61"/>
      <c r="G1652" t="str">
        <f t="shared" si="595"/>
        <v/>
      </c>
      <c r="H1652" t="str">
        <f>IFERROR(IF(COUNTIF($H$4:H1651,H1651)&lt;VLOOKUP($H1651,$D$3:$E$500,2,0),H1651,INDEX($D$3:$D$300,MATCH(H1651,$D$3:$D$300,0)+1)),"")</f>
        <v/>
      </c>
      <c r="I1652" t="str">
        <f>IF($H1652="","",VLOOKUP($H1652,Listes!$A$3:$I$12,3,FALSE))</f>
        <v/>
      </c>
      <c r="J1652" t="str">
        <f>IF($H1652="","",VLOOKUP($H1652,Listes!$A$3:$I$12,4,FALSE))</f>
        <v/>
      </c>
      <c r="K1652" t="str">
        <f>IF(H1652="","",VLOOKUP($H1652,Listes!$A$3:$I$12,8,FALSE))</f>
        <v/>
      </c>
      <c r="N1652" t="str">
        <f t="shared" si="596"/>
        <v/>
      </c>
    </row>
    <row r="1653" spans="1:14">
      <c r="A1653" s="62" t="str">
        <f>IF(Encodage!A1653="","",IF(COUNTIF($A$2:A1652,Encodage!A1653),"",IF(AND(Encodage!A1653&gt;=$G$2,Encodage!A1653&lt;=$H$2),Encodage!B1653,"")))</f>
        <v/>
      </c>
      <c r="B1653" s="62" t="str">
        <f>IF(A1653="","",IF(COUNTIF($A$2:B1652,Encodage!B1653)&gt;0,"",IF(AND(Encodage!B1653&gt;=$G$2,Encodage!A1653&lt;=$H$2),Encodage!C1653,"")))</f>
        <v/>
      </c>
      <c r="C1653" s="62"/>
      <c r="D1653" s="61"/>
      <c r="E1653" s="61"/>
      <c r="F1653" s="61"/>
      <c r="G1653" t="str">
        <f t="shared" si="595"/>
        <v/>
      </c>
      <c r="H1653" t="str">
        <f>IFERROR(IF(COUNTIF($H$4:H1652,H1652)&lt;VLOOKUP($H1652,$D$3:$E$500,2,0),H1652,INDEX($D$3:$D$300,MATCH(H1652,$D$3:$D$300,0)+1)),"")</f>
        <v/>
      </c>
      <c r="I1653" t="str">
        <f>IF($H1653="","",VLOOKUP($H1653,Listes!$A$3:$I$12,3,FALSE))</f>
        <v/>
      </c>
      <c r="J1653" t="str">
        <f>IF($H1653="","",VLOOKUP($H1653,Listes!$A$3:$I$12,4,FALSE))</f>
        <v/>
      </c>
      <c r="K1653" t="str">
        <f>IF(H1653="","",VLOOKUP($H1653,Listes!$A$3:$I$12,8,FALSE))</f>
        <v/>
      </c>
      <c r="N1653" t="str">
        <f t="shared" si="596"/>
        <v/>
      </c>
    </row>
    <row r="1654" spans="1:14">
      <c r="A1654" s="62" t="str">
        <f>IF(Encodage!A1654="","",IF(COUNTIF($A$2:A1653,Encodage!A1654),"",IF(AND(Encodage!A1654&gt;=$G$2,Encodage!A1654&lt;=$H$2),Encodage!B1654,"")))</f>
        <v/>
      </c>
      <c r="B1654" s="62" t="str">
        <f>IF(A1654="","",IF(COUNTIF($A$2:B1653,Encodage!B1654)&gt;0,"",IF(AND(Encodage!B1654&gt;=$G$2,Encodage!A1654&lt;=$H$2),Encodage!C1654,"")))</f>
        <v/>
      </c>
      <c r="C1654" s="62"/>
      <c r="D1654" s="61"/>
      <c r="E1654" s="61"/>
      <c r="F1654" s="61"/>
      <c r="G1654" t="str">
        <f t="shared" si="595"/>
        <v/>
      </c>
      <c r="H1654" t="str">
        <f>IFERROR(IF(COUNTIF($H$4:H1653,H1653)&lt;VLOOKUP($H1653,$D$3:$E$500,2,0),H1653,INDEX($D$3:$D$300,MATCH(H1653,$D$3:$D$300,0)+1)),"")</f>
        <v/>
      </c>
      <c r="I1654" t="str">
        <f>IF($H1654="","",VLOOKUP($H1654,Listes!$A$3:$I$12,3,FALSE))</f>
        <v/>
      </c>
      <c r="J1654" t="str">
        <f>IF($H1654="","",VLOOKUP($H1654,Listes!$A$3:$I$12,4,FALSE))</f>
        <v/>
      </c>
      <c r="K1654" t="str">
        <f>IF(H1654="","",VLOOKUP($H1654,Listes!$A$3:$I$12,8,FALSE))</f>
        <v/>
      </c>
      <c r="N1654" t="str">
        <f t="shared" si="596"/>
        <v/>
      </c>
    </row>
    <row r="1655" spans="1:14">
      <c r="A1655" s="62" t="str">
        <f>IF(Encodage!A1655="","",IF(COUNTIF($A$2:A1654,Encodage!A1655),"",IF(AND(Encodage!A1655&gt;=$G$2,Encodage!A1655&lt;=$H$2),Encodage!B1655,"")))</f>
        <v/>
      </c>
      <c r="B1655" s="62" t="str">
        <f>IF(A1655="","",IF(COUNTIF($A$2:B1654,Encodage!B1655)&gt;0,"",IF(AND(Encodage!B1655&gt;=$G$2,Encodage!A1655&lt;=$H$2),Encodage!C1655,"")))</f>
        <v/>
      </c>
      <c r="C1655" s="62"/>
      <c r="D1655" s="61"/>
      <c r="E1655" s="61"/>
      <c r="F1655" s="61"/>
      <c r="G1655" t="str">
        <f t="shared" si="595"/>
        <v/>
      </c>
      <c r="H1655" t="str">
        <f>IFERROR(IF(COUNTIF($H$4:H1654,H1654)&lt;VLOOKUP($H1654,$D$3:$E$500,2,0),H1654,INDEX($D$3:$D$300,MATCH(H1654,$D$3:$D$300,0)+1)),"")</f>
        <v/>
      </c>
      <c r="I1655" t="str">
        <f>IF($H1655="","",VLOOKUP($H1655,Listes!$A$3:$I$12,3,FALSE))</f>
        <v/>
      </c>
      <c r="J1655" t="str">
        <f>IF($H1655="","",VLOOKUP($H1655,Listes!$A$3:$I$12,4,FALSE))</f>
        <v/>
      </c>
      <c r="K1655" t="str">
        <f>IF(H1655="","",VLOOKUP($H1655,Listes!$A$3:$I$12,8,FALSE))</f>
        <v/>
      </c>
      <c r="N1655" t="str">
        <f t="shared" si="596"/>
        <v/>
      </c>
    </row>
    <row r="1656" spans="1:14">
      <c r="A1656" s="62" t="str">
        <f>IF(Encodage!A1656="","",IF(COUNTIF($A$2:A1655,Encodage!A1656),"",IF(AND(Encodage!A1656&gt;=$G$2,Encodage!A1656&lt;=$H$2),Encodage!B1656,"")))</f>
        <v/>
      </c>
      <c r="B1656" s="62" t="str">
        <f>IF(A1656="","",IF(COUNTIF($A$2:B1655,Encodage!B1656)&gt;0,"",IF(AND(Encodage!B1656&gt;=$G$2,Encodage!A1656&lt;=$H$2),Encodage!C1656,"")))</f>
        <v/>
      </c>
      <c r="C1656" s="62"/>
      <c r="D1656" s="61"/>
      <c r="E1656" s="61"/>
      <c r="F1656" s="61"/>
      <c r="G1656" t="str">
        <f t="shared" si="595"/>
        <v/>
      </c>
      <c r="H1656" t="str">
        <f>IFERROR(IF(COUNTIF($H$4:H1655,H1655)&lt;VLOOKUP($H1655,$D$3:$E$500,2,0),H1655,INDEX($D$3:$D$300,MATCH(H1655,$D$3:$D$300,0)+1)),"")</f>
        <v/>
      </c>
      <c r="I1656" t="str">
        <f>IF($H1656="","",VLOOKUP($H1656,Listes!$A$3:$I$12,3,FALSE))</f>
        <v/>
      </c>
      <c r="J1656" t="str">
        <f>IF($H1656="","",VLOOKUP($H1656,Listes!$A$3:$I$12,4,FALSE))</f>
        <v/>
      </c>
      <c r="K1656" t="str">
        <f>IF(H1656="","",VLOOKUP($H1656,Listes!$A$3:$I$12,8,FALSE))</f>
        <v/>
      </c>
      <c r="N1656" t="str">
        <f t="shared" si="596"/>
        <v/>
      </c>
    </row>
    <row r="1657" spans="1:14">
      <c r="A1657" s="62" t="str">
        <f>IF(Encodage!A1657="","",IF(COUNTIF($A$2:A1656,Encodage!A1657),"",IF(AND(Encodage!A1657&gt;=$G$2,Encodage!A1657&lt;=$H$2),Encodage!B1657,"")))</f>
        <v/>
      </c>
      <c r="B1657" s="62" t="str">
        <f>IF(A1657="","",IF(COUNTIF($A$2:B1656,Encodage!B1657)&gt;0,"",IF(AND(Encodage!B1657&gt;=$G$2,Encodage!A1657&lt;=$H$2),Encodage!C1657,"")))</f>
        <v/>
      </c>
      <c r="C1657" s="62"/>
      <c r="D1657" s="61"/>
      <c r="E1657" s="61"/>
      <c r="F1657" s="61"/>
      <c r="G1657" t="str">
        <f t="shared" si="595"/>
        <v/>
      </c>
      <c r="H1657" t="str">
        <f>IFERROR(IF(COUNTIF($H$4:H1656,H1656)&lt;VLOOKUP($H1656,$D$3:$E$500,2,0),H1656,INDEX($D$3:$D$300,MATCH(H1656,$D$3:$D$300,0)+1)),"")</f>
        <v/>
      </c>
      <c r="I1657" t="str">
        <f>IF($H1657="","",VLOOKUP($H1657,Listes!$A$3:$I$12,3,FALSE))</f>
        <v/>
      </c>
      <c r="J1657" t="str">
        <f>IF($H1657="","",VLOOKUP($H1657,Listes!$A$3:$I$12,4,FALSE))</f>
        <v/>
      </c>
      <c r="K1657" t="str">
        <f>IF(H1657="","",VLOOKUP($H1657,Listes!$A$3:$I$12,8,FALSE))</f>
        <v/>
      </c>
      <c r="N1657" t="str">
        <f t="shared" si="596"/>
        <v/>
      </c>
    </row>
    <row r="1658" spans="1:14">
      <c r="A1658" s="62" t="str">
        <f>IF(Encodage!A1658="","",IF(COUNTIF($A$2:A1657,Encodage!A1658),"",IF(AND(Encodage!A1658&gt;=$G$2,Encodage!A1658&lt;=$H$2),Encodage!B1658,"")))</f>
        <v/>
      </c>
      <c r="B1658" s="62" t="str">
        <f>IF(A1658="","",IF(COUNTIF($A$2:B1657,Encodage!B1658)&gt;0,"",IF(AND(Encodage!B1658&gt;=$G$2,Encodage!A1658&lt;=$H$2),Encodage!C1658,"")))</f>
        <v/>
      </c>
      <c r="C1658" s="62"/>
      <c r="D1658" s="61"/>
      <c r="E1658" s="61"/>
      <c r="F1658" s="61"/>
      <c r="G1658" t="str">
        <f t="shared" si="595"/>
        <v/>
      </c>
      <c r="H1658" t="str">
        <f>IFERROR(IF(COUNTIF($H$4:H1657,H1657)&lt;VLOOKUP($H1657,$D$3:$E$500,2,0),H1657,INDEX($D$3:$D$300,MATCH(H1657,$D$3:$D$300,0)+1)),"")</f>
        <v/>
      </c>
      <c r="I1658" t="str">
        <f>IF($H1658="","",VLOOKUP($H1658,Listes!$A$3:$I$12,3,FALSE))</f>
        <v/>
      </c>
      <c r="J1658" t="str">
        <f>IF($H1658="","",VLOOKUP($H1658,Listes!$A$3:$I$12,4,FALSE))</f>
        <v/>
      </c>
      <c r="K1658" t="str">
        <f>IF(H1658="","",VLOOKUP($H1658,Listes!$A$3:$I$12,8,FALSE))</f>
        <v/>
      </c>
      <c r="N1658" t="str">
        <f t="shared" si="596"/>
        <v/>
      </c>
    </row>
    <row r="1659" spans="1:14">
      <c r="A1659" s="62" t="str">
        <f>IF(Encodage!A1659="","",IF(COUNTIF($A$2:A1658,Encodage!A1659),"",IF(AND(Encodage!A1659&gt;=$G$2,Encodage!A1659&lt;=$H$2),Encodage!B1659,"")))</f>
        <v/>
      </c>
      <c r="B1659" s="62" t="str">
        <f>IF(A1659="","",IF(COUNTIF($A$2:B1658,Encodage!B1659)&gt;0,"",IF(AND(Encodage!B1659&gt;=$G$2,Encodage!A1659&lt;=$H$2),Encodage!C1659,"")))</f>
        <v/>
      </c>
      <c r="C1659" s="62"/>
      <c r="D1659" s="61"/>
      <c r="E1659" s="61"/>
      <c r="F1659" s="61"/>
      <c r="G1659" t="str">
        <f t="shared" si="595"/>
        <v/>
      </c>
      <c r="H1659" t="str">
        <f>IFERROR(IF(COUNTIF($H$4:H1658,H1658)&lt;VLOOKUP($H1658,$D$3:$E$500,2,0),H1658,INDEX($D$3:$D$300,MATCH(H1658,$D$3:$D$300,0)+1)),"")</f>
        <v/>
      </c>
      <c r="I1659" t="str">
        <f>IF($H1659="","",VLOOKUP($H1659,Listes!$A$3:$I$12,3,FALSE))</f>
        <v/>
      </c>
      <c r="J1659" t="str">
        <f>IF($H1659="","",VLOOKUP($H1659,Listes!$A$3:$I$12,4,FALSE))</f>
        <v/>
      </c>
      <c r="K1659" t="str">
        <f>IF(H1659="","",VLOOKUP($H1659,Listes!$A$3:$I$12,8,FALSE))</f>
        <v/>
      </c>
      <c r="N1659" t="str">
        <f t="shared" si="596"/>
        <v/>
      </c>
    </row>
    <row r="1660" spans="1:14">
      <c r="A1660" s="62" t="str">
        <f>IF(Encodage!A1660="","",IF(COUNTIF($A$2:A1659,Encodage!A1660),"",IF(AND(Encodage!A1660&gt;=$G$2,Encodage!A1660&lt;=$H$2),Encodage!B1660,"")))</f>
        <v/>
      </c>
      <c r="B1660" s="62" t="str">
        <f>IF(A1660="","",IF(COUNTIF($A$2:B1659,Encodage!B1660)&gt;0,"",IF(AND(Encodage!B1660&gt;=$G$2,Encodage!A1660&lt;=$H$2),Encodage!C1660,"")))</f>
        <v/>
      </c>
      <c r="C1660" s="62"/>
      <c r="D1660" s="61"/>
      <c r="E1660" s="61"/>
      <c r="F1660" s="61"/>
      <c r="G1660" t="str">
        <f t="shared" si="595"/>
        <v/>
      </c>
      <c r="H1660" t="str">
        <f>IFERROR(IF(COUNTIF($H$4:H1659,H1659)&lt;VLOOKUP($H1659,$D$3:$E$500,2,0),H1659,INDEX($D$3:$D$300,MATCH(H1659,$D$3:$D$300,0)+1)),"")</f>
        <v/>
      </c>
      <c r="I1660" t="str">
        <f>IF($H1660="","",VLOOKUP($H1660,Listes!$A$3:$I$12,3,FALSE))</f>
        <v/>
      </c>
      <c r="J1660" t="str">
        <f>IF($H1660="","",VLOOKUP($H1660,Listes!$A$3:$I$12,4,FALSE))</f>
        <v/>
      </c>
      <c r="K1660" t="str">
        <f>IF(H1660="","",VLOOKUP($H1660,Listes!$A$3:$I$12,8,FALSE))</f>
        <v/>
      </c>
      <c r="N1660" t="str">
        <f t="shared" si="596"/>
        <v/>
      </c>
    </row>
    <row r="1661" spans="1:14">
      <c r="A1661" s="62" t="str">
        <f>IF(Encodage!A1661="","",IF(COUNTIF($A$2:A1660,Encodage!A1661),"",IF(AND(Encodage!A1661&gt;=$G$2,Encodage!A1661&lt;=$H$2),Encodage!B1661,"")))</f>
        <v/>
      </c>
      <c r="B1661" s="62" t="str">
        <f>IF(A1661="","",IF(COUNTIF($A$2:B1660,Encodage!B1661)&gt;0,"",IF(AND(Encodage!B1661&gt;=$G$2,Encodage!A1661&lt;=$H$2),Encodage!C1661,"")))</f>
        <v/>
      </c>
      <c r="C1661" s="62"/>
      <c r="D1661" s="61"/>
      <c r="E1661" s="61"/>
      <c r="F1661" s="61"/>
      <c r="G1661" t="str">
        <f t="shared" si="595"/>
        <v/>
      </c>
      <c r="H1661" t="str">
        <f>IFERROR(IF(COUNTIF($H$4:H1660,H1660)&lt;VLOOKUP($H1660,$D$3:$E$500,2,0),H1660,INDEX($D$3:$D$300,MATCH(H1660,$D$3:$D$300,0)+1)),"")</f>
        <v/>
      </c>
      <c r="I1661" t="str">
        <f>IF($H1661="","",VLOOKUP($H1661,Listes!$A$3:$I$12,3,FALSE))</f>
        <v/>
      </c>
      <c r="J1661" t="str">
        <f>IF($H1661="","",VLOOKUP($H1661,Listes!$A$3:$I$12,4,FALSE))</f>
        <v/>
      </c>
      <c r="K1661" t="str">
        <f>IF(H1661="","",VLOOKUP($H1661,Listes!$A$3:$I$12,8,FALSE))</f>
        <v/>
      </c>
      <c r="N1661" t="str">
        <f t="shared" si="596"/>
        <v/>
      </c>
    </row>
    <row r="1662" spans="1:14">
      <c r="A1662" s="62" t="str">
        <f>IF(Encodage!A1662="","",IF(COUNTIF($A$2:A1661,Encodage!A1662),"",IF(AND(Encodage!A1662&gt;=$G$2,Encodage!A1662&lt;=$H$2),Encodage!B1662,"")))</f>
        <v/>
      </c>
      <c r="B1662" s="62" t="str">
        <f>IF(A1662="","",IF(COUNTIF($A$2:B1661,Encodage!B1662)&gt;0,"",IF(AND(Encodage!B1662&gt;=$G$2,Encodage!A1662&lt;=$H$2),Encodage!C1662,"")))</f>
        <v/>
      </c>
      <c r="C1662" s="62"/>
      <c r="D1662" s="61"/>
      <c r="E1662" s="61"/>
      <c r="F1662" s="61"/>
      <c r="G1662" t="str">
        <f t="shared" si="595"/>
        <v/>
      </c>
      <c r="H1662" t="str">
        <f>IFERROR(IF(COUNTIF($H$4:H1661,H1661)&lt;VLOOKUP($H1661,$D$3:$E$500,2,0),H1661,INDEX($D$3:$D$300,MATCH(H1661,$D$3:$D$300,0)+1)),"")</f>
        <v/>
      </c>
      <c r="I1662" t="str">
        <f>IF($H1662="","",VLOOKUP($H1662,Listes!$A$3:$I$12,3,FALSE))</f>
        <v/>
      </c>
      <c r="J1662" t="str">
        <f>IF($H1662="","",VLOOKUP($H1662,Listes!$A$3:$I$12,4,FALSE))</f>
        <v/>
      </c>
      <c r="K1662" t="str">
        <f>IF(H1662="","",VLOOKUP($H1662,Listes!$A$3:$I$12,8,FALSE))</f>
        <v/>
      </c>
      <c r="N1662" t="str">
        <f t="shared" si="596"/>
        <v/>
      </c>
    </row>
    <row r="1663" spans="1:14">
      <c r="A1663" s="62" t="str">
        <f>IF(Encodage!A1663="","",IF(COUNTIF($A$2:A1662,Encodage!A1663),"",IF(AND(Encodage!A1663&gt;=$G$2,Encodage!A1663&lt;=$H$2),Encodage!B1663,"")))</f>
        <v/>
      </c>
      <c r="B1663" s="62" t="str">
        <f>IF(A1663="","",IF(COUNTIF($A$2:B1662,Encodage!B1663)&gt;0,"",IF(AND(Encodage!B1663&gt;=$G$2,Encodage!A1663&lt;=$H$2),Encodage!C1663,"")))</f>
        <v/>
      </c>
      <c r="C1663" s="62"/>
      <c r="D1663" s="61"/>
      <c r="E1663" s="61"/>
      <c r="F1663" s="61"/>
      <c r="G1663" t="str">
        <f t="shared" si="595"/>
        <v/>
      </c>
      <c r="H1663" t="str">
        <f>IFERROR(IF(COUNTIF($H$4:H1662,H1662)&lt;VLOOKUP($H1662,$D$3:$E$500,2,0),H1662,INDEX($D$3:$D$300,MATCH(H1662,$D$3:$D$300,0)+1)),"")</f>
        <v/>
      </c>
      <c r="I1663" t="str">
        <f>IF($H1663="","",VLOOKUP($H1663,Listes!$A$3:$I$12,3,FALSE))</f>
        <v/>
      </c>
      <c r="J1663" t="str">
        <f>IF($H1663="","",VLOOKUP($H1663,Listes!$A$3:$I$12,4,FALSE))</f>
        <v/>
      </c>
      <c r="K1663" t="str">
        <f>IF(H1663="","",VLOOKUP($H1663,Listes!$A$3:$I$12,8,FALSE))</f>
        <v/>
      </c>
      <c r="N1663" t="str">
        <f t="shared" si="596"/>
        <v/>
      </c>
    </row>
    <row r="1664" spans="1:14">
      <c r="A1664" s="62" t="str">
        <f>IF(Encodage!A1664="","",IF(COUNTIF($A$2:A1663,Encodage!A1664),"",IF(AND(Encodage!A1664&gt;=$G$2,Encodage!A1664&lt;=$H$2),Encodage!B1664,"")))</f>
        <v/>
      </c>
      <c r="B1664" s="62" t="str">
        <f>IF(A1664="","",IF(COUNTIF($A$2:B1663,Encodage!B1664)&gt;0,"",IF(AND(Encodage!B1664&gt;=$G$2,Encodage!A1664&lt;=$H$2),Encodage!C1664,"")))</f>
        <v/>
      </c>
      <c r="C1664" s="62"/>
      <c r="D1664" s="61"/>
      <c r="E1664" s="61"/>
      <c r="F1664" s="61"/>
      <c r="G1664" t="str">
        <f t="shared" si="595"/>
        <v/>
      </c>
      <c r="H1664" t="str">
        <f>IFERROR(IF(COUNTIF($H$4:H1663,H1663)&lt;VLOOKUP($H1663,$D$3:$E$500,2,0),H1663,INDEX($D$3:$D$300,MATCH(H1663,$D$3:$D$300,0)+1)),"")</f>
        <v/>
      </c>
      <c r="I1664" t="str">
        <f>IF($H1664="","",VLOOKUP($H1664,Listes!$A$3:$I$12,3,FALSE))</f>
        <v/>
      </c>
      <c r="J1664" t="str">
        <f>IF($H1664="","",VLOOKUP($H1664,Listes!$A$3:$I$12,4,FALSE))</f>
        <v/>
      </c>
      <c r="K1664" t="str">
        <f>IF(H1664="","",VLOOKUP($H1664,Listes!$A$3:$I$12,8,FALSE))</f>
        <v/>
      </c>
      <c r="N1664" t="str">
        <f t="shared" si="596"/>
        <v/>
      </c>
    </row>
    <row r="1665" spans="1:14">
      <c r="A1665" s="62" t="str">
        <f>IF(Encodage!A1665="","",IF(COUNTIF($A$2:A1664,Encodage!A1665),"",IF(AND(Encodage!A1665&gt;=$G$2,Encodage!A1665&lt;=$H$2),Encodage!B1665,"")))</f>
        <v/>
      </c>
      <c r="B1665" s="62" t="str">
        <f>IF(A1665="","",IF(COUNTIF($A$2:B1664,Encodage!B1665)&gt;0,"",IF(AND(Encodage!B1665&gt;=$G$2,Encodage!A1665&lt;=$H$2),Encodage!C1665,"")))</f>
        <v/>
      </c>
      <c r="C1665" s="62"/>
      <c r="D1665" s="61"/>
      <c r="E1665" s="61"/>
      <c r="F1665" s="61"/>
      <c r="G1665" t="str">
        <f t="shared" si="595"/>
        <v/>
      </c>
      <c r="H1665" t="str">
        <f>IFERROR(IF(COUNTIF($H$4:H1664,H1664)&lt;VLOOKUP($H1664,$D$3:$E$500,2,0),H1664,INDEX($D$3:$D$300,MATCH(H1664,$D$3:$D$300,0)+1)),"")</f>
        <v/>
      </c>
      <c r="I1665" t="str">
        <f>IF($H1665="","",VLOOKUP($H1665,Listes!$A$3:$I$12,3,FALSE))</f>
        <v/>
      </c>
      <c r="J1665" t="str">
        <f>IF($H1665="","",VLOOKUP($H1665,Listes!$A$3:$I$12,4,FALSE))</f>
        <v/>
      </c>
      <c r="K1665" t="str">
        <f>IF(H1665="","",VLOOKUP($H1665,Listes!$A$3:$I$12,8,FALSE))</f>
        <v/>
      </c>
      <c r="N1665" t="str">
        <f t="shared" si="596"/>
        <v/>
      </c>
    </row>
    <row r="1666" spans="1:14">
      <c r="A1666" s="62" t="str">
        <f>IF(Encodage!A1666="","",IF(COUNTIF($A$2:A1665,Encodage!A1666),"",IF(AND(Encodage!A1666&gt;=$G$2,Encodage!A1666&lt;=$H$2),Encodage!B1666,"")))</f>
        <v/>
      </c>
      <c r="B1666" s="62" t="str">
        <f>IF(A1666="","",IF(COUNTIF($A$2:B1665,Encodage!B1666)&gt;0,"",IF(AND(Encodage!B1666&gt;=$G$2,Encodage!A1666&lt;=$H$2),Encodage!C1666,"")))</f>
        <v/>
      </c>
      <c r="C1666" s="62"/>
      <c r="D1666" s="61"/>
      <c r="E1666" s="61"/>
      <c r="F1666" s="61"/>
      <c r="G1666" t="str">
        <f t="shared" si="595"/>
        <v/>
      </c>
      <c r="H1666" t="str">
        <f>IFERROR(IF(COUNTIF($H$4:H1665,H1665)&lt;VLOOKUP($H1665,$D$3:$E$500,2,0),H1665,INDEX($D$3:$D$300,MATCH(H1665,$D$3:$D$300,0)+1)),"")</f>
        <v/>
      </c>
      <c r="I1666" t="str">
        <f>IF($H1666="","",VLOOKUP($H1666,Listes!$A$3:$I$12,3,FALSE))</f>
        <v/>
      </c>
      <c r="J1666" t="str">
        <f>IF($H1666="","",VLOOKUP($H1666,Listes!$A$3:$I$12,4,FALSE))</f>
        <v/>
      </c>
      <c r="K1666" t="str">
        <f>IF(H1666="","",VLOOKUP($H1666,Listes!$A$3:$I$12,8,FALSE))</f>
        <v/>
      </c>
      <c r="N1666" t="str">
        <f t="shared" si="596"/>
        <v/>
      </c>
    </row>
    <row r="1667" spans="1:14">
      <c r="A1667" s="62" t="str">
        <f>IF(Encodage!A1667="","",IF(COUNTIF($A$2:A1666,Encodage!A1667),"",IF(AND(Encodage!A1667&gt;=$G$2,Encodage!A1667&lt;=$H$2),Encodage!B1667,"")))</f>
        <v/>
      </c>
      <c r="B1667" s="62" t="str">
        <f>IF(A1667="","",IF(COUNTIF($A$2:B1666,Encodage!B1667)&gt;0,"",IF(AND(Encodage!B1667&gt;=$G$2,Encodage!A1667&lt;=$H$2),Encodage!C1667,"")))</f>
        <v/>
      </c>
      <c r="C1667" s="62"/>
      <c r="D1667" s="61"/>
      <c r="E1667" s="61"/>
      <c r="F1667" s="61"/>
      <c r="G1667" t="str">
        <f t="shared" si="595"/>
        <v/>
      </c>
      <c r="H1667" t="str">
        <f>IFERROR(IF(COUNTIF($H$4:H1666,H1666)&lt;VLOOKUP($H1666,$D$3:$E$500,2,0),H1666,INDEX($D$3:$D$300,MATCH(H1666,$D$3:$D$300,0)+1)),"")</f>
        <v/>
      </c>
      <c r="I1667" t="str">
        <f>IF($H1667="","",VLOOKUP($H1667,Listes!$A$3:$I$12,3,FALSE))</f>
        <v/>
      </c>
      <c r="J1667" t="str">
        <f>IF($H1667="","",VLOOKUP($H1667,Listes!$A$3:$I$12,4,FALSE))</f>
        <v/>
      </c>
      <c r="K1667" t="str">
        <f>IF(H1667="","",VLOOKUP($H1667,Listes!$A$3:$I$12,8,FALSE))</f>
        <v/>
      </c>
      <c r="N1667" t="str">
        <f t="shared" si="596"/>
        <v/>
      </c>
    </row>
    <row r="1668" spans="1:14">
      <c r="A1668" s="62" t="str">
        <f>IF(Encodage!A1668="","",IF(COUNTIF($A$2:A1667,Encodage!A1668),"",IF(AND(Encodage!A1668&gt;=$G$2,Encodage!A1668&lt;=$H$2),Encodage!B1668,"")))</f>
        <v/>
      </c>
      <c r="B1668" s="62" t="str">
        <f>IF(A1668="","",IF(COUNTIF($A$2:B1667,Encodage!B1668)&gt;0,"",IF(AND(Encodage!B1668&gt;=$G$2,Encodage!A1668&lt;=$H$2),Encodage!C1668,"")))</f>
        <v/>
      </c>
      <c r="C1668" s="62"/>
      <c r="D1668" s="61"/>
      <c r="E1668" s="61"/>
      <c r="F1668" s="61"/>
      <c r="G1668" t="str">
        <f t="shared" si="595"/>
        <v/>
      </c>
      <c r="H1668" t="str">
        <f>IFERROR(IF(COUNTIF($H$4:H1667,H1667)&lt;VLOOKUP($H1667,$D$3:$E$500,2,0),H1667,INDEX($D$3:$D$300,MATCH(H1667,$D$3:$D$300,0)+1)),"")</f>
        <v/>
      </c>
      <c r="I1668" t="str">
        <f>IF($H1668="","",VLOOKUP($H1668,Listes!$A$3:$I$12,3,FALSE))</f>
        <v/>
      </c>
      <c r="J1668" t="str">
        <f>IF($H1668="","",VLOOKUP($H1668,Listes!$A$3:$I$12,4,FALSE))</f>
        <v/>
      </c>
      <c r="K1668" t="str">
        <f>IF(H1668="","",VLOOKUP($H1668,Listes!$A$3:$I$12,8,FALSE))</f>
        <v/>
      </c>
      <c r="N1668" t="str">
        <f t="shared" si="596"/>
        <v/>
      </c>
    </row>
    <row r="1669" spans="1:14">
      <c r="A1669" s="62" t="str">
        <f>IF(Encodage!A1669="","",IF(COUNTIF($A$2:A1668,Encodage!A1669),"",IF(AND(Encodage!A1669&gt;=$G$2,Encodage!A1669&lt;=$H$2),Encodage!B1669,"")))</f>
        <v/>
      </c>
      <c r="B1669" s="62" t="str">
        <f>IF(A1669="","",IF(COUNTIF($A$2:B1668,Encodage!B1669)&gt;0,"",IF(AND(Encodage!B1669&gt;=$G$2,Encodage!A1669&lt;=$H$2),Encodage!C1669,"")))</f>
        <v/>
      </c>
      <c r="C1669" s="62"/>
      <c r="D1669" s="61"/>
      <c r="E1669" s="61"/>
      <c r="F1669" s="61"/>
      <c r="G1669" t="str">
        <f t="shared" ref="G1669:G1732" si="597">IFERROR(INDEX($C$3:$C$10000,MATCH(H1669,$A$3:$A$10000,0)),"")</f>
        <v/>
      </c>
      <c r="H1669" t="str">
        <f>IFERROR(IF(COUNTIF($H$4:H1668,H1668)&lt;VLOOKUP($H1668,$D$3:$E$500,2,0),H1668,INDEX($D$3:$D$300,MATCH(H1668,$D$3:$D$300,0)+1)),"")</f>
        <v/>
      </c>
      <c r="I1669" t="str">
        <f>IF($H1669="","",VLOOKUP($H1669,Listes!$A$3:$I$12,3,FALSE))</f>
        <v/>
      </c>
      <c r="J1669" t="str">
        <f>IF($H1669="","",VLOOKUP($H1669,Listes!$A$3:$I$12,4,FALSE))</f>
        <v/>
      </c>
      <c r="K1669" t="str">
        <f>IF(H1669="","",VLOOKUP($H1669,Listes!$A$3:$I$12,8,FALSE))</f>
        <v/>
      </c>
      <c r="N1669" t="str">
        <f t="shared" ref="N1669:N1732" si="598">IF($H1668=$H1669,"",IFERROR(INDEX($C$3:$C$300,MATCH(H1669,$D$3:$D$300,0)),""))</f>
        <v/>
      </c>
    </row>
    <row r="1670" spans="1:14">
      <c r="A1670" s="62" t="str">
        <f>IF(Encodage!A1670="","",IF(COUNTIF($A$2:A1669,Encodage!A1670),"",IF(AND(Encodage!A1670&gt;=$G$2,Encodage!A1670&lt;=$H$2),Encodage!B1670,"")))</f>
        <v/>
      </c>
      <c r="B1670" s="62" t="str">
        <f>IF(A1670="","",IF(COUNTIF($A$2:B1669,Encodage!B1670)&gt;0,"",IF(AND(Encodage!B1670&gt;=$G$2,Encodage!A1670&lt;=$H$2),Encodage!C1670,"")))</f>
        <v/>
      </c>
      <c r="C1670" s="62"/>
      <c r="D1670" s="61"/>
      <c r="E1670" s="61"/>
      <c r="F1670" s="61"/>
      <c r="G1670" t="str">
        <f t="shared" si="597"/>
        <v/>
      </c>
      <c r="H1670" t="str">
        <f>IFERROR(IF(COUNTIF($H$4:H1669,H1669)&lt;VLOOKUP($H1669,$D$3:$E$500,2,0),H1669,INDEX($D$3:$D$300,MATCH(H1669,$D$3:$D$300,0)+1)),"")</f>
        <v/>
      </c>
      <c r="I1670" t="str">
        <f>IF($H1670="","",VLOOKUP($H1670,Listes!$A$3:$I$12,3,FALSE))</f>
        <v/>
      </c>
      <c r="J1670" t="str">
        <f>IF($H1670="","",VLOOKUP($H1670,Listes!$A$3:$I$12,4,FALSE))</f>
        <v/>
      </c>
      <c r="K1670" t="str">
        <f>IF(H1670="","",VLOOKUP($H1670,Listes!$A$3:$I$12,8,FALSE))</f>
        <v/>
      </c>
      <c r="N1670" t="str">
        <f t="shared" si="598"/>
        <v/>
      </c>
    </row>
    <row r="1671" spans="1:14">
      <c r="A1671" s="62" t="str">
        <f>IF(Encodage!A1671="","",IF(COUNTIF($A$2:A1670,Encodage!A1671),"",IF(AND(Encodage!A1671&gt;=$G$2,Encodage!A1671&lt;=$H$2),Encodage!B1671,"")))</f>
        <v/>
      </c>
      <c r="B1671" s="62" t="str">
        <f>IF(A1671="","",IF(COUNTIF($A$2:B1670,Encodage!B1671)&gt;0,"",IF(AND(Encodage!B1671&gt;=$G$2,Encodage!A1671&lt;=$H$2),Encodage!C1671,"")))</f>
        <v/>
      </c>
      <c r="C1671" s="62"/>
      <c r="D1671" s="61"/>
      <c r="E1671" s="61"/>
      <c r="F1671" s="61"/>
      <c r="G1671" t="str">
        <f t="shared" si="597"/>
        <v/>
      </c>
      <c r="H1671" t="str">
        <f>IFERROR(IF(COUNTIF($H$4:H1670,H1670)&lt;VLOOKUP($H1670,$D$3:$E$500,2,0),H1670,INDEX($D$3:$D$300,MATCH(H1670,$D$3:$D$300,0)+1)),"")</f>
        <v/>
      </c>
      <c r="I1671" t="str">
        <f>IF($H1671="","",VLOOKUP($H1671,Listes!$A$3:$I$12,3,FALSE))</f>
        <v/>
      </c>
      <c r="J1671" t="str">
        <f>IF($H1671="","",VLOOKUP($H1671,Listes!$A$3:$I$12,4,FALSE))</f>
        <v/>
      </c>
      <c r="K1671" t="str">
        <f>IF(H1671="","",VLOOKUP($H1671,Listes!$A$3:$I$12,8,FALSE))</f>
        <v/>
      </c>
      <c r="N1671" t="str">
        <f t="shared" si="598"/>
        <v/>
      </c>
    </row>
    <row r="1672" spans="1:14">
      <c r="A1672" s="62" t="str">
        <f>IF(Encodage!A1672="","",IF(COUNTIF($A$2:A1671,Encodage!A1672),"",IF(AND(Encodage!A1672&gt;=$G$2,Encodage!A1672&lt;=$H$2),Encodage!B1672,"")))</f>
        <v/>
      </c>
      <c r="B1672" s="62" t="str">
        <f>IF(A1672="","",IF(COUNTIF($A$2:B1671,Encodage!B1672)&gt;0,"",IF(AND(Encodage!B1672&gt;=$G$2,Encodage!A1672&lt;=$H$2),Encodage!C1672,"")))</f>
        <v/>
      </c>
      <c r="C1672" s="62"/>
      <c r="D1672" s="61"/>
      <c r="E1672" s="61"/>
      <c r="F1672" s="61"/>
      <c r="G1672" t="str">
        <f t="shared" si="597"/>
        <v/>
      </c>
      <c r="H1672" t="str">
        <f>IFERROR(IF(COUNTIF($H$4:H1671,H1671)&lt;VLOOKUP($H1671,$D$3:$E$500,2,0),H1671,INDEX($D$3:$D$300,MATCH(H1671,$D$3:$D$300,0)+1)),"")</f>
        <v/>
      </c>
      <c r="I1672" t="str">
        <f>IF($H1672="","",VLOOKUP($H1672,Listes!$A$3:$I$12,3,FALSE))</f>
        <v/>
      </c>
      <c r="J1672" t="str">
        <f>IF($H1672="","",VLOOKUP($H1672,Listes!$A$3:$I$12,4,FALSE))</f>
        <v/>
      </c>
      <c r="K1672" t="str">
        <f>IF(H1672="","",VLOOKUP($H1672,Listes!$A$3:$I$12,8,FALSE))</f>
        <v/>
      </c>
      <c r="N1672" t="str">
        <f t="shared" si="598"/>
        <v/>
      </c>
    </row>
    <row r="1673" spans="1:14">
      <c r="A1673" s="62" t="str">
        <f>IF(Encodage!A1673="","",IF(COUNTIF($A$2:A1672,Encodage!A1673),"",IF(AND(Encodage!A1673&gt;=$G$2,Encodage!A1673&lt;=$H$2),Encodage!B1673,"")))</f>
        <v/>
      </c>
      <c r="B1673" s="62" t="str">
        <f>IF(A1673="","",IF(COUNTIF($A$2:B1672,Encodage!B1673)&gt;0,"",IF(AND(Encodage!B1673&gt;=$G$2,Encodage!A1673&lt;=$H$2),Encodage!C1673,"")))</f>
        <v/>
      </c>
      <c r="C1673" s="62"/>
      <c r="D1673" s="61"/>
      <c r="E1673" s="61"/>
      <c r="F1673" s="61"/>
      <c r="G1673" t="str">
        <f t="shared" si="597"/>
        <v/>
      </c>
      <c r="H1673" t="str">
        <f>IFERROR(IF(COUNTIF($H$4:H1672,H1672)&lt;VLOOKUP($H1672,$D$3:$E$500,2,0),H1672,INDEX($D$3:$D$300,MATCH(H1672,$D$3:$D$300,0)+1)),"")</f>
        <v/>
      </c>
      <c r="I1673" t="str">
        <f>IF($H1673="","",VLOOKUP($H1673,Listes!$A$3:$I$12,3,FALSE))</f>
        <v/>
      </c>
      <c r="J1673" t="str">
        <f>IF($H1673="","",VLOOKUP($H1673,Listes!$A$3:$I$12,4,FALSE))</f>
        <v/>
      </c>
      <c r="K1673" t="str">
        <f>IF(H1673="","",VLOOKUP($H1673,Listes!$A$3:$I$12,8,FALSE))</f>
        <v/>
      </c>
      <c r="N1673" t="str">
        <f t="shared" si="598"/>
        <v/>
      </c>
    </row>
    <row r="1674" spans="1:14">
      <c r="A1674" s="62" t="str">
        <f>IF(Encodage!A1674="","",IF(COUNTIF($A$2:A1673,Encodage!A1674),"",IF(AND(Encodage!A1674&gt;=$G$2,Encodage!A1674&lt;=$H$2),Encodage!B1674,"")))</f>
        <v/>
      </c>
      <c r="B1674" s="62" t="str">
        <f>IF(A1674="","",IF(COUNTIF($A$2:B1673,Encodage!B1674)&gt;0,"",IF(AND(Encodage!B1674&gt;=$G$2,Encodage!A1674&lt;=$H$2),Encodage!C1674,"")))</f>
        <v/>
      </c>
      <c r="C1674" s="62"/>
      <c r="D1674" s="61"/>
      <c r="E1674" s="61"/>
      <c r="F1674" s="61"/>
      <c r="G1674" t="str">
        <f t="shared" si="597"/>
        <v/>
      </c>
      <c r="H1674" t="str">
        <f>IFERROR(IF(COUNTIF($H$4:H1673,H1673)&lt;VLOOKUP($H1673,$D$3:$E$500,2,0),H1673,INDEX($D$3:$D$300,MATCH(H1673,$D$3:$D$300,0)+1)),"")</f>
        <v/>
      </c>
      <c r="I1674" t="str">
        <f>IF($H1674="","",VLOOKUP($H1674,Listes!$A$3:$I$12,3,FALSE))</f>
        <v/>
      </c>
      <c r="J1674" t="str">
        <f>IF($H1674="","",VLOOKUP($H1674,Listes!$A$3:$I$12,4,FALSE))</f>
        <v/>
      </c>
      <c r="K1674" t="str">
        <f>IF(H1674="","",VLOOKUP($H1674,Listes!$A$3:$I$12,8,FALSE))</f>
        <v/>
      </c>
      <c r="N1674" t="str">
        <f t="shared" si="598"/>
        <v/>
      </c>
    </row>
    <row r="1675" spans="1:14">
      <c r="A1675" s="62" t="str">
        <f>IF(Encodage!A1675="","",IF(COUNTIF($A$2:A1674,Encodage!A1675),"",IF(AND(Encodage!A1675&gt;=$G$2,Encodage!A1675&lt;=$H$2),Encodage!B1675,"")))</f>
        <v/>
      </c>
      <c r="B1675" s="62" t="str">
        <f>IF(A1675="","",IF(COUNTIF($A$2:B1674,Encodage!B1675)&gt;0,"",IF(AND(Encodage!B1675&gt;=$G$2,Encodage!A1675&lt;=$H$2),Encodage!C1675,"")))</f>
        <v/>
      </c>
      <c r="C1675" s="62"/>
      <c r="D1675" s="61"/>
      <c r="E1675" s="61"/>
      <c r="F1675" s="61"/>
      <c r="G1675" t="str">
        <f t="shared" si="597"/>
        <v/>
      </c>
      <c r="H1675" t="str">
        <f>IFERROR(IF(COUNTIF($H$4:H1674,H1674)&lt;VLOOKUP($H1674,$D$3:$E$500,2,0),H1674,INDEX($D$3:$D$300,MATCH(H1674,$D$3:$D$300,0)+1)),"")</f>
        <v/>
      </c>
      <c r="I1675" t="str">
        <f>IF($H1675="","",VLOOKUP($H1675,Listes!$A$3:$I$12,3,FALSE))</f>
        <v/>
      </c>
      <c r="J1675" t="str">
        <f>IF($H1675="","",VLOOKUP($H1675,Listes!$A$3:$I$12,4,FALSE))</f>
        <v/>
      </c>
      <c r="K1675" t="str">
        <f>IF(H1675="","",VLOOKUP($H1675,Listes!$A$3:$I$12,8,FALSE))</f>
        <v/>
      </c>
      <c r="N1675" t="str">
        <f t="shared" si="598"/>
        <v/>
      </c>
    </row>
    <row r="1676" spans="1:14">
      <c r="A1676" s="62" t="str">
        <f>IF(Encodage!A1676="","",IF(COUNTIF($A$2:A1675,Encodage!A1676),"",IF(AND(Encodage!A1676&gt;=$G$2,Encodage!A1676&lt;=$H$2),Encodage!B1676,"")))</f>
        <v/>
      </c>
      <c r="B1676" s="62" t="str">
        <f>IF(A1676="","",IF(COUNTIF($A$2:B1675,Encodage!B1676)&gt;0,"",IF(AND(Encodage!B1676&gt;=$G$2,Encodage!A1676&lt;=$H$2),Encodage!C1676,"")))</f>
        <v/>
      </c>
      <c r="C1676" s="62"/>
      <c r="D1676" s="61"/>
      <c r="E1676" s="61"/>
      <c r="F1676" s="61"/>
      <c r="G1676" t="str">
        <f t="shared" si="597"/>
        <v/>
      </c>
      <c r="H1676" t="str">
        <f>IFERROR(IF(COUNTIF($H$4:H1675,H1675)&lt;VLOOKUP($H1675,$D$3:$E$500,2,0),H1675,INDEX($D$3:$D$300,MATCH(H1675,$D$3:$D$300,0)+1)),"")</f>
        <v/>
      </c>
      <c r="I1676" t="str">
        <f>IF($H1676="","",VLOOKUP($H1676,Listes!$A$3:$I$12,3,FALSE))</f>
        <v/>
      </c>
      <c r="J1676" t="str">
        <f>IF($H1676="","",VLOOKUP($H1676,Listes!$A$3:$I$12,4,FALSE))</f>
        <v/>
      </c>
      <c r="K1676" t="str">
        <f>IF(H1676="","",VLOOKUP($H1676,Listes!$A$3:$I$12,8,FALSE))</f>
        <v/>
      </c>
      <c r="N1676" t="str">
        <f t="shared" si="598"/>
        <v/>
      </c>
    </row>
    <row r="1677" spans="1:14">
      <c r="A1677" s="62" t="str">
        <f>IF(Encodage!A1677="","",IF(COUNTIF($A$2:A1676,Encodage!A1677),"",IF(AND(Encodage!A1677&gt;=$G$2,Encodage!A1677&lt;=$H$2),Encodage!B1677,"")))</f>
        <v/>
      </c>
      <c r="B1677" s="62" t="str">
        <f>IF(A1677="","",IF(COUNTIF($A$2:B1676,Encodage!B1677)&gt;0,"",IF(AND(Encodage!B1677&gt;=$G$2,Encodage!A1677&lt;=$H$2),Encodage!C1677,"")))</f>
        <v/>
      </c>
      <c r="C1677" s="62"/>
      <c r="D1677" s="61"/>
      <c r="E1677" s="61"/>
      <c r="F1677" s="61"/>
      <c r="G1677" t="str">
        <f t="shared" si="597"/>
        <v/>
      </c>
      <c r="H1677" t="str">
        <f>IFERROR(IF(COUNTIF($H$4:H1676,H1676)&lt;VLOOKUP($H1676,$D$3:$E$500,2,0),H1676,INDEX($D$3:$D$300,MATCH(H1676,$D$3:$D$300,0)+1)),"")</f>
        <v/>
      </c>
      <c r="I1677" t="str">
        <f>IF($H1677="","",VLOOKUP($H1677,Listes!$A$3:$I$12,3,FALSE))</f>
        <v/>
      </c>
      <c r="J1677" t="str">
        <f>IF($H1677="","",VLOOKUP($H1677,Listes!$A$3:$I$12,4,FALSE))</f>
        <v/>
      </c>
      <c r="K1677" t="str">
        <f>IF(H1677="","",VLOOKUP($H1677,Listes!$A$3:$I$12,8,FALSE))</f>
        <v/>
      </c>
      <c r="N1677" t="str">
        <f t="shared" si="598"/>
        <v/>
      </c>
    </row>
    <row r="1678" spans="1:14">
      <c r="A1678" s="62" t="str">
        <f>IF(Encodage!A1678="","",IF(COUNTIF($A$2:A1677,Encodage!A1678),"",IF(AND(Encodage!A1678&gt;=$G$2,Encodage!A1678&lt;=$H$2),Encodage!B1678,"")))</f>
        <v/>
      </c>
      <c r="B1678" s="62" t="str">
        <f>IF(A1678="","",IF(COUNTIF($A$2:B1677,Encodage!B1678)&gt;0,"",IF(AND(Encodage!B1678&gt;=$G$2,Encodage!A1678&lt;=$H$2),Encodage!C1678,"")))</f>
        <v/>
      </c>
      <c r="C1678" s="62"/>
      <c r="D1678" s="61"/>
      <c r="E1678" s="61"/>
      <c r="F1678" s="61"/>
      <c r="G1678" t="str">
        <f t="shared" si="597"/>
        <v/>
      </c>
      <c r="H1678" t="str">
        <f>IFERROR(IF(COUNTIF($H$4:H1677,H1677)&lt;VLOOKUP($H1677,$D$3:$E$500,2,0),H1677,INDEX($D$3:$D$300,MATCH(H1677,$D$3:$D$300,0)+1)),"")</f>
        <v/>
      </c>
      <c r="I1678" t="str">
        <f>IF($H1678="","",VLOOKUP($H1678,Listes!$A$3:$I$12,3,FALSE))</f>
        <v/>
      </c>
      <c r="J1678" t="str">
        <f>IF($H1678="","",VLOOKUP($H1678,Listes!$A$3:$I$12,4,FALSE))</f>
        <v/>
      </c>
      <c r="K1678" t="str">
        <f>IF(H1678="","",VLOOKUP($H1678,Listes!$A$3:$I$12,8,FALSE))</f>
        <v/>
      </c>
      <c r="N1678" t="str">
        <f t="shared" si="598"/>
        <v/>
      </c>
    </row>
    <row r="1679" spans="1:14">
      <c r="A1679" s="62" t="str">
        <f>IF(Encodage!A1679="","",IF(COUNTIF($A$2:A1678,Encodage!A1679),"",IF(AND(Encodage!A1679&gt;=$G$2,Encodage!A1679&lt;=$H$2),Encodage!B1679,"")))</f>
        <v/>
      </c>
      <c r="B1679" s="62" t="str">
        <f>IF(A1679="","",IF(COUNTIF($A$2:B1678,Encodage!B1679)&gt;0,"",IF(AND(Encodage!B1679&gt;=$G$2,Encodage!A1679&lt;=$H$2),Encodage!C1679,"")))</f>
        <v/>
      </c>
      <c r="C1679" s="62"/>
      <c r="D1679" s="61"/>
      <c r="E1679" s="61"/>
      <c r="F1679" s="61"/>
      <c r="G1679" t="str">
        <f t="shared" si="597"/>
        <v/>
      </c>
      <c r="H1679" t="str">
        <f>IFERROR(IF(COUNTIF($H$4:H1678,H1678)&lt;VLOOKUP($H1678,$D$3:$E$500,2,0),H1678,INDEX($D$3:$D$300,MATCH(H1678,$D$3:$D$300,0)+1)),"")</f>
        <v/>
      </c>
      <c r="I1679" t="str">
        <f>IF($H1679="","",VLOOKUP($H1679,Listes!$A$3:$I$12,3,FALSE))</f>
        <v/>
      </c>
      <c r="J1679" t="str">
        <f>IF($H1679="","",VLOOKUP($H1679,Listes!$A$3:$I$12,4,FALSE))</f>
        <v/>
      </c>
      <c r="K1679" t="str">
        <f>IF(H1679="","",VLOOKUP($H1679,Listes!$A$3:$I$12,8,FALSE))</f>
        <v/>
      </c>
      <c r="N1679" t="str">
        <f t="shared" si="598"/>
        <v/>
      </c>
    </row>
    <row r="1680" spans="1:14">
      <c r="A1680" s="62" t="str">
        <f>IF(Encodage!A1680="","",IF(COUNTIF($A$2:A1679,Encodage!A1680),"",IF(AND(Encodage!A1680&gt;=$G$2,Encodage!A1680&lt;=$H$2),Encodage!B1680,"")))</f>
        <v/>
      </c>
      <c r="B1680" s="62" t="str">
        <f>IF(A1680="","",IF(COUNTIF($A$2:B1679,Encodage!B1680)&gt;0,"",IF(AND(Encodage!B1680&gt;=$G$2,Encodage!A1680&lt;=$H$2),Encodage!C1680,"")))</f>
        <v/>
      </c>
      <c r="C1680" s="62"/>
      <c r="D1680" s="61"/>
      <c r="E1680" s="61"/>
      <c r="F1680" s="61"/>
      <c r="G1680" t="str">
        <f t="shared" si="597"/>
        <v/>
      </c>
      <c r="H1680" t="str">
        <f>IFERROR(IF(COUNTIF($H$4:H1679,H1679)&lt;VLOOKUP($H1679,$D$3:$E$500,2,0),H1679,INDEX($D$3:$D$300,MATCH(H1679,$D$3:$D$300,0)+1)),"")</f>
        <v/>
      </c>
      <c r="I1680" t="str">
        <f>IF($H1680="","",VLOOKUP($H1680,Listes!$A$3:$I$12,3,FALSE))</f>
        <v/>
      </c>
      <c r="J1680" t="str">
        <f>IF($H1680="","",VLOOKUP($H1680,Listes!$A$3:$I$12,4,FALSE))</f>
        <v/>
      </c>
      <c r="K1680" t="str">
        <f>IF(H1680="","",VLOOKUP($H1680,Listes!$A$3:$I$12,8,FALSE))</f>
        <v/>
      </c>
      <c r="N1680" t="str">
        <f t="shared" si="598"/>
        <v/>
      </c>
    </row>
    <row r="1681" spans="1:14">
      <c r="A1681" s="62" t="str">
        <f>IF(Encodage!A1681="","",IF(COUNTIF($A$2:A1680,Encodage!A1681),"",IF(AND(Encodage!A1681&gt;=$G$2,Encodage!A1681&lt;=$H$2),Encodage!B1681,"")))</f>
        <v/>
      </c>
      <c r="B1681" s="62" t="str">
        <f>IF(A1681="","",IF(COUNTIF($A$2:B1680,Encodage!B1681)&gt;0,"",IF(AND(Encodage!B1681&gt;=$G$2,Encodage!A1681&lt;=$H$2),Encodage!C1681,"")))</f>
        <v/>
      </c>
      <c r="C1681" s="62"/>
      <c r="D1681" s="61"/>
      <c r="E1681" s="61"/>
      <c r="F1681" s="61"/>
      <c r="G1681" t="str">
        <f t="shared" si="597"/>
        <v/>
      </c>
      <c r="H1681" t="str">
        <f>IFERROR(IF(COUNTIF($H$4:H1680,H1680)&lt;VLOOKUP($H1680,$D$3:$E$500,2,0),H1680,INDEX($D$3:$D$300,MATCH(H1680,$D$3:$D$300,0)+1)),"")</f>
        <v/>
      </c>
      <c r="I1681" t="str">
        <f>IF($H1681="","",VLOOKUP($H1681,Listes!$A$3:$I$12,3,FALSE))</f>
        <v/>
      </c>
      <c r="J1681" t="str">
        <f>IF($H1681="","",VLOOKUP($H1681,Listes!$A$3:$I$12,4,FALSE))</f>
        <v/>
      </c>
      <c r="K1681" t="str">
        <f>IF(H1681="","",VLOOKUP($H1681,Listes!$A$3:$I$12,8,FALSE))</f>
        <v/>
      </c>
      <c r="N1681" t="str">
        <f t="shared" si="598"/>
        <v/>
      </c>
    </row>
    <row r="1682" spans="1:14">
      <c r="A1682" s="62" t="str">
        <f>IF(Encodage!A1682="","",IF(COUNTIF($A$2:A1681,Encodage!A1682),"",IF(AND(Encodage!A1682&gt;=$G$2,Encodage!A1682&lt;=$H$2),Encodage!B1682,"")))</f>
        <v/>
      </c>
      <c r="B1682" s="62" t="str">
        <f>IF(A1682="","",IF(COUNTIF($A$2:B1681,Encodage!B1682)&gt;0,"",IF(AND(Encodage!B1682&gt;=$G$2,Encodage!A1682&lt;=$H$2),Encodage!C1682,"")))</f>
        <v/>
      </c>
      <c r="C1682" s="62"/>
      <c r="D1682" s="61"/>
      <c r="E1682" s="61"/>
      <c r="F1682" s="61"/>
      <c r="G1682" t="str">
        <f t="shared" si="597"/>
        <v/>
      </c>
      <c r="H1682" t="str">
        <f>IFERROR(IF(COUNTIF($H$4:H1681,H1681)&lt;VLOOKUP($H1681,$D$3:$E$500,2,0),H1681,INDEX($D$3:$D$300,MATCH(H1681,$D$3:$D$300,0)+1)),"")</f>
        <v/>
      </c>
      <c r="I1682" t="str">
        <f>IF($H1682="","",VLOOKUP($H1682,Listes!$A$3:$I$12,3,FALSE))</f>
        <v/>
      </c>
      <c r="J1682" t="str">
        <f>IF($H1682="","",VLOOKUP($H1682,Listes!$A$3:$I$12,4,FALSE))</f>
        <v/>
      </c>
      <c r="K1682" t="str">
        <f>IF(H1682="","",VLOOKUP($H1682,Listes!$A$3:$I$12,8,FALSE))</f>
        <v/>
      </c>
      <c r="N1682" t="str">
        <f t="shared" si="598"/>
        <v/>
      </c>
    </row>
    <row r="1683" spans="1:14">
      <c r="A1683" s="62" t="str">
        <f>IF(Encodage!A1683="","",IF(COUNTIF($A$2:A1682,Encodage!A1683),"",IF(AND(Encodage!A1683&gt;=$G$2,Encodage!A1683&lt;=$H$2),Encodage!B1683,"")))</f>
        <v/>
      </c>
      <c r="B1683" s="62" t="str">
        <f>IF(A1683="","",IF(COUNTIF($A$2:B1682,Encodage!B1683)&gt;0,"",IF(AND(Encodage!B1683&gt;=$G$2,Encodage!A1683&lt;=$H$2),Encodage!C1683,"")))</f>
        <v/>
      </c>
      <c r="C1683" s="62"/>
      <c r="D1683" s="61"/>
      <c r="E1683" s="61"/>
      <c r="F1683" s="61"/>
      <c r="G1683" t="str">
        <f t="shared" si="597"/>
        <v/>
      </c>
      <c r="H1683" t="str">
        <f>IFERROR(IF(COUNTIF($H$4:H1682,H1682)&lt;VLOOKUP($H1682,$D$3:$E$500,2,0),H1682,INDEX($D$3:$D$300,MATCH(H1682,$D$3:$D$300,0)+1)),"")</f>
        <v/>
      </c>
      <c r="I1683" t="str">
        <f>IF($H1683="","",VLOOKUP($H1683,Listes!$A$3:$I$12,3,FALSE))</f>
        <v/>
      </c>
      <c r="J1683" t="str">
        <f>IF($H1683="","",VLOOKUP($H1683,Listes!$A$3:$I$12,4,FALSE))</f>
        <v/>
      </c>
      <c r="K1683" t="str">
        <f>IF(H1683="","",VLOOKUP($H1683,Listes!$A$3:$I$12,8,FALSE))</f>
        <v/>
      </c>
      <c r="N1683" t="str">
        <f t="shared" si="598"/>
        <v/>
      </c>
    </row>
    <row r="1684" spans="1:14">
      <c r="A1684" s="62" t="str">
        <f>IF(Encodage!A1684="","",IF(COUNTIF($A$2:A1683,Encodage!A1684),"",IF(AND(Encodage!A1684&gt;=$G$2,Encodage!A1684&lt;=$H$2),Encodage!B1684,"")))</f>
        <v/>
      </c>
      <c r="B1684" s="62" t="str">
        <f>IF(A1684="","",IF(COUNTIF($A$2:B1683,Encodage!B1684)&gt;0,"",IF(AND(Encodage!B1684&gt;=$G$2,Encodage!A1684&lt;=$H$2),Encodage!C1684,"")))</f>
        <v/>
      </c>
      <c r="C1684" s="62"/>
      <c r="D1684" s="61"/>
      <c r="E1684" s="61"/>
      <c r="F1684" s="61"/>
      <c r="G1684" t="str">
        <f t="shared" si="597"/>
        <v/>
      </c>
      <c r="H1684" t="str">
        <f>IFERROR(IF(COUNTIF($H$4:H1683,H1683)&lt;VLOOKUP($H1683,$D$3:$E$500,2,0),H1683,INDEX($D$3:$D$300,MATCH(H1683,$D$3:$D$300,0)+1)),"")</f>
        <v/>
      </c>
      <c r="I1684" t="str">
        <f>IF($H1684="","",VLOOKUP($H1684,Listes!$A$3:$I$12,3,FALSE))</f>
        <v/>
      </c>
      <c r="J1684" t="str">
        <f>IF($H1684="","",VLOOKUP($H1684,Listes!$A$3:$I$12,4,FALSE))</f>
        <v/>
      </c>
      <c r="K1684" t="str">
        <f>IF(H1684="","",VLOOKUP($H1684,Listes!$A$3:$I$12,8,FALSE))</f>
        <v/>
      </c>
      <c r="N1684" t="str">
        <f t="shared" si="598"/>
        <v/>
      </c>
    </row>
    <row r="1685" spans="1:14">
      <c r="A1685" s="62" t="str">
        <f>IF(Encodage!A1685="","",IF(COUNTIF($A$2:A1684,Encodage!A1685),"",IF(AND(Encodage!A1685&gt;=$G$2,Encodage!A1685&lt;=$H$2),Encodage!B1685,"")))</f>
        <v/>
      </c>
      <c r="B1685" s="62" t="str">
        <f>IF(A1685="","",IF(COUNTIF($A$2:B1684,Encodage!B1685)&gt;0,"",IF(AND(Encodage!B1685&gt;=$G$2,Encodage!A1685&lt;=$H$2),Encodage!C1685,"")))</f>
        <v/>
      </c>
      <c r="C1685" s="62"/>
      <c r="D1685" s="61"/>
      <c r="E1685" s="61"/>
      <c r="F1685" s="61"/>
      <c r="G1685" t="str">
        <f t="shared" si="597"/>
        <v/>
      </c>
      <c r="H1685" t="str">
        <f>IFERROR(IF(COUNTIF($H$4:H1684,H1684)&lt;VLOOKUP($H1684,$D$3:$E$500,2,0),H1684,INDEX($D$3:$D$300,MATCH(H1684,$D$3:$D$300,0)+1)),"")</f>
        <v/>
      </c>
      <c r="I1685" t="str">
        <f>IF($H1685="","",VLOOKUP($H1685,Listes!$A$3:$I$12,3,FALSE))</f>
        <v/>
      </c>
      <c r="J1685" t="str">
        <f>IF($H1685="","",VLOOKUP($H1685,Listes!$A$3:$I$12,4,FALSE))</f>
        <v/>
      </c>
      <c r="K1685" t="str">
        <f>IF(H1685="","",VLOOKUP($H1685,Listes!$A$3:$I$12,8,FALSE))</f>
        <v/>
      </c>
      <c r="N1685" t="str">
        <f t="shared" si="598"/>
        <v/>
      </c>
    </row>
    <row r="1686" spans="1:14">
      <c r="A1686" s="62" t="str">
        <f>IF(Encodage!A1686="","",IF(COUNTIF($A$2:A1685,Encodage!A1686),"",IF(AND(Encodage!A1686&gt;=$G$2,Encodage!A1686&lt;=$H$2),Encodage!B1686,"")))</f>
        <v/>
      </c>
      <c r="B1686" s="62" t="str">
        <f>IF(A1686="","",IF(COUNTIF($A$2:B1685,Encodage!B1686)&gt;0,"",IF(AND(Encodage!B1686&gt;=$G$2,Encodage!A1686&lt;=$H$2),Encodage!C1686,"")))</f>
        <v/>
      </c>
      <c r="C1686" s="62"/>
      <c r="D1686" s="61"/>
      <c r="E1686" s="61"/>
      <c r="F1686" s="61"/>
      <c r="G1686" t="str">
        <f t="shared" si="597"/>
        <v/>
      </c>
      <c r="H1686" t="str">
        <f>IFERROR(IF(COUNTIF($H$4:H1685,H1685)&lt;VLOOKUP($H1685,$D$3:$E$500,2,0),H1685,INDEX($D$3:$D$300,MATCH(H1685,$D$3:$D$300,0)+1)),"")</f>
        <v/>
      </c>
      <c r="I1686" t="str">
        <f>IF($H1686="","",VLOOKUP($H1686,Listes!$A$3:$I$12,3,FALSE))</f>
        <v/>
      </c>
      <c r="J1686" t="str">
        <f>IF($H1686="","",VLOOKUP($H1686,Listes!$A$3:$I$12,4,FALSE))</f>
        <v/>
      </c>
      <c r="K1686" t="str">
        <f>IF(H1686="","",VLOOKUP($H1686,Listes!$A$3:$I$12,8,FALSE))</f>
        <v/>
      </c>
      <c r="N1686" t="str">
        <f t="shared" si="598"/>
        <v/>
      </c>
    </row>
    <row r="1687" spans="1:14">
      <c r="A1687" s="62" t="str">
        <f>IF(Encodage!A1687="","",IF(COUNTIF($A$2:A1686,Encodage!A1687),"",IF(AND(Encodage!A1687&gt;=$G$2,Encodage!A1687&lt;=$H$2),Encodage!B1687,"")))</f>
        <v/>
      </c>
      <c r="B1687" s="62" t="str">
        <f>IF(A1687="","",IF(COUNTIF($A$2:B1686,Encodage!B1687)&gt;0,"",IF(AND(Encodage!B1687&gt;=$G$2,Encodage!A1687&lt;=$H$2),Encodage!C1687,"")))</f>
        <v/>
      </c>
      <c r="C1687" s="62"/>
      <c r="D1687" s="61"/>
      <c r="E1687" s="61"/>
      <c r="F1687" s="61"/>
      <c r="G1687" t="str">
        <f t="shared" si="597"/>
        <v/>
      </c>
      <c r="H1687" t="str">
        <f>IFERROR(IF(COUNTIF($H$4:H1686,H1686)&lt;VLOOKUP($H1686,$D$3:$E$500,2,0),H1686,INDEX($D$3:$D$300,MATCH(H1686,$D$3:$D$300,0)+1)),"")</f>
        <v/>
      </c>
      <c r="I1687" t="str">
        <f>IF($H1687="","",VLOOKUP($H1687,Listes!$A$3:$I$12,3,FALSE))</f>
        <v/>
      </c>
      <c r="J1687" t="str">
        <f>IF($H1687="","",VLOOKUP($H1687,Listes!$A$3:$I$12,4,FALSE))</f>
        <v/>
      </c>
      <c r="K1687" t="str">
        <f>IF(H1687="","",VLOOKUP($H1687,Listes!$A$3:$I$12,8,FALSE))</f>
        <v/>
      </c>
      <c r="N1687" t="str">
        <f t="shared" si="598"/>
        <v/>
      </c>
    </row>
    <row r="1688" spans="1:14">
      <c r="A1688" s="62" t="str">
        <f>IF(Encodage!A1688="","",IF(COUNTIF($A$2:A1687,Encodage!A1688),"",IF(AND(Encodage!A1688&gt;=$G$2,Encodage!A1688&lt;=$H$2),Encodage!B1688,"")))</f>
        <v/>
      </c>
      <c r="B1688" s="62" t="str">
        <f>IF(A1688="","",IF(COUNTIF($A$2:B1687,Encodage!B1688)&gt;0,"",IF(AND(Encodage!B1688&gt;=$G$2,Encodage!A1688&lt;=$H$2),Encodage!C1688,"")))</f>
        <v/>
      </c>
      <c r="C1688" s="62"/>
      <c r="D1688" s="61"/>
      <c r="E1688" s="61"/>
      <c r="F1688" s="61"/>
      <c r="G1688" t="str">
        <f t="shared" si="597"/>
        <v/>
      </c>
      <c r="H1688" t="str">
        <f>IFERROR(IF(COUNTIF($H$4:H1687,H1687)&lt;VLOOKUP($H1687,$D$3:$E$500,2,0),H1687,INDEX($D$3:$D$300,MATCH(H1687,$D$3:$D$300,0)+1)),"")</f>
        <v/>
      </c>
      <c r="I1688" t="str">
        <f>IF($H1688="","",VLOOKUP($H1688,Listes!$A$3:$I$12,3,FALSE))</f>
        <v/>
      </c>
      <c r="J1688" t="str">
        <f>IF($H1688="","",VLOOKUP($H1688,Listes!$A$3:$I$12,4,FALSE))</f>
        <v/>
      </c>
      <c r="K1688" t="str">
        <f>IF(H1688="","",VLOOKUP($H1688,Listes!$A$3:$I$12,8,FALSE))</f>
        <v/>
      </c>
      <c r="N1688" t="str">
        <f t="shared" si="598"/>
        <v/>
      </c>
    </row>
    <row r="1689" spans="1:14">
      <c r="A1689" s="62" t="str">
        <f>IF(Encodage!A1689="","",IF(COUNTIF($A$2:A1688,Encodage!A1689),"",IF(AND(Encodage!A1689&gt;=$G$2,Encodage!A1689&lt;=$H$2),Encodage!B1689,"")))</f>
        <v/>
      </c>
      <c r="B1689" s="62" t="str">
        <f>IF(A1689="","",IF(COUNTIF($A$2:B1688,Encodage!B1689)&gt;0,"",IF(AND(Encodage!B1689&gt;=$G$2,Encodage!A1689&lt;=$H$2),Encodage!C1689,"")))</f>
        <v/>
      </c>
      <c r="C1689" s="62"/>
      <c r="D1689" s="61"/>
      <c r="E1689" s="61"/>
      <c r="F1689" s="61"/>
      <c r="G1689" t="str">
        <f t="shared" si="597"/>
        <v/>
      </c>
      <c r="H1689" t="str">
        <f>IFERROR(IF(COUNTIF($H$4:H1688,H1688)&lt;VLOOKUP($H1688,$D$3:$E$500,2,0),H1688,INDEX($D$3:$D$300,MATCH(H1688,$D$3:$D$300,0)+1)),"")</f>
        <v/>
      </c>
      <c r="I1689" t="str">
        <f>IF($H1689="","",VLOOKUP($H1689,Listes!$A$3:$I$12,3,FALSE))</f>
        <v/>
      </c>
      <c r="J1689" t="str">
        <f>IF($H1689="","",VLOOKUP($H1689,Listes!$A$3:$I$12,4,FALSE))</f>
        <v/>
      </c>
      <c r="K1689" t="str">
        <f>IF(H1689="","",VLOOKUP($H1689,Listes!$A$3:$I$12,8,FALSE))</f>
        <v/>
      </c>
      <c r="N1689" t="str">
        <f t="shared" si="598"/>
        <v/>
      </c>
    </row>
    <row r="1690" spans="1:14">
      <c r="A1690" s="62" t="str">
        <f>IF(Encodage!A1690="","",IF(COUNTIF($A$2:A1689,Encodage!A1690),"",IF(AND(Encodage!A1690&gt;=$G$2,Encodage!A1690&lt;=$H$2),Encodage!B1690,"")))</f>
        <v/>
      </c>
      <c r="B1690" s="62" t="str">
        <f>IF(A1690="","",IF(COUNTIF($A$2:B1689,Encodage!B1690)&gt;0,"",IF(AND(Encodage!B1690&gt;=$G$2,Encodage!A1690&lt;=$H$2),Encodage!C1690,"")))</f>
        <v/>
      </c>
      <c r="C1690" s="62"/>
      <c r="D1690" s="61"/>
      <c r="E1690" s="61"/>
      <c r="F1690" s="61"/>
      <c r="G1690" t="str">
        <f t="shared" si="597"/>
        <v/>
      </c>
      <c r="H1690" t="str">
        <f>IFERROR(IF(COUNTIF($H$4:H1689,H1689)&lt;VLOOKUP($H1689,$D$3:$E$500,2,0),H1689,INDEX($D$3:$D$300,MATCH(H1689,$D$3:$D$300,0)+1)),"")</f>
        <v/>
      </c>
      <c r="I1690" t="str">
        <f>IF($H1690="","",VLOOKUP($H1690,Listes!$A$3:$I$12,3,FALSE))</f>
        <v/>
      </c>
      <c r="J1690" t="str">
        <f>IF($H1690="","",VLOOKUP($H1690,Listes!$A$3:$I$12,4,FALSE))</f>
        <v/>
      </c>
      <c r="K1690" t="str">
        <f>IF(H1690="","",VLOOKUP($H1690,Listes!$A$3:$I$12,8,FALSE))</f>
        <v/>
      </c>
      <c r="N1690" t="str">
        <f t="shared" si="598"/>
        <v/>
      </c>
    </row>
    <row r="1691" spans="1:14">
      <c r="A1691" s="62" t="str">
        <f>IF(Encodage!A1691="","",IF(COUNTIF($A$2:A1690,Encodage!A1691),"",IF(AND(Encodage!A1691&gt;=$G$2,Encodage!A1691&lt;=$H$2),Encodage!B1691,"")))</f>
        <v/>
      </c>
      <c r="B1691" s="62" t="str">
        <f>IF(A1691="","",IF(COUNTIF($A$2:B1690,Encodage!B1691)&gt;0,"",IF(AND(Encodage!B1691&gt;=$G$2,Encodage!A1691&lt;=$H$2),Encodage!C1691,"")))</f>
        <v/>
      </c>
      <c r="C1691" s="62"/>
      <c r="D1691" s="61"/>
      <c r="E1691" s="61"/>
      <c r="F1691" s="61"/>
      <c r="G1691" t="str">
        <f t="shared" si="597"/>
        <v/>
      </c>
      <c r="H1691" t="str">
        <f>IFERROR(IF(COUNTIF($H$4:H1690,H1690)&lt;VLOOKUP($H1690,$D$3:$E$500,2,0),H1690,INDEX($D$3:$D$300,MATCH(H1690,$D$3:$D$300,0)+1)),"")</f>
        <v/>
      </c>
      <c r="I1691" t="str">
        <f>IF($H1691="","",VLOOKUP($H1691,Listes!$A$3:$I$12,3,FALSE))</f>
        <v/>
      </c>
      <c r="J1691" t="str">
        <f>IF($H1691="","",VLOOKUP($H1691,Listes!$A$3:$I$12,4,FALSE))</f>
        <v/>
      </c>
      <c r="K1691" t="str">
        <f>IF(H1691="","",VLOOKUP($H1691,Listes!$A$3:$I$12,8,FALSE))</f>
        <v/>
      </c>
      <c r="N1691" t="str">
        <f t="shared" si="598"/>
        <v/>
      </c>
    </row>
    <row r="1692" spans="1:14">
      <c r="A1692" s="62" t="str">
        <f>IF(Encodage!A1692="","",IF(COUNTIF($A$2:A1691,Encodage!A1692),"",IF(AND(Encodage!A1692&gt;=$G$2,Encodage!A1692&lt;=$H$2),Encodage!B1692,"")))</f>
        <v/>
      </c>
      <c r="B1692" s="62" t="str">
        <f>IF(A1692="","",IF(COUNTIF($A$2:B1691,Encodage!B1692)&gt;0,"",IF(AND(Encodage!B1692&gt;=$G$2,Encodage!A1692&lt;=$H$2),Encodage!C1692,"")))</f>
        <v/>
      </c>
      <c r="C1692" s="62"/>
      <c r="D1692" s="61"/>
      <c r="E1692" s="61"/>
      <c r="F1692" s="61"/>
      <c r="G1692" t="str">
        <f t="shared" si="597"/>
        <v/>
      </c>
      <c r="H1692" t="str">
        <f>IFERROR(IF(COUNTIF($H$4:H1691,H1691)&lt;VLOOKUP($H1691,$D$3:$E$500,2,0),H1691,INDEX($D$3:$D$300,MATCH(H1691,$D$3:$D$300,0)+1)),"")</f>
        <v/>
      </c>
      <c r="I1692" t="str">
        <f>IF($H1692="","",VLOOKUP($H1692,Listes!$A$3:$I$12,3,FALSE))</f>
        <v/>
      </c>
      <c r="J1692" t="str">
        <f>IF($H1692="","",VLOOKUP($H1692,Listes!$A$3:$I$12,4,FALSE))</f>
        <v/>
      </c>
      <c r="K1692" t="str">
        <f>IF(H1692="","",VLOOKUP($H1692,Listes!$A$3:$I$12,8,FALSE))</f>
        <v/>
      </c>
      <c r="N1692" t="str">
        <f t="shared" si="598"/>
        <v/>
      </c>
    </row>
    <row r="1693" spans="1:14">
      <c r="A1693" s="62" t="str">
        <f>IF(Encodage!A1693="","",IF(COUNTIF($A$2:A1692,Encodage!A1693),"",IF(AND(Encodage!A1693&gt;=$G$2,Encodage!A1693&lt;=$H$2),Encodage!B1693,"")))</f>
        <v/>
      </c>
      <c r="B1693" s="62" t="str">
        <f>IF(A1693="","",IF(COUNTIF($A$2:B1692,Encodage!B1693)&gt;0,"",IF(AND(Encodage!B1693&gt;=$G$2,Encodage!A1693&lt;=$H$2),Encodage!C1693,"")))</f>
        <v/>
      </c>
      <c r="C1693" s="62"/>
      <c r="D1693" s="61"/>
      <c r="E1693" s="61"/>
      <c r="F1693" s="61"/>
      <c r="G1693" t="str">
        <f t="shared" si="597"/>
        <v/>
      </c>
      <c r="H1693" t="str">
        <f>IFERROR(IF(COUNTIF($H$4:H1692,H1692)&lt;VLOOKUP($H1692,$D$3:$E$500,2,0),H1692,INDEX($D$3:$D$300,MATCH(H1692,$D$3:$D$300,0)+1)),"")</f>
        <v/>
      </c>
      <c r="I1693" t="str">
        <f>IF($H1693="","",VLOOKUP($H1693,Listes!$A$3:$I$12,3,FALSE))</f>
        <v/>
      </c>
      <c r="J1693" t="str">
        <f>IF($H1693="","",VLOOKUP($H1693,Listes!$A$3:$I$12,4,FALSE))</f>
        <v/>
      </c>
      <c r="K1693" t="str">
        <f>IF(H1693="","",VLOOKUP($H1693,Listes!$A$3:$I$12,8,FALSE))</f>
        <v/>
      </c>
      <c r="N1693" t="str">
        <f t="shared" si="598"/>
        <v/>
      </c>
    </row>
    <row r="1694" spans="1:14">
      <c r="A1694" s="62" t="str">
        <f>IF(Encodage!A1694="","",IF(COUNTIF($A$2:A1693,Encodage!A1694),"",IF(AND(Encodage!A1694&gt;=$G$2,Encodage!A1694&lt;=$H$2),Encodage!B1694,"")))</f>
        <v/>
      </c>
      <c r="B1694" s="62" t="str">
        <f>IF(A1694="","",IF(COUNTIF($A$2:B1693,Encodage!B1694)&gt;0,"",IF(AND(Encodage!B1694&gt;=$G$2,Encodage!A1694&lt;=$H$2),Encodage!C1694,"")))</f>
        <v/>
      </c>
      <c r="C1694" s="62"/>
      <c r="D1694" s="61"/>
      <c r="E1694" s="61"/>
      <c r="F1694" s="61"/>
      <c r="G1694" t="str">
        <f t="shared" si="597"/>
        <v/>
      </c>
      <c r="H1694" t="str">
        <f>IFERROR(IF(COUNTIF($H$4:H1693,H1693)&lt;VLOOKUP($H1693,$D$3:$E$500,2,0),H1693,INDEX($D$3:$D$300,MATCH(H1693,$D$3:$D$300,0)+1)),"")</f>
        <v/>
      </c>
      <c r="I1694" t="str">
        <f>IF($H1694="","",VLOOKUP($H1694,Listes!$A$3:$I$12,3,FALSE))</f>
        <v/>
      </c>
      <c r="J1694" t="str">
        <f>IF($H1694="","",VLOOKUP($H1694,Listes!$A$3:$I$12,4,FALSE))</f>
        <v/>
      </c>
      <c r="K1694" t="str">
        <f>IF(H1694="","",VLOOKUP($H1694,Listes!$A$3:$I$12,8,FALSE))</f>
        <v/>
      </c>
      <c r="N1694" t="str">
        <f t="shared" si="598"/>
        <v/>
      </c>
    </row>
    <row r="1695" spans="1:14">
      <c r="A1695" s="62" t="str">
        <f>IF(Encodage!A1695="","",IF(COUNTIF($A$2:A1694,Encodage!A1695),"",IF(AND(Encodage!A1695&gt;=$G$2,Encodage!A1695&lt;=$H$2),Encodage!B1695,"")))</f>
        <v/>
      </c>
      <c r="B1695" s="62" t="str">
        <f>IF(A1695="","",IF(COUNTIF($A$2:B1694,Encodage!B1695)&gt;0,"",IF(AND(Encodage!B1695&gt;=$G$2,Encodage!A1695&lt;=$H$2),Encodage!C1695,"")))</f>
        <v/>
      </c>
      <c r="C1695" s="62"/>
      <c r="D1695" s="61"/>
      <c r="E1695" s="61"/>
      <c r="F1695" s="61"/>
      <c r="G1695" t="str">
        <f t="shared" si="597"/>
        <v/>
      </c>
      <c r="H1695" t="str">
        <f>IFERROR(IF(COUNTIF($H$4:H1694,H1694)&lt;VLOOKUP($H1694,$D$3:$E$500,2,0),H1694,INDEX($D$3:$D$300,MATCH(H1694,$D$3:$D$300,0)+1)),"")</f>
        <v/>
      </c>
      <c r="I1695" t="str">
        <f>IF($H1695="","",VLOOKUP($H1695,Listes!$A$3:$I$12,3,FALSE))</f>
        <v/>
      </c>
      <c r="J1695" t="str">
        <f>IF($H1695="","",VLOOKUP($H1695,Listes!$A$3:$I$12,4,FALSE))</f>
        <v/>
      </c>
      <c r="K1695" t="str">
        <f>IF(H1695="","",VLOOKUP($H1695,Listes!$A$3:$I$12,8,FALSE))</f>
        <v/>
      </c>
      <c r="N1695" t="str">
        <f t="shared" si="598"/>
        <v/>
      </c>
    </row>
    <row r="1696" spans="1:14">
      <c r="A1696" s="62" t="str">
        <f>IF(Encodage!A1696="","",IF(COUNTIF($A$2:A1695,Encodage!A1696),"",IF(AND(Encodage!A1696&gt;=$G$2,Encodage!A1696&lt;=$H$2),Encodage!B1696,"")))</f>
        <v/>
      </c>
      <c r="B1696" s="62" t="str">
        <f>IF(A1696="","",IF(COUNTIF($A$2:B1695,Encodage!B1696)&gt;0,"",IF(AND(Encodage!B1696&gt;=$G$2,Encodage!A1696&lt;=$H$2),Encodage!C1696,"")))</f>
        <v/>
      </c>
      <c r="C1696" s="62"/>
      <c r="D1696" s="61"/>
      <c r="E1696" s="61"/>
      <c r="F1696" s="61"/>
      <c r="G1696" t="str">
        <f t="shared" si="597"/>
        <v/>
      </c>
      <c r="H1696" t="str">
        <f>IFERROR(IF(COUNTIF($H$4:H1695,H1695)&lt;VLOOKUP($H1695,$D$3:$E$500,2,0),H1695,INDEX($D$3:$D$300,MATCH(H1695,$D$3:$D$300,0)+1)),"")</f>
        <v/>
      </c>
      <c r="I1696" t="str">
        <f>IF($H1696="","",VLOOKUP($H1696,Listes!$A$3:$I$12,3,FALSE))</f>
        <v/>
      </c>
      <c r="J1696" t="str">
        <f>IF($H1696="","",VLOOKUP($H1696,Listes!$A$3:$I$12,4,FALSE))</f>
        <v/>
      </c>
      <c r="K1696" t="str">
        <f>IF(H1696="","",VLOOKUP($H1696,Listes!$A$3:$I$12,8,FALSE))</f>
        <v/>
      </c>
      <c r="N1696" t="str">
        <f t="shared" si="598"/>
        <v/>
      </c>
    </row>
    <row r="1697" spans="1:14">
      <c r="A1697" s="62" t="str">
        <f>IF(Encodage!A1697="","",IF(COUNTIF($A$2:A1696,Encodage!A1697),"",IF(AND(Encodage!A1697&gt;=$G$2,Encodage!A1697&lt;=$H$2),Encodage!B1697,"")))</f>
        <v/>
      </c>
      <c r="B1697" s="62" t="str">
        <f>IF(A1697="","",IF(COUNTIF($A$2:B1696,Encodage!B1697)&gt;0,"",IF(AND(Encodage!B1697&gt;=$G$2,Encodage!A1697&lt;=$H$2),Encodage!C1697,"")))</f>
        <v/>
      </c>
      <c r="C1697" s="62"/>
      <c r="D1697" s="61"/>
      <c r="E1697" s="61"/>
      <c r="F1697" s="61"/>
      <c r="G1697" t="str">
        <f t="shared" si="597"/>
        <v/>
      </c>
      <c r="H1697" t="str">
        <f>IFERROR(IF(COUNTIF($H$4:H1696,H1696)&lt;VLOOKUP($H1696,$D$3:$E$500,2,0),H1696,INDEX($D$3:$D$300,MATCH(H1696,$D$3:$D$300,0)+1)),"")</f>
        <v/>
      </c>
      <c r="I1697" t="str">
        <f>IF($H1697="","",VLOOKUP($H1697,Listes!$A$3:$I$12,3,FALSE))</f>
        <v/>
      </c>
      <c r="J1697" t="str">
        <f>IF($H1697="","",VLOOKUP($H1697,Listes!$A$3:$I$12,4,FALSE))</f>
        <v/>
      </c>
      <c r="K1697" t="str">
        <f>IF(H1697="","",VLOOKUP($H1697,Listes!$A$3:$I$12,8,FALSE))</f>
        <v/>
      </c>
      <c r="N1697" t="str">
        <f t="shared" si="598"/>
        <v/>
      </c>
    </row>
    <row r="1698" spans="1:14">
      <c r="A1698" s="62" t="str">
        <f>IF(Encodage!A1698="","",IF(COUNTIF($A$2:A1697,Encodage!A1698),"",IF(AND(Encodage!A1698&gt;=$G$2,Encodage!A1698&lt;=$H$2),Encodage!B1698,"")))</f>
        <v/>
      </c>
      <c r="B1698" s="62" t="str">
        <f>IF(A1698="","",IF(COUNTIF($A$2:B1697,Encodage!B1698)&gt;0,"",IF(AND(Encodage!B1698&gt;=$G$2,Encodage!A1698&lt;=$H$2),Encodage!C1698,"")))</f>
        <v/>
      </c>
      <c r="C1698" s="62"/>
      <c r="D1698" s="61"/>
      <c r="E1698" s="61"/>
      <c r="F1698" s="61"/>
      <c r="G1698" t="str">
        <f t="shared" si="597"/>
        <v/>
      </c>
      <c r="H1698" t="str">
        <f>IFERROR(IF(COUNTIF($H$4:H1697,H1697)&lt;VLOOKUP($H1697,$D$3:$E$500,2,0),H1697,INDEX($D$3:$D$300,MATCH(H1697,$D$3:$D$300,0)+1)),"")</f>
        <v/>
      </c>
      <c r="I1698" t="str">
        <f>IF($H1698="","",VLOOKUP($H1698,Listes!$A$3:$I$12,3,FALSE))</f>
        <v/>
      </c>
      <c r="J1698" t="str">
        <f>IF($H1698="","",VLOOKUP($H1698,Listes!$A$3:$I$12,4,FALSE))</f>
        <v/>
      </c>
      <c r="K1698" t="str">
        <f>IF(H1698="","",VLOOKUP($H1698,Listes!$A$3:$I$12,8,FALSE))</f>
        <v/>
      </c>
      <c r="N1698" t="str">
        <f t="shared" si="598"/>
        <v/>
      </c>
    </row>
    <row r="1699" spans="1:14">
      <c r="A1699" s="62" t="str">
        <f>IF(Encodage!A1699="","",IF(COUNTIF($A$2:A1698,Encodage!A1699),"",IF(AND(Encodage!A1699&gt;=$G$2,Encodage!A1699&lt;=$H$2),Encodage!B1699,"")))</f>
        <v/>
      </c>
      <c r="B1699" s="62" t="str">
        <f>IF(A1699="","",IF(COUNTIF($A$2:B1698,Encodage!B1699)&gt;0,"",IF(AND(Encodage!B1699&gt;=$G$2,Encodage!A1699&lt;=$H$2),Encodage!C1699,"")))</f>
        <v/>
      </c>
      <c r="C1699" s="62"/>
      <c r="D1699" s="61"/>
      <c r="E1699" s="61"/>
      <c r="F1699" s="61"/>
      <c r="G1699" t="str">
        <f t="shared" si="597"/>
        <v/>
      </c>
      <c r="H1699" t="str">
        <f>IFERROR(IF(COUNTIF($H$4:H1698,H1698)&lt;VLOOKUP($H1698,$D$3:$E$500,2,0),H1698,INDEX($D$3:$D$300,MATCH(H1698,$D$3:$D$300,0)+1)),"")</f>
        <v/>
      </c>
      <c r="I1699" t="str">
        <f>IF($H1699="","",VLOOKUP($H1699,Listes!$A$3:$I$12,3,FALSE))</f>
        <v/>
      </c>
      <c r="J1699" t="str">
        <f>IF($H1699="","",VLOOKUP($H1699,Listes!$A$3:$I$12,4,FALSE))</f>
        <v/>
      </c>
      <c r="K1699" t="str">
        <f>IF(H1699="","",VLOOKUP($H1699,Listes!$A$3:$I$12,8,FALSE))</f>
        <v/>
      </c>
      <c r="N1699" t="str">
        <f t="shared" si="598"/>
        <v/>
      </c>
    </row>
    <row r="1700" spans="1:14">
      <c r="A1700" s="62" t="str">
        <f>IF(Encodage!A1700="","",IF(COUNTIF($A$2:A1699,Encodage!A1700),"",IF(AND(Encodage!A1700&gt;=$G$2,Encodage!A1700&lt;=$H$2),Encodage!B1700,"")))</f>
        <v/>
      </c>
      <c r="B1700" s="62" t="str">
        <f>IF(A1700="","",IF(COUNTIF($A$2:B1699,Encodage!B1700)&gt;0,"",IF(AND(Encodage!B1700&gt;=$G$2,Encodage!A1700&lt;=$H$2),Encodage!C1700,"")))</f>
        <v/>
      </c>
      <c r="C1700" s="62"/>
      <c r="D1700" s="61"/>
      <c r="E1700" s="61"/>
      <c r="F1700" s="61"/>
      <c r="G1700" t="str">
        <f t="shared" si="597"/>
        <v/>
      </c>
      <c r="H1700" t="str">
        <f>IFERROR(IF(COUNTIF($H$4:H1699,H1699)&lt;VLOOKUP($H1699,$D$3:$E$500,2,0),H1699,INDEX($D$3:$D$300,MATCH(H1699,$D$3:$D$300,0)+1)),"")</f>
        <v/>
      </c>
      <c r="I1700" t="str">
        <f>IF($H1700="","",VLOOKUP($H1700,Listes!$A$3:$I$12,3,FALSE))</f>
        <v/>
      </c>
      <c r="J1700" t="str">
        <f>IF($H1700="","",VLOOKUP($H1700,Listes!$A$3:$I$12,4,FALSE))</f>
        <v/>
      </c>
      <c r="K1700" t="str">
        <f>IF(H1700="","",VLOOKUP($H1700,Listes!$A$3:$I$12,8,FALSE))</f>
        <v/>
      </c>
      <c r="N1700" t="str">
        <f t="shared" si="598"/>
        <v/>
      </c>
    </row>
    <row r="1701" spans="1:14">
      <c r="A1701" s="62" t="str">
        <f>IF(Encodage!A1701="","",IF(COUNTIF($A$2:A1700,Encodage!A1701),"",IF(AND(Encodage!A1701&gt;=$G$2,Encodage!A1701&lt;=$H$2),Encodage!B1701,"")))</f>
        <v/>
      </c>
      <c r="B1701" s="62" t="str">
        <f>IF(A1701="","",IF(COUNTIF($A$2:B1700,Encodage!B1701)&gt;0,"",IF(AND(Encodage!B1701&gt;=$G$2,Encodage!A1701&lt;=$H$2),Encodage!C1701,"")))</f>
        <v/>
      </c>
      <c r="C1701" s="62"/>
      <c r="D1701" s="61"/>
      <c r="E1701" s="61"/>
      <c r="F1701" s="61"/>
      <c r="G1701" t="str">
        <f t="shared" si="597"/>
        <v/>
      </c>
      <c r="H1701" t="str">
        <f>IFERROR(IF(COUNTIF($H$4:H1700,H1700)&lt;VLOOKUP($H1700,$D$3:$E$500,2,0),H1700,INDEX($D$3:$D$300,MATCH(H1700,$D$3:$D$300,0)+1)),"")</f>
        <v/>
      </c>
      <c r="I1701" t="str">
        <f>IF($H1701="","",VLOOKUP($H1701,Listes!$A$3:$I$12,3,FALSE))</f>
        <v/>
      </c>
      <c r="J1701" t="str">
        <f>IF($H1701="","",VLOOKUP($H1701,Listes!$A$3:$I$12,4,FALSE))</f>
        <v/>
      </c>
      <c r="K1701" t="str">
        <f>IF(H1701="","",VLOOKUP($H1701,Listes!$A$3:$I$12,8,FALSE))</f>
        <v/>
      </c>
      <c r="N1701" t="str">
        <f t="shared" si="598"/>
        <v/>
      </c>
    </row>
    <row r="1702" spans="1:14">
      <c r="A1702" s="62" t="str">
        <f>IF(Encodage!A1702="","",IF(COUNTIF($A$2:A1701,Encodage!A1702),"",IF(AND(Encodage!A1702&gt;=$G$2,Encodage!A1702&lt;=$H$2),Encodage!B1702,"")))</f>
        <v/>
      </c>
      <c r="B1702" s="62" t="str">
        <f>IF(A1702="","",IF(COUNTIF($A$2:B1701,Encodage!B1702)&gt;0,"",IF(AND(Encodage!B1702&gt;=$G$2,Encodage!A1702&lt;=$H$2),Encodage!C1702,"")))</f>
        <v/>
      </c>
      <c r="C1702" s="62"/>
      <c r="D1702" s="61"/>
      <c r="E1702" s="61"/>
      <c r="F1702" s="61"/>
      <c r="G1702" t="str">
        <f t="shared" si="597"/>
        <v/>
      </c>
      <c r="H1702" t="str">
        <f>IFERROR(IF(COUNTIF($H$4:H1701,H1701)&lt;VLOOKUP($H1701,$D$3:$E$500,2,0),H1701,INDEX($D$3:$D$300,MATCH(H1701,$D$3:$D$300,0)+1)),"")</f>
        <v/>
      </c>
      <c r="I1702" t="str">
        <f>IF($H1702="","",VLOOKUP($H1702,Listes!$A$3:$I$12,3,FALSE))</f>
        <v/>
      </c>
      <c r="J1702" t="str">
        <f>IF($H1702="","",VLOOKUP($H1702,Listes!$A$3:$I$12,4,FALSE))</f>
        <v/>
      </c>
      <c r="K1702" t="str">
        <f>IF(H1702="","",VLOOKUP($H1702,Listes!$A$3:$I$12,8,FALSE))</f>
        <v/>
      </c>
      <c r="N1702" t="str">
        <f t="shared" si="598"/>
        <v/>
      </c>
    </row>
    <row r="1703" spans="1:14">
      <c r="A1703" s="62" t="str">
        <f>IF(Encodage!A1703="","",IF(COUNTIF($A$2:A1702,Encodage!A1703),"",IF(AND(Encodage!A1703&gt;=$G$2,Encodage!A1703&lt;=$H$2),Encodage!B1703,"")))</f>
        <v/>
      </c>
      <c r="B1703" s="62" t="str">
        <f>IF(A1703="","",IF(COUNTIF($A$2:B1702,Encodage!B1703)&gt;0,"",IF(AND(Encodage!B1703&gt;=$G$2,Encodage!A1703&lt;=$H$2),Encodage!C1703,"")))</f>
        <v/>
      </c>
      <c r="C1703" s="62"/>
      <c r="D1703" s="61"/>
      <c r="E1703" s="61"/>
      <c r="F1703" s="61"/>
      <c r="G1703" t="str">
        <f t="shared" si="597"/>
        <v/>
      </c>
      <c r="H1703" t="str">
        <f>IFERROR(IF(COUNTIF($H$4:H1702,H1702)&lt;VLOOKUP($H1702,$D$3:$E$500,2,0),H1702,INDEX($D$3:$D$300,MATCH(H1702,$D$3:$D$300,0)+1)),"")</f>
        <v/>
      </c>
      <c r="I1703" t="str">
        <f>IF($H1703="","",VLOOKUP($H1703,Listes!$A$3:$I$12,3,FALSE))</f>
        <v/>
      </c>
      <c r="J1703" t="str">
        <f>IF($H1703="","",VLOOKUP($H1703,Listes!$A$3:$I$12,4,FALSE))</f>
        <v/>
      </c>
      <c r="K1703" t="str">
        <f>IF(H1703="","",VLOOKUP($H1703,Listes!$A$3:$I$12,8,FALSE))</f>
        <v/>
      </c>
      <c r="N1703" t="str">
        <f t="shared" si="598"/>
        <v/>
      </c>
    </row>
    <row r="1704" spans="1:14">
      <c r="A1704" s="62" t="str">
        <f>IF(Encodage!A1704="","",IF(COUNTIF($A$2:A1703,Encodage!A1704),"",IF(AND(Encodage!A1704&gt;=$G$2,Encodage!A1704&lt;=$H$2),Encodage!B1704,"")))</f>
        <v/>
      </c>
      <c r="B1704" s="62" t="str">
        <f>IF(A1704="","",IF(COUNTIF($A$2:B1703,Encodage!B1704)&gt;0,"",IF(AND(Encodage!B1704&gt;=$G$2,Encodage!A1704&lt;=$H$2),Encodage!C1704,"")))</f>
        <v/>
      </c>
      <c r="C1704" s="62"/>
      <c r="D1704" s="61"/>
      <c r="E1704" s="61"/>
      <c r="F1704" s="61"/>
      <c r="G1704" t="str">
        <f t="shared" si="597"/>
        <v/>
      </c>
      <c r="H1704" t="str">
        <f>IFERROR(IF(COUNTIF($H$4:H1703,H1703)&lt;VLOOKUP($H1703,$D$3:$E$500,2,0),H1703,INDEX($D$3:$D$300,MATCH(H1703,$D$3:$D$300,0)+1)),"")</f>
        <v/>
      </c>
      <c r="I1704" t="str">
        <f>IF($H1704="","",VLOOKUP($H1704,Listes!$A$3:$I$12,3,FALSE))</f>
        <v/>
      </c>
      <c r="J1704" t="str">
        <f>IF($H1704="","",VLOOKUP($H1704,Listes!$A$3:$I$12,4,FALSE))</f>
        <v/>
      </c>
      <c r="K1704" t="str">
        <f>IF(H1704="","",VLOOKUP($H1704,Listes!$A$3:$I$12,8,FALSE))</f>
        <v/>
      </c>
      <c r="N1704" t="str">
        <f t="shared" si="598"/>
        <v/>
      </c>
    </row>
    <row r="1705" spans="1:14">
      <c r="A1705" s="62" t="str">
        <f>IF(Encodage!A1705="","",IF(COUNTIF($A$2:A1704,Encodage!A1705),"",IF(AND(Encodage!A1705&gt;=$G$2,Encodage!A1705&lt;=$H$2),Encodage!B1705,"")))</f>
        <v/>
      </c>
      <c r="B1705" s="62" t="str">
        <f>IF(A1705="","",IF(COUNTIF($A$2:B1704,Encodage!B1705)&gt;0,"",IF(AND(Encodage!B1705&gt;=$G$2,Encodage!A1705&lt;=$H$2),Encodage!C1705,"")))</f>
        <v/>
      </c>
      <c r="C1705" s="62"/>
      <c r="D1705" s="61"/>
      <c r="E1705" s="61"/>
      <c r="F1705" s="61"/>
      <c r="G1705" t="str">
        <f t="shared" si="597"/>
        <v/>
      </c>
      <c r="H1705" t="str">
        <f>IFERROR(IF(COUNTIF($H$4:H1704,H1704)&lt;VLOOKUP($H1704,$D$3:$E$500,2,0),H1704,INDEX($D$3:$D$300,MATCH(H1704,$D$3:$D$300,0)+1)),"")</f>
        <v/>
      </c>
      <c r="I1705" t="str">
        <f>IF($H1705="","",VLOOKUP($H1705,Listes!$A$3:$I$12,3,FALSE))</f>
        <v/>
      </c>
      <c r="J1705" t="str">
        <f>IF($H1705="","",VLOOKUP($H1705,Listes!$A$3:$I$12,4,FALSE))</f>
        <v/>
      </c>
      <c r="K1705" t="str">
        <f>IF(H1705="","",VLOOKUP($H1705,Listes!$A$3:$I$12,8,FALSE))</f>
        <v/>
      </c>
      <c r="N1705" t="str">
        <f t="shared" si="598"/>
        <v/>
      </c>
    </row>
    <row r="1706" spans="1:14">
      <c r="A1706" s="62" t="str">
        <f>IF(Encodage!A1706="","",IF(COUNTIF($A$2:A1705,Encodage!A1706),"",IF(AND(Encodage!A1706&gt;=$G$2,Encodage!A1706&lt;=$H$2),Encodage!B1706,"")))</f>
        <v/>
      </c>
      <c r="B1706" s="62" t="str">
        <f>IF(A1706="","",IF(COUNTIF($A$2:B1705,Encodage!B1706)&gt;0,"",IF(AND(Encodage!B1706&gt;=$G$2,Encodage!A1706&lt;=$H$2),Encodage!C1706,"")))</f>
        <v/>
      </c>
      <c r="C1706" s="62"/>
      <c r="D1706" s="61"/>
      <c r="E1706" s="61"/>
      <c r="F1706" s="61"/>
      <c r="G1706" t="str">
        <f t="shared" si="597"/>
        <v/>
      </c>
      <c r="H1706" t="str">
        <f>IFERROR(IF(COUNTIF($H$4:H1705,H1705)&lt;VLOOKUP($H1705,$D$3:$E$500,2,0),H1705,INDEX($D$3:$D$300,MATCH(H1705,$D$3:$D$300,0)+1)),"")</f>
        <v/>
      </c>
      <c r="I1706" t="str">
        <f>IF($H1706="","",VLOOKUP($H1706,Listes!$A$3:$I$12,3,FALSE))</f>
        <v/>
      </c>
      <c r="J1706" t="str">
        <f>IF($H1706="","",VLOOKUP($H1706,Listes!$A$3:$I$12,4,FALSE))</f>
        <v/>
      </c>
      <c r="K1706" t="str">
        <f>IF(H1706="","",VLOOKUP($H1706,Listes!$A$3:$I$12,8,FALSE))</f>
        <v/>
      </c>
      <c r="N1706" t="str">
        <f t="shared" si="598"/>
        <v/>
      </c>
    </row>
    <row r="1707" spans="1:14">
      <c r="A1707" s="62" t="str">
        <f>IF(Encodage!A1707="","",IF(COUNTIF($A$2:A1706,Encodage!A1707),"",IF(AND(Encodage!A1707&gt;=$G$2,Encodage!A1707&lt;=$H$2),Encodage!B1707,"")))</f>
        <v/>
      </c>
      <c r="B1707" s="62" t="str">
        <f>IF(A1707="","",IF(COUNTIF($A$2:B1706,Encodage!B1707)&gt;0,"",IF(AND(Encodage!B1707&gt;=$G$2,Encodage!A1707&lt;=$H$2),Encodage!C1707,"")))</f>
        <v/>
      </c>
      <c r="C1707" s="62"/>
      <c r="D1707" s="61"/>
      <c r="E1707" s="61"/>
      <c r="F1707" s="61"/>
      <c r="G1707" t="str">
        <f t="shared" si="597"/>
        <v/>
      </c>
      <c r="H1707" t="str">
        <f>IFERROR(IF(COUNTIF($H$4:H1706,H1706)&lt;VLOOKUP($H1706,$D$3:$E$500,2,0),H1706,INDEX($D$3:$D$300,MATCH(H1706,$D$3:$D$300,0)+1)),"")</f>
        <v/>
      </c>
      <c r="I1707" t="str">
        <f>IF($H1707="","",VLOOKUP($H1707,Listes!$A$3:$I$12,3,FALSE))</f>
        <v/>
      </c>
      <c r="J1707" t="str">
        <f>IF($H1707="","",VLOOKUP($H1707,Listes!$A$3:$I$12,4,FALSE))</f>
        <v/>
      </c>
      <c r="K1707" t="str">
        <f>IF(H1707="","",VLOOKUP($H1707,Listes!$A$3:$I$12,8,FALSE))</f>
        <v/>
      </c>
      <c r="N1707" t="str">
        <f t="shared" si="598"/>
        <v/>
      </c>
    </row>
    <row r="1708" spans="1:14">
      <c r="A1708" s="62" t="str">
        <f>IF(Encodage!A1708="","",IF(COUNTIF($A$2:A1707,Encodage!A1708),"",IF(AND(Encodage!A1708&gt;=$G$2,Encodage!A1708&lt;=$H$2),Encodage!B1708,"")))</f>
        <v/>
      </c>
      <c r="B1708" s="62" t="str">
        <f>IF(A1708="","",IF(COUNTIF($A$2:B1707,Encodage!B1708)&gt;0,"",IF(AND(Encodage!B1708&gt;=$G$2,Encodage!A1708&lt;=$H$2),Encodage!C1708,"")))</f>
        <v/>
      </c>
      <c r="C1708" s="62"/>
      <c r="D1708" s="61"/>
      <c r="E1708" s="61"/>
      <c r="F1708" s="61"/>
      <c r="G1708" t="str">
        <f t="shared" si="597"/>
        <v/>
      </c>
      <c r="H1708" t="str">
        <f>IFERROR(IF(COUNTIF($H$4:H1707,H1707)&lt;VLOOKUP($H1707,$D$3:$E$500,2,0),H1707,INDEX($D$3:$D$300,MATCH(H1707,$D$3:$D$300,0)+1)),"")</f>
        <v/>
      </c>
      <c r="I1708" t="str">
        <f>IF($H1708="","",VLOOKUP($H1708,Listes!$A$3:$I$12,3,FALSE))</f>
        <v/>
      </c>
      <c r="J1708" t="str">
        <f>IF($H1708="","",VLOOKUP($H1708,Listes!$A$3:$I$12,4,FALSE))</f>
        <v/>
      </c>
      <c r="K1708" t="str">
        <f>IF(H1708="","",VLOOKUP($H1708,Listes!$A$3:$I$12,8,FALSE))</f>
        <v/>
      </c>
      <c r="N1708" t="str">
        <f t="shared" si="598"/>
        <v/>
      </c>
    </row>
    <row r="1709" spans="1:14">
      <c r="A1709" s="62" t="str">
        <f>IF(Encodage!A1709="","",IF(COUNTIF($A$2:A1708,Encodage!A1709),"",IF(AND(Encodage!A1709&gt;=$G$2,Encodage!A1709&lt;=$H$2),Encodage!B1709,"")))</f>
        <v/>
      </c>
      <c r="B1709" s="62" t="str">
        <f>IF(A1709="","",IF(COUNTIF($A$2:B1708,Encodage!B1709)&gt;0,"",IF(AND(Encodage!B1709&gt;=$G$2,Encodage!A1709&lt;=$H$2),Encodage!C1709,"")))</f>
        <v/>
      </c>
      <c r="C1709" s="62"/>
      <c r="D1709" s="61"/>
      <c r="E1709" s="61"/>
      <c r="F1709" s="61"/>
      <c r="G1709" t="str">
        <f t="shared" si="597"/>
        <v/>
      </c>
      <c r="H1709" t="str">
        <f>IFERROR(IF(COUNTIF($H$4:H1708,H1708)&lt;VLOOKUP($H1708,$D$3:$E$500,2,0),H1708,INDEX($D$3:$D$300,MATCH(H1708,$D$3:$D$300,0)+1)),"")</f>
        <v/>
      </c>
      <c r="I1709" t="str">
        <f>IF($H1709="","",VLOOKUP($H1709,Listes!$A$3:$I$12,3,FALSE))</f>
        <v/>
      </c>
      <c r="J1709" t="str">
        <f>IF($H1709="","",VLOOKUP($H1709,Listes!$A$3:$I$12,4,FALSE))</f>
        <v/>
      </c>
      <c r="K1709" t="str">
        <f>IF(H1709="","",VLOOKUP($H1709,Listes!$A$3:$I$12,8,FALSE))</f>
        <v/>
      </c>
      <c r="N1709" t="str">
        <f t="shared" si="598"/>
        <v/>
      </c>
    </row>
    <row r="1710" spans="1:14">
      <c r="A1710" s="62" t="str">
        <f>IF(Encodage!A1710="","",IF(COUNTIF($A$2:A1709,Encodage!A1710),"",IF(AND(Encodage!A1710&gt;=$G$2,Encodage!A1710&lt;=$H$2),Encodage!B1710,"")))</f>
        <v/>
      </c>
      <c r="B1710" s="62" t="str">
        <f>IF(A1710="","",IF(COUNTIF($A$2:B1709,Encodage!B1710)&gt;0,"",IF(AND(Encodage!B1710&gt;=$G$2,Encodage!A1710&lt;=$H$2),Encodage!C1710,"")))</f>
        <v/>
      </c>
      <c r="C1710" s="62"/>
      <c r="D1710" s="61"/>
      <c r="E1710" s="61"/>
      <c r="F1710" s="61"/>
      <c r="G1710" t="str">
        <f t="shared" si="597"/>
        <v/>
      </c>
      <c r="H1710" t="str">
        <f>IFERROR(IF(COUNTIF($H$4:H1709,H1709)&lt;VLOOKUP($H1709,$D$3:$E$500,2,0),H1709,INDEX($D$3:$D$300,MATCH(H1709,$D$3:$D$300,0)+1)),"")</f>
        <v/>
      </c>
      <c r="I1710" t="str">
        <f>IF($H1710="","",VLOOKUP($H1710,Listes!$A$3:$I$12,3,FALSE))</f>
        <v/>
      </c>
      <c r="J1710" t="str">
        <f>IF($H1710="","",VLOOKUP($H1710,Listes!$A$3:$I$12,4,FALSE))</f>
        <v/>
      </c>
      <c r="K1710" t="str">
        <f>IF(H1710="","",VLOOKUP($H1710,Listes!$A$3:$I$12,8,FALSE))</f>
        <v/>
      </c>
      <c r="N1710" t="str">
        <f t="shared" si="598"/>
        <v/>
      </c>
    </row>
    <row r="1711" spans="1:14">
      <c r="A1711" s="62" t="str">
        <f>IF(Encodage!A1711="","",IF(COUNTIF($A$2:A1710,Encodage!A1711),"",IF(AND(Encodage!A1711&gt;=$G$2,Encodage!A1711&lt;=$H$2),Encodage!B1711,"")))</f>
        <v/>
      </c>
      <c r="B1711" s="62" t="str">
        <f>IF(A1711="","",IF(COUNTIF($A$2:B1710,Encodage!B1711)&gt;0,"",IF(AND(Encodage!B1711&gt;=$G$2,Encodage!A1711&lt;=$H$2),Encodage!C1711,"")))</f>
        <v/>
      </c>
      <c r="C1711" s="62"/>
      <c r="D1711" s="61"/>
      <c r="E1711" s="61"/>
      <c r="F1711" s="61"/>
      <c r="G1711" t="str">
        <f t="shared" si="597"/>
        <v/>
      </c>
      <c r="H1711" t="str">
        <f>IFERROR(IF(COUNTIF($H$4:H1710,H1710)&lt;VLOOKUP($H1710,$D$3:$E$500,2,0),H1710,INDEX($D$3:$D$300,MATCH(H1710,$D$3:$D$300,0)+1)),"")</f>
        <v/>
      </c>
      <c r="I1711" t="str">
        <f>IF($H1711="","",VLOOKUP($H1711,Listes!$A$3:$I$12,3,FALSE))</f>
        <v/>
      </c>
      <c r="J1711" t="str">
        <f>IF($H1711="","",VLOOKUP($H1711,Listes!$A$3:$I$12,4,FALSE))</f>
        <v/>
      </c>
      <c r="K1711" t="str">
        <f>IF(H1711="","",VLOOKUP($H1711,Listes!$A$3:$I$12,8,FALSE))</f>
        <v/>
      </c>
      <c r="N1711" t="str">
        <f t="shared" si="598"/>
        <v/>
      </c>
    </row>
    <row r="1712" spans="1:14">
      <c r="A1712" s="62" t="str">
        <f>IF(Encodage!A1712="","",IF(COUNTIF($A$2:A1711,Encodage!A1712),"",IF(AND(Encodage!A1712&gt;=$G$2,Encodage!A1712&lt;=$H$2),Encodage!B1712,"")))</f>
        <v/>
      </c>
      <c r="B1712" s="62" t="str">
        <f>IF(A1712="","",IF(COUNTIF($A$2:B1711,Encodage!B1712)&gt;0,"",IF(AND(Encodage!B1712&gt;=$G$2,Encodage!A1712&lt;=$H$2),Encodage!C1712,"")))</f>
        <v/>
      </c>
      <c r="C1712" s="62"/>
      <c r="D1712" s="61"/>
      <c r="E1712" s="61"/>
      <c r="F1712" s="61"/>
      <c r="G1712" t="str">
        <f t="shared" si="597"/>
        <v/>
      </c>
      <c r="H1712" t="str">
        <f>IFERROR(IF(COUNTIF($H$4:H1711,H1711)&lt;VLOOKUP($H1711,$D$3:$E$500,2,0),H1711,INDEX($D$3:$D$300,MATCH(H1711,$D$3:$D$300,0)+1)),"")</f>
        <v/>
      </c>
      <c r="I1712" t="str">
        <f>IF($H1712="","",VLOOKUP($H1712,Listes!$A$3:$I$12,3,FALSE))</f>
        <v/>
      </c>
      <c r="J1712" t="str">
        <f>IF($H1712="","",VLOOKUP($H1712,Listes!$A$3:$I$12,4,FALSE))</f>
        <v/>
      </c>
      <c r="K1712" t="str">
        <f>IF(H1712="","",VLOOKUP($H1712,Listes!$A$3:$I$12,8,FALSE))</f>
        <v/>
      </c>
      <c r="N1712" t="str">
        <f t="shared" si="598"/>
        <v/>
      </c>
    </row>
    <row r="1713" spans="1:14">
      <c r="A1713" s="62" t="str">
        <f>IF(Encodage!A1713="","",IF(COUNTIF($A$2:A1712,Encodage!A1713),"",IF(AND(Encodage!A1713&gt;=$G$2,Encodage!A1713&lt;=$H$2),Encodage!B1713,"")))</f>
        <v/>
      </c>
      <c r="B1713" s="62" t="str">
        <f>IF(A1713="","",IF(COUNTIF($A$2:B1712,Encodage!B1713)&gt;0,"",IF(AND(Encodage!B1713&gt;=$G$2,Encodage!A1713&lt;=$H$2),Encodage!C1713,"")))</f>
        <v/>
      </c>
      <c r="C1713" s="62"/>
      <c r="D1713" s="61"/>
      <c r="E1713" s="61"/>
      <c r="F1713" s="61"/>
      <c r="G1713" t="str">
        <f t="shared" si="597"/>
        <v/>
      </c>
      <c r="H1713" t="str">
        <f>IFERROR(IF(COUNTIF($H$4:H1712,H1712)&lt;VLOOKUP($H1712,$D$3:$E$500,2,0),H1712,INDEX($D$3:$D$300,MATCH(H1712,$D$3:$D$300,0)+1)),"")</f>
        <v/>
      </c>
      <c r="I1713" t="str">
        <f>IF($H1713="","",VLOOKUP($H1713,Listes!$A$3:$I$12,3,FALSE))</f>
        <v/>
      </c>
      <c r="J1713" t="str">
        <f>IF($H1713="","",VLOOKUP($H1713,Listes!$A$3:$I$12,4,FALSE))</f>
        <v/>
      </c>
      <c r="K1713" t="str">
        <f>IF(H1713="","",VLOOKUP($H1713,Listes!$A$3:$I$12,8,FALSE))</f>
        <v/>
      </c>
      <c r="N1713" t="str">
        <f t="shared" si="598"/>
        <v/>
      </c>
    </row>
    <row r="1714" spans="1:14">
      <c r="A1714" s="62" t="str">
        <f>IF(Encodage!A1714="","",IF(COUNTIF($A$2:A1713,Encodage!A1714),"",IF(AND(Encodage!A1714&gt;=$G$2,Encodage!A1714&lt;=$H$2),Encodage!B1714,"")))</f>
        <v/>
      </c>
      <c r="B1714" s="62" t="str">
        <f>IF(A1714="","",IF(COUNTIF($A$2:B1713,Encodage!B1714)&gt;0,"",IF(AND(Encodage!B1714&gt;=$G$2,Encodage!A1714&lt;=$H$2),Encodage!C1714,"")))</f>
        <v/>
      </c>
      <c r="C1714" s="62"/>
      <c r="D1714" s="61"/>
      <c r="E1714" s="61"/>
      <c r="F1714" s="61"/>
      <c r="G1714" t="str">
        <f t="shared" si="597"/>
        <v/>
      </c>
      <c r="H1714" t="str">
        <f>IFERROR(IF(COUNTIF($H$4:H1713,H1713)&lt;VLOOKUP($H1713,$D$3:$E$500,2,0),H1713,INDEX($D$3:$D$300,MATCH(H1713,$D$3:$D$300,0)+1)),"")</f>
        <v/>
      </c>
      <c r="I1714" t="str">
        <f>IF($H1714="","",VLOOKUP($H1714,Listes!$A$3:$I$12,3,FALSE))</f>
        <v/>
      </c>
      <c r="J1714" t="str">
        <f>IF($H1714="","",VLOOKUP($H1714,Listes!$A$3:$I$12,4,FALSE))</f>
        <v/>
      </c>
      <c r="K1714" t="str">
        <f>IF(H1714="","",VLOOKUP($H1714,Listes!$A$3:$I$12,8,FALSE))</f>
        <v/>
      </c>
      <c r="N1714" t="str">
        <f t="shared" si="598"/>
        <v/>
      </c>
    </row>
    <row r="1715" spans="1:14">
      <c r="A1715" s="62" t="str">
        <f>IF(Encodage!A1715="","",IF(COUNTIF($A$2:A1714,Encodage!A1715),"",IF(AND(Encodage!A1715&gt;=$G$2,Encodage!A1715&lt;=$H$2),Encodage!B1715,"")))</f>
        <v/>
      </c>
      <c r="B1715" s="62" t="str">
        <f>IF(A1715="","",IF(COUNTIF($A$2:B1714,Encodage!B1715)&gt;0,"",IF(AND(Encodage!B1715&gt;=$G$2,Encodage!A1715&lt;=$H$2),Encodage!C1715,"")))</f>
        <v/>
      </c>
      <c r="C1715" s="62"/>
      <c r="D1715" s="61"/>
      <c r="E1715" s="61"/>
      <c r="F1715" s="61"/>
      <c r="G1715" t="str">
        <f t="shared" si="597"/>
        <v/>
      </c>
      <c r="H1715" t="str">
        <f>IFERROR(IF(COUNTIF($H$4:H1714,H1714)&lt;VLOOKUP($H1714,$D$3:$E$500,2,0),H1714,INDEX($D$3:$D$300,MATCH(H1714,$D$3:$D$300,0)+1)),"")</f>
        <v/>
      </c>
      <c r="I1715" t="str">
        <f>IF($H1715="","",VLOOKUP($H1715,Listes!$A$3:$I$12,3,FALSE))</f>
        <v/>
      </c>
      <c r="J1715" t="str">
        <f>IF($H1715="","",VLOOKUP($H1715,Listes!$A$3:$I$12,4,FALSE))</f>
        <v/>
      </c>
      <c r="K1715" t="str">
        <f>IF(H1715="","",VLOOKUP($H1715,Listes!$A$3:$I$12,8,FALSE))</f>
        <v/>
      </c>
      <c r="N1715" t="str">
        <f t="shared" si="598"/>
        <v/>
      </c>
    </row>
    <row r="1716" spans="1:14">
      <c r="A1716" s="62" t="str">
        <f>IF(Encodage!A1716="","",IF(COUNTIF($A$2:A1715,Encodage!A1716),"",IF(AND(Encodage!A1716&gt;=$G$2,Encodage!A1716&lt;=$H$2),Encodage!B1716,"")))</f>
        <v/>
      </c>
      <c r="B1716" s="62" t="str">
        <f>IF(A1716="","",IF(COUNTIF($A$2:B1715,Encodage!B1716)&gt;0,"",IF(AND(Encodage!B1716&gt;=$G$2,Encodage!A1716&lt;=$H$2),Encodage!C1716,"")))</f>
        <v/>
      </c>
      <c r="C1716" s="62"/>
      <c r="D1716" s="61"/>
      <c r="E1716" s="61"/>
      <c r="F1716" s="61"/>
      <c r="G1716" t="str">
        <f t="shared" si="597"/>
        <v/>
      </c>
      <c r="H1716" t="str">
        <f>IFERROR(IF(COUNTIF($H$4:H1715,H1715)&lt;VLOOKUP($H1715,$D$3:$E$500,2,0),H1715,INDEX($D$3:$D$300,MATCH(H1715,$D$3:$D$300,0)+1)),"")</f>
        <v/>
      </c>
      <c r="I1716" t="str">
        <f>IF($H1716="","",VLOOKUP($H1716,Listes!$A$3:$I$12,3,FALSE))</f>
        <v/>
      </c>
      <c r="J1716" t="str">
        <f>IF($H1716="","",VLOOKUP($H1716,Listes!$A$3:$I$12,4,FALSE))</f>
        <v/>
      </c>
      <c r="K1716" t="str">
        <f>IF(H1716="","",VLOOKUP($H1716,Listes!$A$3:$I$12,8,FALSE))</f>
        <v/>
      </c>
      <c r="N1716" t="str">
        <f t="shared" si="598"/>
        <v/>
      </c>
    </row>
    <row r="1717" spans="1:14">
      <c r="A1717" s="62" t="str">
        <f>IF(Encodage!A1717="","",IF(COUNTIF($A$2:A1716,Encodage!A1717),"",IF(AND(Encodage!A1717&gt;=$G$2,Encodage!A1717&lt;=$H$2),Encodage!B1717,"")))</f>
        <v/>
      </c>
      <c r="B1717" s="62" t="str">
        <f>IF(A1717="","",IF(COUNTIF($A$2:B1716,Encodage!B1717)&gt;0,"",IF(AND(Encodage!B1717&gt;=$G$2,Encodage!A1717&lt;=$H$2),Encodage!C1717,"")))</f>
        <v/>
      </c>
      <c r="C1717" s="62"/>
      <c r="D1717" s="61"/>
      <c r="E1717" s="61"/>
      <c r="F1717" s="61"/>
      <c r="G1717" t="str">
        <f t="shared" si="597"/>
        <v/>
      </c>
      <c r="H1717" t="str">
        <f>IFERROR(IF(COUNTIF($H$4:H1716,H1716)&lt;VLOOKUP($H1716,$D$3:$E$500,2,0),H1716,INDEX($D$3:$D$300,MATCH(H1716,$D$3:$D$300,0)+1)),"")</f>
        <v/>
      </c>
      <c r="I1717" t="str">
        <f>IF($H1717="","",VLOOKUP($H1717,Listes!$A$3:$I$12,3,FALSE))</f>
        <v/>
      </c>
      <c r="J1717" t="str">
        <f>IF($H1717="","",VLOOKUP($H1717,Listes!$A$3:$I$12,4,FALSE))</f>
        <v/>
      </c>
      <c r="K1717" t="str">
        <f>IF(H1717="","",VLOOKUP($H1717,Listes!$A$3:$I$12,8,FALSE))</f>
        <v/>
      </c>
      <c r="N1717" t="str">
        <f t="shared" si="598"/>
        <v/>
      </c>
    </row>
    <row r="1718" spans="1:14">
      <c r="A1718" s="62" t="str">
        <f>IF(Encodage!A1718="","",IF(COUNTIF($A$2:A1717,Encodage!A1718),"",IF(AND(Encodage!A1718&gt;=$G$2,Encodage!A1718&lt;=$H$2),Encodage!B1718,"")))</f>
        <v/>
      </c>
      <c r="B1718" s="62" t="str">
        <f>IF(A1718="","",IF(COUNTIF($A$2:B1717,Encodage!B1718)&gt;0,"",IF(AND(Encodage!B1718&gt;=$G$2,Encodage!A1718&lt;=$H$2),Encodage!C1718,"")))</f>
        <v/>
      </c>
      <c r="C1718" s="62"/>
      <c r="D1718" s="61"/>
      <c r="E1718" s="61"/>
      <c r="F1718" s="61"/>
      <c r="G1718" t="str">
        <f t="shared" si="597"/>
        <v/>
      </c>
      <c r="H1718" t="str">
        <f>IFERROR(IF(COUNTIF($H$4:H1717,H1717)&lt;VLOOKUP($H1717,$D$3:$E$500,2,0),H1717,INDEX($D$3:$D$300,MATCH(H1717,$D$3:$D$300,0)+1)),"")</f>
        <v/>
      </c>
      <c r="I1718" t="str">
        <f>IF($H1718="","",VLOOKUP($H1718,Listes!$A$3:$I$12,3,FALSE))</f>
        <v/>
      </c>
      <c r="J1718" t="str">
        <f>IF($H1718="","",VLOOKUP($H1718,Listes!$A$3:$I$12,4,FALSE))</f>
        <v/>
      </c>
      <c r="K1718" t="str">
        <f>IF(H1718="","",VLOOKUP($H1718,Listes!$A$3:$I$12,8,FALSE))</f>
        <v/>
      </c>
      <c r="N1718" t="str">
        <f t="shared" si="598"/>
        <v/>
      </c>
    </row>
    <row r="1719" spans="1:14">
      <c r="A1719" s="62" t="str">
        <f>IF(Encodage!A1719="","",IF(COUNTIF($A$2:A1718,Encodage!A1719),"",IF(AND(Encodage!A1719&gt;=$G$2,Encodage!A1719&lt;=$H$2),Encodage!B1719,"")))</f>
        <v/>
      </c>
      <c r="B1719" s="62" t="str">
        <f>IF(A1719="","",IF(COUNTIF($A$2:B1718,Encodage!B1719)&gt;0,"",IF(AND(Encodage!B1719&gt;=$G$2,Encodage!A1719&lt;=$H$2),Encodage!C1719,"")))</f>
        <v/>
      </c>
      <c r="C1719" s="62"/>
      <c r="D1719" s="61"/>
      <c r="E1719" s="61"/>
      <c r="F1719" s="61"/>
      <c r="G1719" t="str">
        <f t="shared" si="597"/>
        <v/>
      </c>
      <c r="H1719" t="str">
        <f>IFERROR(IF(COUNTIF($H$4:H1718,H1718)&lt;VLOOKUP($H1718,$D$3:$E$500,2,0),H1718,INDEX($D$3:$D$300,MATCH(H1718,$D$3:$D$300,0)+1)),"")</f>
        <v/>
      </c>
      <c r="I1719" t="str">
        <f>IF($H1719="","",VLOOKUP($H1719,Listes!$A$3:$I$12,3,FALSE))</f>
        <v/>
      </c>
      <c r="J1719" t="str">
        <f>IF($H1719="","",VLOOKUP($H1719,Listes!$A$3:$I$12,4,FALSE))</f>
        <v/>
      </c>
      <c r="K1719" t="str">
        <f>IF(H1719="","",VLOOKUP($H1719,Listes!$A$3:$I$12,8,FALSE))</f>
        <v/>
      </c>
      <c r="N1719" t="str">
        <f t="shared" si="598"/>
        <v/>
      </c>
    </row>
    <row r="1720" spans="1:14">
      <c r="A1720" s="62" t="str">
        <f>IF(Encodage!A1720="","",IF(COUNTIF($A$2:A1719,Encodage!A1720),"",IF(AND(Encodage!A1720&gt;=$G$2,Encodage!A1720&lt;=$H$2),Encodage!B1720,"")))</f>
        <v/>
      </c>
      <c r="B1720" s="62" t="str">
        <f>IF(A1720="","",IF(COUNTIF($A$2:B1719,Encodage!B1720)&gt;0,"",IF(AND(Encodage!B1720&gt;=$G$2,Encodage!A1720&lt;=$H$2),Encodage!C1720,"")))</f>
        <v/>
      </c>
      <c r="C1720" s="62"/>
      <c r="D1720" s="61"/>
      <c r="E1720" s="61"/>
      <c r="F1720" s="61"/>
      <c r="G1720" t="str">
        <f t="shared" si="597"/>
        <v/>
      </c>
      <c r="H1720" t="str">
        <f>IFERROR(IF(COUNTIF($H$4:H1719,H1719)&lt;VLOOKUP($H1719,$D$3:$E$500,2,0),H1719,INDEX($D$3:$D$300,MATCH(H1719,$D$3:$D$300,0)+1)),"")</f>
        <v/>
      </c>
      <c r="I1720" t="str">
        <f>IF($H1720="","",VLOOKUP($H1720,Listes!$A$3:$I$12,3,FALSE))</f>
        <v/>
      </c>
      <c r="J1720" t="str">
        <f>IF($H1720="","",VLOOKUP($H1720,Listes!$A$3:$I$12,4,FALSE))</f>
        <v/>
      </c>
      <c r="K1720" t="str">
        <f>IF(H1720="","",VLOOKUP($H1720,Listes!$A$3:$I$12,8,FALSE))</f>
        <v/>
      </c>
      <c r="N1720" t="str">
        <f t="shared" si="598"/>
        <v/>
      </c>
    </row>
    <row r="1721" spans="1:14">
      <c r="A1721" s="62" t="str">
        <f>IF(Encodage!A1721="","",IF(COUNTIF($A$2:A1720,Encodage!A1721),"",IF(AND(Encodage!A1721&gt;=$G$2,Encodage!A1721&lt;=$H$2),Encodage!B1721,"")))</f>
        <v/>
      </c>
      <c r="B1721" s="62" t="str">
        <f>IF(A1721="","",IF(COUNTIF($A$2:B1720,Encodage!B1721)&gt;0,"",IF(AND(Encodage!B1721&gt;=$G$2,Encodage!A1721&lt;=$H$2),Encodage!C1721,"")))</f>
        <v/>
      </c>
      <c r="C1721" s="62"/>
      <c r="D1721" s="61"/>
      <c r="E1721" s="61"/>
      <c r="F1721" s="61"/>
      <c r="G1721" t="str">
        <f t="shared" si="597"/>
        <v/>
      </c>
      <c r="H1721" t="str">
        <f>IFERROR(IF(COUNTIF($H$4:H1720,H1720)&lt;VLOOKUP($H1720,$D$3:$E$500,2,0),H1720,INDEX($D$3:$D$300,MATCH(H1720,$D$3:$D$300,0)+1)),"")</f>
        <v/>
      </c>
      <c r="I1721" t="str">
        <f>IF($H1721="","",VLOOKUP($H1721,Listes!$A$3:$I$12,3,FALSE))</f>
        <v/>
      </c>
      <c r="J1721" t="str">
        <f>IF($H1721="","",VLOOKUP($H1721,Listes!$A$3:$I$12,4,FALSE))</f>
        <v/>
      </c>
      <c r="K1721" t="str">
        <f>IF(H1721="","",VLOOKUP($H1721,Listes!$A$3:$I$12,8,FALSE))</f>
        <v/>
      </c>
      <c r="N1721" t="str">
        <f t="shared" si="598"/>
        <v/>
      </c>
    </row>
    <row r="1722" spans="1:14">
      <c r="A1722" s="62" t="str">
        <f>IF(Encodage!A1722="","",IF(COUNTIF($A$2:A1721,Encodage!A1722),"",IF(AND(Encodage!A1722&gt;=$G$2,Encodage!A1722&lt;=$H$2),Encodage!B1722,"")))</f>
        <v/>
      </c>
      <c r="B1722" s="62" t="str">
        <f>IF(A1722="","",IF(COUNTIF($A$2:B1721,Encodage!B1722)&gt;0,"",IF(AND(Encodage!B1722&gt;=$G$2,Encodage!A1722&lt;=$H$2),Encodage!C1722,"")))</f>
        <v/>
      </c>
      <c r="C1722" s="62"/>
      <c r="D1722" s="61"/>
      <c r="E1722" s="61"/>
      <c r="F1722" s="61"/>
      <c r="G1722" t="str">
        <f t="shared" si="597"/>
        <v/>
      </c>
      <c r="H1722" t="str">
        <f>IFERROR(IF(COUNTIF($H$4:H1721,H1721)&lt;VLOOKUP($H1721,$D$3:$E$500,2,0),H1721,INDEX($D$3:$D$300,MATCH(H1721,$D$3:$D$300,0)+1)),"")</f>
        <v/>
      </c>
      <c r="I1722" t="str">
        <f>IF($H1722="","",VLOOKUP($H1722,Listes!$A$3:$I$12,3,FALSE))</f>
        <v/>
      </c>
      <c r="J1722" t="str">
        <f>IF($H1722="","",VLOOKUP($H1722,Listes!$A$3:$I$12,4,FALSE))</f>
        <v/>
      </c>
      <c r="K1722" t="str">
        <f>IF(H1722="","",VLOOKUP($H1722,Listes!$A$3:$I$12,8,FALSE))</f>
        <v/>
      </c>
      <c r="N1722" t="str">
        <f t="shared" si="598"/>
        <v/>
      </c>
    </row>
    <row r="1723" spans="1:14">
      <c r="A1723" s="62" t="str">
        <f>IF(Encodage!A1723="","",IF(COUNTIF($A$2:A1722,Encodage!A1723),"",IF(AND(Encodage!A1723&gt;=$G$2,Encodage!A1723&lt;=$H$2),Encodage!B1723,"")))</f>
        <v/>
      </c>
      <c r="B1723" s="62" t="str">
        <f>IF(A1723="","",IF(COUNTIF($A$2:B1722,Encodage!B1723)&gt;0,"",IF(AND(Encodage!B1723&gt;=$G$2,Encodage!A1723&lt;=$H$2),Encodage!C1723,"")))</f>
        <v/>
      </c>
      <c r="C1723" s="62"/>
      <c r="D1723" s="61"/>
      <c r="E1723" s="61"/>
      <c r="F1723" s="61"/>
      <c r="G1723" t="str">
        <f t="shared" si="597"/>
        <v/>
      </c>
      <c r="H1723" t="str">
        <f>IFERROR(IF(COUNTIF($H$4:H1722,H1722)&lt;VLOOKUP($H1722,$D$3:$E$500,2,0),H1722,INDEX($D$3:$D$300,MATCH(H1722,$D$3:$D$300,0)+1)),"")</f>
        <v/>
      </c>
      <c r="I1723" t="str">
        <f>IF($H1723="","",VLOOKUP($H1723,Listes!$A$3:$I$12,3,FALSE))</f>
        <v/>
      </c>
      <c r="J1723" t="str">
        <f>IF($H1723="","",VLOOKUP($H1723,Listes!$A$3:$I$12,4,FALSE))</f>
        <v/>
      </c>
      <c r="K1723" t="str">
        <f>IF(H1723="","",VLOOKUP($H1723,Listes!$A$3:$I$12,8,FALSE))</f>
        <v/>
      </c>
      <c r="N1723" t="str">
        <f t="shared" si="598"/>
        <v/>
      </c>
    </row>
    <row r="1724" spans="1:14">
      <c r="A1724" s="62" t="str">
        <f>IF(Encodage!A1724="","",IF(COUNTIF($A$2:A1723,Encodage!A1724),"",IF(AND(Encodage!A1724&gt;=$G$2,Encodage!A1724&lt;=$H$2),Encodage!B1724,"")))</f>
        <v/>
      </c>
      <c r="B1724" s="62" t="str">
        <f>IF(A1724="","",IF(COUNTIF($A$2:B1723,Encodage!B1724)&gt;0,"",IF(AND(Encodage!B1724&gt;=$G$2,Encodage!A1724&lt;=$H$2),Encodage!C1724,"")))</f>
        <v/>
      </c>
      <c r="C1724" s="62"/>
      <c r="D1724" s="61"/>
      <c r="E1724" s="61"/>
      <c r="F1724" s="61"/>
      <c r="G1724" t="str">
        <f t="shared" si="597"/>
        <v/>
      </c>
      <c r="H1724" t="str">
        <f>IFERROR(IF(COUNTIF($H$4:H1723,H1723)&lt;VLOOKUP($H1723,$D$3:$E$500,2,0),H1723,INDEX($D$3:$D$300,MATCH(H1723,$D$3:$D$300,0)+1)),"")</f>
        <v/>
      </c>
      <c r="I1724" t="str">
        <f>IF($H1724="","",VLOOKUP($H1724,Listes!$A$3:$I$12,3,FALSE))</f>
        <v/>
      </c>
      <c r="J1724" t="str">
        <f>IF($H1724="","",VLOOKUP($H1724,Listes!$A$3:$I$12,4,FALSE))</f>
        <v/>
      </c>
      <c r="K1724" t="str">
        <f>IF(H1724="","",VLOOKUP($H1724,Listes!$A$3:$I$12,8,FALSE))</f>
        <v/>
      </c>
      <c r="N1724" t="str">
        <f t="shared" si="598"/>
        <v/>
      </c>
    </row>
    <row r="1725" spans="1:14">
      <c r="A1725" s="62" t="str">
        <f>IF(Encodage!A1725="","",IF(COUNTIF($A$2:A1724,Encodage!A1725),"",IF(AND(Encodage!A1725&gt;=$G$2,Encodage!A1725&lt;=$H$2),Encodage!B1725,"")))</f>
        <v/>
      </c>
      <c r="B1725" s="62" t="str">
        <f>IF(A1725="","",IF(COUNTIF($A$2:B1724,Encodage!B1725)&gt;0,"",IF(AND(Encodage!B1725&gt;=$G$2,Encodage!A1725&lt;=$H$2),Encodage!C1725,"")))</f>
        <v/>
      </c>
      <c r="C1725" s="62"/>
      <c r="D1725" s="61"/>
      <c r="E1725" s="61"/>
      <c r="F1725" s="61"/>
      <c r="G1725" t="str">
        <f t="shared" si="597"/>
        <v/>
      </c>
      <c r="H1725" t="str">
        <f>IFERROR(IF(COUNTIF($H$4:H1724,H1724)&lt;VLOOKUP($H1724,$D$3:$E$500,2,0),H1724,INDEX($D$3:$D$300,MATCH(H1724,$D$3:$D$300,0)+1)),"")</f>
        <v/>
      </c>
      <c r="I1725" t="str">
        <f>IF($H1725="","",VLOOKUP($H1725,Listes!$A$3:$I$12,3,FALSE))</f>
        <v/>
      </c>
      <c r="J1725" t="str">
        <f>IF($H1725="","",VLOOKUP($H1725,Listes!$A$3:$I$12,4,FALSE))</f>
        <v/>
      </c>
      <c r="K1725" t="str">
        <f>IF(H1725="","",VLOOKUP($H1725,Listes!$A$3:$I$12,8,FALSE))</f>
        <v/>
      </c>
      <c r="N1725" t="str">
        <f t="shared" si="598"/>
        <v/>
      </c>
    </row>
    <row r="1726" spans="1:14">
      <c r="A1726" s="62" t="str">
        <f>IF(Encodage!A1726="","",IF(COUNTIF($A$2:A1725,Encodage!A1726),"",IF(AND(Encodage!A1726&gt;=$G$2,Encodage!A1726&lt;=$H$2),Encodage!B1726,"")))</f>
        <v/>
      </c>
      <c r="B1726" s="62" t="str">
        <f>IF(A1726="","",IF(COUNTIF($A$2:B1725,Encodage!B1726)&gt;0,"",IF(AND(Encodage!B1726&gt;=$G$2,Encodage!A1726&lt;=$H$2),Encodage!C1726,"")))</f>
        <v/>
      </c>
      <c r="C1726" s="62"/>
      <c r="D1726" s="61"/>
      <c r="E1726" s="61"/>
      <c r="F1726" s="61"/>
      <c r="G1726" t="str">
        <f t="shared" si="597"/>
        <v/>
      </c>
      <c r="H1726" t="str">
        <f>IFERROR(IF(COUNTIF($H$4:H1725,H1725)&lt;VLOOKUP($H1725,$D$3:$E$500,2,0),H1725,INDEX($D$3:$D$300,MATCH(H1725,$D$3:$D$300,0)+1)),"")</f>
        <v/>
      </c>
      <c r="I1726" t="str">
        <f>IF($H1726="","",VLOOKUP($H1726,Listes!$A$3:$I$12,3,FALSE))</f>
        <v/>
      </c>
      <c r="J1726" t="str">
        <f>IF($H1726="","",VLOOKUP($H1726,Listes!$A$3:$I$12,4,FALSE))</f>
        <v/>
      </c>
      <c r="K1726" t="str">
        <f>IF(H1726="","",VLOOKUP($H1726,Listes!$A$3:$I$12,8,FALSE))</f>
        <v/>
      </c>
      <c r="N1726" t="str">
        <f t="shared" si="598"/>
        <v/>
      </c>
    </row>
    <row r="1727" spans="1:14">
      <c r="A1727" s="62" t="str">
        <f>IF(Encodage!A1727="","",IF(COUNTIF($A$2:A1726,Encodage!A1727),"",IF(AND(Encodage!A1727&gt;=$G$2,Encodage!A1727&lt;=$H$2),Encodage!B1727,"")))</f>
        <v/>
      </c>
      <c r="B1727" s="62" t="str">
        <f>IF(A1727="","",IF(COUNTIF($A$2:B1726,Encodage!B1727)&gt;0,"",IF(AND(Encodage!B1727&gt;=$G$2,Encodage!A1727&lt;=$H$2),Encodage!C1727,"")))</f>
        <v/>
      </c>
      <c r="C1727" s="62"/>
      <c r="D1727" s="61"/>
      <c r="E1727" s="61"/>
      <c r="F1727" s="61"/>
      <c r="G1727" t="str">
        <f t="shared" si="597"/>
        <v/>
      </c>
      <c r="H1727" t="str">
        <f>IFERROR(IF(COUNTIF($H$4:H1726,H1726)&lt;VLOOKUP($H1726,$D$3:$E$500,2,0),H1726,INDEX($D$3:$D$300,MATCH(H1726,$D$3:$D$300,0)+1)),"")</f>
        <v/>
      </c>
      <c r="I1727" t="str">
        <f>IF($H1727="","",VLOOKUP($H1727,Listes!$A$3:$I$12,3,FALSE))</f>
        <v/>
      </c>
      <c r="J1727" t="str">
        <f>IF($H1727="","",VLOOKUP($H1727,Listes!$A$3:$I$12,4,FALSE))</f>
        <v/>
      </c>
      <c r="K1727" t="str">
        <f>IF(H1727="","",VLOOKUP($H1727,Listes!$A$3:$I$12,8,FALSE))</f>
        <v/>
      </c>
      <c r="N1727" t="str">
        <f t="shared" si="598"/>
        <v/>
      </c>
    </row>
    <row r="1728" spans="1:14">
      <c r="A1728" s="62" t="str">
        <f>IF(Encodage!A1728="","",IF(COUNTIF($A$2:A1727,Encodage!A1728),"",IF(AND(Encodage!A1728&gt;=$G$2,Encodage!A1728&lt;=$H$2),Encodage!B1728,"")))</f>
        <v/>
      </c>
      <c r="B1728" s="62" t="str">
        <f>IF(A1728="","",IF(COUNTIF($A$2:B1727,Encodage!B1728)&gt;0,"",IF(AND(Encodage!B1728&gt;=$G$2,Encodage!A1728&lt;=$H$2),Encodage!C1728,"")))</f>
        <v/>
      </c>
      <c r="C1728" s="62"/>
      <c r="D1728" s="61"/>
      <c r="E1728" s="61"/>
      <c r="F1728" s="61"/>
      <c r="G1728" t="str">
        <f t="shared" si="597"/>
        <v/>
      </c>
      <c r="H1728" t="str">
        <f>IFERROR(IF(COUNTIF($H$4:H1727,H1727)&lt;VLOOKUP($H1727,$D$3:$E$500,2,0),H1727,INDEX($D$3:$D$300,MATCH(H1727,$D$3:$D$300,0)+1)),"")</f>
        <v/>
      </c>
      <c r="I1728" t="str">
        <f>IF($H1728="","",VLOOKUP($H1728,Listes!$A$3:$I$12,3,FALSE))</f>
        <v/>
      </c>
      <c r="J1728" t="str">
        <f>IF($H1728="","",VLOOKUP($H1728,Listes!$A$3:$I$12,4,FALSE))</f>
        <v/>
      </c>
      <c r="K1728" t="str">
        <f>IF(H1728="","",VLOOKUP($H1728,Listes!$A$3:$I$12,8,FALSE))</f>
        <v/>
      </c>
      <c r="N1728" t="str">
        <f t="shared" si="598"/>
        <v/>
      </c>
    </row>
    <row r="1729" spans="1:14">
      <c r="A1729" s="62" t="str">
        <f>IF(Encodage!A1729="","",IF(COUNTIF($A$2:A1728,Encodage!A1729),"",IF(AND(Encodage!A1729&gt;=$G$2,Encodage!A1729&lt;=$H$2),Encodage!B1729,"")))</f>
        <v/>
      </c>
      <c r="B1729" s="62" t="str">
        <f>IF(A1729="","",IF(COUNTIF($A$2:B1728,Encodage!B1729)&gt;0,"",IF(AND(Encodage!B1729&gt;=$G$2,Encodage!A1729&lt;=$H$2),Encodage!C1729,"")))</f>
        <v/>
      </c>
      <c r="C1729" s="62"/>
      <c r="D1729" s="61"/>
      <c r="E1729" s="61"/>
      <c r="F1729" s="61"/>
      <c r="G1729" t="str">
        <f t="shared" si="597"/>
        <v/>
      </c>
      <c r="H1729" t="str">
        <f>IFERROR(IF(COUNTIF($H$4:H1728,H1728)&lt;VLOOKUP($H1728,$D$3:$E$500,2,0),H1728,INDEX($D$3:$D$300,MATCH(H1728,$D$3:$D$300,0)+1)),"")</f>
        <v/>
      </c>
      <c r="I1729" t="str">
        <f>IF($H1729="","",VLOOKUP($H1729,Listes!$A$3:$I$12,3,FALSE))</f>
        <v/>
      </c>
      <c r="J1729" t="str">
        <f>IF($H1729="","",VLOOKUP($H1729,Listes!$A$3:$I$12,4,FALSE))</f>
        <v/>
      </c>
      <c r="K1729" t="str">
        <f>IF(H1729="","",VLOOKUP($H1729,Listes!$A$3:$I$12,8,FALSE))</f>
        <v/>
      </c>
      <c r="N1729" t="str">
        <f t="shared" si="598"/>
        <v/>
      </c>
    </row>
    <row r="1730" spans="1:14">
      <c r="A1730" s="62" t="str">
        <f>IF(Encodage!A1730="","",IF(COUNTIF($A$2:A1729,Encodage!A1730),"",IF(AND(Encodage!A1730&gt;=$G$2,Encodage!A1730&lt;=$H$2),Encodage!B1730,"")))</f>
        <v/>
      </c>
      <c r="B1730" s="62" t="str">
        <f>IF(A1730="","",IF(COUNTIF($A$2:B1729,Encodage!B1730)&gt;0,"",IF(AND(Encodage!B1730&gt;=$G$2,Encodage!A1730&lt;=$H$2),Encodage!C1730,"")))</f>
        <v/>
      </c>
      <c r="C1730" s="62"/>
      <c r="D1730" s="61"/>
      <c r="E1730" s="61"/>
      <c r="F1730" s="61"/>
      <c r="G1730" t="str">
        <f t="shared" si="597"/>
        <v/>
      </c>
      <c r="H1730" t="str">
        <f>IFERROR(IF(COUNTIF($H$4:H1729,H1729)&lt;VLOOKUP($H1729,$D$3:$E$500,2,0),H1729,INDEX($D$3:$D$300,MATCH(H1729,$D$3:$D$300,0)+1)),"")</f>
        <v/>
      </c>
      <c r="I1730" t="str">
        <f>IF($H1730="","",VLOOKUP($H1730,Listes!$A$3:$I$12,3,FALSE))</f>
        <v/>
      </c>
      <c r="J1730" t="str">
        <f>IF($H1730="","",VLOOKUP($H1730,Listes!$A$3:$I$12,4,FALSE))</f>
        <v/>
      </c>
      <c r="K1730" t="str">
        <f>IF(H1730="","",VLOOKUP($H1730,Listes!$A$3:$I$12,8,FALSE))</f>
        <v/>
      </c>
      <c r="N1730" t="str">
        <f t="shared" si="598"/>
        <v/>
      </c>
    </row>
    <row r="1731" spans="1:14">
      <c r="A1731" s="62" t="str">
        <f>IF(Encodage!A1731="","",IF(COUNTIF($A$2:A1730,Encodage!A1731),"",IF(AND(Encodage!A1731&gt;=$G$2,Encodage!A1731&lt;=$H$2),Encodage!B1731,"")))</f>
        <v/>
      </c>
      <c r="B1731" s="62" t="str">
        <f>IF(A1731="","",IF(COUNTIF($A$2:B1730,Encodage!B1731)&gt;0,"",IF(AND(Encodage!B1731&gt;=$G$2,Encodage!A1731&lt;=$H$2),Encodage!C1731,"")))</f>
        <v/>
      </c>
      <c r="C1731" s="62"/>
      <c r="D1731" s="61"/>
      <c r="E1731" s="61"/>
      <c r="F1731" s="61"/>
      <c r="G1731" t="str">
        <f t="shared" si="597"/>
        <v/>
      </c>
      <c r="H1731" t="str">
        <f>IFERROR(IF(COUNTIF($H$4:H1730,H1730)&lt;VLOOKUP($H1730,$D$3:$E$500,2,0),H1730,INDEX($D$3:$D$300,MATCH(H1730,$D$3:$D$300,0)+1)),"")</f>
        <v/>
      </c>
      <c r="I1731" t="str">
        <f>IF($H1731="","",VLOOKUP($H1731,Listes!$A$3:$I$12,3,FALSE))</f>
        <v/>
      </c>
      <c r="J1731" t="str">
        <f>IF($H1731="","",VLOOKUP($H1731,Listes!$A$3:$I$12,4,FALSE))</f>
        <v/>
      </c>
      <c r="K1731" t="str">
        <f>IF(H1731="","",VLOOKUP($H1731,Listes!$A$3:$I$12,8,FALSE))</f>
        <v/>
      </c>
      <c r="N1731" t="str">
        <f t="shared" si="598"/>
        <v/>
      </c>
    </row>
    <row r="1732" spans="1:14">
      <c r="A1732" s="62" t="str">
        <f>IF(Encodage!A1732="","",IF(COUNTIF($A$2:A1731,Encodage!A1732),"",IF(AND(Encodage!A1732&gt;=$G$2,Encodage!A1732&lt;=$H$2),Encodage!B1732,"")))</f>
        <v/>
      </c>
      <c r="B1732" s="62" t="str">
        <f>IF(A1732="","",IF(COUNTIF($A$2:B1731,Encodage!B1732)&gt;0,"",IF(AND(Encodage!B1732&gt;=$G$2,Encodage!A1732&lt;=$H$2),Encodage!C1732,"")))</f>
        <v/>
      </c>
      <c r="C1732" s="62"/>
      <c r="D1732" s="61"/>
      <c r="E1732" s="61"/>
      <c r="F1732" s="61"/>
      <c r="G1732" t="str">
        <f t="shared" si="597"/>
        <v/>
      </c>
      <c r="H1732" t="str">
        <f>IFERROR(IF(COUNTIF($H$4:H1731,H1731)&lt;VLOOKUP($H1731,$D$3:$E$500,2,0),H1731,INDEX($D$3:$D$300,MATCH(H1731,$D$3:$D$300,0)+1)),"")</f>
        <v/>
      </c>
      <c r="I1732" t="str">
        <f>IF($H1732="","",VLOOKUP($H1732,Listes!$A$3:$I$12,3,FALSE))</f>
        <v/>
      </c>
      <c r="J1732" t="str">
        <f>IF($H1732="","",VLOOKUP($H1732,Listes!$A$3:$I$12,4,FALSE))</f>
        <v/>
      </c>
      <c r="K1732" t="str">
        <f>IF(H1732="","",VLOOKUP($H1732,Listes!$A$3:$I$12,8,FALSE))</f>
        <v/>
      </c>
      <c r="N1732" t="str">
        <f t="shared" si="598"/>
        <v/>
      </c>
    </row>
    <row r="1733" spans="1:14">
      <c r="A1733" s="62" t="str">
        <f>IF(Encodage!A1733="","",IF(COUNTIF($A$2:A1732,Encodage!A1733),"",IF(AND(Encodage!A1733&gt;=$G$2,Encodage!A1733&lt;=$H$2),Encodage!B1733,"")))</f>
        <v/>
      </c>
      <c r="B1733" s="62" t="str">
        <f>IF(A1733="","",IF(COUNTIF($A$2:B1732,Encodage!B1733)&gt;0,"",IF(AND(Encodage!B1733&gt;=$G$2,Encodage!A1733&lt;=$H$2),Encodage!C1733,"")))</f>
        <v/>
      </c>
      <c r="C1733" s="62"/>
      <c r="D1733" s="61"/>
      <c r="E1733" s="61"/>
      <c r="F1733" s="61"/>
      <c r="G1733" t="str">
        <f t="shared" ref="G1733:G1796" si="599">IFERROR(INDEX($C$3:$C$10000,MATCH(H1733,$A$3:$A$10000,0)),"")</f>
        <v/>
      </c>
      <c r="H1733" t="str">
        <f>IFERROR(IF(COUNTIF($H$4:H1732,H1732)&lt;VLOOKUP($H1732,$D$3:$E$500,2,0),H1732,INDEX($D$3:$D$300,MATCH(H1732,$D$3:$D$300,0)+1)),"")</f>
        <v/>
      </c>
      <c r="I1733" t="str">
        <f>IF($H1733="","",VLOOKUP($H1733,Listes!$A$3:$I$12,3,FALSE))</f>
        <v/>
      </c>
      <c r="J1733" t="str">
        <f>IF($H1733="","",VLOOKUP($H1733,Listes!$A$3:$I$12,4,FALSE))</f>
        <v/>
      </c>
      <c r="K1733" t="str">
        <f>IF(H1733="","",VLOOKUP($H1733,Listes!$A$3:$I$12,8,FALSE))</f>
        <v/>
      </c>
      <c r="N1733" t="str">
        <f t="shared" ref="N1733:N1796" si="600">IF($H1732=$H1733,"",IFERROR(INDEX($C$3:$C$300,MATCH(H1733,$D$3:$D$300,0)),""))</f>
        <v/>
      </c>
    </row>
    <row r="1734" spans="1:14">
      <c r="A1734" s="62" t="str">
        <f>IF(Encodage!A1734="","",IF(COUNTIF($A$2:A1733,Encodage!A1734),"",IF(AND(Encodage!A1734&gt;=$G$2,Encodage!A1734&lt;=$H$2),Encodage!B1734,"")))</f>
        <v/>
      </c>
      <c r="B1734" s="62" t="str">
        <f>IF(A1734="","",IF(COUNTIF($A$2:B1733,Encodage!B1734)&gt;0,"",IF(AND(Encodage!B1734&gt;=$G$2,Encodage!A1734&lt;=$H$2),Encodage!C1734,"")))</f>
        <v/>
      </c>
      <c r="C1734" s="62"/>
      <c r="D1734" s="61"/>
      <c r="E1734" s="61"/>
      <c r="F1734" s="61"/>
      <c r="G1734" t="str">
        <f t="shared" si="599"/>
        <v/>
      </c>
      <c r="H1734" t="str">
        <f>IFERROR(IF(COUNTIF($H$4:H1733,H1733)&lt;VLOOKUP($H1733,$D$3:$E$500,2,0),H1733,INDEX($D$3:$D$300,MATCH(H1733,$D$3:$D$300,0)+1)),"")</f>
        <v/>
      </c>
      <c r="I1734" t="str">
        <f>IF($H1734="","",VLOOKUP($H1734,Listes!$A$3:$I$12,3,FALSE))</f>
        <v/>
      </c>
      <c r="J1734" t="str">
        <f>IF($H1734="","",VLOOKUP($H1734,Listes!$A$3:$I$12,4,FALSE))</f>
        <v/>
      </c>
      <c r="K1734" t="str">
        <f>IF(H1734="","",VLOOKUP($H1734,Listes!$A$3:$I$12,8,FALSE))</f>
        <v/>
      </c>
      <c r="N1734" t="str">
        <f t="shared" si="600"/>
        <v/>
      </c>
    </row>
    <row r="1735" spans="1:14">
      <c r="A1735" s="62" t="str">
        <f>IF(Encodage!A1735="","",IF(COUNTIF($A$2:A1734,Encodage!A1735),"",IF(AND(Encodage!A1735&gt;=$G$2,Encodage!A1735&lt;=$H$2),Encodage!B1735,"")))</f>
        <v/>
      </c>
      <c r="B1735" s="62" t="str">
        <f>IF(A1735="","",IF(COUNTIF($A$2:B1734,Encodage!B1735)&gt;0,"",IF(AND(Encodage!B1735&gt;=$G$2,Encodage!A1735&lt;=$H$2),Encodage!C1735,"")))</f>
        <v/>
      </c>
      <c r="C1735" s="62"/>
      <c r="D1735" s="61"/>
      <c r="E1735" s="61"/>
      <c r="F1735" s="61"/>
      <c r="G1735" t="str">
        <f t="shared" si="599"/>
        <v/>
      </c>
      <c r="H1735" t="str">
        <f>IFERROR(IF(COUNTIF($H$4:H1734,H1734)&lt;VLOOKUP($H1734,$D$3:$E$500,2,0),H1734,INDEX($D$3:$D$300,MATCH(H1734,$D$3:$D$300,0)+1)),"")</f>
        <v/>
      </c>
      <c r="I1735" t="str">
        <f>IF($H1735="","",VLOOKUP($H1735,Listes!$A$3:$I$12,3,FALSE))</f>
        <v/>
      </c>
      <c r="J1735" t="str">
        <f>IF($H1735="","",VLOOKUP($H1735,Listes!$A$3:$I$12,4,FALSE))</f>
        <v/>
      </c>
      <c r="K1735" t="str">
        <f>IF(H1735="","",VLOOKUP($H1735,Listes!$A$3:$I$12,8,FALSE))</f>
        <v/>
      </c>
      <c r="N1735" t="str">
        <f t="shared" si="600"/>
        <v/>
      </c>
    </row>
    <row r="1736" spans="1:14">
      <c r="A1736" s="62" t="str">
        <f>IF(Encodage!A1736="","",IF(COUNTIF($A$2:A1735,Encodage!A1736),"",IF(AND(Encodage!A1736&gt;=$G$2,Encodage!A1736&lt;=$H$2),Encodage!B1736,"")))</f>
        <v/>
      </c>
      <c r="B1736" s="62" t="str">
        <f>IF(A1736="","",IF(COUNTIF($A$2:B1735,Encodage!B1736)&gt;0,"",IF(AND(Encodage!B1736&gt;=$G$2,Encodage!A1736&lt;=$H$2),Encodage!C1736,"")))</f>
        <v/>
      </c>
      <c r="C1736" s="62"/>
      <c r="D1736" s="61"/>
      <c r="E1736" s="61"/>
      <c r="F1736" s="61"/>
      <c r="G1736" t="str">
        <f t="shared" si="599"/>
        <v/>
      </c>
      <c r="H1736" t="str">
        <f>IFERROR(IF(COUNTIF($H$4:H1735,H1735)&lt;VLOOKUP($H1735,$D$3:$E$500,2,0),H1735,INDEX($D$3:$D$300,MATCH(H1735,$D$3:$D$300,0)+1)),"")</f>
        <v/>
      </c>
      <c r="I1736" t="str">
        <f>IF($H1736="","",VLOOKUP($H1736,Listes!$A$3:$I$12,3,FALSE))</f>
        <v/>
      </c>
      <c r="J1736" t="str">
        <f>IF($H1736="","",VLOOKUP($H1736,Listes!$A$3:$I$12,4,FALSE))</f>
        <v/>
      </c>
      <c r="K1736" t="str">
        <f>IF(H1736="","",VLOOKUP($H1736,Listes!$A$3:$I$12,8,FALSE))</f>
        <v/>
      </c>
      <c r="N1736" t="str">
        <f t="shared" si="600"/>
        <v/>
      </c>
    </row>
    <row r="1737" spans="1:14">
      <c r="A1737" s="62" t="str">
        <f>IF(Encodage!A1737="","",IF(COUNTIF($A$2:A1736,Encodage!A1737),"",IF(AND(Encodage!A1737&gt;=$G$2,Encodage!A1737&lt;=$H$2),Encodage!B1737,"")))</f>
        <v/>
      </c>
      <c r="B1737" s="62" t="str">
        <f>IF(A1737="","",IF(COUNTIF($A$2:B1736,Encodage!B1737)&gt;0,"",IF(AND(Encodage!B1737&gt;=$G$2,Encodage!A1737&lt;=$H$2),Encodage!C1737,"")))</f>
        <v/>
      </c>
      <c r="C1737" s="62"/>
      <c r="D1737" s="61"/>
      <c r="E1737" s="61"/>
      <c r="F1737" s="61"/>
      <c r="G1737" t="str">
        <f t="shared" si="599"/>
        <v/>
      </c>
      <c r="H1737" t="str">
        <f>IFERROR(IF(COUNTIF($H$4:H1736,H1736)&lt;VLOOKUP($H1736,$D$3:$E$500,2,0),H1736,INDEX($D$3:$D$300,MATCH(H1736,$D$3:$D$300,0)+1)),"")</f>
        <v/>
      </c>
      <c r="I1737" t="str">
        <f>IF($H1737="","",VLOOKUP($H1737,Listes!$A$3:$I$12,3,FALSE))</f>
        <v/>
      </c>
      <c r="J1737" t="str">
        <f>IF($H1737="","",VLOOKUP($H1737,Listes!$A$3:$I$12,4,FALSE))</f>
        <v/>
      </c>
      <c r="K1737" t="str">
        <f>IF(H1737="","",VLOOKUP($H1737,Listes!$A$3:$I$12,8,FALSE))</f>
        <v/>
      </c>
      <c r="N1737" t="str">
        <f t="shared" si="600"/>
        <v/>
      </c>
    </row>
    <row r="1738" spans="1:14">
      <c r="A1738" s="62" t="str">
        <f>IF(Encodage!A1738="","",IF(COUNTIF($A$2:A1737,Encodage!A1738),"",IF(AND(Encodage!A1738&gt;=$G$2,Encodage!A1738&lt;=$H$2),Encodage!B1738,"")))</f>
        <v/>
      </c>
      <c r="B1738" s="62" t="str">
        <f>IF(A1738="","",IF(COUNTIF($A$2:B1737,Encodage!B1738)&gt;0,"",IF(AND(Encodage!B1738&gt;=$G$2,Encodage!A1738&lt;=$H$2),Encodage!C1738,"")))</f>
        <v/>
      </c>
      <c r="C1738" s="62"/>
      <c r="D1738" s="61"/>
      <c r="E1738" s="61"/>
      <c r="F1738" s="61"/>
      <c r="G1738" t="str">
        <f t="shared" si="599"/>
        <v/>
      </c>
      <c r="H1738" t="str">
        <f>IFERROR(IF(COUNTIF($H$4:H1737,H1737)&lt;VLOOKUP($H1737,$D$3:$E$500,2,0),H1737,INDEX($D$3:$D$300,MATCH(H1737,$D$3:$D$300,0)+1)),"")</f>
        <v/>
      </c>
      <c r="I1738" t="str">
        <f>IF($H1738="","",VLOOKUP($H1738,Listes!$A$3:$I$12,3,FALSE))</f>
        <v/>
      </c>
      <c r="J1738" t="str">
        <f>IF($H1738="","",VLOOKUP($H1738,Listes!$A$3:$I$12,4,FALSE))</f>
        <v/>
      </c>
      <c r="K1738" t="str">
        <f>IF(H1738="","",VLOOKUP($H1738,Listes!$A$3:$I$12,8,FALSE))</f>
        <v/>
      </c>
      <c r="N1738" t="str">
        <f t="shared" si="600"/>
        <v/>
      </c>
    </row>
    <row r="1739" spans="1:14">
      <c r="A1739" s="62" t="str">
        <f>IF(Encodage!A1739="","",IF(COUNTIF($A$2:A1738,Encodage!A1739),"",IF(AND(Encodage!A1739&gt;=$G$2,Encodage!A1739&lt;=$H$2),Encodage!B1739,"")))</f>
        <v/>
      </c>
      <c r="B1739" s="62" t="str">
        <f>IF(A1739="","",IF(COUNTIF($A$2:B1738,Encodage!B1739)&gt;0,"",IF(AND(Encodage!B1739&gt;=$G$2,Encodage!A1739&lt;=$H$2),Encodage!C1739,"")))</f>
        <v/>
      </c>
      <c r="C1739" s="62"/>
      <c r="D1739" s="61"/>
      <c r="E1739" s="61"/>
      <c r="F1739" s="61"/>
      <c r="G1739" t="str">
        <f t="shared" si="599"/>
        <v/>
      </c>
      <c r="H1739" t="str">
        <f>IFERROR(IF(COUNTIF($H$4:H1738,H1738)&lt;VLOOKUP($H1738,$D$3:$E$500,2,0),H1738,INDEX($D$3:$D$300,MATCH(H1738,$D$3:$D$300,0)+1)),"")</f>
        <v/>
      </c>
      <c r="I1739" t="str">
        <f>IF($H1739="","",VLOOKUP($H1739,Listes!$A$3:$I$12,3,FALSE))</f>
        <v/>
      </c>
      <c r="J1739" t="str">
        <f>IF($H1739="","",VLOOKUP($H1739,Listes!$A$3:$I$12,4,FALSE))</f>
        <v/>
      </c>
      <c r="K1739" t="str">
        <f>IF(H1739="","",VLOOKUP($H1739,Listes!$A$3:$I$12,8,FALSE))</f>
        <v/>
      </c>
      <c r="N1739" t="str">
        <f t="shared" si="600"/>
        <v/>
      </c>
    </row>
    <row r="1740" spans="1:14">
      <c r="A1740" s="62" t="str">
        <f>IF(Encodage!A1740="","",IF(COUNTIF($A$2:A1739,Encodage!A1740),"",IF(AND(Encodage!A1740&gt;=$G$2,Encodage!A1740&lt;=$H$2),Encodage!B1740,"")))</f>
        <v/>
      </c>
      <c r="B1740" s="62" t="str">
        <f>IF(A1740="","",IF(COUNTIF($A$2:B1739,Encodage!B1740)&gt;0,"",IF(AND(Encodage!B1740&gt;=$G$2,Encodage!A1740&lt;=$H$2),Encodage!C1740,"")))</f>
        <v/>
      </c>
      <c r="C1740" s="62"/>
      <c r="D1740" s="61"/>
      <c r="E1740" s="61"/>
      <c r="F1740" s="61"/>
      <c r="G1740" t="str">
        <f t="shared" si="599"/>
        <v/>
      </c>
      <c r="H1740" t="str">
        <f>IFERROR(IF(COUNTIF($H$4:H1739,H1739)&lt;VLOOKUP($H1739,$D$3:$E$500,2,0),H1739,INDEX($D$3:$D$300,MATCH(H1739,$D$3:$D$300,0)+1)),"")</f>
        <v/>
      </c>
      <c r="I1740" t="str">
        <f>IF($H1740="","",VLOOKUP($H1740,Listes!$A$3:$I$12,3,FALSE))</f>
        <v/>
      </c>
      <c r="J1740" t="str">
        <f>IF($H1740="","",VLOOKUP($H1740,Listes!$A$3:$I$12,4,FALSE))</f>
        <v/>
      </c>
      <c r="K1740" t="str">
        <f>IF(H1740="","",VLOOKUP($H1740,Listes!$A$3:$I$12,8,FALSE))</f>
        <v/>
      </c>
      <c r="N1740" t="str">
        <f t="shared" si="600"/>
        <v/>
      </c>
    </row>
    <row r="1741" spans="1:14">
      <c r="A1741" s="62" t="str">
        <f>IF(Encodage!A1741="","",IF(COUNTIF($A$2:A1740,Encodage!A1741),"",IF(AND(Encodage!A1741&gt;=$G$2,Encodage!A1741&lt;=$H$2),Encodage!B1741,"")))</f>
        <v/>
      </c>
      <c r="B1741" s="62" t="str">
        <f>IF(A1741="","",IF(COUNTIF($A$2:B1740,Encodage!B1741)&gt;0,"",IF(AND(Encodage!B1741&gt;=$G$2,Encodage!A1741&lt;=$H$2),Encodage!C1741,"")))</f>
        <v/>
      </c>
      <c r="C1741" s="62"/>
      <c r="D1741" s="61"/>
      <c r="E1741" s="61"/>
      <c r="F1741" s="61"/>
      <c r="G1741" t="str">
        <f t="shared" si="599"/>
        <v/>
      </c>
      <c r="H1741" t="str">
        <f>IFERROR(IF(COUNTIF($H$4:H1740,H1740)&lt;VLOOKUP($H1740,$D$3:$E$500,2,0),H1740,INDEX($D$3:$D$300,MATCH(H1740,$D$3:$D$300,0)+1)),"")</f>
        <v/>
      </c>
      <c r="I1741" t="str">
        <f>IF($H1741="","",VLOOKUP($H1741,Listes!$A$3:$I$12,3,FALSE))</f>
        <v/>
      </c>
      <c r="J1741" t="str">
        <f>IF($H1741="","",VLOOKUP($H1741,Listes!$A$3:$I$12,4,FALSE))</f>
        <v/>
      </c>
      <c r="K1741" t="str">
        <f>IF(H1741="","",VLOOKUP($H1741,Listes!$A$3:$I$12,8,FALSE))</f>
        <v/>
      </c>
      <c r="N1741" t="str">
        <f t="shared" si="600"/>
        <v/>
      </c>
    </row>
    <row r="1742" spans="1:14">
      <c r="A1742" s="62" t="str">
        <f>IF(Encodage!A1742="","",IF(COUNTIF($A$2:A1741,Encodage!A1742),"",IF(AND(Encodage!A1742&gt;=$G$2,Encodage!A1742&lt;=$H$2),Encodage!B1742,"")))</f>
        <v/>
      </c>
      <c r="B1742" s="62" t="str">
        <f>IF(A1742="","",IF(COUNTIF($A$2:B1741,Encodage!B1742)&gt;0,"",IF(AND(Encodage!B1742&gt;=$G$2,Encodage!A1742&lt;=$H$2),Encodage!C1742,"")))</f>
        <v/>
      </c>
      <c r="C1742" s="62"/>
      <c r="D1742" s="61"/>
      <c r="E1742" s="61"/>
      <c r="F1742" s="61"/>
      <c r="G1742" t="str">
        <f t="shared" si="599"/>
        <v/>
      </c>
      <c r="H1742" t="str">
        <f>IFERROR(IF(COUNTIF($H$4:H1741,H1741)&lt;VLOOKUP($H1741,$D$3:$E$500,2,0),H1741,INDEX($D$3:$D$300,MATCH(H1741,$D$3:$D$300,0)+1)),"")</f>
        <v/>
      </c>
      <c r="I1742" t="str">
        <f>IF($H1742="","",VLOOKUP($H1742,Listes!$A$3:$I$12,3,FALSE))</f>
        <v/>
      </c>
      <c r="J1742" t="str">
        <f>IF($H1742="","",VLOOKUP($H1742,Listes!$A$3:$I$12,4,FALSE))</f>
        <v/>
      </c>
      <c r="K1742" t="str">
        <f>IF(H1742="","",VLOOKUP($H1742,Listes!$A$3:$I$12,8,FALSE))</f>
        <v/>
      </c>
      <c r="N1742" t="str">
        <f t="shared" si="600"/>
        <v/>
      </c>
    </row>
    <row r="1743" spans="1:14">
      <c r="A1743" s="62" t="str">
        <f>IF(Encodage!A1743="","",IF(COUNTIF($A$2:A1742,Encodage!A1743),"",IF(AND(Encodage!A1743&gt;=$G$2,Encodage!A1743&lt;=$H$2),Encodage!B1743,"")))</f>
        <v/>
      </c>
      <c r="B1743" s="62" t="str">
        <f>IF(A1743="","",IF(COUNTIF($A$2:B1742,Encodage!B1743)&gt;0,"",IF(AND(Encodage!B1743&gt;=$G$2,Encodage!A1743&lt;=$H$2),Encodage!C1743,"")))</f>
        <v/>
      </c>
      <c r="C1743" s="62"/>
      <c r="D1743" s="61"/>
      <c r="E1743" s="61"/>
      <c r="F1743" s="61"/>
      <c r="G1743" t="str">
        <f t="shared" si="599"/>
        <v/>
      </c>
      <c r="H1743" t="str">
        <f>IFERROR(IF(COUNTIF($H$4:H1742,H1742)&lt;VLOOKUP($H1742,$D$3:$E$500,2,0),H1742,INDEX($D$3:$D$300,MATCH(H1742,$D$3:$D$300,0)+1)),"")</f>
        <v/>
      </c>
      <c r="I1743" t="str">
        <f>IF($H1743="","",VLOOKUP($H1743,Listes!$A$3:$I$12,3,FALSE))</f>
        <v/>
      </c>
      <c r="J1743" t="str">
        <f>IF($H1743="","",VLOOKUP($H1743,Listes!$A$3:$I$12,4,FALSE))</f>
        <v/>
      </c>
      <c r="K1743" t="str">
        <f>IF(H1743="","",VLOOKUP($H1743,Listes!$A$3:$I$12,8,FALSE))</f>
        <v/>
      </c>
      <c r="N1743" t="str">
        <f t="shared" si="600"/>
        <v/>
      </c>
    </row>
    <row r="1744" spans="1:14">
      <c r="A1744" s="62" t="str">
        <f>IF(Encodage!A1744="","",IF(COUNTIF($A$2:A1743,Encodage!A1744),"",IF(AND(Encodage!A1744&gt;=$G$2,Encodage!A1744&lt;=$H$2),Encodage!B1744,"")))</f>
        <v/>
      </c>
      <c r="B1744" s="62" t="str">
        <f>IF(A1744="","",IF(COUNTIF($A$2:B1743,Encodage!B1744)&gt;0,"",IF(AND(Encodage!B1744&gt;=$G$2,Encodage!A1744&lt;=$H$2),Encodage!C1744,"")))</f>
        <v/>
      </c>
      <c r="C1744" s="62"/>
      <c r="D1744" s="61"/>
      <c r="E1744" s="61"/>
      <c r="F1744" s="61"/>
      <c r="G1744" t="str">
        <f t="shared" si="599"/>
        <v/>
      </c>
      <c r="H1744" t="str">
        <f>IFERROR(IF(COUNTIF($H$4:H1743,H1743)&lt;VLOOKUP($H1743,$D$3:$E$500,2,0),H1743,INDEX($D$3:$D$300,MATCH(H1743,$D$3:$D$300,0)+1)),"")</f>
        <v/>
      </c>
      <c r="I1744" t="str">
        <f>IF($H1744="","",VLOOKUP($H1744,Listes!$A$3:$I$12,3,FALSE))</f>
        <v/>
      </c>
      <c r="J1744" t="str">
        <f>IF($H1744="","",VLOOKUP($H1744,Listes!$A$3:$I$12,4,FALSE))</f>
        <v/>
      </c>
      <c r="K1744" t="str">
        <f>IF(H1744="","",VLOOKUP($H1744,Listes!$A$3:$I$12,8,FALSE))</f>
        <v/>
      </c>
      <c r="N1744" t="str">
        <f t="shared" si="600"/>
        <v/>
      </c>
    </row>
    <row r="1745" spans="1:14">
      <c r="A1745" s="62" t="str">
        <f>IF(Encodage!A1745="","",IF(COUNTIF($A$2:A1744,Encodage!A1745),"",IF(AND(Encodage!A1745&gt;=$G$2,Encodage!A1745&lt;=$H$2),Encodage!B1745,"")))</f>
        <v/>
      </c>
      <c r="B1745" s="62" t="str">
        <f>IF(A1745="","",IF(COUNTIF($A$2:B1744,Encodage!B1745)&gt;0,"",IF(AND(Encodage!B1745&gt;=$G$2,Encodage!A1745&lt;=$H$2),Encodage!C1745,"")))</f>
        <v/>
      </c>
      <c r="C1745" s="62"/>
      <c r="D1745" s="61"/>
      <c r="E1745" s="61"/>
      <c r="F1745" s="61"/>
      <c r="G1745" t="str">
        <f t="shared" si="599"/>
        <v/>
      </c>
      <c r="H1745" t="str">
        <f>IFERROR(IF(COUNTIF($H$4:H1744,H1744)&lt;VLOOKUP($H1744,$D$3:$E$500,2,0),H1744,INDEX($D$3:$D$300,MATCH(H1744,$D$3:$D$300,0)+1)),"")</f>
        <v/>
      </c>
      <c r="I1745" t="str">
        <f>IF($H1745="","",VLOOKUP($H1745,Listes!$A$3:$I$12,3,FALSE))</f>
        <v/>
      </c>
      <c r="J1745" t="str">
        <f>IF($H1745="","",VLOOKUP($H1745,Listes!$A$3:$I$12,4,FALSE))</f>
        <v/>
      </c>
      <c r="K1745" t="str">
        <f>IF(H1745="","",VLOOKUP($H1745,Listes!$A$3:$I$12,8,FALSE))</f>
        <v/>
      </c>
      <c r="N1745" t="str">
        <f t="shared" si="600"/>
        <v/>
      </c>
    </row>
    <row r="1746" spans="1:14">
      <c r="A1746" s="62" t="str">
        <f>IF(Encodage!A1746="","",IF(COUNTIF($A$2:A1745,Encodage!A1746),"",IF(AND(Encodage!A1746&gt;=$G$2,Encodage!A1746&lt;=$H$2),Encodage!B1746,"")))</f>
        <v/>
      </c>
      <c r="B1746" s="62" t="str">
        <f>IF(A1746="","",IF(COUNTIF($A$2:B1745,Encodage!B1746)&gt;0,"",IF(AND(Encodage!B1746&gt;=$G$2,Encodage!A1746&lt;=$H$2),Encodage!C1746,"")))</f>
        <v/>
      </c>
      <c r="C1746" s="62"/>
      <c r="D1746" s="61"/>
      <c r="E1746" s="61"/>
      <c r="F1746" s="61"/>
      <c r="G1746" t="str">
        <f t="shared" si="599"/>
        <v/>
      </c>
      <c r="H1746" t="str">
        <f>IFERROR(IF(COUNTIF($H$4:H1745,H1745)&lt;VLOOKUP($H1745,$D$3:$E$500,2,0),H1745,INDEX($D$3:$D$300,MATCH(H1745,$D$3:$D$300,0)+1)),"")</f>
        <v/>
      </c>
      <c r="I1746" t="str">
        <f>IF($H1746="","",VLOOKUP($H1746,Listes!$A$3:$I$12,3,FALSE))</f>
        <v/>
      </c>
      <c r="J1746" t="str">
        <f>IF($H1746="","",VLOOKUP($H1746,Listes!$A$3:$I$12,4,FALSE))</f>
        <v/>
      </c>
      <c r="K1746" t="str">
        <f>IF(H1746="","",VLOOKUP($H1746,Listes!$A$3:$I$12,8,FALSE))</f>
        <v/>
      </c>
      <c r="N1746" t="str">
        <f t="shared" si="600"/>
        <v/>
      </c>
    </row>
    <row r="1747" spans="1:14">
      <c r="A1747" s="62" t="str">
        <f>IF(Encodage!A1747="","",IF(COUNTIF($A$2:A1746,Encodage!A1747),"",IF(AND(Encodage!A1747&gt;=$G$2,Encodage!A1747&lt;=$H$2),Encodage!B1747,"")))</f>
        <v/>
      </c>
      <c r="B1747" s="62" t="str">
        <f>IF(A1747="","",IF(COUNTIF($A$2:B1746,Encodage!B1747)&gt;0,"",IF(AND(Encodage!B1747&gt;=$G$2,Encodage!A1747&lt;=$H$2),Encodage!C1747,"")))</f>
        <v/>
      </c>
      <c r="C1747" s="62"/>
      <c r="D1747" s="61"/>
      <c r="E1747" s="61"/>
      <c r="F1747" s="61"/>
      <c r="G1747" t="str">
        <f t="shared" si="599"/>
        <v/>
      </c>
      <c r="H1747" t="str">
        <f>IFERROR(IF(COUNTIF($H$4:H1746,H1746)&lt;VLOOKUP($H1746,$D$3:$E$500,2,0),H1746,INDEX($D$3:$D$300,MATCH(H1746,$D$3:$D$300,0)+1)),"")</f>
        <v/>
      </c>
      <c r="I1747" t="str">
        <f>IF($H1747="","",VLOOKUP($H1747,Listes!$A$3:$I$12,3,FALSE))</f>
        <v/>
      </c>
      <c r="J1747" t="str">
        <f>IF($H1747="","",VLOOKUP($H1747,Listes!$A$3:$I$12,4,FALSE))</f>
        <v/>
      </c>
      <c r="K1747" t="str">
        <f>IF(H1747="","",VLOOKUP($H1747,Listes!$A$3:$I$12,8,FALSE))</f>
        <v/>
      </c>
      <c r="N1747" t="str">
        <f t="shared" si="600"/>
        <v/>
      </c>
    </row>
    <row r="1748" spans="1:14">
      <c r="A1748" s="62" t="str">
        <f>IF(Encodage!A1748="","",IF(COUNTIF($A$2:A1747,Encodage!A1748),"",IF(AND(Encodage!A1748&gt;=$G$2,Encodage!A1748&lt;=$H$2),Encodage!B1748,"")))</f>
        <v/>
      </c>
      <c r="B1748" s="62" t="str">
        <f>IF(A1748="","",IF(COUNTIF($A$2:B1747,Encodage!B1748)&gt;0,"",IF(AND(Encodage!B1748&gt;=$G$2,Encodage!A1748&lt;=$H$2),Encodage!C1748,"")))</f>
        <v/>
      </c>
      <c r="C1748" s="62"/>
      <c r="D1748" s="61"/>
      <c r="E1748" s="61"/>
      <c r="F1748" s="61"/>
      <c r="G1748" t="str">
        <f t="shared" si="599"/>
        <v/>
      </c>
      <c r="H1748" t="str">
        <f>IFERROR(IF(COUNTIF($H$4:H1747,H1747)&lt;VLOOKUP($H1747,$D$3:$E$500,2,0),H1747,INDEX($D$3:$D$300,MATCH(H1747,$D$3:$D$300,0)+1)),"")</f>
        <v/>
      </c>
      <c r="I1748" t="str">
        <f>IF($H1748="","",VLOOKUP($H1748,Listes!$A$3:$I$12,3,FALSE))</f>
        <v/>
      </c>
      <c r="J1748" t="str">
        <f>IF($H1748="","",VLOOKUP($H1748,Listes!$A$3:$I$12,4,FALSE))</f>
        <v/>
      </c>
      <c r="K1748" t="str">
        <f>IF(H1748="","",VLOOKUP($H1748,Listes!$A$3:$I$12,8,FALSE))</f>
        <v/>
      </c>
      <c r="N1748" t="str">
        <f t="shared" si="600"/>
        <v/>
      </c>
    </row>
    <row r="1749" spans="1:14">
      <c r="A1749" s="62" t="str">
        <f>IF(Encodage!A1749="","",IF(COUNTIF($A$2:A1748,Encodage!A1749),"",IF(AND(Encodage!A1749&gt;=$G$2,Encodage!A1749&lt;=$H$2),Encodage!B1749,"")))</f>
        <v/>
      </c>
      <c r="B1749" s="62" t="str">
        <f>IF(A1749="","",IF(COUNTIF($A$2:B1748,Encodage!B1749)&gt;0,"",IF(AND(Encodage!B1749&gt;=$G$2,Encodage!A1749&lt;=$H$2),Encodage!C1749,"")))</f>
        <v/>
      </c>
      <c r="C1749" s="62"/>
      <c r="D1749" s="61"/>
      <c r="E1749" s="61"/>
      <c r="F1749" s="61"/>
      <c r="G1749" t="str">
        <f t="shared" si="599"/>
        <v/>
      </c>
      <c r="H1749" t="str">
        <f>IFERROR(IF(COUNTIF($H$4:H1748,H1748)&lt;VLOOKUP($H1748,$D$3:$E$500,2,0),H1748,INDEX($D$3:$D$300,MATCH(H1748,$D$3:$D$300,0)+1)),"")</f>
        <v/>
      </c>
      <c r="I1749" t="str">
        <f>IF($H1749="","",VLOOKUP($H1749,Listes!$A$3:$I$12,3,FALSE))</f>
        <v/>
      </c>
      <c r="J1749" t="str">
        <f>IF($H1749="","",VLOOKUP($H1749,Listes!$A$3:$I$12,4,FALSE))</f>
        <v/>
      </c>
      <c r="K1749" t="str">
        <f>IF(H1749="","",VLOOKUP($H1749,Listes!$A$3:$I$12,8,FALSE))</f>
        <v/>
      </c>
      <c r="N1749" t="str">
        <f t="shared" si="600"/>
        <v/>
      </c>
    </row>
    <row r="1750" spans="1:14">
      <c r="A1750" s="62" t="str">
        <f>IF(Encodage!A1750="","",IF(COUNTIF($A$2:A1749,Encodage!A1750),"",IF(AND(Encodage!A1750&gt;=$G$2,Encodage!A1750&lt;=$H$2),Encodage!B1750,"")))</f>
        <v/>
      </c>
      <c r="B1750" s="62" t="str">
        <f>IF(A1750="","",IF(COUNTIF($A$2:B1749,Encodage!B1750)&gt;0,"",IF(AND(Encodage!B1750&gt;=$G$2,Encodage!A1750&lt;=$H$2),Encodage!C1750,"")))</f>
        <v/>
      </c>
      <c r="C1750" s="62"/>
      <c r="D1750" s="61"/>
      <c r="E1750" s="61"/>
      <c r="F1750" s="61"/>
      <c r="G1750" t="str">
        <f t="shared" si="599"/>
        <v/>
      </c>
      <c r="H1750" t="str">
        <f>IFERROR(IF(COUNTIF($H$4:H1749,H1749)&lt;VLOOKUP($H1749,$D$3:$E$500,2,0),H1749,INDEX($D$3:$D$300,MATCH(H1749,$D$3:$D$300,0)+1)),"")</f>
        <v/>
      </c>
      <c r="I1750" t="str">
        <f>IF($H1750="","",VLOOKUP($H1750,Listes!$A$3:$I$12,3,FALSE))</f>
        <v/>
      </c>
      <c r="J1750" t="str">
        <f>IF($H1750="","",VLOOKUP($H1750,Listes!$A$3:$I$12,4,FALSE))</f>
        <v/>
      </c>
      <c r="K1750" t="str">
        <f>IF(H1750="","",VLOOKUP($H1750,Listes!$A$3:$I$12,8,FALSE))</f>
        <v/>
      </c>
      <c r="N1750" t="str">
        <f t="shared" si="600"/>
        <v/>
      </c>
    </row>
    <row r="1751" spans="1:14">
      <c r="A1751" s="62" t="str">
        <f>IF(Encodage!A1751="","",IF(COUNTIF($A$2:A1750,Encodage!A1751),"",IF(AND(Encodage!A1751&gt;=$G$2,Encodage!A1751&lt;=$H$2),Encodage!B1751,"")))</f>
        <v/>
      </c>
      <c r="B1751" s="62" t="str">
        <f>IF(A1751="","",IF(COUNTIF($A$2:B1750,Encodage!B1751)&gt;0,"",IF(AND(Encodage!B1751&gt;=$G$2,Encodage!A1751&lt;=$H$2),Encodage!C1751,"")))</f>
        <v/>
      </c>
      <c r="C1751" s="62"/>
      <c r="D1751" s="61"/>
      <c r="E1751" s="61"/>
      <c r="F1751" s="61"/>
      <c r="G1751" t="str">
        <f t="shared" si="599"/>
        <v/>
      </c>
      <c r="H1751" t="str">
        <f>IFERROR(IF(COUNTIF($H$4:H1750,H1750)&lt;VLOOKUP($H1750,$D$3:$E$500,2,0),H1750,INDEX($D$3:$D$300,MATCH(H1750,$D$3:$D$300,0)+1)),"")</f>
        <v/>
      </c>
      <c r="I1751" t="str">
        <f>IF($H1751="","",VLOOKUP($H1751,Listes!$A$3:$I$12,3,FALSE))</f>
        <v/>
      </c>
      <c r="J1751" t="str">
        <f>IF($H1751="","",VLOOKUP($H1751,Listes!$A$3:$I$12,4,FALSE))</f>
        <v/>
      </c>
      <c r="K1751" t="str">
        <f>IF(H1751="","",VLOOKUP($H1751,Listes!$A$3:$I$12,8,FALSE))</f>
        <v/>
      </c>
      <c r="N1751" t="str">
        <f t="shared" si="600"/>
        <v/>
      </c>
    </row>
    <row r="1752" spans="1:14">
      <c r="A1752" s="62" t="str">
        <f>IF(Encodage!A1752="","",IF(COUNTIF($A$2:A1751,Encodage!A1752),"",IF(AND(Encodage!A1752&gt;=$G$2,Encodage!A1752&lt;=$H$2),Encodage!B1752,"")))</f>
        <v/>
      </c>
      <c r="B1752" s="62" t="str">
        <f>IF(A1752="","",IF(COUNTIF($A$2:B1751,Encodage!B1752)&gt;0,"",IF(AND(Encodage!B1752&gt;=$G$2,Encodage!A1752&lt;=$H$2),Encodage!C1752,"")))</f>
        <v/>
      </c>
      <c r="C1752" s="62"/>
      <c r="D1752" s="61"/>
      <c r="E1752" s="61"/>
      <c r="F1752" s="61"/>
      <c r="G1752" t="str">
        <f t="shared" si="599"/>
        <v/>
      </c>
      <c r="H1752" t="str">
        <f>IFERROR(IF(COUNTIF($H$4:H1751,H1751)&lt;VLOOKUP($H1751,$D$3:$E$500,2,0),H1751,INDEX($D$3:$D$300,MATCH(H1751,$D$3:$D$300,0)+1)),"")</f>
        <v/>
      </c>
      <c r="I1752" t="str">
        <f>IF($H1752="","",VLOOKUP($H1752,Listes!$A$3:$I$12,3,FALSE))</f>
        <v/>
      </c>
      <c r="J1752" t="str">
        <f>IF($H1752="","",VLOOKUP($H1752,Listes!$A$3:$I$12,4,FALSE))</f>
        <v/>
      </c>
      <c r="K1752" t="str">
        <f>IF(H1752="","",VLOOKUP($H1752,Listes!$A$3:$I$12,8,FALSE))</f>
        <v/>
      </c>
      <c r="N1752" t="str">
        <f t="shared" si="600"/>
        <v/>
      </c>
    </row>
    <row r="1753" spans="1:14">
      <c r="A1753" s="62" t="str">
        <f>IF(Encodage!A1753="","",IF(COUNTIF($A$2:A1752,Encodage!A1753),"",IF(AND(Encodage!A1753&gt;=$G$2,Encodage!A1753&lt;=$H$2),Encodage!B1753,"")))</f>
        <v/>
      </c>
      <c r="B1753" s="62" t="str">
        <f>IF(A1753="","",IF(COUNTIF($A$2:B1752,Encodage!B1753)&gt;0,"",IF(AND(Encodage!B1753&gt;=$G$2,Encodage!A1753&lt;=$H$2),Encodage!C1753,"")))</f>
        <v/>
      </c>
      <c r="C1753" s="62"/>
      <c r="D1753" s="61"/>
      <c r="E1753" s="61"/>
      <c r="F1753" s="61"/>
      <c r="G1753" t="str">
        <f t="shared" si="599"/>
        <v/>
      </c>
      <c r="H1753" t="str">
        <f>IFERROR(IF(COUNTIF($H$4:H1752,H1752)&lt;VLOOKUP($H1752,$D$3:$E$500,2,0),H1752,INDEX($D$3:$D$300,MATCH(H1752,$D$3:$D$300,0)+1)),"")</f>
        <v/>
      </c>
      <c r="I1753" t="str">
        <f>IF($H1753="","",VLOOKUP($H1753,Listes!$A$3:$I$12,3,FALSE))</f>
        <v/>
      </c>
      <c r="J1753" t="str">
        <f>IF($H1753="","",VLOOKUP($H1753,Listes!$A$3:$I$12,4,FALSE))</f>
        <v/>
      </c>
      <c r="K1753" t="str">
        <f>IF(H1753="","",VLOOKUP($H1753,Listes!$A$3:$I$12,8,FALSE))</f>
        <v/>
      </c>
      <c r="N1753" t="str">
        <f t="shared" si="600"/>
        <v/>
      </c>
    </row>
    <row r="1754" spans="1:14">
      <c r="A1754" s="62" t="str">
        <f>IF(Encodage!A1754="","",IF(COUNTIF($A$2:A1753,Encodage!A1754),"",IF(AND(Encodage!A1754&gt;=$G$2,Encodage!A1754&lt;=$H$2),Encodage!B1754,"")))</f>
        <v/>
      </c>
      <c r="B1754" s="62" t="str">
        <f>IF(A1754="","",IF(COUNTIF($A$2:B1753,Encodage!B1754)&gt;0,"",IF(AND(Encodage!B1754&gt;=$G$2,Encodage!A1754&lt;=$H$2),Encodage!C1754,"")))</f>
        <v/>
      </c>
      <c r="C1754" s="62"/>
      <c r="D1754" s="61"/>
      <c r="E1754" s="61"/>
      <c r="F1754" s="61"/>
      <c r="G1754" t="str">
        <f t="shared" si="599"/>
        <v/>
      </c>
      <c r="H1754" t="str">
        <f>IFERROR(IF(COUNTIF($H$4:H1753,H1753)&lt;VLOOKUP($H1753,$D$3:$E$500,2,0),H1753,INDEX($D$3:$D$300,MATCH(H1753,$D$3:$D$300,0)+1)),"")</f>
        <v/>
      </c>
      <c r="I1754" t="str">
        <f>IF($H1754="","",VLOOKUP($H1754,Listes!$A$3:$I$12,3,FALSE))</f>
        <v/>
      </c>
      <c r="J1754" t="str">
        <f>IF($H1754="","",VLOOKUP($H1754,Listes!$A$3:$I$12,4,FALSE))</f>
        <v/>
      </c>
      <c r="K1754" t="str">
        <f>IF(H1754="","",VLOOKUP($H1754,Listes!$A$3:$I$12,8,FALSE))</f>
        <v/>
      </c>
      <c r="N1754" t="str">
        <f t="shared" si="600"/>
        <v/>
      </c>
    </row>
    <row r="1755" spans="1:14">
      <c r="A1755" s="62" t="str">
        <f>IF(Encodage!A1755="","",IF(COUNTIF($A$2:A1754,Encodage!A1755),"",IF(AND(Encodage!A1755&gt;=$G$2,Encodage!A1755&lt;=$H$2),Encodage!B1755,"")))</f>
        <v/>
      </c>
      <c r="B1755" s="62" t="str">
        <f>IF(A1755="","",IF(COUNTIF($A$2:B1754,Encodage!B1755)&gt;0,"",IF(AND(Encodage!B1755&gt;=$G$2,Encodage!A1755&lt;=$H$2),Encodage!C1755,"")))</f>
        <v/>
      </c>
      <c r="C1755" s="62"/>
      <c r="D1755" s="61"/>
      <c r="E1755" s="61"/>
      <c r="F1755" s="61"/>
      <c r="G1755" t="str">
        <f t="shared" si="599"/>
        <v/>
      </c>
      <c r="H1755" t="str">
        <f>IFERROR(IF(COUNTIF($H$4:H1754,H1754)&lt;VLOOKUP($H1754,$D$3:$E$500,2,0),H1754,INDEX($D$3:$D$300,MATCH(H1754,$D$3:$D$300,0)+1)),"")</f>
        <v/>
      </c>
      <c r="I1755" t="str">
        <f>IF($H1755="","",VLOOKUP($H1755,Listes!$A$3:$I$12,3,FALSE))</f>
        <v/>
      </c>
      <c r="J1755" t="str">
        <f>IF($H1755="","",VLOOKUP($H1755,Listes!$A$3:$I$12,4,FALSE))</f>
        <v/>
      </c>
      <c r="K1755" t="str">
        <f>IF(H1755="","",VLOOKUP($H1755,Listes!$A$3:$I$12,8,FALSE))</f>
        <v/>
      </c>
      <c r="N1755" t="str">
        <f t="shared" si="600"/>
        <v/>
      </c>
    </row>
    <row r="1756" spans="1:14">
      <c r="A1756" s="62" t="str">
        <f>IF(Encodage!A1756="","",IF(COUNTIF($A$2:A1755,Encodage!A1756),"",IF(AND(Encodage!A1756&gt;=$G$2,Encodage!A1756&lt;=$H$2),Encodage!B1756,"")))</f>
        <v/>
      </c>
      <c r="B1756" s="62" t="str">
        <f>IF(A1756="","",IF(COUNTIF($A$2:B1755,Encodage!B1756)&gt;0,"",IF(AND(Encodage!B1756&gt;=$G$2,Encodage!A1756&lt;=$H$2),Encodage!C1756,"")))</f>
        <v/>
      </c>
      <c r="C1756" s="62"/>
      <c r="D1756" s="61"/>
      <c r="E1756" s="61"/>
      <c r="F1756" s="61"/>
      <c r="G1756" t="str">
        <f t="shared" si="599"/>
        <v/>
      </c>
      <c r="H1756" t="str">
        <f>IFERROR(IF(COUNTIF($H$4:H1755,H1755)&lt;VLOOKUP($H1755,$D$3:$E$500,2,0),H1755,INDEX($D$3:$D$300,MATCH(H1755,$D$3:$D$300,0)+1)),"")</f>
        <v/>
      </c>
      <c r="I1756" t="str">
        <f>IF($H1756="","",VLOOKUP($H1756,Listes!$A$3:$I$12,3,FALSE))</f>
        <v/>
      </c>
      <c r="J1756" t="str">
        <f>IF($H1756="","",VLOOKUP($H1756,Listes!$A$3:$I$12,4,FALSE))</f>
        <v/>
      </c>
      <c r="K1756" t="str">
        <f>IF(H1756="","",VLOOKUP($H1756,Listes!$A$3:$I$12,8,FALSE))</f>
        <v/>
      </c>
      <c r="N1756" t="str">
        <f t="shared" si="600"/>
        <v/>
      </c>
    </row>
    <row r="1757" spans="1:14">
      <c r="A1757" s="62" t="str">
        <f>IF(Encodage!A1757="","",IF(COUNTIF($A$2:A1756,Encodage!A1757),"",IF(AND(Encodage!A1757&gt;=$G$2,Encodage!A1757&lt;=$H$2),Encodage!B1757,"")))</f>
        <v/>
      </c>
      <c r="B1757" s="62" t="str">
        <f>IF(A1757="","",IF(COUNTIF($A$2:B1756,Encodage!B1757)&gt;0,"",IF(AND(Encodage!B1757&gt;=$G$2,Encodage!A1757&lt;=$H$2),Encodage!C1757,"")))</f>
        <v/>
      </c>
      <c r="C1757" s="62"/>
      <c r="D1757" s="61"/>
      <c r="E1757" s="61"/>
      <c r="F1757" s="61"/>
      <c r="G1757" t="str">
        <f t="shared" si="599"/>
        <v/>
      </c>
      <c r="H1757" t="str">
        <f>IFERROR(IF(COUNTIF($H$4:H1756,H1756)&lt;VLOOKUP($H1756,$D$3:$E$500,2,0),H1756,INDEX($D$3:$D$300,MATCH(H1756,$D$3:$D$300,0)+1)),"")</f>
        <v/>
      </c>
      <c r="I1757" t="str">
        <f>IF($H1757="","",VLOOKUP($H1757,Listes!$A$3:$I$12,3,FALSE))</f>
        <v/>
      </c>
      <c r="J1757" t="str">
        <f>IF($H1757="","",VLOOKUP($H1757,Listes!$A$3:$I$12,4,FALSE))</f>
        <v/>
      </c>
      <c r="K1757" t="str">
        <f>IF(H1757="","",VLOOKUP($H1757,Listes!$A$3:$I$12,8,FALSE))</f>
        <v/>
      </c>
      <c r="N1757" t="str">
        <f t="shared" si="600"/>
        <v/>
      </c>
    </row>
    <row r="1758" spans="1:14">
      <c r="A1758" s="62" t="str">
        <f>IF(Encodage!A1758="","",IF(COUNTIF($A$2:A1757,Encodage!A1758),"",IF(AND(Encodage!A1758&gt;=$G$2,Encodage!A1758&lt;=$H$2),Encodage!B1758,"")))</f>
        <v/>
      </c>
      <c r="B1758" s="62" t="str">
        <f>IF(A1758="","",IF(COUNTIF($A$2:B1757,Encodage!B1758)&gt;0,"",IF(AND(Encodage!B1758&gt;=$G$2,Encodage!A1758&lt;=$H$2),Encodage!C1758,"")))</f>
        <v/>
      </c>
      <c r="C1758" s="62"/>
      <c r="D1758" s="61"/>
      <c r="E1758" s="61"/>
      <c r="F1758" s="61"/>
      <c r="G1758" t="str">
        <f t="shared" si="599"/>
        <v/>
      </c>
      <c r="H1758" t="str">
        <f>IFERROR(IF(COUNTIF($H$4:H1757,H1757)&lt;VLOOKUP($H1757,$D$3:$E$500,2,0),H1757,INDEX($D$3:$D$300,MATCH(H1757,$D$3:$D$300,0)+1)),"")</f>
        <v/>
      </c>
      <c r="I1758" t="str">
        <f>IF($H1758="","",VLOOKUP($H1758,Listes!$A$3:$I$12,3,FALSE))</f>
        <v/>
      </c>
      <c r="J1758" t="str">
        <f>IF($H1758="","",VLOOKUP($H1758,Listes!$A$3:$I$12,4,FALSE))</f>
        <v/>
      </c>
      <c r="K1758" t="str">
        <f>IF(H1758="","",VLOOKUP($H1758,Listes!$A$3:$I$12,8,FALSE))</f>
        <v/>
      </c>
      <c r="N1758" t="str">
        <f t="shared" si="600"/>
        <v/>
      </c>
    </row>
    <row r="1759" spans="1:14">
      <c r="A1759" s="62" t="str">
        <f>IF(Encodage!A1759="","",IF(COUNTIF($A$2:A1758,Encodage!A1759),"",IF(AND(Encodage!A1759&gt;=$G$2,Encodage!A1759&lt;=$H$2),Encodage!B1759,"")))</f>
        <v/>
      </c>
      <c r="B1759" s="62" t="str">
        <f>IF(A1759="","",IF(COUNTIF($A$2:B1758,Encodage!B1759)&gt;0,"",IF(AND(Encodage!B1759&gt;=$G$2,Encodage!A1759&lt;=$H$2),Encodage!C1759,"")))</f>
        <v/>
      </c>
      <c r="C1759" s="62"/>
      <c r="D1759" s="61"/>
      <c r="E1759" s="61"/>
      <c r="F1759" s="61"/>
      <c r="G1759" t="str">
        <f t="shared" si="599"/>
        <v/>
      </c>
      <c r="H1759" t="str">
        <f>IFERROR(IF(COUNTIF($H$4:H1758,H1758)&lt;VLOOKUP($H1758,$D$3:$E$500,2,0),H1758,INDEX($D$3:$D$300,MATCH(H1758,$D$3:$D$300,0)+1)),"")</f>
        <v/>
      </c>
      <c r="I1759" t="str">
        <f>IF($H1759="","",VLOOKUP($H1759,Listes!$A$3:$I$12,3,FALSE))</f>
        <v/>
      </c>
      <c r="J1759" t="str">
        <f>IF($H1759="","",VLOOKUP($H1759,Listes!$A$3:$I$12,4,FALSE))</f>
        <v/>
      </c>
      <c r="K1759" t="str">
        <f>IF(H1759="","",VLOOKUP($H1759,Listes!$A$3:$I$12,8,FALSE))</f>
        <v/>
      </c>
      <c r="N1759" t="str">
        <f t="shared" si="600"/>
        <v/>
      </c>
    </row>
    <row r="1760" spans="1:14">
      <c r="A1760" s="62" t="str">
        <f>IF(Encodage!A1760="","",IF(COUNTIF($A$2:A1759,Encodage!A1760),"",IF(AND(Encodage!A1760&gt;=$G$2,Encodage!A1760&lt;=$H$2),Encodage!B1760,"")))</f>
        <v/>
      </c>
      <c r="B1760" s="62" t="str">
        <f>IF(A1760="","",IF(COUNTIF($A$2:B1759,Encodage!B1760)&gt;0,"",IF(AND(Encodage!B1760&gt;=$G$2,Encodage!A1760&lt;=$H$2),Encodage!C1760,"")))</f>
        <v/>
      </c>
      <c r="C1760" s="62"/>
      <c r="D1760" s="61"/>
      <c r="E1760" s="61"/>
      <c r="F1760" s="61"/>
      <c r="G1760" t="str">
        <f t="shared" si="599"/>
        <v/>
      </c>
      <c r="H1760" t="str">
        <f>IFERROR(IF(COUNTIF($H$4:H1759,H1759)&lt;VLOOKUP($H1759,$D$3:$E$500,2,0),H1759,INDEX($D$3:$D$300,MATCH(H1759,$D$3:$D$300,0)+1)),"")</f>
        <v/>
      </c>
      <c r="I1760" t="str">
        <f>IF($H1760="","",VLOOKUP($H1760,Listes!$A$3:$I$12,3,FALSE))</f>
        <v/>
      </c>
      <c r="J1760" t="str">
        <f>IF($H1760="","",VLOOKUP($H1760,Listes!$A$3:$I$12,4,FALSE))</f>
        <v/>
      </c>
      <c r="K1760" t="str">
        <f>IF(H1760="","",VLOOKUP($H1760,Listes!$A$3:$I$12,8,FALSE))</f>
        <v/>
      </c>
      <c r="N1760" t="str">
        <f t="shared" si="600"/>
        <v/>
      </c>
    </row>
    <row r="1761" spans="1:14">
      <c r="A1761" s="62" t="str">
        <f>IF(Encodage!A1761="","",IF(COUNTIF($A$2:A1760,Encodage!A1761),"",IF(AND(Encodage!A1761&gt;=$G$2,Encodage!A1761&lt;=$H$2),Encodage!B1761,"")))</f>
        <v/>
      </c>
      <c r="B1761" s="62" t="str">
        <f>IF(A1761="","",IF(COUNTIF($A$2:B1760,Encodage!B1761)&gt;0,"",IF(AND(Encodage!B1761&gt;=$G$2,Encodage!A1761&lt;=$H$2),Encodage!C1761,"")))</f>
        <v/>
      </c>
      <c r="C1761" s="62"/>
      <c r="D1761" s="61"/>
      <c r="E1761" s="61"/>
      <c r="F1761" s="61"/>
      <c r="G1761" t="str">
        <f t="shared" si="599"/>
        <v/>
      </c>
      <c r="H1761" t="str">
        <f>IFERROR(IF(COUNTIF($H$4:H1760,H1760)&lt;VLOOKUP($H1760,$D$3:$E$500,2,0),H1760,INDEX($D$3:$D$300,MATCH(H1760,$D$3:$D$300,0)+1)),"")</f>
        <v/>
      </c>
      <c r="I1761" t="str">
        <f>IF($H1761="","",VLOOKUP($H1761,Listes!$A$3:$I$12,3,FALSE))</f>
        <v/>
      </c>
      <c r="J1761" t="str">
        <f>IF($H1761="","",VLOOKUP($H1761,Listes!$A$3:$I$12,4,FALSE))</f>
        <v/>
      </c>
      <c r="K1761" t="str">
        <f>IF(H1761="","",VLOOKUP($H1761,Listes!$A$3:$I$12,8,FALSE))</f>
        <v/>
      </c>
      <c r="N1761" t="str">
        <f t="shared" si="600"/>
        <v/>
      </c>
    </row>
    <row r="1762" spans="1:14">
      <c r="A1762" s="62" t="str">
        <f>IF(Encodage!A1762="","",IF(COUNTIF($A$2:A1761,Encodage!A1762),"",IF(AND(Encodage!A1762&gt;=$G$2,Encodage!A1762&lt;=$H$2),Encodage!B1762,"")))</f>
        <v/>
      </c>
      <c r="B1762" s="62" t="str">
        <f>IF(A1762="","",IF(COUNTIF($A$2:B1761,Encodage!B1762)&gt;0,"",IF(AND(Encodage!B1762&gt;=$G$2,Encodage!A1762&lt;=$H$2),Encodage!C1762,"")))</f>
        <v/>
      </c>
      <c r="C1762" s="62"/>
      <c r="D1762" s="61"/>
      <c r="E1762" s="61"/>
      <c r="F1762" s="61"/>
      <c r="G1762" t="str">
        <f t="shared" si="599"/>
        <v/>
      </c>
      <c r="H1762" t="str">
        <f>IFERROR(IF(COUNTIF($H$4:H1761,H1761)&lt;VLOOKUP($H1761,$D$3:$E$500,2,0),H1761,INDEX($D$3:$D$300,MATCH(H1761,$D$3:$D$300,0)+1)),"")</f>
        <v/>
      </c>
      <c r="I1762" t="str">
        <f>IF($H1762="","",VLOOKUP($H1762,Listes!$A$3:$I$12,3,FALSE))</f>
        <v/>
      </c>
      <c r="J1762" t="str">
        <f>IF($H1762="","",VLOOKUP($H1762,Listes!$A$3:$I$12,4,FALSE))</f>
        <v/>
      </c>
      <c r="K1762" t="str">
        <f>IF(H1762="","",VLOOKUP($H1762,Listes!$A$3:$I$12,8,FALSE))</f>
        <v/>
      </c>
      <c r="N1762" t="str">
        <f t="shared" si="600"/>
        <v/>
      </c>
    </row>
    <row r="1763" spans="1:14">
      <c r="A1763" s="62" t="str">
        <f>IF(Encodage!A1763="","",IF(COUNTIF($A$2:A1762,Encodage!A1763),"",IF(AND(Encodage!A1763&gt;=$G$2,Encodage!A1763&lt;=$H$2),Encodage!B1763,"")))</f>
        <v/>
      </c>
      <c r="B1763" s="62" t="str">
        <f>IF(A1763="","",IF(COUNTIF($A$2:B1762,Encodage!B1763)&gt;0,"",IF(AND(Encodage!B1763&gt;=$G$2,Encodage!A1763&lt;=$H$2),Encodage!C1763,"")))</f>
        <v/>
      </c>
      <c r="C1763" s="62"/>
      <c r="D1763" s="61"/>
      <c r="E1763" s="61"/>
      <c r="F1763" s="61"/>
      <c r="G1763" t="str">
        <f t="shared" si="599"/>
        <v/>
      </c>
      <c r="H1763" t="str">
        <f>IFERROR(IF(COUNTIF($H$4:H1762,H1762)&lt;VLOOKUP($H1762,$D$3:$E$500,2,0),H1762,INDEX($D$3:$D$300,MATCH(H1762,$D$3:$D$300,0)+1)),"")</f>
        <v/>
      </c>
      <c r="I1763" t="str">
        <f>IF($H1763="","",VLOOKUP($H1763,Listes!$A$3:$I$12,3,FALSE))</f>
        <v/>
      </c>
      <c r="J1763" t="str">
        <f>IF($H1763="","",VLOOKUP($H1763,Listes!$A$3:$I$12,4,FALSE))</f>
        <v/>
      </c>
      <c r="K1763" t="str">
        <f>IF(H1763="","",VLOOKUP($H1763,Listes!$A$3:$I$12,8,FALSE))</f>
        <v/>
      </c>
      <c r="N1763" t="str">
        <f t="shared" si="600"/>
        <v/>
      </c>
    </row>
    <row r="1764" spans="1:14">
      <c r="A1764" s="62" t="str">
        <f>IF(Encodage!A1764="","",IF(COUNTIF($A$2:A1763,Encodage!A1764),"",IF(AND(Encodage!A1764&gt;=$G$2,Encodage!A1764&lt;=$H$2),Encodage!B1764,"")))</f>
        <v/>
      </c>
      <c r="B1764" s="62" t="str">
        <f>IF(A1764="","",IF(COUNTIF($A$2:B1763,Encodage!B1764)&gt;0,"",IF(AND(Encodage!B1764&gt;=$G$2,Encodage!A1764&lt;=$H$2),Encodage!C1764,"")))</f>
        <v/>
      </c>
      <c r="C1764" s="62"/>
      <c r="D1764" s="61"/>
      <c r="E1764" s="61"/>
      <c r="F1764" s="61"/>
      <c r="G1764" t="str">
        <f t="shared" si="599"/>
        <v/>
      </c>
      <c r="H1764" t="str">
        <f>IFERROR(IF(COUNTIF($H$4:H1763,H1763)&lt;VLOOKUP($H1763,$D$3:$E$500,2,0),H1763,INDEX($D$3:$D$300,MATCH(H1763,$D$3:$D$300,0)+1)),"")</f>
        <v/>
      </c>
      <c r="I1764" t="str">
        <f>IF($H1764="","",VLOOKUP($H1764,Listes!$A$3:$I$12,3,FALSE))</f>
        <v/>
      </c>
      <c r="J1764" t="str">
        <f>IF($H1764="","",VLOOKUP($H1764,Listes!$A$3:$I$12,4,FALSE))</f>
        <v/>
      </c>
      <c r="K1764" t="str">
        <f>IF(H1764="","",VLOOKUP($H1764,Listes!$A$3:$I$12,8,FALSE))</f>
        <v/>
      </c>
      <c r="N1764" t="str">
        <f t="shared" si="600"/>
        <v/>
      </c>
    </row>
    <row r="1765" spans="1:14">
      <c r="A1765" s="62" t="str">
        <f>IF(Encodage!A1765="","",IF(COUNTIF($A$2:A1764,Encodage!A1765),"",IF(AND(Encodage!A1765&gt;=$G$2,Encodage!A1765&lt;=$H$2),Encodage!B1765,"")))</f>
        <v/>
      </c>
      <c r="B1765" s="62" t="str">
        <f>IF(A1765="","",IF(COUNTIF($A$2:B1764,Encodage!B1765)&gt;0,"",IF(AND(Encodage!B1765&gt;=$G$2,Encodage!A1765&lt;=$H$2),Encodage!C1765,"")))</f>
        <v/>
      </c>
      <c r="C1765" s="62"/>
      <c r="D1765" s="61"/>
      <c r="E1765" s="61"/>
      <c r="F1765" s="61"/>
      <c r="G1765" t="str">
        <f t="shared" si="599"/>
        <v/>
      </c>
      <c r="H1765" t="str">
        <f>IFERROR(IF(COUNTIF($H$4:H1764,H1764)&lt;VLOOKUP($H1764,$D$3:$E$500,2,0),H1764,INDEX($D$3:$D$300,MATCH(H1764,$D$3:$D$300,0)+1)),"")</f>
        <v/>
      </c>
      <c r="I1765" t="str">
        <f>IF($H1765="","",VLOOKUP($H1765,Listes!$A$3:$I$12,3,FALSE))</f>
        <v/>
      </c>
      <c r="J1765" t="str">
        <f>IF($H1765="","",VLOOKUP($H1765,Listes!$A$3:$I$12,4,FALSE))</f>
        <v/>
      </c>
      <c r="K1765" t="str">
        <f>IF(H1765="","",VLOOKUP($H1765,Listes!$A$3:$I$12,8,FALSE))</f>
        <v/>
      </c>
      <c r="N1765" t="str">
        <f t="shared" si="600"/>
        <v/>
      </c>
    </row>
    <row r="1766" spans="1:14">
      <c r="A1766" s="62" t="str">
        <f>IF(Encodage!A1766="","",IF(COUNTIF($A$2:A1765,Encodage!A1766),"",IF(AND(Encodage!A1766&gt;=$G$2,Encodage!A1766&lt;=$H$2),Encodage!B1766,"")))</f>
        <v/>
      </c>
      <c r="B1766" s="62" t="str">
        <f>IF(A1766="","",IF(COUNTIF($A$2:B1765,Encodage!B1766)&gt;0,"",IF(AND(Encodage!B1766&gt;=$G$2,Encodage!A1766&lt;=$H$2),Encodage!C1766,"")))</f>
        <v/>
      </c>
      <c r="C1766" s="62"/>
      <c r="D1766" s="61"/>
      <c r="E1766" s="61"/>
      <c r="F1766" s="61"/>
      <c r="G1766" t="str">
        <f t="shared" si="599"/>
        <v/>
      </c>
      <c r="H1766" t="str">
        <f>IFERROR(IF(COUNTIF($H$4:H1765,H1765)&lt;VLOOKUP($H1765,$D$3:$E$500,2,0),H1765,INDEX($D$3:$D$300,MATCH(H1765,$D$3:$D$300,0)+1)),"")</f>
        <v/>
      </c>
      <c r="I1766" t="str">
        <f>IF($H1766="","",VLOOKUP($H1766,Listes!$A$3:$I$12,3,FALSE))</f>
        <v/>
      </c>
      <c r="J1766" t="str">
        <f>IF($H1766="","",VLOOKUP($H1766,Listes!$A$3:$I$12,4,FALSE))</f>
        <v/>
      </c>
      <c r="K1766" t="str">
        <f>IF(H1766="","",VLOOKUP($H1766,Listes!$A$3:$I$12,8,FALSE))</f>
        <v/>
      </c>
      <c r="N1766" t="str">
        <f t="shared" si="600"/>
        <v/>
      </c>
    </row>
    <row r="1767" spans="1:14">
      <c r="A1767" s="62" t="str">
        <f>IF(Encodage!A1767="","",IF(COUNTIF($A$2:A1766,Encodage!A1767),"",IF(AND(Encodage!A1767&gt;=$G$2,Encodage!A1767&lt;=$H$2),Encodage!B1767,"")))</f>
        <v/>
      </c>
      <c r="B1767" s="62" t="str">
        <f>IF(A1767="","",IF(COUNTIF($A$2:B1766,Encodage!B1767)&gt;0,"",IF(AND(Encodage!B1767&gt;=$G$2,Encodage!A1767&lt;=$H$2),Encodage!C1767,"")))</f>
        <v/>
      </c>
      <c r="C1767" s="62"/>
      <c r="D1767" s="61"/>
      <c r="E1767" s="61"/>
      <c r="F1767" s="61"/>
      <c r="G1767" t="str">
        <f t="shared" si="599"/>
        <v/>
      </c>
      <c r="H1767" t="str">
        <f>IFERROR(IF(COUNTIF($H$4:H1766,H1766)&lt;VLOOKUP($H1766,$D$3:$E$500,2,0),H1766,INDEX($D$3:$D$300,MATCH(H1766,$D$3:$D$300,0)+1)),"")</f>
        <v/>
      </c>
      <c r="I1767" t="str">
        <f>IF($H1767="","",VLOOKUP($H1767,Listes!$A$3:$I$12,3,FALSE))</f>
        <v/>
      </c>
      <c r="J1767" t="str">
        <f>IF($H1767="","",VLOOKUP($H1767,Listes!$A$3:$I$12,4,FALSE))</f>
        <v/>
      </c>
      <c r="K1767" t="str">
        <f>IF(H1767="","",VLOOKUP($H1767,Listes!$A$3:$I$12,8,FALSE))</f>
        <v/>
      </c>
      <c r="N1767" t="str">
        <f t="shared" si="600"/>
        <v/>
      </c>
    </row>
    <row r="1768" spans="1:14">
      <c r="A1768" s="62" t="str">
        <f>IF(Encodage!A1768="","",IF(COUNTIF($A$2:A1767,Encodage!A1768),"",IF(AND(Encodage!A1768&gt;=$G$2,Encodage!A1768&lt;=$H$2),Encodage!B1768,"")))</f>
        <v/>
      </c>
      <c r="B1768" s="62" t="str">
        <f>IF(A1768="","",IF(COUNTIF($A$2:B1767,Encodage!B1768)&gt;0,"",IF(AND(Encodage!B1768&gt;=$G$2,Encodage!A1768&lt;=$H$2),Encodage!C1768,"")))</f>
        <v/>
      </c>
      <c r="C1768" s="62"/>
      <c r="D1768" s="61"/>
      <c r="E1768" s="61"/>
      <c r="F1768" s="61"/>
      <c r="G1768" t="str">
        <f t="shared" si="599"/>
        <v/>
      </c>
      <c r="H1768" t="str">
        <f>IFERROR(IF(COUNTIF($H$4:H1767,H1767)&lt;VLOOKUP($H1767,$D$3:$E$500,2,0),H1767,INDEX($D$3:$D$300,MATCH(H1767,$D$3:$D$300,0)+1)),"")</f>
        <v/>
      </c>
      <c r="I1768" t="str">
        <f>IF($H1768="","",VLOOKUP($H1768,Listes!$A$3:$I$12,3,FALSE))</f>
        <v/>
      </c>
      <c r="J1768" t="str">
        <f>IF($H1768="","",VLOOKUP($H1768,Listes!$A$3:$I$12,4,FALSE))</f>
        <v/>
      </c>
      <c r="K1768" t="str">
        <f>IF(H1768="","",VLOOKUP($H1768,Listes!$A$3:$I$12,8,FALSE))</f>
        <v/>
      </c>
      <c r="N1768" t="str">
        <f t="shared" si="600"/>
        <v/>
      </c>
    </row>
    <row r="1769" spans="1:14">
      <c r="A1769" s="62" t="str">
        <f>IF(Encodage!A1769="","",IF(COUNTIF($A$2:A1768,Encodage!A1769),"",IF(AND(Encodage!A1769&gt;=$G$2,Encodage!A1769&lt;=$H$2),Encodage!B1769,"")))</f>
        <v/>
      </c>
      <c r="B1769" s="62" t="str">
        <f>IF(A1769="","",IF(COUNTIF($A$2:B1768,Encodage!B1769)&gt;0,"",IF(AND(Encodage!B1769&gt;=$G$2,Encodage!A1769&lt;=$H$2),Encodage!C1769,"")))</f>
        <v/>
      </c>
      <c r="C1769" s="62"/>
      <c r="D1769" s="61"/>
      <c r="E1769" s="61"/>
      <c r="F1769" s="61"/>
      <c r="G1769" t="str">
        <f t="shared" si="599"/>
        <v/>
      </c>
      <c r="H1769" t="str">
        <f>IFERROR(IF(COUNTIF($H$4:H1768,H1768)&lt;VLOOKUP($H1768,$D$3:$E$500,2,0),H1768,INDEX($D$3:$D$300,MATCH(H1768,$D$3:$D$300,0)+1)),"")</f>
        <v/>
      </c>
      <c r="I1769" t="str">
        <f>IF($H1769="","",VLOOKUP($H1769,Listes!$A$3:$I$12,3,FALSE))</f>
        <v/>
      </c>
      <c r="J1769" t="str">
        <f>IF($H1769="","",VLOOKUP($H1769,Listes!$A$3:$I$12,4,FALSE))</f>
        <v/>
      </c>
      <c r="K1769" t="str">
        <f>IF(H1769="","",VLOOKUP($H1769,Listes!$A$3:$I$12,8,FALSE))</f>
        <v/>
      </c>
      <c r="N1769" t="str">
        <f t="shared" si="600"/>
        <v/>
      </c>
    </row>
    <row r="1770" spans="1:14">
      <c r="A1770" s="62" t="str">
        <f>IF(Encodage!A1770="","",IF(COUNTIF($A$2:A1769,Encodage!A1770),"",IF(AND(Encodage!A1770&gt;=$G$2,Encodage!A1770&lt;=$H$2),Encodage!B1770,"")))</f>
        <v/>
      </c>
      <c r="B1770" s="62" t="str">
        <f>IF(A1770="","",IF(COUNTIF($A$2:B1769,Encodage!B1770)&gt;0,"",IF(AND(Encodage!B1770&gt;=$G$2,Encodage!A1770&lt;=$H$2),Encodage!C1770,"")))</f>
        <v/>
      </c>
      <c r="C1770" s="62"/>
      <c r="D1770" s="61"/>
      <c r="E1770" s="61"/>
      <c r="F1770" s="61"/>
      <c r="G1770" t="str">
        <f t="shared" si="599"/>
        <v/>
      </c>
      <c r="H1770" t="str">
        <f>IFERROR(IF(COUNTIF($H$4:H1769,H1769)&lt;VLOOKUP($H1769,$D$3:$E$500,2,0),H1769,INDEX($D$3:$D$300,MATCH(H1769,$D$3:$D$300,0)+1)),"")</f>
        <v/>
      </c>
      <c r="I1770" t="str">
        <f>IF($H1770="","",VLOOKUP($H1770,Listes!$A$3:$I$12,3,FALSE))</f>
        <v/>
      </c>
      <c r="J1770" t="str">
        <f>IF($H1770="","",VLOOKUP($H1770,Listes!$A$3:$I$12,4,FALSE))</f>
        <v/>
      </c>
      <c r="K1770" t="str">
        <f>IF(H1770="","",VLOOKUP($H1770,Listes!$A$3:$I$12,8,FALSE))</f>
        <v/>
      </c>
      <c r="N1770" t="str">
        <f t="shared" si="600"/>
        <v/>
      </c>
    </row>
    <row r="1771" spans="1:14">
      <c r="A1771" s="62" t="str">
        <f>IF(Encodage!A1771="","",IF(COUNTIF($A$2:A1770,Encodage!A1771),"",IF(AND(Encodage!A1771&gt;=$G$2,Encodage!A1771&lt;=$H$2),Encodage!B1771,"")))</f>
        <v/>
      </c>
      <c r="B1771" s="62" t="str">
        <f>IF(A1771="","",IF(COUNTIF($A$2:B1770,Encodage!B1771)&gt;0,"",IF(AND(Encodage!B1771&gt;=$G$2,Encodage!A1771&lt;=$H$2),Encodage!C1771,"")))</f>
        <v/>
      </c>
      <c r="C1771" s="62"/>
      <c r="D1771" s="61"/>
      <c r="E1771" s="61"/>
      <c r="F1771" s="61"/>
      <c r="G1771" t="str">
        <f t="shared" si="599"/>
        <v/>
      </c>
      <c r="H1771" t="str">
        <f>IFERROR(IF(COUNTIF($H$4:H1770,H1770)&lt;VLOOKUP($H1770,$D$3:$E$500,2,0),H1770,INDEX($D$3:$D$300,MATCH(H1770,$D$3:$D$300,0)+1)),"")</f>
        <v/>
      </c>
      <c r="I1771" t="str">
        <f>IF($H1771="","",VLOOKUP($H1771,Listes!$A$3:$I$12,3,FALSE))</f>
        <v/>
      </c>
      <c r="J1771" t="str">
        <f>IF($H1771="","",VLOOKUP($H1771,Listes!$A$3:$I$12,4,FALSE))</f>
        <v/>
      </c>
      <c r="K1771" t="str">
        <f>IF(H1771="","",VLOOKUP($H1771,Listes!$A$3:$I$12,8,FALSE))</f>
        <v/>
      </c>
      <c r="N1771" t="str">
        <f t="shared" si="600"/>
        <v/>
      </c>
    </row>
    <row r="1772" spans="1:14">
      <c r="A1772" s="62" t="str">
        <f>IF(Encodage!A1772="","",IF(COUNTIF($A$2:A1771,Encodage!A1772),"",IF(AND(Encodage!A1772&gt;=$G$2,Encodage!A1772&lt;=$H$2),Encodage!B1772,"")))</f>
        <v/>
      </c>
      <c r="B1772" s="62" t="str">
        <f>IF(A1772="","",IF(COUNTIF($A$2:B1771,Encodage!B1772)&gt;0,"",IF(AND(Encodage!B1772&gt;=$G$2,Encodage!A1772&lt;=$H$2),Encodage!C1772,"")))</f>
        <v/>
      </c>
      <c r="C1772" s="62"/>
      <c r="D1772" s="61"/>
      <c r="E1772" s="61"/>
      <c r="F1772" s="61"/>
      <c r="G1772" t="str">
        <f t="shared" si="599"/>
        <v/>
      </c>
      <c r="H1772" t="str">
        <f>IFERROR(IF(COUNTIF($H$4:H1771,H1771)&lt;VLOOKUP($H1771,$D$3:$E$500,2,0),H1771,INDEX($D$3:$D$300,MATCH(H1771,$D$3:$D$300,0)+1)),"")</f>
        <v/>
      </c>
      <c r="I1772" t="str">
        <f>IF($H1772="","",VLOOKUP($H1772,Listes!$A$3:$I$12,3,FALSE))</f>
        <v/>
      </c>
      <c r="J1772" t="str">
        <f>IF($H1772="","",VLOOKUP($H1772,Listes!$A$3:$I$12,4,FALSE))</f>
        <v/>
      </c>
      <c r="K1772" t="str">
        <f>IF(H1772="","",VLOOKUP($H1772,Listes!$A$3:$I$12,8,FALSE))</f>
        <v/>
      </c>
      <c r="N1772" t="str">
        <f t="shared" si="600"/>
        <v/>
      </c>
    </row>
    <row r="1773" spans="1:14">
      <c r="A1773" s="62" t="str">
        <f>IF(Encodage!A1773="","",IF(COUNTIF($A$2:A1772,Encodage!A1773),"",IF(AND(Encodage!A1773&gt;=$G$2,Encodage!A1773&lt;=$H$2),Encodage!B1773,"")))</f>
        <v/>
      </c>
      <c r="B1773" s="62" t="str">
        <f>IF(A1773="","",IF(COUNTIF($A$2:B1772,Encodage!B1773)&gt;0,"",IF(AND(Encodage!B1773&gt;=$G$2,Encodage!A1773&lt;=$H$2),Encodage!C1773,"")))</f>
        <v/>
      </c>
      <c r="C1773" s="62"/>
      <c r="D1773" s="61"/>
      <c r="E1773" s="61"/>
      <c r="F1773" s="61"/>
      <c r="G1773" t="str">
        <f t="shared" si="599"/>
        <v/>
      </c>
      <c r="H1773" t="str">
        <f>IFERROR(IF(COUNTIF($H$4:H1772,H1772)&lt;VLOOKUP($H1772,$D$3:$E$500,2,0),H1772,INDEX($D$3:$D$300,MATCH(H1772,$D$3:$D$300,0)+1)),"")</f>
        <v/>
      </c>
      <c r="I1773" t="str">
        <f>IF($H1773="","",VLOOKUP($H1773,Listes!$A$3:$I$12,3,FALSE))</f>
        <v/>
      </c>
      <c r="J1773" t="str">
        <f>IF($H1773="","",VLOOKUP($H1773,Listes!$A$3:$I$12,4,FALSE))</f>
        <v/>
      </c>
      <c r="K1773" t="str">
        <f>IF(H1773="","",VLOOKUP($H1773,Listes!$A$3:$I$12,8,FALSE))</f>
        <v/>
      </c>
      <c r="N1773" t="str">
        <f t="shared" si="600"/>
        <v/>
      </c>
    </row>
    <row r="1774" spans="1:14">
      <c r="A1774" s="62" t="str">
        <f>IF(Encodage!A1774="","",IF(COUNTIF($A$2:A1773,Encodage!A1774),"",IF(AND(Encodage!A1774&gt;=$G$2,Encodage!A1774&lt;=$H$2),Encodage!B1774,"")))</f>
        <v/>
      </c>
      <c r="B1774" s="62" t="str">
        <f>IF(A1774="","",IF(COUNTIF($A$2:B1773,Encodage!B1774)&gt;0,"",IF(AND(Encodage!B1774&gt;=$G$2,Encodage!A1774&lt;=$H$2),Encodage!C1774,"")))</f>
        <v/>
      </c>
      <c r="C1774" s="62"/>
      <c r="D1774" s="61"/>
      <c r="E1774" s="61"/>
      <c r="F1774" s="61"/>
      <c r="G1774" t="str">
        <f t="shared" si="599"/>
        <v/>
      </c>
      <c r="H1774" t="str">
        <f>IFERROR(IF(COUNTIF($H$4:H1773,H1773)&lt;VLOOKUP($H1773,$D$3:$E$500,2,0),H1773,INDEX($D$3:$D$300,MATCH(H1773,$D$3:$D$300,0)+1)),"")</f>
        <v/>
      </c>
      <c r="I1774" t="str">
        <f>IF($H1774="","",VLOOKUP($H1774,Listes!$A$3:$I$12,3,FALSE))</f>
        <v/>
      </c>
      <c r="J1774" t="str">
        <f>IF($H1774="","",VLOOKUP($H1774,Listes!$A$3:$I$12,4,FALSE))</f>
        <v/>
      </c>
      <c r="K1774" t="str">
        <f>IF(H1774="","",VLOOKUP($H1774,Listes!$A$3:$I$12,8,FALSE))</f>
        <v/>
      </c>
      <c r="N1774" t="str">
        <f t="shared" si="600"/>
        <v/>
      </c>
    </row>
    <row r="1775" spans="1:14">
      <c r="A1775" s="62" t="str">
        <f>IF(Encodage!A1775="","",IF(COUNTIF($A$2:A1774,Encodage!A1775),"",IF(AND(Encodage!A1775&gt;=$G$2,Encodage!A1775&lt;=$H$2),Encodage!B1775,"")))</f>
        <v/>
      </c>
      <c r="B1775" s="62" t="str">
        <f>IF(A1775="","",IF(COUNTIF($A$2:B1774,Encodage!B1775)&gt;0,"",IF(AND(Encodage!B1775&gt;=$G$2,Encodage!A1775&lt;=$H$2),Encodage!C1775,"")))</f>
        <v/>
      </c>
      <c r="C1775" s="62"/>
      <c r="D1775" s="61"/>
      <c r="E1775" s="61"/>
      <c r="F1775" s="61"/>
      <c r="G1775" t="str">
        <f t="shared" si="599"/>
        <v/>
      </c>
      <c r="H1775" t="str">
        <f>IFERROR(IF(COUNTIF($H$4:H1774,H1774)&lt;VLOOKUP($H1774,$D$3:$E$500,2,0),H1774,INDEX($D$3:$D$300,MATCH(H1774,$D$3:$D$300,0)+1)),"")</f>
        <v/>
      </c>
      <c r="I1775" t="str">
        <f>IF($H1775="","",VLOOKUP($H1775,Listes!$A$3:$I$12,3,FALSE))</f>
        <v/>
      </c>
      <c r="J1775" t="str">
        <f>IF($H1775="","",VLOOKUP($H1775,Listes!$A$3:$I$12,4,FALSE))</f>
        <v/>
      </c>
      <c r="K1775" t="str">
        <f>IF(H1775="","",VLOOKUP($H1775,Listes!$A$3:$I$12,8,FALSE))</f>
        <v/>
      </c>
      <c r="N1775" t="str">
        <f t="shared" si="600"/>
        <v/>
      </c>
    </row>
    <row r="1776" spans="1:14">
      <c r="A1776" s="62" t="str">
        <f>IF(Encodage!A1776="","",IF(COUNTIF($A$2:A1775,Encodage!A1776),"",IF(AND(Encodage!A1776&gt;=$G$2,Encodage!A1776&lt;=$H$2),Encodage!B1776,"")))</f>
        <v/>
      </c>
      <c r="B1776" s="62" t="str">
        <f>IF(A1776="","",IF(COUNTIF($A$2:B1775,Encodage!B1776)&gt;0,"",IF(AND(Encodage!B1776&gt;=$G$2,Encodage!A1776&lt;=$H$2),Encodage!C1776,"")))</f>
        <v/>
      </c>
      <c r="C1776" s="62"/>
      <c r="D1776" s="61"/>
      <c r="E1776" s="61"/>
      <c r="F1776" s="61"/>
      <c r="G1776" t="str">
        <f t="shared" si="599"/>
        <v/>
      </c>
      <c r="H1776" t="str">
        <f>IFERROR(IF(COUNTIF($H$4:H1775,H1775)&lt;VLOOKUP($H1775,$D$3:$E$500,2,0),H1775,INDEX($D$3:$D$300,MATCH(H1775,$D$3:$D$300,0)+1)),"")</f>
        <v/>
      </c>
      <c r="I1776" t="str">
        <f>IF($H1776="","",VLOOKUP($H1776,Listes!$A$3:$I$12,3,FALSE))</f>
        <v/>
      </c>
      <c r="J1776" t="str">
        <f>IF($H1776="","",VLOOKUP($H1776,Listes!$A$3:$I$12,4,FALSE))</f>
        <v/>
      </c>
      <c r="K1776" t="str">
        <f>IF(H1776="","",VLOOKUP($H1776,Listes!$A$3:$I$12,8,FALSE))</f>
        <v/>
      </c>
      <c r="N1776" t="str">
        <f t="shared" si="600"/>
        <v/>
      </c>
    </row>
    <row r="1777" spans="1:14">
      <c r="A1777" s="62" t="str">
        <f>IF(Encodage!A1777="","",IF(COUNTIF($A$2:A1776,Encodage!A1777),"",IF(AND(Encodage!A1777&gt;=$G$2,Encodage!A1777&lt;=$H$2),Encodage!B1777,"")))</f>
        <v/>
      </c>
      <c r="B1777" s="62" t="str">
        <f>IF(A1777="","",IF(COUNTIF($A$2:B1776,Encodage!B1777)&gt;0,"",IF(AND(Encodage!B1777&gt;=$G$2,Encodage!A1777&lt;=$H$2),Encodage!C1777,"")))</f>
        <v/>
      </c>
      <c r="C1777" s="62"/>
      <c r="D1777" s="61"/>
      <c r="E1777" s="61"/>
      <c r="F1777" s="61"/>
      <c r="G1777" t="str">
        <f t="shared" si="599"/>
        <v/>
      </c>
      <c r="H1777" t="str">
        <f>IFERROR(IF(COUNTIF($H$4:H1776,H1776)&lt;VLOOKUP($H1776,$D$3:$E$500,2,0),H1776,INDEX($D$3:$D$300,MATCH(H1776,$D$3:$D$300,0)+1)),"")</f>
        <v/>
      </c>
      <c r="I1777" t="str">
        <f>IF($H1777="","",VLOOKUP($H1777,Listes!$A$3:$I$12,3,FALSE))</f>
        <v/>
      </c>
      <c r="J1777" t="str">
        <f>IF($H1777="","",VLOOKUP($H1777,Listes!$A$3:$I$12,4,FALSE))</f>
        <v/>
      </c>
      <c r="K1777" t="str">
        <f>IF(H1777="","",VLOOKUP($H1777,Listes!$A$3:$I$12,8,FALSE))</f>
        <v/>
      </c>
      <c r="N1777" t="str">
        <f t="shared" si="600"/>
        <v/>
      </c>
    </row>
    <row r="1778" spans="1:14">
      <c r="A1778" s="62" t="str">
        <f>IF(Encodage!A1778="","",IF(COUNTIF($A$2:A1777,Encodage!A1778),"",IF(AND(Encodage!A1778&gt;=$G$2,Encodage!A1778&lt;=$H$2),Encodage!B1778,"")))</f>
        <v/>
      </c>
      <c r="B1778" s="62" t="str">
        <f>IF(A1778="","",IF(COUNTIF($A$2:B1777,Encodage!B1778)&gt;0,"",IF(AND(Encodage!B1778&gt;=$G$2,Encodage!A1778&lt;=$H$2),Encodage!C1778,"")))</f>
        <v/>
      </c>
      <c r="C1778" s="62"/>
      <c r="D1778" s="61"/>
      <c r="E1778" s="61"/>
      <c r="F1778" s="61"/>
      <c r="G1778" t="str">
        <f t="shared" si="599"/>
        <v/>
      </c>
      <c r="H1778" t="str">
        <f>IFERROR(IF(COUNTIF($H$4:H1777,H1777)&lt;VLOOKUP($H1777,$D$3:$E$500,2,0),H1777,INDEX($D$3:$D$300,MATCH(H1777,$D$3:$D$300,0)+1)),"")</f>
        <v/>
      </c>
      <c r="I1778" t="str">
        <f>IF($H1778="","",VLOOKUP($H1778,Listes!$A$3:$I$12,3,FALSE))</f>
        <v/>
      </c>
      <c r="J1778" t="str">
        <f>IF($H1778="","",VLOOKUP($H1778,Listes!$A$3:$I$12,4,FALSE))</f>
        <v/>
      </c>
      <c r="K1778" t="str">
        <f>IF(H1778="","",VLOOKUP($H1778,Listes!$A$3:$I$12,8,FALSE))</f>
        <v/>
      </c>
      <c r="N1778" t="str">
        <f t="shared" si="600"/>
        <v/>
      </c>
    </row>
    <row r="1779" spans="1:14">
      <c r="A1779" s="62" t="str">
        <f>IF(Encodage!A1779="","",IF(COUNTIF($A$2:A1778,Encodage!A1779),"",IF(AND(Encodage!A1779&gt;=$G$2,Encodage!A1779&lt;=$H$2),Encodage!B1779,"")))</f>
        <v/>
      </c>
      <c r="B1779" s="62" t="str">
        <f>IF(A1779="","",IF(COUNTIF($A$2:B1778,Encodage!B1779)&gt;0,"",IF(AND(Encodage!B1779&gt;=$G$2,Encodage!A1779&lt;=$H$2),Encodage!C1779,"")))</f>
        <v/>
      </c>
      <c r="C1779" s="62"/>
      <c r="D1779" s="61"/>
      <c r="E1779" s="61"/>
      <c r="F1779" s="61"/>
      <c r="G1779" t="str">
        <f t="shared" si="599"/>
        <v/>
      </c>
      <c r="H1779" t="str">
        <f>IFERROR(IF(COUNTIF($H$4:H1778,H1778)&lt;VLOOKUP($H1778,$D$3:$E$500,2,0),H1778,INDEX($D$3:$D$300,MATCH(H1778,$D$3:$D$300,0)+1)),"")</f>
        <v/>
      </c>
      <c r="I1779" t="str">
        <f>IF($H1779="","",VLOOKUP($H1779,Listes!$A$3:$I$12,3,FALSE))</f>
        <v/>
      </c>
      <c r="J1779" t="str">
        <f>IF($H1779="","",VLOOKUP($H1779,Listes!$A$3:$I$12,4,FALSE))</f>
        <v/>
      </c>
      <c r="K1779" t="str">
        <f>IF(H1779="","",VLOOKUP($H1779,Listes!$A$3:$I$12,8,FALSE))</f>
        <v/>
      </c>
      <c r="N1779" t="str">
        <f t="shared" si="600"/>
        <v/>
      </c>
    </row>
    <row r="1780" spans="1:14">
      <c r="A1780" s="62" t="str">
        <f>IF(Encodage!A1780="","",IF(COUNTIF($A$2:A1779,Encodage!A1780),"",IF(AND(Encodage!A1780&gt;=$G$2,Encodage!A1780&lt;=$H$2),Encodage!B1780,"")))</f>
        <v/>
      </c>
      <c r="B1780" s="62" t="str">
        <f>IF(A1780="","",IF(COUNTIF($A$2:B1779,Encodage!B1780)&gt;0,"",IF(AND(Encodage!B1780&gt;=$G$2,Encodage!A1780&lt;=$H$2),Encodage!C1780,"")))</f>
        <v/>
      </c>
      <c r="C1780" s="62"/>
      <c r="D1780" s="61"/>
      <c r="E1780" s="61"/>
      <c r="F1780" s="61"/>
      <c r="G1780" t="str">
        <f t="shared" si="599"/>
        <v/>
      </c>
      <c r="H1780" t="str">
        <f>IFERROR(IF(COUNTIF($H$4:H1779,H1779)&lt;VLOOKUP($H1779,$D$3:$E$500,2,0),H1779,INDEX($D$3:$D$300,MATCH(H1779,$D$3:$D$300,0)+1)),"")</f>
        <v/>
      </c>
      <c r="I1780" t="str">
        <f>IF($H1780="","",VLOOKUP($H1780,Listes!$A$3:$I$12,3,FALSE))</f>
        <v/>
      </c>
      <c r="J1780" t="str">
        <f>IF($H1780="","",VLOOKUP($H1780,Listes!$A$3:$I$12,4,FALSE))</f>
        <v/>
      </c>
      <c r="K1780" t="str">
        <f>IF(H1780="","",VLOOKUP($H1780,Listes!$A$3:$I$12,8,FALSE))</f>
        <v/>
      </c>
      <c r="N1780" t="str">
        <f t="shared" si="600"/>
        <v/>
      </c>
    </row>
    <row r="1781" spans="1:14">
      <c r="A1781" s="62" t="str">
        <f>IF(Encodage!A1781="","",IF(COUNTIF($A$2:A1780,Encodage!A1781),"",IF(AND(Encodage!A1781&gt;=$G$2,Encodage!A1781&lt;=$H$2),Encodage!B1781,"")))</f>
        <v/>
      </c>
      <c r="B1781" s="62" t="str">
        <f>IF(A1781="","",IF(COUNTIF($A$2:B1780,Encodage!B1781)&gt;0,"",IF(AND(Encodage!B1781&gt;=$G$2,Encodage!A1781&lt;=$H$2),Encodage!C1781,"")))</f>
        <v/>
      </c>
      <c r="C1781" s="62"/>
      <c r="D1781" s="61"/>
      <c r="E1781" s="61"/>
      <c r="F1781" s="61"/>
      <c r="G1781" t="str">
        <f t="shared" si="599"/>
        <v/>
      </c>
      <c r="H1781" t="str">
        <f>IFERROR(IF(COUNTIF($H$4:H1780,H1780)&lt;VLOOKUP($H1780,$D$3:$E$500,2,0),H1780,INDEX($D$3:$D$300,MATCH(H1780,$D$3:$D$300,0)+1)),"")</f>
        <v/>
      </c>
      <c r="I1781" t="str">
        <f>IF($H1781="","",VLOOKUP($H1781,Listes!$A$3:$I$12,3,FALSE))</f>
        <v/>
      </c>
      <c r="J1781" t="str">
        <f>IF($H1781="","",VLOOKUP($H1781,Listes!$A$3:$I$12,4,FALSE))</f>
        <v/>
      </c>
      <c r="K1781" t="str">
        <f>IF(H1781="","",VLOOKUP($H1781,Listes!$A$3:$I$12,8,FALSE))</f>
        <v/>
      </c>
      <c r="N1781" t="str">
        <f t="shared" si="600"/>
        <v/>
      </c>
    </row>
    <row r="1782" spans="1:14">
      <c r="A1782" s="62" t="str">
        <f>IF(Encodage!A1782="","",IF(COUNTIF($A$2:A1781,Encodage!A1782),"",IF(AND(Encodage!A1782&gt;=$G$2,Encodage!A1782&lt;=$H$2),Encodage!B1782,"")))</f>
        <v/>
      </c>
      <c r="B1782" s="62" t="str">
        <f>IF(A1782="","",IF(COUNTIF($A$2:B1781,Encodage!B1782)&gt;0,"",IF(AND(Encodage!B1782&gt;=$G$2,Encodage!A1782&lt;=$H$2),Encodage!C1782,"")))</f>
        <v/>
      </c>
      <c r="C1782" s="62"/>
      <c r="D1782" s="61"/>
      <c r="E1782" s="61"/>
      <c r="F1782" s="61"/>
      <c r="G1782" t="str">
        <f t="shared" si="599"/>
        <v/>
      </c>
      <c r="H1782" t="str">
        <f>IFERROR(IF(COUNTIF($H$4:H1781,H1781)&lt;VLOOKUP($H1781,$D$3:$E$500,2,0),H1781,INDEX($D$3:$D$300,MATCH(H1781,$D$3:$D$300,0)+1)),"")</f>
        <v/>
      </c>
      <c r="I1782" t="str">
        <f>IF($H1782="","",VLOOKUP($H1782,Listes!$A$3:$I$12,3,FALSE))</f>
        <v/>
      </c>
      <c r="J1782" t="str">
        <f>IF($H1782="","",VLOOKUP($H1782,Listes!$A$3:$I$12,4,FALSE))</f>
        <v/>
      </c>
      <c r="K1782" t="str">
        <f>IF(H1782="","",VLOOKUP($H1782,Listes!$A$3:$I$12,8,FALSE))</f>
        <v/>
      </c>
      <c r="N1782" t="str">
        <f t="shared" si="600"/>
        <v/>
      </c>
    </row>
    <row r="1783" spans="1:14">
      <c r="A1783" s="62" t="str">
        <f>IF(Encodage!A1783="","",IF(COUNTIF($A$2:A1782,Encodage!A1783),"",IF(AND(Encodage!A1783&gt;=$G$2,Encodage!A1783&lt;=$H$2),Encodage!B1783,"")))</f>
        <v/>
      </c>
      <c r="B1783" s="62" t="str">
        <f>IF(A1783="","",IF(COUNTIF($A$2:B1782,Encodage!B1783)&gt;0,"",IF(AND(Encodage!B1783&gt;=$G$2,Encodage!A1783&lt;=$H$2),Encodage!C1783,"")))</f>
        <v/>
      </c>
      <c r="C1783" s="62"/>
      <c r="D1783" s="61"/>
      <c r="E1783" s="61"/>
      <c r="F1783" s="61"/>
      <c r="G1783" t="str">
        <f t="shared" si="599"/>
        <v/>
      </c>
      <c r="H1783" t="str">
        <f>IFERROR(IF(COUNTIF($H$4:H1782,H1782)&lt;VLOOKUP($H1782,$D$3:$E$500,2,0),H1782,INDEX($D$3:$D$300,MATCH(H1782,$D$3:$D$300,0)+1)),"")</f>
        <v/>
      </c>
      <c r="I1783" t="str">
        <f>IF($H1783="","",VLOOKUP($H1783,Listes!$A$3:$I$12,3,FALSE))</f>
        <v/>
      </c>
      <c r="J1783" t="str">
        <f>IF($H1783="","",VLOOKUP($H1783,Listes!$A$3:$I$12,4,FALSE))</f>
        <v/>
      </c>
      <c r="K1783" t="str">
        <f>IF(H1783="","",VLOOKUP($H1783,Listes!$A$3:$I$12,8,FALSE))</f>
        <v/>
      </c>
      <c r="N1783" t="str">
        <f t="shared" si="600"/>
        <v/>
      </c>
    </row>
    <row r="1784" spans="1:14">
      <c r="A1784" s="62" t="str">
        <f>IF(Encodage!A1784="","",IF(COUNTIF($A$2:A1783,Encodage!A1784),"",IF(AND(Encodage!A1784&gt;=$G$2,Encodage!A1784&lt;=$H$2),Encodage!B1784,"")))</f>
        <v/>
      </c>
      <c r="B1784" s="62" t="str">
        <f>IF(A1784="","",IF(COUNTIF($A$2:B1783,Encodage!B1784)&gt;0,"",IF(AND(Encodage!B1784&gt;=$G$2,Encodage!A1784&lt;=$H$2),Encodage!C1784,"")))</f>
        <v/>
      </c>
      <c r="C1784" s="62"/>
      <c r="D1784" s="61"/>
      <c r="E1784" s="61"/>
      <c r="F1784" s="61"/>
      <c r="G1784" t="str">
        <f t="shared" si="599"/>
        <v/>
      </c>
      <c r="H1784" t="str">
        <f>IFERROR(IF(COUNTIF($H$4:H1783,H1783)&lt;VLOOKUP($H1783,$D$3:$E$500,2,0),H1783,INDEX($D$3:$D$300,MATCH(H1783,$D$3:$D$300,0)+1)),"")</f>
        <v/>
      </c>
      <c r="I1784" t="str">
        <f>IF($H1784="","",VLOOKUP($H1784,Listes!$A$3:$I$12,3,FALSE))</f>
        <v/>
      </c>
      <c r="J1784" t="str">
        <f>IF($H1784="","",VLOOKUP($H1784,Listes!$A$3:$I$12,4,FALSE))</f>
        <v/>
      </c>
      <c r="K1784" t="str">
        <f>IF(H1784="","",VLOOKUP($H1784,Listes!$A$3:$I$12,8,FALSE))</f>
        <v/>
      </c>
      <c r="N1784" t="str">
        <f t="shared" si="600"/>
        <v/>
      </c>
    </row>
    <row r="1785" spans="1:14">
      <c r="A1785" s="62" t="str">
        <f>IF(Encodage!A1785="","",IF(COUNTIF($A$2:A1784,Encodage!A1785),"",IF(AND(Encodage!A1785&gt;=$G$2,Encodage!A1785&lt;=$H$2),Encodage!B1785,"")))</f>
        <v/>
      </c>
      <c r="B1785" s="62" t="str">
        <f>IF(A1785="","",IF(COUNTIF($A$2:B1784,Encodage!B1785)&gt;0,"",IF(AND(Encodage!B1785&gt;=$G$2,Encodage!A1785&lt;=$H$2),Encodage!C1785,"")))</f>
        <v/>
      </c>
      <c r="C1785" s="62"/>
      <c r="D1785" s="61"/>
      <c r="E1785" s="61"/>
      <c r="F1785" s="61"/>
      <c r="G1785" t="str">
        <f t="shared" si="599"/>
        <v/>
      </c>
      <c r="H1785" t="str">
        <f>IFERROR(IF(COUNTIF($H$4:H1784,H1784)&lt;VLOOKUP($H1784,$D$3:$E$500,2,0),H1784,INDEX($D$3:$D$300,MATCH(H1784,$D$3:$D$300,0)+1)),"")</f>
        <v/>
      </c>
      <c r="I1785" t="str">
        <f>IF($H1785="","",VLOOKUP($H1785,Listes!$A$3:$I$12,3,FALSE))</f>
        <v/>
      </c>
      <c r="J1785" t="str">
        <f>IF($H1785="","",VLOOKUP($H1785,Listes!$A$3:$I$12,4,FALSE))</f>
        <v/>
      </c>
      <c r="K1785" t="str">
        <f>IF(H1785="","",VLOOKUP($H1785,Listes!$A$3:$I$12,8,FALSE))</f>
        <v/>
      </c>
      <c r="N1785" t="str">
        <f t="shared" si="600"/>
        <v/>
      </c>
    </row>
    <row r="1786" spans="1:14">
      <c r="A1786" s="62" t="str">
        <f>IF(Encodage!A1786="","",IF(COUNTIF($A$2:A1785,Encodage!A1786),"",IF(AND(Encodage!A1786&gt;=$G$2,Encodage!A1786&lt;=$H$2),Encodage!B1786,"")))</f>
        <v/>
      </c>
      <c r="B1786" s="62" t="str">
        <f>IF(A1786="","",IF(COUNTIF($A$2:B1785,Encodage!B1786)&gt;0,"",IF(AND(Encodage!B1786&gt;=$G$2,Encodage!A1786&lt;=$H$2),Encodage!C1786,"")))</f>
        <v/>
      </c>
      <c r="C1786" s="62"/>
      <c r="D1786" s="61"/>
      <c r="E1786" s="61"/>
      <c r="F1786" s="61"/>
      <c r="G1786" t="str">
        <f t="shared" si="599"/>
        <v/>
      </c>
      <c r="H1786" t="str">
        <f>IFERROR(IF(COUNTIF($H$4:H1785,H1785)&lt;VLOOKUP($H1785,$D$3:$E$500,2,0),H1785,INDEX($D$3:$D$300,MATCH(H1785,$D$3:$D$300,0)+1)),"")</f>
        <v/>
      </c>
      <c r="I1786" t="str">
        <f>IF($H1786="","",VLOOKUP($H1786,Listes!$A$3:$I$12,3,FALSE))</f>
        <v/>
      </c>
      <c r="J1786" t="str">
        <f>IF($H1786="","",VLOOKUP($H1786,Listes!$A$3:$I$12,4,FALSE))</f>
        <v/>
      </c>
      <c r="K1786" t="str">
        <f>IF(H1786="","",VLOOKUP($H1786,Listes!$A$3:$I$12,8,FALSE))</f>
        <v/>
      </c>
      <c r="N1786" t="str">
        <f t="shared" si="600"/>
        <v/>
      </c>
    </row>
    <row r="1787" spans="1:14">
      <c r="A1787" s="62" t="str">
        <f>IF(Encodage!A1787="","",IF(COUNTIF($A$2:A1786,Encodage!A1787),"",IF(AND(Encodage!A1787&gt;=$G$2,Encodage!A1787&lt;=$H$2),Encodage!B1787,"")))</f>
        <v/>
      </c>
      <c r="B1787" s="62" t="str">
        <f>IF(A1787="","",IF(COUNTIF($A$2:B1786,Encodage!B1787)&gt;0,"",IF(AND(Encodage!B1787&gt;=$G$2,Encodage!A1787&lt;=$H$2),Encodage!C1787,"")))</f>
        <v/>
      </c>
      <c r="C1787" s="62"/>
      <c r="D1787" s="61"/>
      <c r="E1787" s="61"/>
      <c r="F1787" s="61"/>
      <c r="G1787" t="str">
        <f t="shared" si="599"/>
        <v/>
      </c>
      <c r="H1787" t="str">
        <f>IFERROR(IF(COUNTIF($H$4:H1786,H1786)&lt;VLOOKUP($H1786,$D$3:$E$500,2,0),H1786,INDEX($D$3:$D$300,MATCH(H1786,$D$3:$D$300,0)+1)),"")</f>
        <v/>
      </c>
      <c r="I1787" t="str">
        <f>IF($H1787="","",VLOOKUP($H1787,Listes!$A$3:$I$12,3,FALSE))</f>
        <v/>
      </c>
      <c r="J1787" t="str">
        <f>IF($H1787="","",VLOOKUP($H1787,Listes!$A$3:$I$12,4,FALSE))</f>
        <v/>
      </c>
      <c r="K1787" t="str">
        <f>IF(H1787="","",VLOOKUP($H1787,Listes!$A$3:$I$12,8,FALSE))</f>
        <v/>
      </c>
      <c r="N1787" t="str">
        <f t="shared" si="600"/>
        <v/>
      </c>
    </row>
    <row r="1788" spans="1:14">
      <c r="A1788" s="62" t="str">
        <f>IF(Encodage!A1788="","",IF(COUNTIF($A$2:A1787,Encodage!A1788),"",IF(AND(Encodage!A1788&gt;=$G$2,Encodage!A1788&lt;=$H$2),Encodage!B1788,"")))</f>
        <v/>
      </c>
      <c r="B1788" s="62" t="str">
        <f>IF(A1788="","",IF(COUNTIF($A$2:B1787,Encodage!B1788)&gt;0,"",IF(AND(Encodage!B1788&gt;=$G$2,Encodage!A1788&lt;=$H$2),Encodage!C1788,"")))</f>
        <v/>
      </c>
      <c r="C1788" s="62"/>
      <c r="D1788" s="61"/>
      <c r="E1788" s="61"/>
      <c r="F1788" s="61"/>
      <c r="G1788" t="str">
        <f t="shared" si="599"/>
        <v/>
      </c>
      <c r="H1788" t="str">
        <f>IFERROR(IF(COUNTIF($H$4:H1787,H1787)&lt;VLOOKUP($H1787,$D$3:$E$500,2,0),H1787,INDEX($D$3:$D$300,MATCH(H1787,$D$3:$D$300,0)+1)),"")</f>
        <v/>
      </c>
      <c r="I1788" t="str">
        <f>IF($H1788="","",VLOOKUP($H1788,Listes!$A$3:$I$12,3,FALSE))</f>
        <v/>
      </c>
      <c r="J1788" t="str">
        <f>IF($H1788="","",VLOOKUP($H1788,Listes!$A$3:$I$12,4,FALSE))</f>
        <v/>
      </c>
      <c r="K1788" t="str">
        <f>IF(H1788="","",VLOOKUP($H1788,Listes!$A$3:$I$12,8,FALSE))</f>
        <v/>
      </c>
      <c r="N1788" t="str">
        <f t="shared" si="600"/>
        <v/>
      </c>
    </row>
    <row r="1789" spans="1:14">
      <c r="A1789" s="62" t="str">
        <f>IF(Encodage!A1789="","",IF(COUNTIF($A$2:A1788,Encodage!A1789),"",IF(AND(Encodage!A1789&gt;=$G$2,Encodage!A1789&lt;=$H$2),Encodage!B1789,"")))</f>
        <v/>
      </c>
      <c r="B1789" s="62" t="str">
        <f>IF(A1789="","",IF(COUNTIF($A$2:B1788,Encodage!B1789)&gt;0,"",IF(AND(Encodage!B1789&gt;=$G$2,Encodage!A1789&lt;=$H$2),Encodage!C1789,"")))</f>
        <v/>
      </c>
      <c r="C1789" s="62"/>
      <c r="D1789" s="61"/>
      <c r="E1789" s="61"/>
      <c r="F1789" s="61"/>
      <c r="G1789" t="str">
        <f t="shared" si="599"/>
        <v/>
      </c>
      <c r="H1789" t="str">
        <f>IFERROR(IF(COUNTIF($H$4:H1788,H1788)&lt;VLOOKUP($H1788,$D$3:$E$500,2,0),H1788,INDEX($D$3:$D$300,MATCH(H1788,$D$3:$D$300,0)+1)),"")</f>
        <v/>
      </c>
      <c r="I1789" t="str">
        <f>IF($H1789="","",VLOOKUP($H1789,Listes!$A$3:$I$12,3,FALSE))</f>
        <v/>
      </c>
      <c r="J1789" t="str">
        <f>IF($H1789="","",VLOOKUP($H1789,Listes!$A$3:$I$12,4,FALSE))</f>
        <v/>
      </c>
      <c r="K1789" t="str">
        <f>IF(H1789="","",VLOOKUP($H1789,Listes!$A$3:$I$12,8,FALSE))</f>
        <v/>
      </c>
      <c r="N1789" t="str">
        <f t="shared" si="600"/>
        <v/>
      </c>
    </row>
    <row r="1790" spans="1:14">
      <c r="A1790" s="62" t="str">
        <f>IF(Encodage!A1790="","",IF(COUNTIF($A$2:A1789,Encodage!A1790),"",IF(AND(Encodage!A1790&gt;=$G$2,Encodage!A1790&lt;=$H$2),Encodage!B1790,"")))</f>
        <v/>
      </c>
      <c r="B1790" s="62" t="str">
        <f>IF(A1790="","",IF(COUNTIF($A$2:B1789,Encodage!B1790)&gt;0,"",IF(AND(Encodage!B1790&gt;=$G$2,Encodage!A1790&lt;=$H$2),Encodage!C1790,"")))</f>
        <v/>
      </c>
      <c r="C1790" s="62"/>
      <c r="D1790" s="61"/>
      <c r="E1790" s="61"/>
      <c r="F1790" s="61"/>
      <c r="G1790" t="str">
        <f t="shared" si="599"/>
        <v/>
      </c>
      <c r="H1790" t="str">
        <f>IFERROR(IF(COUNTIF($H$4:H1789,H1789)&lt;VLOOKUP($H1789,$D$3:$E$500,2,0),H1789,INDEX($D$3:$D$300,MATCH(H1789,$D$3:$D$300,0)+1)),"")</f>
        <v/>
      </c>
      <c r="I1790" t="str">
        <f>IF($H1790="","",VLOOKUP($H1790,Listes!$A$3:$I$12,3,FALSE))</f>
        <v/>
      </c>
      <c r="J1790" t="str">
        <f>IF($H1790="","",VLOOKUP($H1790,Listes!$A$3:$I$12,4,FALSE))</f>
        <v/>
      </c>
      <c r="K1790" t="str">
        <f>IF(H1790="","",VLOOKUP($H1790,Listes!$A$3:$I$12,8,FALSE))</f>
        <v/>
      </c>
      <c r="N1790" t="str">
        <f t="shared" si="600"/>
        <v/>
      </c>
    </row>
    <row r="1791" spans="1:14">
      <c r="A1791" s="62" t="str">
        <f>IF(Encodage!A1791="","",IF(COUNTIF($A$2:A1790,Encodage!A1791),"",IF(AND(Encodage!A1791&gt;=$G$2,Encodage!A1791&lt;=$H$2),Encodage!B1791,"")))</f>
        <v/>
      </c>
      <c r="B1791" s="62" t="str">
        <f>IF(A1791="","",IF(COUNTIF($A$2:B1790,Encodage!B1791)&gt;0,"",IF(AND(Encodage!B1791&gt;=$G$2,Encodage!A1791&lt;=$H$2),Encodage!C1791,"")))</f>
        <v/>
      </c>
      <c r="C1791" s="62"/>
      <c r="D1791" s="61"/>
      <c r="E1791" s="61"/>
      <c r="F1791" s="61"/>
      <c r="G1791" t="str">
        <f t="shared" si="599"/>
        <v/>
      </c>
      <c r="H1791" t="str">
        <f>IFERROR(IF(COUNTIF($H$4:H1790,H1790)&lt;VLOOKUP($H1790,$D$3:$E$500,2,0),H1790,INDEX($D$3:$D$300,MATCH(H1790,$D$3:$D$300,0)+1)),"")</f>
        <v/>
      </c>
      <c r="I1791" t="str">
        <f>IF($H1791="","",VLOOKUP($H1791,Listes!$A$3:$I$12,3,FALSE))</f>
        <v/>
      </c>
      <c r="J1791" t="str">
        <f>IF($H1791="","",VLOOKUP($H1791,Listes!$A$3:$I$12,4,FALSE))</f>
        <v/>
      </c>
      <c r="K1791" t="str">
        <f>IF(H1791="","",VLOOKUP($H1791,Listes!$A$3:$I$12,8,FALSE))</f>
        <v/>
      </c>
      <c r="N1791" t="str">
        <f t="shared" si="600"/>
        <v/>
      </c>
    </row>
    <row r="1792" spans="1:14">
      <c r="A1792" s="62" t="str">
        <f>IF(Encodage!A1792="","",IF(COUNTIF($A$2:A1791,Encodage!A1792),"",IF(AND(Encodage!A1792&gt;=$G$2,Encodage!A1792&lt;=$H$2),Encodage!B1792,"")))</f>
        <v/>
      </c>
      <c r="B1792" s="62" t="str">
        <f>IF(A1792="","",IF(COUNTIF($A$2:B1791,Encodage!B1792)&gt;0,"",IF(AND(Encodage!B1792&gt;=$G$2,Encodage!A1792&lt;=$H$2),Encodage!C1792,"")))</f>
        <v/>
      </c>
      <c r="C1792" s="62"/>
      <c r="D1792" s="61"/>
      <c r="E1792" s="61"/>
      <c r="F1792" s="61"/>
      <c r="G1792" t="str">
        <f t="shared" si="599"/>
        <v/>
      </c>
      <c r="H1792" t="str">
        <f>IFERROR(IF(COUNTIF($H$4:H1791,H1791)&lt;VLOOKUP($H1791,$D$3:$E$500,2,0),H1791,INDEX($D$3:$D$300,MATCH(H1791,$D$3:$D$300,0)+1)),"")</f>
        <v/>
      </c>
      <c r="I1792" t="str">
        <f>IF($H1792="","",VLOOKUP($H1792,Listes!$A$3:$I$12,3,FALSE))</f>
        <v/>
      </c>
      <c r="J1792" t="str">
        <f>IF($H1792="","",VLOOKUP($H1792,Listes!$A$3:$I$12,4,FALSE))</f>
        <v/>
      </c>
      <c r="K1792" t="str">
        <f>IF(H1792="","",VLOOKUP($H1792,Listes!$A$3:$I$12,8,FALSE))</f>
        <v/>
      </c>
      <c r="N1792" t="str">
        <f t="shared" si="600"/>
        <v/>
      </c>
    </row>
    <row r="1793" spans="1:14">
      <c r="A1793" s="62" t="str">
        <f>IF(Encodage!A1793="","",IF(COUNTIF($A$2:A1792,Encodage!A1793),"",IF(AND(Encodage!A1793&gt;=$G$2,Encodage!A1793&lt;=$H$2),Encodage!B1793,"")))</f>
        <v/>
      </c>
      <c r="B1793" s="62" t="str">
        <f>IF(A1793="","",IF(COUNTIF($A$2:B1792,Encodage!B1793)&gt;0,"",IF(AND(Encodage!B1793&gt;=$G$2,Encodage!A1793&lt;=$H$2),Encodage!C1793,"")))</f>
        <v/>
      </c>
      <c r="C1793" s="62"/>
      <c r="D1793" s="61"/>
      <c r="E1793" s="61"/>
      <c r="F1793" s="61"/>
      <c r="G1793" t="str">
        <f t="shared" si="599"/>
        <v/>
      </c>
      <c r="H1793" t="str">
        <f>IFERROR(IF(COUNTIF($H$4:H1792,H1792)&lt;VLOOKUP($H1792,$D$3:$E$500,2,0),H1792,INDEX($D$3:$D$300,MATCH(H1792,$D$3:$D$300,0)+1)),"")</f>
        <v/>
      </c>
      <c r="I1793" t="str">
        <f>IF($H1793="","",VLOOKUP($H1793,Listes!$A$3:$I$12,3,FALSE))</f>
        <v/>
      </c>
      <c r="J1793" t="str">
        <f>IF($H1793="","",VLOOKUP($H1793,Listes!$A$3:$I$12,4,FALSE))</f>
        <v/>
      </c>
      <c r="K1793" t="str">
        <f>IF(H1793="","",VLOOKUP($H1793,Listes!$A$3:$I$12,8,FALSE))</f>
        <v/>
      </c>
      <c r="N1793" t="str">
        <f t="shared" si="600"/>
        <v/>
      </c>
    </row>
    <row r="1794" spans="1:14">
      <c r="A1794" s="62" t="str">
        <f>IF(Encodage!A1794="","",IF(COUNTIF($A$2:A1793,Encodage!A1794),"",IF(AND(Encodage!A1794&gt;=$G$2,Encodage!A1794&lt;=$H$2),Encodage!B1794,"")))</f>
        <v/>
      </c>
      <c r="B1794" s="62" t="str">
        <f>IF(A1794="","",IF(COUNTIF($A$2:B1793,Encodage!B1794)&gt;0,"",IF(AND(Encodage!B1794&gt;=$G$2,Encodage!A1794&lt;=$H$2),Encodage!C1794,"")))</f>
        <v/>
      </c>
      <c r="C1794" s="62"/>
      <c r="D1794" s="61"/>
      <c r="E1794" s="61"/>
      <c r="F1794" s="61"/>
      <c r="G1794" t="str">
        <f t="shared" si="599"/>
        <v/>
      </c>
      <c r="H1794" t="str">
        <f>IFERROR(IF(COUNTIF($H$4:H1793,H1793)&lt;VLOOKUP($H1793,$D$3:$E$500,2,0),H1793,INDEX($D$3:$D$300,MATCH(H1793,$D$3:$D$300,0)+1)),"")</f>
        <v/>
      </c>
      <c r="I1794" t="str">
        <f>IF($H1794="","",VLOOKUP($H1794,Listes!$A$3:$I$12,3,FALSE))</f>
        <v/>
      </c>
      <c r="J1794" t="str">
        <f>IF($H1794="","",VLOOKUP($H1794,Listes!$A$3:$I$12,4,FALSE))</f>
        <v/>
      </c>
      <c r="K1794" t="str">
        <f>IF(H1794="","",VLOOKUP($H1794,Listes!$A$3:$I$12,8,FALSE))</f>
        <v/>
      </c>
      <c r="N1794" t="str">
        <f t="shared" si="600"/>
        <v/>
      </c>
    </row>
    <row r="1795" spans="1:14">
      <c r="A1795" s="62" t="str">
        <f>IF(Encodage!A1795="","",IF(COUNTIF($A$2:A1794,Encodage!A1795),"",IF(AND(Encodage!A1795&gt;=$G$2,Encodage!A1795&lt;=$H$2),Encodage!B1795,"")))</f>
        <v/>
      </c>
      <c r="B1795" s="62" t="str">
        <f>IF(A1795="","",IF(COUNTIF($A$2:B1794,Encodage!B1795)&gt;0,"",IF(AND(Encodage!B1795&gt;=$G$2,Encodage!A1795&lt;=$H$2),Encodage!C1795,"")))</f>
        <v/>
      </c>
      <c r="C1795" s="62"/>
      <c r="D1795" s="61"/>
      <c r="E1795" s="61"/>
      <c r="F1795" s="61"/>
      <c r="G1795" t="str">
        <f t="shared" si="599"/>
        <v/>
      </c>
      <c r="H1795" t="str">
        <f>IFERROR(IF(COUNTIF($H$4:H1794,H1794)&lt;VLOOKUP($H1794,$D$3:$E$500,2,0),H1794,INDEX($D$3:$D$300,MATCH(H1794,$D$3:$D$300,0)+1)),"")</f>
        <v/>
      </c>
      <c r="I1795" t="str">
        <f>IF($H1795="","",VLOOKUP($H1795,Listes!$A$3:$I$12,3,FALSE))</f>
        <v/>
      </c>
      <c r="J1795" t="str">
        <f>IF($H1795="","",VLOOKUP($H1795,Listes!$A$3:$I$12,4,FALSE))</f>
        <v/>
      </c>
      <c r="K1795" t="str">
        <f>IF(H1795="","",VLOOKUP($H1795,Listes!$A$3:$I$12,8,FALSE))</f>
        <v/>
      </c>
      <c r="N1795" t="str">
        <f t="shared" si="600"/>
        <v/>
      </c>
    </row>
    <row r="1796" spans="1:14">
      <c r="A1796" s="62" t="str">
        <f>IF(Encodage!A1796="","",IF(COUNTIF($A$2:A1795,Encodage!A1796),"",IF(AND(Encodage!A1796&gt;=$G$2,Encodage!A1796&lt;=$H$2),Encodage!B1796,"")))</f>
        <v/>
      </c>
      <c r="B1796" s="62" t="str">
        <f>IF(A1796="","",IF(COUNTIF($A$2:B1795,Encodage!B1796)&gt;0,"",IF(AND(Encodage!B1796&gt;=$G$2,Encodage!A1796&lt;=$H$2),Encodage!C1796,"")))</f>
        <v/>
      </c>
      <c r="C1796" s="62"/>
      <c r="D1796" s="61"/>
      <c r="E1796" s="61"/>
      <c r="F1796" s="61"/>
      <c r="G1796" t="str">
        <f t="shared" si="599"/>
        <v/>
      </c>
      <c r="H1796" t="str">
        <f>IFERROR(IF(COUNTIF($H$4:H1795,H1795)&lt;VLOOKUP($H1795,$D$3:$E$500,2,0),H1795,INDEX($D$3:$D$300,MATCH(H1795,$D$3:$D$300,0)+1)),"")</f>
        <v/>
      </c>
      <c r="I1796" t="str">
        <f>IF($H1796="","",VLOOKUP($H1796,Listes!$A$3:$I$12,3,FALSE))</f>
        <v/>
      </c>
      <c r="J1796" t="str">
        <f>IF($H1796="","",VLOOKUP($H1796,Listes!$A$3:$I$12,4,FALSE))</f>
        <v/>
      </c>
      <c r="K1796" t="str">
        <f>IF(H1796="","",VLOOKUP($H1796,Listes!$A$3:$I$12,8,FALSE))</f>
        <v/>
      </c>
      <c r="N1796" t="str">
        <f t="shared" si="600"/>
        <v/>
      </c>
    </row>
    <row r="1797" spans="1:14">
      <c r="A1797" s="62" t="str">
        <f>IF(Encodage!A1797="","",IF(COUNTIF($A$2:A1796,Encodage!A1797),"",IF(AND(Encodage!A1797&gt;=$G$2,Encodage!A1797&lt;=$H$2),Encodage!B1797,"")))</f>
        <v/>
      </c>
      <c r="B1797" s="62" t="str">
        <f>IF(A1797="","",IF(COUNTIF($A$2:B1796,Encodage!B1797)&gt;0,"",IF(AND(Encodage!B1797&gt;=$G$2,Encodage!A1797&lt;=$H$2),Encodage!C1797,"")))</f>
        <v/>
      </c>
      <c r="C1797" s="62"/>
      <c r="D1797" s="61"/>
      <c r="E1797" s="61"/>
      <c r="F1797" s="61"/>
      <c r="G1797" t="str">
        <f t="shared" ref="G1797:G1860" si="601">IFERROR(INDEX($C$3:$C$10000,MATCH(H1797,$A$3:$A$10000,0)),"")</f>
        <v/>
      </c>
      <c r="H1797" t="str">
        <f>IFERROR(IF(COUNTIF($H$4:H1796,H1796)&lt;VLOOKUP($H1796,$D$3:$E$500,2,0),H1796,INDEX($D$3:$D$300,MATCH(H1796,$D$3:$D$300,0)+1)),"")</f>
        <v/>
      </c>
      <c r="I1797" t="str">
        <f>IF($H1797="","",VLOOKUP($H1797,Listes!$A$3:$I$12,3,FALSE))</f>
        <v/>
      </c>
      <c r="J1797" t="str">
        <f>IF($H1797="","",VLOOKUP($H1797,Listes!$A$3:$I$12,4,FALSE))</f>
        <v/>
      </c>
      <c r="K1797" t="str">
        <f>IF(H1797="","",VLOOKUP($H1797,Listes!$A$3:$I$12,8,FALSE))</f>
        <v/>
      </c>
      <c r="N1797" t="str">
        <f t="shared" ref="N1797:N1860" si="602">IF($H1796=$H1797,"",IFERROR(INDEX($C$3:$C$300,MATCH(H1797,$D$3:$D$300,0)),""))</f>
        <v/>
      </c>
    </row>
    <row r="1798" spans="1:14">
      <c r="A1798" s="62" t="str">
        <f>IF(Encodage!A1798="","",IF(COUNTIF($A$2:A1797,Encodage!A1798),"",IF(AND(Encodage!A1798&gt;=$G$2,Encodage!A1798&lt;=$H$2),Encodage!B1798,"")))</f>
        <v/>
      </c>
      <c r="B1798" s="62" t="str">
        <f>IF(A1798="","",IF(COUNTIF($A$2:B1797,Encodage!B1798)&gt;0,"",IF(AND(Encodage!B1798&gt;=$G$2,Encodage!A1798&lt;=$H$2),Encodage!C1798,"")))</f>
        <v/>
      </c>
      <c r="C1798" s="62"/>
      <c r="D1798" s="61"/>
      <c r="E1798" s="61"/>
      <c r="F1798" s="61"/>
      <c r="G1798" t="str">
        <f t="shared" si="601"/>
        <v/>
      </c>
      <c r="H1798" t="str">
        <f>IFERROR(IF(COUNTIF($H$4:H1797,H1797)&lt;VLOOKUP($H1797,$D$3:$E$500,2,0),H1797,INDEX($D$3:$D$300,MATCH(H1797,$D$3:$D$300,0)+1)),"")</f>
        <v/>
      </c>
      <c r="I1798" t="str">
        <f>IF($H1798="","",VLOOKUP($H1798,Listes!$A$3:$I$12,3,FALSE))</f>
        <v/>
      </c>
      <c r="J1798" t="str">
        <f>IF($H1798="","",VLOOKUP($H1798,Listes!$A$3:$I$12,4,FALSE))</f>
        <v/>
      </c>
      <c r="K1798" t="str">
        <f>IF(H1798="","",VLOOKUP($H1798,Listes!$A$3:$I$12,8,FALSE))</f>
        <v/>
      </c>
      <c r="N1798" t="str">
        <f t="shared" si="602"/>
        <v/>
      </c>
    </row>
    <row r="1799" spans="1:14">
      <c r="A1799" s="62" t="str">
        <f>IF(Encodage!A1799="","",IF(COUNTIF($A$2:A1798,Encodage!A1799),"",IF(AND(Encodage!A1799&gt;=$G$2,Encodage!A1799&lt;=$H$2),Encodage!B1799,"")))</f>
        <v/>
      </c>
      <c r="B1799" s="62" t="str">
        <f>IF(A1799="","",IF(COUNTIF($A$2:B1798,Encodage!B1799)&gt;0,"",IF(AND(Encodage!B1799&gt;=$G$2,Encodage!A1799&lt;=$H$2),Encodage!C1799,"")))</f>
        <v/>
      </c>
      <c r="C1799" s="62"/>
      <c r="D1799" s="61"/>
      <c r="E1799" s="61"/>
      <c r="F1799" s="61"/>
      <c r="G1799" t="str">
        <f t="shared" si="601"/>
        <v/>
      </c>
      <c r="H1799" t="str">
        <f>IFERROR(IF(COUNTIF($H$4:H1798,H1798)&lt;VLOOKUP($H1798,$D$3:$E$500,2,0),H1798,INDEX($D$3:$D$300,MATCH(H1798,$D$3:$D$300,0)+1)),"")</f>
        <v/>
      </c>
      <c r="I1799" t="str">
        <f>IF($H1799="","",VLOOKUP($H1799,Listes!$A$3:$I$12,3,FALSE))</f>
        <v/>
      </c>
      <c r="J1799" t="str">
        <f>IF($H1799="","",VLOOKUP($H1799,Listes!$A$3:$I$12,4,FALSE))</f>
        <v/>
      </c>
      <c r="K1799" t="str">
        <f>IF(H1799="","",VLOOKUP($H1799,Listes!$A$3:$I$12,8,FALSE))</f>
        <v/>
      </c>
      <c r="N1799" t="str">
        <f t="shared" si="602"/>
        <v/>
      </c>
    </row>
    <row r="1800" spans="1:14">
      <c r="A1800" s="62" t="str">
        <f>IF(Encodage!A1800="","",IF(COUNTIF($A$2:A1799,Encodage!A1800),"",IF(AND(Encodage!A1800&gt;=$G$2,Encodage!A1800&lt;=$H$2),Encodage!B1800,"")))</f>
        <v/>
      </c>
      <c r="B1800" s="62" t="str">
        <f>IF(A1800="","",IF(COUNTIF($A$2:B1799,Encodage!B1800)&gt;0,"",IF(AND(Encodage!B1800&gt;=$G$2,Encodage!A1800&lt;=$H$2),Encodage!C1800,"")))</f>
        <v/>
      </c>
      <c r="C1800" s="62"/>
      <c r="D1800" s="61"/>
      <c r="E1800" s="61"/>
      <c r="F1800" s="61"/>
      <c r="G1800" t="str">
        <f t="shared" si="601"/>
        <v/>
      </c>
      <c r="H1800" t="str">
        <f>IFERROR(IF(COUNTIF($H$4:H1799,H1799)&lt;VLOOKUP($H1799,$D$3:$E$500,2,0),H1799,INDEX($D$3:$D$300,MATCH(H1799,$D$3:$D$300,0)+1)),"")</f>
        <v/>
      </c>
      <c r="I1800" t="str">
        <f>IF($H1800="","",VLOOKUP($H1800,Listes!$A$3:$I$12,3,FALSE))</f>
        <v/>
      </c>
      <c r="J1800" t="str">
        <f>IF($H1800="","",VLOOKUP($H1800,Listes!$A$3:$I$12,4,FALSE))</f>
        <v/>
      </c>
      <c r="K1800" t="str">
        <f>IF(H1800="","",VLOOKUP($H1800,Listes!$A$3:$I$12,8,FALSE))</f>
        <v/>
      </c>
      <c r="N1800" t="str">
        <f t="shared" si="602"/>
        <v/>
      </c>
    </row>
    <row r="1801" spans="1:14">
      <c r="A1801" s="62" t="str">
        <f>IF(Encodage!A1801="","",IF(COUNTIF($A$2:A1800,Encodage!A1801),"",IF(AND(Encodage!A1801&gt;=$G$2,Encodage!A1801&lt;=$H$2),Encodage!B1801,"")))</f>
        <v/>
      </c>
      <c r="B1801" s="62" t="str">
        <f>IF(A1801="","",IF(COUNTIF($A$2:B1800,Encodage!B1801)&gt;0,"",IF(AND(Encodage!B1801&gt;=$G$2,Encodage!A1801&lt;=$H$2),Encodage!C1801,"")))</f>
        <v/>
      </c>
      <c r="C1801" s="62"/>
      <c r="D1801" s="61"/>
      <c r="E1801" s="61"/>
      <c r="F1801" s="61"/>
      <c r="G1801" t="str">
        <f t="shared" si="601"/>
        <v/>
      </c>
      <c r="H1801" t="str">
        <f>IFERROR(IF(COUNTIF($H$4:H1800,H1800)&lt;VLOOKUP($H1800,$D$3:$E$500,2,0),H1800,INDEX($D$3:$D$300,MATCH(H1800,$D$3:$D$300,0)+1)),"")</f>
        <v/>
      </c>
      <c r="I1801" t="str">
        <f>IF($H1801="","",VLOOKUP($H1801,Listes!$A$3:$I$12,3,FALSE))</f>
        <v/>
      </c>
      <c r="J1801" t="str">
        <f>IF($H1801="","",VLOOKUP($H1801,Listes!$A$3:$I$12,4,FALSE))</f>
        <v/>
      </c>
      <c r="K1801" t="str">
        <f>IF(H1801="","",VLOOKUP($H1801,Listes!$A$3:$I$12,8,FALSE))</f>
        <v/>
      </c>
      <c r="N1801" t="str">
        <f t="shared" si="602"/>
        <v/>
      </c>
    </row>
    <row r="1802" spans="1:14">
      <c r="A1802" s="62" t="str">
        <f>IF(Encodage!A1802="","",IF(COUNTIF($A$2:A1801,Encodage!A1802),"",IF(AND(Encodage!A1802&gt;=$G$2,Encodage!A1802&lt;=$H$2),Encodage!B1802,"")))</f>
        <v/>
      </c>
      <c r="B1802" s="62" t="str">
        <f>IF(A1802="","",IF(COUNTIF($A$2:B1801,Encodage!B1802)&gt;0,"",IF(AND(Encodage!B1802&gt;=$G$2,Encodage!A1802&lt;=$H$2),Encodage!C1802,"")))</f>
        <v/>
      </c>
      <c r="C1802" s="62"/>
      <c r="D1802" s="61"/>
      <c r="E1802" s="61"/>
      <c r="F1802" s="61"/>
      <c r="G1802" t="str">
        <f t="shared" si="601"/>
        <v/>
      </c>
      <c r="H1802" t="str">
        <f>IFERROR(IF(COUNTIF($H$4:H1801,H1801)&lt;VLOOKUP($H1801,$D$3:$E$500,2,0),H1801,INDEX($D$3:$D$300,MATCH(H1801,$D$3:$D$300,0)+1)),"")</f>
        <v/>
      </c>
      <c r="I1802" t="str">
        <f>IF($H1802="","",VLOOKUP($H1802,Listes!$A$3:$I$12,3,FALSE))</f>
        <v/>
      </c>
      <c r="J1802" t="str">
        <f>IF($H1802="","",VLOOKUP($H1802,Listes!$A$3:$I$12,4,FALSE))</f>
        <v/>
      </c>
      <c r="K1802" t="str">
        <f>IF(H1802="","",VLOOKUP($H1802,Listes!$A$3:$I$12,8,FALSE))</f>
        <v/>
      </c>
      <c r="N1802" t="str">
        <f t="shared" si="602"/>
        <v/>
      </c>
    </row>
    <row r="1803" spans="1:14">
      <c r="A1803" s="62" t="str">
        <f>IF(Encodage!A1803="","",IF(COUNTIF($A$2:A1802,Encodage!A1803),"",IF(AND(Encodage!A1803&gt;=$G$2,Encodage!A1803&lt;=$H$2),Encodage!B1803,"")))</f>
        <v/>
      </c>
      <c r="B1803" s="62" t="str">
        <f>IF(A1803="","",IF(COUNTIF($A$2:B1802,Encodage!B1803)&gt;0,"",IF(AND(Encodage!B1803&gt;=$G$2,Encodage!A1803&lt;=$H$2),Encodage!C1803,"")))</f>
        <v/>
      </c>
      <c r="C1803" s="62"/>
      <c r="D1803" s="61"/>
      <c r="E1803" s="61"/>
      <c r="F1803" s="61"/>
      <c r="G1803" t="str">
        <f t="shared" si="601"/>
        <v/>
      </c>
      <c r="H1803" t="str">
        <f>IFERROR(IF(COUNTIF($H$4:H1802,H1802)&lt;VLOOKUP($H1802,$D$3:$E$500,2,0),H1802,INDEX($D$3:$D$300,MATCH(H1802,$D$3:$D$300,0)+1)),"")</f>
        <v/>
      </c>
      <c r="I1803" t="str">
        <f>IF($H1803="","",VLOOKUP($H1803,Listes!$A$3:$I$12,3,FALSE))</f>
        <v/>
      </c>
      <c r="J1803" t="str">
        <f>IF($H1803="","",VLOOKUP($H1803,Listes!$A$3:$I$12,4,FALSE))</f>
        <v/>
      </c>
      <c r="K1803" t="str">
        <f>IF(H1803="","",VLOOKUP($H1803,Listes!$A$3:$I$12,8,FALSE))</f>
        <v/>
      </c>
      <c r="N1803" t="str">
        <f t="shared" si="602"/>
        <v/>
      </c>
    </row>
    <row r="1804" spans="1:14">
      <c r="A1804" s="62" t="str">
        <f>IF(Encodage!A1804="","",IF(COUNTIF($A$2:A1803,Encodage!A1804),"",IF(AND(Encodage!A1804&gt;=$G$2,Encodage!A1804&lt;=$H$2),Encodage!B1804,"")))</f>
        <v/>
      </c>
      <c r="B1804" s="62" t="str">
        <f>IF(A1804="","",IF(COUNTIF($A$2:B1803,Encodage!B1804)&gt;0,"",IF(AND(Encodage!B1804&gt;=$G$2,Encodage!A1804&lt;=$H$2),Encodage!C1804,"")))</f>
        <v/>
      </c>
      <c r="C1804" s="62"/>
      <c r="D1804" s="61"/>
      <c r="E1804" s="61"/>
      <c r="F1804" s="61"/>
      <c r="G1804" t="str">
        <f t="shared" si="601"/>
        <v/>
      </c>
      <c r="H1804" t="str">
        <f>IFERROR(IF(COUNTIF($H$4:H1803,H1803)&lt;VLOOKUP($H1803,$D$3:$E$500,2,0),H1803,INDEX($D$3:$D$300,MATCH(H1803,$D$3:$D$300,0)+1)),"")</f>
        <v/>
      </c>
      <c r="I1804" t="str">
        <f>IF($H1804="","",VLOOKUP($H1804,Listes!$A$3:$I$12,3,FALSE))</f>
        <v/>
      </c>
      <c r="J1804" t="str">
        <f>IF($H1804="","",VLOOKUP($H1804,Listes!$A$3:$I$12,4,FALSE))</f>
        <v/>
      </c>
      <c r="K1804" t="str">
        <f>IF(H1804="","",VLOOKUP($H1804,Listes!$A$3:$I$12,8,FALSE))</f>
        <v/>
      </c>
      <c r="N1804" t="str">
        <f t="shared" si="602"/>
        <v/>
      </c>
    </row>
    <row r="1805" spans="1:14">
      <c r="A1805" s="62" t="str">
        <f>IF(Encodage!A1805="","",IF(COUNTIF($A$2:A1804,Encodage!A1805),"",IF(AND(Encodage!A1805&gt;=$G$2,Encodage!A1805&lt;=$H$2),Encodage!B1805,"")))</f>
        <v/>
      </c>
      <c r="B1805" s="62" t="str">
        <f>IF(A1805="","",IF(COUNTIF($A$2:B1804,Encodage!B1805)&gt;0,"",IF(AND(Encodage!B1805&gt;=$G$2,Encodage!A1805&lt;=$H$2),Encodage!C1805,"")))</f>
        <v/>
      </c>
      <c r="C1805" s="62"/>
      <c r="D1805" s="61"/>
      <c r="E1805" s="61"/>
      <c r="F1805" s="61"/>
      <c r="G1805" t="str">
        <f t="shared" si="601"/>
        <v/>
      </c>
      <c r="H1805" t="str">
        <f>IFERROR(IF(COUNTIF($H$4:H1804,H1804)&lt;VLOOKUP($H1804,$D$3:$E$500,2,0),H1804,INDEX($D$3:$D$300,MATCH(H1804,$D$3:$D$300,0)+1)),"")</f>
        <v/>
      </c>
      <c r="I1805" t="str">
        <f>IF($H1805="","",VLOOKUP($H1805,Listes!$A$3:$I$12,3,FALSE))</f>
        <v/>
      </c>
      <c r="J1805" t="str">
        <f>IF($H1805="","",VLOOKUP($H1805,Listes!$A$3:$I$12,4,FALSE))</f>
        <v/>
      </c>
      <c r="K1805" t="str">
        <f>IF(H1805="","",VLOOKUP($H1805,Listes!$A$3:$I$12,8,FALSE))</f>
        <v/>
      </c>
      <c r="N1805" t="str">
        <f t="shared" si="602"/>
        <v/>
      </c>
    </row>
    <row r="1806" spans="1:14">
      <c r="A1806" s="62" t="str">
        <f>IF(Encodage!A1806="","",IF(COUNTIF($A$2:A1805,Encodage!A1806),"",IF(AND(Encodage!A1806&gt;=$G$2,Encodage!A1806&lt;=$H$2),Encodage!B1806,"")))</f>
        <v/>
      </c>
      <c r="B1806" s="62" t="str">
        <f>IF(A1806="","",IF(COUNTIF($A$2:B1805,Encodage!B1806)&gt;0,"",IF(AND(Encodage!B1806&gt;=$G$2,Encodage!A1806&lt;=$H$2),Encodage!C1806,"")))</f>
        <v/>
      </c>
      <c r="C1806" s="62"/>
      <c r="D1806" s="61"/>
      <c r="E1806" s="61"/>
      <c r="F1806" s="61"/>
      <c r="G1806" t="str">
        <f t="shared" si="601"/>
        <v/>
      </c>
      <c r="H1806" t="str">
        <f>IFERROR(IF(COUNTIF($H$4:H1805,H1805)&lt;VLOOKUP($H1805,$D$3:$E$500,2,0),H1805,INDEX($D$3:$D$300,MATCH(H1805,$D$3:$D$300,0)+1)),"")</f>
        <v/>
      </c>
      <c r="I1806" t="str">
        <f>IF($H1806="","",VLOOKUP($H1806,Listes!$A$3:$I$12,3,FALSE))</f>
        <v/>
      </c>
      <c r="J1806" t="str">
        <f>IF($H1806="","",VLOOKUP($H1806,Listes!$A$3:$I$12,4,FALSE))</f>
        <v/>
      </c>
      <c r="K1806" t="str">
        <f>IF(H1806="","",VLOOKUP($H1806,Listes!$A$3:$I$12,8,FALSE))</f>
        <v/>
      </c>
      <c r="N1806" t="str">
        <f t="shared" si="602"/>
        <v/>
      </c>
    </row>
    <row r="1807" spans="1:14">
      <c r="A1807" s="62" t="str">
        <f>IF(Encodage!A1807="","",IF(COUNTIF($A$2:A1806,Encodage!A1807),"",IF(AND(Encodage!A1807&gt;=$G$2,Encodage!A1807&lt;=$H$2),Encodage!B1807,"")))</f>
        <v/>
      </c>
      <c r="B1807" s="62" t="str">
        <f>IF(A1807="","",IF(COUNTIF($A$2:B1806,Encodage!B1807)&gt;0,"",IF(AND(Encodage!B1807&gt;=$G$2,Encodage!A1807&lt;=$H$2),Encodage!C1807,"")))</f>
        <v/>
      </c>
      <c r="C1807" s="62"/>
      <c r="D1807" s="61"/>
      <c r="E1807" s="61"/>
      <c r="F1807" s="61"/>
      <c r="G1807" t="str">
        <f t="shared" si="601"/>
        <v/>
      </c>
      <c r="H1807" t="str">
        <f>IFERROR(IF(COUNTIF($H$4:H1806,H1806)&lt;VLOOKUP($H1806,$D$3:$E$500,2,0),H1806,INDEX($D$3:$D$300,MATCH(H1806,$D$3:$D$300,0)+1)),"")</f>
        <v/>
      </c>
      <c r="I1807" t="str">
        <f>IF($H1807="","",VLOOKUP($H1807,Listes!$A$3:$I$12,3,FALSE))</f>
        <v/>
      </c>
      <c r="J1807" t="str">
        <f>IF($H1807="","",VLOOKUP($H1807,Listes!$A$3:$I$12,4,FALSE))</f>
        <v/>
      </c>
      <c r="K1807" t="str">
        <f>IF(H1807="","",VLOOKUP($H1807,Listes!$A$3:$I$12,8,FALSE))</f>
        <v/>
      </c>
      <c r="N1807" t="str">
        <f t="shared" si="602"/>
        <v/>
      </c>
    </row>
    <row r="1808" spans="1:14">
      <c r="A1808" s="62" t="str">
        <f>IF(Encodage!A1808="","",IF(COUNTIF($A$2:A1807,Encodage!A1808),"",IF(AND(Encodage!A1808&gt;=$G$2,Encodage!A1808&lt;=$H$2),Encodage!B1808,"")))</f>
        <v/>
      </c>
      <c r="B1808" s="62" t="str">
        <f>IF(A1808="","",IF(COUNTIF($A$2:B1807,Encodage!B1808)&gt;0,"",IF(AND(Encodage!B1808&gt;=$G$2,Encodage!A1808&lt;=$H$2),Encodage!C1808,"")))</f>
        <v/>
      </c>
      <c r="C1808" s="62"/>
      <c r="D1808" s="61"/>
      <c r="E1808" s="61"/>
      <c r="F1808" s="61"/>
      <c r="G1808" t="str">
        <f t="shared" si="601"/>
        <v/>
      </c>
      <c r="H1808" t="str">
        <f>IFERROR(IF(COUNTIF($H$4:H1807,H1807)&lt;VLOOKUP($H1807,$D$3:$E$500,2,0),H1807,INDEX($D$3:$D$300,MATCH(H1807,$D$3:$D$300,0)+1)),"")</f>
        <v/>
      </c>
      <c r="I1808" t="str">
        <f>IF($H1808="","",VLOOKUP($H1808,Listes!$A$3:$I$12,3,FALSE))</f>
        <v/>
      </c>
      <c r="J1808" t="str">
        <f>IF($H1808="","",VLOOKUP($H1808,Listes!$A$3:$I$12,4,FALSE))</f>
        <v/>
      </c>
      <c r="K1808" t="str">
        <f>IF(H1808="","",VLOOKUP($H1808,Listes!$A$3:$I$12,8,FALSE))</f>
        <v/>
      </c>
      <c r="N1808" t="str">
        <f t="shared" si="602"/>
        <v/>
      </c>
    </row>
    <row r="1809" spans="1:14">
      <c r="A1809" s="62" t="str">
        <f>IF(Encodage!A1809="","",IF(COUNTIF($A$2:A1808,Encodage!A1809),"",IF(AND(Encodage!A1809&gt;=$G$2,Encodage!A1809&lt;=$H$2),Encodage!B1809,"")))</f>
        <v/>
      </c>
      <c r="B1809" s="62" t="str">
        <f>IF(A1809="","",IF(COUNTIF($A$2:B1808,Encodage!B1809)&gt;0,"",IF(AND(Encodage!B1809&gt;=$G$2,Encodage!A1809&lt;=$H$2),Encodage!C1809,"")))</f>
        <v/>
      </c>
      <c r="C1809" s="62"/>
      <c r="D1809" s="61"/>
      <c r="E1809" s="61"/>
      <c r="F1809" s="61"/>
      <c r="G1809" t="str">
        <f t="shared" si="601"/>
        <v/>
      </c>
      <c r="H1809" t="str">
        <f>IFERROR(IF(COUNTIF($H$4:H1808,H1808)&lt;VLOOKUP($H1808,$D$3:$E$500,2,0),H1808,INDEX($D$3:$D$300,MATCH(H1808,$D$3:$D$300,0)+1)),"")</f>
        <v/>
      </c>
      <c r="I1809" t="str">
        <f>IF($H1809="","",VLOOKUP($H1809,Listes!$A$3:$I$12,3,FALSE))</f>
        <v/>
      </c>
      <c r="J1809" t="str">
        <f>IF($H1809="","",VLOOKUP($H1809,Listes!$A$3:$I$12,4,FALSE))</f>
        <v/>
      </c>
      <c r="K1809" t="str">
        <f>IF(H1809="","",VLOOKUP($H1809,Listes!$A$3:$I$12,8,FALSE))</f>
        <v/>
      </c>
      <c r="N1809" t="str">
        <f t="shared" si="602"/>
        <v/>
      </c>
    </row>
    <row r="1810" spans="1:14">
      <c r="A1810" s="62" t="str">
        <f>IF(Encodage!A1810="","",IF(COUNTIF($A$2:A1809,Encodage!A1810),"",IF(AND(Encodage!A1810&gt;=$G$2,Encodage!A1810&lt;=$H$2),Encodage!B1810,"")))</f>
        <v/>
      </c>
      <c r="B1810" s="62" t="str">
        <f>IF(A1810="","",IF(COUNTIF($A$2:B1809,Encodage!B1810)&gt;0,"",IF(AND(Encodage!B1810&gt;=$G$2,Encodage!A1810&lt;=$H$2),Encodage!C1810,"")))</f>
        <v/>
      </c>
      <c r="C1810" s="62"/>
      <c r="D1810" s="61"/>
      <c r="E1810" s="61"/>
      <c r="F1810" s="61"/>
      <c r="G1810" t="str">
        <f t="shared" si="601"/>
        <v/>
      </c>
      <c r="H1810" t="str">
        <f>IFERROR(IF(COUNTIF($H$4:H1809,H1809)&lt;VLOOKUP($H1809,$D$3:$E$500,2,0),H1809,INDEX($D$3:$D$300,MATCH(H1809,$D$3:$D$300,0)+1)),"")</f>
        <v/>
      </c>
      <c r="I1810" t="str">
        <f>IF($H1810="","",VLOOKUP($H1810,Listes!$A$3:$I$12,3,FALSE))</f>
        <v/>
      </c>
      <c r="J1810" t="str">
        <f>IF($H1810="","",VLOOKUP($H1810,Listes!$A$3:$I$12,4,FALSE))</f>
        <v/>
      </c>
      <c r="K1810" t="str">
        <f>IF(H1810="","",VLOOKUP($H1810,Listes!$A$3:$I$12,8,FALSE))</f>
        <v/>
      </c>
      <c r="N1810" t="str">
        <f t="shared" si="602"/>
        <v/>
      </c>
    </row>
    <row r="1811" spans="1:14">
      <c r="A1811" s="62" t="str">
        <f>IF(Encodage!A1811="","",IF(COUNTIF($A$2:A1810,Encodage!A1811),"",IF(AND(Encodage!A1811&gt;=$G$2,Encodage!A1811&lt;=$H$2),Encodage!B1811,"")))</f>
        <v/>
      </c>
      <c r="B1811" s="62" t="str">
        <f>IF(A1811="","",IF(COUNTIF($A$2:B1810,Encodage!B1811)&gt;0,"",IF(AND(Encodage!B1811&gt;=$G$2,Encodage!A1811&lt;=$H$2),Encodage!C1811,"")))</f>
        <v/>
      </c>
      <c r="C1811" s="62"/>
      <c r="D1811" s="61"/>
      <c r="E1811" s="61"/>
      <c r="F1811" s="61"/>
      <c r="G1811" t="str">
        <f t="shared" si="601"/>
        <v/>
      </c>
      <c r="H1811" t="str">
        <f>IFERROR(IF(COUNTIF($H$4:H1810,H1810)&lt;VLOOKUP($H1810,$D$3:$E$500,2,0),H1810,INDEX($D$3:$D$300,MATCH(H1810,$D$3:$D$300,0)+1)),"")</f>
        <v/>
      </c>
      <c r="I1811" t="str">
        <f>IF($H1811="","",VLOOKUP($H1811,Listes!$A$3:$I$12,3,FALSE))</f>
        <v/>
      </c>
      <c r="J1811" t="str">
        <f>IF($H1811="","",VLOOKUP($H1811,Listes!$A$3:$I$12,4,FALSE))</f>
        <v/>
      </c>
      <c r="K1811" t="str">
        <f>IF(H1811="","",VLOOKUP($H1811,Listes!$A$3:$I$12,8,FALSE))</f>
        <v/>
      </c>
      <c r="N1811" t="str">
        <f t="shared" si="602"/>
        <v/>
      </c>
    </row>
    <row r="1812" spans="1:14">
      <c r="A1812" s="62" t="str">
        <f>IF(Encodage!A1812="","",IF(COUNTIF($A$2:A1811,Encodage!A1812),"",IF(AND(Encodage!A1812&gt;=$G$2,Encodage!A1812&lt;=$H$2),Encodage!B1812,"")))</f>
        <v/>
      </c>
      <c r="B1812" s="62" t="str">
        <f>IF(A1812="","",IF(COUNTIF($A$2:B1811,Encodage!B1812)&gt;0,"",IF(AND(Encodage!B1812&gt;=$G$2,Encodage!A1812&lt;=$H$2),Encodage!C1812,"")))</f>
        <v/>
      </c>
      <c r="C1812" s="62"/>
      <c r="D1812" s="61"/>
      <c r="E1812" s="61"/>
      <c r="F1812" s="61"/>
      <c r="G1812" t="str">
        <f t="shared" si="601"/>
        <v/>
      </c>
      <c r="H1812" t="str">
        <f>IFERROR(IF(COUNTIF($H$4:H1811,H1811)&lt;VLOOKUP($H1811,$D$3:$E$500,2,0),H1811,INDEX($D$3:$D$300,MATCH(H1811,$D$3:$D$300,0)+1)),"")</f>
        <v/>
      </c>
      <c r="I1812" t="str">
        <f>IF($H1812="","",VLOOKUP($H1812,Listes!$A$3:$I$12,3,FALSE))</f>
        <v/>
      </c>
      <c r="J1812" t="str">
        <f>IF($H1812="","",VLOOKUP($H1812,Listes!$A$3:$I$12,4,FALSE))</f>
        <v/>
      </c>
      <c r="K1812" t="str">
        <f>IF(H1812="","",VLOOKUP($H1812,Listes!$A$3:$I$12,8,FALSE))</f>
        <v/>
      </c>
      <c r="N1812" t="str">
        <f t="shared" si="602"/>
        <v/>
      </c>
    </row>
    <row r="1813" spans="1:14">
      <c r="A1813" s="62" t="str">
        <f>IF(Encodage!A1813="","",IF(COUNTIF($A$2:A1812,Encodage!A1813),"",IF(AND(Encodage!A1813&gt;=$G$2,Encodage!A1813&lt;=$H$2),Encodage!B1813,"")))</f>
        <v/>
      </c>
      <c r="B1813" s="62" t="str">
        <f>IF(A1813="","",IF(COUNTIF($A$2:B1812,Encodage!B1813)&gt;0,"",IF(AND(Encodage!B1813&gt;=$G$2,Encodage!A1813&lt;=$H$2),Encodage!C1813,"")))</f>
        <v/>
      </c>
      <c r="C1813" s="62"/>
      <c r="D1813" s="61"/>
      <c r="E1813" s="61"/>
      <c r="F1813" s="61"/>
      <c r="G1813" t="str">
        <f t="shared" si="601"/>
        <v/>
      </c>
      <c r="H1813" t="str">
        <f>IFERROR(IF(COUNTIF($H$4:H1812,H1812)&lt;VLOOKUP($H1812,$D$3:$E$500,2,0),H1812,INDEX($D$3:$D$300,MATCH(H1812,$D$3:$D$300,0)+1)),"")</f>
        <v/>
      </c>
      <c r="I1813" t="str">
        <f>IF($H1813="","",VLOOKUP($H1813,Listes!$A$3:$I$12,3,FALSE))</f>
        <v/>
      </c>
      <c r="J1813" t="str">
        <f>IF($H1813="","",VLOOKUP($H1813,Listes!$A$3:$I$12,4,FALSE))</f>
        <v/>
      </c>
      <c r="K1813" t="str">
        <f>IF(H1813="","",VLOOKUP($H1813,Listes!$A$3:$I$12,8,FALSE))</f>
        <v/>
      </c>
      <c r="N1813" t="str">
        <f t="shared" si="602"/>
        <v/>
      </c>
    </row>
    <row r="1814" spans="1:14">
      <c r="A1814" s="62" t="str">
        <f>IF(Encodage!A1814="","",IF(COUNTIF($A$2:A1813,Encodage!A1814),"",IF(AND(Encodage!A1814&gt;=$G$2,Encodage!A1814&lt;=$H$2),Encodage!B1814,"")))</f>
        <v/>
      </c>
      <c r="B1814" s="62" t="str">
        <f>IF(A1814="","",IF(COUNTIF($A$2:B1813,Encodage!B1814)&gt;0,"",IF(AND(Encodage!B1814&gt;=$G$2,Encodage!A1814&lt;=$H$2),Encodage!C1814,"")))</f>
        <v/>
      </c>
      <c r="C1814" s="62"/>
      <c r="D1814" s="61"/>
      <c r="E1814" s="61"/>
      <c r="F1814" s="61"/>
      <c r="G1814" t="str">
        <f t="shared" si="601"/>
        <v/>
      </c>
      <c r="H1814" t="str">
        <f>IFERROR(IF(COUNTIF($H$4:H1813,H1813)&lt;VLOOKUP($H1813,$D$3:$E$500,2,0),H1813,INDEX($D$3:$D$300,MATCH(H1813,$D$3:$D$300,0)+1)),"")</f>
        <v/>
      </c>
      <c r="I1814" t="str">
        <f>IF($H1814="","",VLOOKUP($H1814,Listes!$A$3:$I$12,3,FALSE))</f>
        <v/>
      </c>
      <c r="J1814" t="str">
        <f>IF($H1814="","",VLOOKUP($H1814,Listes!$A$3:$I$12,4,FALSE))</f>
        <v/>
      </c>
      <c r="K1814" t="str">
        <f>IF(H1814="","",VLOOKUP($H1814,Listes!$A$3:$I$12,8,FALSE))</f>
        <v/>
      </c>
      <c r="N1814" t="str">
        <f t="shared" si="602"/>
        <v/>
      </c>
    </row>
    <row r="1815" spans="1:14">
      <c r="A1815" s="62" t="str">
        <f>IF(Encodage!A1815="","",IF(COUNTIF($A$2:A1814,Encodage!A1815),"",IF(AND(Encodage!A1815&gt;=$G$2,Encodage!A1815&lt;=$H$2),Encodage!B1815,"")))</f>
        <v/>
      </c>
      <c r="B1815" s="62" t="str">
        <f>IF(A1815="","",IF(COUNTIF($A$2:B1814,Encodage!B1815)&gt;0,"",IF(AND(Encodage!B1815&gt;=$G$2,Encodage!A1815&lt;=$H$2),Encodage!C1815,"")))</f>
        <v/>
      </c>
      <c r="C1815" s="62"/>
      <c r="D1815" s="61"/>
      <c r="E1815" s="61"/>
      <c r="F1815" s="61"/>
      <c r="G1815" t="str">
        <f t="shared" si="601"/>
        <v/>
      </c>
      <c r="H1815" t="str">
        <f>IFERROR(IF(COUNTIF($H$4:H1814,H1814)&lt;VLOOKUP($H1814,$D$3:$E$500,2,0),H1814,INDEX($D$3:$D$300,MATCH(H1814,$D$3:$D$300,0)+1)),"")</f>
        <v/>
      </c>
      <c r="I1815" t="str">
        <f>IF($H1815="","",VLOOKUP($H1815,Listes!$A$3:$I$12,3,FALSE))</f>
        <v/>
      </c>
      <c r="J1815" t="str">
        <f>IF($H1815="","",VLOOKUP($H1815,Listes!$A$3:$I$12,4,FALSE))</f>
        <v/>
      </c>
      <c r="K1815" t="str">
        <f>IF(H1815="","",VLOOKUP($H1815,Listes!$A$3:$I$12,8,FALSE))</f>
        <v/>
      </c>
      <c r="N1815" t="str">
        <f t="shared" si="602"/>
        <v/>
      </c>
    </row>
    <row r="1816" spans="1:14">
      <c r="A1816" s="62" t="str">
        <f>IF(Encodage!A1816="","",IF(COUNTIF($A$2:A1815,Encodage!A1816),"",IF(AND(Encodage!A1816&gt;=$G$2,Encodage!A1816&lt;=$H$2),Encodage!B1816,"")))</f>
        <v/>
      </c>
      <c r="B1816" s="62" t="str">
        <f>IF(A1816="","",IF(COUNTIF($A$2:B1815,Encodage!B1816)&gt;0,"",IF(AND(Encodage!B1816&gt;=$G$2,Encodage!A1816&lt;=$H$2),Encodage!C1816,"")))</f>
        <v/>
      </c>
      <c r="C1816" s="62"/>
      <c r="D1816" s="61"/>
      <c r="E1816" s="61"/>
      <c r="F1816" s="61"/>
      <c r="G1816" t="str">
        <f t="shared" si="601"/>
        <v/>
      </c>
      <c r="H1816" t="str">
        <f>IFERROR(IF(COUNTIF($H$4:H1815,H1815)&lt;VLOOKUP($H1815,$D$3:$E$500,2,0),H1815,INDEX($D$3:$D$300,MATCH(H1815,$D$3:$D$300,0)+1)),"")</f>
        <v/>
      </c>
      <c r="I1816" t="str">
        <f>IF($H1816="","",VLOOKUP($H1816,Listes!$A$3:$I$12,3,FALSE))</f>
        <v/>
      </c>
      <c r="J1816" t="str">
        <f>IF($H1816="","",VLOOKUP($H1816,Listes!$A$3:$I$12,4,FALSE))</f>
        <v/>
      </c>
      <c r="K1816" t="str">
        <f>IF(H1816="","",VLOOKUP($H1816,Listes!$A$3:$I$12,8,FALSE))</f>
        <v/>
      </c>
      <c r="N1816" t="str">
        <f t="shared" si="602"/>
        <v/>
      </c>
    </row>
    <row r="1817" spans="1:14">
      <c r="A1817" s="62" t="str">
        <f>IF(Encodage!A1817="","",IF(COUNTIF($A$2:A1816,Encodage!A1817),"",IF(AND(Encodage!A1817&gt;=$G$2,Encodage!A1817&lt;=$H$2),Encodage!B1817,"")))</f>
        <v/>
      </c>
      <c r="B1817" s="62" t="str">
        <f>IF(A1817="","",IF(COUNTIF($A$2:B1816,Encodage!B1817)&gt;0,"",IF(AND(Encodage!B1817&gt;=$G$2,Encodage!A1817&lt;=$H$2),Encodage!C1817,"")))</f>
        <v/>
      </c>
      <c r="C1817" s="62"/>
      <c r="D1817" s="61"/>
      <c r="E1817" s="61"/>
      <c r="F1817" s="61"/>
      <c r="G1817" t="str">
        <f t="shared" si="601"/>
        <v/>
      </c>
      <c r="H1817" t="str">
        <f>IFERROR(IF(COUNTIF($H$4:H1816,H1816)&lt;VLOOKUP($H1816,$D$3:$E$500,2,0),H1816,INDEX($D$3:$D$300,MATCH(H1816,$D$3:$D$300,0)+1)),"")</f>
        <v/>
      </c>
      <c r="I1817" t="str">
        <f>IF($H1817="","",VLOOKUP($H1817,Listes!$A$3:$I$12,3,FALSE))</f>
        <v/>
      </c>
      <c r="J1817" t="str">
        <f>IF($H1817="","",VLOOKUP($H1817,Listes!$A$3:$I$12,4,FALSE))</f>
        <v/>
      </c>
      <c r="K1817" t="str">
        <f>IF(H1817="","",VLOOKUP($H1817,Listes!$A$3:$I$12,8,FALSE))</f>
        <v/>
      </c>
      <c r="N1817" t="str">
        <f t="shared" si="602"/>
        <v/>
      </c>
    </row>
    <row r="1818" spans="1:14">
      <c r="A1818" s="62" t="str">
        <f>IF(Encodage!A1818="","",IF(COUNTIF($A$2:A1817,Encodage!A1818),"",IF(AND(Encodage!A1818&gt;=$G$2,Encodage!A1818&lt;=$H$2),Encodage!B1818,"")))</f>
        <v/>
      </c>
      <c r="B1818" s="62" t="str">
        <f>IF(A1818="","",IF(COUNTIF($A$2:B1817,Encodage!B1818)&gt;0,"",IF(AND(Encodage!B1818&gt;=$G$2,Encodage!A1818&lt;=$H$2),Encodage!C1818,"")))</f>
        <v/>
      </c>
      <c r="C1818" s="62"/>
      <c r="D1818" s="61"/>
      <c r="E1818" s="61"/>
      <c r="F1818" s="61"/>
      <c r="G1818" t="str">
        <f t="shared" si="601"/>
        <v/>
      </c>
      <c r="H1818" t="str">
        <f>IFERROR(IF(COUNTIF($H$4:H1817,H1817)&lt;VLOOKUP($H1817,$D$3:$E$500,2,0),H1817,INDEX($D$3:$D$300,MATCH(H1817,$D$3:$D$300,0)+1)),"")</f>
        <v/>
      </c>
      <c r="I1818" t="str">
        <f>IF($H1818="","",VLOOKUP($H1818,Listes!$A$3:$I$12,3,FALSE))</f>
        <v/>
      </c>
      <c r="J1818" t="str">
        <f>IF($H1818="","",VLOOKUP($H1818,Listes!$A$3:$I$12,4,FALSE))</f>
        <v/>
      </c>
      <c r="K1818" t="str">
        <f>IF(H1818="","",VLOOKUP($H1818,Listes!$A$3:$I$12,8,FALSE))</f>
        <v/>
      </c>
      <c r="N1818" t="str">
        <f t="shared" si="602"/>
        <v/>
      </c>
    </row>
    <row r="1819" spans="1:14">
      <c r="A1819" s="62" t="str">
        <f>IF(Encodage!A1819="","",IF(COUNTIF($A$2:A1818,Encodage!A1819),"",IF(AND(Encodage!A1819&gt;=$G$2,Encodage!A1819&lt;=$H$2),Encodage!B1819,"")))</f>
        <v/>
      </c>
      <c r="B1819" s="62" t="str">
        <f>IF(A1819="","",IF(COUNTIF($A$2:B1818,Encodage!B1819)&gt;0,"",IF(AND(Encodage!B1819&gt;=$G$2,Encodage!A1819&lt;=$H$2),Encodage!C1819,"")))</f>
        <v/>
      </c>
      <c r="C1819" s="62"/>
      <c r="D1819" s="61"/>
      <c r="E1819" s="61"/>
      <c r="F1819" s="61"/>
      <c r="G1819" t="str">
        <f t="shared" si="601"/>
        <v/>
      </c>
      <c r="H1819" t="str">
        <f>IFERROR(IF(COUNTIF($H$4:H1818,H1818)&lt;VLOOKUP($H1818,$D$3:$E$500,2,0),H1818,INDEX($D$3:$D$300,MATCH(H1818,$D$3:$D$300,0)+1)),"")</f>
        <v/>
      </c>
      <c r="I1819" t="str">
        <f>IF($H1819="","",VLOOKUP($H1819,Listes!$A$3:$I$12,3,FALSE))</f>
        <v/>
      </c>
      <c r="J1819" t="str">
        <f>IF($H1819="","",VLOOKUP($H1819,Listes!$A$3:$I$12,4,FALSE))</f>
        <v/>
      </c>
      <c r="K1819" t="str">
        <f>IF(H1819="","",VLOOKUP($H1819,Listes!$A$3:$I$12,8,FALSE))</f>
        <v/>
      </c>
      <c r="N1819" t="str">
        <f t="shared" si="602"/>
        <v/>
      </c>
    </row>
    <row r="1820" spans="1:14">
      <c r="A1820" s="62" t="str">
        <f>IF(Encodage!A1820="","",IF(COUNTIF($A$2:A1819,Encodage!A1820),"",IF(AND(Encodage!A1820&gt;=$G$2,Encodage!A1820&lt;=$H$2),Encodage!B1820,"")))</f>
        <v/>
      </c>
      <c r="B1820" s="62" t="str">
        <f>IF(A1820="","",IF(COUNTIF($A$2:B1819,Encodage!B1820)&gt;0,"",IF(AND(Encodage!B1820&gt;=$G$2,Encodage!A1820&lt;=$H$2),Encodage!C1820,"")))</f>
        <v/>
      </c>
      <c r="C1820" s="62"/>
      <c r="D1820" s="61"/>
      <c r="E1820" s="61"/>
      <c r="F1820" s="61"/>
      <c r="G1820" t="str">
        <f t="shared" si="601"/>
        <v/>
      </c>
      <c r="H1820" t="str">
        <f>IFERROR(IF(COUNTIF($H$4:H1819,H1819)&lt;VLOOKUP($H1819,$D$3:$E$500,2,0),H1819,INDEX($D$3:$D$300,MATCH(H1819,$D$3:$D$300,0)+1)),"")</f>
        <v/>
      </c>
      <c r="I1820" t="str">
        <f>IF($H1820="","",VLOOKUP($H1820,Listes!$A$3:$I$12,3,FALSE))</f>
        <v/>
      </c>
      <c r="J1820" t="str">
        <f>IF($H1820="","",VLOOKUP($H1820,Listes!$A$3:$I$12,4,FALSE))</f>
        <v/>
      </c>
      <c r="K1820" t="str">
        <f>IF(H1820="","",VLOOKUP($H1820,Listes!$A$3:$I$12,8,FALSE))</f>
        <v/>
      </c>
      <c r="N1820" t="str">
        <f t="shared" si="602"/>
        <v/>
      </c>
    </row>
    <row r="1821" spans="1:14">
      <c r="A1821" s="62" t="str">
        <f>IF(Encodage!A1821="","",IF(COUNTIF($A$2:A1820,Encodage!A1821),"",IF(AND(Encodage!A1821&gt;=$G$2,Encodage!A1821&lt;=$H$2),Encodage!B1821,"")))</f>
        <v/>
      </c>
      <c r="B1821" s="62" t="str">
        <f>IF(A1821="","",IF(COUNTIF($A$2:B1820,Encodage!B1821)&gt;0,"",IF(AND(Encodage!B1821&gt;=$G$2,Encodage!A1821&lt;=$H$2),Encodage!C1821,"")))</f>
        <v/>
      </c>
      <c r="C1821" s="62"/>
      <c r="D1821" s="61"/>
      <c r="E1821" s="61"/>
      <c r="F1821" s="61"/>
      <c r="G1821" t="str">
        <f t="shared" si="601"/>
        <v/>
      </c>
      <c r="H1821" t="str">
        <f>IFERROR(IF(COUNTIF($H$4:H1820,H1820)&lt;VLOOKUP($H1820,$D$3:$E$500,2,0),H1820,INDEX($D$3:$D$300,MATCH(H1820,$D$3:$D$300,0)+1)),"")</f>
        <v/>
      </c>
      <c r="I1821" t="str">
        <f>IF($H1821="","",VLOOKUP($H1821,Listes!$A$3:$I$12,3,FALSE))</f>
        <v/>
      </c>
      <c r="J1821" t="str">
        <f>IF($H1821="","",VLOOKUP($H1821,Listes!$A$3:$I$12,4,FALSE))</f>
        <v/>
      </c>
      <c r="K1821" t="str">
        <f>IF(H1821="","",VLOOKUP($H1821,Listes!$A$3:$I$12,8,FALSE))</f>
        <v/>
      </c>
      <c r="N1821" t="str">
        <f t="shared" si="602"/>
        <v/>
      </c>
    </row>
    <row r="1822" spans="1:14">
      <c r="A1822" s="62" t="str">
        <f>IF(Encodage!A1822="","",IF(COUNTIF($A$2:A1821,Encodage!A1822),"",IF(AND(Encodage!A1822&gt;=$G$2,Encodage!A1822&lt;=$H$2),Encodage!B1822,"")))</f>
        <v/>
      </c>
      <c r="B1822" s="62" t="str">
        <f>IF(A1822="","",IF(COUNTIF($A$2:B1821,Encodage!B1822)&gt;0,"",IF(AND(Encodage!B1822&gt;=$G$2,Encodage!A1822&lt;=$H$2),Encodage!C1822,"")))</f>
        <v/>
      </c>
      <c r="C1822" s="62"/>
      <c r="D1822" s="61"/>
      <c r="E1822" s="61"/>
      <c r="F1822" s="61"/>
      <c r="G1822" t="str">
        <f t="shared" si="601"/>
        <v/>
      </c>
      <c r="H1822" t="str">
        <f>IFERROR(IF(COUNTIF($H$4:H1821,H1821)&lt;VLOOKUP($H1821,$D$3:$E$500,2,0),H1821,INDEX($D$3:$D$300,MATCH(H1821,$D$3:$D$300,0)+1)),"")</f>
        <v/>
      </c>
      <c r="I1822" t="str">
        <f>IF($H1822="","",VLOOKUP($H1822,Listes!$A$3:$I$12,3,FALSE))</f>
        <v/>
      </c>
      <c r="J1822" t="str">
        <f>IF($H1822="","",VLOOKUP($H1822,Listes!$A$3:$I$12,4,FALSE))</f>
        <v/>
      </c>
      <c r="K1822" t="str">
        <f>IF(H1822="","",VLOOKUP($H1822,Listes!$A$3:$I$12,8,FALSE))</f>
        <v/>
      </c>
      <c r="N1822" t="str">
        <f t="shared" si="602"/>
        <v/>
      </c>
    </row>
    <row r="1823" spans="1:14">
      <c r="A1823" s="62" t="str">
        <f>IF(Encodage!A1823="","",IF(COUNTIF($A$2:A1822,Encodage!A1823),"",IF(AND(Encodage!A1823&gt;=$G$2,Encodage!A1823&lt;=$H$2),Encodage!B1823,"")))</f>
        <v/>
      </c>
      <c r="B1823" s="62" t="str">
        <f>IF(A1823="","",IF(COUNTIF($A$2:B1822,Encodage!B1823)&gt;0,"",IF(AND(Encodage!B1823&gt;=$G$2,Encodage!A1823&lt;=$H$2),Encodage!C1823,"")))</f>
        <v/>
      </c>
      <c r="C1823" s="62"/>
      <c r="D1823" s="61"/>
      <c r="E1823" s="61"/>
      <c r="F1823" s="61"/>
      <c r="G1823" t="str">
        <f t="shared" si="601"/>
        <v/>
      </c>
      <c r="H1823" t="str">
        <f>IFERROR(IF(COUNTIF($H$4:H1822,H1822)&lt;VLOOKUP($H1822,$D$3:$E$500,2,0),H1822,INDEX($D$3:$D$300,MATCH(H1822,$D$3:$D$300,0)+1)),"")</f>
        <v/>
      </c>
      <c r="I1823" t="str">
        <f>IF($H1823="","",VLOOKUP($H1823,Listes!$A$3:$I$12,3,FALSE))</f>
        <v/>
      </c>
      <c r="J1823" t="str">
        <f>IF($H1823="","",VLOOKUP($H1823,Listes!$A$3:$I$12,4,FALSE))</f>
        <v/>
      </c>
      <c r="K1823" t="str">
        <f>IF(H1823="","",VLOOKUP($H1823,Listes!$A$3:$I$12,8,FALSE))</f>
        <v/>
      </c>
      <c r="N1823" t="str">
        <f t="shared" si="602"/>
        <v/>
      </c>
    </row>
    <row r="1824" spans="1:14">
      <c r="A1824" s="62" t="str">
        <f>IF(Encodage!A1824="","",IF(COUNTIF($A$2:A1823,Encodage!A1824),"",IF(AND(Encodage!A1824&gt;=$G$2,Encodage!A1824&lt;=$H$2),Encodage!B1824,"")))</f>
        <v/>
      </c>
      <c r="B1824" s="62" t="str">
        <f>IF(A1824="","",IF(COUNTIF($A$2:B1823,Encodage!B1824)&gt;0,"",IF(AND(Encodage!B1824&gt;=$G$2,Encodage!A1824&lt;=$H$2),Encodage!C1824,"")))</f>
        <v/>
      </c>
      <c r="C1824" s="62"/>
      <c r="D1824" s="61"/>
      <c r="E1824" s="61"/>
      <c r="F1824" s="61"/>
      <c r="G1824" t="str">
        <f t="shared" si="601"/>
        <v/>
      </c>
      <c r="H1824" t="str">
        <f>IFERROR(IF(COUNTIF($H$4:H1823,H1823)&lt;VLOOKUP($H1823,$D$3:$E$500,2,0),H1823,INDEX($D$3:$D$300,MATCH(H1823,$D$3:$D$300,0)+1)),"")</f>
        <v/>
      </c>
      <c r="I1824" t="str">
        <f>IF($H1824="","",VLOOKUP($H1824,Listes!$A$3:$I$12,3,FALSE))</f>
        <v/>
      </c>
      <c r="J1824" t="str">
        <f>IF($H1824="","",VLOOKUP($H1824,Listes!$A$3:$I$12,4,FALSE))</f>
        <v/>
      </c>
      <c r="K1824" t="str">
        <f>IF(H1824="","",VLOOKUP($H1824,Listes!$A$3:$I$12,8,FALSE))</f>
        <v/>
      </c>
      <c r="N1824" t="str">
        <f t="shared" si="602"/>
        <v/>
      </c>
    </row>
    <row r="1825" spans="1:14">
      <c r="A1825" s="62" t="str">
        <f>IF(Encodage!A1825="","",IF(COUNTIF($A$2:A1824,Encodage!A1825),"",IF(AND(Encodage!A1825&gt;=$G$2,Encodage!A1825&lt;=$H$2),Encodage!B1825,"")))</f>
        <v/>
      </c>
      <c r="B1825" s="62" t="str">
        <f>IF(A1825="","",IF(COUNTIF($A$2:B1824,Encodage!B1825)&gt;0,"",IF(AND(Encodage!B1825&gt;=$G$2,Encodage!A1825&lt;=$H$2),Encodage!C1825,"")))</f>
        <v/>
      </c>
      <c r="C1825" s="62"/>
      <c r="D1825" s="61"/>
      <c r="E1825" s="61"/>
      <c r="F1825" s="61"/>
      <c r="G1825" t="str">
        <f t="shared" si="601"/>
        <v/>
      </c>
      <c r="H1825" t="str">
        <f>IFERROR(IF(COUNTIF($H$4:H1824,H1824)&lt;VLOOKUP($H1824,$D$3:$E$500,2,0),H1824,INDEX($D$3:$D$300,MATCH(H1824,$D$3:$D$300,0)+1)),"")</f>
        <v/>
      </c>
      <c r="I1825" t="str">
        <f>IF($H1825="","",VLOOKUP($H1825,Listes!$A$3:$I$12,3,FALSE))</f>
        <v/>
      </c>
      <c r="J1825" t="str">
        <f>IF($H1825="","",VLOOKUP($H1825,Listes!$A$3:$I$12,4,FALSE))</f>
        <v/>
      </c>
      <c r="K1825" t="str">
        <f>IF(H1825="","",VLOOKUP($H1825,Listes!$A$3:$I$12,8,FALSE))</f>
        <v/>
      </c>
      <c r="N1825" t="str">
        <f t="shared" si="602"/>
        <v/>
      </c>
    </row>
    <row r="1826" spans="1:14">
      <c r="A1826" s="62" t="str">
        <f>IF(Encodage!A1826="","",IF(COUNTIF($A$2:A1825,Encodage!A1826),"",IF(AND(Encodage!A1826&gt;=$G$2,Encodage!A1826&lt;=$H$2),Encodage!B1826,"")))</f>
        <v/>
      </c>
      <c r="B1826" s="62" t="str">
        <f>IF(A1826="","",IF(COUNTIF($A$2:B1825,Encodage!B1826)&gt;0,"",IF(AND(Encodage!B1826&gt;=$G$2,Encodage!A1826&lt;=$H$2),Encodage!C1826,"")))</f>
        <v/>
      </c>
      <c r="C1826" s="62"/>
      <c r="D1826" s="61"/>
      <c r="E1826" s="61"/>
      <c r="F1826" s="61"/>
      <c r="G1826" t="str">
        <f t="shared" si="601"/>
        <v/>
      </c>
      <c r="H1826" t="str">
        <f>IFERROR(IF(COUNTIF($H$4:H1825,H1825)&lt;VLOOKUP($H1825,$D$3:$E$500,2,0),H1825,INDEX($D$3:$D$300,MATCH(H1825,$D$3:$D$300,0)+1)),"")</f>
        <v/>
      </c>
      <c r="I1826" t="str">
        <f>IF($H1826="","",VLOOKUP($H1826,Listes!$A$3:$I$12,3,FALSE))</f>
        <v/>
      </c>
      <c r="J1826" t="str">
        <f>IF($H1826="","",VLOOKUP($H1826,Listes!$A$3:$I$12,4,FALSE))</f>
        <v/>
      </c>
      <c r="K1826" t="str">
        <f>IF(H1826="","",VLOOKUP($H1826,Listes!$A$3:$I$12,8,FALSE))</f>
        <v/>
      </c>
      <c r="N1826" t="str">
        <f t="shared" si="602"/>
        <v/>
      </c>
    </row>
    <row r="1827" spans="1:14">
      <c r="A1827" s="62" t="str">
        <f>IF(Encodage!A1827="","",IF(COUNTIF($A$2:A1826,Encodage!A1827),"",IF(AND(Encodage!A1827&gt;=$G$2,Encodage!A1827&lt;=$H$2),Encodage!B1827,"")))</f>
        <v/>
      </c>
      <c r="B1827" s="62" t="str">
        <f>IF(A1827="","",IF(COUNTIF($A$2:B1826,Encodage!B1827)&gt;0,"",IF(AND(Encodage!B1827&gt;=$G$2,Encodage!A1827&lt;=$H$2),Encodage!C1827,"")))</f>
        <v/>
      </c>
      <c r="C1827" s="62"/>
      <c r="D1827" s="61"/>
      <c r="E1827" s="61"/>
      <c r="F1827" s="61"/>
      <c r="G1827" t="str">
        <f t="shared" si="601"/>
        <v/>
      </c>
      <c r="H1827" t="str">
        <f>IFERROR(IF(COUNTIF($H$4:H1826,H1826)&lt;VLOOKUP($H1826,$D$3:$E$500,2,0),H1826,INDEX($D$3:$D$300,MATCH(H1826,$D$3:$D$300,0)+1)),"")</f>
        <v/>
      </c>
      <c r="I1827" t="str">
        <f>IF($H1827="","",VLOOKUP($H1827,Listes!$A$3:$I$12,3,FALSE))</f>
        <v/>
      </c>
      <c r="J1827" t="str">
        <f>IF($H1827="","",VLOOKUP($H1827,Listes!$A$3:$I$12,4,FALSE))</f>
        <v/>
      </c>
      <c r="K1827" t="str">
        <f>IF(H1827="","",VLOOKUP($H1827,Listes!$A$3:$I$12,8,FALSE))</f>
        <v/>
      </c>
      <c r="N1827" t="str">
        <f t="shared" si="602"/>
        <v/>
      </c>
    </row>
    <row r="1828" spans="1:14">
      <c r="A1828" s="62" t="str">
        <f>IF(Encodage!A1828="","",IF(COUNTIF($A$2:A1827,Encodage!A1828),"",IF(AND(Encodage!A1828&gt;=$G$2,Encodage!A1828&lt;=$H$2),Encodage!B1828,"")))</f>
        <v/>
      </c>
      <c r="B1828" s="62" t="str">
        <f>IF(A1828="","",IF(COUNTIF($A$2:B1827,Encodage!B1828)&gt;0,"",IF(AND(Encodage!B1828&gt;=$G$2,Encodage!A1828&lt;=$H$2),Encodage!C1828,"")))</f>
        <v/>
      </c>
      <c r="C1828" s="62"/>
      <c r="D1828" s="61"/>
      <c r="E1828" s="61"/>
      <c r="F1828" s="61"/>
      <c r="G1828" t="str">
        <f t="shared" si="601"/>
        <v/>
      </c>
      <c r="H1828" t="str">
        <f>IFERROR(IF(COUNTIF($H$4:H1827,H1827)&lt;VLOOKUP($H1827,$D$3:$E$500,2,0),H1827,INDEX($D$3:$D$300,MATCH(H1827,$D$3:$D$300,0)+1)),"")</f>
        <v/>
      </c>
      <c r="I1828" t="str">
        <f>IF($H1828="","",VLOOKUP($H1828,Listes!$A$3:$I$12,3,FALSE))</f>
        <v/>
      </c>
      <c r="J1828" t="str">
        <f>IF($H1828="","",VLOOKUP($H1828,Listes!$A$3:$I$12,4,FALSE))</f>
        <v/>
      </c>
      <c r="K1828" t="str">
        <f>IF(H1828="","",VLOOKUP($H1828,Listes!$A$3:$I$12,8,FALSE))</f>
        <v/>
      </c>
      <c r="N1828" t="str">
        <f t="shared" si="602"/>
        <v/>
      </c>
    </row>
    <row r="1829" spans="1:14">
      <c r="A1829" s="62" t="str">
        <f>IF(Encodage!A1829="","",IF(COUNTIF($A$2:A1828,Encodage!A1829),"",IF(AND(Encodage!A1829&gt;=$G$2,Encodage!A1829&lt;=$H$2),Encodage!B1829,"")))</f>
        <v/>
      </c>
      <c r="B1829" s="62" t="str">
        <f>IF(A1829="","",IF(COUNTIF($A$2:B1828,Encodage!B1829)&gt;0,"",IF(AND(Encodage!B1829&gt;=$G$2,Encodage!A1829&lt;=$H$2),Encodage!C1829,"")))</f>
        <v/>
      </c>
      <c r="C1829" s="62"/>
      <c r="D1829" s="61"/>
      <c r="E1829" s="61"/>
      <c r="F1829" s="61"/>
      <c r="G1829" t="str">
        <f t="shared" si="601"/>
        <v/>
      </c>
      <c r="H1829" t="str">
        <f>IFERROR(IF(COUNTIF($H$4:H1828,H1828)&lt;VLOOKUP($H1828,$D$3:$E$500,2,0),H1828,INDEX($D$3:$D$300,MATCH(H1828,$D$3:$D$300,0)+1)),"")</f>
        <v/>
      </c>
      <c r="I1829" t="str">
        <f>IF($H1829="","",VLOOKUP($H1829,Listes!$A$3:$I$12,3,FALSE))</f>
        <v/>
      </c>
      <c r="J1829" t="str">
        <f>IF($H1829="","",VLOOKUP($H1829,Listes!$A$3:$I$12,4,FALSE))</f>
        <v/>
      </c>
      <c r="K1829" t="str">
        <f>IF(H1829="","",VLOOKUP($H1829,Listes!$A$3:$I$12,8,FALSE))</f>
        <v/>
      </c>
      <c r="N1829" t="str">
        <f t="shared" si="602"/>
        <v/>
      </c>
    </row>
    <row r="1830" spans="1:14">
      <c r="A1830" s="62" t="str">
        <f>IF(Encodage!A1830="","",IF(COUNTIF($A$2:A1829,Encodage!A1830),"",IF(AND(Encodage!A1830&gt;=$G$2,Encodage!A1830&lt;=$H$2),Encodage!B1830,"")))</f>
        <v/>
      </c>
      <c r="B1830" s="62" t="str">
        <f>IF(A1830="","",IF(COUNTIF($A$2:B1829,Encodage!B1830)&gt;0,"",IF(AND(Encodage!B1830&gt;=$G$2,Encodage!A1830&lt;=$H$2),Encodage!C1830,"")))</f>
        <v/>
      </c>
      <c r="C1830" s="62"/>
      <c r="D1830" s="61"/>
      <c r="E1830" s="61"/>
      <c r="F1830" s="61"/>
      <c r="G1830" t="str">
        <f t="shared" si="601"/>
        <v/>
      </c>
      <c r="H1830" t="str">
        <f>IFERROR(IF(COUNTIF($H$4:H1829,H1829)&lt;VLOOKUP($H1829,$D$3:$E$500,2,0),H1829,INDEX($D$3:$D$300,MATCH(H1829,$D$3:$D$300,0)+1)),"")</f>
        <v/>
      </c>
      <c r="I1830" t="str">
        <f>IF($H1830="","",VLOOKUP($H1830,Listes!$A$3:$I$12,3,FALSE))</f>
        <v/>
      </c>
      <c r="J1830" t="str">
        <f>IF($H1830="","",VLOOKUP($H1830,Listes!$A$3:$I$12,4,FALSE))</f>
        <v/>
      </c>
      <c r="K1830" t="str">
        <f>IF(H1830="","",VLOOKUP($H1830,Listes!$A$3:$I$12,8,FALSE))</f>
        <v/>
      </c>
      <c r="N1830" t="str">
        <f t="shared" si="602"/>
        <v/>
      </c>
    </row>
    <row r="1831" spans="1:14">
      <c r="A1831" s="62" t="str">
        <f>IF(Encodage!A1831="","",IF(COUNTIF($A$2:A1830,Encodage!A1831),"",IF(AND(Encodage!A1831&gt;=$G$2,Encodage!A1831&lt;=$H$2),Encodage!B1831,"")))</f>
        <v/>
      </c>
      <c r="B1831" s="62" t="str">
        <f>IF(A1831="","",IF(COUNTIF($A$2:B1830,Encodage!B1831)&gt;0,"",IF(AND(Encodage!B1831&gt;=$G$2,Encodage!A1831&lt;=$H$2),Encodage!C1831,"")))</f>
        <v/>
      </c>
      <c r="C1831" s="62"/>
      <c r="D1831" s="61"/>
      <c r="E1831" s="61"/>
      <c r="F1831" s="61"/>
      <c r="G1831" t="str">
        <f t="shared" si="601"/>
        <v/>
      </c>
      <c r="H1831" t="str">
        <f>IFERROR(IF(COUNTIF($H$4:H1830,H1830)&lt;VLOOKUP($H1830,$D$3:$E$500,2,0),H1830,INDEX($D$3:$D$300,MATCH(H1830,$D$3:$D$300,0)+1)),"")</f>
        <v/>
      </c>
      <c r="I1831" t="str">
        <f>IF($H1831="","",VLOOKUP($H1831,Listes!$A$3:$I$12,3,FALSE))</f>
        <v/>
      </c>
      <c r="J1831" t="str">
        <f>IF($H1831="","",VLOOKUP($H1831,Listes!$A$3:$I$12,4,FALSE))</f>
        <v/>
      </c>
      <c r="K1831" t="str">
        <f>IF(H1831="","",VLOOKUP($H1831,Listes!$A$3:$I$12,8,FALSE))</f>
        <v/>
      </c>
      <c r="N1831" t="str">
        <f t="shared" si="602"/>
        <v/>
      </c>
    </row>
    <row r="1832" spans="1:14">
      <c r="A1832" s="62" t="str">
        <f>IF(Encodage!A1832="","",IF(COUNTIF($A$2:A1831,Encodage!A1832),"",IF(AND(Encodage!A1832&gt;=$G$2,Encodage!A1832&lt;=$H$2),Encodage!B1832,"")))</f>
        <v/>
      </c>
      <c r="B1832" s="62" t="str">
        <f>IF(A1832="","",IF(COUNTIF($A$2:B1831,Encodage!B1832)&gt;0,"",IF(AND(Encodage!B1832&gt;=$G$2,Encodage!A1832&lt;=$H$2),Encodage!C1832,"")))</f>
        <v/>
      </c>
      <c r="C1832" s="62"/>
      <c r="D1832" s="61"/>
      <c r="E1832" s="61"/>
      <c r="F1832" s="61"/>
      <c r="G1832" t="str">
        <f t="shared" si="601"/>
        <v/>
      </c>
      <c r="H1832" t="str">
        <f>IFERROR(IF(COUNTIF($H$4:H1831,H1831)&lt;VLOOKUP($H1831,$D$3:$E$500,2,0),H1831,INDEX($D$3:$D$300,MATCH(H1831,$D$3:$D$300,0)+1)),"")</f>
        <v/>
      </c>
      <c r="I1832" t="str">
        <f>IF($H1832="","",VLOOKUP($H1832,Listes!$A$3:$I$12,3,FALSE))</f>
        <v/>
      </c>
      <c r="J1832" t="str">
        <f>IF($H1832="","",VLOOKUP($H1832,Listes!$A$3:$I$12,4,FALSE))</f>
        <v/>
      </c>
      <c r="K1832" t="str">
        <f>IF(H1832="","",VLOOKUP($H1832,Listes!$A$3:$I$12,8,FALSE))</f>
        <v/>
      </c>
      <c r="N1832" t="str">
        <f t="shared" si="602"/>
        <v/>
      </c>
    </row>
    <row r="1833" spans="1:14">
      <c r="A1833" s="62" t="str">
        <f>IF(Encodage!A1833="","",IF(COUNTIF($A$2:A1832,Encodage!A1833),"",IF(AND(Encodage!A1833&gt;=$G$2,Encodage!A1833&lt;=$H$2),Encodage!B1833,"")))</f>
        <v/>
      </c>
      <c r="B1833" s="62" t="str">
        <f>IF(A1833="","",IF(COUNTIF($A$2:B1832,Encodage!B1833)&gt;0,"",IF(AND(Encodage!B1833&gt;=$G$2,Encodage!A1833&lt;=$H$2),Encodage!C1833,"")))</f>
        <v/>
      </c>
      <c r="C1833" s="62"/>
      <c r="D1833" s="61"/>
      <c r="E1833" s="61"/>
      <c r="F1833" s="61"/>
      <c r="G1833" t="str">
        <f t="shared" si="601"/>
        <v/>
      </c>
      <c r="H1833" t="str">
        <f>IFERROR(IF(COUNTIF($H$4:H1832,H1832)&lt;VLOOKUP($H1832,$D$3:$E$500,2,0),H1832,INDEX($D$3:$D$300,MATCH(H1832,$D$3:$D$300,0)+1)),"")</f>
        <v/>
      </c>
      <c r="I1833" t="str">
        <f>IF($H1833="","",VLOOKUP($H1833,Listes!$A$3:$I$12,3,FALSE))</f>
        <v/>
      </c>
      <c r="J1833" t="str">
        <f>IF($H1833="","",VLOOKUP($H1833,Listes!$A$3:$I$12,4,FALSE))</f>
        <v/>
      </c>
      <c r="K1833" t="str">
        <f>IF(H1833="","",VLOOKUP($H1833,Listes!$A$3:$I$12,8,FALSE))</f>
        <v/>
      </c>
      <c r="N1833" t="str">
        <f t="shared" si="602"/>
        <v/>
      </c>
    </row>
    <row r="1834" spans="1:14">
      <c r="A1834" s="62" t="str">
        <f>IF(Encodage!A1834="","",IF(COUNTIF($A$2:A1833,Encodage!A1834),"",IF(AND(Encodage!A1834&gt;=$G$2,Encodage!A1834&lt;=$H$2),Encodage!B1834,"")))</f>
        <v/>
      </c>
      <c r="B1834" s="62" t="str">
        <f>IF(A1834="","",IF(COUNTIF($A$2:B1833,Encodage!B1834)&gt;0,"",IF(AND(Encodage!B1834&gt;=$G$2,Encodage!A1834&lt;=$H$2),Encodage!C1834,"")))</f>
        <v/>
      </c>
      <c r="C1834" s="62"/>
      <c r="D1834" s="61"/>
      <c r="E1834" s="61"/>
      <c r="F1834" s="61"/>
      <c r="G1834" t="str">
        <f t="shared" si="601"/>
        <v/>
      </c>
      <c r="H1834" t="str">
        <f>IFERROR(IF(COUNTIF($H$4:H1833,H1833)&lt;VLOOKUP($H1833,$D$3:$E$500,2,0),H1833,INDEX($D$3:$D$300,MATCH(H1833,$D$3:$D$300,0)+1)),"")</f>
        <v/>
      </c>
      <c r="I1834" t="str">
        <f>IF($H1834="","",VLOOKUP($H1834,Listes!$A$3:$I$12,3,FALSE))</f>
        <v/>
      </c>
      <c r="J1834" t="str">
        <f>IF($H1834="","",VLOOKUP($H1834,Listes!$A$3:$I$12,4,FALSE))</f>
        <v/>
      </c>
      <c r="K1834" t="str">
        <f>IF(H1834="","",VLOOKUP($H1834,Listes!$A$3:$I$12,8,FALSE))</f>
        <v/>
      </c>
      <c r="N1834" t="str">
        <f t="shared" si="602"/>
        <v/>
      </c>
    </row>
    <row r="1835" spans="1:14">
      <c r="A1835" s="62" t="str">
        <f>IF(Encodage!A1835="","",IF(COUNTIF($A$2:A1834,Encodage!A1835),"",IF(AND(Encodage!A1835&gt;=$G$2,Encodage!A1835&lt;=$H$2),Encodage!B1835,"")))</f>
        <v/>
      </c>
      <c r="B1835" s="62" t="str">
        <f>IF(A1835="","",IF(COUNTIF($A$2:B1834,Encodage!B1835)&gt;0,"",IF(AND(Encodage!B1835&gt;=$G$2,Encodage!A1835&lt;=$H$2),Encodage!C1835,"")))</f>
        <v/>
      </c>
      <c r="C1835" s="62"/>
      <c r="D1835" s="61"/>
      <c r="E1835" s="61"/>
      <c r="F1835" s="61"/>
      <c r="G1835" t="str">
        <f t="shared" si="601"/>
        <v/>
      </c>
      <c r="H1835" t="str">
        <f>IFERROR(IF(COUNTIF($H$4:H1834,H1834)&lt;VLOOKUP($H1834,$D$3:$E$500,2,0),H1834,INDEX($D$3:$D$300,MATCH(H1834,$D$3:$D$300,0)+1)),"")</f>
        <v/>
      </c>
      <c r="I1835" t="str">
        <f>IF($H1835="","",VLOOKUP($H1835,Listes!$A$3:$I$12,3,FALSE))</f>
        <v/>
      </c>
      <c r="J1835" t="str">
        <f>IF($H1835="","",VLOOKUP($H1835,Listes!$A$3:$I$12,4,FALSE))</f>
        <v/>
      </c>
      <c r="K1835" t="str">
        <f>IF(H1835="","",VLOOKUP($H1835,Listes!$A$3:$I$12,8,FALSE))</f>
        <v/>
      </c>
      <c r="N1835" t="str">
        <f t="shared" si="602"/>
        <v/>
      </c>
    </row>
    <row r="1836" spans="1:14">
      <c r="A1836" s="62" t="str">
        <f>IF(Encodage!A1836="","",IF(COUNTIF($A$2:A1835,Encodage!A1836),"",IF(AND(Encodage!A1836&gt;=$G$2,Encodage!A1836&lt;=$H$2),Encodage!B1836,"")))</f>
        <v/>
      </c>
      <c r="B1836" s="62" t="str">
        <f>IF(A1836="","",IF(COUNTIF($A$2:B1835,Encodage!B1836)&gt;0,"",IF(AND(Encodage!B1836&gt;=$G$2,Encodage!A1836&lt;=$H$2),Encodage!C1836,"")))</f>
        <v/>
      </c>
      <c r="C1836" s="62"/>
      <c r="D1836" s="61"/>
      <c r="E1836" s="61"/>
      <c r="F1836" s="61"/>
      <c r="G1836" t="str">
        <f t="shared" si="601"/>
        <v/>
      </c>
      <c r="H1836" t="str">
        <f>IFERROR(IF(COUNTIF($H$4:H1835,H1835)&lt;VLOOKUP($H1835,$D$3:$E$500,2,0),H1835,INDEX($D$3:$D$300,MATCH(H1835,$D$3:$D$300,0)+1)),"")</f>
        <v/>
      </c>
      <c r="I1836" t="str">
        <f>IF($H1836="","",VLOOKUP($H1836,Listes!$A$3:$I$12,3,FALSE))</f>
        <v/>
      </c>
      <c r="J1836" t="str">
        <f>IF($H1836="","",VLOOKUP($H1836,Listes!$A$3:$I$12,4,FALSE))</f>
        <v/>
      </c>
      <c r="K1836" t="str">
        <f>IF(H1836="","",VLOOKUP($H1836,Listes!$A$3:$I$12,8,FALSE))</f>
        <v/>
      </c>
      <c r="N1836" t="str">
        <f t="shared" si="602"/>
        <v/>
      </c>
    </row>
    <row r="1837" spans="1:14">
      <c r="A1837" s="62" t="str">
        <f>IF(Encodage!A1837="","",IF(COUNTIF($A$2:A1836,Encodage!A1837),"",IF(AND(Encodage!A1837&gt;=$G$2,Encodage!A1837&lt;=$H$2),Encodage!B1837,"")))</f>
        <v/>
      </c>
      <c r="B1837" s="62" t="str">
        <f>IF(A1837="","",IF(COUNTIF($A$2:B1836,Encodage!B1837)&gt;0,"",IF(AND(Encodage!B1837&gt;=$G$2,Encodage!A1837&lt;=$H$2),Encodage!C1837,"")))</f>
        <v/>
      </c>
      <c r="C1837" s="62"/>
      <c r="D1837" s="61"/>
      <c r="E1837" s="61"/>
      <c r="F1837" s="61"/>
      <c r="G1837" t="str">
        <f t="shared" si="601"/>
        <v/>
      </c>
      <c r="H1837" t="str">
        <f>IFERROR(IF(COUNTIF($H$4:H1836,H1836)&lt;VLOOKUP($H1836,$D$3:$E$500,2,0),H1836,INDEX($D$3:$D$300,MATCH(H1836,$D$3:$D$300,0)+1)),"")</f>
        <v/>
      </c>
      <c r="I1837" t="str">
        <f>IF($H1837="","",VLOOKUP($H1837,Listes!$A$3:$I$12,3,FALSE))</f>
        <v/>
      </c>
      <c r="J1837" t="str">
        <f>IF($H1837="","",VLOOKUP($H1837,Listes!$A$3:$I$12,4,FALSE))</f>
        <v/>
      </c>
      <c r="K1837" t="str">
        <f>IF(H1837="","",VLOOKUP($H1837,Listes!$A$3:$I$12,8,FALSE))</f>
        <v/>
      </c>
      <c r="N1837" t="str">
        <f t="shared" si="602"/>
        <v/>
      </c>
    </row>
    <row r="1838" spans="1:14">
      <c r="A1838" s="62" t="str">
        <f>IF(Encodage!A1838="","",IF(COUNTIF($A$2:A1837,Encodage!A1838),"",IF(AND(Encodage!A1838&gt;=$G$2,Encodage!A1838&lt;=$H$2),Encodage!B1838,"")))</f>
        <v/>
      </c>
      <c r="B1838" s="62" t="str">
        <f>IF(A1838="","",IF(COUNTIF($A$2:B1837,Encodage!B1838)&gt;0,"",IF(AND(Encodage!B1838&gt;=$G$2,Encodage!A1838&lt;=$H$2),Encodage!C1838,"")))</f>
        <v/>
      </c>
      <c r="C1838" s="62"/>
      <c r="D1838" s="61"/>
      <c r="E1838" s="61"/>
      <c r="F1838" s="61"/>
      <c r="G1838" t="str">
        <f t="shared" si="601"/>
        <v/>
      </c>
      <c r="H1838" t="str">
        <f>IFERROR(IF(COUNTIF($H$4:H1837,H1837)&lt;VLOOKUP($H1837,$D$3:$E$500,2,0),H1837,INDEX($D$3:$D$300,MATCH(H1837,$D$3:$D$300,0)+1)),"")</f>
        <v/>
      </c>
      <c r="I1838" t="str">
        <f>IF($H1838="","",VLOOKUP($H1838,Listes!$A$3:$I$12,3,FALSE))</f>
        <v/>
      </c>
      <c r="J1838" t="str">
        <f>IF($H1838="","",VLOOKUP($H1838,Listes!$A$3:$I$12,4,FALSE))</f>
        <v/>
      </c>
      <c r="K1838" t="str">
        <f>IF(H1838="","",VLOOKUP($H1838,Listes!$A$3:$I$12,8,FALSE))</f>
        <v/>
      </c>
      <c r="N1838" t="str">
        <f t="shared" si="602"/>
        <v/>
      </c>
    </row>
    <row r="1839" spans="1:14">
      <c r="A1839" s="62" t="str">
        <f>IF(Encodage!A1839="","",IF(COUNTIF($A$2:A1838,Encodage!A1839),"",IF(AND(Encodage!A1839&gt;=$G$2,Encodage!A1839&lt;=$H$2),Encodage!B1839,"")))</f>
        <v/>
      </c>
      <c r="B1839" s="62" t="str">
        <f>IF(A1839="","",IF(COUNTIF($A$2:B1838,Encodage!B1839)&gt;0,"",IF(AND(Encodage!B1839&gt;=$G$2,Encodage!A1839&lt;=$H$2),Encodage!C1839,"")))</f>
        <v/>
      </c>
      <c r="C1839" s="62"/>
      <c r="D1839" s="61"/>
      <c r="E1839" s="61"/>
      <c r="F1839" s="61"/>
      <c r="G1839" t="str">
        <f t="shared" si="601"/>
        <v/>
      </c>
      <c r="H1839" t="str">
        <f>IFERROR(IF(COUNTIF($H$4:H1838,H1838)&lt;VLOOKUP($H1838,$D$3:$E$500,2,0),H1838,INDEX($D$3:$D$300,MATCH(H1838,$D$3:$D$300,0)+1)),"")</f>
        <v/>
      </c>
      <c r="I1839" t="str">
        <f>IF($H1839="","",VLOOKUP($H1839,Listes!$A$3:$I$12,3,FALSE))</f>
        <v/>
      </c>
      <c r="J1839" t="str">
        <f>IF($H1839="","",VLOOKUP($H1839,Listes!$A$3:$I$12,4,FALSE))</f>
        <v/>
      </c>
      <c r="K1839" t="str">
        <f>IF(H1839="","",VLOOKUP($H1839,Listes!$A$3:$I$12,8,FALSE))</f>
        <v/>
      </c>
      <c r="N1839" t="str">
        <f t="shared" si="602"/>
        <v/>
      </c>
    </row>
    <row r="1840" spans="1:14">
      <c r="A1840" s="62" t="str">
        <f>IF(Encodage!A1840="","",IF(COUNTIF($A$2:A1839,Encodage!A1840),"",IF(AND(Encodage!A1840&gt;=$G$2,Encodage!A1840&lt;=$H$2),Encodage!B1840,"")))</f>
        <v/>
      </c>
      <c r="B1840" s="62" t="str">
        <f>IF(A1840="","",IF(COUNTIF($A$2:B1839,Encodage!B1840)&gt;0,"",IF(AND(Encodage!B1840&gt;=$G$2,Encodage!A1840&lt;=$H$2),Encodage!C1840,"")))</f>
        <v/>
      </c>
      <c r="C1840" s="62"/>
      <c r="D1840" s="61"/>
      <c r="E1840" s="61"/>
      <c r="F1840" s="61"/>
      <c r="G1840" t="str">
        <f t="shared" si="601"/>
        <v/>
      </c>
      <c r="H1840" t="str">
        <f>IFERROR(IF(COUNTIF($H$4:H1839,H1839)&lt;VLOOKUP($H1839,$D$3:$E$500,2,0),H1839,INDEX($D$3:$D$300,MATCH(H1839,$D$3:$D$300,0)+1)),"")</f>
        <v/>
      </c>
      <c r="I1840" t="str">
        <f>IF($H1840="","",VLOOKUP($H1840,Listes!$A$3:$I$12,3,FALSE))</f>
        <v/>
      </c>
      <c r="J1840" t="str">
        <f>IF($H1840="","",VLOOKUP($H1840,Listes!$A$3:$I$12,4,FALSE))</f>
        <v/>
      </c>
      <c r="K1840" t="str">
        <f>IF(H1840="","",VLOOKUP($H1840,Listes!$A$3:$I$12,8,FALSE))</f>
        <v/>
      </c>
      <c r="N1840" t="str">
        <f t="shared" si="602"/>
        <v/>
      </c>
    </row>
    <row r="1841" spans="1:14">
      <c r="A1841" s="62" t="str">
        <f>IF(Encodage!A1841="","",IF(COUNTIF($A$2:A1840,Encodage!A1841),"",IF(AND(Encodage!A1841&gt;=$G$2,Encodage!A1841&lt;=$H$2),Encodage!B1841,"")))</f>
        <v/>
      </c>
      <c r="B1841" s="62" t="str">
        <f>IF(A1841="","",IF(COUNTIF($A$2:B1840,Encodage!B1841)&gt;0,"",IF(AND(Encodage!B1841&gt;=$G$2,Encodage!A1841&lt;=$H$2),Encodage!C1841,"")))</f>
        <v/>
      </c>
      <c r="C1841" s="62"/>
      <c r="D1841" s="61"/>
      <c r="E1841" s="61"/>
      <c r="F1841" s="61"/>
      <c r="G1841" t="str">
        <f t="shared" si="601"/>
        <v/>
      </c>
      <c r="H1841" t="str">
        <f>IFERROR(IF(COUNTIF($H$4:H1840,H1840)&lt;VLOOKUP($H1840,$D$3:$E$500,2,0),H1840,INDEX($D$3:$D$300,MATCH(H1840,$D$3:$D$300,0)+1)),"")</f>
        <v/>
      </c>
      <c r="I1841" t="str">
        <f>IF($H1841="","",VLOOKUP($H1841,Listes!$A$3:$I$12,3,FALSE))</f>
        <v/>
      </c>
      <c r="J1841" t="str">
        <f>IF($H1841="","",VLOOKUP($H1841,Listes!$A$3:$I$12,4,FALSE))</f>
        <v/>
      </c>
      <c r="K1841" t="str">
        <f>IF(H1841="","",VLOOKUP($H1841,Listes!$A$3:$I$12,8,FALSE))</f>
        <v/>
      </c>
      <c r="N1841" t="str">
        <f t="shared" si="602"/>
        <v/>
      </c>
    </row>
    <row r="1842" spans="1:14">
      <c r="A1842" s="62" t="str">
        <f>IF(Encodage!A1842="","",IF(COUNTIF($A$2:A1841,Encodage!A1842),"",IF(AND(Encodage!A1842&gt;=$G$2,Encodage!A1842&lt;=$H$2),Encodage!B1842,"")))</f>
        <v/>
      </c>
      <c r="B1842" s="62" t="str">
        <f>IF(A1842="","",IF(COUNTIF($A$2:B1841,Encodage!B1842)&gt;0,"",IF(AND(Encodage!B1842&gt;=$G$2,Encodage!A1842&lt;=$H$2),Encodage!C1842,"")))</f>
        <v/>
      </c>
      <c r="C1842" s="62"/>
      <c r="D1842" s="61"/>
      <c r="E1842" s="61"/>
      <c r="F1842" s="61"/>
      <c r="G1842" t="str">
        <f t="shared" si="601"/>
        <v/>
      </c>
      <c r="H1842" t="str">
        <f>IFERROR(IF(COUNTIF($H$4:H1841,H1841)&lt;VLOOKUP($H1841,$D$3:$E$500,2,0),H1841,INDEX($D$3:$D$300,MATCH(H1841,$D$3:$D$300,0)+1)),"")</f>
        <v/>
      </c>
      <c r="I1842" t="str">
        <f>IF($H1842="","",VLOOKUP($H1842,Listes!$A$3:$I$12,3,FALSE))</f>
        <v/>
      </c>
      <c r="J1842" t="str">
        <f>IF($H1842="","",VLOOKUP($H1842,Listes!$A$3:$I$12,4,FALSE))</f>
        <v/>
      </c>
      <c r="K1842" t="str">
        <f>IF(H1842="","",VLOOKUP($H1842,Listes!$A$3:$I$12,8,FALSE))</f>
        <v/>
      </c>
      <c r="N1842" t="str">
        <f t="shared" si="602"/>
        <v/>
      </c>
    </row>
    <row r="1843" spans="1:14">
      <c r="A1843" s="62" t="str">
        <f>IF(Encodage!A1843="","",IF(COUNTIF($A$2:A1842,Encodage!A1843),"",IF(AND(Encodage!A1843&gt;=$G$2,Encodage!A1843&lt;=$H$2),Encodage!B1843,"")))</f>
        <v/>
      </c>
      <c r="B1843" s="62" t="str">
        <f>IF(A1843="","",IF(COUNTIF($A$2:B1842,Encodage!B1843)&gt;0,"",IF(AND(Encodage!B1843&gt;=$G$2,Encodage!A1843&lt;=$H$2),Encodage!C1843,"")))</f>
        <v/>
      </c>
      <c r="C1843" s="62"/>
      <c r="D1843" s="61"/>
      <c r="E1843" s="61"/>
      <c r="F1843" s="61"/>
      <c r="G1843" t="str">
        <f t="shared" si="601"/>
        <v/>
      </c>
      <c r="H1843" t="str">
        <f>IFERROR(IF(COUNTIF($H$4:H1842,H1842)&lt;VLOOKUP($H1842,$D$3:$E$500,2,0),H1842,INDEX($D$3:$D$300,MATCH(H1842,$D$3:$D$300,0)+1)),"")</f>
        <v/>
      </c>
      <c r="I1843" t="str">
        <f>IF($H1843="","",VLOOKUP($H1843,Listes!$A$3:$I$12,3,FALSE))</f>
        <v/>
      </c>
      <c r="J1843" t="str">
        <f>IF($H1843="","",VLOOKUP($H1843,Listes!$A$3:$I$12,4,FALSE))</f>
        <v/>
      </c>
      <c r="K1843" t="str">
        <f>IF(H1843="","",VLOOKUP($H1843,Listes!$A$3:$I$12,8,FALSE))</f>
        <v/>
      </c>
      <c r="N1843" t="str">
        <f t="shared" si="602"/>
        <v/>
      </c>
    </row>
    <row r="1844" spans="1:14">
      <c r="A1844" s="62" t="str">
        <f>IF(Encodage!A1844="","",IF(COUNTIF($A$2:A1843,Encodage!A1844),"",IF(AND(Encodage!A1844&gt;=$G$2,Encodage!A1844&lt;=$H$2),Encodage!B1844,"")))</f>
        <v/>
      </c>
      <c r="B1844" s="62" t="str">
        <f>IF(A1844="","",IF(COUNTIF($A$2:B1843,Encodage!B1844)&gt;0,"",IF(AND(Encodage!B1844&gt;=$G$2,Encodage!A1844&lt;=$H$2),Encodage!C1844,"")))</f>
        <v/>
      </c>
      <c r="C1844" s="62"/>
      <c r="D1844" s="61"/>
      <c r="E1844" s="61"/>
      <c r="F1844" s="61"/>
      <c r="G1844" t="str">
        <f t="shared" si="601"/>
        <v/>
      </c>
      <c r="H1844" t="str">
        <f>IFERROR(IF(COUNTIF($H$4:H1843,H1843)&lt;VLOOKUP($H1843,$D$3:$E$500,2,0),H1843,INDEX($D$3:$D$300,MATCH(H1843,$D$3:$D$300,0)+1)),"")</f>
        <v/>
      </c>
      <c r="I1844" t="str">
        <f>IF($H1844="","",VLOOKUP($H1844,Listes!$A$3:$I$12,3,FALSE))</f>
        <v/>
      </c>
      <c r="J1844" t="str">
        <f>IF($H1844="","",VLOOKUP($H1844,Listes!$A$3:$I$12,4,FALSE))</f>
        <v/>
      </c>
      <c r="K1844" t="str">
        <f>IF(H1844="","",VLOOKUP($H1844,Listes!$A$3:$I$12,8,FALSE))</f>
        <v/>
      </c>
      <c r="N1844" t="str">
        <f t="shared" si="602"/>
        <v/>
      </c>
    </row>
    <row r="1845" spans="1:14">
      <c r="A1845" s="62" t="str">
        <f>IF(Encodage!A1845="","",IF(COUNTIF($A$2:A1844,Encodage!A1845),"",IF(AND(Encodage!A1845&gt;=$G$2,Encodage!A1845&lt;=$H$2),Encodage!B1845,"")))</f>
        <v/>
      </c>
      <c r="B1845" s="62" t="str">
        <f>IF(A1845="","",IF(COUNTIF($A$2:B1844,Encodage!B1845)&gt;0,"",IF(AND(Encodage!B1845&gt;=$G$2,Encodage!A1845&lt;=$H$2),Encodage!C1845,"")))</f>
        <v/>
      </c>
      <c r="C1845" s="62"/>
      <c r="D1845" s="61"/>
      <c r="E1845" s="61"/>
      <c r="F1845" s="61"/>
      <c r="G1845" t="str">
        <f t="shared" si="601"/>
        <v/>
      </c>
      <c r="H1845" t="str">
        <f>IFERROR(IF(COUNTIF($H$4:H1844,H1844)&lt;VLOOKUP($H1844,$D$3:$E$500,2,0),H1844,INDEX($D$3:$D$300,MATCH(H1844,$D$3:$D$300,0)+1)),"")</f>
        <v/>
      </c>
      <c r="I1845" t="str">
        <f>IF($H1845="","",VLOOKUP($H1845,Listes!$A$3:$I$12,3,FALSE))</f>
        <v/>
      </c>
      <c r="J1845" t="str">
        <f>IF($H1845="","",VLOOKUP($H1845,Listes!$A$3:$I$12,4,FALSE))</f>
        <v/>
      </c>
      <c r="K1845" t="str">
        <f>IF(H1845="","",VLOOKUP($H1845,Listes!$A$3:$I$12,8,FALSE))</f>
        <v/>
      </c>
      <c r="N1845" t="str">
        <f t="shared" si="602"/>
        <v/>
      </c>
    </row>
    <row r="1846" spans="1:14">
      <c r="A1846" s="62" t="str">
        <f>IF(Encodage!A1846="","",IF(COUNTIF($A$2:A1845,Encodage!A1846),"",IF(AND(Encodage!A1846&gt;=$G$2,Encodage!A1846&lt;=$H$2),Encodage!B1846,"")))</f>
        <v/>
      </c>
      <c r="B1846" s="62" t="str">
        <f>IF(A1846="","",IF(COUNTIF($A$2:B1845,Encodage!B1846)&gt;0,"",IF(AND(Encodage!B1846&gt;=$G$2,Encodage!A1846&lt;=$H$2),Encodage!C1846,"")))</f>
        <v/>
      </c>
      <c r="C1846" s="62"/>
      <c r="D1846" s="61"/>
      <c r="E1846" s="61"/>
      <c r="F1846" s="61"/>
      <c r="G1846" t="str">
        <f t="shared" si="601"/>
        <v/>
      </c>
      <c r="H1846" t="str">
        <f>IFERROR(IF(COUNTIF($H$4:H1845,H1845)&lt;VLOOKUP($H1845,$D$3:$E$500,2,0),H1845,INDEX($D$3:$D$300,MATCH(H1845,$D$3:$D$300,0)+1)),"")</f>
        <v/>
      </c>
      <c r="I1846" t="str">
        <f>IF($H1846="","",VLOOKUP($H1846,Listes!$A$3:$I$12,3,FALSE))</f>
        <v/>
      </c>
      <c r="J1846" t="str">
        <f>IF($H1846="","",VLOOKUP($H1846,Listes!$A$3:$I$12,4,FALSE))</f>
        <v/>
      </c>
      <c r="K1846" t="str">
        <f>IF(H1846="","",VLOOKUP($H1846,Listes!$A$3:$I$12,8,FALSE))</f>
        <v/>
      </c>
      <c r="N1846" t="str">
        <f t="shared" si="602"/>
        <v/>
      </c>
    </row>
    <row r="1847" spans="1:14">
      <c r="A1847" s="62" t="str">
        <f>IF(Encodage!A1847="","",IF(COUNTIF($A$2:A1846,Encodage!A1847),"",IF(AND(Encodage!A1847&gt;=$G$2,Encodage!A1847&lt;=$H$2),Encodage!B1847,"")))</f>
        <v/>
      </c>
      <c r="B1847" s="62" t="str">
        <f>IF(A1847="","",IF(COUNTIF($A$2:B1846,Encodage!B1847)&gt;0,"",IF(AND(Encodage!B1847&gt;=$G$2,Encodage!A1847&lt;=$H$2),Encodage!C1847,"")))</f>
        <v/>
      </c>
      <c r="C1847" s="62"/>
      <c r="D1847" s="61"/>
      <c r="E1847" s="61"/>
      <c r="F1847" s="61"/>
      <c r="G1847" t="str">
        <f t="shared" si="601"/>
        <v/>
      </c>
      <c r="H1847" t="str">
        <f>IFERROR(IF(COUNTIF($H$4:H1846,H1846)&lt;VLOOKUP($H1846,$D$3:$E$500,2,0),H1846,INDEX($D$3:$D$300,MATCH(H1846,$D$3:$D$300,0)+1)),"")</f>
        <v/>
      </c>
      <c r="I1847" t="str">
        <f>IF($H1847="","",VLOOKUP($H1847,Listes!$A$3:$I$12,3,FALSE))</f>
        <v/>
      </c>
      <c r="J1847" t="str">
        <f>IF($H1847="","",VLOOKUP($H1847,Listes!$A$3:$I$12,4,FALSE))</f>
        <v/>
      </c>
      <c r="K1847" t="str">
        <f>IF(H1847="","",VLOOKUP($H1847,Listes!$A$3:$I$12,8,FALSE))</f>
        <v/>
      </c>
      <c r="N1847" t="str">
        <f t="shared" si="602"/>
        <v/>
      </c>
    </row>
    <row r="1848" spans="1:14">
      <c r="A1848" s="62" t="str">
        <f>IF(Encodage!A1848="","",IF(COUNTIF($A$2:A1847,Encodage!A1848),"",IF(AND(Encodage!A1848&gt;=$G$2,Encodage!A1848&lt;=$H$2),Encodage!B1848,"")))</f>
        <v/>
      </c>
      <c r="B1848" s="62" t="str">
        <f>IF(A1848="","",IF(COUNTIF($A$2:B1847,Encodage!B1848)&gt;0,"",IF(AND(Encodage!B1848&gt;=$G$2,Encodage!A1848&lt;=$H$2),Encodage!C1848,"")))</f>
        <v/>
      </c>
      <c r="C1848" s="62"/>
      <c r="D1848" s="61"/>
      <c r="E1848" s="61"/>
      <c r="F1848" s="61"/>
      <c r="G1848" t="str">
        <f t="shared" si="601"/>
        <v/>
      </c>
      <c r="H1848" t="str">
        <f>IFERROR(IF(COUNTIF($H$4:H1847,H1847)&lt;VLOOKUP($H1847,$D$3:$E$500,2,0),H1847,INDEX($D$3:$D$300,MATCH(H1847,$D$3:$D$300,0)+1)),"")</f>
        <v/>
      </c>
      <c r="I1848" t="str">
        <f>IF($H1848="","",VLOOKUP($H1848,Listes!$A$3:$I$12,3,FALSE))</f>
        <v/>
      </c>
      <c r="J1848" t="str">
        <f>IF($H1848="","",VLOOKUP($H1848,Listes!$A$3:$I$12,4,FALSE))</f>
        <v/>
      </c>
      <c r="K1848" t="str">
        <f>IF(H1848="","",VLOOKUP($H1848,Listes!$A$3:$I$12,8,FALSE))</f>
        <v/>
      </c>
      <c r="N1848" t="str">
        <f t="shared" si="602"/>
        <v/>
      </c>
    </row>
    <row r="1849" spans="1:14">
      <c r="A1849" s="62" t="str">
        <f>IF(Encodage!A1849="","",IF(COUNTIF($A$2:A1848,Encodage!A1849),"",IF(AND(Encodage!A1849&gt;=$G$2,Encodage!A1849&lt;=$H$2),Encodage!B1849,"")))</f>
        <v/>
      </c>
      <c r="B1849" s="62" t="str">
        <f>IF(A1849="","",IF(COUNTIF($A$2:B1848,Encodage!B1849)&gt;0,"",IF(AND(Encodage!B1849&gt;=$G$2,Encodage!A1849&lt;=$H$2),Encodage!C1849,"")))</f>
        <v/>
      </c>
      <c r="C1849" s="62"/>
      <c r="D1849" s="61"/>
      <c r="E1849" s="61"/>
      <c r="F1849" s="61"/>
      <c r="G1849" t="str">
        <f t="shared" si="601"/>
        <v/>
      </c>
      <c r="H1849" t="str">
        <f>IFERROR(IF(COUNTIF($H$4:H1848,H1848)&lt;VLOOKUP($H1848,$D$3:$E$500,2,0),H1848,INDEX($D$3:$D$300,MATCH(H1848,$D$3:$D$300,0)+1)),"")</f>
        <v/>
      </c>
      <c r="I1849" t="str">
        <f>IF($H1849="","",VLOOKUP($H1849,Listes!$A$3:$I$12,3,FALSE))</f>
        <v/>
      </c>
      <c r="J1849" t="str">
        <f>IF($H1849="","",VLOOKUP($H1849,Listes!$A$3:$I$12,4,FALSE))</f>
        <v/>
      </c>
      <c r="K1849" t="str">
        <f>IF(H1849="","",VLOOKUP($H1849,Listes!$A$3:$I$12,8,FALSE))</f>
        <v/>
      </c>
      <c r="N1849" t="str">
        <f t="shared" si="602"/>
        <v/>
      </c>
    </row>
    <row r="1850" spans="1:14">
      <c r="A1850" s="62" t="str">
        <f>IF(Encodage!A1850="","",IF(COUNTIF($A$2:A1849,Encodage!A1850),"",IF(AND(Encodage!A1850&gt;=$G$2,Encodage!A1850&lt;=$H$2),Encodage!B1850,"")))</f>
        <v/>
      </c>
      <c r="B1850" s="62" t="str">
        <f>IF(A1850="","",IF(COUNTIF($A$2:B1849,Encodage!B1850)&gt;0,"",IF(AND(Encodage!B1850&gt;=$G$2,Encodage!A1850&lt;=$H$2),Encodage!C1850,"")))</f>
        <v/>
      </c>
      <c r="C1850" s="62"/>
      <c r="D1850" s="61"/>
      <c r="E1850" s="61"/>
      <c r="F1850" s="61"/>
      <c r="G1850" t="str">
        <f t="shared" si="601"/>
        <v/>
      </c>
      <c r="H1850" t="str">
        <f>IFERROR(IF(COUNTIF($H$4:H1849,H1849)&lt;VLOOKUP($H1849,$D$3:$E$500,2,0),H1849,INDEX($D$3:$D$300,MATCH(H1849,$D$3:$D$300,0)+1)),"")</f>
        <v/>
      </c>
      <c r="I1850" t="str">
        <f>IF($H1850="","",VLOOKUP($H1850,Listes!$A$3:$I$12,3,FALSE))</f>
        <v/>
      </c>
      <c r="J1850" t="str">
        <f>IF($H1850="","",VLOOKUP($H1850,Listes!$A$3:$I$12,4,FALSE))</f>
        <v/>
      </c>
      <c r="K1850" t="str">
        <f>IF(H1850="","",VLOOKUP($H1850,Listes!$A$3:$I$12,8,FALSE))</f>
        <v/>
      </c>
      <c r="N1850" t="str">
        <f t="shared" si="602"/>
        <v/>
      </c>
    </row>
    <row r="1851" spans="1:14">
      <c r="A1851" s="62" t="str">
        <f>IF(Encodage!A1851="","",IF(COUNTIF($A$2:A1850,Encodage!A1851),"",IF(AND(Encodage!A1851&gt;=$G$2,Encodage!A1851&lt;=$H$2),Encodage!B1851,"")))</f>
        <v/>
      </c>
      <c r="B1851" s="62" t="str">
        <f>IF(A1851="","",IF(COUNTIF($A$2:B1850,Encodage!B1851)&gt;0,"",IF(AND(Encodage!B1851&gt;=$G$2,Encodage!A1851&lt;=$H$2),Encodage!C1851,"")))</f>
        <v/>
      </c>
      <c r="C1851" s="62"/>
      <c r="D1851" s="61"/>
      <c r="E1851" s="61"/>
      <c r="F1851" s="61"/>
      <c r="G1851" t="str">
        <f t="shared" si="601"/>
        <v/>
      </c>
      <c r="H1851" t="str">
        <f>IFERROR(IF(COUNTIF($H$4:H1850,H1850)&lt;VLOOKUP($H1850,$D$3:$E$500,2,0),H1850,INDEX($D$3:$D$300,MATCH(H1850,$D$3:$D$300,0)+1)),"")</f>
        <v/>
      </c>
      <c r="I1851" t="str">
        <f>IF($H1851="","",VLOOKUP($H1851,Listes!$A$3:$I$12,3,FALSE))</f>
        <v/>
      </c>
      <c r="J1851" t="str">
        <f>IF($H1851="","",VLOOKUP($H1851,Listes!$A$3:$I$12,4,FALSE))</f>
        <v/>
      </c>
      <c r="K1851" t="str">
        <f>IF(H1851="","",VLOOKUP($H1851,Listes!$A$3:$I$12,8,FALSE))</f>
        <v/>
      </c>
      <c r="N1851" t="str">
        <f t="shared" si="602"/>
        <v/>
      </c>
    </row>
    <row r="1852" spans="1:14">
      <c r="A1852" s="62" t="str">
        <f>IF(Encodage!A1852="","",IF(COUNTIF($A$2:A1851,Encodage!A1852),"",IF(AND(Encodage!A1852&gt;=$G$2,Encodage!A1852&lt;=$H$2),Encodage!B1852,"")))</f>
        <v/>
      </c>
      <c r="B1852" s="62" t="str">
        <f>IF(A1852="","",IF(COUNTIF($A$2:B1851,Encodage!B1852)&gt;0,"",IF(AND(Encodage!B1852&gt;=$G$2,Encodage!A1852&lt;=$H$2),Encodage!C1852,"")))</f>
        <v/>
      </c>
      <c r="C1852" s="62"/>
      <c r="D1852" s="61"/>
      <c r="E1852" s="61"/>
      <c r="F1852" s="61"/>
      <c r="G1852" t="str">
        <f t="shared" si="601"/>
        <v/>
      </c>
      <c r="H1852" t="str">
        <f>IFERROR(IF(COUNTIF($H$4:H1851,H1851)&lt;VLOOKUP($H1851,$D$3:$E$500,2,0),H1851,INDEX($D$3:$D$300,MATCH(H1851,$D$3:$D$300,0)+1)),"")</f>
        <v/>
      </c>
      <c r="I1852" t="str">
        <f>IF($H1852="","",VLOOKUP($H1852,Listes!$A$3:$I$12,3,FALSE))</f>
        <v/>
      </c>
      <c r="J1852" t="str">
        <f>IF($H1852="","",VLOOKUP($H1852,Listes!$A$3:$I$12,4,FALSE))</f>
        <v/>
      </c>
      <c r="K1852" t="str">
        <f>IF(H1852="","",VLOOKUP($H1852,Listes!$A$3:$I$12,8,FALSE))</f>
        <v/>
      </c>
      <c r="N1852" t="str">
        <f t="shared" si="602"/>
        <v/>
      </c>
    </row>
    <row r="1853" spans="1:14">
      <c r="A1853" s="62" t="str">
        <f>IF(Encodage!A1853="","",IF(COUNTIF($A$2:A1852,Encodage!A1853),"",IF(AND(Encodage!A1853&gt;=$G$2,Encodage!A1853&lt;=$H$2),Encodage!B1853,"")))</f>
        <v/>
      </c>
      <c r="B1853" s="62" t="str">
        <f>IF(A1853="","",IF(COUNTIF($A$2:B1852,Encodage!B1853)&gt;0,"",IF(AND(Encodage!B1853&gt;=$G$2,Encodage!A1853&lt;=$H$2),Encodage!C1853,"")))</f>
        <v/>
      </c>
      <c r="C1853" s="62"/>
      <c r="D1853" s="61"/>
      <c r="E1853" s="61"/>
      <c r="F1853" s="61"/>
      <c r="G1853" t="str">
        <f t="shared" si="601"/>
        <v/>
      </c>
      <c r="H1853" t="str">
        <f>IFERROR(IF(COUNTIF($H$4:H1852,H1852)&lt;VLOOKUP($H1852,$D$3:$E$500,2,0),H1852,INDEX($D$3:$D$300,MATCH(H1852,$D$3:$D$300,0)+1)),"")</f>
        <v/>
      </c>
      <c r="I1853" t="str">
        <f>IF($H1853="","",VLOOKUP($H1853,Listes!$A$3:$I$12,3,FALSE))</f>
        <v/>
      </c>
      <c r="J1853" t="str">
        <f>IF($H1853="","",VLOOKUP($H1853,Listes!$A$3:$I$12,4,FALSE))</f>
        <v/>
      </c>
      <c r="K1853" t="str">
        <f>IF(H1853="","",VLOOKUP($H1853,Listes!$A$3:$I$12,8,FALSE))</f>
        <v/>
      </c>
      <c r="N1853" t="str">
        <f t="shared" si="602"/>
        <v/>
      </c>
    </row>
    <row r="1854" spans="1:14">
      <c r="A1854" s="62" t="str">
        <f>IF(Encodage!A1854="","",IF(COUNTIF($A$2:A1853,Encodage!A1854),"",IF(AND(Encodage!A1854&gt;=$G$2,Encodage!A1854&lt;=$H$2),Encodage!B1854,"")))</f>
        <v/>
      </c>
      <c r="B1854" s="62" t="str">
        <f>IF(A1854="","",IF(COUNTIF($A$2:B1853,Encodage!B1854)&gt;0,"",IF(AND(Encodage!B1854&gt;=$G$2,Encodage!A1854&lt;=$H$2),Encodage!C1854,"")))</f>
        <v/>
      </c>
      <c r="C1854" s="62"/>
      <c r="D1854" s="61"/>
      <c r="E1854" s="61"/>
      <c r="F1854" s="61"/>
      <c r="G1854" t="str">
        <f t="shared" si="601"/>
        <v/>
      </c>
      <c r="H1854" t="str">
        <f>IFERROR(IF(COUNTIF($H$4:H1853,H1853)&lt;VLOOKUP($H1853,$D$3:$E$500,2,0),H1853,INDEX($D$3:$D$300,MATCH(H1853,$D$3:$D$300,0)+1)),"")</f>
        <v/>
      </c>
      <c r="I1854" t="str">
        <f>IF($H1854="","",VLOOKUP($H1854,Listes!$A$3:$I$12,3,FALSE))</f>
        <v/>
      </c>
      <c r="J1854" t="str">
        <f>IF($H1854="","",VLOOKUP($H1854,Listes!$A$3:$I$12,4,FALSE))</f>
        <v/>
      </c>
      <c r="K1854" t="str">
        <f>IF(H1854="","",VLOOKUP($H1854,Listes!$A$3:$I$12,8,FALSE))</f>
        <v/>
      </c>
      <c r="N1854" t="str">
        <f t="shared" si="602"/>
        <v/>
      </c>
    </row>
    <row r="1855" spans="1:14">
      <c r="A1855" s="62" t="str">
        <f>IF(Encodage!A1855="","",IF(COUNTIF($A$2:A1854,Encodage!A1855),"",IF(AND(Encodage!A1855&gt;=$G$2,Encodage!A1855&lt;=$H$2),Encodage!B1855,"")))</f>
        <v/>
      </c>
      <c r="B1855" s="62" t="str">
        <f>IF(A1855="","",IF(COUNTIF($A$2:B1854,Encodage!B1855)&gt;0,"",IF(AND(Encodage!B1855&gt;=$G$2,Encodage!A1855&lt;=$H$2),Encodage!C1855,"")))</f>
        <v/>
      </c>
      <c r="C1855" s="62"/>
      <c r="D1855" s="61"/>
      <c r="E1855" s="61"/>
      <c r="F1855" s="61"/>
      <c r="G1855" t="str">
        <f t="shared" si="601"/>
        <v/>
      </c>
      <c r="H1855" t="str">
        <f>IFERROR(IF(COUNTIF($H$4:H1854,H1854)&lt;VLOOKUP($H1854,$D$3:$E$500,2,0),H1854,INDEX($D$3:$D$300,MATCH(H1854,$D$3:$D$300,0)+1)),"")</f>
        <v/>
      </c>
      <c r="I1855" t="str">
        <f>IF($H1855="","",VLOOKUP($H1855,Listes!$A$3:$I$12,3,FALSE))</f>
        <v/>
      </c>
      <c r="J1855" t="str">
        <f>IF($H1855="","",VLOOKUP($H1855,Listes!$A$3:$I$12,4,FALSE))</f>
        <v/>
      </c>
      <c r="K1855" t="str">
        <f>IF(H1855="","",VLOOKUP($H1855,Listes!$A$3:$I$12,8,FALSE))</f>
        <v/>
      </c>
      <c r="N1855" t="str">
        <f t="shared" si="602"/>
        <v/>
      </c>
    </row>
    <row r="1856" spans="1:14">
      <c r="A1856" s="62" t="str">
        <f>IF(Encodage!A1856="","",IF(COUNTIF($A$2:A1855,Encodage!A1856),"",IF(AND(Encodage!A1856&gt;=$G$2,Encodage!A1856&lt;=$H$2),Encodage!B1856,"")))</f>
        <v/>
      </c>
      <c r="B1856" s="62" t="str">
        <f>IF(A1856="","",IF(COUNTIF($A$2:B1855,Encodage!B1856)&gt;0,"",IF(AND(Encodage!B1856&gt;=$G$2,Encodage!A1856&lt;=$H$2),Encodage!C1856,"")))</f>
        <v/>
      </c>
      <c r="C1856" s="62"/>
      <c r="D1856" s="61"/>
      <c r="E1856" s="61"/>
      <c r="F1856" s="61"/>
      <c r="G1856" t="str">
        <f t="shared" si="601"/>
        <v/>
      </c>
      <c r="H1856" t="str">
        <f>IFERROR(IF(COUNTIF($H$4:H1855,H1855)&lt;VLOOKUP($H1855,$D$3:$E$500,2,0),H1855,INDEX($D$3:$D$300,MATCH(H1855,$D$3:$D$300,0)+1)),"")</f>
        <v/>
      </c>
      <c r="I1856" t="str">
        <f>IF($H1856="","",VLOOKUP($H1856,Listes!$A$3:$I$12,3,FALSE))</f>
        <v/>
      </c>
      <c r="J1856" t="str">
        <f>IF($H1856="","",VLOOKUP($H1856,Listes!$A$3:$I$12,4,FALSE))</f>
        <v/>
      </c>
      <c r="K1856" t="str">
        <f>IF(H1856="","",VLOOKUP($H1856,Listes!$A$3:$I$12,8,FALSE))</f>
        <v/>
      </c>
      <c r="N1856" t="str">
        <f t="shared" si="602"/>
        <v/>
      </c>
    </row>
    <row r="1857" spans="1:14">
      <c r="A1857" s="62" t="str">
        <f>IF(Encodage!A1857="","",IF(COUNTIF($A$2:A1856,Encodage!A1857),"",IF(AND(Encodage!A1857&gt;=$G$2,Encodage!A1857&lt;=$H$2),Encodage!B1857,"")))</f>
        <v/>
      </c>
      <c r="B1857" s="62" t="str">
        <f>IF(A1857="","",IF(COUNTIF($A$2:B1856,Encodage!B1857)&gt;0,"",IF(AND(Encodage!B1857&gt;=$G$2,Encodage!A1857&lt;=$H$2),Encodage!C1857,"")))</f>
        <v/>
      </c>
      <c r="C1857" s="62"/>
      <c r="D1857" s="61"/>
      <c r="E1857" s="61"/>
      <c r="F1857" s="61"/>
      <c r="G1857" t="str">
        <f t="shared" si="601"/>
        <v/>
      </c>
      <c r="H1857" t="str">
        <f>IFERROR(IF(COUNTIF($H$4:H1856,H1856)&lt;VLOOKUP($H1856,$D$3:$E$500,2,0),H1856,INDEX($D$3:$D$300,MATCH(H1856,$D$3:$D$300,0)+1)),"")</f>
        <v/>
      </c>
      <c r="I1857" t="str">
        <f>IF($H1857="","",VLOOKUP($H1857,Listes!$A$3:$I$12,3,FALSE))</f>
        <v/>
      </c>
      <c r="J1857" t="str">
        <f>IF($H1857="","",VLOOKUP($H1857,Listes!$A$3:$I$12,4,FALSE))</f>
        <v/>
      </c>
      <c r="K1857" t="str">
        <f>IF(H1857="","",VLOOKUP($H1857,Listes!$A$3:$I$12,8,FALSE))</f>
        <v/>
      </c>
      <c r="N1857" t="str">
        <f t="shared" si="602"/>
        <v/>
      </c>
    </row>
    <row r="1858" spans="1:14">
      <c r="A1858" s="62" t="str">
        <f>IF(Encodage!A1858="","",IF(COUNTIF($A$2:A1857,Encodage!A1858),"",IF(AND(Encodage!A1858&gt;=$G$2,Encodage!A1858&lt;=$H$2),Encodage!B1858,"")))</f>
        <v/>
      </c>
      <c r="B1858" s="62" t="str">
        <f>IF(A1858="","",IF(COUNTIF($A$2:B1857,Encodage!B1858)&gt;0,"",IF(AND(Encodage!B1858&gt;=$G$2,Encodage!A1858&lt;=$H$2),Encodage!C1858,"")))</f>
        <v/>
      </c>
      <c r="C1858" s="62"/>
      <c r="D1858" s="61"/>
      <c r="E1858" s="61"/>
      <c r="F1858" s="61"/>
      <c r="G1858" t="str">
        <f t="shared" si="601"/>
        <v/>
      </c>
      <c r="H1858" t="str">
        <f>IFERROR(IF(COUNTIF($H$4:H1857,H1857)&lt;VLOOKUP($H1857,$D$3:$E$500,2,0),H1857,INDEX($D$3:$D$300,MATCH(H1857,$D$3:$D$300,0)+1)),"")</f>
        <v/>
      </c>
      <c r="I1858" t="str">
        <f>IF($H1858="","",VLOOKUP($H1858,Listes!$A$3:$I$12,3,FALSE))</f>
        <v/>
      </c>
      <c r="J1858" t="str">
        <f>IF($H1858="","",VLOOKUP($H1858,Listes!$A$3:$I$12,4,FALSE))</f>
        <v/>
      </c>
      <c r="K1858" t="str">
        <f>IF(H1858="","",VLOOKUP($H1858,Listes!$A$3:$I$12,8,FALSE))</f>
        <v/>
      </c>
      <c r="N1858" t="str">
        <f t="shared" si="602"/>
        <v/>
      </c>
    </row>
    <row r="1859" spans="1:14">
      <c r="A1859" s="62" t="str">
        <f>IF(Encodage!A1859="","",IF(COUNTIF($A$2:A1858,Encodage!A1859),"",IF(AND(Encodage!A1859&gt;=$G$2,Encodage!A1859&lt;=$H$2),Encodage!B1859,"")))</f>
        <v/>
      </c>
      <c r="B1859" s="62" t="str">
        <f>IF(A1859="","",IF(COUNTIF($A$2:B1858,Encodage!B1859)&gt;0,"",IF(AND(Encodage!B1859&gt;=$G$2,Encodage!A1859&lt;=$H$2),Encodage!C1859,"")))</f>
        <v/>
      </c>
      <c r="C1859" s="62"/>
      <c r="D1859" s="61"/>
      <c r="E1859" s="61"/>
      <c r="F1859" s="61"/>
      <c r="G1859" t="str">
        <f t="shared" si="601"/>
        <v/>
      </c>
      <c r="H1859" t="str">
        <f>IFERROR(IF(COUNTIF($H$4:H1858,H1858)&lt;VLOOKUP($H1858,$D$3:$E$500,2,0),H1858,INDEX($D$3:$D$300,MATCH(H1858,$D$3:$D$300,0)+1)),"")</f>
        <v/>
      </c>
      <c r="I1859" t="str">
        <f>IF($H1859="","",VLOOKUP($H1859,Listes!$A$3:$I$12,3,FALSE))</f>
        <v/>
      </c>
      <c r="J1859" t="str">
        <f>IF($H1859="","",VLOOKUP($H1859,Listes!$A$3:$I$12,4,FALSE))</f>
        <v/>
      </c>
      <c r="K1859" t="str">
        <f>IF(H1859="","",VLOOKUP($H1859,Listes!$A$3:$I$12,8,FALSE))</f>
        <v/>
      </c>
      <c r="N1859" t="str">
        <f t="shared" si="602"/>
        <v/>
      </c>
    </row>
    <row r="1860" spans="1:14">
      <c r="A1860" s="62" t="str">
        <f>IF(Encodage!A1860="","",IF(COUNTIF($A$2:A1859,Encodage!A1860),"",IF(AND(Encodage!A1860&gt;=$G$2,Encodage!A1860&lt;=$H$2),Encodage!B1860,"")))</f>
        <v/>
      </c>
      <c r="B1860" s="62" t="str">
        <f>IF(A1860="","",IF(COUNTIF($A$2:B1859,Encodage!B1860)&gt;0,"",IF(AND(Encodage!B1860&gt;=$G$2,Encodage!A1860&lt;=$H$2),Encodage!C1860,"")))</f>
        <v/>
      </c>
      <c r="C1860" s="62"/>
      <c r="D1860" s="61"/>
      <c r="E1860" s="61"/>
      <c r="F1860" s="61"/>
      <c r="G1860" t="str">
        <f t="shared" si="601"/>
        <v/>
      </c>
      <c r="H1860" t="str">
        <f>IFERROR(IF(COUNTIF($H$4:H1859,H1859)&lt;VLOOKUP($H1859,$D$3:$E$500,2,0),H1859,INDEX($D$3:$D$300,MATCH(H1859,$D$3:$D$300,0)+1)),"")</f>
        <v/>
      </c>
      <c r="I1860" t="str">
        <f>IF($H1860="","",VLOOKUP($H1860,Listes!$A$3:$I$12,3,FALSE))</f>
        <v/>
      </c>
      <c r="J1860" t="str">
        <f>IF($H1860="","",VLOOKUP($H1860,Listes!$A$3:$I$12,4,FALSE))</f>
        <v/>
      </c>
      <c r="K1860" t="str">
        <f>IF(H1860="","",VLOOKUP($H1860,Listes!$A$3:$I$12,8,FALSE))</f>
        <v/>
      </c>
      <c r="N1860" t="str">
        <f t="shared" si="602"/>
        <v/>
      </c>
    </row>
    <row r="1861" spans="1:14">
      <c r="A1861" s="62" t="str">
        <f>IF(Encodage!A1861="","",IF(COUNTIF($A$2:A1860,Encodage!A1861),"",IF(AND(Encodage!A1861&gt;=$G$2,Encodage!A1861&lt;=$H$2),Encodage!B1861,"")))</f>
        <v/>
      </c>
      <c r="B1861" s="62" t="str">
        <f>IF(A1861="","",IF(COUNTIF($A$2:B1860,Encodage!B1861)&gt;0,"",IF(AND(Encodage!B1861&gt;=$G$2,Encodage!A1861&lt;=$H$2),Encodage!C1861,"")))</f>
        <v/>
      </c>
      <c r="C1861" s="62"/>
      <c r="D1861" s="61"/>
      <c r="E1861" s="61"/>
      <c r="F1861" s="61"/>
      <c r="G1861" t="str">
        <f t="shared" ref="G1861:G1924" si="603">IFERROR(INDEX($C$3:$C$10000,MATCH(H1861,$A$3:$A$10000,0)),"")</f>
        <v/>
      </c>
      <c r="H1861" t="str">
        <f>IFERROR(IF(COUNTIF($H$4:H1860,H1860)&lt;VLOOKUP($H1860,$D$3:$E$500,2,0),H1860,INDEX($D$3:$D$300,MATCH(H1860,$D$3:$D$300,0)+1)),"")</f>
        <v/>
      </c>
      <c r="I1861" t="str">
        <f>IF($H1861="","",VLOOKUP($H1861,Listes!$A$3:$I$12,3,FALSE))</f>
        <v/>
      </c>
      <c r="J1861" t="str">
        <f>IF($H1861="","",VLOOKUP($H1861,Listes!$A$3:$I$12,4,FALSE))</f>
        <v/>
      </c>
      <c r="K1861" t="str">
        <f>IF(H1861="","",VLOOKUP($H1861,Listes!$A$3:$I$12,8,FALSE))</f>
        <v/>
      </c>
      <c r="N1861" t="str">
        <f t="shared" ref="N1861:N1924" si="604">IF($H1860=$H1861,"",IFERROR(INDEX($C$3:$C$300,MATCH(H1861,$D$3:$D$300,0)),""))</f>
        <v/>
      </c>
    </row>
    <row r="1862" spans="1:14">
      <c r="A1862" s="62" t="str">
        <f>IF(Encodage!A1862="","",IF(COUNTIF($A$2:A1861,Encodage!A1862),"",IF(AND(Encodage!A1862&gt;=$G$2,Encodage!A1862&lt;=$H$2),Encodage!B1862,"")))</f>
        <v/>
      </c>
      <c r="B1862" s="62" t="str">
        <f>IF(A1862="","",IF(COUNTIF($A$2:B1861,Encodage!B1862)&gt;0,"",IF(AND(Encodage!B1862&gt;=$G$2,Encodage!A1862&lt;=$H$2),Encodage!C1862,"")))</f>
        <v/>
      </c>
      <c r="C1862" s="62"/>
      <c r="D1862" s="61"/>
      <c r="E1862" s="61"/>
      <c r="F1862" s="61"/>
      <c r="G1862" t="str">
        <f t="shared" si="603"/>
        <v/>
      </c>
      <c r="H1862" t="str">
        <f>IFERROR(IF(COUNTIF($H$4:H1861,H1861)&lt;VLOOKUP($H1861,$D$3:$E$500,2,0),H1861,INDEX($D$3:$D$300,MATCH(H1861,$D$3:$D$300,0)+1)),"")</f>
        <v/>
      </c>
      <c r="I1862" t="str">
        <f>IF($H1862="","",VLOOKUP($H1862,Listes!$A$3:$I$12,3,FALSE))</f>
        <v/>
      </c>
      <c r="J1862" t="str">
        <f>IF($H1862="","",VLOOKUP($H1862,Listes!$A$3:$I$12,4,FALSE))</f>
        <v/>
      </c>
      <c r="K1862" t="str">
        <f>IF(H1862="","",VLOOKUP($H1862,Listes!$A$3:$I$12,8,FALSE))</f>
        <v/>
      </c>
      <c r="N1862" t="str">
        <f t="shared" si="604"/>
        <v/>
      </c>
    </row>
    <row r="1863" spans="1:14">
      <c r="A1863" s="62" t="str">
        <f>IF(Encodage!A1863="","",IF(COUNTIF($A$2:A1862,Encodage!A1863),"",IF(AND(Encodage!A1863&gt;=$G$2,Encodage!A1863&lt;=$H$2),Encodage!B1863,"")))</f>
        <v/>
      </c>
      <c r="B1863" s="62" t="str">
        <f>IF(A1863="","",IF(COUNTIF($A$2:B1862,Encodage!B1863)&gt;0,"",IF(AND(Encodage!B1863&gt;=$G$2,Encodage!A1863&lt;=$H$2),Encodage!C1863,"")))</f>
        <v/>
      </c>
      <c r="C1863" s="62"/>
      <c r="D1863" s="61"/>
      <c r="E1863" s="61"/>
      <c r="F1863" s="61"/>
      <c r="G1863" t="str">
        <f t="shared" si="603"/>
        <v/>
      </c>
      <c r="H1863" t="str">
        <f>IFERROR(IF(COUNTIF($H$4:H1862,H1862)&lt;VLOOKUP($H1862,$D$3:$E$500,2,0),H1862,INDEX($D$3:$D$300,MATCH(H1862,$D$3:$D$300,0)+1)),"")</f>
        <v/>
      </c>
      <c r="I1863" t="str">
        <f>IF($H1863="","",VLOOKUP($H1863,Listes!$A$3:$I$12,3,FALSE))</f>
        <v/>
      </c>
      <c r="J1863" t="str">
        <f>IF($H1863="","",VLOOKUP($H1863,Listes!$A$3:$I$12,4,FALSE))</f>
        <v/>
      </c>
      <c r="K1863" t="str">
        <f>IF(H1863="","",VLOOKUP($H1863,Listes!$A$3:$I$12,8,FALSE))</f>
        <v/>
      </c>
      <c r="N1863" t="str">
        <f t="shared" si="604"/>
        <v/>
      </c>
    </row>
    <row r="1864" spans="1:14">
      <c r="A1864" s="62" t="str">
        <f>IF(Encodage!A1864="","",IF(COUNTIF($A$2:A1863,Encodage!A1864),"",IF(AND(Encodage!A1864&gt;=$G$2,Encodage!A1864&lt;=$H$2),Encodage!B1864,"")))</f>
        <v/>
      </c>
      <c r="B1864" s="62" t="str">
        <f>IF(A1864="","",IF(COUNTIF($A$2:B1863,Encodage!B1864)&gt;0,"",IF(AND(Encodage!B1864&gt;=$G$2,Encodage!A1864&lt;=$H$2),Encodage!C1864,"")))</f>
        <v/>
      </c>
      <c r="C1864" s="62"/>
      <c r="D1864" s="61"/>
      <c r="E1864" s="61"/>
      <c r="F1864" s="61"/>
      <c r="G1864" t="str">
        <f t="shared" si="603"/>
        <v/>
      </c>
      <c r="H1864" t="str">
        <f>IFERROR(IF(COUNTIF($H$4:H1863,H1863)&lt;VLOOKUP($H1863,$D$3:$E$500,2,0),H1863,INDEX($D$3:$D$300,MATCH(H1863,$D$3:$D$300,0)+1)),"")</f>
        <v/>
      </c>
      <c r="I1864" t="str">
        <f>IF($H1864="","",VLOOKUP($H1864,Listes!$A$3:$I$12,3,FALSE))</f>
        <v/>
      </c>
      <c r="J1864" t="str">
        <f>IF($H1864="","",VLOOKUP($H1864,Listes!$A$3:$I$12,4,FALSE))</f>
        <v/>
      </c>
      <c r="K1864" t="str">
        <f>IF(H1864="","",VLOOKUP($H1864,Listes!$A$3:$I$12,8,FALSE))</f>
        <v/>
      </c>
      <c r="N1864" t="str">
        <f t="shared" si="604"/>
        <v/>
      </c>
    </row>
    <row r="1865" spans="1:14">
      <c r="A1865" s="62" t="str">
        <f>IF(Encodage!A1865="","",IF(COUNTIF($A$2:A1864,Encodage!A1865),"",IF(AND(Encodage!A1865&gt;=$G$2,Encodage!A1865&lt;=$H$2),Encodage!B1865,"")))</f>
        <v/>
      </c>
      <c r="B1865" s="62" t="str">
        <f>IF(A1865="","",IF(COUNTIF($A$2:B1864,Encodage!B1865)&gt;0,"",IF(AND(Encodage!B1865&gt;=$G$2,Encodage!A1865&lt;=$H$2),Encodage!C1865,"")))</f>
        <v/>
      </c>
      <c r="C1865" s="62"/>
      <c r="D1865" s="61"/>
      <c r="E1865" s="61"/>
      <c r="F1865" s="61"/>
      <c r="G1865" t="str">
        <f t="shared" si="603"/>
        <v/>
      </c>
      <c r="H1865" t="str">
        <f>IFERROR(IF(COUNTIF($H$4:H1864,H1864)&lt;VLOOKUP($H1864,$D$3:$E$500,2,0),H1864,INDEX($D$3:$D$300,MATCH(H1864,$D$3:$D$300,0)+1)),"")</f>
        <v/>
      </c>
      <c r="I1865" t="str">
        <f>IF($H1865="","",VLOOKUP($H1865,Listes!$A$3:$I$12,3,FALSE))</f>
        <v/>
      </c>
      <c r="J1865" t="str">
        <f>IF($H1865="","",VLOOKUP($H1865,Listes!$A$3:$I$12,4,FALSE))</f>
        <v/>
      </c>
      <c r="K1865" t="str">
        <f>IF(H1865="","",VLOOKUP($H1865,Listes!$A$3:$I$12,8,FALSE))</f>
        <v/>
      </c>
      <c r="N1865" t="str">
        <f t="shared" si="604"/>
        <v/>
      </c>
    </row>
    <row r="1866" spans="1:14">
      <c r="A1866" s="62" t="str">
        <f>IF(Encodage!A1866="","",IF(COUNTIF($A$2:A1865,Encodage!A1866),"",IF(AND(Encodage!A1866&gt;=$G$2,Encodage!A1866&lt;=$H$2),Encodage!B1866,"")))</f>
        <v/>
      </c>
      <c r="B1866" s="62" t="str">
        <f>IF(A1866="","",IF(COUNTIF($A$2:B1865,Encodage!B1866)&gt;0,"",IF(AND(Encodage!B1866&gt;=$G$2,Encodage!A1866&lt;=$H$2),Encodage!C1866,"")))</f>
        <v/>
      </c>
      <c r="C1866" s="62"/>
      <c r="D1866" s="61"/>
      <c r="E1866" s="61"/>
      <c r="F1866" s="61"/>
      <c r="G1866" t="str">
        <f t="shared" si="603"/>
        <v/>
      </c>
      <c r="H1866" t="str">
        <f>IFERROR(IF(COUNTIF($H$4:H1865,H1865)&lt;VLOOKUP($H1865,$D$3:$E$500,2,0),H1865,INDEX($D$3:$D$300,MATCH(H1865,$D$3:$D$300,0)+1)),"")</f>
        <v/>
      </c>
      <c r="I1866" t="str">
        <f>IF($H1866="","",VLOOKUP($H1866,Listes!$A$3:$I$12,3,FALSE))</f>
        <v/>
      </c>
      <c r="J1866" t="str">
        <f>IF($H1866="","",VLOOKUP($H1866,Listes!$A$3:$I$12,4,FALSE))</f>
        <v/>
      </c>
      <c r="K1866" t="str">
        <f>IF(H1866="","",VLOOKUP($H1866,Listes!$A$3:$I$12,8,FALSE))</f>
        <v/>
      </c>
      <c r="N1866" t="str">
        <f t="shared" si="604"/>
        <v/>
      </c>
    </row>
    <row r="1867" spans="1:14">
      <c r="A1867" s="62" t="str">
        <f>IF(Encodage!A1867="","",IF(COUNTIF($A$2:A1866,Encodage!A1867),"",IF(AND(Encodage!A1867&gt;=$G$2,Encodage!A1867&lt;=$H$2),Encodage!B1867,"")))</f>
        <v/>
      </c>
      <c r="B1867" s="62" t="str">
        <f>IF(A1867="","",IF(COUNTIF($A$2:B1866,Encodage!B1867)&gt;0,"",IF(AND(Encodage!B1867&gt;=$G$2,Encodage!A1867&lt;=$H$2),Encodage!C1867,"")))</f>
        <v/>
      </c>
      <c r="C1867" s="62"/>
      <c r="D1867" s="61"/>
      <c r="E1867" s="61"/>
      <c r="F1867" s="61"/>
      <c r="G1867" t="str">
        <f t="shared" si="603"/>
        <v/>
      </c>
      <c r="H1867" t="str">
        <f>IFERROR(IF(COUNTIF($H$4:H1866,H1866)&lt;VLOOKUP($H1866,$D$3:$E$500,2,0),H1866,INDEX($D$3:$D$300,MATCH(H1866,$D$3:$D$300,0)+1)),"")</f>
        <v/>
      </c>
      <c r="I1867" t="str">
        <f>IF($H1867="","",VLOOKUP($H1867,Listes!$A$3:$I$12,3,FALSE))</f>
        <v/>
      </c>
      <c r="J1867" t="str">
        <f>IF($H1867="","",VLOOKUP($H1867,Listes!$A$3:$I$12,4,FALSE))</f>
        <v/>
      </c>
      <c r="K1867" t="str">
        <f>IF(H1867="","",VLOOKUP($H1867,Listes!$A$3:$I$12,8,FALSE))</f>
        <v/>
      </c>
      <c r="N1867" t="str">
        <f t="shared" si="604"/>
        <v/>
      </c>
    </row>
    <row r="1868" spans="1:14">
      <c r="A1868" s="62" t="str">
        <f>IF(Encodage!A1868="","",IF(COUNTIF($A$2:A1867,Encodage!A1868),"",IF(AND(Encodage!A1868&gt;=$G$2,Encodage!A1868&lt;=$H$2),Encodage!B1868,"")))</f>
        <v/>
      </c>
      <c r="B1868" s="62" t="str">
        <f>IF(A1868="","",IF(COUNTIF($A$2:B1867,Encodage!B1868)&gt;0,"",IF(AND(Encodage!B1868&gt;=$G$2,Encodage!A1868&lt;=$H$2),Encodage!C1868,"")))</f>
        <v/>
      </c>
      <c r="C1868" s="62"/>
      <c r="D1868" s="61"/>
      <c r="E1868" s="61"/>
      <c r="F1868" s="61"/>
      <c r="G1868" t="str">
        <f t="shared" si="603"/>
        <v/>
      </c>
      <c r="H1868" t="str">
        <f>IFERROR(IF(COUNTIF($H$4:H1867,H1867)&lt;VLOOKUP($H1867,$D$3:$E$500,2,0),H1867,INDEX($D$3:$D$300,MATCH(H1867,$D$3:$D$300,0)+1)),"")</f>
        <v/>
      </c>
      <c r="I1868" t="str">
        <f>IF($H1868="","",VLOOKUP($H1868,Listes!$A$3:$I$12,3,FALSE))</f>
        <v/>
      </c>
      <c r="J1868" t="str">
        <f>IF($H1868="","",VLOOKUP($H1868,Listes!$A$3:$I$12,4,FALSE))</f>
        <v/>
      </c>
      <c r="K1868" t="str">
        <f>IF(H1868="","",VLOOKUP($H1868,Listes!$A$3:$I$12,8,FALSE))</f>
        <v/>
      </c>
      <c r="N1868" t="str">
        <f t="shared" si="604"/>
        <v/>
      </c>
    </row>
    <row r="1869" spans="1:14">
      <c r="A1869" s="62" t="str">
        <f>IF(Encodage!A1869="","",IF(COUNTIF($A$2:A1868,Encodage!A1869),"",IF(AND(Encodage!A1869&gt;=$G$2,Encodage!A1869&lt;=$H$2),Encodage!B1869,"")))</f>
        <v/>
      </c>
      <c r="B1869" s="62" t="str">
        <f>IF(A1869="","",IF(COUNTIF($A$2:B1868,Encodage!B1869)&gt;0,"",IF(AND(Encodage!B1869&gt;=$G$2,Encodage!A1869&lt;=$H$2),Encodage!C1869,"")))</f>
        <v/>
      </c>
      <c r="C1869" s="62"/>
      <c r="D1869" s="61"/>
      <c r="E1869" s="61"/>
      <c r="F1869" s="61"/>
      <c r="G1869" t="str">
        <f t="shared" si="603"/>
        <v/>
      </c>
      <c r="H1869" t="str">
        <f>IFERROR(IF(COUNTIF($H$4:H1868,H1868)&lt;VLOOKUP($H1868,$D$3:$E$500,2,0),H1868,INDEX($D$3:$D$300,MATCH(H1868,$D$3:$D$300,0)+1)),"")</f>
        <v/>
      </c>
      <c r="I1869" t="str">
        <f>IF($H1869="","",VLOOKUP($H1869,Listes!$A$3:$I$12,3,FALSE))</f>
        <v/>
      </c>
      <c r="J1869" t="str">
        <f>IF($H1869="","",VLOOKUP($H1869,Listes!$A$3:$I$12,4,FALSE))</f>
        <v/>
      </c>
      <c r="K1869" t="str">
        <f>IF(H1869="","",VLOOKUP($H1869,Listes!$A$3:$I$12,8,FALSE))</f>
        <v/>
      </c>
      <c r="N1869" t="str">
        <f t="shared" si="604"/>
        <v/>
      </c>
    </row>
    <row r="1870" spans="1:14">
      <c r="A1870" s="62" t="str">
        <f>IF(Encodage!A1870="","",IF(COUNTIF($A$2:A1869,Encodage!A1870),"",IF(AND(Encodage!A1870&gt;=$G$2,Encodage!A1870&lt;=$H$2),Encodage!B1870,"")))</f>
        <v/>
      </c>
      <c r="B1870" s="62" t="str">
        <f>IF(A1870="","",IF(COUNTIF($A$2:B1869,Encodage!B1870)&gt;0,"",IF(AND(Encodage!B1870&gt;=$G$2,Encodage!A1870&lt;=$H$2),Encodage!C1870,"")))</f>
        <v/>
      </c>
      <c r="C1870" s="62"/>
      <c r="D1870" s="61"/>
      <c r="E1870" s="61"/>
      <c r="F1870" s="61"/>
      <c r="G1870" t="str">
        <f t="shared" si="603"/>
        <v/>
      </c>
      <c r="H1870" t="str">
        <f>IFERROR(IF(COUNTIF($H$4:H1869,H1869)&lt;VLOOKUP($H1869,$D$3:$E$500,2,0),H1869,INDEX($D$3:$D$300,MATCH(H1869,$D$3:$D$300,0)+1)),"")</f>
        <v/>
      </c>
      <c r="I1870" t="str">
        <f>IF($H1870="","",VLOOKUP($H1870,Listes!$A$3:$I$12,3,FALSE))</f>
        <v/>
      </c>
      <c r="J1870" t="str">
        <f>IF($H1870="","",VLOOKUP($H1870,Listes!$A$3:$I$12,4,FALSE))</f>
        <v/>
      </c>
      <c r="K1870" t="str">
        <f>IF(H1870="","",VLOOKUP($H1870,Listes!$A$3:$I$12,8,FALSE))</f>
        <v/>
      </c>
      <c r="N1870" t="str">
        <f t="shared" si="604"/>
        <v/>
      </c>
    </row>
    <row r="1871" spans="1:14">
      <c r="A1871" s="62" t="str">
        <f>IF(Encodage!A1871="","",IF(COUNTIF($A$2:A1870,Encodage!A1871),"",IF(AND(Encodage!A1871&gt;=$G$2,Encodage!A1871&lt;=$H$2),Encodage!B1871,"")))</f>
        <v/>
      </c>
      <c r="B1871" s="62" t="str">
        <f>IF(A1871="","",IF(COUNTIF($A$2:B1870,Encodage!B1871)&gt;0,"",IF(AND(Encodage!B1871&gt;=$G$2,Encodage!A1871&lt;=$H$2),Encodage!C1871,"")))</f>
        <v/>
      </c>
      <c r="C1871" s="62"/>
      <c r="D1871" s="61"/>
      <c r="E1871" s="61"/>
      <c r="F1871" s="61"/>
      <c r="G1871" t="str">
        <f t="shared" si="603"/>
        <v/>
      </c>
      <c r="H1871" t="str">
        <f>IFERROR(IF(COUNTIF($H$4:H1870,H1870)&lt;VLOOKUP($H1870,$D$3:$E$500,2,0),H1870,INDEX($D$3:$D$300,MATCH(H1870,$D$3:$D$300,0)+1)),"")</f>
        <v/>
      </c>
      <c r="I1871" t="str">
        <f>IF($H1871="","",VLOOKUP($H1871,Listes!$A$3:$I$12,3,FALSE))</f>
        <v/>
      </c>
      <c r="J1871" t="str">
        <f>IF($H1871="","",VLOOKUP($H1871,Listes!$A$3:$I$12,4,FALSE))</f>
        <v/>
      </c>
      <c r="K1871" t="str">
        <f>IF(H1871="","",VLOOKUP($H1871,Listes!$A$3:$I$12,8,FALSE))</f>
        <v/>
      </c>
      <c r="N1871" t="str">
        <f t="shared" si="604"/>
        <v/>
      </c>
    </row>
    <row r="1872" spans="1:14">
      <c r="A1872" s="62" t="str">
        <f>IF(Encodage!A1872="","",IF(COUNTIF($A$2:A1871,Encodage!A1872),"",IF(AND(Encodage!A1872&gt;=$G$2,Encodage!A1872&lt;=$H$2),Encodage!B1872,"")))</f>
        <v/>
      </c>
      <c r="B1872" s="62" t="str">
        <f>IF(A1872="","",IF(COUNTIF($A$2:B1871,Encodage!B1872)&gt;0,"",IF(AND(Encodage!B1872&gt;=$G$2,Encodage!A1872&lt;=$H$2),Encodage!C1872,"")))</f>
        <v/>
      </c>
      <c r="C1872" s="62"/>
      <c r="D1872" s="61"/>
      <c r="E1872" s="61"/>
      <c r="F1872" s="61"/>
      <c r="G1872" t="str">
        <f t="shared" si="603"/>
        <v/>
      </c>
      <c r="H1872" t="str">
        <f>IFERROR(IF(COUNTIF($H$4:H1871,H1871)&lt;VLOOKUP($H1871,$D$3:$E$500,2,0),H1871,INDEX($D$3:$D$300,MATCH(H1871,$D$3:$D$300,0)+1)),"")</f>
        <v/>
      </c>
      <c r="I1872" t="str">
        <f>IF($H1872="","",VLOOKUP($H1872,Listes!$A$3:$I$12,3,FALSE))</f>
        <v/>
      </c>
      <c r="J1872" t="str">
        <f>IF($H1872="","",VLOOKUP($H1872,Listes!$A$3:$I$12,4,FALSE))</f>
        <v/>
      </c>
      <c r="K1872" t="str">
        <f>IF(H1872="","",VLOOKUP($H1872,Listes!$A$3:$I$12,8,FALSE))</f>
        <v/>
      </c>
      <c r="N1872" t="str">
        <f t="shared" si="604"/>
        <v/>
      </c>
    </row>
    <row r="1873" spans="1:14">
      <c r="A1873" s="62" t="str">
        <f>IF(Encodage!A1873="","",IF(COUNTIF($A$2:A1872,Encodage!A1873),"",IF(AND(Encodage!A1873&gt;=$G$2,Encodage!A1873&lt;=$H$2),Encodage!B1873,"")))</f>
        <v/>
      </c>
      <c r="B1873" s="62" t="str">
        <f>IF(A1873="","",IF(COUNTIF($A$2:B1872,Encodage!B1873)&gt;0,"",IF(AND(Encodage!B1873&gt;=$G$2,Encodage!A1873&lt;=$H$2),Encodage!C1873,"")))</f>
        <v/>
      </c>
      <c r="C1873" s="62"/>
      <c r="D1873" s="61"/>
      <c r="E1873" s="61"/>
      <c r="F1873" s="61"/>
      <c r="G1873" t="str">
        <f t="shared" si="603"/>
        <v/>
      </c>
      <c r="H1873" t="str">
        <f>IFERROR(IF(COUNTIF($H$4:H1872,H1872)&lt;VLOOKUP($H1872,$D$3:$E$500,2,0),H1872,INDEX($D$3:$D$300,MATCH(H1872,$D$3:$D$300,0)+1)),"")</f>
        <v/>
      </c>
      <c r="I1873" t="str">
        <f>IF($H1873="","",VLOOKUP($H1873,Listes!$A$3:$I$12,3,FALSE))</f>
        <v/>
      </c>
      <c r="J1873" t="str">
        <f>IF($H1873="","",VLOOKUP($H1873,Listes!$A$3:$I$12,4,FALSE))</f>
        <v/>
      </c>
      <c r="K1873" t="str">
        <f>IF(H1873="","",VLOOKUP($H1873,Listes!$A$3:$I$12,8,FALSE))</f>
        <v/>
      </c>
      <c r="N1873" t="str">
        <f t="shared" si="604"/>
        <v/>
      </c>
    </row>
    <row r="1874" spans="1:14">
      <c r="A1874" s="62" t="str">
        <f>IF(Encodage!A1874="","",IF(COUNTIF($A$2:A1873,Encodage!A1874),"",IF(AND(Encodage!A1874&gt;=$G$2,Encodage!A1874&lt;=$H$2),Encodage!B1874,"")))</f>
        <v/>
      </c>
      <c r="B1874" s="62" t="str">
        <f>IF(A1874="","",IF(COUNTIF($A$2:B1873,Encodage!B1874)&gt;0,"",IF(AND(Encodage!B1874&gt;=$G$2,Encodage!A1874&lt;=$H$2),Encodage!C1874,"")))</f>
        <v/>
      </c>
      <c r="C1874" s="62"/>
      <c r="D1874" s="61"/>
      <c r="E1874" s="61"/>
      <c r="F1874" s="61"/>
      <c r="G1874" t="str">
        <f t="shared" si="603"/>
        <v/>
      </c>
      <c r="H1874" t="str">
        <f>IFERROR(IF(COUNTIF($H$4:H1873,H1873)&lt;VLOOKUP($H1873,$D$3:$E$500,2,0),H1873,INDEX($D$3:$D$300,MATCH(H1873,$D$3:$D$300,0)+1)),"")</f>
        <v/>
      </c>
      <c r="I1874" t="str">
        <f>IF($H1874="","",VLOOKUP($H1874,Listes!$A$3:$I$12,3,FALSE))</f>
        <v/>
      </c>
      <c r="J1874" t="str">
        <f>IF($H1874="","",VLOOKUP($H1874,Listes!$A$3:$I$12,4,FALSE))</f>
        <v/>
      </c>
      <c r="K1874" t="str">
        <f>IF(H1874="","",VLOOKUP($H1874,Listes!$A$3:$I$12,8,FALSE))</f>
        <v/>
      </c>
      <c r="N1874" t="str">
        <f t="shared" si="604"/>
        <v/>
      </c>
    </row>
    <row r="1875" spans="1:14">
      <c r="A1875" s="62" t="str">
        <f>IF(Encodage!A1875="","",IF(COUNTIF($A$2:A1874,Encodage!A1875),"",IF(AND(Encodage!A1875&gt;=$G$2,Encodage!A1875&lt;=$H$2),Encodage!B1875,"")))</f>
        <v/>
      </c>
      <c r="B1875" s="62" t="str">
        <f>IF(A1875="","",IF(COUNTIF($A$2:B1874,Encodage!B1875)&gt;0,"",IF(AND(Encodage!B1875&gt;=$G$2,Encodage!A1875&lt;=$H$2),Encodage!C1875,"")))</f>
        <v/>
      </c>
      <c r="C1875" s="62"/>
      <c r="D1875" s="61"/>
      <c r="E1875" s="61"/>
      <c r="F1875" s="61"/>
      <c r="G1875" t="str">
        <f t="shared" si="603"/>
        <v/>
      </c>
      <c r="H1875" t="str">
        <f>IFERROR(IF(COUNTIF($H$4:H1874,H1874)&lt;VLOOKUP($H1874,$D$3:$E$500,2,0),H1874,INDEX($D$3:$D$300,MATCH(H1874,$D$3:$D$300,0)+1)),"")</f>
        <v/>
      </c>
      <c r="I1875" t="str">
        <f>IF($H1875="","",VLOOKUP($H1875,Listes!$A$3:$I$12,3,FALSE))</f>
        <v/>
      </c>
      <c r="J1875" t="str">
        <f>IF($H1875="","",VLOOKUP($H1875,Listes!$A$3:$I$12,4,FALSE))</f>
        <v/>
      </c>
      <c r="K1875" t="str">
        <f>IF(H1875="","",VLOOKUP($H1875,Listes!$A$3:$I$12,8,FALSE))</f>
        <v/>
      </c>
      <c r="N1875" t="str">
        <f t="shared" si="604"/>
        <v/>
      </c>
    </row>
    <row r="1876" spans="1:14">
      <c r="A1876" s="62" t="str">
        <f>IF(Encodage!A1876="","",IF(COUNTIF($A$2:A1875,Encodage!A1876),"",IF(AND(Encodage!A1876&gt;=$G$2,Encodage!A1876&lt;=$H$2),Encodage!B1876,"")))</f>
        <v/>
      </c>
      <c r="B1876" s="62" t="str">
        <f>IF(A1876="","",IF(COUNTIF($A$2:B1875,Encodage!B1876)&gt;0,"",IF(AND(Encodage!B1876&gt;=$G$2,Encodage!A1876&lt;=$H$2),Encodage!C1876,"")))</f>
        <v/>
      </c>
      <c r="C1876" s="62"/>
      <c r="D1876" s="61"/>
      <c r="E1876" s="61"/>
      <c r="F1876" s="61"/>
      <c r="G1876" t="str">
        <f t="shared" si="603"/>
        <v/>
      </c>
      <c r="H1876" t="str">
        <f>IFERROR(IF(COUNTIF($H$4:H1875,H1875)&lt;VLOOKUP($H1875,$D$3:$E$500,2,0),H1875,INDEX($D$3:$D$300,MATCH(H1875,$D$3:$D$300,0)+1)),"")</f>
        <v/>
      </c>
      <c r="I1876" t="str">
        <f>IF($H1876="","",VLOOKUP($H1876,Listes!$A$3:$I$12,3,FALSE))</f>
        <v/>
      </c>
      <c r="J1876" t="str">
        <f>IF($H1876="","",VLOOKUP($H1876,Listes!$A$3:$I$12,4,FALSE))</f>
        <v/>
      </c>
      <c r="K1876" t="str">
        <f>IF(H1876="","",VLOOKUP($H1876,Listes!$A$3:$I$12,8,FALSE))</f>
        <v/>
      </c>
      <c r="N1876" t="str">
        <f t="shared" si="604"/>
        <v/>
      </c>
    </row>
    <row r="1877" spans="1:14">
      <c r="A1877" s="62" t="str">
        <f>IF(Encodage!A1877="","",IF(COUNTIF($A$2:A1876,Encodage!A1877),"",IF(AND(Encodage!A1877&gt;=$G$2,Encodage!A1877&lt;=$H$2),Encodage!B1877,"")))</f>
        <v/>
      </c>
      <c r="B1877" s="62" t="str">
        <f>IF(A1877="","",IF(COUNTIF($A$2:B1876,Encodage!B1877)&gt;0,"",IF(AND(Encodage!B1877&gt;=$G$2,Encodage!A1877&lt;=$H$2),Encodage!C1877,"")))</f>
        <v/>
      </c>
      <c r="C1877" s="62"/>
      <c r="D1877" s="61"/>
      <c r="E1877" s="61"/>
      <c r="F1877" s="61"/>
      <c r="G1877" t="str">
        <f t="shared" si="603"/>
        <v/>
      </c>
      <c r="H1877" t="str">
        <f>IFERROR(IF(COUNTIF($H$4:H1876,H1876)&lt;VLOOKUP($H1876,$D$3:$E$500,2,0),H1876,INDEX($D$3:$D$300,MATCH(H1876,$D$3:$D$300,0)+1)),"")</f>
        <v/>
      </c>
      <c r="I1877" t="str">
        <f>IF($H1877="","",VLOOKUP($H1877,Listes!$A$3:$I$12,3,FALSE))</f>
        <v/>
      </c>
      <c r="J1877" t="str">
        <f>IF($H1877="","",VLOOKUP($H1877,Listes!$A$3:$I$12,4,FALSE))</f>
        <v/>
      </c>
      <c r="K1877" t="str">
        <f>IF(H1877="","",VLOOKUP($H1877,Listes!$A$3:$I$12,8,FALSE))</f>
        <v/>
      </c>
      <c r="N1877" t="str">
        <f t="shared" si="604"/>
        <v/>
      </c>
    </row>
    <row r="1878" spans="1:14">
      <c r="A1878" s="62" t="str">
        <f>IF(Encodage!A1878="","",IF(COUNTIF($A$2:A1877,Encodage!A1878),"",IF(AND(Encodage!A1878&gt;=$G$2,Encodage!A1878&lt;=$H$2),Encodage!B1878,"")))</f>
        <v/>
      </c>
      <c r="B1878" s="62" t="str">
        <f>IF(A1878="","",IF(COUNTIF($A$2:B1877,Encodage!B1878)&gt;0,"",IF(AND(Encodage!B1878&gt;=$G$2,Encodage!A1878&lt;=$H$2),Encodage!C1878,"")))</f>
        <v/>
      </c>
      <c r="C1878" s="62"/>
      <c r="D1878" s="61"/>
      <c r="E1878" s="61"/>
      <c r="F1878" s="61"/>
      <c r="G1878" t="str">
        <f t="shared" si="603"/>
        <v/>
      </c>
      <c r="H1878" t="str">
        <f>IFERROR(IF(COUNTIF($H$4:H1877,H1877)&lt;VLOOKUP($H1877,$D$3:$E$500,2,0),H1877,INDEX($D$3:$D$300,MATCH(H1877,$D$3:$D$300,0)+1)),"")</f>
        <v/>
      </c>
      <c r="I1878" t="str">
        <f>IF($H1878="","",VLOOKUP($H1878,Listes!$A$3:$I$12,3,FALSE))</f>
        <v/>
      </c>
      <c r="J1878" t="str">
        <f>IF($H1878="","",VLOOKUP($H1878,Listes!$A$3:$I$12,4,FALSE))</f>
        <v/>
      </c>
      <c r="K1878" t="str">
        <f>IF(H1878="","",VLOOKUP($H1878,Listes!$A$3:$I$12,8,FALSE))</f>
        <v/>
      </c>
      <c r="N1878" t="str">
        <f t="shared" si="604"/>
        <v/>
      </c>
    </row>
    <row r="1879" spans="1:14">
      <c r="A1879" s="62" t="str">
        <f>IF(Encodage!A1879="","",IF(COUNTIF($A$2:A1878,Encodage!A1879),"",IF(AND(Encodage!A1879&gt;=$G$2,Encodage!A1879&lt;=$H$2),Encodage!B1879,"")))</f>
        <v/>
      </c>
      <c r="B1879" s="62" t="str">
        <f>IF(A1879="","",IF(COUNTIF($A$2:B1878,Encodage!B1879)&gt;0,"",IF(AND(Encodage!B1879&gt;=$G$2,Encodage!A1879&lt;=$H$2),Encodage!C1879,"")))</f>
        <v/>
      </c>
      <c r="C1879" s="62"/>
      <c r="D1879" s="61"/>
      <c r="E1879" s="61"/>
      <c r="F1879" s="61"/>
      <c r="G1879" t="str">
        <f t="shared" si="603"/>
        <v/>
      </c>
      <c r="H1879" t="str">
        <f>IFERROR(IF(COUNTIF($H$4:H1878,H1878)&lt;VLOOKUP($H1878,$D$3:$E$500,2,0),H1878,INDEX($D$3:$D$300,MATCH(H1878,$D$3:$D$300,0)+1)),"")</f>
        <v/>
      </c>
      <c r="I1879" t="str">
        <f>IF($H1879="","",VLOOKUP($H1879,Listes!$A$3:$I$12,3,FALSE))</f>
        <v/>
      </c>
      <c r="J1879" t="str">
        <f>IF($H1879="","",VLOOKUP($H1879,Listes!$A$3:$I$12,4,FALSE))</f>
        <v/>
      </c>
      <c r="K1879" t="str">
        <f>IF(H1879="","",VLOOKUP($H1879,Listes!$A$3:$I$12,8,FALSE))</f>
        <v/>
      </c>
      <c r="N1879" t="str">
        <f t="shared" si="604"/>
        <v/>
      </c>
    </row>
    <row r="1880" spans="1:14">
      <c r="A1880" s="62" t="str">
        <f>IF(Encodage!A1880="","",IF(COUNTIF($A$2:A1879,Encodage!A1880),"",IF(AND(Encodage!A1880&gt;=$G$2,Encodage!A1880&lt;=$H$2),Encodage!B1880,"")))</f>
        <v/>
      </c>
      <c r="B1880" s="62" t="str">
        <f>IF(A1880="","",IF(COUNTIF($A$2:B1879,Encodage!B1880)&gt;0,"",IF(AND(Encodage!B1880&gt;=$G$2,Encodage!A1880&lt;=$H$2),Encodage!C1880,"")))</f>
        <v/>
      </c>
      <c r="C1880" s="62"/>
      <c r="D1880" s="61"/>
      <c r="E1880" s="61"/>
      <c r="F1880" s="61"/>
      <c r="G1880" t="str">
        <f t="shared" si="603"/>
        <v/>
      </c>
      <c r="H1880" t="str">
        <f>IFERROR(IF(COUNTIF($H$4:H1879,H1879)&lt;VLOOKUP($H1879,$D$3:$E$500,2,0),H1879,INDEX($D$3:$D$300,MATCH(H1879,$D$3:$D$300,0)+1)),"")</f>
        <v/>
      </c>
      <c r="I1880" t="str">
        <f>IF($H1880="","",VLOOKUP($H1880,Listes!$A$3:$I$12,3,FALSE))</f>
        <v/>
      </c>
      <c r="J1880" t="str">
        <f>IF($H1880="","",VLOOKUP($H1880,Listes!$A$3:$I$12,4,FALSE))</f>
        <v/>
      </c>
      <c r="K1880" t="str">
        <f>IF(H1880="","",VLOOKUP($H1880,Listes!$A$3:$I$12,8,FALSE))</f>
        <v/>
      </c>
      <c r="N1880" t="str">
        <f t="shared" si="604"/>
        <v/>
      </c>
    </row>
    <row r="1881" spans="1:14">
      <c r="A1881" s="62" t="str">
        <f>IF(Encodage!A1881="","",IF(COUNTIF($A$2:A1880,Encodage!A1881),"",IF(AND(Encodage!A1881&gt;=$G$2,Encodage!A1881&lt;=$H$2),Encodage!B1881,"")))</f>
        <v/>
      </c>
      <c r="B1881" s="62" t="str">
        <f>IF(A1881="","",IF(COUNTIF($A$2:B1880,Encodage!B1881)&gt;0,"",IF(AND(Encodage!B1881&gt;=$G$2,Encodage!A1881&lt;=$H$2),Encodage!C1881,"")))</f>
        <v/>
      </c>
      <c r="C1881" s="62"/>
      <c r="D1881" s="61"/>
      <c r="E1881" s="61"/>
      <c r="F1881" s="61"/>
      <c r="G1881" t="str">
        <f t="shared" si="603"/>
        <v/>
      </c>
      <c r="H1881" t="str">
        <f>IFERROR(IF(COUNTIF($H$4:H1880,H1880)&lt;VLOOKUP($H1880,$D$3:$E$500,2,0),H1880,INDEX($D$3:$D$300,MATCH(H1880,$D$3:$D$300,0)+1)),"")</f>
        <v/>
      </c>
      <c r="I1881" t="str">
        <f>IF($H1881="","",VLOOKUP($H1881,Listes!$A$3:$I$12,3,FALSE))</f>
        <v/>
      </c>
      <c r="J1881" t="str">
        <f>IF($H1881="","",VLOOKUP($H1881,Listes!$A$3:$I$12,4,FALSE))</f>
        <v/>
      </c>
      <c r="K1881" t="str">
        <f>IF(H1881="","",VLOOKUP($H1881,Listes!$A$3:$I$12,8,FALSE))</f>
        <v/>
      </c>
      <c r="N1881" t="str">
        <f t="shared" si="604"/>
        <v/>
      </c>
    </row>
    <row r="1882" spans="1:14">
      <c r="A1882" s="62" t="str">
        <f>IF(Encodage!A1882="","",IF(COUNTIF($A$2:A1881,Encodage!A1882),"",IF(AND(Encodage!A1882&gt;=$G$2,Encodage!A1882&lt;=$H$2),Encodage!B1882,"")))</f>
        <v/>
      </c>
      <c r="B1882" s="62" t="str">
        <f>IF(A1882="","",IF(COUNTIF($A$2:B1881,Encodage!B1882)&gt;0,"",IF(AND(Encodage!B1882&gt;=$G$2,Encodage!A1882&lt;=$H$2),Encodage!C1882,"")))</f>
        <v/>
      </c>
      <c r="C1882" s="62"/>
      <c r="D1882" s="61"/>
      <c r="E1882" s="61"/>
      <c r="F1882" s="61"/>
      <c r="G1882" t="str">
        <f t="shared" si="603"/>
        <v/>
      </c>
      <c r="H1882" t="str">
        <f>IFERROR(IF(COUNTIF($H$4:H1881,H1881)&lt;VLOOKUP($H1881,$D$3:$E$500,2,0),H1881,INDEX($D$3:$D$300,MATCH(H1881,$D$3:$D$300,0)+1)),"")</f>
        <v/>
      </c>
      <c r="I1882" t="str">
        <f>IF($H1882="","",VLOOKUP($H1882,Listes!$A$3:$I$12,3,FALSE))</f>
        <v/>
      </c>
      <c r="J1882" t="str">
        <f>IF($H1882="","",VLOOKUP($H1882,Listes!$A$3:$I$12,4,FALSE))</f>
        <v/>
      </c>
      <c r="K1882" t="str">
        <f>IF(H1882="","",VLOOKUP($H1882,Listes!$A$3:$I$12,8,FALSE))</f>
        <v/>
      </c>
      <c r="N1882" t="str">
        <f t="shared" si="604"/>
        <v/>
      </c>
    </row>
    <row r="1883" spans="1:14">
      <c r="A1883" s="62" t="str">
        <f>IF(Encodage!A1883="","",IF(COUNTIF($A$2:A1882,Encodage!A1883),"",IF(AND(Encodage!A1883&gt;=$G$2,Encodage!A1883&lt;=$H$2),Encodage!B1883,"")))</f>
        <v/>
      </c>
      <c r="B1883" s="62" t="str">
        <f>IF(A1883="","",IF(COUNTIF($A$2:B1882,Encodage!B1883)&gt;0,"",IF(AND(Encodage!B1883&gt;=$G$2,Encodage!A1883&lt;=$H$2),Encodage!C1883,"")))</f>
        <v/>
      </c>
      <c r="C1883" s="62"/>
      <c r="D1883" s="61"/>
      <c r="E1883" s="61"/>
      <c r="F1883" s="61"/>
      <c r="G1883" t="str">
        <f t="shared" si="603"/>
        <v/>
      </c>
      <c r="H1883" t="str">
        <f>IFERROR(IF(COUNTIF($H$4:H1882,H1882)&lt;VLOOKUP($H1882,$D$3:$E$500,2,0),H1882,INDEX($D$3:$D$300,MATCH(H1882,$D$3:$D$300,0)+1)),"")</f>
        <v/>
      </c>
      <c r="I1883" t="str">
        <f>IF($H1883="","",VLOOKUP($H1883,Listes!$A$3:$I$12,3,FALSE))</f>
        <v/>
      </c>
      <c r="J1883" t="str">
        <f>IF($H1883="","",VLOOKUP($H1883,Listes!$A$3:$I$12,4,FALSE))</f>
        <v/>
      </c>
      <c r="K1883" t="str">
        <f>IF(H1883="","",VLOOKUP($H1883,Listes!$A$3:$I$12,8,FALSE))</f>
        <v/>
      </c>
      <c r="N1883" t="str">
        <f t="shared" si="604"/>
        <v/>
      </c>
    </row>
    <row r="1884" spans="1:14">
      <c r="A1884" s="62" t="str">
        <f>IF(Encodage!A1884="","",IF(COUNTIF($A$2:A1883,Encodage!A1884),"",IF(AND(Encodage!A1884&gt;=$G$2,Encodage!A1884&lt;=$H$2),Encodage!B1884,"")))</f>
        <v/>
      </c>
      <c r="B1884" s="62" t="str">
        <f>IF(A1884="","",IF(COUNTIF($A$2:B1883,Encodage!B1884)&gt;0,"",IF(AND(Encodage!B1884&gt;=$G$2,Encodage!A1884&lt;=$H$2),Encodage!C1884,"")))</f>
        <v/>
      </c>
      <c r="C1884" s="62"/>
      <c r="D1884" s="61"/>
      <c r="E1884" s="61"/>
      <c r="F1884" s="61"/>
      <c r="G1884" t="str">
        <f t="shared" si="603"/>
        <v/>
      </c>
      <c r="H1884" t="str">
        <f>IFERROR(IF(COUNTIF($H$4:H1883,H1883)&lt;VLOOKUP($H1883,$D$3:$E$500,2,0),H1883,INDEX($D$3:$D$300,MATCH(H1883,$D$3:$D$300,0)+1)),"")</f>
        <v/>
      </c>
      <c r="I1884" t="str">
        <f>IF($H1884="","",VLOOKUP($H1884,Listes!$A$3:$I$12,3,FALSE))</f>
        <v/>
      </c>
      <c r="J1884" t="str">
        <f>IF($H1884="","",VLOOKUP($H1884,Listes!$A$3:$I$12,4,FALSE))</f>
        <v/>
      </c>
      <c r="K1884" t="str">
        <f>IF(H1884="","",VLOOKUP($H1884,Listes!$A$3:$I$12,8,FALSE))</f>
        <v/>
      </c>
      <c r="N1884" t="str">
        <f t="shared" si="604"/>
        <v/>
      </c>
    </row>
    <row r="1885" spans="1:14">
      <c r="A1885" s="62" t="str">
        <f>IF(Encodage!A1885="","",IF(COUNTIF($A$2:A1884,Encodage!A1885),"",IF(AND(Encodage!A1885&gt;=$G$2,Encodage!A1885&lt;=$H$2),Encodage!B1885,"")))</f>
        <v/>
      </c>
      <c r="B1885" s="62" t="str">
        <f>IF(A1885="","",IF(COUNTIF($A$2:B1884,Encodage!B1885)&gt;0,"",IF(AND(Encodage!B1885&gt;=$G$2,Encodage!A1885&lt;=$H$2),Encodage!C1885,"")))</f>
        <v/>
      </c>
      <c r="C1885" s="62"/>
      <c r="D1885" s="61"/>
      <c r="E1885" s="61"/>
      <c r="F1885" s="61"/>
      <c r="G1885" t="str">
        <f t="shared" si="603"/>
        <v/>
      </c>
      <c r="H1885" t="str">
        <f>IFERROR(IF(COUNTIF($H$4:H1884,H1884)&lt;VLOOKUP($H1884,$D$3:$E$500,2,0),H1884,INDEX($D$3:$D$300,MATCH(H1884,$D$3:$D$300,0)+1)),"")</f>
        <v/>
      </c>
      <c r="I1885" t="str">
        <f>IF($H1885="","",VLOOKUP($H1885,Listes!$A$3:$I$12,3,FALSE))</f>
        <v/>
      </c>
      <c r="J1885" t="str">
        <f>IF($H1885="","",VLOOKUP($H1885,Listes!$A$3:$I$12,4,FALSE))</f>
        <v/>
      </c>
      <c r="K1885" t="str">
        <f>IF(H1885="","",VLOOKUP($H1885,Listes!$A$3:$I$12,8,FALSE))</f>
        <v/>
      </c>
      <c r="N1885" t="str">
        <f t="shared" si="604"/>
        <v/>
      </c>
    </row>
    <row r="1886" spans="1:14">
      <c r="A1886" s="62" t="str">
        <f>IF(Encodage!A1886="","",IF(COUNTIF($A$2:A1885,Encodage!A1886),"",IF(AND(Encodage!A1886&gt;=$G$2,Encodage!A1886&lt;=$H$2),Encodage!B1886,"")))</f>
        <v/>
      </c>
      <c r="B1886" s="62" t="str">
        <f>IF(A1886="","",IF(COUNTIF($A$2:B1885,Encodage!B1886)&gt;0,"",IF(AND(Encodage!B1886&gt;=$G$2,Encodage!A1886&lt;=$H$2),Encodage!C1886,"")))</f>
        <v/>
      </c>
      <c r="C1886" s="62"/>
      <c r="D1886" s="61"/>
      <c r="E1886" s="61"/>
      <c r="F1886" s="61"/>
      <c r="G1886" t="str">
        <f t="shared" si="603"/>
        <v/>
      </c>
      <c r="H1886" t="str">
        <f>IFERROR(IF(COUNTIF($H$4:H1885,H1885)&lt;VLOOKUP($H1885,$D$3:$E$500,2,0),H1885,INDEX($D$3:$D$300,MATCH(H1885,$D$3:$D$300,0)+1)),"")</f>
        <v/>
      </c>
      <c r="I1886" t="str">
        <f>IF($H1886="","",VLOOKUP($H1886,Listes!$A$3:$I$12,3,FALSE))</f>
        <v/>
      </c>
      <c r="J1886" t="str">
        <f>IF($H1886="","",VLOOKUP($H1886,Listes!$A$3:$I$12,4,FALSE))</f>
        <v/>
      </c>
      <c r="K1886" t="str">
        <f>IF(H1886="","",VLOOKUP($H1886,Listes!$A$3:$I$12,8,FALSE))</f>
        <v/>
      </c>
      <c r="N1886" t="str">
        <f t="shared" si="604"/>
        <v/>
      </c>
    </row>
    <row r="1887" spans="1:14">
      <c r="A1887" s="62" t="str">
        <f>IF(Encodage!A1887="","",IF(COUNTIF($A$2:A1886,Encodage!A1887),"",IF(AND(Encodage!A1887&gt;=$G$2,Encodage!A1887&lt;=$H$2),Encodage!B1887,"")))</f>
        <v/>
      </c>
      <c r="B1887" s="62" t="str">
        <f>IF(A1887="","",IF(COUNTIF($A$2:B1886,Encodage!B1887)&gt;0,"",IF(AND(Encodage!B1887&gt;=$G$2,Encodage!A1887&lt;=$H$2),Encodage!C1887,"")))</f>
        <v/>
      </c>
      <c r="C1887" s="62"/>
      <c r="D1887" s="61"/>
      <c r="E1887" s="61"/>
      <c r="F1887" s="61"/>
      <c r="G1887" t="str">
        <f t="shared" si="603"/>
        <v/>
      </c>
      <c r="H1887" t="str">
        <f>IFERROR(IF(COUNTIF($H$4:H1886,H1886)&lt;VLOOKUP($H1886,$D$3:$E$500,2,0),H1886,INDEX($D$3:$D$300,MATCH(H1886,$D$3:$D$300,0)+1)),"")</f>
        <v/>
      </c>
      <c r="I1887" t="str">
        <f>IF($H1887="","",VLOOKUP($H1887,Listes!$A$3:$I$12,3,FALSE))</f>
        <v/>
      </c>
      <c r="J1887" t="str">
        <f>IF($H1887="","",VLOOKUP($H1887,Listes!$A$3:$I$12,4,FALSE))</f>
        <v/>
      </c>
      <c r="K1887" t="str">
        <f>IF(H1887="","",VLOOKUP($H1887,Listes!$A$3:$I$12,8,FALSE))</f>
        <v/>
      </c>
      <c r="N1887" t="str">
        <f t="shared" si="604"/>
        <v/>
      </c>
    </row>
    <row r="1888" spans="1:14">
      <c r="A1888" s="62" t="str">
        <f>IF(Encodage!A1888="","",IF(COUNTIF($A$2:A1887,Encodage!A1888),"",IF(AND(Encodage!A1888&gt;=$G$2,Encodage!A1888&lt;=$H$2),Encodage!B1888,"")))</f>
        <v/>
      </c>
      <c r="B1888" s="62" t="str">
        <f>IF(A1888="","",IF(COUNTIF($A$2:B1887,Encodage!B1888)&gt;0,"",IF(AND(Encodage!B1888&gt;=$G$2,Encodage!A1888&lt;=$H$2),Encodage!C1888,"")))</f>
        <v/>
      </c>
      <c r="C1888" s="62"/>
      <c r="D1888" s="61"/>
      <c r="E1888" s="61"/>
      <c r="F1888" s="61"/>
      <c r="G1888" t="str">
        <f t="shared" si="603"/>
        <v/>
      </c>
      <c r="H1888" t="str">
        <f>IFERROR(IF(COUNTIF($H$4:H1887,H1887)&lt;VLOOKUP($H1887,$D$3:$E$500,2,0),H1887,INDEX($D$3:$D$300,MATCH(H1887,$D$3:$D$300,0)+1)),"")</f>
        <v/>
      </c>
      <c r="I1888" t="str">
        <f>IF($H1888="","",VLOOKUP($H1888,Listes!$A$3:$I$12,3,FALSE))</f>
        <v/>
      </c>
      <c r="J1888" t="str">
        <f>IF($H1888="","",VLOOKUP($H1888,Listes!$A$3:$I$12,4,FALSE))</f>
        <v/>
      </c>
      <c r="K1888" t="str">
        <f>IF(H1888="","",VLOOKUP($H1888,Listes!$A$3:$I$12,8,FALSE))</f>
        <v/>
      </c>
      <c r="N1888" t="str">
        <f t="shared" si="604"/>
        <v/>
      </c>
    </row>
    <row r="1889" spans="1:14">
      <c r="A1889" s="62" t="str">
        <f>IF(Encodage!A1889="","",IF(COUNTIF($A$2:A1888,Encodage!A1889),"",IF(AND(Encodage!A1889&gt;=$G$2,Encodage!A1889&lt;=$H$2),Encodage!B1889,"")))</f>
        <v/>
      </c>
      <c r="B1889" s="62" t="str">
        <f>IF(A1889="","",IF(COUNTIF($A$2:B1888,Encodage!B1889)&gt;0,"",IF(AND(Encodage!B1889&gt;=$G$2,Encodage!A1889&lt;=$H$2),Encodage!C1889,"")))</f>
        <v/>
      </c>
      <c r="C1889" s="62"/>
      <c r="D1889" s="61"/>
      <c r="E1889" s="61"/>
      <c r="F1889" s="61"/>
      <c r="G1889" t="str">
        <f t="shared" si="603"/>
        <v/>
      </c>
      <c r="H1889" t="str">
        <f>IFERROR(IF(COUNTIF($H$4:H1888,H1888)&lt;VLOOKUP($H1888,$D$3:$E$500,2,0),H1888,INDEX($D$3:$D$300,MATCH(H1888,$D$3:$D$300,0)+1)),"")</f>
        <v/>
      </c>
      <c r="I1889" t="str">
        <f>IF($H1889="","",VLOOKUP($H1889,Listes!$A$3:$I$12,3,FALSE))</f>
        <v/>
      </c>
      <c r="J1889" t="str">
        <f>IF($H1889="","",VLOOKUP($H1889,Listes!$A$3:$I$12,4,FALSE))</f>
        <v/>
      </c>
      <c r="K1889" t="str">
        <f>IF(H1889="","",VLOOKUP($H1889,Listes!$A$3:$I$12,8,FALSE))</f>
        <v/>
      </c>
      <c r="N1889" t="str">
        <f t="shared" si="604"/>
        <v/>
      </c>
    </row>
    <row r="1890" spans="1:14">
      <c r="A1890" s="62" t="str">
        <f>IF(Encodage!A1890="","",IF(COUNTIF($A$2:A1889,Encodage!A1890),"",IF(AND(Encodage!A1890&gt;=$G$2,Encodage!A1890&lt;=$H$2),Encodage!B1890,"")))</f>
        <v/>
      </c>
      <c r="B1890" s="62" t="str">
        <f>IF(A1890="","",IF(COUNTIF($A$2:B1889,Encodage!B1890)&gt;0,"",IF(AND(Encodage!B1890&gt;=$G$2,Encodage!A1890&lt;=$H$2),Encodage!C1890,"")))</f>
        <v/>
      </c>
      <c r="C1890" s="62"/>
      <c r="D1890" s="61"/>
      <c r="E1890" s="61"/>
      <c r="F1890" s="61"/>
      <c r="G1890" t="str">
        <f t="shared" si="603"/>
        <v/>
      </c>
      <c r="H1890" t="str">
        <f>IFERROR(IF(COUNTIF($H$4:H1889,H1889)&lt;VLOOKUP($H1889,$D$3:$E$500,2,0),H1889,INDEX($D$3:$D$300,MATCH(H1889,$D$3:$D$300,0)+1)),"")</f>
        <v/>
      </c>
      <c r="I1890" t="str">
        <f>IF($H1890="","",VLOOKUP($H1890,Listes!$A$3:$I$12,3,FALSE))</f>
        <v/>
      </c>
      <c r="J1890" t="str">
        <f>IF($H1890="","",VLOOKUP($H1890,Listes!$A$3:$I$12,4,FALSE))</f>
        <v/>
      </c>
      <c r="K1890" t="str">
        <f>IF(H1890="","",VLOOKUP($H1890,Listes!$A$3:$I$12,8,FALSE))</f>
        <v/>
      </c>
      <c r="N1890" t="str">
        <f t="shared" si="604"/>
        <v/>
      </c>
    </row>
    <row r="1891" spans="1:14">
      <c r="A1891" s="62" t="str">
        <f>IF(Encodage!A1891="","",IF(COUNTIF($A$2:A1890,Encodage!A1891),"",IF(AND(Encodage!A1891&gt;=$G$2,Encodage!A1891&lt;=$H$2),Encodage!B1891,"")))</f>
        <v/>
      </c>
      <c r="B1891" s="62" t="str">
        <f>IF(A1891="","",IF(COUNTIF($A$2:B1890,Encodage!B1891)&gt;0,"",IF(AND(Encodage!B1891&gt;=$G$2,Encodage!A1891&lt;=$H$2),Encodage!C1891,"")))</f>
        <v/>
      </c>
      <c r="C1891" s="62"/>
      <c r="D1891" s="61"/>
      <c r="E1891" s="61"/>
      <c r="F1891" s="61"/>
      <c r="G1891" t="str">
        <f t="shared" si="603"/>
        <v/>
      </c>
      <c r="H1891" t="str">
        <f>IFERROR(IF(COUNTIF($H$4:H1890,H1890)&lt;VLOOKUP($H1890,$D$3:$E$500,2,0),H1890,INDEX($D$3:$D$300,MATCH(H1890,$D$3:$D$300,0)+1)),"")</f>
        <v/>
      </c>
      <c r="I1891" t="str">
        <f>IF($H1891="","",VLOOKUP($H1891,Listes!$A$3:$I$12,3,FALSE))</f>
        <v/>
      </c>
      <c r="J1891" t="str">
        <f>IF($H1891="","",VLOOKUP($H1891,Listes!$A$3:$I$12,4,FALSE))</f>
        <v/>
      </c>
      <c r="K1891" t="str">
        <f>IF(H1891="","",VLOOKUP($H1891,Listes!$A$3:$I$12,8,FALSE))</f>
        <v/>
      </c>
      <c r="N1891" t="str">
        <f t="shared" si="604"/>
        <v/>
      </c>
    </row>
    <row r="1892" spans="1:14">
      <c r="A1892" s="62" t="str">
        <f>IF(Encodage!A1892="","",IF(COUNTIF($A$2:A1891,Encodage!A1892),"",IF(AND(Encodage!A1892&gt;=$G$2,Encodage!A1892&lt;=$H$2),Encodage!B1892,"")))</f>
        <v/>
      </c>
      <c r="B1892" s="62" t="str">
        <f>IF(A1892="","",IF(COUNTIF($A$2:B1891,Encodage!B1892)&gt;0,"",IF(AND(Encodage!B1892&gt;=$G$2,Encodage!A1892&lt;=$H$2),Encodage!C1892,"")))</f>
        <v/>
      </c>
      <c r="C1892" s="62"/>
      <c r="D1892" s="61"/>
      <c r="E1892" s="61"/>
      <c r="F1892" s="61"/>
      <c r="G1892" t="str">
        <f t="shared" si="603"/>
        <v/>
      </c>
      <c r="H1892" t="str">
        <f>IFERROR(IF(COUNTIF($H$4:H1891,H1891)&lt;VLOOKUP($H1891,$D$3:$E$500,2,0),H1891,INDEX($D$3:$D$300,MATCH(H1891,$D$3:$D$300,0)+1)),"")</f>
        <v/>
      </c>
      <c r="I1892" t="str">
        <f>IF($H1892="","",VLOOKUP($H1892,Listes!$A$3:$I$12,3,FALSE))</f>
        <v/>
      </c>
      <c r="J1892" t="str">
        <f>IF($H1892="","",VLOOKUP($H1892,Listes!$A$3:$I$12,4,FALSE))</f>
        <v/>
      </c>
      <c r="K1892" t="str">
        <f>IF(H1892="","",VLOOKUP($H1892,Listes!$A$3:$I$12,8,FALSE))</f>
        <v/>
      </c>
      <c r="N1892" t="str">
        <f t="shared" si="604"/>
        <v/>
      </c>
    </row>
    <row r="1893" spans="1:14">
      <c r="A1893" s="62" t="str">
        <f>IF(Encodage!A1893="","",IF(COUNTIF($A$2:A1892,Encodage!A1893),"",IF(AND(Encodage!A1893&gt;=$G$2,Encodage!A1893&lt;=$H$2),Encodage!B1893,"")))</f>
        <v/>
      </c>
      <c r="B1893" s="62" t="str">
        <f>IF(A1893="","",IF(COUNTIF($A$2:B1892,Encodage!B1893)&gt;0,"",IF(AND(Encodage!B1893&gt;=$G$2,Encodage!A1893&lt;=$H$2),Encodage!C1893,"")))</f>
        <v/>
      </c>
      <c r="C1893" s="62"/>
      <c r="D1893" s="61"/>
      <c r="E1893" s="61"/>
      <c r="F1893" s="61"/>
      <c r="G1893" t="str">
        <f t="shared" si="603"/>
        <v/>
      </c>
      <c r="H1893" t="str">
        <f>IFERROR(IF(COUNTIF($H$4:H1892,H1892)&lt;VLOOKUP($H1892,$D$3:$E$500,2,0),H1892,INDEX($D$3:$D$300,MATCH(H1892,$D$3:$D$300,0)+1)),"")</f>
        <v/>
      </c>
      <c r="I1893" t="str">
        <f>IF($H1893="","",VLOOKUP($H1893,Listes!$A$3:$I$12,3,FALSE))</f>
        <v/>
      </c>
      <c r="J1893" t="str">
        <f>IF($H1893="","",VLOOKUP($H1893,Listes!$A$3:$I$12,4,FALSE))</f>
        <v/>
      </c>
      <c r="K1893" t="str">
        <f>IF(H1893="","",VLOOKUP($H1893,Listes!$A$3:$I$12,8,FALSE))</f>
        <v/>
      </c>
      <c r="N1893" t="str">
        <f t="shared" si="604"/>
        <v/>
      </c>
    </row>
    <row r="1894" spans="1:14">
      <c r="A1894" s="62" t="str">
        <f>IF(Encodage!A1894="","",IF(COUNTIF($A$2:A1893,Encodage!A1894),"",IF(AND(Encodage!A1894&gt;=$G$2,Encodage!A1894&lt;=$H$2),Encodage!B1894,"")))</f>
        <v/>
      </c>
      <c r="B1894" s="62" t="str">
        <f>IF(A1894="","",IF(COUNTIF($A$2:B1893,Encodage!B1894)&gt;0,"",IF(AND(Encodage!B1894&gt;=$G$2,Encodage!A1894&lt;=$H$2),Encodage!C1894,"")))</f>
        <v/>
      </c>
      <c r="C1894" s="62"/>
      <c r="D1894" s="61"/>
      <c r="E1894" s="61"/>
      <c r="F1894" s="61"/>
      <c r="G1894" t="str">
        <f t="shared" si="603"/>
        <v/>
      </c>
      <c r="H1894" t="str">
        <f>IFERROR(IF(COUNTIF($H$4:H1893,H1893)&lt;VLOOKUP($H1893,$D$3:$E$500,2,0),H1893,INDEX($D$3:$D$300,MATCH(H1893,$D$3:$D$300,0)+1)),"")</f>
        <v/>
      </c>
      <c r="I1894" t="str">
        <f>IF($H1894="","",VLOOKUP($H1894,Listes!$A$3:$I$12,3,FALSE))</f>
        <v/>
      </c>
      <c r="J1894" t="str">
        <f>IF($H1894="","",VLOOKUP($H1894,Listes!$A$3:$I$12,4,FALSE))</f>
        <v/>
      </c>
      <c r="K1894" t="str">
        <f>IF(H1894="","",VLOOKUP($H1894,Listes!$A$3:$I$12,8,FALSE))</f>
        <v/>
      </c>
      <c r="N1894" t="str">
        <f t="shared" si="604"/>
        <v/>
      </c>
    </row>
    <row r="1895" spans="1:14">
      <c r="A1895" s="62" t="str">
        <f>IF(Encodage!A1895="","",IF(COUNTIF($A$2:A1894,Encodage!A1895),"",IF(AND(Encodage!A1895&gt;=$G$2,Encodage!A1895&lt;=$H$2),Encodage!B1895,"")))</f>
        <v/>
      </c>
      <c r="B1895" s="62" t="str">
        <f>IF(A1895="","",IF(COUNTIF($A$2:B1894,Encodage!B1895)&gt;0,"",IF(AND(Encodage!B1895&gt;=$G$2,Encodage!A1895&lt;=$H$2),Encodage!C1895,"")))</f>
        <v/>
      </c>
      <c r="C1895" s="62"/>
      <c r="D1895" s="61"/>
      <c r="E1895" s="61"/>
      <c r="F1895" s="61"/>
      <c r="G1895" t="str">
        <f t="shared" si="603"/>
        <v/>
      </c>
      <c r="H1895" t="str">
        <f>IFERROR(IF(COUNTIF($H$4:H1894,H1894)&lt;VLOOKUP($H1894,$D$3:$E$500,2,0),H1894,INDEX($D$3:$D$300,MATCH(H1894,$D$3:$D$300,0)+1)),"")</f>
        <v/>
      </c>
      <c r="I1895" t="str">
        <f>IF($H1895="","",VLOOKUP($H1895,Listes!$A$3:$I$12,3,FALSE))</f>
        <v/>
      </c>
      <c r="J1895" t="str">
        <f>IF($H1895="","",VLOOKUP($H1895,Listes!$A$3:$I$12,4,FALSE))</f>
        <v/>
      </c>
      <c r="K1895" t="str">
        <f>IF(H1895="","",VLOOKUP($H1895,Listes!$A$3:$I$12,8,FALSE))</f>
        <v/>
      </c>
      <c r="N1895" t="str">
        <f t="shared" si="604"/>
        <v/>
      </c>
    </row>
    <row r="1896" spans="1:14">
      <c r="A1896" s="62" t="str">
        <f>IF(Encodage!A1896="","",IF(COUNTIF($A$2:A1895,Encodage!A1896),"",IF(AND(Encodage!A1896&gt;=$G$2,Encodage!A1896&lt;=$H$2),Encodage!B1896,"")))</f>
        <v/>
      </c>
      <c r="B1896" s="62" t="str">
        <f>IF(A1896="","",IF(COUNTIF($A$2:B1895,Encodage!B1896)&gt;0,"",IF(AND(Encodage!B1896&gt;=$G$2,Encodage!A1896&lt;=$H$2),Encodage!C1896,"")))</f>
        <v/>
      </c>
      <c r="C1896" s="62"/>
      <c r="D1896" s="61"/>
      <c r="E1896" s="61"/>
      <c r="F1896" s="61"/>
      <c r="G1896" t="str">
        <f t="shared" si="603"/>
        <v/>
      </c>
      <c r="H1896" t="str">
        <f>IFERROR(IF(COUNTIF($H$4:H1895,H1895)&lt;VLOOKUP($H1895,$D$3:$E$500,2,0),H1895,INDEX($D$3:$D$300,MATCH(H1895,$D$3:$D$300,0)+1)),"")</f>
        <v/>
      </c>
      <c r="I1896" t="str">
        <f>IF($H1896="","",VLOOKUP($H1896,Listes!$A$3:$I$12,3,FALSE))</f>
        <v/>
      </c>
      <c r="J1896" t="str">
        <f>IF($H1896="","",VLOOKUP($H1896,Listes!$A$3:$I$12,4,FALSE))</f>
        <v/>
      </c>
      <c r="K1896" t="str">
        <f>IF(H1896="","",VLOOKUP($H1896,Listes!$A$3:$I$12,8,FALSE))</f>
        <v/>
      </c>
      <c r="N1896" t="str">
        <f t="shared" si="604"/>
        <v/>
      </c>
    </row>
    <row r="1897" spans="1:14">
      <c r="A1897" s="62" t="str">
        <f>IF(Encodage!A1897="","",IF(COUNTIF($A$2:A1896,Encodage!A1897),"",IF(AND(Encodage!A1897&gt;=$G$2,Encodage!A1897&lt;=$H$2),Encodage!B1897,"")))</f>
        <v/>
      </c>
      <c r="B1897" s="62" t="str">
        <f>IF(A1897="","",IF(COUNTIF($A$2:B1896,Encodage!B1897)&gt;0,"",IF(AND(Encodage!B1897&gt;=$G$2,Encodage!A1897&lt;=$H$2),Encodage!C1897,"")))</f>
        <v/>
      </c>
      <c r="C1897" s="62"/>
      <c r="D1897" s="61"/>
      <c r="E1897" s="61"/>
      <c r="F1897" s="61"/>
      <c r="G1897" t="str">
        <f t="shared" si="603"/>
        <v/>
      </c>
      <c r="H1897" t="str">
        <f>IFERROR(IF(COUNTIF($H$4:H1896,H1896)&lt;VLOOKUP($H1896,$D$3:$E$500,2,0),H1896,INDEX($D$3:$D$300,MATCH(H1896,$D$3:$D$300,0)+1)),"")</f>
        <v/>
      </c>
      <c r="I1897" t="str">
        <f>IF($H1897="","",VLOOKUP($H1897,Listes!$A$3:$I$12,3,FALSE))</f>
        <v/>
      </c>
      <c r="J1897" t="str">
        <f>IF($H1897="","",VLOOKUP($H1897,Listes!$A$3:$I$12,4,FALSE))</f>
        <v/>
      </c>
      <c r="K1897" t="str">
        <f>IF(H1897="","",VLOOKUP($H1897,Listes!$A$3:$I$12,8,FALSE))</f>
        <v/>
      </c>
      <c r="N1897" t="str">
        <f t="shared" si="604"/>
        <v/>
      </c>
    </row>
    <row r="1898" spans="1:14">
      <c r="A1898" s="62" t="str">
        <f>IF(Encodage!A1898="","",IF(COUNTIF($A$2:A1897,Encodage!A1898),"",IF(AND(Encodage!A1898&gt;=$G$2,Encodage!A1898&lt;=$H$2),Encodage!B1898,"")))</f>
        <v/>
      </c>
      <c r="B1898" s="62" t="str">
        <f>IF(A1898="","",IF(COUNTIF($A$2:B1897,Encodage!B1898)&gt;0,"",IF(AND(Encodage!B1898&gt;=$G$2,Encodage!A1898&lt;=$H$2),Encodage!C1898,"")))</f>
        <v/>
      </c>
      <c r="C1898" s="62"/>
      <c r="D1898" s="61"/>
      <c r="E1898" s="61"/>
      <c r="F1898" s="61"/>
      <c r="G1898" t="str">
        <f t="shared" si="603"/>
        <v/>
      </c>
      <c r="H1898" t="str">
        <f>IFERROR(IF(COUNTIF($H$4:H1897,H1897)&lt;VLOOKUP($H1897,$D$3:$E$500,2,0),H1897,INDEX($D$3:$D$300,MATCH(H1897,$D$3:$D$300,0)+1)),"")</f>
        <v/>
      </c>
      <c r="I1898" t="str">
        <f>IF($H1898="","",VLOOKUP($H1898,Listes!$A$3:$I$12,3,FALSE))</f>
        <v/>
      </c>
      <c r="J1898" t="str">
        <f>IF($H1898="","",VLOOKUP($H1898,Listes!$A$3:$I$12,4,FALSE))</f>
        <v/>
      </c>
      <c r="K1898" t="str">
        <f>IF(H1898="","",VLOOKUP($H1898,Listes!$A$3:$I$12,8,FALSE))</f>
        <v/>
      </c>
      <c r="N1898" t="str">
        <f t="shared" si="604"/>
        <v/>
      </c>
    </row>
    <row r="1899" spans="1:14">
      <c r="A1899" s="62" t="str">
        <f>IF(Encodage!A1899="","",IF(COUNTIF($A$2:A1898,Encodage!A1899),"",IF(AND(Encodage!A1899&gt;=$G$2,Encodage!A1899&lt;=$H$2),Encodage!B1899,"")))</f>
        <v/>
      </c>
      <c r="B1899" s="62" t="str">
        <f>IF(A1899="","",IF(COUNTIF($A$2:B1898,Encodage!B1899)&gt;0,"",IF(AND(Encodage!B1899&gt;=$G$2,Encodage!A1899&lt;=$H$2),Encodage!C1899,"")))</f>
        <v/>
      </c>
      <c r="C1899" s="62"/>
      <c r="D1899" s="61"/>
      <c r="E1899" s="61"/>
      <c r="F1899" s="61"/>
      <c r="G1899" t="str">
        <f t="shared" si="603"/>
        <v/>
      </c>
      <c r="H1899" t="str">
        <f>IFERROR(IF(COUNTIF($H$4:H1898,H1898)&lt;VLOOKUP($H1898,$D$3:$E$500,2,0),H1898,INDEX($D$3:$D$300,MATCH(H1898,$D$3:$D$300,0)+1)),"")</f>
        <v/>
      </c>
      <c r="I1899" t="str">
        <f>IF($H1899="","",VLOOKUP($H1899,Listes!$A$3:$I$12,3,FALSE))</f>
        <v/>
      </c>
      <c r="J1899" t="str">
        <f>IF($H1899="","",VLOOKUP($H1899,Listes!$A$3:$I$12,4,FALSE))</f>
        <v/>
      </c>
      <c r="K1899" t="str">
        <f>IF(H1899="","",VLOOKUP($H1899,Listes!$A$3:$I$12,8,FALSE))</f>
        <v/>
      </c>
      <c r="N1899" t="str">
        <f t="shared" si="604"/>
        <v/>
      </c>
    </row>
    <row r="1900" spans="1:14">
      <c r="A1900" s="62" t="str">
        <f>IF(Encodage!A1900="","",IF(COUNTIF($A$2:A1899,Encodage!A1900),"",IF(AND(Encodage!A1900&gt;=$G$2,Encodage!A1900&lt;=$H$2),Encodage!B1900,"")))</f>
        <v/>
      </c>
      <c r="B1900" s="62" t="str">
        <f>IF(A1900="","",IF(COUNTIF($A$2:B1899,Encodage!B1900)&gt;0,"",IF(AND(Encodage!B1900&gt;=$G$2,Encodage!A1900&lt;=$H$2),Encodage!C1900,"")))</f>
        <v/>
      </c>
      <c r="C1900" s="62"/>
      <c r="D1900" s="61"/>
      <c r="E1900" s="61"/>
      <c r="F1900" s="61"/>
      <c r="G1900" t="str">
        <f t="shared" si="603"/>
        <v/>
      </c>
      <c r="H1900" t="str">
        <f>IFERROR(IF(COUNTIF($H$4:H1899,H1899)&lt;VLOOKUP($H1899,$D$3:$E$500,2,0),H1899,INDEX($D$3:$D$300,MATCH(H1899,$D$3:$D$300,0)+1)),"")</f>
        <v/>
      </c>
      <c r="I1900" t="str">
        <f>IF($H1900="","",VLOOKUP($H1900,Listes!$A$3:$I$12,3,FALSE))</f>
        <v/>
      </c>
      <c r="J1900" t="str">
        <f>IF($H1900="","",VLOOKUP($H1900,Listes!$A$3:$I$12,4,FALSE))</f>
        <v/>
      </c>
      <c r="K1900" t="str">
        <f>IF(H1900="","",VLOOKUP($H1900,Listes!$A$3:$I$12,8,FALSE))</f>
        <v/>
      </c>
      <c r="N1900" t="str">
        <f t="shared" si="604"/>
        <v/>
      </c>
    </row>
    <row r="1901" spans="1:14">
      <c r="A1901" s="62" t="str">
        <f>IF(Encodage!A1901="","",IF(COUNTIF($A$2:A1900,Encodage!A1901),"",IF(AND(Encodage!A1901&gt;=$G$2,Encodage!A1901&lt;=$H$2),Encodage!B1901,"")))</f>
        <v/>
      </c>
      <c r="B1901" s="62" t="str">
        <f>IF(A1901="","",IF(COUNTIF($A$2:B1900,Encodage!B1901)&gt;0,"",IF(AND(Encodage!B1901&gt;=$G$2,Encodage!A1901&lt;=$H$2),Encodage!C1901,"")))</f>
        <v/>
      </c>
      <c r="C1901" s="62"/>
      <c r="D1901" s="61"/>
      <c r="E1901" s="61"/>
      <c r="F1901" s="61"/>
      <c r="G1901" t="str">
        <f t="shared" si="603"/>
        <v/>
      </c>
      <c r="H1901" t="str">
        <f>IFERROR(IF(COUNTIF($H$4:H1900,H1900)&lt;VLOOKUP($H1900,$D$3:$E$500,2,0),H1900,INDEX($D$3:$D$300,MATCH(H1900,$D$3:$D$300,0)+1)),"")</f>
        <v/>
      </c>
      <c r="I1901" t="str">
        <f>IF($H1901="","",VLOOKUP($H1901,Listes!$A$3:$I$12,3,FALSE))</f>
        <v/>
      </c>
      <c r="J1901" t="str">
        <f>IF($H1901="","",VLOOKUP($H1901,Listes!$A$3:$I$12,4,FALSE))</f>
        <v/>
      </c>
      <c r="K1901" t="str">
        <f>IF(H1901="","",VLOOKUP($H1901,Listes!$A$3:$I$12,8,FALSE))</f>
        <v/>
      </c>
      <c r="N1901" t="str">
        <f t="shared" si="604"/>
        <v/>
      </c>
    </row>
    <row r="1902" spans="1:14">
      <c r="A1902" s="62" t="str">
        <f>IF(Encodage!A1902="","",IF(COUNTIF($A$2:A1901,Encodage!A1902),"",IF(AND(Encodage!A1902&gt;=$G$2,Encodage!A1902&lt;=$H$2),Encodage!B1902,"")))</f>
        <v/>
      </c>
      <c r="B1902" s="62" t="str">
        <f>IF(A1902="","",IF(COUNTIF($A$2:B1901,Encodage!B1902)&gt;0,"",IF(AND(Encodage!B1902&gt;=$G$2,Encodage!A1902&lt;=$H$2),Encodage!C1902,"")))</f>
        <v/>
      </c>
      <c r="C1902" s="62"/>
      <c r="D1902" s="61"/>
      <c r="E1902" s="61"/>
      <c r="F1902" s="61"/>
      <c r="G1902" t="str">
        <f t="shared" si="603"/>
        <v/>
      </c>
      <c r="H1902" t="str">
        <f>IFERROR(IF(COUNTIF($H$4:H1901,H1901)&lt;VLOOKUP($H1901,$D$3:$E$500,2,0),H1901,INDEX($D$3:$D$300,MATCH(H1901,$D$3:$D$300,0)+1)),"")</f>
        <v/>
      </c>
      <c r="I1902" t="str">
        <f>IF($H1902="","",VLOOKUP($H1902,Listes!$A$3:$I$12,3,FALSE))</f>
        <v/>
      </c>
      <c r="J1902" t="str">
        <f>IF($H1902="","",VLOOKUP($H1902,Listes!$A$3:$I$12,4,FALSE))</f>
        <v/>
      </c>
      <c r="K1902" t="str">
        <f>IF(H1902="","",VLOOKUP($H1902,Listes!$A$3:$I$12,8,FALSE))</f>
        <v/>
      </c>
      <c r="N1902" t="str">
        <f t="shared" si="604"/>
        <v/>
      </c>
    </row>
    <row r="1903" spans="1:14">
      <c r="A1903" s="62" t="str">
        <f>IF(Encodage!A1903="","",IF(COUNTIF($A$2:A1902,Encodage!A1903),"",IF(AND(Encodage!A1903&gt;=$G$2,Encodage!A1903&lt;=$H$2),Encodage!B1903,"")))</f>
        <v/>
      </c>
      <c r="B1903" s="62" t="str">
        <f>IF(A1903="","",IF(COUNTIF($A$2:B1902,Encodage!B1903)&gt;0,"",IF(AND(Encodage!B1903&gt;=$G$2,Encodage!A1903&lt;=$H$2),Encodage!C1903,"")))</f>
        <v/>
      </c>
      <c r="C1903" s="62"/>
      <c r="D1903" s="61"/>
      <c r="E1903" s="61"/>
      <c r="F1903" s="61"/>
      <c r="G1903" t="str">
        <f t="shared" si="603"/>
        <v/>
      </c>
      <c r="H1903" t="str">
        <f>IFERROR(IF(COUNTIF($H$4:H1902,H1902)&lt;VLOOKUP($H1902,$D$3:$E$500,2,0),H1902,INDEX($D$3:$D$300,MATCH(H1902,$D$3:$D$300,0)+1)),"")</f>
        <v/>
      </c>
      <c r="I1903" t="str">
        <f>IF($H1903="","",VLOOKUP($H1903,Listes!$A$3:$I$12,3,FALSE))</f>
        <v/>
      </c>
      <c r="J1903" t="str">
        <f>IF($H1903="","",VLOOKUP($H1903,Listes!$A$3:$I$12,4,FALSE))</f>
        <v/>
      </c>
      <c r="K1903" t="str">
        <f>IF(H1903="","",VLOOKUP($H1903,Listes!$A$3:$I$12,8,FALSE))</f>
        <v/>
      </c>
      <c r="N1903" t="str">
        <f t="shared" si="604"/>
        <v/>
      </c>
    </row>
    <row r="1904" spans="1:14">
      <c r="A1904" s="62" t="str">
        <f>IF(Encodage!A1904="","",IF(COUNTIF($A$2:A1903,Encodage!A1904),"",IF(AND(Encodage!A1904&gt;=$G$2,Encodage!A1904&lt;=$H$2),Encodage!B1904,"")))</f>
        <v/>
      </c>
      <c r="B1904" s="62" t="str">
        <f>IF(A1904="","",IF(COUNTIF($A$2:B1903,Encodage!B1904)&gt;0,"",IF(AND(Encodage!B1904&gt;=$G$2,Encodage!A1904&lt;=$H$2),Encodage!C1904,"")))</f>
        <v/>
      </c>
      <c r="C1904" s="62"/>
      <c r="D1904" s="61"/>
      <c r="E1904" s="61"/>
      <c r="F1904" s="61"/>
      <c r="G1904" t="str">
        <f t="shared" si="603"/>
        <v/>
      </c>
      <c r="H1904" t="str">
        <f>IFERROR(IF(COUNTIF($H$4:H1903,H1903)&lt;VLOOKUP($H1903,$D$3:$E$500,2,0),H1903,INDEX($D$3:$D$300,MATCH(H1903,$D$3:$D$300,0)+1)),"")</f>
        <v/>
      </c>
      <c r="I1904" t="str">
        <f>IF($H1904="","",VLOOKUP($H1904,Listes!$A$3:$I$12,3,FALSE))</f>
        <v/>
      </c>
      <c r="J1904" t="str">
        <f>IF($H1904="","",VLOOKUP($H1904,Listes!$A$3:$I$12,4,FALSE))</f>
        <v/>
      </c>
      <c r="K1904" t="str">
        <f>IF(H1904="","",VLOOKUP($H1904,Listes!$A$3:$I$12,8,FALSE))</f>
        <v/>
      </c>
      <c r="N1904" t="str">
        <f t="shared" si="604"/>
        <v/>
      </c>
    </row>
    <row r="1905" spans="1:14">
      <c r="A1905" s="62" t="str">
        <f>IF(Encodage!A1905="","",IF(COUNTIF($A$2:A1904,Encodage!A1905),"",IF(AND(Encodage!A1905&gt;=$G$2,Encodage!A1905&lt;=$H$2),Encodage!B1905,"")))</f>
        <v/>
      </c>
      <c r="B1905" s="62" t="str">
        <f>IF(A1905="","",IF(COUNTIF($A$2:B1904,Encodage!B1905)&gt;0,"",IF(AND(Encodage!B1905&gt;=$G$2,Encodage!A1905&lt;=$H$2),Encodage!C1905,"")))</f>
        <v/>
      </c>
      <c r="C1905" s="62"/>
      <c r="D1905" s="61"/>
      <c r="E1905" s="61"/>
      <c r="F1905" s="61"/>
      <c r="G1905" t="str">
        <f t="shared" si="603"/>
        <v/>
      </c>
      <c r="H1905" t="str">
        <f>IFERROR(IF(COUNTIF($H$4:H1904,H1904)&lt;VLOOKUP($H1904,$D$3:$E$500,2,0),H1904,INDEX($D$3:$D$300,MATCH(H1904,$D$3:$D$300,0)+1)),"")</f>
        <v/>
      </c>
      <c r="I1905" t="str">
        <f>IF($H1905="","",VLOOKUP($H1905,Listes!$A$3:$I$12,3,FALSE))</f>
        <v/>
      </c>
      <c r="J1905" t="str">
        <f>IF($H1905="","",VLOOKUP($H1905,Listes!$A$3:$I$12,4,FALSE))</f>
        <v/>
      </c>
      <c r="K1905" t="str">
        <f>IF(H1905="","",VLOOKUP($H1905,Listes!$A$3:$I$12,8,FALSE))</f>
        <v/>
      </c>
      <c r="N1905" t="str">
        <f t="shared" si="604"/>
        <v/>
      </c>
    </row>
    <row r="1906" spans="1:14">
      <c r="A1906" s="62" t="str">
        <f>IF(Encodage!A1906="","",IF(COUNTIF($A$2:A1905,Encodage!A1906),"",IF(AND(Encodage!A1906&gt;=$G$2,Encodage!A1906&lt;=$H$2),Encodage!B1906,"")))</f>
        <v/>
      </c>
      <c r="B1906" s="62" t="str">
        <f>IF(A1906="","",IF(COUNTIF($A$2:B1905,Encodage!B1906)&gt;0,"",IF(AND(Encodage!B1906&gt;=$G$2,Encodage!A1906&lt;=$H$2),Encodage!C1906,"")))</f>
        <v/>
      </c>
      <c r="C1906" s="62"/>
      <c r="D1906" s="61"/>
      <c r="E1906" s="61"/>
      <c r="F1906" s="61"/>
      <c r="G1906" t="str">
        <f t="shared" si="603"/>
        <v/>
      </c>
      <c r="H1906" t="str">
        <f>IFERROR(IF(COUNTIF($H$4:H1905,H1905)&lt;VLOOKUP($H1905,$D$3:$E$500,2,0),H1905,INDEX($D$3:$D$300,MATCH(H1905,$D$3:$D$300,0)+1)),"")</f>
        <v/>
      </c>
      <c r="I1906" t="str">
        <f>IF($H1906="","",VLOOKUP($H1906,Listes!$A$3:$I$12,3,FALSE))</f>
        <v/>
      </c>
      <c r="J1906" t="str">
        <f>IF($H1906="","",VLOOKUP($H1906,Listes!$A$3:$I$12,4,FALSE))</f>
        <v/>
      </c>
      <c r="K1906" t="str">
        <f>IF(H1906="","",VLOOKUP($H1906,Listes!$A$3:$I$12,8,FALSE))</f>
        <v/>
      </c>
      <c r="N1906" t="str">
        <f t="shared" si="604"/>
        <v/>
      </c>
    </row>
    <row r="1907" spans="1:14">
      <c r="A1907" s="62" t="str">
        <f>IF(Encodage!A1907="","",IF(COUNTIF($A$2:A1906,Encodage!A1907),"",IF(AND(Encodage!A1907&gt;=$G$2,Encodage!A1907&lt;=$H$2),Encodage!B1907,"")))</f>
        <v/>
      </c>
      <c r="B1907" s="62" t="str">
        <f>IF(A1907="","",IF(COUNTIF($A$2:B1906,Encodage!B1907)&gt;0,"",IF(AND(Encodage!B1907&gt;=$G$2,Encodage!A1907&lt;=$H$2),Encodage!C1907,"")))</f>
        <v/>
      </c>
      <c r="C1907" s="62"/>
      <c r="D1907" s="61"/>
      <c r="E1907" s="61"/>
      <c r="F1907" s="61"/>
      <c r="G1907" t="str">
        <f t="shared" si="603"/>
        <v/>
      </c>
      <c r="H1907" t="str">
        <f>IFERROR(IF(COUNTIF($H$4:H1906,H1906)&lt;VLOOKUP($H1906,$D$3:$E$500,2,0),H1906,INDEX($D$3:$D$300,MATCH(H1906,$D$3:$D$300,0)+1)),"")</f>
        <v/>
      </c>
      <c r="I1907" t="str">
        <f>IF($H1907="","",VLOOKUP($H1907,Listes!$A$3:$I$12,3,FALSE))</f>
        <v/>
      </c>
      <c r="J1907" t="str">
        <f>IF($H1907="","",VLOOKUP($H1907,Listes!$A$3:$I$12,4,FALSE))</f>
        <v/>
      </c>
      <c r="K1907" t="str">
        <f>IF(H1907="","",VLOOKUP($H1907,Listes!$A$3:$I$12,8,FALSE))</f>
        <v/>
      </c>
      <c r="N1907" t="str">
        <f t="shared" si="604"/>
        <v/>
      </c>
    </row>
    <row r="1908" spans="1:14">
      <c r="A1908" s="62" t="str">
        <f>IF(Encodage!A1908="","",IF(COUNTIF($A$2:A1907,Encodage!A1908),"",IF(AND(Encodage!A1908&gt;=$G$2,Encodage!A1908&lt;=$H$2),Encodage!B1908,"")))</f>
        <v/>
      </c>
      <c r="B1908" s="62" t="str">
        <f>IF(A1908="","",IF(COUNTIF($A$2:B1907,Encodage!B1908)&gt;0,"",IF(AND(Encodage!B1908&gt;=$G$2,Encodage!A1908&lt;=$H$2),Encodage!C1908,"")))</f>
        <v/>
      </c>
      <c r="C1908" s="62"/>
      <c r="D1908" s="61"/>
      <c r="E1908" s="61"/>
      <c r="F1908" s="61"/>
      <c r="G1908" t="str">
        <f t="shared" si="603"/>
        <v/>
      </c>
      <c r="H1908" t="str">
        <f>IFERROR(IF(COUNTIF($H$4:H1907,H1907)&lt;VLOOKUP($H1907,$D$3:$E$500,2,0),H1907,INDEX($D$3:$D$300,MATCH(H1907,$D$3:$D$300,0)+1)),"")</f>
        <v/>
      </c>
      <c r="I1908" t="str">
        <f>IF($H1908="","",VLOOKUP($H1908,Listes!$A$3:$I$12,3,FALSE))</f>
        <v/>
      </c>
      <c r="J1908" t="str">
        <f>IF($H1908="","",VLOOKUP($H1908,Listes!$A$3:$I$12,4,FALSE))</f>
        <v/>
      </c>
      <c r="K1908" t="str">
        <f>IF(H1908="","",VLOOKUP($H1908,Listes!$A$3:$I$12,8,FALSE))</f>
        <v/>
      </c>
      <c r="N1908" t="str">
        <f t="shared" si="604"/>
        <v/>
      </c>
    </row>
    <row r="1909" spans="1:14">
      <c r="A1909" s="62" t="str">
        <f>IF(Encodage!A1909="","",IF(COUNTIF($A$2:A1908,Encodage!A1909),"",IF(AND(Encodage!A1909&gt;=$G$2,Encodage!A1909&lt;=$H$2),Encodage!B1909,"")))</f>
        <v/>
      </c>
      <c r="B1909" s="62" t="str">
        <f>IF(A1909="","",IF(COUNTIF($A$2:B1908,Encodage!B1909)&gt;0,"",IF(AND(Encodage!B1909&gt;=$G$2,Encodage!A1909&lt;=$H$2),Encodage!C1909,"")))</f>
        <v/>
      </c>
      <c r="C1909" s="62"/>
      <c r="D1909" s="61"/>
      <c r="E1909" s="61"/>
      <c r="F1909" s="61"/>
      <c r="G1909" t="str">
        <f t="shared" si="603"/>
        <v/>
      </c>
      <c r="H1909" t="str">
        <f>IFERROR(IF(COUNTIF($H$4:H1908,H1908)&lt;VLOOKUP($H1908,$D$3:$E$500,2,0),H1908,INDEX($D$3:$D$300,MATCH(H1908,$D$3:$D$300,0)+1)),"")</f>
        <v/>
      </c>
      <c r="I1909" t="str">
        <f>IF($H1909="","",VLOOKUP($H1909,Listes!$A$3:$I$12,3,FALSE))</f>
        <v/>
      </c>
      <c r="J1909" t="str">
        <f>IF($H1909="","",VLOOKUP($H1909,Listes!$A$3:$I$12,4,FALSE))</f>
        <v/>
      </c>
      <c r="K1909" t="str">
        <f>IF(H1909="","",VLOOKUP($H1909,Listes!$A$3:$I$12,8,FALSE))</f>
        <v/>
      </c>
      <c r="N1909" t="str">
        <f t="shared" si="604"/>
        <v/>
      </c>
    </row>
    <row r="1910" spans="1:14">
      <c r="A1910" s="62" t="str">
        <f>IF(Encodage!A1910="","",IF(COUNTIF($A$2:A1909,Encodage!A1910),"",IF(AND(Encodage!A1910&gt;=$G$2,Encodage!A1910&lt;=$H$2),Encodage!B1910,"")))</f>
        <v/>
      </c>
      <c r="B1910" s="62" t="str">
        <f>IF(A1910="","",IF(COUNTIF($A$2:B1909,Encodage!B1910)&gt;0,"",IF(AND(Encodage!B1910&gt;=$G$2,Encodage!A1910&lt;=$H$2),Encodage!C1910,"")))</f>
        <v/>
      </c>
      <c r="C1910" s="62"/>
      <c r="D1910" s="61"/>
      <c r="E1910" s="61"/>
      <c r="F1910" s="61"/>
      <c r="G1910" t="str">
        <f t="shared" si="603"/>
        <v/>
      </c>
      <c r="H1910" t="str">
        <f>IFERROR(IF(COUNTIF($H$4:H1909,H1909)&lt;VLOOKUP($H1909,$D$3:$E$500,2,0),H1909,INDEX($D$3:$D$300,MATCH(H1909,$D$3:$D$300,0)+1)),"")</f>
        <v/>
      </c>
      <c r="I1910" t="str">
        <f>IF($H1910="","",VLOOKUP($H1910,Listes!$A$3:$I$12,3,FALSE))</f>
        <v/>
      </c>
      <c r="J1910" t="str">
        <f>IF($H1910="","",VLOOKUP($H1910,Listes!$A$3:$I$12,4,FALSE))</f>
        <v/>
      </c>
      <c r="K1910" t="str">
        <f>IF(H1910="","",VLOOKUP($H1910,Listes!$A$3:$I$12,8,FALSE))</f>
        <v/>
      </c>
      <c r="N1910" t="str">
        <f t="shared" si="604"/>
        <v/>
      </c>
    </row>
    <row r="1911" spans="1:14">
      <c r="A1911" s="62" t="str">
        <f>IF(Encodage!A1911="","",IF(COUNTIF($A$2:A1910,Encodage!A1911),"",IF(AND(Encodage!A1911&gt;=$G$2,Encodage!A1911&lt;=$H$2),Encodage!B1911,"")))</f>
        <v/>
      </c>
      <c r="B1911" s="62" t="str">
        <f>IF(A1911="","",IF(COUNTIF($A$2:B1910,Encodage!B1911)&gt;0,"",IF(AND(Encodage!B1911&gt;=$G$2,Encodage!A1911&lt;=$H$2),Encodage!C1911,"")))</f>
        <v/>
      </c>
      <c r="C1911" s="62"/>
      <c r="D1911" s="61"/>
      <c r="E1911" s="61"/>
      <c r="F1911" s="61"/>
      <c r="G1911" t="str">
        <f t="shared" si="603"/>
        <v/>
      </c>
      <c r="H1911" t="str">
        <f>IFERROR(IF(COUNTIF($H$4:H1910,H1910)&lt;VLOOKUP($H1910,$D$3:$E$500,2,0),H1910,INDEX($D$3:$D$300,MATCH(H1910,$D$3:$D$300,0)+1)),"")</f>
        <v/>
      </c>
      <c r="I1911" t="str">
        <f>IF($H1911="","",VLOOKUP($H1911,Listes!$A$3:$I$12,3,FALSE))</f>
        <v/>
      </c>
      <c r="J1911" t="str">
        <f>IF($H1911="","",VLOOKUP($H1911,Listes!$A$3:$I$12,4,FALSE))</f>
        <v/>
      </c>
      <c r="K1911" t="str">
        <f>IF(H1911="","",VLOOKUP($H1911,Listes!$A$3:$I$12,8,FALSE))</f>
        <v/>
      </c>
      <c r="N1911" t="str">
        <f t="shared" si="604"/>
        <v/>
      </c>
    </row>
    <row r="1912" spans="1:14">
      <c r="A1912" s="62" t="str">
        <f>IF(Encodage!A1912="","",IF(COUNTIF($A$2:A1911,Encodage!A1912),"",IF(AND(Encodage!A1912&gt;=$G$2,Encodage!A1912&lt;=$H$2),Encodage!B1912,"")))</f>
        <v/>
      </c>
      <c r="B1912" s="62" t="str">
        <f>IF(A1912="","",IF(COUNTIF($A$2:B1911,Encodage!B1912)&gt;0,"",IF(AND(Encodage!B1912&gt;=$G$2,Encodage!A1912&lt;=$H$2),Encodage!C1912,"")))</f>
        <v/>
      </c>
      <c r="C1912" s="62"/>
      <c r="D1912" s="61"/>
      <c r="E1912" s="61"/>
      <c r="F1912" s="61"/>
      <c r="G1912" t="str">
        <f t="shared" si="603"/>
        <v/>
      </c>
      <c r="H1912" t="str">
        <f>IFERROR(IF(COUNTIF($H$4:H1911,H1911)&lt;VLOOKUP($H1911,$D$3:$E$500,2,0),H1911,INDEX($D$3:$D$300,MATCH(H1911,$D$3:$D$300,0)+1)),"")</f>
        <v/>
      </c>
      <c r="I1912" t="str">
        <f>IF($H1912="","",VLOOKUP($H1912,Listes!$A$3:$I$12,3,FALSE))</f>
        <v/>
      </c>
      <c r="J1912" t="str">
        <f>IF($H1912="","",VLOOKUP($H1912,Listes!$A$3:$I$12,4,FALSE))</f>
        <v/>
      </c>
      <c r="K1912" t="str">
        <f>IF(H1912="","",VLOOKUP($H1912,Listes!$A$3:$I$12,8,FALSE))</f>
        <v/>
      </c>
      <c r="N1912" t="str">
        <f t="shared" si="604"/>
        <v/>
      </c>
    </row>
    <row r="1913" spans="1:14">
      <c r="A1913" s="62" t="str">
        <f>IF(Encodage!A1913="","",IF(COUNTIF($A$2:A1912,Encodage!A1913),"",IF(AND(Encodage!A1913&gt;=$G$2,Encodage!A1913&lt;=$H$2),Encodage!B1913,"")))</f>
        <v/>
      </c>
      <c r="B1913" s="62" t="str">
        <f>IF(A1913="","",IF(COUNTIF($A$2:B1912,Encodage!B1913)&gt;0,"",IF(AND(Encodage!B1913&gt;=$G$2,Encodage!A1913&lt;=$H$2),Encodage!C1913,"")))</f>
        <v/>
      </c>
      <c r="C1913" s="62"/>
      <c r="D1913" s="61"/>
      <c r="E1913" s="61"/>
      <c r="F1913" s="61"/>
      <c r="G1913" t="str">
        <f t="shared" si="603"/>
        <v/>
      </c>
      <c r="H1913" t="str">
        <f>IFERROR(IF(COUNTIF($H$4:H1912,H1912)&lt;VLOOKUP($H1912,$D$3:$E$500,2,0),H1912,INDEX($D$3:$D$300,MATCH(H1912,$D$3:$D$300,0)+1)),"")</f>
        <v/>
      </c>
      <c r="I1913" t="str">
        <f>IF($H1913="","",VLOOKUP($H1913,Listes!$A$3:$I$12,3,FALSE))</f>
        <v/>
      </c>
      <c r="J1913" t="str">
        <f>IF($H1913="","",VLOOKUP($H1913,Listes!$A$3:$I$12,4,FALSE))</f>
        <v/>
      </c>
      <c r="K1913" t="str">
        <f>IF(H1913="","",VLOOKUP($H1913,Listes!$A$3:$I$12,8,FALSE))</f>
        <v/>
      </c>
      <c r="N1913" t="str">
        <f t="shared" si="604"/>
        <v/>
      </c>
    </row>
    <row r="1914" spans="1:14">
      <c r="A1914" s="62" t="str">
        <f>IF(Encodage!A1914="","",IF(COUNTIF($A$2:A1913,Encodage!A1914),"",IF(AND(Encodage!A1914&gt;=$G$2,Encodage!A1914&lt;=$H$2),Encodage!B1914,"")))</f>
        <v/>
      </c>
      <c r="B1914" s="62" t="str">
        <f>IF(A1914="","",IF(COUNTIF($A$2:B1913,Encodage!B1914)&gt;0,"",IF(AND(Encodage!B1914&gt;=$G$2,Encodage!A1914&lt;=$H$2),Encodage!C1914,"")))</f>
        <v/>
      </c>
      <c r="C1914" s="62"/>
      <c r="D1914" s="61"/>
      <c r="E1914" s="61"/>
      <c r="F1914" s="61"/>
      <c r="G1914" t="str">
        <f t="shared" si="603"/>
        <v/>
      </c>
      <c r="H1914" t="str">
        <f>IFERROR(IF(COUNTIF($H$4:H1913,H1913)&lt;VLOOKUP($H1913,$D$3:$E$500,2,0),H1913,INDEX($D$3:$D$300,MATCH(H1913,$D$3:$D$300,0)+1)),"")</f>
        <v/>
      </c>
      <c r="I1914" t="str">
        <f>IF($H1914="","",VLOOKUP($H1914,Listes!$A$3:$I$12,3,FALSE))</f>
        <v/>
      </c>
      <c r="J1914" t="str">
        <f>IF($H1914="","",VLOOKUP($H1914,Listes!$A$3:$I$12,4,FALSE))</f>
        <v/>
      </c>
      <c r="K1914" t="str">
        <f>IF(H1914="","",VLOOKUP($H1914,Listes!$A$3:$I$12,8,FALSE))</f>
        <v/>
      </c>
      <c r="N1914" t="str">
        <f t="shared" si="604"/>
        <v/>
      </c>
    </row>
    <row r="1915" spans="1:14">
      <c r="A1915" s="62" t="str">
        <f>IF(Encodage!A1915="","",IF(COUNTIF($A$2:A1914,Encodage!A1915),"",IF(AND(Encodage!A1915&gt;=$G$2,Encodage!A1915&lt;=$H$2),Encodage!B1915,"")))</f>
        <v/>
      </c>
      <c r="B1915" s="62" t="str">
        <f>IF(A1915="","",IF(COUNTIF($A$2:B1914,Encodage!B1915)&gt;0,"",IF(AND(Encodage!B1915&gt;=$G$2,Encodage!A1915&lt;=$H$2),Encodage!C1915,"")))</f>
        <v/>
      </c>
      <c r="C1915" s="62"/>
      <c r="D1915" s="61"/>
      <c r="E1915" s="61"/>
      <c r="F1915" s="61"/>
      <c r="G1915" t="str">
        <f t="shared" si="603"/>
        <v/>
      </c>
      <c r="H1915" t="str">
        <f>IFERROR(IF(COUNTIF($H$4:H1914,H1914)&lt;VLOOKUP($H1914,$D$3:$E$500,2,0),H1914,INDEX($D$3:$D$300,MATCH(H1914,$D$3:$D$300,0)+1)),"")</f>
        <v/>
      </c>
      <c r="I1915" t="str">
        <f>IF($H1915="","",VLOOKUP($H1915,Listes!$A$3:$I$12,3,FALSE))</f>
        <v/>
      </c>
      <c r="J1915" t="str">
        <f>IF($H1915="","",VLOOKUP($H1915,Listes!$A$3:$I$12,4,FALSE))</f>
        <v/>
      </c>
      <c r="K1915" t="str">
        <f>IF(H1915="","",VLOOKUP($H1915,Listes!$A$3:$I$12,8,FALSE))</f>
        <v/>
      </c>
      <c r="N1915" t="str">
        <f t="shared" si="604"/>
        <v/>
      </c>
    </row>
    <row r="1916" spans="1:14">
      <c r="A1916" s="62" t="str">
        <f>IF(Encodage!A1916="","",IF(COUNTIF($A$2:A1915,Encodage!A1916),"",IF(AND(Encodage!A1916&gt;=$G$2,Encodage!A1916&lt;=$H$2),Encodage!B1916,"")))</f>
        <v/>
      </c>
      <c r="B1916" s="62" t="str">
        <f>IF(A1916="","",IF(COUNTIF($A$2:B1915,Encodage!B1916)&gt;0,"",IF(AND(Encodage!B1916&gt;=$G$2,Encodage!A1916&lt;=$H$2),Encodage!C1916,"")))</f>
        <v/>
      </c>
      <c r="C1916" s="62"/>
      <c r="D1916" s="61"/>
      <c r="E1916" s="61"/>
      <c r="F1916" s="61"/>
      <c r="G1916" t="str">
        <f t="shared" si="603"/>
        <v/>
      </c>
      <c r="H1916" t="str">
        <f>IFERROR(IF(COUNTIF($H$4:H1915,H1915)&lt;VLOOKUP($H1915,$D$3:$E$500,2,0),H1915,INDEX($D$3:$D$300,MATCH(H1915,$D$3:$D$300,0)+1)),"")</f>
        <v/>
      </c>
      <c r="I1916" t="str">
        <f>IF($H1916="","",VLOOKUP($H1916,Listes!$A$3:$I$12,3,FALSE))</f>
        <v/>
      </c>
      <c r="J1916" t="str">
        <f>IF($H1916="","",VLOOKUP($H1916,Listes!$A$3:$I$12,4,FALSE))</f>
        <v/>
      </c>
      <c r="K1916" t="str">
        <f>IF(H1916="","",VLOOKUP($H1916,Listes!$A$3:$I$12,8,FALSE))</f>
        <v/>
      </c>
      <c r="N1916" t="str">
        <f t="shared" si="604"/>
        <v/>
      </c>
    </row>
    <row r="1917" spans="1:14">
      <c r="A1917" s="62" t="str">
        <f>IF(Encodage!A1917="","",IF(COUNTIF($A$2:A1916,Encodage!A1917),"",IF(AND(Encodage!A1917&gt;=$G$2,Encodage!A1917&lt;=$H$2),Encodage!B1917,"")))</f>
        <v/>
      </c>
      <c r="B1917" s="62" t="str">
        <f>IF(A1917="","",IF(COUNTIF($A$2:B1916,Encodage!B1917)&gt;0,"",IF(AND(Encodage!B1917&gt;=$G$2,Encodage!A1917&lt;=$H$2),Encodage!C1917,"")))</f>
        <v/>
      </c>
      <c r="C1917" s="62"/>
      <c r="D1917" s="61"/>
      <c r="E1917" s="61"/>
      <c r="F1917" s="61"/>
      <c r="G1917" t="str">
        <f t="shared" si="603"/>
        <v/>
      </c>
      <c r="H1917" t="str">
        <f>IFERROR(IF(COUNTIF($H$4:H1916,H1916)&lt;VLOOKUP($H1916,$D$3:$E$500,2,0),H1916,INDEX($D$3:$D$300,MATCH(H1916,$D$3:$D$300,0)+1)),"")</f>
        <v/>
      </c>
      <c r="I1917" t="str">
        <f>IF($H1917="","",VLOOKUP($H1917,Listes!$A$3:$I$12,3,FALSE))</f>
        <v/>
      </c>
      <c r="J1917" t="str">
        <f>IF($H1917="","",VLOOKUP($H1917,Listes!$A$3:$I$12,4,FALSE))</f>
        <v/>
      </c>
      <c r="K1917" t="str">
        <f>IF(H1917="","",VLOOKUP($H1917,Listes!$A$3:$I$12,8,FALSE))</f>
        <v/>
      </c>
      <c r="N1917" t="str">
        <f t="shared" si="604"/>
        <v/>
      </c>
    </row>
    <row r="1918" spans="1:14">
      <c r="A1918" s="62" t="str">
        <f>IF(Encodage!A1918="","",IF(COUNTIF($A$2:A1917,Encodage!A1918),"",IF(AND(Encodage!A1918&gt;=$G$2,Encodage!A1918&lt;=$H$2),Encodage!B1918,"")))</f>
        <v/>
      </c>
      <c r="B1918" s="62" t="str">
        <f>IF(A1918="","",IF(COUNTIF($A$2:B1917,Encodage!B1918)&gt;0,"",IF(AND(Encodage!B1918&gt;=$G$2,Encodage!A1918&lt;=$H$2),Encodage!C1918,"")))</f>
        <v/>
      </c>
      <c r="C1918" s="62"/>
      <c r="D1918" s="61"/>
      <c r="E1918" s="61"/>
      <c r="F1918" s="61"/>
      <c r="G1918" t="str">
        <f t="shared" si="603"/>
        <v/>
      </c>
      <c r="H1918" t="str">
        <f>IFERROR(IF(COUNTIF($H$4:H1917,H1917)&lt;VLOOKUP($H1917,$D$3:$E$500,2,0),H1917,INDEX($D$3:$D$300,MATCH(H1917,$D$3:$D$300,0)+1)),"")</f>
        <v/>
      </c>
      <c r="I1918" t="str">
        <f>IF($H1918="","",VLOOKUP($H1918,Listes!$A$3:$I$12,3,FALSE))</f>
        <v/>
      </c>
      <c r="J1918" t="str">
        <f>IF($H1918="","",VLOOKUP($H1918,Listes!$A$3:$I$12,4,FALSE))</f>
        <v/>
      </c>
      <c r="K1918" t="str">
        <f>IF(H1918="","",VLOOKUP($H1918,Listes!$A$3:$I$12,8,FALSE))</f>
        <v/>
      </c>
      <c r="N1918" t="str">
        <f t="shared" si="604"/>
        <v/>
      </c>
    </row>
    <row r="1919" spans="1:14">
      <c r="A1919" s="62" t="str">
        <f>IF(Encodage!A1919="","",IF(COUNTIF($A$2:A1918,Encodage!A1919),"",IF(AND(Encodage!A1919&gt;=$G$2,Encodage!A1919&lt;=$H$2),Encodage!B1919,"")))</f>
        <v/>
      </c>
      <c r="B1919" s="62" t="str">
        <f>IF(A1919="","",IF(COUNTIF($A$2:B1918,Encodage!B1919)&gt;0,"",IF(AND(Encodage!B1919&gt;=$G$2,Encodage!A1919&lt;=$H$2),Encodage!C1919,"")))</f>
        <v/>
      </c>
      <c r="C1919" s="62"/>
      <c r="D1919" s="61"/>
      <c r="E1919" s="61"/>
      <c r="F1919" s="61"/>
      <c r="G1919" t="str">
        <f t="shared" si="603"/>
        <v/>
      </c>
      <c r="H1919" t="str">
        <f>IFERROR(IF(COUNTIF($H$4:H1918,H1918)&lt;VLOOKUP($H1918,$D$3:$E$500,2,0),H1918,INDEX($D$3:$D$300,MATCH(H1918,$D$3:$D$300,0)+1)),"")</f>
        <v/>
      </c>
      <c r="I1919" t="str">
        <f>IF($H1919="","",VLOOKUP($H1919,Listes!$A$3:$I$12,3,FALSE))</f>
        <v/>
      </c>
      <c r="J1919" t="str">
        <f>IF($H1919="","",VLOOKUP($H1919,Listes!$A$3:$I$12,4,FALSE))</f>
        <v/>
      </c>
      <c r="K1919" t="str">
        <f>IF(H1919="","",VLOOKUP($H1919,Listes!$A$3:$I$12,8,FALSE))</f>
        <v/>
      </c>
      <c r="N1919" t="str">
        <f t="shared" si="604"/>
        <v/>
      </c>
    </row>
    <row r="1920" spans="1:14">
      <c r="A1920" s="62" t="str">
        <f>IF(Encodage!A1920="","",IF(COUNTIF($A$2:A1919,Encodage!A1920),"",IF(AND(Encodage!A1920&gt;=$G$2,Encodage!A1920&lt;=$H$2),Encodage!B1920,"")))</f>
        <v/>
      </c>
      <c r="B1920" s="62" t="str">
        <f>IF(A1920="","",IF(COUNTIF($A$2:B1919,Encodage!B1920)&gt;0,"",IF(AND(Encodage!B1920&gt;=$G$2,Encodage!A1920&lt;=$H$2),Encodage!C1920,"")))</f>
        <v/>
      </c>
      <c r="C1920" s="62"/>
      <c r="D1920" s="61"/>
      <c r="E1920" s="61"/>
      <c r="F1920" s="61"/>
      <c r="G1920" t="str">
        <f t="shared" si="603"/>
        <v/>
      </c>
      <c r="H1920" t="str">
        <f>IFERROR(IF(COUNTIF($H$4:H1919,H1919)&lt;VLOOKUP($H1919,$D$3:$E$500,2,0),H1919,INDEX($D$3:$D$300,MATCH(H1919,$D$3:$D$300,0)+1)),"")</f>
        <v/>
      </c>
      <c r="I1920" t="str">
        <f>IF($H1920="","",VLOOKUP($H1920,Listes!$A$3:$I$12,3,FALSE))</f>
        <v/>
      </c>
      <c r="J1920" t="str">
        <f>IF($H1920="","",VLOOKUP($H1920,Listes!$A$3:$I$12,4,FALSE))</f>
        <v/>
      </c>
      <c r="K1920" t="str">
        <f>IF(H1920="","",VLOOKUP($H1920,Listes!$A$3:$I$12,8,FALSE))</f>
        <v/>
      </c>
      <c r="N1920" t="str">
        <f t="shared" si="604"/>
        <v/>
      </c>
    </row>
    <row r="1921" spans="1:14">
      <c r="A1921" s="62" t="str">
        <f>IF(Encodage!A1921="","",IF(COUNTIF($A$2:A1920,Encodage!A1921),"",IF(AND(Encodage!A1921&gt;=$G$2,Encodage!A1921&lt;=$H$2),Encodage!B1921,"")))</f>
        <v/>
      </c>
      <c r="B1921" s="62" t="str">
        <f>IF(A1921="","",IF(COUNTIF($A$2:B1920,Encodage!B1921)&gt;0,"",IF(AND(Encodage!B1921&gt;=$G$2,Encodage!A1921&lt;=$H$2),Encodage!C1921,"")))</f>
        <v/>
      </c>
      <c r="C1921" s="62"/>
      <c r="D1921" s="61"/>
      <c r="E1921" s="61"/>
      <c r="F1921" s="61"/>
      <c r="G1921" t="str">
        <f t="shared" si="603"/>
        <v/>
      </c>
      <c r="H1921" t="str">
        <f>IFERROR(IF(COUNTIF($H$4:H1920,H1920)&lt;VLOOKUP($H1920,$D$3:$E$500,2,0),H1920,INDEX($D$3:$D$300,MATCH(H1920,$D$3:$D$300,0)+1)),"")</f>
        <v/>
      </c>
      <c r="I1921" t="str">
        <f>IF($H1921="","",VLOOKUP($H1921,Listes!$A$3:$I$12,3,FALSE))</f>
        <v/>
      </c>
      <c r="J1921" t="str">
        <f>IF($H1921="","",VLOOKUP($H1921,Listes!$A$3:$I$12,4,FALSE))</f>
        <v/>
      </c>
      <c r="K1921" t="str">
        <f>IF(H1921="","",VLOOKUP($H1921,Listes!$A$3:$I$12,8,FALSE))</f>
        <v/>
      </c>
      <c r="N1921" t="str">
        <f t="shared" si="604"/>
        <v/>
      </c>
    </row>
    <row r="1922" spans="1:14">
      <c r="A1922" s="62" t="str">
        <f>IF(Encodage!A1922="","",IF(COUNTIF($A$2:A1921,Encodage!A1922),"",IF(AND(Encodage!A1922&gt;=$G$2,Encodage!A1922&lt;=$H$2),Encodage!B1922,"")))</f>
        <v/>
      </c>
      <c r="B1922" s="62" t="str">
        <f>IF(A1922="","",IF(COUNTIF($A$2:B1921,Encodage!B1922)&gt;0,"",IF(AND(Encodage!B1922&gt;=$G$2,Encodage!A1922&lt;=$H$2),Encodage!C1922,"")))</f>
        <v/>
      </c>
      <c r="C1922" s="62"/>
      <c r="D1922" s="61"/>
      <c r="E1922" s="61"/>
      <c r="F1922" s="61"/>
      <c r="G1922" t="str">
        <f t="shared" si="603"/>
        <v/>
      </c>
      <c r="H1922" t="str">
        <f>IFERROR(IF(COUNTIF($H$4:H1921,H1921)&lt;VLOOKUP($H1921,$D$3:$E$500,2,0),H1921,INDEX($D$3:$D$300,MATCH(H1921,$D$3:$D$300,0)+1)),"")</f>
        <v/>
      </c>
      <c r="I1922" t="str">
        <f>IF($H1922="","",VLOOKUP($H1922,Listes!$A$3:$I$12,3,FALSE))</f>
        <v/>
      </c>
      <c r="J1922" t="str">
        <f>IF($H1922="","",VLOOKUP($H1922,Listes!$A$3:$I$12,4,FALSE))</f>
        <v/>
      </c>
      <c r="K1922" t="str">
        <f>IF(H1922="","",VLOOKUP($H1922,Listes!$A$3:$I$12,8,FALSE))</f>
        <v/>
      </c>
      <c r="N1922" t="str">
        <f t="shared" si="604"/>
        <v/>
      </c>
    </row>
    <row r="1923" spans="1:14">
      <c r="A1923" s="62" t="str">
        <f>IF(Encodage!A1923="","",IF(COUNTIF($A$2:A1922,Encodage!A1923),"",IF(AND(Encodage!A1923&gt;=$G$2,Encodage!A1923&lt;=$H$2),Encodage!B1923,"")))</f>
        <v/>
      </c>
      <c r="B1923" s="62" t="str">
        <f>IF(A1923="","",IF(COUNTIF($A$2:B1922,Encodage!B1923)&gt;0,"",IF(AND(Encodage!B1923&gt;=$G$2,Encodage!A1923&lt;=$H$2),Encodage!C1923,"")))</f>
        <v/>
      </c>
      <c r="C1923" s="62"/>
      <c r="D1923" s="61"/>
      <c r="E1923" s="61"/>
      <c r="F1923" s="61"/>
      <c r="G1923" t="str">
        <f t="shared" si="603"/>
        <v/>
      </c>
      <c r="H1923" t="str">
        <f>IFERROR(IF(COUNTIF($H$4:H1922,H1922)&lt;VLOOKUP($H1922,$D$3:$E$500,2,0),H1922,INDEX($D$3:$D$300,MATCH(H1922,$D$3:$D$300,0)+1)),"")</f>
        <v/>
      </c>
      <c r="I1923" t="str">
        <f>IF($H1923="","",VLOOKUP($H1923,Listes!$A$3:$I$12,3,FALSE))</f>
        <v/>
      </c>
      <c r="J1923" t="str">
        <f>IF($H1923="","",VLOOKUP($H1923,Listes!$A$3:$I$12,4,FALSE))</f>
        <v/>
      </c>
      <c r="K1923" t="str">
        <f>IF(H1923="","",VLOOKUP($H1923,Listes!$A$3:$I$12,8,FALSE))</f>
        <v/>
      </c>
      <c r="N1923" t="str">
        <f t="shared" si="604"/>
        <v/>
      </c>
    </row>
    <row r="1924" spans="1:14">
      <c r="A1924" s="62" t="str">
        <f>IF(Encodage!A1924="","",IF(COUNTIF($A$2:A1923,Encodage!A1924),"",IF(AND(Encodage!A1924&gt;=$G$2,Encodage!A1924&lt;=$H$2),Encodage!B1924,"")))</f>
        <v/>
      </c>
      <c r="B1924" s="62" t="str">
        <f>IF(A1924="","",IF(COUNTIF($A$2:B1923,Encodage!B1924)&gt;0,"",IF(AND(Encodage!B1924&gt;=$G$2,Encodage!A1924&lt;=$H$2),Encodage!C1924,"")))</f>
        <v/>
      </c>
      <c r="C1924" s="62"/>
      <c r="D1924" s="61"/>
      <c r="E1924" s="61"/>
      <c r="F1924" s="61"/>
      <c r="G1924" t="str">
        <f t="shared" si="603"/>
        <v/>
      </c>
      <c r="H1924" t="str">
        <f>IFERROR(IF(COUNTIF($H$4:H1923,H1923)&lt;VLOOKUP($H1923,$D$3:$E$500,2,0),H1923,INDEX($D$3:$D$300,MATCH(H1923,$D$3:$D$300,0)+1)),"")</f>
        <v/>
      </c>
      <c r="I1924" t="str">
        <f>IF($H1924="","",VLOOKUP($H1924,Listes!$A$3:$I$12,3,FALSE))</f>
        <v/>
      </c>
      <c r="J1924" t="str">
        <f>IF($H1924="","",VLOOKUP($H1924,Listes!$A$3:$I$12,4,FALSE))</f>
        <v/>
      </c>
      <c r="K1924" t="str">
        <f>IF(H1924="","",VLOOKUP($H1924,Listes!$A$3:$I$12,8,FALSE))</f>
        <v/>
      </c>
      <c r="N1924" t="str">
        <f t="shared" si="604"/>
        <v/>
      </c>
    </row>
    <row r="1925" spans="1:14">
      <c r="A1925" s="62" t="str">
        <f>IF(Encodage!A1925="","",IF(COUNTIF($A$2:A1924,Encodage!A1925),"",IF(AND(Encodage!A1925&gt;=$G$2,Encodage!A1925&lt;=$H$2),Encodage!B1925,"")))</f>
        <v/>
      </c>
      <c r="B1925" s="62" t="str">
        <f>IF(A1925="","",IF(COUNTIF($A$2:B1924,Encodage!B1925)&gt;0,"",IF(AND(Encodage!B1925&gt;=$G$2,Encodage!A1925&lt;=$H$2),Encodage!C1925,"")))</f>
        <v/>
      </c>
      <c r="C1925" s="62"/>
      <c r="D1925" s="61"/>
      <c r="E1925" s="61"/>
      <c r="F1925" s="61"/>
      <c r="G1925" t="str">
        <f t="shared" ref="G1925:G1988" si="605">IFERROR(INDEX($C$3:$C$10000,MATCH(H1925,$A$3:$A$10000,0)),"")</f>
        <v/>
      </c>
      <c r="H1925" t="str">
        <f>IFERROR(IF(COUNTIF($H$4:H1924,H1924)&lt;VLOOKUP($H1924,$D$3:$E$500,2,0),H1924,INDEX($D$3:$D$300,MATCH(H1924,$D$3:$D$300,0)+1)),"")</f>
        <v/>
      </c>
      <c r="I1925" t="str">
        <f>IF($H1925="","",VLOOKUP($H1925,Listes!$A$3:$I$12,3,FALSE))</f>
        <v/>
      </c>
      <c r="J1925" t="str">
        <f>IF($H1925="","",VLOOKUP($H1925,Listes!$A$3:$I$12,4,FALSE))</f>
        <v/>
      </c>
      <c r="K1925" t="str">
        <f>IF(H1925="","",VLOOKUP($H1925,Listes!$A$3:$I$12,8,FALSE))</f>
        <v/>
      </c>
      <c r="N1925" t="str">
        <f t="shared" ref="N1925:N1988" si="606">IF($H1924=$H1925,"",IFERROR(INDEX($C$3:$C$300,MATCH(H1925,$D$3:$D$300,0)),""))</f>
        <v/>
      </c>
    </row>
    <row r="1926" spans="1:14">
      <c r="A1926" s="62" t="str">
        <f>IF(Encodage!A1926="","",IF(COUNTIF($A$2:A1925,Encodage!A1926),"",IF(AND(Encodage!A1926&gt;=$G$2,Encodage!A1926&lt;=$H$2),Encodage!B1926,"")))</f>
        <v/>
      </c>
      <c r="B1926" s="62" t="str">
        <f>IF(A1926="","",IF(COUNTIF($A$2:B1925,Encodage!B1926)&gt;0,"",IF(AND(Encodage!B1926&gt;=$G$2,Encodage!A1926&lt;=$H$2),Encodage!C1926,"")))</f>
        <v/>
      </c>
      <c r="C1926" s="62"/>
      <c r="D1926" s="61"/>
      <c r="E1926" s="61"/>
      <c r="F1926" s="61"/>
      <c r="G1926" t="str">
        <f t="shared" si="605"/>
        <v/>
      </c>
      <c r="H1926" t="str">
        <f>IFERROR(IF(COUNTIF($H$4:H1925,H1925)&lt;VLOOKUP($H1925,$D$3:$E$500,2,0),H1925,INDEX($D$3:$D$300,MATCH(H1925,$D$3:$D$300,0)+1)),"")</f>
        <v/>
      </c>
      <c r="I1926" t="str">
        <f>IF($H1926="","",VLOOKUP($H1926,Listes!$A$3:$I$12,3,FALSE))</f>
        <v/>
      </c>
      <c r="J1926" t="str">
        <f>IF($H1926="","",VLOOKUP($H1926,Listes!$A$3:$I$12,4,FALSE))</f>
        <v/>
      </c>
      <c r="K1926" t="str">
        <f>IF(H1926="","",VLOOKUP($H1926,Listes!$A$3:$I$12,8,FALSE))</f>
        <v/>
      </c>
      <c r="N1926" t="str">
        <f t="shared" si="606"/>
        <v/>
      </c>
    </row>
    <row r="1927" spans="1:14">
      <c r="A1927" s="62" t="str">
        <f>IF(Encodage!A1927="","",IF(COUNTIF($A$2:A1926,Encodage!A1927),"",IF(AND(Encodage!A1927&gt;=$G$2,Encodage!A1927&lt;=$H$2),Encodage!B1927,"")))</f>
        <v/>
      </c>
      <c r="B1927" s="62" t="str">
        <f>IF(A1927="","",IF(COUNTIF($A$2:B1926,Encodage!B1927)&gt;0,"",IF(AND(Encodage!B1927&gt;=$G$2,Encodage!A1927&lt;=$H$2),Encodage!C1927,"")))</f>
        <v/>
      </c>
      <c r="C1927" s="62"/>
      <c r="D1927" s="61"/>
      <c r="E1927" s="61"/>
      <c r="F1927" s="61"/>
      <c r="G1927" t="str">
        <f t="shared" si="605"/>
        <v/>
      </c>
      <c r="H1927" t="str">
        <f>IFERROR(IF(COUNTIF($H$4:H1926,H1926)&lt;VLOOKUP($H1926,$D$3:$E$500,2,0),H1926,INDEX($D$3:$D$300,MATCH(H1926,$D$3:$D$300,0)+1)),"")</f>
        <v/>
      </c>
      <c r="I1927" t="str">
        <f>IF($H1927="","",VLOOKUP($H1927,Listes!$A$3:$I$12,3,FALSE))</f>
        <v/>
      </c>
      <c r="J1927" t="str">
        <f>IF($H1927="","",VLOOKUP($H1927,Listes!$A$3:$I$12,4,FALSE))</f>
        <v/>
      </c>
      <c r="K1927" t="str">
        <f>IF(H1927="","",VLOOKUP($H1927,Listes!$A$3:$I$12,8,FALSE))</f>
        <v/>
      </c>
      <c r="N1927" t="str">
        <f t="shared" si="606"/>
        <v/>
      </c>
    </row>
    <row r="1928" spans="1:14">
      <c r="A1928" s="62" t="str">
        <f>IF(Encodage!A1928="","",IF(COUNTIF($A$2:A1927,Encodage!A1928),"",IF(AND(Encodage!A1928&gt;=$G$2,Encodage!A1928&lt;=$H$2),Encodage!B1928,"")))</f>
        <v/>
      </c>
      <c r="B1928" s="62" t="str">
        <f>IF(A1928="","",IF(COUNTIF($A$2:B1927,Encodage!B1928)&gt;0,"",IF(AND(Encodage!B1928&gt;=$G$2,Encodage!A1928&lt;=$H$2),Encodage!C1928,"")))</f>
        <v/>
      </c>
      <c r="C1928" s="62"/>
      <c r="D1928" s="61"/>
      <c r="E1928" s="61"/>
      <c r="F1928" s="61"/>
      <c r="G1928" t="str">
        <f t="shared" si="605"/>
        <v/>
      </c>
      <c r="H1928" t="str">
        <f>IFERROR(IF(COUNTIF($H$4:H1927,H1927)&lt;VLOOKUP($H1927,$D$3:$E$500,2,0),H1927,INDEX($D$3:$D$300,MATCH(H1927,$D$3:$D$300,0)+1)),"")</f>
        <v/>
      </c>
      <c r="I1928" t="str">
        <f>IF($H1928="","",VLOOKUP($H1928,Listes!$A$3:$I$12,3,FALSE))</f>
        <v/>
      </c>
      <c r="J1928" t="str">
        <f>IF($H1928="","",VLOOKUP($H1928,Listes!$A$3:$I$12,4,FALSE))</f>
        <v/>
      </c>
      <c r="K1928" t="str">
        <f>IF(H1928="","",VLOOKUP($H1928,Listes!$A$3:$I$12,8,FALSE))</f>
        <v/>
      </c>
      <c r="N1928" t="str">
        <f t="shared" si="606"/>
        <v/>
      </c>
    </row>
    <row r="1929" spans="1:14">
      <c r="A1929" s="62" t="str">
        <f>IF(Encodage!A1929="","",IF(COUNTIF($A$2:A1928,Encodage!A1929),"",IF(AND(Encodage!A1929&gt;=$G$2,Encodage!A1929&lt;=$H$2),Encodage!B1929,"")))</f>
        <v/>
      </c>
      <c r="B1929" s="62" t="str">
        <f>IF(A1929="","",IF(COUNTIF($A$2:B1928,Encodage!B1929)&gt;0,"",IF(AND(Encodage!B1929&gt;=$G$2,Encodage!A1929&lt;=$H$2),Encodage!C1929,"")))</f>
        <v/>
      </c>
      <c r="C1929" s="62"/>
      <c r="D1929" s="61"/>
      <c r="E1929" s="61"/>
      <c r="F1929" s="61"/>
      <c r="G1929" t="str">
        <f t="shared" si="605"/>
        <v/>
      </c>
      <c r="H1929" t="str">
        <f>IFERROR(IF(COUNTIF($H$4:H1928,H1928)&lt;VLOOKUP($H1928,$D$3:$E$500,2,0),H1928,INDEX($D$3:$D$300,MATCH(H1928,$D$3:$D$300,0)+1)),"")</f>
        <v/>
      </c>
      <c r="I1929" t="str">
        <f>IF($H1929="","",VLOOKUP($H1929,Listes!$A$3:$I$12,3,FALSE))</f>
        <v/>
      </c>
      <c r="J1929" t="str">
        <f>IF($H1929="","",VLOOKUP($H1929,Listes!$A$3:$I$12,4,FALSE))</f>
        <v/>
      </c>
      <c r="K1929" t="str">
        <f>IF(H1929="","",VLOOKUP($H1929,Listes!$A$3:$I$12,8,FALSE))</f>
        <v/>
      </c>
      <c r="N1929" t="str">
        <f t="shared" si="606"/>
        <v/>
      </c>
    </row>
    <row r="1930" spans="1:14">
      <c r="A1930" s="62" t="str">
        <f>IF(Encodage!A1930="","",IF(COUNTIF($A$2:A1929,Encodage!A1930),"",IF(AND(Encodage!A1930&gt;=$G$2,Encodage!A1930&lt;=$H$2),Encodage!B1930,"")))</f>
        <v/>
      </c>
      <c r="B1930" s="62" t="str">
        <f>IF(A1930="","",IF(COUNTIF($A$2:B1929,Encodage!B1930)&gt;0,"",IF(AND(Encodage!B1930&gt;=$G$2,Encodage!A1930&lt;=$H$2),Encodage!C1930,"")))</f>
        <v/>
      </c>
      <c r="C1930" s="62"/>
      <c r="D1930" s="61"/>
      <c r="E1930" s="61"/>
      <c r="F1930" s="61"/>
      <c r="G1930" t="str">
        <f t="shared" si="605"/>
        <v/>
      </c>
      <c r="H1930" t="str">
        <f>IFERROR(IF(COUNTIF($H$4:H1929,H1929)&lt;VLOOKUP($H1929,$D$3:$E$500,2,0),H1929,INDEX($D$3:$D$300,MATCH(H1929,$D$3:$D$300,0)+1)),"")</f>
        <v/>
      </c>
      <c r="I1930" t="str">
        <f>IF($H1930="","",VLOOKUP($H1930,Listes!$A$3:$I$12,3,FALSE))</f>
        <v/>
      </c>
      <c r="J1930" t="str">
        <f>IF($H1930="","",VLOOKUP($H1930,Listes!$A$3:$I$12,4,FALSE))</f>
        <v/>
      </c>
      <c r="K1930" t="str">
        <f>IF(H1930="","",VLOOKUP($H1930,Listes!$A$3:$I$12,8,FALSE))</f>
        <v/>
      </c>
      <c r="N1930" t="str">
        <f t="shared" si="606"/>
        <v/>
      </c>
    </row>
    <row r="1931" spans="1:14">
      <c r="A1931" s="62" t="str">
        <f>IF(Encodage!A1931="","",IF(COUNTIF($A$2:A1930,Encodage!A1931),"",IF(AND(Encodage!A1931&gt;=$G$2,Encodage!A1931&lt;=$H$2),Encodage!B1931,"")))</f>
        <v/>
      </c>
      <c r="B1931" s="62" t="str">
        <f>IF(A1931="","",IF(COUNTIF($A$2:B1930,Encodage!B1931)&gt;0,"",IF(AND(Encodage!B1931&gt;=$G$2,Encodage!A1931&lt;=$H$2),Encodage!C1931,"")))</f>
        <v/>
      </c>
      <c r="C1931" s="62"/>
      <c r="D1931" s="61"/>
      <c r="E1931" s="61"/>
      <c r="F1931" s="61"/>
      <c r="G1931" t="str">
        <f t="shared" si="605"/>
        <v/>
      </c>
      <c r="H1931" t="str">
        <f>IFERROR(IF(COUNTIF($H$4:H1930,H1930)&lt;VLOOKUP($H1930,$D$3:$E$500,2,0),H1930,INDEX($D$3:$D$300,MATCH(H1930,$D$3:$D$300,0)+1)),"")</f>
        <v/>
      </c>
      <c r="I1931" t="str">
        <f>IF($H1931="","",VLOOKUP($H1931,Listes!$A$3:$I$12,3,FALSE))</f>
        <v/>
      </c>
      <c r="J1931" t="str">
        <f>IF($H1931="","",VLOOKUP($H1931,Listes!$A$3:$I$12,4,FALSE))</f>
        <v/>
      </c>
      <c r="K1931" t="str">
        <f>IF(H1931="","",VLOOKUP($H1931,Listes!$A$3:$I$12,8,FALSE))</f>
        <v/>
      </c>
      <c r="N1931" t="str">
        <f t="shared" si="606"/>
        <v/>
      </c>
    </row>
    <row r="1932" spans="1:14">
      <c r="A1932" s="62" t="str">
        <f>IF(Encodage!A1932="","",IF(COUNTIF($A$2:A1931,Encodage!A1932),"",IF(AND(Encodage!A1932&gt;=$G$2,Encodage!A1932&lt;=$H$2),Encodage!B1932,"")))</f>
        <v/>
      </c>
      <c r="B1932" s="62" t="str">
        <f>IF(A1932="","",IF(COUNTIF($A$2:B1931,Encodage!B1932)&gt;0,"",IF(AND(Encodage!B1932&gt;=$G$2,Encodage!A1932&lt;=$H$2),Encodage!C1932,"")))</f>
        <v/>
      </c>
      <c r="C1932" s="62"/>
      <c r="D1932" s="61"/>
      <c r="E1932" s="61"/>
      <c r="F1932" s="61"/>
      <c r="G1932" t="str">
        <f t="shared" si="605"/>
        <v/>
      </c>
      <c r="H1932" t="str">
        <f>IFERROR(IF(COUNTIF($H$4:H1931,H1931)&lt;VLOOKUP($H1931,$D$3:$E$500,2,0),H1931,INDEX($D$3:$D$300,MATCH(H1931,$D$3:$D$300,0)+1)),"")</f>
        <v/>
      </c>
      <c r="I1932" t="str">
        <f>IF($H1932="","",VLOOKUP($H1932,Listes!$A$3:$I$12,3,FALSE))</f>
        <v/>
      </c>
      <c r="J1932" t="str">
        <f>IF($H1932="","",VLOOKUP($H1932,Listes!$A$3:$I$12,4,FALSE))</f>
        <v/>
      </c>
      <c r="K1932" t="str">
        <f>IF(H1932="","",VLOOKUP($H1932,Listes!$A$3:$I$12,8,FALSE))</f>
        <v/>
      </c>
      <c r="N1932" t="str">
        <f t="shared" si="606"/>
        <v/>
      </c>
    </row>
    <row r="1933" spans="1:14">
      <c r="A1933" s="62" t="str">
        <f>IF(Encodage!A1933="","",IF(COUNTIF($A$2:A1932,Encodage!A1933),"",IF(AND(Encodage!A1933&gt;=$G$2,Encodage!A1933&lt;=$H$2),Encodage!B1933,"")))</f>
        <v/>
      </c>
      <c r="B1933" s="62" t="str">
        <f>IF(A1933="","",IF(COUNTIF($A$2:B1932,Encodage!B1933)&gt;0,"",IF(AND(Encodage!B1933&gt;=$G$2,Encodage!A1933&lt;=$H$2),Encodage!C1933,"")))</f>
        <v/>
      </c>
      <c r="C1933" s="62"/>
      <c r="D1933" s="61"/>
      <c r="E1933" s="61"/>
      <c r="F1933" s="61"/>
      <c r="G1933" t="str">
        <f t="shared" si="605"/>
        <v/>
      </c>
      <c r="H1933" t="str">
        <f>IFERROR(IF(COUNTIF($H$4:H1932,H1932)&lt;VLOOKUP($H1932,$D$3:$E$500,2,0),H1932,INDEX($D$3:$D$300,MATCH(H1932,$D$3:$D$300,0)+1)),"")</f>
        <v/>
      </c>
      <c r="I1933" t="str">
        <f>IF($H1933="","",VLOOKUP($H1933,Listes!$A$3:$I$12,3,FALSE))</f>
        <v/>
      </c>
      <c r="J1933" t="str">
        <f>IF($H1933="","",VLOOKUP($H1933,Listes!$A$3:$I$12,4,FALSE))</f>
        <v/>
      </c>
      <c r="K1933" t="str">
        <f>IF(H1933="","",VLOOKUP($H1933,Listes!$A$3:$I$12,8,FALSE))</f>
        <v/>
      </c>
      <c r="N1933" t="str">
        <f t="shared" si="606"/>
        <v/>
      </c>
    </row>
    <row r="1934" spans="1:14">
      <c r="A1934" s="62" t="str">
        <f>IF(Encodage!A1934="","",IF(COUNTIF($A$2:A1933,Encodage!A1934),"",IF(AND(Encodage!A1934&gt;=$G$2,Encodage!A1934&lt;=$H$2),Encodage!B1934,"")))</f>
        <v/>
      </c>
      <c r="B1934" s="62" t="str">
        <f>IF(A1934="","",IF(COUNTIF($A$2:B1933,Encodage!B1934)&gt;0,"",IF(AND(Encodage!B1934&gt;=$G$2,Encodage!A1934&lt;=$H$2),Encodage!C1934,"")))</f>
        <v/>
      </c>
      <c r="C1934" s="62"/>
      <c r="D1934" s="61"/>
      <c r="E1934" s="61"/>
      <c r="F1934" s="61"/>
      <c r="G1934" t="str">
        <f t="shared" si="605"/>
        <v/>
      </c>
      <c r="H1934" t="str">
        <f>IFERROR(IF(COUNTIF($H$4:H1933,H1933)&lt;VLOOKUP($H1933,$D$3:$E$500,2,0),H1933,INDEX($D$3:$D$300,MATCH(H1933,$D$3:$D$300,0)+1)),"")</f>
        <v/>
      </c>
      <c r="I1934" t="str">
        <f>IF($H1934="","",VLOOKUP($H1934,Listes!$A$3:$I$12,3,FALSE))</f>
        <v/>
      </c>
      <c r="J1934" t="str">
        <f>IF($H1934="","",VLOOKUP($H1934,Listes!$A$3:$I$12,4,FALSE))</f>
        <v/>
      </c>
      <c r="K1934" t="str">
        <f>IF(H1934="","",VLOOKUP($H1934,Listes!$A$3:$I$12,8,FALSE))</f>
        <v/>
      </c>
      <c r="N1934" t="str">
        <f t="shared" si="606"/>
        <v/>
      </c>
    </row>
    <row r="1935" spans="1:14">
      <c r="A1935" s="62" t="str">
        <f>IF(Encodage!A1935="","",IF(COUNTIF($A$2:A1934,Encodage!A1935),"",IF(AND(Encodage!A1935&gt;=$G$2,Encodage!A1935&lt;=$H$2),Encodage!B1935,"")))</f>
        <v/>
      </c>
      <c r="B1935" s="62" t="str">
        <f>IF(A1935="","",IF(COUNTIF($A$2:B1934,Encodage!B1935)&gt;0,"",IF(AND(Encodage!B1935&gt;=$G$2,Encodage!A1935&lt;=$H$2),Encodage!C1935,"")))</f>
        <v/>
      </c>
      <c r="C1935" s="62"/>
      <c r="D1935" s="61"/>
      <c r="E1935" s="61"/>
      <c r="F1935" s="61"/>
      <c r="G1935" t="str">
        <f t="shared" si="605"/>
        <v/>
      </c>
      <c r="H1935" t="str">
        <f>IFERROR(IF(COUNTIF($H$4:H1934,H1934)&lt;VLOOKUP($H1934,$D$3:$E$500,2,0),H1934,INDEX($D$3:$D$300,MATCH(H1934,$D$3:$D$300,0)+1)),"")</f>
        <v/>
      </c>
      <c r="I1935" t="str">
        <f>IF($H1935="","",VLOOKUP($H1935,Listes!$A$3:$I$12,3,FALSE))</f>
        <v/>
      </c>
      <c r="J1935" t="str">
        <f>IF($H1935="","",VLOOKUP($H1935,Listes!$A$3:$I$12,4,FALSE))</f>
        <v/>
      </c>
      <c r="K1935" t="str">
        <f>IF(H1935="","",VLOOKUP($H1935,Listes!$A$3:$I$12,8,FALSE))</f>
        <v/>
      </c>
      <c r="N1935" t="str">
        <f t="shared" si="606"/>
        <v/>
      </c>
    </row>
    <row r="1936" spans="1:14">
      <c r="A1936" s="62" t="str">
        <f>IF(Encodage!A1936="","",IF(COUNTIF($A$2:A1935,Encodage!A1936),"",IF(AND(Encodage!A1936&gt;=$G$2,Encodage!A1936&lt;=$H$2),Encodage!B1936,"")))</f>
        <v/>
      </c>
      <c r="B1936" s="62" t="str">
        <f>IF(A1936="","",IF(COUNTIF($A$2:B1935,Encodage!B1936)&gt;0,"",IF(AND(Encodage!B1936&gt;=$G$2,Encodage!A1936&lt;=$H$2),Encodage!C1936,"")))</f>
        <v/>
      </c>
      <c r="C1936" s="62"/>
      <c r="D1936" s="61"/>
      <c r="E1936" s="61"/>
      <c r="F1936" s="61"/>
      <c r="G1936" t="str">
        <f t="shared" si="605"/>
        <v/>
      </c>
      <c r="H1936" t="str">
        <f>IFERROR(IF(COUNTIF($H$4:H1935,H1935)&lt;VLOOKUP($H1935,$D$3:$E$500,2,0),H1935,INDEX($D$3:$D$300,MATCH(H1935,$D$3:$D$300,0)+1)),"")</f>
        <v/>
      </c>
      <c r="I1936" t="str">
        <f>IF($H1936="","",VLOOKUP($H1936,Listes!$A$3:$I$12,3,FALSE))</f>
        <v/>
      </c>
      <c r="J1936" t="str">
        <f>IF($H1936="","",VLOOKUP($H1936,Listes!$A$3:$I$12,4,FALSE))</f>
        <v/>
      </c>
      <c r="K1936" t="str">
        <f>IF(H1936="","",VLOOKUP($H1936,Listes!$A$3:$I$12,8,FALSE))</f>
        <v/>
      </c>
      <c r="N1936" t="str">
        <f t="shared" si="606"/>
        <v/>
      </c>
    </row>
    <row r="1937" spans="1:14">
      <c r="A1937" s="62" t="str">
        <f>IF(Encodage!A1937="","",IF(COUNTIF($A$2:A1936,Encodage!A1937),"",IF(AND(Encodage!A1937&gt;=$G$2,Encodage!A1937&lt;=$H$2),Encodage!B1937,"")))</f>
        <v/>
      </c>
      <c r="B1937" s="62" t="str">
        <f>IF(A1937="","",IF(COUNTIF($A$2:B1936,Encodage!B1937)&gt;0,"",IF(AND(Encodage!B1937&gt;=$G$2,Encodage!A1937&lt;=$H$2),Encodage!C1937,"")))</f>
        <v/>
      </c>
      <c r="C1937" s="62"/>
      <c r="D1937" s="61"/>
      <c r="E1937" s="61"/>
      <c r="F1937" s="61"/>
      <c r="G1937" t="str">
        <f t="shared" si="605"/>
        <v/>
      </c>
      <c r="H1937" t="str">
        <f>IFERROR(IF(COUNTIF($H$4:H1936,H1936)&lt;VLOOKUP($H1936,$D$3:$E$500,2,0),H1936,INDEX($D$3:$D$300,MATCH(H1936,$D$3:$D$300,0)+1)),"")</f>
        <v/>
      </c>
      <c r="I1937" t="str">
        <f>IF($H1937="","",VLOOKUP($H1937,Listes!$A$3:$I$12,3,FALSE))</f>
        <v/>
      </c>
      <c r="J1937" t="str">
        <f>IF($H1937="","",VLOOKUP($H1937,Listes!$A$3:$I$12,4,FALSE))</f>
        <v/>
      </c>
      <c r="K1937" t="str">
        <f>IF(H1937="","",VLOOKUP($H1937,Listes!$A$3:$I$12,8,FALSE))</f>
        <v/>
      </c>
      <c r="N1937" t="str">
        <f t="shared" si="606"/>
        <v/>
      </c>
    </row>
    <row r="1938" spans="1:14">
      <c r="A1938" s="62" t="str">
        <f>IF(Encodage!A1938="","",IF(COUNTIF($A$2:A1937,Encodage!A1938),"",IF(AND(Encodage!A1938&gt;=$G$2,Encodage!A1938&lt;=$H$2),Encodage!B1938,"")))</f>
        <v/>
      </c>
      <c r="B1938" s="62" t="str">
        <f>IF(A1938="","",IF(COUNTIF($A$2:B1937,Encodage!B1938)&gt;0,"",IF(AND(Encodage!B1938&gt;=$G$2,Encodage!A1938&lt;=$H$2),Encodage!C1938,"")))</f>
        <v/>
      </c>
      <c r="C1938" s="62"/>
      <c r="D1938" s="61"/>
      <c r="E1938" s="61"/>
      <c r="F1938" s="61"/>
      <c r="G1938" t="str">
        <f t="shared" si="605"/>
        <v/>
      </c>
      <c r="H1938" t="str">
        <f>IFERROR(IF(COUNTIF($H$4:H1937,H1937)&lt;VLOOKUP($H1937,$D$3:$E$500,2,0),H1937,INDEX($D$3:$D$300,MATCH(H1937,$D$3:$D$300,0)+1)),"")</f>
        <v/>
      </c>
      <c r="I1938" t="str">
        <f>IF($H1938="","",VLOOKUP($H1938,Listes!$A$3:$I$12,3,FALSE))</f>
        <v/>
      </c>
      <c r="J1938" t="str">
        <f>IF($H1938="","",VLOOKUP($H1938,Listes!$A$3:$I$12,4,FALSE))</f>
        <v/>
      </c>
      <c r="K1938" t="str">
        <f>IF(H1938="","",VLOOKUP($H1938,Listes!$A$3:$I$12,8,FALSE))</f>
        <v/>
      </c>
      <c r="N1938" t="str">
        <f t="shared" si="606"/>
        <v/>
      </c>
    </row>
    <row r="1939" spans="1:14">
      <c r="A1939" s="62" t="str">
        <f>IF(Encodage!A1939="","",IF(COUNTIF($A$2:A1938,Encodage!A1939),"",IF(AND(Encodage!A1939&gt;=$G$2,Encodage!A1939&lt;=$H$2),Encodage!B1939,"")))</f>
        <v/>
      </c>
      <c r="B1939" s="62" t="str">
        <f>IF(A1939="","",IF(COUNTIF($A$2:B1938,Encodage!B1939)&gt;0,"",IF(AND(Encodage!B1939&gt;=$G$2,Encodage!A1939&lt;=$H$2),Encodage!C1939,"")))</f>
        <v/>
      </c>
      <c r="C1939" s="62"/>
      <c r="D1939" s="61"/>
      <c r="E1939" s="61"/>
      <c r="F1939" s="61"/>
      <c r="G1939" t="str">
        <f t="shared" si="605"/>
        <v/>
      </c>
      <c r="H1939" t="str">
        <f>IFERROR(IF(COUNTIF($H$4:H1938,H1938)&lt;VLOOKUP($H1938,$D$3:$E$500,2,0),H1938,INDEX($D$3:$D$300,MATCH(H1938,$D$3:$D$300,0)+1)),"")</f>
        <v/>
      </c>
      <c r="I1939" t="str">
        <f>IF($H1939="","",VLOOKUP($H1939,Listes!$A$3:$I$12,3,FALSE))</f>
        <v/>
      </c>
      <c r="J1939" t="str">
        <f>IF($H1939="","",VLOOKUP($H1939,Listes!$A$3:$I$12,4,FALSE))</f>
        <v/>
      </c>
      <c r="K1939" t="str">
        <f>IF(H1939="","",VLOOKUP($H1939,Listes!$A$3:$I$12,8,FALSE))</f>
        <v/>
      </c>
      <c r="N1939" t="str">
        <f t="shared" si="606"/>
        <v/>
      </c>
    </row>
    <row r="1940" spans="1:14">
      <c r="A1940" s="62" t="str">
        <f>IF(Encodage!A1940="","",IF(COUNTIF($A$2:A1939,Encodage!A1940),"",IF(AND(Encodage!A1940&gt;=$G$2,Encodage!A1940&lt;=$H$2),Encodage!B1940,"")))</f>
        <v/>
      </c>
      <c r="B1940" s="62" t="str">
        <f>IF(A1940="","",IF(COUNTIF($A$2:B1939,Encodage!B1940)&gt;0,"",IF(AND(Encodage!B1940&gt;=$G$2,Encodage!A1940&lt;=$H$2),Encodage!C1940,"")))</f>
        <v/>
      </c>
      <c r="C1940" s="62"/>
      <c r="D1940" s="61"/>
      <c r="E1940" s="61"/>
      <c r="F1940" s="61"/>
      <c r="G1940" t="str">
        <f t="shared" si="605"/>
        <v/>
      </c>
      <c r="H1940" t="str">
        <f>IFERROR(IF(COUNTIF($H$4:H1939,H1939)&lt;VLOOKUP($H1939,$D$3:$E$500,2,0),H1939,INDEX($D$3:$D$300,MATCH(H1939,$D$3:$D$300,0)+1)),"")</f>
        <v/>
      </c>
      <c r="I1940" t="str">
        <f>IF($H1940="","",VLOOKUP($H1940,Listes!$A$3:$I$12,3,FALSE))</f>
        <v/>
      </c>
      <c r="J1940" t="str">
        <f>IF($H1940="","",VLOOKUP($H1940,Listes!$A$3:$I$12,4,FALSE))</f>
        <v/>
      </c>
      <c r="K1940" t="str">
        <f>IF(H1940="","",VLOOKUP($H1940,Listes!$A$3:$I$12,8,FALSE))</f>
        <v/>
      </c>
      <c r="N1940" t="str">
        <f t="shared" si="606"/>
        <v/>
      </c>
    </row>
    <row r="1941" spans="1:14">
      <c r="A1941" s="62" t="str">
        <f>IF(Encodage!A1941="","",IF(COUNTIF($A$2:A1940,Encodage!A1941),"",IF(AND(Encodage!A1941&gt;=$G$2,Encodage!A1941&lt;=$H$2),Encodage!B1941,"")))</f>
        <v/>
      </c>
      <c r="B1941" s="62" t="str">
        <f>IF(A1941="","",IF(COUNTIF($A$2:B1940,Encodage!B1941)&gt;0,"",IF(AND(Encodage!B1941&gt;=$G$2,Encodage!A1941&lt;=$H$2),Encodage!C1941,"")))</f>
        <v/>
      </c>
      <c r="C1941" s="62"/>
      <c r="D1941" s="61"/>
      <c r="E1941" s="61"/>
      <c r="F1941" s="61"/>
      <c r="G1941" t="str">
        <f t="shared" si="605"/>
        <v/>
      </c>
      <c r="H1941" t="str">
        <f>IFERROR(IF(COUNTIF($H$4:H1940,H1940)&lt;VLOOKUP($H1940,$D$3:$E$500,2,0),H1940,INDEX($D$3:$D$300,MATCH(H1940,$D$3:$D$300,0)+1)),"")</f>
        <v/>
      </c>
      <c r="I1941" t="str">
        <f>IF($H1941="","",VLOOKUP($H1941,Listes!$A$3:$I$12,3,FALSE))</f>
        <v/>
      </c>
      <c r="J1941" t="str">
        <f>IF($H1941="","",VLOOKUP($H1941,Listes!$A$3:$I$12,4,FALSE))</f>
        <v/>
      </c>
      <c r="K1941" t="str">
        <f>IF(H1941="","",VLOOKUP($H1941,Listes!$A$3:$I$12,8,FALSE))</f>
        <v/>
      </c>
      <c r="N1941" t="str">
        <f t="shared" si="606"/>
        <v/>
      </c>
    </row>
    <row r="1942" spans="1:14">
      <c r="A1942" s="62" t="str">
        <f>IF(Encodage!A1942="","",IF(COUNTIF($A$2:A1941,Encodage!A1942),"",IF(AND(Encodage!A1942&gt;=$G$2,Encodage!A1942&lt;=$H$2),Encodage!B1942,"")))</f>
        <v/>
      </c>
      <c r="B1942" s="62" t="str">
        <f>IF(A1942="","",IF(COUNTIF($A$2:B1941,Encodage!B1942)&gt;0,"",IF(AND(Encodage!B1942&gt;=$G$2,Encodage!A1942&lt;=$H$2),Encodage!C1942,"")))</f>
        <v/>
      </c>
      <c r="C1942" s="62"/>
      <c r="D1942" s="61"/>
      <c r="E1942" s="61"/>
      <c r="F1942" s="61"/>
      <c r="G1942" t="str">
        <f t="shared" si="605"/>
        <v/>
      </c>
      <c r="H1942" t="str">
        <f>IFERROR(IF(COUNTIF($H$4:H1941,H1941)&lt;VLOOKUP($H1941,$D$3:$E$500,2,0),H1941,INDEX($D$3:$D$300,MATCH(H1941,$D$3:$D$300,0)+1)),"")</f>
        <v/>
      </c>
      <c r="I1942" t="str">
        <f>IF($H1942="","",VLOOKUP($H1942,Listes!$A$3:$I$12,3,FALSE))</f>
        <v/>
      </c>
      <c r="J1942" t="str">
        <f>IF($H1942="","",VLOOKUP($H1942,Listes!$A$3:$I$12,4,FALSE))</f>
        <v/>
      </c>
      <c r="K1942" t="str">
        <f>IF(H1942="","",VLOOKUP($H1942,Listes!$A$3:$I$12,8,FALSE))</f>
        <v/>
      </c>
      <c r="N1942" t="str">
        <f t="shared" si="606"/>
        <v/>
      </c>
    </row>
    <row r="1943" spans="1:14">
      <c r="A1943" s="62" t="str">
        <f>IF(Encodage!A1943="","",IF(COUNTIF($A$2:A1942,Encodage!A1943),"",IF(AND(Encodage!A1943&gt;=$G$2,Encodage!A1943&lt;=$H$2),Encodage!B1943,"")))</f>
        <v/>
      </c>
      <c r="B1943" s="62" t="str">
        <f>IF(A1943="","",IF(COUNTIF($A$2:B1942,Encodage!B1943)&gt;0,"",IF(AND(Encodage!B1943&gt;=$G$2,Encodage!A1943&lt;=$H$2),Encodage!C1943,"")))</f>
        <v/>
      </c>
      <c r="C1943" s="62"/>
      <c r="D1943" s="61"/>
      <c r="E1943" s="61"/>
      <c r="F1943" s="61"/>
      <c r="G1943" t="str">
        <f t="shared" si="605"/>
        <v/>
      </c>
      <c r="H1943" t="str">
        <f>IFERROR(IF(COUNTIF($H$4:H1942,H1942)&lt;VLOOKUP($H1942,$D$3:$E$500,2,0),H1942,INDEX($D$3:$D$300,MATCH(H1942,$D$3:$D$300,0)+1)),"")</f>
        <v/>
      </c>
      <c r="I1943" t="str">
        <f>IF($H1943="","",VLOOKUP($H1943,Listes!$A$3:$I$12,3,FALSE))</f>
        <v/>
      </c>
      <c r="J1943" t="str">
        <f>IF($H1943="","",VLOOKUP($H1943,Listes!$A$3:$I$12,4,FALSE))</f>
        <v/>
      </c>
      <c r="K1943" t="str">
        <f>IF(H1943="","",VLOOKUP($H1943,Listes!$A$3:$I$12,8,FALSE))</f>
        <v/>
      </c>
      <c r="N1943" t="str">
        <f t="shared" si="606"/>
        <v/>
      </c>
    </row>
    <row r="1944" spans="1:14">
      <c r="A1944" s="62" t="str">
        <f>IF(Encodage!A1944="","",IF(COUNTIF($A$2:A1943,Encodage!A1944),"",IF(AND(Encodage!A1944&gt;=$G$2,Encodage!A1944&lt;=$H$2),Encodage!B1944,"")))</f>
        <v/>
      </c>
      <c r="B1944" s="62" t="str">
        <f>IF(A1944="","",IF(COUNTIF($A$2:B1943,Encodage!B1944)&gt;0,"",IF(AND(Encodage!B1944&gt;=$G$2,Encodage!A1944&lt;=$H$2),Encodage!C1944,"")))</f>
        <v/>
      </c>
      <c r="C1944" s="62"/>
      <c r="D1944" s="61"/>
      <c r="E1944" s="61"/>
      <c r="F1944" s="61"/>
      <c r="G1944" t="str">
        <f t="shared" si="605"/>
        <v/>
      </c>
      <c r="H1944" t="str">
        <f>IFERROR(IF(COUNTIF($H$4:H1943,H1943)&lt;VLOOKUP($H1943,$D$3:$E$500,2,0),H1943,INDEX($D$3:$D$300,MATCH(H1943,$D$3:$D$300,0)+1)),"")</f>
        <v/>
      </c>
      <c r="I1944" t="str">
        <f>IF($H1944="","",VLOOKUP($H1944,Listes!$A$3:$I$12,3,FALSE))</f>
        <v/>
      </c>
      <c r="J1944" t="str">
        <f>IF($H1944="","",VLOOKUP($H1944,Listes!$A$3:$I$12,4,FALSE))</f>
        <v/>
      </c>
      <c r="K1944" t="str">
        <f>IF(H1944="","",VLOOKUP($H1944,Listes!$A$3:$I$12,8,FALSE))</f>
        <v/>
      </c>
      <c r="N1944" t="str">
        <f t="shared" si="606"/>
        <v/>
      </c>
    </row>
    <row r="1945" spans="1:14">
      <c r="A1945" s="62" t="str">
        <f>IF(Encodage!A1945="","",IF(COUNTIF($A$2:A1944,Encodage!A1945),"",IF(AND(Encodage!A1945&gt;=$G$2,Encodage!A1945&lt;=$H$2),Encodage!B1945,"")))</f>
        <v/>
      </c>
      <c r="B1945" s="62" t="str">
        <f>IF(A1945="","",IF(COUNTIF($A$2:B1944,Encodage!B1945)&gt;0,"",IF(AND(Encodage!B1945&gt;=$G$2,Encodage!A1945&lt;=$H$2),Encodage!C1945,"")))</f>
        <v/>
      </c>
      <c r="C1945" s="62"/>
      <c r="D1945" s="61"/>
      <c r="E1945" s="61"/>
      <c r="F1945" s="61"/>
      <c r="G1945" t="str">
        <f t="shared" si="605"/>
        <v/>
      </c>
      <c r="H1945" t="str">
        <f>IFERROR(IF(COUNTIF($H$4:H1944,H1944)&lt;VLOOKUP($H1944,$D$3:$E$500,2,0),H1944,INDEX($D$3:$D$300,MATCH(H1944,$D$3:$D$300,0)+1)),"")</f>
        <v/>
      </c>
      <c r="I1945" t="str">
        <f>IF($H1945="","",VLOOKUP($H1945,Listes!$A$3:$I$12,3,FALSE))</f>
        <v/>
      </c>
      <c r="J1945" t="str">
        <f>IF($H1945="","",VLOOKUP($H1945,Listes!$A$3:$I$12,4,FALSE))</f>
        <v/>
      </c>
      <c r="K1945" t="str">
        <f>IF(H1945="","",VLOOKUP($H1945,Listes!$A$3:$I$12,8,FALSE))</f>
        <v/>
      </c>
      <c r="N1945" t="str">
        <f t="shared" si="606"/>
        <v/>
      </c>
    </row>
    <row r="1946" spans="1:14">
      <c r="A1946" s="62" t="str">
        <f>IF(Encodage!A1946="","",IF(COUNTIF($A$2:A1945,Encodage!A1946),"",IF(AND(Encodage!A1946&gt;=$G$2,Encodage!A1946&lt;=$H$2),Encodage!B1946,"")))</f>
        <v/>
      </c>
      <c r="B1946" s="62" t="str">
        <f>IF(A1946="","",IF(COUNTIF($A$2:B1945,Encodage!B1946)&gt;0,"",IF(AND(Encodage!B1946&gt;=$G$2,Encodage!A1946&lt;=$H$2),Encodage!C1946,"")))</f>
        <v/>
      </c>
      <c r="C1946" s="62"/>
      <c r="D1946" s="61"/>
      <c r="E1946" s="61"/>
      <c r="F1946" s="61"/>
      <c r="G1946" t="str">
        <f t="shared" si="605"/>
        <v/>
      </c>
      <c r="H1946" t="str">
        <f>IFERROR(IF(COUNTIF($H$4:H1945,H1945)&lt;VLOOKUP($H1945,$D$3:$E$500,2,0),H1945,INDEX($D$3:$D$300,MATCH(H1945,$D$3:$D$300,0)+1)),"")</f>
        <v/>
      </c>
      <c r="I1946" t="str">
        <f>IF($H1946="","",VLOOKUP($H1946,Listes!$A$3:$I$12,3,FALSE))</f>
        <v/>
      </c>
      <c r="J1946" t="str">
        <f>IF($H1946="","",VLOOKUP($H1946,Listes!$A$3:$I$12,4,FALSE))</f>
        <v/>
      </c>
      <c r="K1946" t="str">
        <f>IF(H1946="","",VLOOKUP($H1946,Listes!$A$3:$I$12,8,FALSE))</f>
        <v/>
      </c>
      <c r="N1946" t="str">
        <f t="shared" si="606"/>
        <v/>
      </c>
    </row>
    <row r="1947" spans="1:14">
      <c r="A1947" s="62" t="str">
        <f>IF(Encodage!A1947="","",IF(COUNTIF($A$2:A1946,Encodage!A1947),"",IF(AND(Encodage!A1947&gt;=$G$2,Encodage!A1947&lt;=$H$2),Encodage!B1947,"")))</f>
        <v/>
      </c>
      <c r="B1947" s="62" t="str">
        <f>IF(A1947="","",IF(COUNTIF($A$2:B1946,Encodage!B1947)&gt;0,"",IF(AND(Encodage!B1947&gt;=$G$2,Encodage!A1947&lt;=$H$2),Encodage!C1947,"")))</f>
        <v/>
      </c>
      <c r="C1947" s="62"/>
      <c r="D1947" s="61"/>
      <c r="E1947" s="61"/>
      <c r="F1947" s="61"/>
      <c r="G1947" t="str">
        <f t="shared" si="605"/>
        <v/>
      </c>
      <c r="H1947" t="str">
        <f>IFERROR(IF(COUNTIF($H$4:H1946,H1946)&lt;VLOOKUP($H1946,$D$3:$E$500,2,0),H1946,INDEX($D$3:$D$300,MATCH(H1946,$D$3:$D$300,0)+1)),"")</f>
        <v/>
      </c>
      <c r="I1947" t="str">
        <f>IF($H1947="","",VLOOKUP($H1947,Listes!$A$3:$I$12,3,FALSE))</f>
        <v/>
      </c>
      <c r="J1947" t="str">
        <f>IF($H1947="","",VLOOKUP($H1947,Listes!$A$3:$I$12,4,FALSE))</f>
        <v/>
      </c>
      <c r="K1947" t="str">
        <f>IF(H1947="","",VLOOKUP($H1947,Listes!$A$3:$I$12,8,FALSE))</f>
        <v/>
      </c>
      <c r="N1947" t="str">
        <f t="shared" si="606"/>
        <v/>
      </c>
    </row>
    <row r="1948" spans="1:14">
      <c r="A1948" s="62" t="str">
        <f>IF(Encodage!A1948="","",IF(COUNTIF($A$2:A1947,Encodage!A1948),"",IF(AND(Encodage!A1948&gt;=$G$2,Encodage!A1948&lt;=$H$2),Encodage!B1948,"")))</f>
        <v/>
      </c>
      <c r="B1948" s="62" t="str">
        <f>IF(A1948="","",IF(COUNTIF($A$2:B1947,Encodage!B1948)&gt;0,"",IF(AND(Encodage!B1948&gt;=$G$2,Encodage!A1948&lt;=$H$2),Encodage!C1948,"")))</f>
        <v/>
      </c>
      <c r="C1948" s="62"/>
      <c r="D1948" s="61"/>
      <c r="E1948" s="61"/>
      <c r="F1948" s="61"/>
      <c r="G1948" t="str">
        <f t="shared" si="605"/>
        <v/>
      </c>
      <c r="H1948" t="str">
        <f>IFERROR(IF(COUNTIF($H$4:H1947,H1947)&lt;VLOOKUP($H1947,$D$3:$E$500,2,0),H1947,INDEX($D$3:$D$300,MATCH(H1947,$D$3:$D$300,0)+1)),"")</f>
        <v/>
      </c>
      <c r="I1948" t="str">
        <f>IF($H1948="","",VLOOKUP($H1948,Listes!$A$3:$I$12,3,FALSE))</f>
        <v/>
      </c>
      <c r="J1948" t="str">
        <f>IF($H1948="","",VLOOKUP($H1948,Listes!$A$3:$I$12,4,FALSE))</f>
        <v/>
      </c>
      <c r="K1948" t="str">
        <f>IF(H1948="","",VLOOKUP($H1948,Listes!$A$3:$I$12,8,FALSE))</f>
        <v/>
      </c>
      <c r="N1948" t="str">
        <f t="shared" si="606"/>
        <v/>
      </c>
    </row>
    <row r="1949" spans="1:14">
      <c r="A1949" s="62" t="str">
        <f>IF(Encodage!A1949="","",IF(COUNTIF($A$2:A1948,Encodage!A1949),"",IF(AND(Encodage!A1949&gt;=$G$2,Encodage!A1949&lt;=$H$2),Encodage!B1949,"")))</f>
        <v/>
      </c>
      <c r="B1949" s="62" t="str">
        <f>IF(A1949="","",IF(COUNTIF($A$2:B1948,Encodage!B1949)&gt;0,"",IF(AND(Encodage!B1949&gt;=$G$2,Encodage!A1949&lt;=$H$2),Encodage!C1949,"")))</f>
        <v/>
      </c>
      <c r="C1949" s="62"/>
      <c r="D1949" s="61"/>
      <c r="E1949" s="61"/>
      <c r="F1949" s="61"/>
      <c r="G1949" t="str">
        <f t="shared" si="605"/>
        <v/>
      </c>
      <c r="H1949" t="str">
        <f>IFERROR(IF(COUNTIF($H$4:H1948,H1948)&lt;VLOOKUP($H1948,$D$3:$E$500,2,0),H1948,INDEX($D$3:$D$300,MATCH(H1948,$D$3:$D$300,0)+1)),"")</f>
        <v/>
      </c>
      <c r="I1949" t="str">
        <f>IF($H1949="","",VLOOKUP($H1949,Listes!$A$3:$I$12,3,FALSE))</f>
        <v/>
      </c>
      <c r="J1949" t="str">
        <f>IF($H1949="","",VLOOKUP($H1949,Listes!$A$3:$I$12,4,FALSE))</f>
        <v/>
      </c>
      <c r="K1949" t="str">
        <f>IF(H1949="","",VLOOKUP($H1949,Listes!$A$3:$I$12,8,FALSE))</f>
        <v/>
      </c>
      <c r="N1949" t="str">
        <f t="shared" si="606"/>
        <v/>
      </c>
    </row>
    <row r="1950" spans="1:14">
      <c r="A1950" s="62" t="str">
        <f>IF(Encodage!A1950="","",IF(COUNTIF($A$2:A1949,Encodage!A1950),"",IF(AND(Encodage!A1950&gt;=$G$2,Encodage!A1950&lt;=$H$2),Encodage!B1950,"")))</f>
        <v/>
      </c>
      <c r="B1950" s="62" t="str">
        <f>IF(A1950="","",IF(COUNTIF($A$2:B1949,Encodage!B1950)&gt;0,"",IF(AND(Encodage!B1950&gt;=$G$2,Encodage!A1950&lt;=$H$2),Encodage!C1950,"")))</f>
        <v/>
      </c>
      <c r="C1950" s="62"/>
      <c r="D1950" s="61"/>
      <c r="E1950" s="61"/>
      <c r="F1950" s="61"/>
      <c r="G1950" t="str">
        <f t="shared" si="605"/>
        <v/>
      </c>
      <c r="H1950" t="str">
        <f>IFERROR(IF(COUNTIF($H$4:H1949,H1949)&lt;VLOOKUP($H1949,$D$3:$E$500,2,0),H1949,INDEX($D$3:$D$300,MATCH(H1949,$D$3:$D$300,0)+1)),"")</f>
        <v/>
      </c>
      <c r="I1950" t="str">
        <f>IF($H1950="","",VLOOKUP($H1950,Listes!$A$3:$I$12,3,FALSE))</f>
        <v/>
      </c>
      <c r="J1950" t="str">
        <f>IF($H1950="","",VLOOKUP($H1950,Listes!$A$3:$I$12,4,FALSE))</f>
        <v/>
      </c>
      <c r="K1950" t="str">
        <f>IF(H1950="","",VLOOKUP($H1950,Listes!$A$3:$I$12,8,FALSE))</f>
        <v/>
      </c>
      <c r="N1950" t="str">
        <f t="shared" si="606"/>
        <v/>
      </c>
    </row>
    <row r="1951" spans="1:14">
      <c r="A1951" s="62" t="str">
        <f>IF(Encodage!A1951="","",IF(COUNTIF($A$2:A1950,Encodage!A1951),"",IF(AND(Encodage!A1951&gt;=$G$2,Encodage!A1951&lt;=$H$2),Encodage!B1951,"")))</f>
        <v/>
      </c>
      <c r="B1951" s="62" t="str">
        <f>IF(A1951="","",IF(COUNTIF($A$2:B1950,Encodage!B1951)&gt;0,"",IF(AND(Encodage!B1951&gt;=$G$2,Encodage!A1951&lt;=$H$2),Encodage!C1951,"")))</f>
        <v/>
      </c>
      <c r="C1951" s="62"/>
      <c r="D1951" s="61"/>
      <c r="E1951" s="61"/>
      <c r="F1951" s="61"/>
      <c r="G1951" t="str">
        <f t="shared" si="605"/>
        <v/>
      </c>
      <c r="H1951" t="str">
        <f>IFERROR(IF(COUNTIF($H$4:H1950,H1950)&lt;VLOOKUP($H1950,$D$3:$E$500,2,0),H1950,INDEX($D$3:$D$300,MATCH(H1950,$D$3:$D$300,0)+1)),"")</f>
        <v/>
      </c>
      <c r="I1951" t="str">
        <f>IF($H1951="","",VLOOKUP($H1951,Listes!$A$3:$I$12,3,FALSE))</f>
        <v/>
      </c>
      <c r="J1951" t="str">
        <f>IF($H1951="","",VLOOKUP($H1951,Listes!$A$3:$I$12,4,FALSE))</f>
        <v/>
      </c>
      <c r="K1951" t="str">
        <f>IF(H1951="","",VLOOKUP($H1951,Listes!$A$3:$I$12,8,FALSE))</f>
        <v/>
      </c>
      <c r="N1951" t="str">
        <f t="shared" si="606"/>
        <v/>
      </c>
    </row>
    <row r="1952" spans="1:14">
      <c r="A1952" s="62" t="str">
        <f>IF(Encodage!A1952="","",IF(COUNTIF($A$2:A1951,Encodage!A1952),"",IF(AND(Encodage!A1952&gt;=$G$2,Encodage!A1952&lt;=$H$2),Encodage!B1952,"")))</f>
        <v/>
      </c>
      <c r="B1952" s="62" t="str">
        <f>IF(A1952="","",IF(COUNTIF($A$2:B1951,Encodage!B1952)&gt;0,"",IF(AND(Encodage!B1952&gt;=$G$2,Encodage!A1952&lt;=$H$2),Encodage!C1952,"")))</f>
        <v/>
      </c>
      <c r="C1952" s="62"/>
      <c r="D1952" s="61"/>
      <c r="E1952" s="61"/>
      <c r="F1952" s="61"/>
      <c r="G1952" t="str">
        <f t="shared" si="605"/>
        <v/>
      </c>
      <c r="H1952" t="str">
        <f>IFERROR(IF(COUNTIF($H$4:H1951,H1951)&lt;VLOOKUP($H1951,$D$3:$E$500,2,0),H1951,INDEX($D$3:$D$300,MATCH(H1951,$D$3:$D$300,0)+1)),"")</f>
        <v/>
      </c>
      <c r="I1952" t="str">
        <f>IF($H1952="","",VLOOKUP($H1952,Listes!$A$3:$I$12,3,FALSE))</f>
        <v/>
      </c>
      <c r="J1952" t="str">
        <f>IF($H1952="","",VLOOKUP($H1952,Listes!$A$3:$I$12,4,FALSE))</f>
        <v/>
      </c>
      <c r="K1952" t="str">
        <f>IF(H1952="","",VLOOKUP($H1952,Listes!$A$3:$I$12,8,FALSE))</f>
        <v/>
      </c>
      <c r="N1952" t="str">
        <f t="shared" si="606"/>
        <v/>
      </c>
    </row>
    <row r="1953" spans="1:14">
      <c r="A1953" s="62" t="str">
        <f>IF(Encodage!A1953="","",IF(COUNTIF($A$2:A1952,Encodage!A1953),"",IF(AND(Encodage!A1953&gt;=$G$2,Encodage!A1953&lt;=$H$2),Encodage!B1953,"")))</f>
        <v/>
      </c>
      <c r="B1953" s="62" t="str">
        <f>IF(A1953="","",IF(COUNTIF($A$2:B1952,Encodage!B1953)&gt;0,"",IF(AND(Encodage!B1953&gt;=$G$2,Encodage!A1953&lt;=$H$2),Encodage!C1953,"")))</f>
        <v/>
      </c>
      <c r="C1953" s="62"/>
      <c r="D1953" s="61"/>
      <c r="E1953" s="61"/>
      <c r="F1953" s="61"/>
      <c r="G1953" t="str">
        <f t="shared" si="605"/>
        <v/>
      </c>
      <c r="H1953" t="str">
        <f>IFERROR(IF(COUNTIF($H$4:H1952,H1952)&lt;VLOOKUP($H1952,$D$3:$E$500,2,0),H1952,INDEX($D$3:$D$300,MATCH(H1952,$D$3:$D$300,0)+1)),"")</f>
        <v/>
      </c>
      <c r="I1953" t="str">
        <f>IF($H1953="","",VLOOKUP($H1953,Listes!$A$3:$I$12,3,FALSE))</f>
        <v/>
      </c>
      <c r="J1953" t="str">
        <f>IF($H1953="","",VLOOKUP($H1953,Listes!$A$3:$I$12,4,FALSE))</f>
        <v/>
      </c>
      <c r="K1953" t="str">
        <f>IF(H1953="","",VLOOKUP($H1953,Listes!$A$3:$I$12,8,FALSE))</f>
        <v/>
      </c>
      <c r="N1953" t="str">
        <f t="shared" si="606"/>
        <v/>
      </c>
    </row>
    <row r="1954" spans="1:14">
      <c r="A1954" s="62" t="str">
        <f>IF(Encodage!A1954="","",IF(COUNTIF($A$2:A1953,Encodage!A1954),"",IF(AND(Encodage!A1954&gt;=$G$2,Encodage!A1954&lt;=$H$2),Encodage!B1954,"")))</f>
        <v/>
      </c>
      <c r="B1954" s="62" t="str">
        <f>IF(A1954="","",IF(COUNTIF($A$2:B1953,Encodage!B1954)&gt;0,"",IF(AND(Encodage!B1954&gt;=$G$2,Encodage!A1954&lt;=$H$2),Encodage!C1954,"")))</f>
        <v/>
      </c>
      <c r="C1954" s="62"/>
      <c r="D1954" s="61"/>
      <c r="E1954" s="61"/>
      <c r="F1954" s="61"/>
      <c r="G1954" t="str">
        <f t="shared" si="605"/>
        <v/>
      </c>
      <c r="H1954" t="str">
        <f>IFERROR(IF(COUNTIF($H$4:H1953,H1953)&lt;VLOOKUP($H1953,$D$3:$E$500,2,0),H1953,INDEX($D$3:$D$300,MATCH(H1953,$D$3:$D$300,0)+1)),"")</f>
        <v/>
      </c>
      <c r="I1954" t="str">
        <f>IF($H1954="","",VLOOKUP($H1954,Listes!$A$3:$I$12,3,FALSE))</f>
        <v/>
      </c>
      <c r="J1954" t="str">
        <f>IF($H1954="","",VLOOKUP($H1954,Listes!$A$3:$I$12,4,FALSE))</f>
        <v/>
      </c>
      <c r="K1954" t="str">
        <f>IF(H1954="","",VLOOKUP($H1954,Listes!$A$3:$I$12,8,FALSE))</f>
        <v/>
      </c>
      <c r="N1954" t="str">
        <f t="shared" si="606"/>
        <v/>
      </c>
    </row>
    <row r="1955" spans="1:14">
      <c r="A1955" s="62" t="str">
        <f>IF(Encodage!A1955="","",IF(COUNTIF($A$2:A1954,Encodage!A1955),"",IF(AND(Encodage!A1955&gt;=$G$2,Encodage!A1955&lt;=$H$2),Encodage!B1955,"")))</f>
        <v/>
      </c>
      <c r="B1955" s="62" t="str">
        <f>IF(A1955="","",IF(COUNTIF($A$2:B1954,Encodage!B1955)&gt;0,"",IF(AND(Encodage!B1955&gt;=$G$2,Encodage!A1955&lt;=$H$2),Encodage!C1955,"")))</f>
        <v/>
      </c>
      <c r="C1955" s="62"/>
      <c r="D1955" s="61"/>
      <c r="E1955" s="61"/>
      <c r="F1955" s="61"/>
      <c r="G1955" t="str">
        <f t="shared" si="605"/>
        <v/>
      </c>
      <c r="H1955" t="str">
        <f>IFERROR(IF(COUNTIF($H$4:H1954,H1954)&lt;VLOOKUP($H1954,$D$3:$E$500,2,0),H1954,INDEX($D$3:$D$300,MATCH(H1954,$D$3:$D$300,0)+1)),"")</f>
        <v/>
      </c>
      <c r="I1955" t="str">
        <f>IF($H1955="","",VLOOKUP($H1955,Listes!$A$3:$I$12,3,FALSE))</f>
        <v/>
      </c>
      <c r="J1955" t="str">
        <f>IF($H1955="","",VLOOKUP($H1955,Listes!$A$3:$I$12,4,FALSE))</f>
        <v/>
      </c>
      <c r="K1955" t="str">
        <f>IF(H1955="","",VLOOKUP($H1955,Listes!$A$3:$I$12,8,FALSE))</f>
        <v/>
      </c>
      <c r="N1955" t="str">
        <f t="shared" si="606"/>
        <v/>
      </c>
    </row>
    <row r="1956" spans="1:14">
      <c r="A1956" s="62" t="str">
        <f>IF(Encodage!A1956="","",IF(COUNTIF($A$2:A1955,Encodage!A1956),"",IF(AND(Encodage!A1956&gt;=$G$2,Encodage!A1956&lt;=$H$2),Encodage!B1956,"")))</f>
        <v/>
      </c>
      <c r="B1956" s="62" t="str">
        <f>IF(A1956="","",IF(COUNTIF($A$2:B1955,Encodage!B1956)&gt;0,"",IF(AND(Encodage!B1956&gt;=$G$2,Encodage!A1956&lt;=$H$2),Encodage!C1956,"")))</f>
        <v/>
      </c>
      <c r="C1956" s="62"/>
      <c r="D1956" s="61"/>
      <c r="E1956" s="61"/>
      <c r="F1956" s="61"/>
      <c r="G1956" t="str">
        <f t="shared" si="605"/>
        <v/>
      </c>
      <c r="H1956" t="str">
        <f>IFERROR(IF(COUNTIF($H$4:H1955,H1955)&lt;VLOOKUP($H1955,$D$3:$E$500,2,0),H1955,INDEX($D$3:$D$300,MATCH(H1955,$D$3:$D$300,0)+1)),"")</f>
        <v/>
      </c>
      <c r="I1956" t="str">
        <f>IF($H1956="","",VLOOKUP($H1956,Listes!$A$3:$I$12,3,FALSE))</f>
        <v/>
      </c>
      <c r="J1956" t="str">
        <f>IF($H1956="","",VLOOKUP($H1956,Listes!$A$3:$I$12,4,FALSE))</f>
        <v/>
      </c>
      <c r="K1956" t="str">
        <f>IF(H1956="","",VLOOKUP($H1956,Listes!$A$3:$I$12,8,FALSE))</f>
        <v/>
      </c>
      <c r="N1956" t="str">
        <f t="shared" si="606"/>
        <v/>
      </c>
    </row>
    <row r="1957" spans="1:14">
      <c r="A1957" s="62" t="str">
        <f>IF(Encodage!A1957="","",IF(COUNTIF($A$2:A1956,Encodage!A1957),"",IF(AND(Encodage!A1957&gt;=$G$2,Encodage!A1957&lt;=$H$2),Encodage!B1957,"")))</f>
        <v/>
      </c>
      <c r="B1957" s="62" t="str">
        <f>IF(A1957="","",IF(COUNTIF($A$2:B1956,Encodage!B1957)&gt;0,"",IF(AND(Encodage!B1957&gt;=$G$2,Encodage!A1957&lt;=$H$2),Encodage!C1957,"")))</f>
        <v/>
      </c>
      <c r="C1957" s="62"/>
      <c r="D1957" s="61"/>
      <c r="E1957" s="61"/>
      <c r="F1957" s="61"/>
      <c r="G1957" t="str">
        <f t="shared" si="605"/>
        <v/>
      </c>
      <c r="H1957" t="str">
        <f>IFERROR(IF(COUNTIF($H$4:H1956,H1956)&lt;VLOOKUP($H1956,$D$3:$E$500,2,0),H1956,INDEX($D$3:$D$300,MATCH(H1956,$D$3:$D$300,0)+1)),"")</f>
        <v/>
      </c>
      <c r="I1957" t="str">
        <f>IF($H1957="","",VLOOKUP($H1957,Listes!$A$3:$I$12,3,FALSE))</f>
        <v/>
      </c>
      <c r="J1957" t="str">
        <f>IF($H1957="","",VLOOKUP($H1957,Listes!$A$3:$I$12,4,FALSE))</f>
        <v/>
      </c>
      <c r="K1957" t="str">
        <f>IF(H1957="","",VLOOKUP($H1957,Listes!$A$3:$I$12,8,FALSE))</f>
        <v/>
      </c>
      <c r="N1957" t="str">
        <f t="shared" si="606"/>
        <v/>
      </c>
    </row>
    <row r="1958" spans="1:14">
      <c r="A1958" s="62" t="str">
        <f>IF(Encodage!A1958="","",IF(COUNTIF($A$2:A1957,Encodage!A1958),"",IF(AND(Encodage!A1958&gt;=$G$2,Encodage!A1958&lt;=$H$2),Encodage!B1958,"")))</f>
        <v/>
      </c>
      <c r="B1958" s="62" t="str">
        <f>IF(A1958="","",IF(COUNTIF($A$2:B1957,Encodage!B1958)&gt;0,"",IF(AND(Encodage!B1958&gt;=$G$2,Encodage!A1958&lt;=$H$2),Encodage!C1958,"")))</f>
        <v/>
      </c>
      <c r="C1958" s="62"/>
      <c r="D1958" s="61"/>
      <c r="E1958" s="61"/>
      <c r="F1958" s="61"/>
      <c r="G1958" t="str">
        <f t="shared" si="605"/>
        <v/>
      </c>
      <c r="H1958" t="str">
        <f>IFERROR(IF(COUNTIF($H$4:H1957,H1957)&lt;VLOOKUP($H1957,$D$3:$E$500,2,0),H1957,INDEX($D$3:$D$300,MATCH(H1957,$D$3:$D$300,0)+1)),"")</f>
        <v/>
      </c>
      <c r="I1958" t="str">
        <f>IF($H1958="","",VLOOKUP($H1958,Listes!$A$3:$I$12,3,FALSE))</f>
        <v/>
      </c>
      <c r="J1958" t="str">
        <f>IF($H1958="","",VLOOKUP($H1958,Listes!$A$3:$I$12,4,FALSE))</f>
        <v/>
      </c>
      <c r="K1958" t="str">
        <f>IF(H1958="","",VLOOKUP($H1958,Listes!$A$3:$I$12,8,FALSE))</f>
        <v/>
      </c>
      <c r="N1958" t="str">
        <f t="shared" si="606"/>
        <v/>
      </c>
    </row>
    <row r="1959" spans="1:14">
      <c r="A1959" s="62" t="str">
        <f>IF(Encodage!A1959="","",IF(COUNTIF($A$2:A1958,Encodage!A1959),"",IF(AND(Encodage!A1959&gt;=$G$2,Encodage!A1959&lt;=$H$2),Encodage!B1959,"")))</f>
        <v/>
      </c>
      <c r="B1959" s="62" t="str">
        <f>IF(A1959="","",IF(COUNTIF($A$2:B1958,Encodage!B1959)&gt;0,"",IF(AND(Encodage!B1959&gt;=$G$2,Encodage!A1959&lt;=$H$2),Encodage!C1959,"")))</f>
        <v/>
      </c>
      <c r="C1959" s="62"/>
      <c r="D1959" s="61"/>
      <c r="E1959" s="61"/>
      <c r="F1959" s="61"/>
      <c r="G1959" t="str">
        <f t="shared" si="605"/>
        <v/>
      </c>
      <c r="H1959" t="str">
        <f>IFERROR(IF(COUNTIF($H$4:H1958,H1958)&lt;VLOOKUP($H1958,$D$3:$E$500,2,0),H1958,INDEX($D$3:$D$300,MATCH(H1958,$D$3:$D$300,0)+1)),"")</f>
        <v/>
      </c>
      <c r="I1959" t="str">
        <f>IF($H1959="","",VLOOKUP($H1959,Listes!$A$3:$I$12,3,FALSE))</f>
        <v/>
      </c>
      <c r="J1959" t="str">
        <f>IF($H1959="","",VLOOKUP($H1959,Listes!$A$3:$I$12,4,FALSE))</f>
        <v/>
      </c>
      <c r="K1959" t="str">
        <f>IF(H1959="","",VLOOKUP($H1959,Listes!$A$3:$I$12,8,FALSE))</f>
        <v/>
      </c>
      <c r="N1959" t="str">
        <f t="shared" si="606"/>
        <v/>
      </c>
    </row>
    <row r="1960" spans="1:14">
      <c r="A1960" s="62" t="str">
        <f>IF(Encodage!A1960="","",IF(COUNTIF($A$2:A1959,Encodage!A1960),"",IF(AND(Encodage!A1960&gt;=$G$2,Encodage!A1960&lt;=$H$2),Encodage!B1960,"")))</f>
        <v/>
      </c>
      <c r="B1960" s="62" t="str">
        <f>IF(A1960="","",IF(COUNTIF($A$2:B1959,Encodage!B1960)&gt;0,"",IF(AND(Encodage!B1960&gt;=$G$2,Encodage!A1960&lt;=$H$2),Encodage!C1960,"")))</f>
        <v/>
      </c>
      <c r="C1960" s="62"/>
      <c r="D1960" s="61"/>
      <c r="E1960" s="61"/>
      <c r="F1960" s="61"/>
      <c r="G1960" t="str">
        <f t="shared" si="605"/>
        <v/>
      </c>
      <c r="H1960" t="str">
        <f>IFERROR(IF(COUNTIF($H$4:H1959,H1959)&lt;VLOOKUP($H1959,$D$3:$E$500,2,0),H1959,INDEX($D$3:$D$300,MATCH(H1959,$D$3:$D$300,0)+1)),"")</f>
        <v/>
      </c>
      <c r="I1960" t="str">
        <f>IF($H1960="","",VLOOKUP($H1960,Listes!$A$3:$I$12,3,FALSE))</f>
        <v/>
      </c>
      <c r="J1960" t="str">
        <f>IF($H1960="","",VLOOKUP($H1960,Listes!$A$3:$I$12,4,FALSE))</f>
        <v/>
      </c>
      <c r="K1960" t="str">
        <f>IF(H1960="","",VLOOKUP($H1960,Listes!$A$3:$I$12,8,FALSE))</f>
        <v/>
      </c>
      <c r="N1960" t="str">
        <f t="shared" si="606"/>
        <v/>
      </c>
    </row>
    <row r="1961" spans="1:14">
      <c r="A1961" s="62" t="str">
        <f>IF(Encodage!A1961="","",IF(COUNTIF($A$2:A1960,Encodage!A1961),"",IF(AND(Encodage!A1961&gt;=$G$2,Encodage!A1961&lt;=$H$2),Encodage!B1961,"")))</f>
        <v/>
      </c>
      <c r="B1961" s="62" t="str">
        <f>IF(A1961="","",IF(COUNTIF($A$2:B1960,Encodage!B1961)&gt;0,"",IF(AND(Encodage!B1961&gt;=$G$2,Encodage!A1961&lt;=$H$2),Encodage!C1961,"")))</f>
        <v/>
      </c>
      <c r="C1961" s="62"/>
      <c r="D1961" s="61"/>
      <c r="E1961" s="61"/>
      <c r="F1961" s="61"/>
      <c r="G1961" t="str">
        <f t="shared" si="605"/>
        <v/>
      </c>
      <c r="H1961" t="str">
        <f>IFERROR(IF(COUNTIF($H$4:H1960,H1960)&lt;VLOOKUP($H1960,$D$3:$E$500,2,0),H1960,INDEX($D$3:$D$300,MATCH(H1960,$D$3:$D$300,0)+1)),"")</f>
        <v/>
      </c>
      <c r="I1961" t="str">
        <f>IF($H1961="","",VLOOKUP($H1961,Listes!$A$3:$I$12,3,FALSE))</f>
        <v/>
      </c>
      <c r="J1961" t="str">
        <f>IF($H1961="","",VLOOKUP($H1961,Listes!$A$3:$I$12,4,FALSE))</f>
        <v/>
      </c>
      <c r="K1961" t="str">
        <f>IF(H1961="","",VLOOKUP($H1961,Listes!$A$3:$I$12,8,FALSE))</f>
        <v/>
      </c>
      <c r="N1961" t="str">
        <f t="shared" si="606"/>
        <v/>
      </c>
    </row>
    <row r="1962" spans="1:14">
      <c r="A1962" s="62" t="str">
        <f>IF(Encodage!A1962="","",IF(COUNTIF($A$2:A1961,Encodage!A1962),"",IF(AND(Encodage!A1962&gt;=$G$2,Encodage!A1962&lt;=$H$2),Encodage!B1962,"")))</f>
        <v/>
      </c>
      <c r="B1962" s="62" t="str">
        <f>IF(A1962="","",IF(COUNTIF($A$2:B1961,Encodage!B1962)&gt;0,"",IF(AND(Encodage!B1962&gt;=$G$2,Encodage!A1962&lt;=$H$2),Encodage!C1962,"")))</f>
        <v/>
      </c>
      <c r="C1962" s="62"/>
      <c r="D1962" s="61"/>
      <c r="E1962" s="61"/>
      <c r="F1962" s="61"/>
      <c r="G1962" t="str">
        <f t="shared" si="605"/>
        <v/>
      </c>
      <c r="H1962" t="str">
        <f>IFERROR(IF(COUNTIF($H$4:H1961,H1961)&lt;VLOOKUP($H1961,$D$3:$E$500,2,0),H1961,INDEX($D$3:$D$300,MATCH(H1961,$D$3:$D$300,0)+1)),"")</f>
        <v/>
      </c>
      <c r="I1962" t="str">
        <f>IF($H1962="","",VLOOKUP($H1962,Listes!$A$3:$I$12,3,FALSE))</f>
        <v/>
      </c>
      <c r="J1962" t="str">
        <f>IF($H1962="","",VLOOKUP($H1962,Listes!$A$3:$I$12,4,FALSE))</f>
        <v/>
      </c>
      <c r="K1962" t="str">
        <f>IF(H1962="","",VLOOKUP($H1962,Listes!$A$3:$I$12,8,FALSE))</f>
        <v/>
      </c>
      <c r="N1962" t="str">
        <f t="shared" si="606"/>
        <v/>
      </c>
    </row>
    <row r="1963" spans="1:14">
      <c r="A1963" s="62" t="str">
        <f>IF(Encodage!A1963="","",IF(COUNTIF($A$2:A1962,Encodage!A1963),"",IF(AND(Encodage!A1963&gt;=$G$2,Encodage!A1963&lt;=$H$2),Encodage!B1963,"")))</f>
        <v/>
      </c>
      <c r="B1963" s="62" t="str">
        <f>IF(A1963="","",IF(COUNTIF($A$2:B1962,Encodage!B1963)&gt;0,"",IF(AND(Encodage!B1963&gt;=$G$2,Encodage!A1963&lt;=$H$2),Encodage!C1963,"")))</f>
        <v/>
      </c>
      <c r="C1963" s="62"/>
      <c r="D1963" s="61"/>
      <c r="E1963" s="61"/>
      <c r="F1963" s="61"/>
      <c r="G1963" t="str">
        <f t="shared" si="605"/>
        <v/>
      </c>
      <c r="H1963" t="str">
        <f>IFERROR(IF(COUNTIF($H$4:H1962,H1962)&lt;VLOOKUP($H1962,$D$3:$E$500,2,0),H1962,INDEX($D$3:$D$300,MATCH(H1962,$D$3:$D$300,0)+1)),"")</f>
        <v/>
      </c>
      <c r="I1963" t="str">
        <f>IF($H1963="","",VLOOKUP($H1963,Listes!$A$3:$I$12,3,FALSE))</f>
        <v/>
      </c>
      <c r="J1963" t="str">
        <f>IF($H1963="","",VLOOKUP($H1963,Listes!$A$3:$I$12,4,FALSE))</f>
        <v/>
      </c>
      <c r="K1963" t="str">
        <f>IF(H1963="","",VLOOKUP($H1963,Listes!$A$3:$I$12,8,FALSE))</f>
        <v/>
      </c>
      <c r="N1963" t="str">
        <f t="shared" si="606"/>
        <v/>
      </c>
    </row>
    <row r="1964" spans="1:14">
      <c r="A1964" s="62" t="str">
        <f>IF(Encodage!A1964="","",IF(COUNTIF($A$2:A1963,Encodage!A1964),"",IF(AND(Encodage!A1964&gt;=$G$2,Encodage!A1964&lt;=$H$2),Encodage!B1964,"")))</f>
        <v/>
      </c>
      <c r="B1964" s="62" t="str">
        <f>IF(A1964="","",IF(COUNTIF($A$2:B1963,Encodage!B1964)&gt;0,"",IF(AND(Encodage!B1964&gt;=$G$2,Encodage!A1964&lt;=$H$2),Encodage!C1964,"")))</f>
        <v/>
      </c>
      <c r="C1964" s="62"/>
      <c r="D1964" s="61"/>
      <c r="E1964" s="61"/>
      <c r="F1964" s="61"/>
      <c r="G1964" t="str">
        <f t="shared" si="605"/>
        <v/>
      </c>
      <c r="H1964" t="str">
        <f>IFERROR(IF(COUNTIF($H$4:H1963,H1963)&lt;VLOOKUP($H1963,$D$3:$E$500,2,0),H1963,INDEX($D$3:$D$300,MATCH(H1963,$D$3:$D$300,0)+1)),"")</f>
        <v/>
      </c>
      <c r="I1964" t="str">
        <f>IF($H1964="","",VLOOKUP($H1964,Listes!$A$3:$I$12,3,FALSE))</f>
        <v/>
      </c>
      <c r="J1964" t="str">
        <f>IF($H1964="","",VLOOKUP($H1964,Listes!$A$3:$I$12,4,FALSE))</f>
        <v/>
      </c>
      <c r="K1964" t="str">
        <f>IF(H1964="","",VLOOKUP($H1964,Listes!$A$3:$I$12,8,FALSE))</f>
        <v/>
      </c>
      <c r="N1964" t="str">
        <f t="shared" si="606"/>
        <v/>
      </c>
    </row>
    <row r="1965" spans="1:14">
      <c r="A1965" s="62" t="str">
        <f>IF(Encodage!A1965="","",IF(COUNTIF($A$2:A1964,Encodage!A1965),"",IF(AND(Encodage!A1965&gt;=$G$2,Encodage!A1965&lt;=$H$2),Encodage!B1965,"")))</f>
        <v/>
      </c>
      <c r="B1965" s="62" t="str">
        <f>IF(A1965="","",IF(COUNTIF($A$2:B1964,Encodage!B1965)&gt;0,"",IF(AND(Encodage!B1965&gt;=$G$2,Encodage!A1965&lt;=$H$2),Encodage!C1965,"")))</f>
        <v/>
      </c>
      <c r="C1965" s="62"/>
      <c r="D1965" s="61"/>
      <c r="E1965" s="61"/>
      <c r="F1965" s="61"/>
      <c r="G1965" t="str">
        <f t="shared" si="605"/>
        <v/>
      </c>
      <c r="H1965" t="str">
        <f>IFERROR(IF(COUNTIF($H$4:H1964,H1964)&lt;VLOOKUP($H1964,$D$3:$E$500,2,0),H1964,INDEX($D$3:$D$300,MATCH(H1964,$D$3:$D$300,0)+1)),"")</f>
        <v/>
      </c>
      <c r="I1965" t="str">
        <f>IF($H1965="","",VLOOKUP($H1965,Listes!$A$3:$I$12,3,FALSE))</f>
        <v/>
      </c>
      <c r="J1965" t="str">
        <f>IF($H1965="","",VLOOKUP($H1965,Listes!$A$3:$I$12,4,FALSE))</f>
        <v/>
      </c>
      <c r="K1965" t="str">
        <f>IF(H1965="","",VLOOKUP($H1965,Listes!$A$3:$I$12,8,FALSE))</f>
        <v/>
      </c>
      <c r="N1965" t="str">
        <f t="shared" si="606"/>
        <v/>
      </c>
    </row>
    <row r="1966" spans="1:14">
      <c r="A1966" s="62" t="str">
        <f>IF(Encodage!A1966="","",IF(COUNTIF($A$2:A1965,Encodage!A1966),"",IF(AND(Encodage!A1966&gt;=$G$2,Encodage!A1966&lt;=$H$2),Encodage!B1966,"")))</f>
        <v/>
      </c>
      <c r="B1966" s="62" t="str">
        <f>IF(A1966="","",IF(COUNTIF($A$2:B1965,Encodage!B1966)&gt;0,"",IF(AND(Encodage!B1966&gt;=$G$2,Encodage!A1966&lt;=$H$2),Encodage!C1966,"")))</f>
        <v/>
      </c>
      <c r="C1966" s="62"/>
      <c r="D1966" s="61"/>
      <c r="E1966" s="61"/>
      <c r="F1966" s="61"/>
      <c r="G1966" t="str">
        <f t="shared" si="605"/>
        <v/>
      </c>
      <c r="H1966" t="str">
        <f>IFERROR(IF(COUNTIF($H$4:H1965,H1965)&lt;VLOOKUP($H1965,$D$3:$E$500,2,0),H1965,INDEX($D$3:$D$300,MATCH(H1965,$D$3:$D$300,0)+1)),"")</f>
        <v/>
      </c>
      <c r="I1966" t="str">
        <f>IF($H1966="","",VLOOKUP($H1966,Listes!$A$3:$I$12,3,FALSE))</f>
        <v/>
      </c>
      <c r="J1966" t="str">
        <f>IF($H1966="","",VLOOKUP($H1966,Listes!$A$3:$I$12,4,FALSE))</f>
        <v/>
      </c>
      <c r="K1966" t="str">
        <f>IF(H1966="","",VLOOKUP($H1966,Listes!$A$3:$I$12,8,FALSE))</f>
        <v/>
      </c>
      <c r="N1966" t="str">
        <f t="shared" si="606"/>
        <v/>
      </c>
    </row>
    <row r="1967" spans="1:14">
      <c r="A1967" s="62" t="str">
        <f>IF(Encodage!A1967="","",IF(COUNTIF($A$2:A1966,Encodage!A1967),"",IF(AND(Encodage!A1967&gt;=$G$2,Encodage!A1967&lt;=$H$2),Encodage!B1967,"")))</f>
        <v/>
      </c>
      <c r="B1967" s="62" t="str">
        <f>IF(A1967="","",IF(COUNTIF($A$2:B1966,Encodage!B1967)&gt;0,"",IF(AND(Encodage!B1967&gt;=$G$2,Encodage!A1967&lt;=$H$2),Encodage!C1967,"")))</f>
        <v/>
      </c>
      <c r="C1967" s="62"/>
      <c r="D1967" s="61"/>
      <c r="E1967" s="61"/>
      <c r="F1967" s="61"/>
      <c r="G1967" t="str">
        <f t="shared" si="605"/>
        <v/>
      </c>
      <c r="H1967" t="str">
        <f>IFERROR(IF(COUNTIF($H$4:H1966,H1966)&lt;VLOOKUP($H1966,$D$3:$E$500,2,0),H1966,INDEX($D$3:$D$300,MATCH(H1966,$D$3:$D$300,0)+1)),"")</f>
        <v/>
      </c>
      <c r="I1967" t="str">
        <f>IF($H1967="","",VLOOKUP($H1967,Listes!$A$3:$I$12,3,FALSE))</f>
        <v/>
      </c>
      <c r="J1967" t="str">
        <f>IF($H1967="","",VLOOKUP($H1967,Listes!$A$3:$I$12,4,FALSE))</f>
        <v/>
      </c>
      <c r="K1967" t="str">
        <f>IF(H1967="","",VLOOKUP($H1967,Listes!$A$3:$I$12,8,FALSE))</f>
        <v/>
      </c>
      <c r="N1967" t="str">
        <f t="shared" si="606"/>
        <v/>
      </c>
    </row>
    <row r="1968" spans="1:14">
      <c r="A1968" s="62" t="str">
        <f>IF(Encodage!A1968="","",IF(COUNTIF($A$2:A1967,Encodage!A1968),"",IF(AND(Encodage!A1968&gt;=$G$2,Encodage!A1968&lt;=$H$2),Encodage!B1968,"")))</f>
        <v/>
      </c>
      <c r="B1968" s="62" t="str">
        <f>IF(A1968="","",IF(COUNTIF($A$2:B1967,Encodage!B1968)&gt;0,"",IF(AND(Encodage!B1968&gt;=$G$2,Encodage!A1968&lt;=$H$2),Encodage!C1968,"")))</f>
        <v/>
      </c>
      <c r="C1968" s="62"/>
      <c r="D1968" s="61"/>
      <c r="E1968" s="61"/>
      <c r="F1968" s="61"/>
      <c r="G1968" t="str">
        <f t="shared" si="605"/>
        <v/>
      </c>
      <c r="H1968" t="str">
        <f>IFERROR(IF(COUNTIF($H$4:H1967,H1967)&lt;VLOOKUP($H1967,$D$3:$E$500,2,0),H1967,INDEX($D$3:$D$300,MATCH(H1967,$D$3:$D$300,0)+1)),"")</f>
        <v/>
      </c>
      <c r="I1968" t="str">
        <f>IF($H1968="","",VLOOKUP($H1968,Listes!$A$3:$I$12,3,FALSE))</f>
        <v/>
      </c>
      <c r="J1968" t="str">
        <f>IF($H1968="","",VLOOKUP($H1968,Listes!$A$3:$I$12,4,FALSE))</f>
        <v/>
      </c>
      <c r="K1968" t="str">
        <f>IF(H1968="","",VLOOKUP($H1968,Listes!$A$3:$I$12,8,FALSE))</f>
        <v/>
      </c>
      <c r="N1968" t="str">
        <f t="shared" si="606"/>
        <v/>
      </c>
    </row>
    <row r="1969" spans="1:14">
      <c r="A1969" s="62" t="str">
        <f>IF(Encodage!A1969="","",IF(COUNTIF($A$2:A1968,Encodage!A1969),"",IF(AND(Encodage!A1969&gt;=$G$2,Encodage!A1969&lt;=$H$2),Encodage!B1969,"")))</f>
        <v/>
      </c>
      <c r="B1969" s="62" t="str">
        <f>IF(A1969="","",IF(COUNTIF($A$2:B1968,Encodage!B1969)&gt;0,"",IF(AND(Encodage!B1969&gt;=$G$2,Encodage!A1969&lt;=$H$2),Encodage!C1969,"")))</f>
        <v/>
      </c>
      <c r="C1969" s="62"/>
      <c r="D1969" s="61"/>
      <c r="E1969" s="61"/>
      <c r="F1969" s="61"/>
      <c r="G1969" t="str">
        <f t="shared" si="605"/>
        <v/>
      </c>
      <c r="H1969" t="str">
        <f>IFERROR(IF(COUNTIF($H$4:H1968,H1968)&lt;VLOOKUP($H1968,$D$3:$E$500,2,0),H1968,INDEX($D$3:$D$300,MATCH(H1968,$D$3:$D$300,0)+1)),"")</f>
        <v/>
      </c>
      <c r="I1969" t="str">
        <f>IF($H1969="","",VLOOKUP($H1969,Listes!$A$3:$I$12,3,FALSE))</f>
        <v/>
      </c>
      <c r="J1969" t="str">
        <f>IF($H1969="","",VLOOKUP($H1969,Listes!$A$3:$I$12,4,FALSE))</f>
        <v/>
      </c>
      <c r="K1969" t="str">
        <f>IF(H1969="","",VLOOKUP($H1969,Listes!$A$3:$I$12,8,FALSE))</f>
        <v/>
      </c>
      <c r="N1969" t="str">
        <f t="shared" si="606"/>
        <v/>
      </c>
    </row>
    <row r="1970" spans="1:14">
      <c r="A1970" s="62" t="str">
        <f>IF(Encodage!A1970="","",IF(COUNTIF($A$2:A1969,Encodage!A1970),"",IF(AND(Encodage!A1970&gt;=$G$2,Encodage!A1970&lt;=$H$2),Encodage!B1970,"")))</f>
        <v/>
      </c>
      <c r="B1970" s="62" t="str">
        <f>IF(A1970="","",IF(COUNTIF($A$2:B1969,Encodage!B1970)&gt;0,"",IF(AND(Encodage!B1970&gt;=$G$2,Encodage!A1970&lt;=$H$2),Encodage!C1970,"")))</f>
        <v/>
      </c>
      <c r="C1970" s="62"/>
      <c r="D1970" s="61"/>
      <c r="E1970" s="61"/>
      <c r="F1970" s="61"/>
      <c r="G1970" t="str">
        <f t="shared" si="605"/>
        <v/>
      </c>
      <c r="H1970" t="str">
        <f>IFERROR(IF(COUNTIF($H$4:H1969,H1969)&lt;VLOOKUP($H1969,$D$3:$E$500,2,0),H1969,INDEX($D$3:$D$300,MATCH(H1969,$D$3:$D$300,0)+1)),"")</f>
        <v/>
      </c>
      <c r="I1970" t="str">
        <f>IF($H1970="","",VLOOKUP($H1970,Listes!$A$3:$I$12,3,FALSE))</f>
        <v/>
      </c>
      <c r="J1970" t="str">
        <f>IF($H1970="","",VLOOKUP($H1970,Listes!$A$3:$I$12,4,FALSE))</f>
        <v/>
      </c>
      <c r="K1970" t="str">
        <f>IF(H1970="","",VLOOKUP($H1970,Listes!$A$3:$I$12,8,FALSE))</f>
        <v/>
      </c>
      <c r="N1970" t="str">
        <f t="shared" si="606"/>
        <v/>
      </c>
    </row>
    <row r="1971" spans="1:14">
      <c r="A1971" s="62" t="str">
        <f>IF(Encodage!A1971="","",IF(COUNTIF($A$2:A1970,Encodage!A1971),"",IF(AND(Encodage!A1971&gt;=$G$2,Encodage!A1971&lt;=$H$2),Encodage!B1971,"")))</f>
        <v/>
      </c>
      <c r="B1971" s="62" t="str">
        <f>IF(A1971="","",IF(COUNTIF($A$2:B1970,Encodage!B1971)&gt;0,"",IF(AND(Encodage!B1971&gt;=$G$2,Encodage!A1971&lt;=$H$2),Encodage!C1971,"")))</f>
        <v/>
      </c>
      <c r="C1971" s="62"/>
      <c r="D1971" s="61"/>
      <c r="E1971" s="61"/>
      <c r="F1971" s="61"/>
      <c r="G1971" t="str">
        <f t="shared" si="605"/>
        <v/>
      </c>
      <c r="H1971" t="str">
        <f>IFERROR(IF(COUNTIF($H$4:H1970,H1970)&lt;VLOOKUP($H1970,$D$3:$E$500,2,0),H1970,INDEX($D$3:$D$300,MATCH(H1970,$D$3:$D$300,0)+1)),"")</f>
        <v/>
      </c>
      <c r="I1971" t="str">
        <f>IF($H1971="","",VLOOKUP($H1971,Listes!$A$3:$I$12,3,FALSE))</f>
        <v/>
      </c>
      <c r="J1971" t="str">
        <f>IF($H1971="","",VLOOKUP($H1971,Listes!$A$3:$I$12,4,FALSE))</f>
        <v/>
      </c>
      <c r="K1971" t="str">
        <f>IF(H1971="","",VLOOKUP($H1971,Listes!$A$3:$I$12,8,FALSE))</f>
        <v/>
      </c>
      <c r="N1971" t="str">
        <f t="shared" si="606"/>
        <v/>
      </c>
    </row>
    <row r="1972" spans="1:14">
      <c r="A1972" s="62" t="str">
        <f>IF(Encodage!A1972="","",IF(COUNTIF($A$2:A1971,Encodage!A1972),"",IF(AND(Encodage!A1972&gt;=$G$2,Encodage!A1972&lt;=$H$2),Encodage!B1972,"")))</f>
        <v/>
      </c>
      <c r="B1972" s="62" t="str">
        <f>IF(A1972="","",IF(COUNTIF($A$2:B1971,Encodage!B1972)&gt;0,"",IF(AND(Encodage!B1972&gt;=$G$2,Encodage!A1972&lt;=$H$2),Encodage!C1972,"")))</f>
        <v/>
      </c>
      <c r="C1972" s="62"/>
      <c r="D1972" s="61"/>
      <c r="E1972" s="61"/>
      <c r="F1972" s="61"/>
      <c r="G1972" t="str">
        <f t="shared" si="605"/>
        <v/>
      </c>
      <c r="H1972" t="str">
        <f>IFERROR(IF(COUNTIF($H$4:H1971,H1971)&lt;VLOOKUP($H1971,$D$3:$E$500,2,0),H1971,INDEX($D$3:$D$300,MATCH(H1971,$D$3:$D$300,0)+1)),"")</f>
        <v/>
      </c>
      <c r="I1972" t="str">
        <f>IF($H1972="","",VLOOKUP($H1972,Listes!$A$3:$I$12,3,FALSE))</f>
        <v/>
      </c>
      <c r="J1972" t="str">
        <f>IF($H1972="","",VLOOKUP($H1972,Listes!$A$3:$I$12,4,FALSE))</f>
        <v/>
      </c>
      <c r="K1972" t="str">
        <f>IF(H1972="","",VLOOKUP($H1972,Listes!$A$3:$I$12,8,FALSE))</f>
        <v/>
      </c>
      <c r="N1972" t="str">
        <f t="shared" si="606"/>
        <v/>
      </c>
    </row>
    <row r="1973" spans="1:14">
      <c r="A1973" s="62" t="str">
        <f>IF(Encodage!A1973="","",IF(COUNTIF($A$2:A1972,Encodage!A1973),"",IF(AND(Encodage!A1973&gt;=$G$2,Encodage!A1973&lt;=$H$2),Encodage!B1973,"")))</f>
        <v/>
      </c>
      <c r="B1973" s="62" t="str">
        <f>IF(A1973="","",IF(COUNTIF($A$2:B1972,Encodage!B1973)&gt;0,"",IF(AND(Encodage!B1973&gt;=$G$2,Encodage!A1973&lt;=$H$2),Encodage!C1973,"")))</f>
        <v/>
      </c>
      <c r="C1973" s="62"/>
      <c r="D1973" s="61"/>
      <c r="E1973" s="61"/>
      <c r="F1973" s="61"/>
      <c r="G1973" t="str">
        <f t="shared" si="605"/>
        <v/>
      </c>
      <c r="H1973" t="str">
        <f>IFERROR(IF(COUNTIF($H$4:H1972,H1972)&lt;VLOOKUP($H1972,$D$3:$E$500,2,0),H1972,INDEX($D$3:$D$300,MATCH(H1972,$D$3:$D$300,0)+1)),"")</f>
        <v/>
      </c>
      <c r="I1973" t="str">
        <f>IF($H1973="","",VLOOKUP($H1973,Listes!$A$3:$I$12,3,FALSE))</f>
        <v/>
      </c>
      <c r="J1973" t="str">
        <f>IF($H1973="","",VLOOKUP($H1973,Listes!$A$3:$I$12,4,FALSE))</f>
        <v/>
      </c>
      <c r="K1973" t="str">
        <f>IF(H1973="","",VLOOKUP($H1973,Listes!$A$3:$I$12,8,FALSE))</f>
        <v/>
      </c>
      <c r="N1973" t="str">
        <f t="shared" si="606"/>
        <v/>
      </c>
    </row>
    <row r="1974" spans="1:14">
      <c r="A1974" s="62" t="str">
        <f>IF(Encodage!A1974="","",IF(COUNTIF($A$2:A1973,Encodage!A1974),"",IF(AND(Encodage!A1974&gt;=$G$2,Encodage!A1974&lt;=$H$2),Encodage!B1974,"")))</f>
        <v/>
      </c>
      <c r="B1974" s="62" t="str">
        <f>IF(A1974="","",IF(COUNTIF($A$2:B1973,Encodage!B1974)&gt;0,"",IF(AND(Encodage!B1974&gt;=$G$2,Encodage!A1974&lt;=$H$2),Encodage!C1974,"")))</f>
        <v/>
      </c>
      <c r="C1974" s="62"/>
      <c r="D1974" s="61"/>
      <c r="E1974" s="61"/>
      <c r="F1974" s="61"/>
      <c r="G1974" t="str">
        <f t="shared" si="605"/>
        <v/>
      </c>
      <c r="H1974" t="str">
        <f>IFERROR(IF(COUNTIF($H$4:H1973,H1973)&lt;VLOOKUP($H1973,$D$3:$E$500,2,0),H1973,INDEX($D$3:$D$300,MATCH(H1973,$D$3:$D$300,0)+1)),"")</f>
        <v/>
      </c>
      <c r="I1974" t="str">
        <f>IF($H1974="","",VLOOKUP($H1974,Listes!$A$3:$I$12,3,FALSE))</f>
        <v/>
      </c>
      <c r="J1974" t="str">
        <f>IF($H1974="","",VLOOKUP($H1974,Listes!$A$3:$I$12,4,FALSE))</f>
        <v/>
      </c>
      <c r="K1974" t="str">
        <f>IF(H1974="","",VLOOKUP($H1974,Listes!$A$3:$I$12,8,FALSE))</f>
        <v/>
      </c>
      <c r="N1974" t="str">
        <f t="shared" si="606"/>
        <v/>
      </c>
    </row>
    <row r="1975" spans="1:14">
      <c r="A1975" s="62" t="str">
        <f>IF(Encodage!A1975="","",IF(COUNTIF($A$2:A1974,Encodage!A1975),"",IF(AND(Encodage!A1975&gt;=$G$2,Encodage!A1975&lt;=$H$2),Encodage!B1975,"")))</f>
        <v/>
      </c>
      <c r="B1975" s="62" t="str">
        <f>IF(A1975="","",IF(COUNTIF($A$2:B1974,Encodage!B1975)&gt;0,"",IF(AND(Encodage!B1975&gt;=$G$2,Encodage!A1975&lt;=$H$2),Encodage!C1975,"")))</f>
        <v/>
      </c>
      <c r="C1975" s="62"/>
      <c r="D1975" s="61"/>
      <c r="E1975" s="61"/>
      <c r="F1975" s="61"/>
      <c r="G1975" t="str">
        <f t="shared" si="605"/>
        <v/>
      </c>
      <c r="H1975" t="str">
        <f>IFERROR(IF(COUNTIF($H$4:H1974,H1974)&lt;VLOOKUP($H1974,$D$3:$E$500,2,0),H1974,INDEX($D$3:$D$300,MATCH(H1974,$D$3:$D$300,0)+1)),"")</f>
        <v/>
      </c>
      <c r="I1975" t="str">
        <f>IF($H1975="","",VLOOKUP($H1975,Listes!$A$3:$I$12,3,FALSE))</f>
        <v/>
      </c>
      <c r="J1975" t="str">
        <f>IF($H1975="","",VLOOKUP($H1975,Listes!$A$3:$I$12,4,FALSE))</f>
        <v/>
      </c>
      <c r="K1975" t="str">
        <f>IF(H1975="","",VLOOKUP($H1975,Listes!$A$3:$I$12,8,FALSE))</f>
        <v/>
      </c>
      <c r="N1975" t="str">
        <f t="shared" si="606"/>
        <v/>
      </c>
    </row>
    <row r="1976" spans="1:14">
      <c r="A1976" s="62" t="str">
        <f>IF(Encodage!A1976="","",IF(COUNTIF($A$2:A1975,Encodage!A1976),"",IF(AND(Encodage!A1976&gt;=$G$2,Encodage!A1976&lt;=$H$2),Encodage!B1976,"")))</f>
        <v/>
      </c>
      <c r="B1976" s="62" t="str">
        <f>IF(A1976="","",IF(COUNTIF($A$2:B1975,Encodage!B1976)&gt;0,"",IF(AND(Encodage!B1976&gt;=$G$2,Encodage!A1976&lt;=$H$2),Encodage!C1976,"")))</f>
        <v/>
      </c>
      <c r="C1976" s="62"/>
      <c r="D1976" s="61"/>
      <c r="E1976" s="61"/>
      <c r="F1976" s="61"/>
      <c r="G1976" t="str">
        <f t="shared" si="605"/>
        <v/>
      </c>
      <c r="H1976" t="str">
        <f>IFERROR(IF(COUNTIF($H$4:H1975,H1975)&lt;VLOOKUP($H1975,$D$3:$E$500,2,0),H1975,INDEX($D$3:$D$300,MATCH(H1975,$D$3:$D$300,0)+1)),"")</f>
        <v/>
      </c>
      <c r="I1976" t="str">
        <f>IF($H1976="","",VLOOKUP($H1976,Listes!$A$3:$I$12,3,FALSE))</f>
        <v/>
      </c>
      <c r="J1976" t="str">
        <f>IF($H1976="","",VLOOKUP($H1976,Listes!$A$3:$I$12,4,FALSE))</f>
        <v/>
      </c>
      <c r="K1976" t="str">
        <f>IF(H1976="","",VLOOKUP($H1976,Listes!$A$3:$I$12,8,FALSE))</f>
        <v/>
      </c>
      <c r="N1976" t="str">
        <f t="shared" si="606"/>
        <v/>
      </c>
    </row>
    <row r="1977" spans="1:14">
      <c r="A1977" s="62" t="str">
        <f>IF(Encodage!A1977="","",IF(COUNTIF($A$2:A1976,Encodage!A1977),"",IF(AND(Encodage!A1977&gt;=$G$2,Encodage!A1977&lt;=$H$2),Encodage!B1977,"")))</f>
        <v/>
      </c>
      <c r="B1977" s="62" t="str">
        <f>IF(A1977="","",IF(COUNTIF($A$2:B1976,Encodage!B1977)&gt;0,"",IF(AND(Encodage!B1977&gt;=$G$2,Encodage!A1977&lt;=$H$2),Encodage!C1977,"")))</f>
        <v/>
      </c>
      <c r="C1977" s="62"/>
      <c r="D1977" s="61"/>
      <c r="E1977" s="61"/>
      <c r="F1977" s="61"/>
      <c r="G1977" t="str">
        <f t="shared" si="605"/>
        <v/>
      </c>
      <c r="H1977" t="str">
        <f>IFERROR(IF(COUNTIF($H$4:H1976,H1976)&lt;VLOOKUP($H1976,$D$3:$E$500,2,0),H1976,INDEX($D$3:$D$300,MATCH(H1976,$D$3:$D$300,0)+1)),"")</f>
        <v/>
      </c>
      <c r="I1977" t="str">
        <f>IF($H1977="","",VLOOKUP($H1977,Listes!$A$3:$I$12,3,FALSE))</f>
        <v/>
      </c>
      <c r="J1977" t="str">
        <f>IF($H1977="","",VLOOKUP($H1977,Listes!$A$3:$I$12,4,FALSE))</f>
        <v/>
      </c>
      <c r="K1977" t="str">
        <f>IF(H1977="","",VLOOKUP($H1977,Listes!$A$3:$I$12,8,FALSE))</f>
        <v/>
      </c>
      <c r="N1977" t="str">
        <f t="shared" si="606"/>
        <v/>
      </c>
    </row>
    <row r="1978" spans="1:14">
      <c r="A1978" s="62" t="str">
        <f>IF(Encodage!A1978="","",IF(COUNTIF($A$2:A1977,Encodage!A1978),"",IF(AND(Encodage!A1978&gt;=$G$2,Encodage!A1978&lt;=$H$2),Encodage!B1978,"")))</f>
        <v/>
      </c>
      <c r="B1978" s="62" t="str">
        <f>IF(A1978="","",IF(COUNTIF($A$2:B1977,Encodage!B1978)&gt;0,"",IF(AND(Encodage!B1978&gt;=$G$2,Encodage!A1978&lt;=$H$2),Encodage!C1978,"")))</f>
        <v/>
      </c>
      <c r="C1978" s="62"/>
      <c r="D1978" s="61"/>
      <c r="E1978" s="61"/>
      <c r="F1978" s="61"/>
      <c r="G1978" t="str">
        <f t="shared" si="605"/>
        <v/>
      </c>
      <c r="H1978" t="str">
        <f>IFERROR(IF(COUNTIF($H$4:H1977,H1977)&lt;VLOOKUP($H1977,$D$3:$E$500,2,0),H1977,INDEX($D$3:$D$300,MATCH(H1977,$D$3:$D$300,0)+1)),"")</f>
        <v/>
      </c>
      <c r="I1978" t="str">
        <f>IF($H1978="","",VLOOKUP($H1978,Listes!$A$3:$I$12,3,FALSE))</f>
        <v/>
      </c>
      <c r="J1978" t="str">
        <f>IF($H1978="","",VLOOKUP($H1978,Listes!$A$3:$I$12,4,FALSE))</f>
        <v/>
      </c>
      <c r="K1978" t="str">
        <f>IF(H1978="","",VLOOKUP($H1978,Listes!$A$3:$I$12,8,FALSE))</f>
        <v/>
      </c>
      <c r="N1978" t="str">
        <f t="shared" si="606"/>
        <v/>
      </c>
    </row>
    <row r="1979" spans="1:14">
      <c r="A1979" s="62" t="str">
        <f>IF(Encodage!A1979="","",IF(COUNTIF($A$2:A1978,Encodage!A1979),"",IF(AND(Encodage!A1979&gt;=$G$2,Encodage!A1979&lt;=$H$2),Encodage!B1979,"")))</f>
        <v/>
      </c>
      <c r="B1979" s="62" t="str">
        <f>IF(A1979="","",IF(COUNTIF($A$2:B1978,Encodage!B1979)&gt;0,"",IF(AND(Encodage!B1979&gt;=$G$2,Encodage!A1979&lt;=$H$2),Encodage!C1979,"")))</f>
        <v/>
      </c>
      <c r="C1979" s="62"/>
      <c r="D1979" s="61"/>
      <c r="E1979" s="61"/>
      <c r="F1979" s="61"/>
      <c r="G1979" t="str">
        <f t="shared" si="605"/>
        <v/>
      </c>
      <c r="H1979" t="str">
        <f>IFERROR(IF(COUNTIF($H$4:H1978,H1978)&lt;VLOOKUP($H1978,$D$3:$E$500,2,0),H1978,INDEX($D$3:$D$300,MATCH(H1978,$D$3:$D$300,0)+1)),"")</f>
        <v/>
      </c>
      <c r="I1979" t="str">
        <f>IF($H1979="","",VLOOKUP($H1979,Listes!$A$3:$I$12,3,FALSE))</f>
        <v/>
      </c>
      <c r="J1979" t="str">
        <f>IF($H1979="","",VLOOKUP($H1979,Listes!$A$3:$I$12,4,FALSE))</f>
        <v/>
      </c>
      <c r="K1979" t="str">
        <f>IF(H1979="","",VLOOKUP($H1979,Listes!$A$3:$I$12,8,FALSE))</f>
        <v/>
      </c>
      <c r="N1979" t="str">
        <f t="shared" si="606"/>
        <v/>
      </c>
    </row>
    <row r="1980" spans="1:14">
      <c r="A1980" s="62" t="str">
        <f>IF(Encodage!A1980="","",IF(COUNTIF($A$2:A1979,Encodage!A1980),"",IF(AND(Encodage!A1980&gt;=$G$2,Encodage!A1980&lt;=$H$2),Encodage!B1980,"")))</f>
        <v/>
      </c>
      <c r="B1980" s="62" t="str">
        <f>IF(A1980="","",IF(COUNTIF($A$2:B1979,Encodage!B1980)&gt;0,"",IF(AND(Encodage!B1980&gt;=$G$2,Encodage!A1980&lt;=$H$2),Encodage!C1980,"")))</f>
        <v/>
      </c>
      <c r="C1980" s="62"/>
      <c r="D1980" s="61"/>
      <c r="E1980" s="61"/>
      <c r="F1980" s="61"/>
      <c r="G1980" t="str">
        <f t="shared" si="605"/>
        <v/>
      </c>
      <c r="H1980" t="str">
        <f>IFERROR(IF(COUNTIF($H$4:H1979,H1979)&lt;VLOOKUP($H1979,$D$3:$E$500,2,0),H1979,INDEX($D$3:$D$300,MATCH(H1979,$D$3:$D$300,0)+1)),"")</f>
        <v/>
      </c>
      <c r="I1980" t="str">
        <f>IF($H1980="","",VLOOKUP($H1980,Listes!$A$3:$I$12,3,FALSE))</f>
        <v/>
      </c>
      <c r="J1980" t="str">
        <f>IF($H1980="","",VLOOKUP($H1980,Listes!$A$3:$I$12,4,FALSE))</f>
        <v/>
      </c>
      <c r="K1980" t="str">
        <f>IF(H1980="","",VLOOKUP($H1980,Listes!$A$3:$I$12,8,FALSE))</f>
        <v/>
      </c>
      <c r="N1980" t="str">
        <f t="shared" si="606"/>
        <v/>
      </c>
    </row>
    <row r="1981" spans="1:14">
      <c r="A1981" s="62" t="str">
        <f>IF(Encodage!A1981="","",IF(COUNTIF($A$2:A1980,Encodage!A1981),"",IF(AND(Encodage!A1981&gt;=$G$2,Encodage!A1981&lt;=$H$2),Encodage!B1981,"")))</f>
        <v/>
      </c>
      <c r="B1981" s="62" t="str">
        <f>IF(A1981="","",IF(COUNTIF($A$2:B1980,Encodage!B1981)&gt;0,"",IF(AND(Encodage!B1981&gt;=$G$2,Encodage!A1981&lt;=$H$2),Encodage!C1981,"")))</f>
        <v/>
      </c>
      <c r="C1981" s="62"/>
      <c r="D1981" s="61"/>
      <c r="E1981" s="61"/>
      <c r="F1981" s="61"/>
      <c r="G1981" t="str">
        <f t="shared" si="605"/>
        <v/>
      </c>
      <c r="H1981" t="str">
        <f>IFERROR(IF(COUNTIF($H$4:H1980,H1980)&lt;VLOOKUP($H1980,$D$3:$E$500,2,0),H1980,INDEX($D$3:$D$300,MATCH(H1980,$D$3:$D$300,0)+1)),"")</f>
        <v/>
      </c>
      <c r="I1981" t="str">
        <f>IF($H1981="","",VLOOKUP($H1981,Listes!$A$3:$I$12,3,FALSE))</f>
        <v/>
      </c>
      <c r="J1981" t="str">
        <f>IF($H1981="","",VLOOKUP($H1981,Listes!$A$3:$I$12,4,FALSE))</f>
        <v/>
      </c>
      <c r="K1981" t="str">
        <f>IF(H1981="","",VLOOKUP($H1981,Listes!$A$3:$I$12,8,FALSE))</f>
        <v/>
      </c>
      <c r="N1981" t="str">
        <f t="shared" si="606"/>
        <v/>
      </c>
    </row>
    <row r="1982" spans="1:14">
      <c r="A1982" s="62" t="str">
        <f>IF(Encodage!A1982="","",IF(COUNTIF($A$2:A1981,Encodage!A1982),"",IF(AND(Encodage!A1982&gt;=$G$2,Encodage!A1982&lt;=$H$2),Encodage!B1982,"")))</f>
        <v/>
      </c>
      <c r="B1982" s="62" t="str">
        <f>IF(A1982="","",IF(COUNTIF($A$2:B1981,Encodage!B1982)&gt;0,"",IF(AND(Encodage!B1982&gt;=$G$2,Encodage!A1982&lt;=$H$2),Encodage!C1982,"")))</f>
        <v/>
      </c>
      <c r="C1982" s="62"/>
      <c r="D1982" s="61"/>
      <c r="E1982" s="61"/>
      <c r="F1982" s="61"/>
      <c r="G1982" t="str">
        <f t="shared" si="605"/>
        <v/>
      </c>
      <c r="H1982" t="str">
        <f>IFERROR(IF(COUNTIF($H$4:H1981,H1981)&lt;VLOOKUP($H1981,$D$3:$E$500,2,0),H1981,INDEX($D$3:$D$300,MATCH(H1981,$D$3:$D$300,0)+1)),"")</f>
        <v/>
      </c>
      <c r="I1982" t="str">
        <f>IF($H1982="","",VLOOKUP($H1982,Listes!$A$3:$I$12,3,FALSE))</f>
        <v/>
      </c>
      <c r="J1982" t="str">
        <f>IF($H1982="","",VLOOKUP($H1982,Listes!$A$3:$I$12,4,FALSE))</f>
        <v/>
      </c>
      <c r="K1982" t="str">
        <f>IF(H1982="","",VLOOKUP($H1982,Listes!$A$3:$I$12,8,FALSE))</f>
        <v/>
      </c>
      <c r="N1982" t="str">
        <f t="shared" si="606"/>
        <v/>
      </c>
    </row>
    <row r="1983" spans="1:14">
      <c r="A1983" s="62" t="str">
        <f>IF(Encodage!A1983="","",IF(COUNTIF($A$2:A1982,Encodage!A1983),"",IF(AND(Encodage!A1983&gt;=$G$2,Encodage!A1983&lt;=$H$2),Encodage!B1983,"")))</f>
        <v/>
      </c>
      <c r="B1983" s="62" t="str">
        <f>IF(A1983="","",IF(COUNTIF($A$2:B1982,Encodage!B1983)&gt;0,"",IF(AND(Encodage!B1983&gt;=$G$2,Encodage!A1983&lt;=$H$2),Encodage!C1983,"")))</f>
        <v/>
      </c>
      <c r="C1983" s="62"/>
      <c r="D1983" s="61"/>
      <c r="E1983" s="61"/>
      <c r="F1983" s="61"/>
      <c r="G1983" t="str">
        <f t="shared" si="605"/>
        <v/>
      </c>
      <c r="H1983" t="str">
        <f>IFERROR(IF(COUNTIF($H$4:H1982,H1982)&lt;VLOOKUP($H1982,$D$3:$E$500,2,0),H1982,INDEX($D$3:$D$300,MATCH(H1982,$D$3:$D$300,0)+1)),"")</f>
        <v/>
      </c>
      <c r="I1983" t="str">
        <f>IF($H1983="","",VLOOKUP($H1983,Listes!$A$3:$I$12,3,FALSE))</f>
        <v/>
      </c>
      <c r="J1983" t="str">
        <f>IF($H1983="","",VLOOKUP($H1983,Listes!$A$3:$I$12,4,FALSE))</f>
        <v/>
      </c>
      <c r="K1983" t="str">
        <f>IF(H1983="","",VLOOKUP($H1983,Listes!$A$3:$I$12,8,FALSE))</f>
        <v/>
      </c>
      <c r="N1983" t="str">
        <f t="shared" si="606"/>
        <v/>
      </c>
    </row>
    <row r="1984" spans="1:14">
      <c r="A1984" s="62" t="str">
        <f>IF(Encodage!A1984="","",IF(COUNTIF($A$2:A1983,Encodage!A1984),"",IF(AND(Encodage!A1984&gt;=$G$2,Encodage!A1984&lt;=$H$2),Encodage!B1984,"")))</f>
        <v/>
      </c>
      <c r="B1984" s="62" t="str">
        <f>IF(A1984="","",IF(COUNTIF($A$2:B1983,Encodage!B1984)&gt;0,"",IF(AND(Encodage!B1984&gt;=$G$2,Encodage!A1984&lt;=$H$2),Encodage!C1984,"")))</f>
        <v/>
      </c>
      <c r="C1984" s="62"/>
      <c r="D1984" s="61"/>
      <c r="E1984" s="61"/>
      <c r="F1984" s="61"/>
      <c r="G1984" t="str">
        <f t="shared" si="605"/>
        <v/>
      </c>
      <c r="H1984" t="str">
        <f>IFERROR(IF(COUNTIF($H$4:H1983,H1983)&lt;VLOOKUP($H1983,$D$3:$E$500,2,0),H1983,INDEX($D$3:$D$300,MATCH(H1983,$D$3:$D$300,0)+1)),"")</f>
        <v/>
      </c>
      <c r="I1984" t="str">
        <f>IF($H1984="","",VLOOKUP($H1984,Listes!$A$3:$I$12,3,FALSE))</f>
        <v/>
      </c>
      <c r="J1984" t="str">
        <f>IF($H1984="","",VLOOKUP($H1984,Listes!$A$3:$I$12,4,FALSE))</f>
        <v/>
      </c>
      <c r="K1984" t="str">
        <f>IF(H1984="","",VLOOKUP($H1984,Listes!$A$3:$I$12,8,FALSE))</f>
        <v/>
      </c>
      <c r="N1984" t="str">
        <f t="shared" si="606"/>
        <v/>
      </c>
    </row>
    <row r="1985" spans="1:14">
      <c r="A1985" s="62" t="str">
        <f>IF(Encodage!A1985="","",IF(COUNTIF($A$2:A1984,Encodage!A1985),"",IF(AND(Encodage!A1985&gt;=$G$2,Encodage!A1985&lt;=$H$2),Encodage!B1985,"")))</f>
        <v/>
      </c>
      <c r="B1985" s="62" t="str">
        <f>IF(A1985="","",IF(COUNTIF($A$2:B1984,Encodage!B1985)&gt;0,"",IF(AND(Encodage!B1985&gt;=$G$2,Encodage!A1985&lt;=$H$2),Encodage!C1985,"")))</f>
        <v/>
      </c>
      <c r="C1985" s="62"/>
      <c r="D1985" s="61"/>
      <c r="E1985" s="61"/>
      <c r="F1985" s="61"/>
      <c r="G1985" t="str">
        <f t="shared" si="605"/>
        <v/>
      </c>
      <c r="H1985" t="str">
        <f>IFERROR(IF(COUNTIF($H$4:H1984,H1984)&lt;VLOOKUP($H1984,$D$3:$E$500,2,0),H1984,INDEX($D$3:$D$300,MATCH(H1984,$D$3:$D$300,0)+1)),"")</f>
        <v/>
      </c>
      <c r="I1985" t="str">
        <f>IF($H1985="","",VLOOKUP($H1985,Listes!$A$3:$I$12,3,FALSE))</f>
        <v/>
      </c>
      <c r="J1985" t="str">
        <f>IF($H1985="","",VLOOKUP($H1985,Listes!$A$3:$I$12,4,FALSE))</f>
        <v/>
      </c>
      <c r="K1985" t="str">
        <f>IF(H1985="","",VLOOKUP($H1985,Listes!$A$3:$I$12,8,FALSE))</f>
        <v/>
      </c>
      <c r="N1985" t="str">
        <f t="shared" si="606"/>
        <v/>
      </c>
    </row>
    <row r="1986" spans="1:14">
      <c r="A1986" s="62" t="str">
        <f>IF(Encodage!A1986="","",IF(COUNTIF($A$2:A1985,Encodage!A1986),"",IF(AND(Encodage!A1986&gt;=$G$2,Encodage!A1986&lt;=$H$2),Encodage!B1986,"")))</f>
        <v/>
      </c>
      <c r="B1986" s="62" t="str">
        <f>IF(A1986="","",IF(COUNTIF($A$2:B1985,Encodage!B1986)&gt;0,"",IF(AND(Encodage!B1986&gt;=$G$2,Encodage!A1986&lt;=$H$2),Encodage!C1986,"")))</f>
        <v/>
      </c>
      <c r="C1986" s="62"/>
      <c r="D1986" s="61"/>
      <c r="E1986" s="61"/>
      <c r="F1986" s="61"/>
      <c r="G1986" t="str">
        <f t="shared" si="605"/>
        <v/>
      </c>
      <c r="H1986" t="str">
        <f>IFERROR(IF(COUNTIF($H$4:H1985,H1985)&lt;VLOOKUP($H1985,$D$3:$E$500,2,0),H1985,INDEX($D$3:$D$300,MATCH(H1985,$D$3:$D$300,0)+1)),"")</f>
        <v/>
      </c>
      <c r="I1986" t="str">
        <f>IF($H1986="","",VLOOKUP($H1986,Listes!$A$3:$I$12,3,FALSE))</f>
        <v/>
      </c>
      <c r="J1986" t="str">
        <f>IF($H1986="","",VLOOKUP($H1986,Listes!$A$3:$I$12,4,FALSE))</f>
        <v/>
      </c>
      <c r="K1986" t="str">
        <f>IF(H1986="","",VLOOKUP($H1986,Listes!$A$3:$I$12,8,FALSE))</f>
        <v/>
      </c>
      <c r="N1986" t="str">
        <f t="shared" si="606"/>
        <v/>
      </c>
    </row>
    <row r="1987" spans="1:14">
      <c r="A1987" s="62" t="str">
        <f>IF(Encodage!A1987="","",IF(COUNTIF($A$2:A1986,Encodage!A1987),"",IF(AND(Encodage!A1987&gt;=$G$2,Encodage!A1987&lt;=$H$2),Encodage!B1987,"")))</f>
        <v/>
      </c>
      <c r="B1987" s="62" t="str">
        <f>IF(A1987="","",IF(COUNTIF($A$2:B1986,Encodage!B1987)&gt;0,"",IF(AND(Encodage!B1987&gt;=$G$2,Encodage!A1987&lt;=$H$2),Encodage!C1987,"")))</f>
        <v/>
      </c>
      <c r="C1987" s="62"/>
      <c r="D1987" s="61"/>
      <c r="E1987" s="61"/>
      <c r="F1987" s="61"/>
      <c r="G1987" t="str">
        <f t="shared" si="605"/>
        <v/>
      </c>
      <c r="H1987" t="str">
        <f>IFERROR(IF(COUNTIF($H$4:H1986,H1986)&lt;VLOOKUP($H1986,$D$3:$E$500,2,0),H1986,INDEX($D$3:$D$300,MATCH(H1986,$D$3:$D$300,0)+1)),"")</f>
        <v/>
      </c>
      <c r="I1987" t="str">
        <f>IF($H1987="","",VLOOKUP($H1987,Listes!$A$3:$I$12,3,FALSE))</f>
        <v/>
      </c>
      <c r="J1987" t="str">
        <f>IF($H1987="","",VLOOKUP($H1987,Listes!$A$3:$I$12,4,FALSE))</f>
        <v/>
      </c>
      <c r="K1987" t="str">
        <f>IF(H1987="","",VLOOKUP($H1987,Listes!$A$3:$I$12,8,FALSE))</f>
        <v/>
      </c>
      <c r="N1987" t="str">
        <f t="shared" si="606"/>
        <v/>
      </c>
    </row>
    <row r="1988" spans="1:14">
      <c r="A1988" s="62" t="str">
        <f>IF(Encodage!A1988="","",IF(COUNTIF($A$2:A1987,Encodage!A1988),"",IF(AND(Encodage!A1988&gt;=$G$2,Encodage!A1988&lt;=$H$2),Encodage!B1988,"")))</f>
        <v/>
      </c>
      <c r="B1988" s="62" t="str">
        <f>IF(A1988="","",IF(COUNTIF($A$2:B1987,Encodage!B1988)&gt;0,"",IF(AND(Encodage!B1988&gt;=$G$2,Encodage!A1988&lt;=$H$2),Encodage!C1988,"")))</f>
        <v/>
      </c>
      <c r="C1988" s="62"/>
      <c r="D1988" s="61"/>
      <c r="E1988" s="61"/>
      <c r="F1988" s="61"/>
      <c r="G1988" t="str">
        <f t="shared" si="605"/>
        <v/>
      </c>
      <c r="H1988" t="str">
        <f>IFERROR(IF(COUNTIF($H$4:H1987,H1987)&lt;VLOOKUP($H1987,$D$3:$E$500,2,0),H1987,INDEX($D$3:$D$300,MATCH(H1987,$D$3:$D$300,0)+1)),"")</f>
        <v/>
      </c>
      <c r="I1988" t="str">
        <f>IF($H1988="","",VLOOKUP($H1988,Listes!$A$3:$I$12,3,FALSE))</f>
        <v/>
      </c>
      <c r="J1988" t="str">
        <f>IF($H1988="","",VLOOKUP($H1988,Listes!$A$3:$I$12,4,FALSE))</f>
        <v/>
      </c>
      <c r="K1988" t="str">
        <f>IF(H1988="","",VLOOKUP($H1988,Listes!$A$3:$I$12,8,FALSE))</f>
        <v/>
      </c>
      <c r="N1988" t="str">
        <f t="shared" si="606"/>
        <v/>
      </c>
    </row>
    <row r="1989" spans="1:14">
      <c r="A1989" s="62" t="str">
        <f>IF(Encodage!A1989="","",IF(COUNTIF($A$2:A1988,Encodage!A1989),"",IF(AND(Encodage!A1989&gt;=$G$2,Encodage!A1989&lt;=$H$2),Encodage!B1989,"")))</f>
        <v/>
      </c>
      <c r="B1989" s="62" t="str">
        <f>IF(A1989="","",IF(COUNTIF($A$2:B1988,Encodage!B1989)&gt;0,"",IF(AND(Encodage!B1989&gt;=$G$2,Encodage!A1989&lt;=$H$2),Encodage!C1989,"")))</f>
        <v/>
      </c>
      <c r="C1989" s="62"/>
      <c r="D1989" s="61"/>
      <c r="E1989" s="61"/>
      <c r="F1989" s="61"/>
      <c r="G1989" t="str">
        <f t="shared" ref="G1989:G2052" si="607">IFERROR(INDEX($C$3:$C$10000,MATCH(H1989,$A$3:$A$10000,0)),"")</f>
        <v/>
      </c>
      <c r="H1989" t="str">
        <f>IFERROR(IF(COUNTIF($H$4:H1988,H1988)&lt;VLOOKUP($H1988,$D$3:$E$500,2,0),H1988,INDEX($D$3:$D$300,MATCH(H1988,$D$3:$D$300,0)+1)),"")</f>
        <v/>
      </c>
      <c r="I1989" t="str">
        <f>IF($H1989="","",VLOOKUP($H1989,Listes!$A$3:$I$12,3,FALSE))</f>
        <v/>
      </c>
      <c r="J1989" t="str">
        <f>IF($H1989="","",VLOOKUP($H1989,Listes!$A$3:$I$12,4,FALSE))</f>
        <v/>
      </c>
      <c r="K1989" t="str">
        <f>IF(H1989="","",VLOOKUP($H1989,Listes!$A$3:$I$12,8,FALSE))</f>
        <v/>
      </c>
      <c r="N1989" t="str">
        <f t="shared" ref="N1989:N2052" si="608">IF($H1988=$H1989,"",IFERROR(INDEX($C$3:$C$300,MATCH(H1989,$D$3:$D$300,0)),""))</f>
        <v/>
      </c>
    </row>
    <row r="1990" spans="1:14">
      <c r="A1990" s="62" t="str">
        <f>IF(Encodage!A1990="","",IF(COUNTIF($A$2:A1989,Encodage!A1990),"",IF(AND(Encodage!A1990&gt;=$G$2,Encodage!A1990&lt;=$H$2),Encodage!B1990,"")))</f>
        <v/>
      </c>
      <c r="B1990" s="62" t="str">
        <f>IF(A1990="","",IF(COUNTIF($A$2:B1989,Encodage!B1990)&gt;0,"",IF(AND(Encodage!B1990&gt;=$G$2,Encodage!A1990&lt;=$H$2),Encodage!C1990,"")))</f>
        <v/>
      </c>
      <c r="C1990" s="62"/>
      <c r="D1990" s="61"/>
      <c r="E1990" s="61"/>
      <c r="F1990" s="61"/>
      <c r="G1990" t="str">
        <f t="shared" si="607"/>
        <v/>
      </c>
      <c r="H1990" t="str">
        <f>IFERROR(IF(COUNTIF($H$4:H1989,H1989)&lt;VLOOKUP($H1989,$D$3:$E$500,2,0),H1989,INDEX($D$3:$D$300,MATCH(H1989,$D$3:$D$300,0)+1)),"")</f>
        <v/>
      </c>
      <c r="I1990" t="str">
        <f>IF($H1990="","",VLOOKUP($H1990,Listes!$A$3:$I$12,3,FALSE))</f>
        <v/>
      </c>
      <c r="J1990" t="str">
        <f>IF($H1990="","",VLOOKUP($H1990,Listes!$A$3:$I$12,4,FALSE))</f>
        <v/>
      </c>
      <c r="K1990" t="str">
        <f>IF(H1990="","",VLOOKUP($H1990,Listes!$A$3:$I$12,8,FALSE))</f>
        <v/>
      </c>
      <c r="N1990" t="str">
        <f t="shared" si="608"/>
        <v/>
      </c>
    </row>
    <row r="1991" spans="1:14">
      <c r="A1991" s="62" t="str">
        <f>IF(Encodage!A1991="","",IF(COUNTIF($A$2:A1990,Encodage!A1991),"",IF(AND(Encodage!A1991&gt;=$G$2,Encodage!A1991&lt;=$H$2),Encodage!B1991,"")))</f>
        <v/>
      </c>
      <c r="B1991" s="62" t="str">
        <f>IF(A1991="","",IF(COUNTIF($A$2:B1990,Encodage!B1991)&gt;0,"",IF(AND(Encodage!B1991&gt;=$G$2,Encodage!A1991&lt;=$H$2),Encodage!C1991,"")))</f>
        <v/>
      </c>
      <c r="C1991" s="62"/>
      <c r="D1991" s="61"/>
      <c r="E1991" s="61"/>
      <c r="F1991" s="61"/>
      <c r="G1991" t="str">
        <f t="shared" si="607"/>
        <v/>
      </c>
      <c r="H1991" t="str">
        <f>IFERROR(IF(COUNTIF($H$4:H1990,H1990)&lt;VLOOKUP($H1990,$D$3:$E$500,2,0),H1990,INDEX($D$3:$D$300,MATCH(H1990,$D$3:$D$300,0)+1)),"")</f>
        <v/>
      </c>
      <c r="I1991" t="str">
        <f>IF($H1991="","",VLOOKUP($H1991,Listes!$A$3:$I$12,3,FALSE))</f>
        <v/>
      </c>
      <c r="J1991" t="str">
        <f>IF($H1991="","",VLOOKUP($H1991,Listes!$A$3:$I$12,4,FALSE))</f>
        <v/>
      </c>
      <c r="K1991" t="str">
        <f>IF(H1991="","",VLOOKUP($H1991,Listes!$A$3:$I$12,8,FALSE))</f>
        <v/>
      </c>
      <c r="N1991" t="str">
        <f t="shared" si="608"/>
        <v/>
      </c>
    </row>
    <row r="1992" spans="1:14">
      <c r="A1992" s="62" t="str">
        <f>IF(Encodage!A1992="","",IF(COUNTIF($A$2:A1991,Encodage!A1992),"",IF(AND(Encodage!A1992&gt;=$G$2,Encodage!A1992&lt;=$H$2),Encodage!B1992,"")))</f>
        <v/>
      </c>
      <c r="B1992" s="62" t="str">
        <f>IF(A1992="","",IF(COUNTIF($A$2:B1991,Encodage!B1992)&gt;0,"",IF(AND(Encodage!B1992&gt;=$G$2,Encodage!A1992&lt;=$H$2),Encodage!C1992,"")))</f>
        <v/>
      </c>
      <c r="C1992" s="62"/>
      <c r="D1992" s="61"/>
      <c r="E1992" s="61"/>
      <c r="F1992" s="61"/>
      <c r="G1992" t="str">
        <f t="shared" si="607"/>
        <v/>
      </c>
      <c r="H1992" t="str">
        <f>IFERROR(IF(COUNTIF($H$4:H1991,H1991)&lt;VLOOKUP($H1991,$D$3:$E$500,2,0),H1991,INDEX($D$3:$D$300,MATCH(H1991,$D$3:$D$300,0)+1)),"")</f>
        <v/>
      </c>
      <c r="I1992" t="str">
        <f>IF($H1992="","",VLOOKUP($H1992,Listes!$A$3:$I$12,3,FALSE))</f>
        <v/>
      </c>
      <c r="J1992" t="str">
        <f>IF($H1992="","",VLOOKUP($H1992,Listes!$A$3:$I$12,4,FALSE))</f>
        <v/>
      </c>
      <c r="K1992" t="str">
        <f>IF(H1992="","",VLOOKUP($H1992,Listes!$A$3:$I$12,8,FALSE))</f>
        <v/>
      </c>
      <c r="N1992" t="str">
        <f t="shared" si="608"/>
        <v/>
      </c>
    </row>
    <row r="1993" spans="1:14">
      <c r="A1993" s="62" t="str">
        <f>IF(Encodage!A1993="","",IF(COUNTIF($A$2:A1992,Encodage!A1993),"",IF(AND(Encodage!A1993&gt;=$G$2,Encodage!A1993&lt;=$H$2),Encodage!B1993,"")))</f>
        <v/>
      </c>
      <c r="B1993" s="62" t="str">
        <f>IF(A1993="","",IF(COUNTIF($A$2:B1992,Encodage!B1993)&gt;0,"",IF(AND(Encodage!B1993&gt;=$G$2,Encodage!A1993&lt;=$H$2),Encodage!C1993,"")))</f>
        <v/>
      </c>
      <c r="C1993" s="62"/>
      <c r="D1993" s="61"/>
      <c r="E1993" s="61"/>
      <c r="F1993" s="61"/>
      <c r="G1993" t="str">
        <f t="shared" si="607"/>
        <v/>
      </c>
      <c r="H1993" t="str">
        <f>IFERROR(IF(COUNTIF($H$4:H1992,H1992)&lt;VLOOKUP($H1992,$D$3:$E$500,2,0),H1992,INDEX($D$3:$D$300,MATCH(H1992,$D$3:$D$300,0)+1)),"")</f>
        <v/>
      </c>
      <c r="I1993" t="str">
        <f>IF($H1993="","",VLOOKUP($H1993,Listes!$A$3:$I$12,3,FALSE))</f>
        <v/>
      </c>
      <c r="J1993" t="str">
        <f>IF($H1993="","",VLOOKUP($H1993,Listes!$A$3:$I$12,4,FALSE))</f>
        <v/>
      </c>
      <c r="K1993" t="str">
        <f>IF(H1993="","",VLOOKUP($H1993,Listes!$A$3:$I$12,8,FALSE))</f>
        <v/>
      </c>
      <c r="N1993" t="str">
        <f t="shared" si="608"/>
        <v/>
      </c>
    </row>
    <row r="1994" spans="1:14">
      <c r="A1994" s="62" t="str">
        <f>IF(Encodage!A1994="","",IF(COUNTIF($A$2:A1993,Encodage!A1994),"",IF(AND(Encodage!A1994&gt;=$G$2,Encodage!A1994&lt;=$H$2),Encodage!B1994,"")))</f>
        <v/>
      </c>
      <c r="B1994" s="62" t="str">
        <f>IF(A1994="","",IF(COUNTIF($A$2:B1993,Encodage!B1994)&gt;0,"",IF(AND(Encodage!B1994&gt;=$G$2,Encodage!A1994&lt;=$H$2),Encodage!C1994,"")))</f>
        <v/>
      </c>
      <c r="C1994" s="62"/>
      <c r="D1994" s="61"/>
      <c r="E1994" s="61"/>
      <c r="F1994" s="61"/>
      <c r="G1994" t="str">
        <f t="shared" si="607"/>
        <v/>
      </c>
      <c r="H1994" t="str">
        <f>IFERROR(IF(COUNTIF($H$4:H1993,H1993)&lt;VLOOKUP($H1993,$D$3:$E$500,2,0),H1993,INDEX($D$3:$D$300,MATCH(H1993,$D$3:$D$300,0)+1)),"")</f>
        <v/>
      </c>
      <c r="I1994" t="str">
        <f>IF($H1994="","",VLOOKUP($H1994,Listes!$A$3:$I$12,3,FALSE))</f>
        <v/>
      </c>
      <c r="J1994" t="str">
        <f>IF($H1994="","",VLOOKUP($H1994,Listes!$A$3:$I$12,4,FALSE))</f>
        <v/>
      </c>
      <c r="K1994" t="str">
        <f>IF(H1994="","",VLOOKUP($H1994,Listes!$A$3:$I$12,8,FALSE))</f>
        <v/>
      </c>
      <c r="N1994" t="str">
        <f t="shared" si="608"/>
        <v/>
      </c>
    </row>
    <row r="1995" spans="1:14">
      <c r="A1995" s="62" t="str">
        <f>IF(Encodage!A1995="","",IF(COUNTIF($A$2:A1994,Encodage!A1995),"",IF(AND(Encodage!A1995&gt;=$G$2,Encodage!A1995&lt;=$H$2),Encodage!B1995,"")))</f>
        <v/>
      </c>
      <c r="B1995" s="62" t="str">
        <f>IF(A1995="","",IF(COUNTIF($A$2:B1994,Encodage!B1995)&gt;0,"",IF(AND(Encodage!B1995&gt;=$G$2,Encodage!A1995&lt;=$H$2),Encodage!C1995,"")))</f>
        <v/>
      </c>
      <c r="C1995" s="62"/>
      <c r="D1995" s="61"/>
      <c r="E1995" s="61"/>
      <c r="F1995" s="61"/>
      <c r="G1995" t="str">
        <f t="shared" si="607"/>
        <v/>
      </c>
      <c r="H1995" t="str">
        <f>IFERROR(IF(COUNTIF($H$4:H1994,H1994)&lt;VLOOKUP($H1994,$D$3:$E$500,2,0),H1994,INDEX($D$3:$D$300,MATCH(H1994,$D$3:$D$300,0)+1)),"")</f>
        <v/>
      </c>
      <c r="I1995" t="str">
        <f>IF($H1995="","",VLOOKUP($H1995,Listes!$A$3:$I$12,3,FALSE))</f>
        <v/>
      </c>
      <c r="J1995" t="str">
        <f>IF($H1995="","",VLOOKUP($H1995,Listes!$A$3:$I$12,4,FALSE))</f>
        <v/>
      </c>
      <c r="K1995" t="str">
        <f>IF(H1995="","",VLOOKUP($H1995,Listes!$A$3:$I$12,8,FALSE))</f>
        <v/>
      </c>
      <c r="N1995" t="str">
        <f t="shared" si="608"/>
        <v/>
      </c>
    </row>
    <row r="1996" spans="1:14">
      <c r="A1996" s="62" t="str">
        <f>IF(Encodage!A1996="","",IF(COUNTIF($A$2:A1995,Encodage!A1996),"",IF(AND(Encodage!A1996&gt;=$G$2,Encodage!A1996&lt;=$H$2),Encodage!B1996,"")))</f>
        <v/>
      </c>
      <c r="B1996" s="62" t="str">
        <f>IF(A1996="","",IF(COUNTIF($A$2:B1995,Encodage!B1996)&gt;0,"",IF(AND(Encodage!B1996&gt;=$G$2,Encodage!A1996&lt;=$H$2),Encodage!C1996,"")))</f>
        <v/>
      </c>
      <c r="C1996" s="62"/>
      <c r="D1996" s="61"/>
      <c r="E1996" s="61"/>
      <c r="F1996" s="61"/>
      <c r="G1996" t="str">
        <f t="shared" si="607"/>
        <v/>
      </c>
      <c r="H1996" t="str">
        <f>IFERROR(IF(COUNTIF($H$4:H1995,H1995)&lt;VLOOKUP($H1995,$D$3:$E$500,2,0),H1995,INDEX($D$3:$D$300,MATCH(H1995,$D$3:$D$300,0)+1)),"")</f>
        <v/>
      </c>
      <c r="I1996" t="str">
        <f>IF($H1996="","",VLOOKUP($H1996,Listes!$A$3:$I$12,3,FALSE))</f>
        <v/>
      </c>
      <c r="J1996" t="str">
        <f>IF($H1996="","",VLOOKUP($H1996,Listes!$A$3:$I$12,4,FALSE))</f>
        <v/>
      </c>
      <c r="K1996" t="str">
        <f>IF(H1996="","",VLOOKUP($H1996,Listes!$A$3:$I$12,8,FALSE))</f>
        <v/>
      </c>
      <c r="N1996" t="str">
        <f t="shared" si="608"/>
        <v/>
      </c>
    </row>
    <row r="1997" spans="1:14">
      <c r="A1997" s="62" t="str">
        <f>IF(Encodage!A1997="","",IF(COUNTIF($A$2:A1996,Encodage!A1997),"",IF(AND(Encodage!A1997&gt;=$G$2,Encodage!A1997&lt;=$H$2),Encodage!B1997,"")))</f>
        <v/>
      </c>
      <c r="B1997" s="62" t="str">
        <f>IF(A1997="","",IF(COUNTIF($A$2:B1996,Encodage!B1997)&gt;0,"",IF(AND(Encodage!B1997&gt;=$G$2,Encodage!A1997&lt;=$H$2),Encodage!C1997,"")))</f>
        <v/>
      </c>
      <c r="C1997" s="62"/>
      <c r="D1997" s="61"/>
      <c r="E1997" s="61"/>
      <c r="F1997" s="61"/>
      <c r="G1997" t="str">
        <f t="shared" si="607"/>
        <v/>
      </c>
      <c r="H1997" t="str">
        <f>IFERROR(IF(COUNTIF($H$4:H1996,H1996)&lt;VLOOKUP($H1996,$D$3:$E$500,2,0),H1996,INDEX($D$3:$D$300,MATCH(H1996,$D$3:$D$300,0)+1)),"")</f>
        <v/>
      </c>
      <c r="I1997" t="str">
        <f>IF($H1997="","",VLOOKUP($H1997,Listes!$A$3:$I$12,3,FALSE))</f>
        <v/>
      </c>
      <c r="J1997" t="str">
        <f>IF($H1997="","",VLOOKUP($H1997,Listes!$A$3:$I$12,4,FALSE))</f>
        <v/>
      </c>
      <c r="K1997" t="str">
        <f>IF(H1997="","",VLOOKUP($H1997,Listes!$A$3:$I$12,8,FALSE))</f>
        <v/>
      </c>
      <c r="N1997" t="str">
        <f t="shared" si="608"/>
        <v/>
      </c>
    </row>
    <row r="1998" spans="1:14">
      <c r="A1998" s="62" t="str">
        <f>IF(Encodage!A1998="","",IF(COUNTIF($A$2:A1997,Encodage!A1998),"",IF(AND(Encodage!A1998&gt;=$G$2,Encodage!A1998&lt;=$H$2),Encodage!B1998,"")))</f>
        <v/>
      </c>
      <c r="B1998" s="62" t="str">
        <f>IF(A1998="","",IF(COUNTIF($A$2:B1997,Encodage!B1998)&gt;0,"",IF(AND(Encodage!B1998&gt;=$G$2,Encodage!A1998&lt;=$H$2),Encodage!C1998,"")))</f>
        <v/>
      </c>
      <c r="C1998" s="62"/>
      <c r="D1998" s="61"/>
      <c r="E1998" s="61"/>
      <c r="F1998" s="61"/>
      <c r="G1998" t="str">
        <f t="shared" si="607"/>
        <v/>
      </c>
      <c r="H1998" t="str">
        <f>IFERROR(IF(COUNTIF($H$4:H1997,H1997)&lt;VLOOKUP($H1997,$D$3:$E$500,2,0),H1997,INDEX($D$3:$D$300,MATCH(H1997,$D$3:$D$300,0)+1)),"")</f>
        <v/>
      </c>
      <c r="I1998" t="str">
        <f>IF($H1998="","",VLOOKUP($H1998,Listes!$A$3:$I$12,3,FALSE))</f>
        <v/>
      </c>
      <c r="J1998" t="str">
        <f>IF($H1998="","",VLOOKUP($H1998,Listes!$A$3:$I$12,4,FALSE))</f>
        <v/>
      </c>
      <c r="K1998" t="str">
        <f>IF(H1998="","",VLOOKUP($H1998,Listes!$A$3:$I$12,8,FALSE))</f>
        <v/>
      </c>
      <c r="N1998" t="str">
        <f t="shared" si="608"/>
        <v/>
      </c>
    </row>
    <row r="1999" spans="1:14">
      <c r="A1999" s="62" t="str">
        <f>IF(Encodage!A1999="","",IF(COUNTIF($A$2:A1998,Encodage!A1999),"",IF(AND(Encodage!A1999&gt;=$G$2,Encodage!A1999&lt;=$H$2),Encodage!B1999,"")))</f>
        <v/>
      </c>
      <c r="B1999" s="62" t="str">
        <f>IF(A1999="","",IF(COUNTIF($A$2:B1998,Encodage!B1999)&gt;0,"",IF(AND(Encodage!B1999&gt;=$G$2,Encodage!A1999&lt;=$H$2),Encodage!C1999,"")))</f>
        <v/>
      </c>
      <c r="C1999" s="62"/>
      <c r="D1999" s="61"/>
      <c r="E1999" s="61"/>
      <c r="F1999" s="61"/>
      <c r="G1999" t="str">
        <f t="shared" si="607"/>
        <v/>
      </c>
      <c r="H1999" t="str">
        <f>IFERROR(IF(COUNTIF($H$4:H1998,H1998)&lt;VLOOKUP($H1998,$D$3:$E$500,2,0),H1998,INDEX($D$3:$D$300,MATCH(H1998,$D$3:$D$300,0)+1)),"")</f>
        <v/>
      </c>
      <c r="I1999" t="str">
        <f>IF($H1999="","",VLOOKUP($H1999,Listes!$A$3:$I$12,3,FALSE))</f>
        <v/>
      </c>
      <c r="J1999" t="str">
        <f>IF($H1999="","",VLOOKUP($H1999,Listes!$A$3:$I$12,4,FALSE))</f>
        <v/>
      </c>
      <c r="K1999" t="str">
        <f>IF(H1999="","",VLOOKUP($H1999,Listes!$A$3:$I$12,8,FALSE))</f>
        <v/>
      </c>
      <c r="N1999" t="str">
        <f t="shared" si="608"/>
        <v/>
      </c>
    </row>
    <row r="2000" spans="1:14">
      <c r="A2000" s="62" t="str">
        <f>IF(Encodage!A2000="","",IF(COUNTIF($A$2:A1999,Encodage!A2000),"",IF(AND(Encodage!A2000&gt;=$G$2,Encodage!A2000&lt;=$H$2),Encodage!B2000,"")))</f>
        <v/>
      </c>
      <c r="B2000" s="62" t="str">
        <f>IF(A2000="","",IF(COUNTIF($A$2:B1999,Encodage!B2000)&gt;0,"",IF(AND(Encodage!B2000&gt;=$G$2,Encodage!A2000&lt;=$H$2),Encodage!C2000,"")))</f>
        <v/>
      </c>
      <c r="C2000" s="62"/>
      <c r="D2000" s="61"/>
      <c r="E2000" s="61"/>
      <c r="F2000" s="61"/>
      <c r="G2000" t="str">
        <f t="shared" si="607"/>
        <v/>
      </c>
      <c r="H2000" t="str">
        <f>IFERROR(IF(COUNTIF($H$4:H1999,H1999)&lt;VLOOKUP($H1999,$D$3:$E$500,2,0),H1999,INDEX($D$3:$D$300,MATCH(H1999,$D$3:$D$300,0)+1)),"")</f>
        <v/>
      </c>
      <c r="I2000" t="str">
        <f>IF($H2000="","",VLOOKUP($H2000,Listes!$A$3:$I$12,3,FALSE))</f>
        <v/>
      </c>
      <c r="J2000" t="str">
        <f>IF($H2000="","",VLOOKUP($H2000,Listes!$A$3:$I$12,4,FALSE))</f>
        <v/>
      </c>
      <c r="K2000" t="str">
        <f>IF(H2000="","",VLOOKUP($H2000,Listes!$A$3:$I$12,8,FALSE))</f>
        <v/>
      </c>
      <c r="N2000" t="str">
        <f t="shared" si="608"/>
        <v/>
      </c>
    </row>
    <row r="2001" spans="1:14">
      <c r="A2001" s="62" t="str">
        <f>IF(Encodage!A2001="","",IF(COUNTIF($A$2:A2000,Encodage!A2001),"",IF(AND(Encodage!A2001&gt;=$G$2,Encodage!A2001&lt;=$H$2),Encodage!B2001,"")))</f>
        <v/>
      </c>
      <c r="B2001" s="62" t="str">
        <f>IF(A2001="","",IF(COUNTIF($A$2:B2000,Encodage!B2001)&gt;0,"",IF(AND(Encodage!B2001&gt;=$G$2,Encodage!A2001&lt;=$H$2),Encodage!C2001,"")))</f>
        <v/>
      </c>
      <c r="C2001" s="62"/>
      <c r="D2001" s="61"/>
      <c r="E2001" s="61"/>
      <c r="F2001" s="61"/>
      <c r="G2001" t="str">
        <f t="shared" si="607"/>
        <v/>
      </c>
      <c r="H2001" t="str">
        <f>IFERROR(IF(COUNTIF($H$4:H2000,H2000)&lt;VLOOKUP($H2000,$D$3:$E$500,2,0),H2000,INDEX($D$3:$D$300,MATCH(H2000,$D$3:$D$300,0)+1)),"")</f>
        <v/>
      </c>
      <c r="I2001" t="str">
        <f>IF($H2001="","",VLOOKUP($H2001,Listes!$A$3:$I$12,3,FALSE))</f>
        <v/>
      </c>
      <c r="J2001" t="str">
        <f>IF($H2001="","",VLOOKUP($H2001,Listes!$A$3:$I$12,4,FALSE))</f>
        <v/>
      </c>
      <c r="K2001" t="str">
        <f>IF(H2001="","",VLOOKUP($H2001,Listes!$A$3:$I$12,8,FALSE))</f>
        <v/>
      </c>
      <c r="N2001" t="str">
        <f t="shared" si="608"/>
        <v/>
      </c>
    </row>
    <row r="2002" spans="1:14">
      <c r="A2002" s="62" t="str">
        <f>IF(Encodage!A2002="","",IF(COUNTIF($A$2:A2001,Encodage!A2002),"",IF(AND(Encodage!A2002&gt;=$G$2,Encodage!A2002&lt;=$H$2),Encodage!B2002,"")))</f>
        <v/>
      </c>
      <c r="B2002" s="62" t="str">
        <f>IF(A2002="","",IF(COUNTIF($A$2:B2001,Encodage!B2002)&gt;0,"",IF(AND(Encodage!B2002&gt;=$G$2,Encodage!A2002&lt;=$H$2),Encodage!C2002,"")))</f>
        <v/>
      </c>
      <c r="C2002" s="62"/>
      <c r="D2002" s="61"/>
      <c r="E2002" s="61"/>
      <c r="F2002" s="61"/>
      <c r="G2002" t="str">
        <f t="shared" si="607"/>
        <v/>
      </c>
      <c r="H2002" t="str">
        <f>IFERROR(IF(COUNTIF($H$4:H2001,H2001)&lt;VLOOKUP($H2001,$D$3:$E$500,2,0),H2001,INDEX($D$3:$D$300,MATCH(H2001,$D$3:$D$300,0)+1)),"")</f>
        <v/>
      </c>
      <c r="I2002" t="str">
        <f>IF($H2002="","",VLOOKUP($H2002,Listes!$A$3:$I$12,3,FALSE))</f>
        <v/>
      </c>
      <c r="J2002" t="str">
        <f>IF($H2002="","",VLOOKUP($H2002,Listes!$A$3:$I$12,4,FALSE))</f>
        <v/>
      </c>
      <c r="K2002" t="str">
        <f>IF(H2002="","",VLOOKUP($H2002,Listes!$A$3:$I$12,8,FALSE))</f>
        <v/>
      </c>
      <c r="N2002" t="str">
        <f t="shared" si="608"/>
        <v/>
      </c>
    </row>
    <row r="2003" spans="1:14">
      <c r="A2003" s="62" t="str">
        <f>IF(Encodage!A2003="","",IF(COUNTIF($A$2:A2002,Encodage!A2003),"",IF(AND(Encodage!A2003&gt;=$G$2,Encodage!A2003&lt;=$H$2),Encodage!B2003,"")))</f>
        <v/>
      </c>
      <c r="B2003" s="62" t="str">
        <f>IF(A2003="","",IF(COUNTIF($A$2:B2002,Encodage!B2003)&gt;0,"",IF(AND(Encodage!B2003&gt;=$G$2,Encodage!A2003&lt;=$H$2),Encodage!C2003,"")))</f>
        <v/>
      </c>
      <c r="C2003" s="62"/>
      <c r="D2003" s="61"/>
      <c r="E2003" s="61"/>
      <c r="F2003" s="61"/>
      <c r="G2003" t="str">
        <f t="shared" si="607"/>
        <v/>
      </c>
      <c r="H2003" t="str">
        <f>IFERROR(IF(COUNTIF($H$4:H2002,H2002)&lt;VLOOKUP($H2002,$D$3:$E$500,2,0),H2002,INDEX($D$3:$D$300,MATCH(H2002,$D$3:$D$300,0)+1)),"")</f>
        <v/>
      </c>
      <c r="I2003" t="str">
        <f>IF($H2003="","",VLOOKUP($H2003,Listes!$A$3:$I$12,3,FALSE))</f>
        <v/>
      </c>
      <c r="J2003" t="str">
        <f>IF($H2003="","",VLOOKUP($H2003,Listes!$A$3:$I$12,4,FALSE))</f>
        <v/>
      </c>
      <c r="K2003" t="str">
        <f>IF(H2003="","",VLOOKUP($H2003,Listes!$A$3:$I$12,8,FALSE))</f>
        <v/>
      </c>
      <c r="N2003" t="str">
        <f t="shared" si="608"/>
        <v/>
      </c>
    </row>
    <row r="2004" spans="1:14">
      <c r="A2004" s="62" t="str">
        <f>IF(Encodage!A2004="","",IF(COUNTIF($A$2:A2003,Encodage!A2004),"",IF(AND(Encodage!A2004&gt;=$G$2,Encodage!A2004&lt;=$H$2),Encodage!B2004,"")))</f>
        <v/>
      </c>
      <c r="B2004" s="62" t="str">
        <f>IF(A2004="","",IF(COUNTIF($A$2:B2003,Encodage!B2004)&gt;0,"",IF(AND(Encodage!B2004&gt;=$G$2,Encodage!A2004&lt;=$H$2),Encodage!C2004,"")))</f>
        <v/>
      </c>
      <c r="C2004" s="62"/>
      <c r="D2004" s="61"/>
      <c r="E2004" s="61"/>
      <c r="F2004" s="61"/>
      <c r="G2004" t="str">
        <f t="shared" si="607"/>
        <v/>
      </c>
      <c r="H2004" t="str">
        <f>IFERROR(IF(COUNTIF($H$4:H2003,H2003)&lt;VLOOKUP($H2003,$D$3:$E$500,2,0),H2003,INDEX($D$3:$D$300,MATCH(H2003,$D$3:$D$300,0)+1)),"")</f>
        <v/>
      </c>
      <c r="I2004" t="str">
        <f>IF($H2004="","",VLOOKUP($H2004,Listes!$A$3:$I$12,3,FALSE))</f>
        <v/>
      </c>
      <c r="J2004" t="str">
        <f>IF($H2004="","",VLOOKUP($H2004,Listes!$A$3:$I$12,4,FALSE))</f>
        <v/>
      </c>
      <c r="K2004" t="str">
        <f>IF(H2004="","",VLOOKUP($H2004,Listes!$A$3:$I$12,8,FALSE))</f>
        <v/>
      </c>
      <c r="N2004" t="str">
        <f t="shared" si="608"/>
        <v/>
      </c>
    </row>
    <row r="2005" spans="1:14">
      <c r="A2005" s="62" t="str">
        <f>IF(Encodage!A2005="","",IF(COUNTIF($A$2:A2004,Encodage!A2005),"",IF(AND(Encodage!A2005&gt;=$G$2,Encodage!A2005&lt;=$H$2),Encodage!B2005,"")))</f>
        <v/>
      </c>
      <c r="B2005" s="62" t="str">
        <f>IF(A2005="","",IF(COUNTIF($A$2:B2004,Encodage!B2005)&gt;0,"",IF(AND(Encodage!B2005&gt;=$G$2,Encodage!A2005&lt;=$H$2),Encodage!C2005,"")))</f>
        <v/>
      </c>
      <c r="C2005" s="62"/>
      <c r="D2005" s="61"/>
      <c r="E2005" s="61"/>
      <c r="F2005" s="61"/>
      <c r="G2005" t="str">
        <f t="shared" si="607"/>
        <v/>
      </c>
      <c r="H2005" t="str">
        <f>IFERROR(IF(COUNTIF($H$4:H2004,H2004)&lt;VLOOKUP($H2004,$D$3:$E$500,2,0),H2004,INDEX($D$3:$D$300,MATCH(H2004,$D$3:$D$300,0)+1)),"")</f>
        <v/>
      </c>
      <c r="I2005" t="str">
        <f>IF($H2005="","",VLOOKUP($H2005,Listes!$A$3:$I$12,3,FALSE))</f>
        <v/>
      </c>
      <c r="J2005" t="str">
        <f>IF($H2005="","",VLOOKUP($H2005,Listes!$A$3:$I$12,4,FALSE))</f>
        <v/>
      </c>
      <c r="K2005" t="str">
        <f>IF(H2005="","",VLOOKUP($H2005,Listes!$A$3:$I$12,8,FALSE))</f>
        <v/>
      </c>
      <c r="N2005" t="str">
        <f t="shared" si="608"/>
        <v/>
      </c>
    </row>
    <row r="2006" spans="1:14">
      <c r="A2006" s="62" t="str">
        <f>IF(Encodage!A2006="","",IF(COUNTIF($A$2:A2005,Encodage!A2006),"",IF(AND(Encodage!A2006&gt;=$G$2,Encodage!A2006&lt;=$H$2),Encodage!B2006,"")))</f>
        <v/>
      </c>
      <c r="B2006" s="62" t="str">
        <f>IF(A2006="","",IF(COUNTIF($A$2:B2005,Encodage!B2006)&gt;0,"",IF(AND(Encodage!B2006&gt;=$G$2,Encodage!A2006&lt;=$H$2),Encodage!C2006,"")))</f>
        <v/>
      </c>
      <c r="C2006" s="62"/>
      <c r="D2006" s="61"/>
      <c r="E2006" s="61"/>
      <c r="F2006" s="61"/>
      <c r="G2006" t="str">
        <f t="shared" si="607"/>
        <v/>
      </c>
      <c r="H2006" t="str">
        <f>IFERROR(IF(COUNTIF($H$4:H2005,H2005)&lt;VLOOKUP($H2005,$D$3:$E$500,2,0),H2005,INDEX($D$3:$D$300,MATCH(H2005,$D$3:$D$300,0)+1)),"")</f>
        <v/>
      </c>
      <c r="I2006" t="str">
        <f>IF($H2006="","",VLOOKUP($H2006,Listes!$A$3:$I$12,3,FALSE))</f>
        <v/>
      </c>
      <c r="J2006" t="str">
        <f>IF($H2006="","",VLOOKUP($H2006,Listes!$A$3:$I$12,4,FALSE))</f>
        <v/>
      </c>
      <c r="K2006" t="str">
        <f>IF(H2006="","",VLOOKUP($H2006,Listes!$A$3:$I$12,8,FALSE))</f>
        <v/>
      </c>
      <c r="N2006" t="str">
        <f t="shared" si="608"/>
        <v/>
      </c>
    </row>
    <row r="2007" spans="1:14">
      <c r="A2007" s="62" t="str">
        <f>IF(Encodage!A2007="","",IF(COUNTIF($A$2:A2006,Encodage!A2007),"",IF(AND(Encodage!A2007&gt;=$G$2,Encodage!A2007&lt;=$H$2),Encodage!B2007,"")))</f>
        <v/>
      </c>
      <c r="B2007" s="62" t="str">
        <f>IF(A2007="","",IF(COUNTIF($A$2:B2006,Encodage!B2007)&gt;0,"",IF(AND(Encodage!B2007&gt;=$G$2,Encodage!A2007&lt;=$H$2),Encodage!C2007,"")))</f>
        <v/>
      </c>
      <c r="C2007" s="62"/>
      <c r="D2007" s="61"/>
      <c r="E2007" s="61"/>
      <c r="F2007" s="61"/>
      <c r="G2007" t="str">
        <f t="shared" si="607"/>
        <v/>
      </c>
      <c r="H2007" t="str">
        <f>IFERROR(IF(COUNTIF($H$4:H2006,H2006)&lt;VLOOKUP($H2006,$D$3:$E$500,2,0),H2006,INDEX($D$3:$D$300,MATCH(H2006,$D$3:$D$300,0)+1)),"")</f>
        <v/>
      </c>
      <c r="I2007" t="str">
        <f>IF($H2007="","",VLOOKUP($H2007,Listes!$A$3:$I$12,3,FALSE))</f>
        <v/>
      </c>
      <c r="J2007" t="str">
        <f>IF($H2007="","",VLOOKUP($H2007,Listes!$A$3:$I$12,4,FALSE))</f>
        <v/>
      </c>
      <c r="K2007" t="str">
        <f>IF(H2007="","",VLOOKUP($H2007,Listes!$A$3:$I$12,8,FALSE))</f>
        <v/>
      </c>
      <c r="N2007" t="str">
        <f t="shared" si="608"/>
        <v/>
      </c>
    </row>
    <row r="2008" spans="1:14">
      <c r="A2008" s="62" t="str">
        <f>IF(Encodage!A2008="","",IF(COUNTIF($A$2:A2007,Encodage!A2008),"",IF(AND(Encodage!A2008&gt;=$G$2,Encodage!A2008&lt;=$H$2),Encodage!B2008,"")))</f>
        <v/>
      </c>
      <c r="B2008" s="62" t="str">
        <f>IF(A2008="","",IF(COUNTIF($A$2:B2007,Encodage!B2008)&gt;0,"",IF(AND(Encodage!B2008&gt;=$G$2,Encodage!A2008&lt;=$H$2),Encodage!C2008,"")))</f>
        <v/>
      </c>
      <c r="C2008" s="62"/>
      <c r="D2008" s="61"/>
      <c r="E2008" s="61"/>
      <c r="F2008" s="61"/>
      <c r="G2008" t="str">
        <f t="shared" si="607"/>
        <v/>
      </c>
      <c r="H2008" t="str">
        <f>IFERROR(IF(COUNTIF($H$4:H2007,H2007)&lt;VLOOKUP($H2007,$D$3:$E$500,2,0),H2007,INDEX($D$3:$D$300,MATCH(H2007,$D$3:$D$300,0)+1)),"")</f>
        <v/>
      </c>
      <c r="I2008" t="str">
        <f>IF($H2008="","",VLOOKUP($H2008,Listes!$A$3:$I$12,3,FALSE))</f>
        <v/>
      </c>
      <c r="J2008" t="str">
        <f>IF($H2008="","",VLOOKUP($H2008,Listes!$A$3:$I$12,4,FALSE))</f>
        <v/>
      </c>
      <c r="K2008" t="str">
        <f>IF(H2008="","",VLOOKUP($H2008,Listes!$A$3:$I$12,8,FALSE))</f>
        <v/>
      </c>
      <c r="N2008" t="str">
        <f t="shared" si="608"/>
        <v/>
      </c>
    </row>
    <row r="2009" spans="1:14">
      <c r="A2009" s="62" t="str">
        <f>IF(Encodage!A2009="","",IF(COUNTIF($A$2:A2008,Encodage!A2009),"",IF(AND(Encodage!A2009&gt;=$G$2,Encodage!A2009&lt;=$H$2),Encodage!B2009,"")))</f>
        <v/>
      </c>
      <c r="B2009" s="62" t="str">
        <f>IF(A2009="","",IF(COUNTIF($A$2:B2008,Encodage!B2009)&gt;0,"",IF(AND(Encodage!B2009&gt;=$G$2,Encodage!A2009&lt;=$H$2),Encodage!C2009,"")))</f>
        <v/>
      </c>
      <c r="C2009" s="62"/>
      <c r="D2009" s="61"/>
      <c r="E2009" s="61"/>
      <c r="F2009" s="61"/>
      <c r="G2009" t="str">
        <f t="shared" si="607"/>
        <v/>
      </c>
      <c r="H2009" t="str">
        <f>IFERROR(IF(COUNTIF($H$4:H2008,H2008)&lt;VLOOKUP($H2008,$D$3:$E$500,2,0),H2008,INDEX($D$3:$D$300,MATCH(H2008,$D$3:$D$300,0)+1)),"")</f>
        <v/>
      </c>
      <c r="I2009" t="str">
        <f>IF($H2009="","",VLOOKUP($H2009,Listes!$A$3:$I$12,3,FALSE))</f>
        <v/>
      </c>
      <c r="J2009" t="str">
        <f>IF($H2009="","",VLOOKUP($H2009,Listes!$A$3:$I$12,4,FALSE))</f>
        <v/>
      </c>
      <c r="K2009" t="str">
        <f>IF(H2009="","",VLOOKUP($H2009,Listes!$A$3:$I$12,8,FALSE))</f>
        <v/>
      </c>
      <c r="N2009" t="str">
        <f t="shared" si="608"/>
        <v/>
      </c>
    </row>
    <row r="2010" spans="1:14">
      <c r="A2010" s="62" t="str">
        <f>IF(Encodage!A2010="","",IF(COUNTIF($A$2:A2009,Encodage!A2010),"",IF(AND(Encodage!A2010&gt;=$G$2,Encodage!A2010&lt;=$H$2),Encodage!B2010,"")))</f>
        <v/>
      </c>
      <c r="B2010" s="62" t="str">
        <f>IF(A2010="","",IF(COUNTIF($A$2:B2009,Encodage!B2010)&gt;0,"",IF(AND(Encodage!B2010&gt;=$G$2,Encodage!A2010&lt;=$H$2),Encodage!C2010,"")))</f>
        <v/>
      </c>
      <c r="C2010" s="62"/>
      <c r="D2010" s="61"/>
      <c r="E2010" s="61"/>
      <c r="F2010" s="61"/>
      <c r="G2010" t="str">
        <f t="shared" si="607"/>
        <v/>
      </c>
      <c r="H2010" t="str">
        <f>IFERROR(IF(COUNTIF($H$4:H2009,H2009)&lt;VLOOKUP($H2009,$D$3:$E$500,2,0),H2009,INDEX($D$3:$D$300,MATCH(H2009,$D$3:$D$300,0)+1)),"")</f>
        <v/>
      </c>
      <c r="I2010" t="str">
        <f>IF($H2010="","",VLOOKUP($H2010,Listes!$A$3:$I$12,3,FALSE))</f>
        <v/>
      </c>
      <c r="J2010" t="str">
        <f>IF($H2010="","",VLOOKUP($H2010,Listes!$A$3:$I$12,4,FALSE))</f>
        <v/>
      </c>
      <c r="K2010" t="str">
        <f>IF(H2010="","",VLOOKUP($H2010,Listes!$A$3:$I$12,8,FALSE))</f>
        <v/>
      </c>
      <c r="N2010" t="str">
        <f t="shared" si="608"/>
        <v/>
      </c>
    </row>
    <row r="2011" spans="1:14">
      <c r="A2011" s="62" t="str">
        <f>IF(Encodage!A2011="","",IF(COUNTIF($A$2:A2010,Encodage!A2011),"",IF(AND(Encodage!A2011&gt;=$G$2,Encodage!A2011&lt;=$H$2),Encodage!B2011,"")))</f>
        <v/>
      </c>
      <c r="B2011" s="62" t="str">
        <f>IF(A2011="","",IF(COUNTIF($A$2:B2010,Encodage!B2011)&gt;0,"",IF(AND(Encodage!B2011&gt;=$G$2,Encodage!A2011&lt;=$H$2),Encodage!C2011,"")))</f>
        <v/>
      </c>
      <c r="C2011" s="62"/>
      <c r="D2011" s="61"/>
      <c r="E2011" s="61"/>
      <c r="F2011" s="61"/>
      <c r="G2011" t="str">
        <f t="shared" si="607"/>
        <v/>
      </c>
      <c r="H2011" t="str">
        <f>IFERROR(IF(COUNTIF($H$4:H2010,H2010)&lt;VLOOKUP($H2010,$D$3:$E$500,2,0),H2010,INDEX($D$3:$D$300,MATCH(H2010,$D$3:$D$300,0)+1)),"")</f>
        <v/>
      </c>
      <c r="I2011" t="str">
        <f>IF($H2011="","",VLOOKUP($H2011,Listes!$A$3:$I$12,3,FALSE))</f>
        <v/>
      </c>
      <c r="J2011" t="str">
        <f>IF($H2011="","",VLOOKUP($H2011,Listes!$A$3:$I$12,4,FALSE))</f>
        <v/>
      </c>
      <c r="K2011" t="str">
        <f>IF(H2011="","",VLOOKUP($H2011,Listes!$A$3:$I$12,8,FALSE))</f>
        <v/>
      </c>
      <c r="N2011" t="str">
        <f t="shared" si="608"/>
        <v/>
      </c>
    </row>
    <row r="2012" spans="1:14">
      <c r="A2012" s="62" t="str">
        <f>IF(Encodage!A2012="","",IF(COUNTIF($A$2:A2011,Encodage!A2012),"",IF(AND(Encodage!A2012&gt;=$G$2,Encodage!A2012&lt;=$H$2),Encodage!B2012,"")))</f>
        <v/>
      </c>
      <c r="B2012" s="62" t="str">
        <f>IF(A2012="","",IF(COUNTIF($A$2:B2011,Encodage!B2012)&gt;0,"",IF(AND(Encodage!B2012&gt;=$G$2,Encodage!A2012&lt;=$H$2),Encodage!C2012,"")))</f>
        <v/>
      </c>
      <c r="C2012" s="62"/>
      <c r="D2012" s="61"/>
      <c r="E2012" s="61"/>
      <c r="F2012" s="61"/>
      <c r="G2012" t="str">
        <f t="shared" si="607"/>
        <v/>
      </c>
      <c r="H2012" t="str">
        <f>IFERROR(IF(COUNTIF($H$4:H2011,H2011)&lt;VLOOKUP($H2011,$D$3:$E$500,2,0),H2011,INDEX($D$3:$D$300,MATCH(H2011,$D$3:$D$300,0)+1)),"")</f>
        <v/>
      </c>
      <c r="I2012" t="str">
        <f>IF($H2012="","",VLOOKUP($H2012,Listes!$A$3:$I$12,3,FALSE))</f>
        <v/>
      </c>
      <c r="J2012" t="str">
        <f>IF($H2012="","",VLOOKUP($H2012,Listes!$A$3:$I$12,4,FALSE))</f>
        <v/>
      </c>
      <c r="K2012" t="str">
        <f>IF(H2012="","",VLOOKUP($H2012,Listes!$A$3:$I$12,8,FALSE))</f>
        <v/>
      </c>
      <c r="N2012" t="str">
        <f t="shared" si="608"/>
        <v/>
      </c>
    </row>
    <row r="2013" spans="1:14">
      <c r="A2013" s="62" t="str">
        <f>IF(Encodage!A2013="","",IF(COUNTIF($A$2:A2012,Encodage!A2013),"",IF(AND(Encodage!A2013&gt;=$G$2,Encodage!A2013&lt;=$H$2),Encodage!B2013,"")))</f>
        <v/>
      </c>
      <c r="B2013" s="62" t="str">
        <f>IF(A2013="","",IF(COUNTIF($A$2:B2012,Encodage!B2013)&gt;0,"",IF(AND(Encodage!B2013&gt;=$G$2,Encodage!A2013&lt;=$H$2),Encodage!C2013,"")))</f>
        <v/>
      </c>
      <c r="C2013" s="62"/>
      <c r="D2013" s="61"/>
      <c r="E2013" s="61"/>
      <c r="F2013" s="61"/>
      <c r="G2013" t="str">
        <f t="shared" si="607"/>
        <v/>
      </c>
      <c r="H2013" t="str">
        <f>IFERROR(IF(COUNTIF($H$4:H2012,H2012)&lt;VLOOKUP($H2012,$D$3:$E$500,2,0),H2012,INDEX($D$3:$D$300,MATCH(H2012,$D$3:$D$300,0)+1)),"")</f>
        <v/>
      </c>
      <c r="I2013" t="str">
        <f>IF($H2013="","",VLOOKUP($H2013,Listes!$A$3:$I$12,3,FALSE))</f>
        <v/>
      </c>
      <c r="J2013" t="str">
        <f>IF($H2013="","",VLOOKUP($H2013,Listes!$A$3:$I$12,4,FALSE))</f>
        <v/>
      </c>
      <c r="K2013" t="str">
        <f>IF(H2013="","",VLOOKUP($H2013,Listes!$A$3:$I$12,8,FALSE))</f>
        <v/>
      </c>
      <c r="N2013" t="str">
        <f t="shared" si="608"/>
        <v/>
      </c>
    </row>
    <row r="2014" spans="1:14">
      <c r="A2014" s="62" t="str">
        <f>IF(Encodage!A2014="","",IF(COUNTIF($A$2:A2013,Encodage!A2014),"",IF(AND(Encodage!A2014&gt;=$G$2,Encodage!A2014&lt;=$H$2),Encodage!B2014,"")))</f>
        <v/>
      </c>
      <c r="B2014" s="62" t="str">
        <f>IF(A2014="","",IF(COUNTIF($A$2:B2013,Encodage!B2014)&gt;0,"",IF(AND(Encodage!B2014&gt;=$G$2,Encodage!A2014&lt;=$H$2),Encodage!C2014,"")))</f>
        <v/>
      </c>
      <c r="C2014" s="62"/>
      <c r="D2014" s="61"/>
      <c r="E2014" s="61"/>
      <c r="F2014" s="61"/>
      <c r="G2014" t="str">
        <f t="shared" si="607"/>
        <v/>
      </c>
      <c r="H2014" t="str">
        <f>IFERROR(IF(COUNTIF($H$4:H2013,H2013)&lt;VLOOKUP($H2013,$D$3:$E$500,2,0),H2013,INDEX($D$3:$D$300,MATCH(H2013,$D$3:$D$300,0)+1)),"")</f>
        <v/>
      </c>
      <c r="I2014" t="str">
        <f>IF($H2014="","",VLOOKUP($H2014,Listes!$A$3:$I$12,3,FALSE))</f>
        <v/>
      </c>
      <c r="J2014" t="str">
        <f>IF($H2014="","",VLOOKUP($H2014,Listes!$A$3:$I$12,4,FALSE))</f>
        <v/>
      </c>
      <c r="K2014" t="str">
        <f>IF(H2014="","",VLOOKUP($H2014,Listes!$A$3:$I$12,8,FALSE))</f>
        <v/>
      </c>
      <c r="N2014" t="str">
        <f t="shared" si="608"/>
        <v/>
      </c>
    </row>
    <row r="2015" spans="1:14">
      <c r="A2015" s="62" t="str">
        <f>IF(Encodage!A2015="","",IF(COUNTIF($A$2:A2014,Encodage!A2015),"",IF(AND(Encodage!A2015&gt;=$G$2,Encodage!A2015&lt;=$H$2),Encodage!B2015,"")))</f>
        <v/>
      </c>
      <c r="B2015" s="62" t="str">
        <f>IF(A2015="","",IF(COUNTIF($A$2:B2014,Encodage!B2015)&gt;0,"",IF(AND(Encodage!B2015&gt;=$G$2,Encodage!A2015&lt;=$H$2),Encodage!C2015,"")))</f>
        <v/>
      </c>
      <c r="C2015" s="62"/>
      <c r="D2015" s="61"/>
      <c r="E2015" s="61"/>
      <c r="F2015" s="61"/>
      <c r="G2015" t="str">
        <f t="shared" si="607"/>
        <v/>
      </c>
      <c r="H2015" t="str">
        <f>IFERROR(IF(COUNTIF($H$4:H2014,H2014)&lt;VLOOKUP($H2014,$D$3:$E$500,2,0),H2014,INDEX($D$3:$D$300,MATCH(H2014,$D$3:$D$300,0)+1)),"")</f>
        <v/>
      </c>
      <c r="I2015" t="str">
        <f>IF($H2015="","",VLOOKUP($H2015,Listes!$A$3:$I$12,3,FALSE))</f>
        <v/>
      </c>
      <c r="J2015" t="str">
        <f>IF($H2015="","",VLOOKUP($H2015,Listes!$A$3:$I$12,4,FALSE))</f>
        <v/>
      </c>
      <c r="K2015" t="str">
        <f>IF(H2015="","",VLOOKUP($H2015,Listes!$A$3:$I$12,8,FALSE))</f>
        <v/>
      </c>
      <c r="N2015" t="str">
        <f t="shared" si="608"/>
        <v/>
      </c>
    </row>
    <row r="2016" spans="1:14">
      <c r="A2016" s="62" t="str">
        <f>IF(Encodage!A2016="","",IF(COUNTIF($A$2:A2015,Encodage!A2016),"",IF(AND(Encodage!A2016&gt;=$G$2,Encodage!A2016&lt;=$H$2),Encodage!B2016,"")))</f>
        <v/>
      </c>
      <c r="B2016" s="62" t="str">
        <f>IF(A2016="","",IF(COUNTIF($A$2:B2015,Encodage!B2016)&gt;0,"",IF(AND(Encodage!B2016&gt;=$G$2,Encodage!A2016&lt;=$H$2),Encodage!C2016,"")))</f>
        <v/>
      </c>
      <c r="C2016" s="62"/>
      <c r="D2016" s="61"/>
      <c r="E2016" s="61"/>
      <c r="F2016" s="61"/>
      <c r="G2016" t="str">
        <f t="shared" si="607"/>
        <v/>
      </c>
      <c r="H2016" t="str">
        <f>IFERROR(IF(COUNTIF($H$4:H2015,H2015)&lt;VLOOKUP($H2015,$D$3:$E$500,2,0),H2015,INDEX($D$3:$D$300,MATCH(H2015,$D$3:$D$300,0)+1)),"")</f>
        <v/>
      </c>
      <c r="I2016" t="str">
        <f>IF($H2016="","",VLOOKUP($H2016,Listes!$A$3:$I$12,3,FALSE))</f>
        <v/>
      </c>
      <c r="J2016" t="str">
        <f>IF($H2016="","",VLOOKUP($H2016,Listes!$A$3:$I$12,4,FALSE))</f>
        <v/>
      </c>
      <c r="K2016" t="str">
        <f>IF(H2016="","",VLOOKUP($H2016,Listes!$A$3:$I$12,8,FALSE))</f>
        <v/>
      </c>
      <c r="N2016" t="str">
        <f t="shared" si="608"/>
        <v/>
      </c>
    </row>
    <row r="2017" spans="1:14">
      <c r="A2017" s="62" t="str">
        <f>IF(Encodage!A2017="","",IF(COUNTIF($A$2:A2016,Encodage!A2017),"",IF(AND(Encodage!A2017&gt;=$G$2,Encodage!A2017&lt;=$H$2),Encodage!B2017,"")))</f>
        <v/>
      </c>
      <c r="B2017" s="62" t="str">
        <f>IF(A2017="","",IF(COUNTIF($A$2:B2016,Encodage!B2017)&gt;0,"",IF(AND(Encodage!B2017&gt;=$G$2,Encodage!A2017&lt;=$H$2),Encodage!C2017,"")))</f>
        <v/>
      </c>
      <c r="C2017" s="62"/>
      <c r="D2017" s="61"/>
      <c r="E2017" s="61"/>
      <c r="F2017" s="61"/>
      <c r="G2017" t="str">
        <f t="shared" si="607"/>
        <v/>
      </c>
      <c r="H2017" t="str">
        <f>IFERROR(IF(COUNTIF($H$4:H2016,H2016)&lt;VLOOKUP($H2016,$D$3:$E$500,2,0),H2016,INDEX($D$3:$D$300,MATCH(H2016,$D$3:$D$300,0)+1)),"")</f>
        <v/>
      </c>
      <c r="I2017" t="str">
        <f>IF($H2017="","",VLOOKUP($H2017,Listes!$A$3:$I$12,3,FALSE))</f>
        <v/>
      </c>
      <c r="J2017" t="str">
        <f>IF($H2017="","",VLOOKUP($H2017,Listes!$A$3:$I$12,4,FALSE))</f>
        <v/>
      </c>
      <c r="K2017" t="str">
        <f>IF(H2017="","",VLOOKUP($H2017,Listes!$A$3:$I$12,8,FALSE))</f>
        <v/>
      </c>
      <c r="N2017" t="str">
        <f t="shared" si="608"/>
        <v/>
      </c>
    </row>
    <row r="2018" spans="1:14">
      <c r="A2018" s="62" t="str">
        <f>IF(Encodage!A2018="","",IF(COUNTIF($A$2:A2017,Encodage!A2018),"",IF(AND(Encodage!A2018&gt;=$G$2,Encodage!A2018&lt;=$H$2),Encodage!B2018,"")))</f>
        <v/>
      </c>
      <c r="B2018" s="62" t="str">
        <f>IF(A2018="","",IF(COUNTIF($A$2:B2017,Encodage!B2018)&gt;0,"",IF(AND(Encodage!B2018&gt;=$G$2,Encodage!A2018&lt;=$H$2),Encodage!C2018,"")))</f>
        <v/>
      </c>
      <c r="C2018" s="62"/>
      <c r="D2018" s="61"/>
      <c r="E2018" s="61"/>
      <c r="F2018" s="61"/>
      <c r="G2018" t="str">
        <f t="shared" si="607"/>
        <v/>
      </c>
      <c r="H2018" t="str">
        <f>IFERROR(IF(COUNTIF($H$4:H2017,H2017)&lt;VLOOKUP($H2017,$D$3:$E$500,2,0),H2017,INDEX($D$3:$D$300,MATCH(H2017,$D$3:$D$300,0)+1)),"")</f>
        <v/>
      </c>
      <c r="I2018" t="str">
        <f>IF($H2018="","",VLOOKUP($H2018,Listes!$A$3:$I$12,3,FALSE))</f>
        <v/>
      </c>
      <c r="J2018" t="str">
        <f>IF($H2018="","",VLOOKUP($H2018,Listes!$A$3:$I$12,4,FALSE))</f>
        <v/>
      </c>
      <c r="K2018" t="str">
        <f>IF(H2018="","",VLOOKUP($H2018,Listes!$A$3:$I$12,8,FALSE))</f>
        <v/>
      </c>
      <c r="N2018" t="str">
        <f t="shared" si="608"/>
        <v/>
      </c>
    </row>
    <row r="2019" spans="1:14">
      <c r="A2019" s="62" t="str">
        <f>IF(Encodage!A2019="","",IF(COUNTIF($A$2:A2018,Encodage!A2019),"",IF(AND(Encodage!A2019&gt;=$G$2,Encodage!A2019&lt;=$H$2),Encodage!B2019,"")))</f>
        <v/>
      </c>
      <c r="B2019" s="62" t="str">
        <f>IF(A2019="","",IF(COUNTIF($A$2:B2018,Encodage!B2019)&gt;0,"",IF(AND(Encodage!B2019&gt;=$G$2,Encodage!A2019&lt;=$H$2),Encodage!C2019,"")))</f>
        <v/>
      </c>
      <c r="C2019" s="62"/>
      <c r="D2019" s="61"/>
      <c r="E2019" s="61"/>
      <c r="F2019" s="61"/>
      <c r="G2019" t="str">
        <f t="shared" si="607"/>
        <v/>
      </c>
      <c r="H2019" t="str">
        <f>IFERROR(IF(COUNTIF($H$4:H2018,H2018)&lt;VLOOKUP($H2018,$D$3:$E$500,2,0),H2018,INDEX($D$3:$D$300,MATCH(H2018,$D$3:$D$300,0)+1)),"")</f>
        <v/>
      </c>
      <c r="I2019" t="str">
        <f>IF($H2019="","",VLOOKUP($H2019,Listes!$A$3:$I$12,3,FALSE))</f>
        <v/>
      </c>
      <c r="J2019" t="str">
        <f>IF($H2019="","",VLOOKUP($H2019,Listes!$A$3:$I$12,4,FALSE))</f>
        <v/>
      </c>
      <c r="K2019" t="str">
        <f>IF(H2019="","",VLOOKUP($H2019,Listes!$A$3:$I$12,8,FALSE))</f>
        <v/>
      </c>
      <c r="N2019" t="str">
        <f t="shared" si="608"/>
        <v/>
      </c>
    </row>
    <row r="2020" spans="1:14">
      <c r="A2020" s="62" t="str">
        <f>IF(Encodage!A2020="","",IF(COUNTIF($A$2:A2019,Encodage!A2020),"",IF(AND(Encodage!A2020&gt;=$G$2,Encodage!A2020&lt;=$H$2),Encodage!B2020,"")))</f>
        <v/>
      </c>
      <c r="B2020" s="62" t="str">
        <f>IF(A2020="","",IF(COUNTIF($A$2:B2019,Encodage!B2020)&gt;0,"",IF(AND(Encodage!B2020&gt;=$G$2,Encodage!A2020&lt;=$H$2),Encodage!C2020,"")))</f>
        <v/>
      </c>
      <c r="C2020" s="62"/>
      <c r="D2020" s="61"/>
      <c r="E2020" s="61"/>
      <c r="F2020" s="61"/>
      <c r="G2020" t="str">
        <f t="shared" si="607"/>
        <v/>
      </c>
      <c r="H2020" t="str">
        <f>IFERROR(IF(COUNTIF($H$4:H2019,H2019)&lt;VLOOKUP($H2019,$D$3:$E$500,2,0),H2019,INDEX($D$3:$D$300,MATCH(H2019,$D$3:$D$300,0)+1)),"")</f>
        <v/>
      </c>
      <c r="I2020" t="str">
        <f>IF($H2020="","",VLOOKUP($H2020,Listes!$A$3:$I$12,3,FALSE))</f>
        <v/>
      </c>
      <c r="J2020" t="str">
        <f>IF($H2020="","",VLOOKUP($H2020,Listes!$A$3:$I$12,4,FALSE))</f>
        <v/>
      </c>
      <c r="K2020" t="str">
        <f>IF(H2020="","",VLOOKUP($H2020,Listes!$A$3:$I$12,8,FALSE))</f>
        <v/>
      </c>
      <c r="N2020" t="str">
        <f t="shared" si="608"/>
        <v/>
      </c>
    </row>
    <row r="2021" spans="1:14">
      <c r="A2021" s="62" t="str">
        <f>IF(Encodage!A2021="","",IF(COUNTIF($A$2:A2020,Encodage!A2021),"",IF(AND(Encodage!A2021&gt;=$G$2,Encodage!A2021&lt;=$H$2),Encodage!B2021,"")))</f>
        <v/>
      </c>
      <c r="B2021" s="62" t="str">
        <f>IF(A2021="","",IF(COUNTIF($A$2:B2020,Encodage!B2021)&gt;0,"",IF(AND(Encodage!B2021&gt;=$G$2,Encodage!A2021&lt;=$H$2),Encodage!C2021,"")))</f>
        <v/>
      </c>
      <c r="C2021" s="62"/>
      <c r="D2021" s="61"/>
      <c r="E2021" s="61"/>
      <c r="F2021" s="61"/>
      <c r="G2021" t="str">
        <f t="shared" si="607"/>
        <v/>
      </c>
      <c r="H2021" t="str">
        <f>IFERROR(IF(COUNTIF($H$4:H2020,H2020)&lt;VLOOKUP($H2020,$D$3:$E$500,2,0),H2020,INDEX($D$3:$D$300,MATCH(H2020,$D$3:$D$300,0)+1)),"")</f>
        <v/>
      </c>
      <c r="I2021" t="str">
        <f>IF($H2021="","",VLOOKUP($H2021,Listes!$A$3:$I$12,3,FALSE))</f>
        <v/>
      </c>
      <c r="J2021" t="str">
        <f>IF($H2021="","",VLOOKUP($H2021,Listes!$A$3:$I$12,4,FALSE))</f>
        <v/>
      </c>
      <c r="K2021" t="str">
        <f>IF(H2021="","",VLOOKUP($H2021,Listes!$A$3:$I$12,8,FALSE))</f>
        <v/>
      </c>
      <c r="N2021" t="str">
        <f t="shared" si="608"/>
        <v/>
      </c>
    </row>
    <row r="2022" spans="1:14">
      <c r="A2022" s="62" t="str">
        <f>IF(Encodage!A2022="","",IF(COUNTIF($A$2:A2021,Encodage!A2022),"",IF(AND(Encodage!A2022&gt;=$G$2,Encodage!A2022&lt;=$H$2),Encodage!B2022,"")))</f>
        <v/>
      </c>
      <c r="B2022" s="62" t="str">
        <f>IF(A2022="","",IF(COUNTIF($A$2:B2021,Encodage!B2022)&gt;0,"",IF(AND(Encodage!B2022&gt;=$G$2,Encodage!A2022&lt;=$H$2),Encodage!C2022,"")))</f>
        <v/>
      </c>
      <c r="C2022" s="62"/>
      <c r="D2022" s="61"/>
      <c r="E2022" s="61"/>
      <c r="F2022" s="61"/>
      <c r="G2022" t="str">
        <f t="shared" si="607"/>
        <v/>
      </c>
      <c r="H2022" t="str">
        <f>IFERROR(IF(COUNTIF($H$4:H2021,H2021)&lt;VLOOKUP($H2021,$D$3:$E$500,2,0),H2021,INDEX($D$3:$D$300,MATCH(H2021,$D$3:$D$300,0)+1)),"")</f>
        <v/>
      </c>
      <c r="I2022" t="str">
        <f>IF($H2022="","",VLOOKUP($H2022,Listes!$A$3:$I$12,3,FALSE))</f>
        <v/>
      </c>
      <c r="J2022" t="str">
        <f>IF($H2022="","",VLOOKUP($H2022,Listes!$A$3:$I$12,4,FALSE))</f>
        <v/>
      </c>
      <c r="K2022" t="str">
        <f>IF(H2022="","",VLOOKUP($H2022,Listes!$A$3:$I$12,8,FALSE))</f>
        <v/>
      </c>
      <c r="N2022" t="str">
        <f t="shared" si="608"/>
        <v/>
      </c>
    </row>
    <row r="2023" spans="1:14">
      <c r="A2023" s="62" t="str">
        <f>IF(Encodage!A2023="","",IF(COUNTIF($A$2:A2022,Encodage!A2023),"",IF(AND(Encodage!A2023&gt;=$G$2,Encodage!A2023&lt;=$H$2),Encodage!B2023,"")))</f>
        <v/>
      </c>
      <c r="B2023" s="62" t="str">
        <f>IF(A2023="","",IF(COUNTIF($A$2:B2022,Encodage!B2023)&gt;0,"",IF(AND(Encodage!B2023&gt;=$G$2,Encodage!A2023&lt;=$H$2),Encodage!C2023,"")))</f>
        <v/>
      </c>
      <c r="C2023" s="62"/>
      <c r="D2023" s="61"/>
      <c r="E2023" s="61"/>
      <c r="F2023" s="61"/>
      <c r="G2023" t="str">
        <f t="shared" si="607"/>
        <v/>
      </c>
      <c r="H2023" t="str">
        <f>IFERROR(IF(COUNTIF($H$4:H2022,H2022)&lt;VLOOKUP($H2022,$D$3:$E$500,2,0),H2022,INDEX($D$3:$D$300,MATCH(H2022,$D$3:$D$300,0)+1)),"")</f>
        <v/>
      </c>
      <c r="I2023" t="str">
        <f>IF($H2023="","",VLOOKUP($H2023,Listes!$A$3:$I$12,3,FALSE))</f>
        <v/>
      </c>
      <c r="J2023" t="str">
        <f>IF($H2023="","",VLOOKUP($H2023,Listes!$A$3:$I$12,4,FALSE))</f>
        <v/>
      </c>
      <c r="K2023" t="str">
        <f>IF(H2023="","",VLOOKUP($H2023,Listes!$A$3:$I$12,8,FALSE))</f>
        <v/>
      </c>
      <c r="N2023" t="str">
        <f t="shared" si="608"/>
        <v/>
      </c>
    </row>
    <row r="2024" spans="1:14">
      <c r="A2024" s="62" t="str">
        <f>IF(Encodage!A2024="","",IF(COUNTIF($A$2:A2023,Encodage!A2024),"",IF(AND(Encodage!A2024&gt;=$G$2,Encodage!A2024&lt;=$H$2),Encodage!B2024,"")))</f>
        <v/>
      </c>
      <c r="B2024" s="62" t="str">
        <f>IF(A2024="","",IF(COUNTIF($A$2:B2023,Encodage!B2024)&gt;0,"",IF(AND(Encodage!B2024&gt;=$G$2,Encodage!A2024&lt;=$H$2),Encodage!C2024,"")))</f>
        <v/>
      </c>
      <c r="C2024" s="62"/>
      <c r="D2024" s="61"/>
      <c r="E2024" s="61"/>
      <c r="F2024" s="61"/>
      <c r="G2024" t="str">
        <f t="shared" si="607"/>
        <v/>
      </c>
      <c r="H2024" t="str">
        <f>IFERROR(IF(COUNTIF($H$4:H2023,H2023)&lt;VLOOKUP($H2023,$D$3:$E$500,2,0),H2023,INDEX($D$3:$D$300,MATCH(H2023,$D$3:$D$300,0)+1)),"")</f>
        <v/>
      </c>
      <c r="I2024" t="str">
        <f>IF($H2024="","",VLOOKUP($H2024,Listes!$A$3:$I$12,3,FALSE))</f>
        <v/>
      </c>
      <c r="J2024" t="str">
        <f>IF($H2024="","",VLOOKUP($H2024,Listes!$A$3:$I$12,4,FALSE))</f>
        <v/>
      </c>
      <c r="K2024" t="str">
        <f>IF(H2024="","",VLOOKUP($H2024,Listes!$A$3:$I$12,8,FALSE))</f>
        <v/>
      </c>
      <c r="N2024" t="str">
        <f t="shared" si="608"/>
        <v/>
      </c>
    </row>
    <row r="2025" spans="1:14">
      <c r="A2025" s="62" t="str">
        <f>IF(Encodage!A2025="","",IF(COUNTIF($A$2:A2024,Encodage!A2025),"",IF(AND(Encodage!A2025&gt;=$G$2,Encodage!A2025&lt;=$H$2),Encodage!B2025,"")))</f>
        <v/>
      </c>
      <c r="B2025" s="62" t="str">
        <f>IF(A2025="","",IF(COUNTIF($A$2:B2024,Encodage!B2025)&gt;0,"",IF(AND(Encodage!B2025&gt;=$G$2,Encodage!A2025&lt;=$H$2),Encodage!C2025,"")))</f>
        <v/>
      </c>
      <c r="C2025" s="62"/>
      <c r="D2025" s="61"/>
      <c r="E2025" s="61"/>
      <c r="F2025" s="61"/>
      <c r="G2025" t="str">
        <f t="shared" si="607"/>
        <v/>
      </c>
      <c r="H2025" t="str">
        <f>IFERROR(IF(COUNTIF($H$4:H2024,H2024)&lt;VLOOKUP($H2024,$D$3:$E$500,2,0),H2024,INDEX($D$3:$D$300,MATCH(H2024,$D$3:$D$300,0)+1)),"")</f>
        <v/>
      </c>
      <c r="I2025" t="str">
        <f>IF($H2025="","",VLOOKUP($H2025,Listes!$A$3:$I$12,3,FALSE))</f>
        <v/>
      </c>
      <c r="J2025" t="str">
        <f>IF($H2025="","",VLOOKUP($H2025,Listes!$A$3:$I$12,4,FALSE))</f>
        <v/>
      </c>
      <c r="K2025" t="str">
        <f>IF(H2025="","",VLOOKUP($H2025,Listes!$A$3:$I$12,8,FALSE))</f>
        <v/>
      </c>
      <c r="N2025" t="str">
        <f t="shared" si="608"/>
        <v/>
      </c>
    </row>
    <row r="2026" spans="1:14">
      <c r="A2026" s="62" t="str">
        <f>IF(Encodage!A2026="","",IF(COUNTIF($A$2:A2025,Encodage!A2026),"",IF(AND(Encodage!A2026&gt;=$G$2,Encodage!A2026&lt;=$H$2),Encodage!B2026,"")))</f>
        <v/>
      </c>
      <c r="B2026" s="62" t="str">
        <f>IF(A2026="","",IF(COUNTIF($A$2:B2025,Encodage!B2026)&gt;0,"",IF(AND(Encodage!B2026&gt;=$G$2,Encodage!A2026&lt;=$H$2),Encodage!C2026,"")))</f>
        <v/>
      </c>
      <c r="C2026" s="62"/>
      <c r="D2026" s="61"/>
      <c r="E2026" s="61"/>
      <c r="F2026" s="61"/>
      <c r="G2026" t="str">
        <f t="shared" si="607"/>
        <v/>
      </c>
      <c r="H2026" t="str">
        <f>IFERROR(IF(COUNTIF($H$4:H2025,H2025)&lt;VLOOKUP($H2025,$D$3:$E$500,2,0),H2025,INDEX($D$3:$D$300,MATCH(H2025,$D$3:$D$300,0)+1)),"")</f>
        <v/>
      </c>
      <c r="I2026" t="str">
        <f>IF($H2026="","",VLOOKUP($H2026,Listes!$A$3:$I$12,3,FALSE))</f>
        <v/>
      </c>
      <c r="J2026" t="str">
        <f>IF($H2026="","",VLOOKUP($H2026,Listes!$A$3:$I$12,4,FALSE))</f>
        <v/>
      </c>
      <c r="K2026" t="str">
        <f>IF(H2026="","",VLOOKUP($H2026,Listes!$A$3:$I$12,8,FALSE))</f>
        <v/>
      </c>
      <c r="N2026" t="str">
        <f t="shared" si="608"/>
        <v/>
      </c>
    </row>
    <row r="2027" spans="1:14">
      <c r="A2027" s="62" t="str">
        <f>IF(Encodage!A2027="","",IF(COUNTIF($A$2:A2026,Encodage!A2027),"",IF(AND(Encodage!A2027&gt;=$G$2,Encodage!A2027&lt;=$H$2),Encodage!B2027,"")))</f>
        <v/>
      </c>
      <c r="B2027" s="62" t="str">
        <f>IF(A2027="","",IF(COUNTIF($A$2:B2026,Encodage!B2027)&gt;0,"",IF(AND(Encodage!B2027&gt;=$G$2,Encodage!A2027&lt;=$H$2),Encodage!C2027,"")))</f>
        <v/>
      </c>
      <c r="C2027" s="62"/>
      <c r="D2027" s="61"/>
      <c r="E2027" s="61"/>
      <c r="F2027" s="61"/>
      <c r="G2027" t="str">
        <f t="shared" si="607"/>
        <v/>
      </c>
      <c r="H2027" t="str">
        <f>IFERROR(IF(COUNTIF($H$4:H2026,H2026)&lt;VLOOKUP($H2026,$D$3:$E$500,2,0),H2026,INDEX($D$3:$D$300,MATCH(H2026,$D$3:$D$300,0)+1)),"")</f>
        <v/>
      </c>
      <c r="I2027" t="str">
        <f>IF($H2027="","",VLOOKUP($H2027,Listes!$A$3:$I$12,3,FALSE))</f>
        <v/>
      </c>
      <c r="J2027" t="str">
        <f>IF($H2027="","",VLOOKUP($H2027,Listes!$A$3:$I$12,4,FALSE))</f>
        <v/>
      </c>
      <c r="K2027" t="str">
        <f>IF(H2027="","",VLOOKUP($H2027,Listes!$A$3:$I$12,8,FALSE))</f>
        <v/>
      </c>
      <c r="N2027" t="str">
        <f t="shared" si="608"/>
        <v/>
      </c>
    </row>
    <row r="2028" spans="1:14">
      <c r="A2028" s="62" t="str">
        <f>IF(Encodage!A2028="","",IF(COUNTIF($A$2:A2027,Encodage!A2028),"",IF(AND(Encodage!A2028&gt;=$G$2,Encodage!A2028&lt;=$H$2),Encodage!B2028,"")))</f>
        <v/>
      </c>
      <c r="B2028" s="62" t="str">
        <f>IF(A2028="","",IF(COUNTIF($A$2:B2027,Encodage!B2028)&gt;0,"",IF(AND(Encodage!B2028&gt;=$G$2,Encodage!A2028&lt;=$H$2),Encodage!C2028,"")))</f>
        <v/>
      </c>
      <c r="C2028" s="62"/>
      <c r="D2028" s="61"/>
      <c r="E2028" s="61"/>
      <c r="F2028" s="61"/>
      <c r="G2028" t="str">
        <f t="shared" si="607"/>
        <v/>
      </c>
      <c r="H2028" t="str">
        <f>IFERROR(IF(COUNTIF($H$4:H2027,H2027)&lt;VLOOKUP($H2027,$D$3:$E$500,2,0),H2027,INDEX($D$3:$D$300,MATCH(H2027,$D$3:$D$300,0)+1)),"")</f>
        <v/>
      </c>
      <c r="I2028" t="str">
        <f>IF($H2028="","",VLOOKUP($H2028,Listes!$A$3:$I$12,3,FALSE))</f>
        <v/>
      </c>
      <c r="J2028" t="str">
        <f>IF($H2028="","",VLOOKUP($H2028,Listes!$A$3:$I$12,4,FALSE))</f>
        <v/>
      </c>
      <c r="K2028" t="str">
        <f>IF(H2028="","",VLOOKUP($H2028,Listes!$A$3:$I$12,8,FALSE))</f>
        <v/>
      </c>
      <c r="N2028" t="str">
        <f t="shared" si="608"/>
        <v/>
      </c>
    </row>
    <row r="2029" spans="1:14">
      <c r="A2029" s="62" t="str">
        <f>IF(Encodage!A2029="","",IF(COUNTIF($A$2:A2028,Encodage!A2029),"",IF(AND(Encodage!A2029&gt;=$G$2,Encodage!A2029&lt;=$H$2),Encodage!B2029,"")))</f>
        <v/>
      </c>
      <c r="B2029" s="62" t="str">
        <f>IF(A2029="","",IF(COUNTIF($A$2:B2028,Encodage!B2029)&gt;0,"",IF(AND(Encodage!B2029&gt;=$G$2,Encodage!A2029&lt;=$H$2),Encodage!C2029,"")))</f>
        <v/>
      </c>
      <c r="C2029" s="62"/>
      <c r="D2029" s="61"/>
      <c r="E2029" s="61"/>
      <c r="F2029" s="61"/>
      <c r="G2029" t="str">
        <f t="shared" si="607"/>
        <v/>
      </c>
      <c r="H2029" t="str">
        <f>IFERROR(IF(COUNTIF($H$4:H2028,H2028)&lt;VLOOKUP($H2028,$D$3:$E$500,2,0),H2028,INDEX($D$3:$D$300,MATCH(H2028,$D$3:$D$300,0)+1)),"")</f>
        <v/>
      </c>
      <c r="I2029" t="str">
        <f>IF($H2029="","",VLOOKUP($H2029,Listes!$A$3:$I$12,3,FALSE))</f>
        <v/>
      </c>
      <c r="J2029" t="str">
        <f>IF($H2029="","",VLOOKUP($H2029,Listes!$A$3:$I$12,4,FALSE))</f>
        <v/>
      </c>
      <c r="K2029" t="str">
        <f>IF(H2029="","",VLOOKUP($H2029,Listes!$A$3:$I$12,8,FALSE))</f>
        <v/>
      </c>
      <c r="N2029" t="str">
        <f t="shared" si="608"/>
        <v/>
      </c>
    </row>
    <row r="2030" spans="1:14">
      <c r="A2030" s="62" t="str">
        <f>IF(Encodage!A2030="","",IF(COUNTIF($A$2:A2029,Encodage!A2030),"",IF(AND(Encodage!A2030&gt;=$G$2,Encodage!A2030&lt;=$H$2),Encodage!B2030,"")))</f>
        <v/>
      </c>
      <c r="B2030" s="62" t="str">
        <f>IF(A2030="","",IF(COUNTIF($A$2:B2029,Encodage!B2030)&gt;0,"",IF(AND(Encodage!B2030&gt;=$G$2,Encodage!A2030&lt;=$H$2),Encodage!C2030,"")))</f>
        <v/>
      </c>
      <c r="C2030" s="62"/>
      <c r="D2030" s="61"/>
      <c r="E2030" s="61"/>
      <c r="F2030" s="61"/>
      <c r="G2030" t="str">
        <f t="shared" si="607"/>
        <v/>
      </c>
      <c r="H2030" t="str">
        <f>IFERROR(IF(COUNTIF($H$4:H2029,H2029)&lt;VLOOKUP($H2029,$D$3:$E$500,2,0),H2029,INDEX($D$3:$D$300,MATCH(H2029,$D$3:$D$300,0)+1)),"")</f>
        <v/>
      </c>
      <c r="I2030" t="str">
        <f>IF($H2030="","",VLOOKUP($H2030,Listes!$A$3:$I$12,3,FALSE))</f>
        <v/>
      </c>
      <c r="J2030" t="str">
        <f>IF($H2030="","",VLOOKUP($H2030,Listes!$A$3:$I$12,4,FALSE))</f>
        <v/>
      </c>
      <c r="K2030" t="str">
        <f>IF(H2030="","",VLOOKUP($H2030,Listes!$A$3:$I$12,8,FALSE))</f>
        <v/>
      </c>
      <c r="N2030" t="str">
        <f t="shared" si="608"/>
        <v/>
      </c>
    </row>
    <row r="2031" spans="1:14">
      <c r="A2031" s="62" t="str">
        <f>IF(Encodage!A2031="","",IF(COUNTIF($A$2:A2030,Encodage!A2031),"",IF(AND(Encodage!A2031&gt;=$G$2,Encodage!A2031&lt;=$H$2),Encodage!B2031,"")))</f>
        <v/>
      </c>
      <c r="B2031" s="62" t="str">
        <f>IF(A2031="","",IF(COUNTIF($A$2:B2030,Encodage!B2031)&gt;0,"",IF(AND(Encodage!B2031&gt;=$G$2,Encodage!A2031&lt;=$H$2),Encodage!C2031,"")))</f>
        <v/>
      </c>
      <c r="C2031" s="62"/>
      <c r="D2031" s="61"/>
      <c r="E2031" s="61"/>
      <c r="F2031" s="61"/>
      <c r="G2031" t="str">
        <f t="shared" si="607"/>
        <v/>
      </c>
      <c r="H2031" t="str">
        <f>IFERROR(IF(COUNTIF($H$4:H2030,H2030)&lt;VLOOKUP($H2030,$D$3:$E$500,2,0),H2030,INDEX($D$3:$D$300,MATCH(H2030,$D$3:$D$300,0)+1)),"")</f>
        <v/>
      </c>
      <c r="I2031" t="str">
        <f>IF($H2031="","",VLOOKUP($H2031,Listes!$A$3:$I$12,3,FALSE))</f>
        <v/>
      </c>
      <c r="J2031" t="str">
        <f>IF($H2031="","",VLOOKUP($H2031,Listes!$A$3:$I$12,4,FALSE))</f>
        <v/>
      </c>
      <c r="K2031" t="str">
        <f>IF(H2031="","",VLOOKUP($H2031,Listes!$A$3:$I$12,8,FALSE))</f>
        <v/>
      </c>
      <c r="N2031" t="str">
        <f t="shared" si="608"/>
        <v/>
      </c>
    </row>
    <row r="2032" spans="1:14">
      <c r="A2032" s="62" t="str">
        <f>IF(Encodage!A2032="","",IF(COUNTIF($A$2:A2031,Encodage!A2032),"",IF(AND(Encodage!A2032&gt;=$G$2,Encodage!A2032&lt;=$H$2),Encodage!B2032,"")))</f>
        <v/>
      </c>
      <c r="B2032" s="62" t="str">
        <f>IF(A2032="","",IF(COUNTIF($A$2:B2031,Encodage!B2032)&gt;0,"",IF(AND(Encodage!B2032&gt;=$G$2,Encodage!A2032&lt;=$H$2),Encodage!C2032,"")))</f>
        <v/>
      </c>
      <c r="C2032" s="62"/>
      <c r="D2032" s="61"/>
      <c r="E2032" s="61"/>
      <c r="F2032" s="61"/>
      <c r="G2032" t="str">
        <f t="shared" si="607"/>
        <v/>
      </c>
      <c r="H2032" t="str">
        <f>IFERROR(IF(COUNTIF($H$4:H2031,H2031)&lt;VLOOKUP($H2031,$D$3:$E$500,2,0),H2031,INDEX($D$3:$D$300,MATCH(H2031,$D$3:$D$300,0)+1)),"")</f>
        <v/>
      </c>
      <c r="I2032" t="str">
        <f>IF($H2032="","",VLOOKUP($H2032,Listes!$A$3:$I$12,3,FALSE))</f>
        <v/>
      </c>
      <c r="J2032" t="str">
        <f>IF($H2032="","",VLOOKUP($H2032,Listes!$A$3:$I$12,4,FALSE))</f>
        <v/>
      </c>
      <c r="K2032" t="str">
        <f>IF(H2032="","",VLOOKUP($H2032,Listes!$A$3:$I$12,8,FALSE))</f>
        <v/>
      </c>
      <c r="N2032" t="str">
        <f t="shared" si="608"/>
        <v/>
      </c>
    </row>
    <row r="2033" spans="1:14">
      <c r="A2033" s="62" t="str">
        <f>IF(Encodage!A2033="","",IF(COUNTIF($A$2:A2032,Encodage!A2033),"",IF(AND(Encodage!A2033&gt;=$G$2,Encodage!A2033&lt;=$H$2),Encodage!B2033,"")))</f>
        <v/>
      </c>
      <c r="B2033" s="62" t="str">
        <f>IF(A2033="","",IF(COUNTIF($A$2:B2032,Encodage!B2033)&gt;0,"",IF(AND(Encodage!B2033&gt;=$G$2,Encodage!A2033&lt;=$H$2),Encodage!C2033,"")))</f>
        <v/>
      </c>
      <c r="C2033" s="62"/>
      <c r="D2033" s="61"/>
      <c r="E2033" s="61"/>
      <c r="F2033" s="61"/>
      <c r="G2033" t="str">
        <f t="shared" si="607"/>
        <v/>
      </c>
      <c r="H2033" t="str">
        <f>IFERROR(IF(COUNTIF($H$4:H2032,H2032)&lt;VLOOKUP($H2032,$D$3:$E$500,2,0),H2032,INDEX($D$3:$D$300,MATCH(H2032,$D$3:$D$300,0)+1)),"")</f>
        <v/>
      </c>
      <c r="I2033" t="str">
        <f>IF($H2033="","",VLOOKUP($H2033,Listes!$A$3:$I$12,3,FALSE))</f>
        <v/>
      </c>
      <c r="J2033" t="str">
        <f>IF($H2033="","",VLOOKUP($H2033,Listes!$A$3:$I$12,4,FALSE))</f>
        <v/>
      </c>
      <c r="K2033" t="str">
        <f>IF(H2033="","",VLOOKUP($H2033,Listes!$A$3:$I$12,8,FALSE))</f>
        <v/>
      </c>
      <c r="N2033" t="str">
        <f t="shared" si="608"/>
        <v/>
      </c>
    </row>
    <row r="2034" spans="1:14">
      <c r="A2034" s="62" t="str">
        <f>IF(Encodage!A2034="","",IF(COUNTIF($A$2:A2033,Encodage!A2034),"",IF(AND(Encodage!A2034&gt;=$G$2,Encodage!A2034&lt;=$H$2),Encodage!B2034,"")))</f>
        <v/>
      </c>
      <c r="B2034" s="62" t="str">
        <f>IF(A2034="","",IF(COUNTIF($A$2:B2033,Encodage!B2034)&gt;0,"",IF(AND(Encodage!B2034&gt;=$G$2,Encodage!A2034&lt;=$H$2),Encodage!C2034,"")))</f>
        <v/>
      </c>
      <c r="C2034" s="62"/>
      <c r="D2034" s="61"/>
      <c r="E2034" s="61"/>
      <c r="F2034" s="61"/>
      <c r="G2034" t="str">
        <f t="shared" si="607"/>
        <v/>
      </c>
      <c r="H2034" t="str">
        <f>IFERROR(IF(COUNTIF($H$4:H2033,H2033)&lt;VLOOKUP($H2033,$D$3:$E$500,2,0),H2033,INDEX($D$3:$D$300,MATCH(H2033,$D$3:$D$300,0)+1)),"")</f>
        <v/>
      </c>
      <c r="I2034" t="str">
        <f>IF($H2034="","",VLOOKUP($H2034,Listes!$A$3:$I$12,3,FALSE))</f>
        <v/>
      </c>
      <c r="J2034" t="str">
        <f>IF($H2034="","",VLOOKUP($H2034,Listes!$A$3:$I$12,4,FALSE))</f>
        <v/>
      </c>
      <c r="K2034" t="str">
        <f>IF(H2034="","",VLOOKUP($H2034,Listes!$A$3:$I$12,8,FALSE))</f>
        <v/>
      </c>
      <c r="N2034" t="str">
        <f t="shared" si="608"/>
        <v/>
      </c>
    </row>
    <row r="2035" spans="1:14">
      <c r="A2035" s="62" t="str">
        <f>IF(Encodage!A2035="","",IF(COUNTIF($A$2:A2034,Encodage!A2035),"",IF(AND(Encodage!A2035&gt;=$G$2,Encodage!A2035&lt;=$H$2),Encodage!B2035,"")))</f>
        <v/>
      </c>
      <c r="B2035" s="62" t="str">
        <f>IF(A2035="","",IF(COUNTIF($A$2:B2034,Encodage!B2035)&gt;0,"",IF(AND(Encodage!B2035&gt;=$G$2,Encodage!A2035&lt;=$H$2),Encodage!C2035,"")))</f>
        <v/>
      </c>
      <c r="C2035" s="62"/>
      <c r="D2035" s="61"/>
      <c r="E2035" s="61"/>
      <c r="F2035" s="61"/>
      <c r="G2035" t="str">
        <f t="shared" si="607"/>
        <v/>
      </c>
      <c r="H2035" t="str">
        <f>IFERROR(IF(COUNTIF($H$4:H2034,H2034)&lt;VLOOKUP($H2034,$D$3:$E$500,2,0),H2034,INDEX($D$3:$D$300,MATCH(H2034,$D$3:$D$300,0)+1)),"")</f>
        <v/>
      </c>
      <c r="I2035" t="str">
        <f>IF($H2035="","",VLOOKUP($H2035,Listes!$A$3:$I$12,3,FALSE))</f>
        <v/>
      </c>
      <c r="J2035" t="str">
        <f>IF($H2035="","",VLOOKUP($H2035,Listes!$A$3:$I$12,4,FALSE))</f>
        <v/>
      </c>
      <c r="K2035" t="str">
        <f>IF(H2035="","",VLOOKUP($H2035,Listes!$A$3:$I$12,8,FALSE))</f>
        <v/>
      </c>
      <c r="N2035" t="str">
        <f t="shared" si="608"/>
        <v/>
      </c>
    </row>
    <row r="2036" spans="1:14">
      <c r="A2036" s="62" t="str">
        <f>IF(Encodage!A2036="","",IF(COUNTIF($A$2:A2035,Encodage!A2036),"",IF(AND(Encodage!A2036&gt;=$G$2,Encodage!A2036&lt;=$H$2),Encodage!B2036,"")))</f>
        <v/>
      </c>
      <c r="B2036" s="62" t="str">
        <f>IF(A2036="","",IF(COUNTIF($A$2:B2035,Encodage!B2036)&gt;0,"",IF(AND(Encodage!B2036&gt;=$G$2,Encodage!A2036&lt;=$H$2),Encodage!C2036,"")))</f>
        <v/>
      </c>
      <c r="C2036" s="62"/>
      <c r="D2036" s="61"/>
      <c r="E2036" s="61"/>
      <c r="F2036" s="61"/>
      <c r="G2036" t="str">
        <f t="shared" si="607"/>
        <v/>
      </c>
      <c r="H2036" t="str">
        <f>IFERROR(IF(COUNTIF($H$4:H2035,H2035)&lt;VLOOKUP($H2035,$D$3:$E$500,2,0),H2035,INDEX($D$3:$D$300,MATCH(H2035,$D$3:$D$300,0)+1)),"")</f>
        <v/>
      </c>
      <c r="I2036" t="str">
        <f>IF($H2036="","",VLOOKUP($H2036,Listes!$A$3:$I$12,3,FALSE))</f>
        <v/>
      </c>
      <c r="J2036" t="str">
        <f>IF($H2036="","",VLOOKUP($H2036,Listes!$A$3:$I$12,4,FALSE))</f>
        <v/>
      </c>
      <c r="K2036" t="str">
        <f>IF(H2036="","",VLOOKUP($H2036,Listes!$A$3:$I$12,8,FALSE))</f>
        <v/>
      </c>
      <c r="N2036" t="str">
        <f t="shared" si="608"/>
        <v/>
      </c>
    </row>
    <row r="2037" spans="1:14">
      <c r="A2037" s="62" t="str">
        <f>IF(Encodage!A2037="","",IF(COUNTIF($A$2:A2036,Encodage!A2037),"",IF(AND(Encodage!A2037&gt;=$G$2,Encodage!A2037&lt;=$H$2),Encodage!B2037,"")))</f>
        <v/>
      </c>
      <c r="B2037" s="62" t="str">
        <f>IF(A2037="","",IF(COUNTIF($A$2:B2036,Encodage!B2037)&gt;0,"",IF(AND(Encodage!B2037&gt;=$G$2,Encodage!A2037&lt;=$H$2),Encodage!C2037,"")))</f>
        <v/>
      </c>
      <c r="C2037" s="62"/>
      <c r="D2037" s="61"/>
      <c r="E2037" s="61"/>
      <c r="F2037" s="61"/>
      <c r="G2037" t="str">
        <f t="shared" si="607"/>
        <v/>
      </c>
      <c r="H2037" t="str">
        <f>IFERROR(IF(COUNTIF($H$4:H2036,H2036)&lt;VLOOKUP($H2036,$D$3:$E$500,2,0),H2036,INDEX($D$3:$D$300,MATCH(H2036,$D$3:$D$300,0)+1)),"")</f>
        <v/>
      </c>
      <c r="I2037" t="str">
        <f>IF($H2037="","",VLOOKUP($H2037,Listes!$A$3:$I$12,3,FALSE))</f>
        <v/>
      </c>
      <c r="J2037" t="str">
        <f>IF($H2037="","",VLOOKUP($H2037,Listes!$A$3:$I$12,4,FALSE))</f>
        <v/>
      </c>
      <c r="K2037" t="str">
        <f>IF(H2037="","",VLOOKUP($H2037,Listes!$A$3:$I$12,8,FALSE))</f>
        <v/>
      </c>
      <c r="N2037" t="str">
        <f t="shared" si="608"/>
        <v/>
      </c>
    </row>
    <row r="2038" spans="1:14">
      <c r="A2038" s="62" t="str">
        <f>IF(Encodage!A2038="","",IF(COUNTIF($A$2:A2037,Encodage!A2038),"",IF(AND(Encodage!A2038&gt;=$G$2,Encodage!A2038&lt;=$H$2),Encodage!B2038,"")))</f>
        <v/>
      </c>
      <c r="B2038" s="62" t="str">
        <f>IF(A2038="","",IF(COUNTIF($A$2:B2037,Encodage!B2038)&gt;0,"",IF(AND(Encodage!B2038&gt;=$G$2,Encodage!A2038&lt;=$H$2),Encodage!C2038,"")))</f>
        <v/>
      </c>
      <c r="C2038" s="62"/>
      <c r="D2038" s="61"/>
      <c r="E2038" s="61"/>
      <c r="F2038" s="61"/>
      <c r="G2038" t="str">
        <f t="shared" si="607"/>
        <v/>
      </c>
      <c r="H2038" t="str">
        <f>IFERROR(IF(COUNTIF($H$4:H2037,H2037)&lt;VLOOKUP($H2037,$D$3:$E$500,2,0),H2037,INDEX($D$3:$D$300,MATCH(H2037,$D$3:$D$300,0)+1)),"")</f>
        <v/>
      </c>
      <c r="I2038" t="str">
        <f>IF($H2038="","",VLOOKUP($H2038,Listes!$A$3:$I$12,3,FALSE))</f>
        <v/>
      </c>
      <c r="J2038" t="str">
        <f>IF($H2038="","",VLOOKUP($H2038,Listes!$A$3:$I$12,4,FALSE))</f>
        <v/>
      </c>
      <c r="K2038" t="str">
        <f>IF(H2038="","",VLOOKUP($H2038,Listes!$A$3:$I$12,8,FALSE))</f>
        <v/>
      </c>
      <c r="N2038" t="str">
        <f t="shared" si="608"/>
        <v/>
      </c>
    </row>
    <row r="2039" spans="1:14">
      <c r="A2039" s="62" t="str">
        <f>IF(Encodage!A2039="","",IF(COUNTIF($A$2:A2038,Encodage!A2039),"",IF(AND(Encodage!A2039&gt;=$G$2,Encodage!A2039&lt;=$H$2),Encodage!B2039,"")))</f>
        <v/>
      </c>
      <c r="B2039" s="62" t="str">
        <f>IF(A2039="","",IF(COUNTIF($A$2:B2038,Encodage!B2039)&gt;0,"",IF(AND(Encodage!B2039&gt;=$G$2,Encodage!A2039&lt;=$H$2),Encodage!C2039,"")))</f>
        <v/>
      </c>
      <c r="C2039" s="62"/>
      <c r="D2039" s="61"/>
      <c r="E2039" s="61"/>
      <c r="F2039" s="61"/>
      <c r="G2039" t="str">
        <f t="shared" si="607"/>
        <v/>
      </c>
      <c r="H2039" t="str">
        <f>IFERROR(IF(COUNTIF($H$4:H2038,H2038)&lt;VLOOKUP($H2038,$D$3:$E$500,2,0),H2038,INDEX($D$3:$D$300,MATCH(H2038,$D$3:$D$300,0)+1)),"")</f>
        <v/>
      </c>
      <c r="I2039" t="str">
        <f>IF($H2039="","",VLOOKUP($H2039,Listes!$A$3:$I$12,3,FALSE))</f>
        <v/>
      </c>
      <c r="J2039" t="str">
        <f>IF($H2039="","",VLOOKUP($H2039,Listes!$A$3:$I$12,4,FALSE))</f>
        <v/>
      </c>
      <c r="K2039" t="str">
        <f>IF(H2039="","",VLOOKUP($H2039,Listes!$A$3:$I$12,8,FALSE))</f>
        <v/>
      </c>
      <c r="N2039" t="str">
        <f t="shared" si="608"/>
        <v/>
      </c>
    </row>
    <row r="2040" spans="1:14">
      <c r="A2040" s="62" t="str">
        <f>IF(Encodage!A2040="","",IF(COUNTIF($A$2:A2039,Encodage!A2040),"",IF(AND(Encodage!A2040&gt;=$G$2,Encodage!A2040&lt;=$H$2),Encodage!B2040,"")))</f>
        <v/>
      </c>
      <c r="B2040" s="62" t="str">
        <f>IF(A2040="","",IF(COUNTIF($A$2:B2039,Encodage!B2040)&gt;0,"",IF(AND(Encodage!B2040&gt;=$G$2,Encodage!A2040&lt;=$H$2),Encodage!C2040,"")))</f>
        <v/>
      </c>
      <c r="C2040" s="62"/>
      <c r="D2040" s="61"/>
      <c r="E2040" s="61"/>
      <c r="F2040" s="61"/>
      <c r="G2040" t="str">
        <f t="shared" si="607"/>
        <v/>
      </c>
      <c r="H2040" t="str">
        <f>IFERROR(IF(COUNTIF($H$4:H2039,H2039)&lt;VLOOKUP($H2039,$D$3:$E$500,2,0),H2039,INDEX($D$3:$D$300,MATCH(H2039,$D$3:$D$300,0)+1)),"")</f>
        <v/>
      </c>
      <c r="I2040" t="str">
        <f>IF($H2040="","",VLOOKUP($H2040,Listes!$A$3:$I$12,3,FALSE))</f>
        <v/>
      </c>
      <c r="J2040" t="str">
        <f>IF($H2040="","",VLOOKUP($H2040,Listes!$A$3:$I$12,4,FALSE))</f>
        <v/>
      </c>
      <c r="K2040" t="str">
        <f>IF(H2040="","",VLOOKUP($H2040,Listes!$A$3:$I$12,8,FALSE))</f>
        <v/>
      </c>
      <c r="N2040" t="str">
        <f t="shared" si="608"/>
        <v/>
      </c>
    </row>
    <row r="2041" spans="1:14">
      <c r="A2041" s="62" t="str">
        <f>IF(Encodage!A2041="","",IF(COUNTIF($A$2:A2040,Encodage!A2041),"",IF(AND(Encodage!A2041&gt;=$G$2,Encodage!A2041&lt;=$H$2),Encodage!B2041,"")))</f>
        <v/>
      </c>
      <c r="B2041" s="62" t="str">
        <f>IF(A2041="","",IF(COUNTIF($A$2:B2040,Encodage!B2041)&gt;0,"",IF(AND(Encodage!B2041&gt;=$G$2,Encodage!A2041&lt;=$H$2),Encodage!C2041,"")))</f>
        <v/>
      </c>
      <c r="C2041" s="62"/>
      <c r="D2041" s="61"/>
      <c r="E2041" s="61"/>
      <c r="F2041" s="61"/>
      <c r="G2041" t="str">
        <f t="shared" si="607"/>
        <v/>
      </c>
      <c r="H2041" t="str">
        <f>IFERROR(IF(COUNTIF($H$4:H2040,H2040)&lt;VLOOKUP($H2040,$D$3:$E$500,2,0),H2040,INDEX($D$3:$D$300,MATCH(H2040,$D$3:$D$300,0)+1)),"")</f>
        <v/>
      </c>
      <c r="I2041" t="str">
        <f>IF($H2041="","",VLOOKUP($H2041,Listes!$A$3:$I$12,3,FALSE))</f>
        <v/>
      </c>
      <c r="J2041" t="str">
        <f>IF($H2041="","",VLOOKUP($H2041,Listes!$A$3:$I$12,4,FALSE))</f>
        <v/>
      </c>
      <c r="K2041" t="str">
        <f>IF(H2041="","",VLOOKUP($H2041,Listes!$A$3:$I$12,8,FALSE))</f>
        <v/>
      </c>
      <c r="N2041" t="str">
        <f t="shared" si="608"/>
        <v/>
      </c>
    </row>
    <row r="2042" spans="1:14">
      <c r="A2042" s="62" t="str">
        <f>IF(Encodage!A2042="","",IF(COUNTIF($A$2:A2041,Encodage!A2042),"",IF(AND(Encodage!A2042&gt;=$G$2,Encodage!A2042&lt;=$H$2),Encodage!B2042,"")))</f>
        <v/>
      </c>
      <c r="B2042" s="62" t="str">
        <f>IF(A2042="","",IF(COUNTIF($A$2:B2041,Encodage!B2042)&gt;0,"",IF(AND(Encodage!B2042&gt;=$G$2,Encodage!A2042&lt;=$H$2),Encodage!C2042,"")))</f>
        <v/>
      </c>
      <c r="C2042" s="62"/>
      <c r="D2042" s="61"/>
      <c r="E2042" s="61"/>
      <c r="F2042" s="61"/>
      <c r="G2042" t="str">
        <f t="shared" si="607"/>
        <v/>
      </c>
      <c r="H2042" t="str">
        <f>IFERROR(IF(COUNTIF($H$4:H2041,H2041)&lt;VLOOKUP($H2041,$D$3:$E$500,2,0),H2041,INDEX($D$3:$D$300,MATCH(H2041,$D$3:$D$300,0)+1)),"")</f>
        <v/>
      </c>
      <c r="I2042" t="str">
        <f>IF($H2042="","",VLOOKUP($H2042,Listes!$A$3:$I$12,3,FALSE))</f>
        <v/>
      </c>
      <c r="J2042" t="str">
        <f>IF($H2042="","",VLOOKUP($H2042,Listes!$A$3:$I$12,4,FALSE))</f>
        <v/>
      </c>
      <c r="K2042" t="str">
        <f>IF(H2042="","",VLOOKUP($H2042,Listes!$A$3:$I$12,8,FALSE))</f>
        <v/>
      </c>
      <c r="N2042" t="str">
        <f t="shared" si="608"/>
        <v/>
      </c>
    </row>
    <row r="2043" spans="1:14">
      <c r="A2043" s="62" t="str">
        <f>IF(Encodage!A2043="","",IF(COUNTIF($A$2:A2042,Encodage!A2043),"",IF(AND(Encodage!A2043&gt;=$G$2,Encodage!A2043&lt;=$H$2),Encodage!B2043,"")))</f>
        <v/>
      </c>
      <c r="B2043" s="62" t="str">
        <f>IF(A2043="","",IF(COUNTIF($A$2:B2042,Encodage!B2043)&gt;0,"",IF(AND(Encodage!B2043&gt;=$G$2,Encodage!A2043&lt;=$H$2),Encodage!C2043,"")))</f>
        <v/>
      </c>
      <c r="C2043" s="62"/>
      <c r="D2043" s="61"/>
      <c r="E2043" s="61"/>
      <c r="F2043" s="61"/>
      <c r="G2043" t="str">
        <f t="shared" si="607"/>
        <v/>
      </c>
      <c r="H2043" t="str">
        <f>IFERROR(IF(COUNTIF($H$4:H2042,H2042)&lt;VLOOKUP($H2042,$D$3:$E$500,2,0),H2042,INDEX($D$3:$D$300,MATCH(H2042,$D$3:$D$300,0)+1)),"")</f>
        <v/>
      </c>
      <c r="I2043" t="str">
        <f>IF($H2043="","",VLOOKUP($H2043,Listes!$A$3:$I$12,3,FALSE))</f>
        <v/>
      </c>
      <c r="J2043" t="str">
        <f>IF($H2043="","",VLOOKUP($H2043,Listes!$A$3:$I$12,4,FALSE))</f>
        <v/>
      </c>
      <c r="K2043" t="str">
        <f>IF(H2043="","",VLOOKUP($H2043,Listes!$A$3:$I$12,8,FALSE))</f>
        <v/>
      </c>
      <c r="N2043" t="str">
        <f t="shared" si="608"/>
        <v/>
      </c>
    </row>
    <row r="2044" spans="1:14">
      <c r="A2044" s="62" t="str">
        <f>IF(Encodage!A2044="","",IF(COUNTIF($A$2:A2043,Encodage!A2044),"",IF(AND(Encodage!A2044&gt;=$G$2,Encodage!A2044&lt;=$H$2),Encodage!B2044,"")))</f>
        <v/>
      </c>
      <c r="B2044" s="62" t="str">
        <f>IF(A2044="","",IF(COUNTIF($A$2:B2043,Encodage!B2044)&gt;0,"",IF(AND(Encodage!B2044&gt;=$G$2,Encodage!A2044&lt;=$H$2),Encodage!C2044,"")))</f>
        <v/>
      </c>
      <c r="C2044" s="62"/>
      <c r="D2044" s="61"/>
      <c r="E2044" s="61"/>
      <c r="F2044" s="61"/>
      <c r="G2044" t="str">
        <f t="shared" si="607"/>
        <v/>
      </c>
      <c r="H2044" t="str">
        <f>IFERROR(IF(COUNTIF($H$4:H2043,H2043)&lt;VLOOKUP($H2043,$D$3:$E$500,2,0),H2043,INDEX($D$3:$D$300,MATCH(H2043,$D$3:$D$300,0)+1)),"")</f>
        <v/>
      </c>
      <c r="I2044" t="str">
        <f>IF($H2044="","",VLOOKUP($H2044,Listes!$A$3:$I$12,3,FALSE))</f>
        <v/>
      </c>
      <c r="J2044" t="str">
        <f>IF($H2044="","",VLOOKUP($H2044,Listes!$A$3:$I$12,4,FALSE))</f>
        <v/>
      </c>
      <c r="K2044" t="str">
        <f>IF(H2044="","",VLOOKUP($H2044,Listes!$A$3:$I$12,8,FALSE))</f>
        <v/>
      </c>
      <c r="N2044" t="str">
        <f t="shared" si="608"/>
        <v/>
      </c>
    </row>
    <row r="2045" spans="1:14">
      <c r="A2045" s="62" t="str">
        <f>IF(Encodage!A2045="","",IF(COUNTIF($A$2:A2044,Encodage!A2045),"",IF(AND(Encodage!A2045&gt;=$G$2,Encodage!A2045&lt;=$H$2),Encodage!B2045,"")))</f>
        <v/>
      </c>
      <c r="B2045" s="62" t="str">
        <f>IF(A2045="","",IF(COUNTIF($A$2:B2044,Encodage!B2045)&gt;0,"",IF(AND(Encodage!B2045&gt;=$G$2,Encodage!A2045&lt;=$H$2),Encodage!C2045,"")))</f>
        <v/>
      </c>
      <c r="C2045" s="62"/>
      <c r="D2045" s="61"/>
      <c r="E2045" s="61"/>
      <c r="F2045" s="61"/>
      <c r="G2045" t="str">
        <f t="shared" si="607"/>
        <v/>
      </c>
      <c r="H2045" t="str">
        <f>IFERROR(IF(COUNTIF($H$4:H2044,H2044)&lt;VLOOKUP($H2044,$D$3:$E$500,2,0),H2044,INDEX($D$3:$D$300,MATCH(H2044,$D$3:$D$300,0)+1)),"")</f>
        <v/>
      </c>
      <c r="I2045" t="str">
        <f>IF($H2045="","",VLOOKUP($H2045,Listes!$A$3:$I$12,3,FALSE))</f>
        <v/>
      </c>
      <c r="J2045" t="str">
        <f>IF($H2045="","",VLOOKUP($H2045,Listes!$A$3:$I$12,4,FALSE))</f>
        <v/>
      </c>
      <c r="K2045" t="str">
        <f>IF(H2045="","",VLOOKUP($H2045,Listes!$A$3:$I$12,8,FALSE))</f>
        <v/>
      </c>
      <c r="N2045" t="str">
        <f t="shared" si="608"/>
        <v/>
      </c>
    </row>
    <row r="2046" spans="1:14">
      <c r="A2046" s="62" t="str">
        <f>IF(Encodage!A2046="","",IF(COUNTIF($A$2:A2045,Encodage!A2046),"",IF(AND(Encodage!A2046&gt;=$G$2,Encodage!A2046&lt;=$H$2),Encodage!B2046,"")))</f>
        <v/>
      </c>
      <c r="B2046" s="62" t="str">
        <f>IF(A2046="","",IF(COUNTIF($A$2:B2045,Encodage!B2046)&gt;0,"",IF(AND(Encodage!B2046&gt;=$G$2,Encodage!A2046&lt;=$H$2),Encodage!C2046,"")))</f>
        <v/>
      </c>
      <c r="C2046" s="62"/>
      <c r="D2046" s="61"/>
      <c r="E2046" s="61"/>
      <c r="F2046" s="61"/>
      <c r="G2046" t="str">
        <f t="shared" si="607"/>
        <v/>
      </c>
      <c r="H2046" t="str">
        <f>IFERROR(IF(COUNTIF($H$4:H2045,H2045)&lt;VLOOKUP($H2045,$D$3:$E$500,2,0),H2045,INDEX($D$3:$D$300,MATCH(H2045,$D$3:$D$300,0)+1)),"")</f>
        <v/>
      </c>
      <c r="I2046" t="str">
        <f>IF($H2046="","",VLOOKUP($H2046,Listes!$A$3:$I$12,3,FALSE))</f>
        <v/>
      </c>
      <c r="J2046" t="str">
        <f>IF($H2046="","",VLOOKUP($H2046,Listes!$A$3:$I$12,4,FALSE))</f>
        <v/>
      </c>
      <c r="K2046" t="str">
        <f>IF(H2046="","",VLOOKUP($H2046,Listes!$A$3:$I$12,8,FALSE))</f>
        <v/>
      </c>
      <c r="N2046" t="str">
        <f t="shared" si="608"/>
        <v/>
      </c>
    </row>
    <row r="2047" spans="1:14">
      <c r="A2047" s="62" t="str">
        <f>IF(Encodage!A2047="","",IF(COUNTIF($A$2:A2046,Encodage!A2047),"",IF(AND(Encodage!A2047&gt;=$G$2,Encodage!A2047&lt;=$H$2),Encodage!B2047,"")))</f>
        <v/>
      </c>
      <c r="B2047" s="62" t="str">
        <f>IF(A2047="","",IF(COUNTIF($A$2:B2046,Encodage!B2047)&gt;0,"",IF(AND(Encodage!B2047&gt;=$G$2,Encodage!A2047&lt;=$H$2),Encodage!C2047,"")))</f>
        <v/>
      </c>
      <c r="C2047" s="62"/>
      <c r="D2047" s="61"/>
      <c r="E2047" s="61"/>
      <c r="F2047" s="61"/>
      <c r="G2047" t="str">
        <f t="shared" si="607"/>
        <v/>
      </c>
      <c r="H2047" t="str">
        <f>IFERROR(IF(COUNTIF($H$4:H2046,H2046)&lt;VLOOKUP($H2046,$D$3:$E$500,2,0),H2046,INDEX($D$3:$D$300,MATCH(H2046,$D$3:$D$300,0)+1)),"")</f>
        <v/>
      </c>
      <c r="I2047" t="str">
        <f>IF($H2047="","",VLOOKUP($H2047,Listes!$A$3:$I$12,3,FALSE))</f>
        <v/>
      </c>
      <c r="J2047" t="str">
        <f>IF($H2047="","",VLOOKUP($H2047,Listes!$A$3:$I$12,4,FALSE))</f>
        <v/>
      </c>
      <c r="K2047" t="str">
        <f>IF(H2047="","",VLOOKUP($H2047,Listes!$A$3:$I$12,8,FALSE))</f>
        <v/>
      </c>
      <c r="N2047" t="str">
        <f t="shared" si="608"/>
        <v/>
      </c>
    </row>
    <row r="2048" spans="1:14">
      <c r="A2048" s="62" t="str">
        <f>IF(Encodage!A2048="","",IF(COUNTIF($A$2:A2047,Encodage!A2048),"",IF(AND(Encodage!A2048&gt;=$G$2,Encodage!A2048&lt;=$H$2),Encodage!B2048,"")))</f>
        <v/>
      </c>
      <c r="B2048" s="62" t="str">
        <f>IF(A2048="","",IF(COUNTIF($A$2:B2047,Encodage!B2048)&gt;0,"",IF(AND(Encodage!B2048&gt;=$G$2,Encodage!A2048&lt;=$H$2),Encodage!C2048,"")))</f>
        <v/>
      </c>
      <c r="C2048" s="62"/>
      <c r="D2048" s="61"/>
      <c r="E2048" s="61"/>
      <c r="F2048" s="61"/>
      <c r="G2048" t="str">
        <f t="shared" si="607"/>
        <v/>
      </c>
      <c r="H2048" t="str">
        <f>IFERROR(IF(COUNTIF($H$4:H2047,H2047)&lt;VLOOKUP($H2047,$D$3:$E$500,2,0),H2047,INDEX($D$3:$D$300,MATCH(H2047,$D$3:$D$300,0)+1)),"")</f>
        <v/>
      </c>
      <c r="I2048" t="str">
        <f>IF($H2048="","",VLOOKUP($H2048,Listes!$A$3:$I$12,3,FALSE))</f>
        <v/>
      </c>
      <c r="J2048" t="str">
        <f>IF($H2048="","",VLOOKUP($H2048,Listes!$A$3:$I$12,4,FALSE))</f>
        <v/>
      </c>
      <c r="K2048" t="str">
        <f>IF(H2048="","",VLOOKUP($H2048,Listes!$A$3:$I$12,8,FALSE))</f>
        <v/>
      </c>
      <c r="N2048" t="str">
        <f t="shared" si="608"/>
        <v/>
      </c>
    </row>
    <row r="2049" spans="1:14">
      <c r="A2049" s="62" t="str">
        <f>IF(Encodage!A2049="","",IF(COUNTIF($A$2:A2048,Encodage!A2049),"",IF(AND(Encodage!A2049&gt;=$G$2,Encodage!A2049&lt;=$H$2),Encodage!B2049,"")))</f>
        <v/>
      </c>
      <c r="B2049" s="62" t="str">
        <f>IF(A2049="","",IF(COUNTIF($A$2:B2048,Encodage!B2049)&gt;0,"",IF(AND(Encodage!B2049&gt;=$G$2,Encodage!A2049&lt;=$H$2),Encodage!C2049,"")))</f>
        <v/>
      </c>
      <c r="C2049" s="62"/>
      <c r="D2049" s="61"/>
      <c r="E2049" s="61"/>
      <c r="F2049" s="61"/>
      <c r="G2049" t="str">
        <f t="shared" si="607"/>
        <v/>
      </c>
      <c r="H2049" t="str">
        <f>IFERROR(IF(COUNTIF($H$4:H2048,H2048)&lt;VLOOKUP($H2048,$D$3:$E$500,2,0),H2048,INDEX($D$3:$D$300,MATCH(H2048,$D$3:$D$300,0)+1)),"")</f>
        <v/>
      </c>
      <c r="I2049" t="str">
        <f>IF($H2049="","",VLOOKUP($H2049,Listes!$A$3:$I$12,3,FALSE))</f>
        <v/>
      </c>
      <c r="J2049" t="str">
        <f>IF($H2049="","",VLOOKUP($H2049,Listes!$A$3:$I$12,4,FALSE))</f>
        <v/>
      </c>
      <c r="K2049" t="str">
        <f>IF(H2049="","",VLOOKUP($H2049,Listes!$A$3:$I$12,8,FALSE))</f>
        <v/>
      </c>
      <c r="N2049" t="str">
        <f t="shared" si="608"/>
        <v/>
      </c>
    </row>
    <row r="2050" spans="1:14">
      <c r="A2050" s="62" t="str">
        <f>IF(Encodage!A2050="","",IF(COUNTIF($A$2:A2049,Encodage!A2050),"",IF(AND(Encodage!A2050&gt;=$G$2,Encodage!A2050&lt;=$H$2),Encodage!B2050,"")))</f>
        <v/>
      </c>
      <c r="B2050" s="62" t="str">
        <f>IF(A2050="","",IF(COUNTIF($A$2:B2049,Encodage!B2050)&gt;0,"",IF(AND(Encodage!B2050&gt;=$G$2,Encodage!A2050&lt;=$H$2),Encodage!C2050,"")))</f>
        <v/>
      </c>
      <c r="C2050" s="62"/>
      <c r="D2050" s="61"/>
      <c r="E2050" s="61"/>
      <c r="F2050" s="61"/>
      <c r="G2050" t="str">
        <f t="shared" si="607"/>
        <v/>
      </c>
      <c r="H2050" t="str">
        <f>IFERROR(IF(COUNTIF($H$4:H2049,H2049)&lt;VLOOKUP($H2049,$D$3:$E$500,2,0),H2049,INDEX($D$3:$D$300,MATCH(H2049,$D$3:$D$300,0)+1)),"")</f>
        <v/>
      </c>
      <c r="I2050" t="str">
        <f>IF($H2050="","",VLOOKUP($H2050,Listes!$A$3:$I$12,3,FALSE))</f>
        <v/>
      </c>
      <c r="J2050" t="str">
        <f>IF($H2050="","",VLOOKUP($H2050,Listes!$A$3:$I$12,4,FALSE))</f>
        <v/>
      </c>
      <c r="K2050" t="str">
        <f>IF(H2050="","",VLOOKUP($H2050,Listes!$A$3:$I$12,8,FALSE))</f>
        <v/>
      </c>
      <c r="N2050" t="str">
        <f t="shared" si="608"/>
        <v/>
      </c>
    </row>
    <row r="2051" spans="1:14">
      <c r="A2051" s="62" t="str">
        <f>IF(Encodage!A2051="","",IF(COUNTIF($A$2:A2050,Encodage!A2051),"",IF(AND(Encodage!A2051&gt;=$G$2,Encodage!A2051&lt;=$H$2),Encodage!B2051,"")))</f>
        <v/>
      </c>
      <c r="B2051" s="62" t="str">
        <f>IF(A2051="","",IF(COUNTIF($A$2:B2050,Encodage!B2051)&gt;0,"",IF(AND(Encodage!B2051&gt;=$G$2,Encodage!A2051&lt;=$H$2),Encodage!C2051,"")))</f>
        <v/>
      </c>
      <c r="C2051" s="62"/>
      <c r="D2051" s="61"/>
      <c r="E2051" s="61"/>
      <c r="F2051" s="61"/>
      <c r="G2051" t="str">
        <f t="shared" si="607"/>
        <v/>
      </c>
      <c r="H2051" t="str">
        <f>IFERROR(IF(COUNTIF($H$4:H2050,H2050)&lt;VLOOKUP($H2050,$D$3:$E$500,2,0),H2050,INDEX($D$3:$D$300,MATCH(H2050,$D$3:$D$300,0)+1)),"")</f>
        <v/>
      </c>
      <c r="I2051" t="str">
        <f>IF($H2051="","",VLOOKUP($H2051,Listes!$A$3:$I$12,3,FALSE))</f>
        <v/>
      </c>
      <c r="J2051" t="str">
        <f>IF($H2051="","",VLOOKUP($H2051,Listes!$A$3:$I$12,4,FALSE))</f>
        <v/>
      </c>
      <c r="K2051" t="str">
        <f>IF(H2051="","",VLOOKUP($H2051,Listes!$A$3:$I$12,8,FALSE))</f>
        <v/>
      </c>
      <c r="N2051" t="str">
        <f t="shared" si="608"/>
        <v/>
      </c>
    </row>
    <row r="2052" spans="1:14">
      <c r="A2052" s="62" t="str">
        <f>IF(Encodage!A2052="","",IF(COUNTIF($A$2:A2051,Encodage!A2052),"",IF(AND(Encodage!A2052&gt;=$G$2,Encodage!A2052&lt;=$H$2),Encodage!B2052,"")))</f>
        <v/>
      </c>
      <c r="B2052" s="62" t="str">
        <f>IF(A2052="","",IF(COUNTIF($A$2:B2051,Encodage!B2052)&gt;0,"",IF(AND(Encodage!B2052&gt;=$G$2,Encodage!A2052&lt;=$H$2),Encodage!C2052,"")))</f>
        <v/>
      </c>
      <c r="C2052" s="62"/>
      <c r="D2052" s="61"/>
      <c r="E2052" s="61"/>
      <c r="F2052" s="61"/>
      <c r="G2052" t="str">
        <f t="shared" si="607"/>
        <v/>
      </c>
      <c r="H2052" t="str">
        <f>IFERROR(IF(COUNTIF($H$4:H2051,H2051)&lt;VLOOKUP($H2051,$D$3:$E$500,2,0),H2051,INDEX($D$3:$D$300,MATCH(H2051,$D$3:$D$300,0)+1)),"")</f>
        <v/>
      </c>
      <c r="I2052" t="str">
        <f>IF($H2052="","",VLOOKUP($H2052,Listes!$A$3:$I$12,3,FALSE))</f>
        <v/>
      </c>
      <c r="J2052" t="str">
        <f>IF($H2052="","",VLOOKUP($H2052,Listes!$A$3:$I$12,4,FALSE))</f>
        <v/>
      </c>
      <c r="K2052" t="str">
        <f>IF(H2052="","",VLOOKUP($H2052,Listes!$A$3:$I$12,8,FALSE))</f>
        <v/>
      </c>
      <c r="N2052" t="str">
        <f t="shared" si="608"/>
        <v/>
      </c>
    </row>
    <row r="2053" spans="1:14">
      <c r="A2053" s="62" t="str">
        <f>IF(Encodage!A2053="","",IF(COUNTIF($A$2:A2052,Encodage!A2053),"",IF(AND(Encodage!A2053&gt;=$G$2,Encodage!A2053&lt;=$H$2),Encodage!B2053,"")))</f>
        <v/>
      </c>
      <c r="B2053" s="62" t="str">
        <f>IF(A2053="","",IF(COUNTIF($A$2:B2052,Encodage!B2053)&gt;0,"",IF(AND(Encodage!B2053&gt;=$G$2,Encodage!A2053&lt;=$H$2),Encodage!C2053,"")))</f>
        <v/>
      </c>
      <c r="C2053" s="62"/>
      <c r="D2053" s="61"/>
      <c r="E2053" s="61"/>
      <c r="F2053" s="61"/>
      <c r="G2053" t="str">
        <f t="shared" ref="G2053:G2116" si="609">IFERROR(INDEX($C$3:$C$10000,MATCH(H2053,$A$3:$A$10000,0)),"")</f>
        <v/>
      </c>
      <c r="H2053" t="str">
        <f>IFERROR(IF(COUNTIF($H$4:H2052,H2052)&lt;VLOOKUP($H2052,$D$3:$E$500,2,0),H2052,INDEX($D$3:$D$300,MATCH(H2052,$D$3:$D$300,0)+1)),"")</f>
        <v/>
      </c>
      <c r="I2053" t="str">
        <f>IF($H2053="","",VLOOKUP($H2053,Listes!$A$3:$I$12,3,FALSE))</f>
        <v/>
      </c>
      <c r="J2053" t="str">
        <f>IF($H2053="","",VLOOKUP($H2053,Listes!$A$3:$I$12,4,FALSE))</f>
        <v/>
      </c>
      <c r="K2053" t="str">
        <f>IF(H2053="","",VLOOKUP($H2053,Listes!$A$3:$I$12,8,FALSE))</f>
        <v/>
      </c>
      <c r="N2053" t="str">
        <f t="shared" ref="N2053:N2116" si="610">IF($H2052=$H2053,"",IFERROR(INDEX($C$3:$C$300,MATCH(H2053,$D$3:$D$300,0)),""))</f>
        <v/>
      </c>
    </row>
    <row r="2054" spans="1:14">
      <c r="A2054" s="62" t="str">
        <f>IF(Encodage!A2054="","",IF(COUNTIF($A$2:A2053,Encodage!A2054),"",IF(AND(Encodage!A2054&gt;=$G$2,Encodage!A2054&lt;=$H$2),Encodage!B2054,"")))</f>
        <v/>
      </c>
      <c r="B2054" s="62" t="str">
        <f>IF(A2054="","",IF(COUNTIF($A$2:B2053,Encodage!B2054)&gt;0,"",IF(AND(Encodage!B2054&gt;=$G$2,Encodage!A2054&lt;=$H$2),Encodage!C2054,"")))</f>
        <v/>
      </c>
      <c r="C2054" s="62"/>
      <c r="D2054" s="61"/>
      <c r="E2054" s="61"/>
      <c r="F2054" s="61"/>
      <c r="G2054" t="str">
        <f t="shared" si="609"/>
        <v/>
      </c>
      <c r="H2054" t="str">
        <f>IFERROR(IF(COUNTIF($H$4:H2053,H2053)&lt;VLOOKUP($H2053,$D$3:$E$500,2,0),H2053,INDEX($D$3:$D$300,MATCH(H2053,$D$3:$D$300,0)+1)),"")</f>
        <v/>
      </c>
      <c r="I2054" t="str">
        <f>IF($H2054="","",VLOOKUP($H2054,Listes!$A$3:$I$12,3,FALSE))</f>
        <v/>
      </c>
      <c r="J2054" t="str">
        <f>IF($H2054="","",VLOOKUP($H2054,Listes!$A$3:$I$12,4,FALSE))</f>
        <v/>
      </c>
      <c r="K2054" t="str">
        <f>IF(H2054="","",VLOOKUP($H2054,Listes!$A$3:$I$12,8,FALSE))</f>
        <v/>
      </c>
      <c r="N2054" t="str">
        <f t="shared" si="610"/>
        <v/>
      </c>
    </row>
    <row r="2055" spans="1:14">
      <c r="A2055" s="62" t="str">
        <f>IF(Encodage!A2055="","",IF(COUNTIF($A$2:A2054,Encodage!A2055),"",IF(AND(Encodage!A2055&gt;=$G$2,Encodage!A2055&lt;=$H$2),Encodage!B2055,"")))</f>
        <v/>
      </c>
      <c r="B2055" s="62" t="str">
        <f>IF(A2055="","",IF(COUNTIF($A$2:B2054,Encodage!B2055)&gt;0,"",IF(AND(Encodage!B2055&gt;=$G$2,Encodage!A2055&lt;=$H$2),Encodage!C2055,"")))</f>
        <v/>
      </c>
      <c r="C2055" s="62"/>
      <c r="D2055" s="61"/>
      <c r="E2055" s="61"/>
      <c r="F2055" s="61"/>
      <c r="G2055" t="str">
        <f t="shared" si="609"/>
        <v/>
      </c>
      <c r="H2055" t="str">
        <f>IFERROR(IF(COUNTIF($H$4:H2054,H2054)&lt;VLOOKUP($H2054,$D$3:$E$500,2,0),H2054,INDEX($D$3:$D$300,MATCH(H2054,$D$3:$D$300,0)+1)),"")</f>
        <v/>
      </c>
      <c r="I2055" t="str">
        <f>IF($H2055="","",VLOOKUP($H2055,Listes!$A$3:$I$12,3,FALSE))</f>
        <v/>
      </c>
      <c r="J2055" t="str">
        <f>IF($H2055="","",VLOOKUP($H2055,Listes!$A$3:$I$12,4,FALSE))</f>
        <v/>
      </c>
      <c r="K2055" t="str">
        <f>IF(H2055="","",VLOOKUP($H2055,Listes!$A$3:$I$12,8,FALSE))</f>
        <v/>
      </c>
      <c r="N2055" t="str">
        <f t="shared" si="610"/>
        <v/>
      </c>
    </row>
    <row r="2056" spans="1:14">
      <c r="A2056" s="62" t="str">
        <f>IF(Encodage!A2056="","",IF(COUNTIF($A$2:A2055,Encodage!A2056),"",IF(AND(Encodage!A2056&gt;=$G$2,Encodage!A2056&lt;=$H$2),Encodage!B2056,"")))</f>
        <v/>
      </c>
      <c r="B2056" s="62" t="str">
        <f>IF(A2056="","",IF(COUNTIF($A$2:B2055,Encodage!B2056)&gt;0,"",IF(AND(Encodage!B2056&gt;=$G$2,Encodage!A2056&lt;=$H$2),Encodage!C2056,"")))</f>
        <v/>
      </c>
      <c r="C2056" s="62"/>
      <c r="D2056" s="61"/>
      <c r="E2056" s="61"/>
      <c r="F2056" s="61"/>
      <c r="G2056" t="str">
        <f t="shared" si="609"/>
        <v/>
      </c>
      <c r="H2056" t="str">
        <f>IFERROR(IF(COUNTIF($H$4:H2055,H2055)&lt;VLOOKUP($H2055,$D$3:$E$500,2,0),H2055,INDEX($D$3:$D$300,MATCH(H2055,$D$3:$D$300,0)+1)),"")</f>
        <v/>
      </c>
      <c r="I2056" t="str">
        <f>IF($H2056="","",VLOOKUP($H2056,Listes!$A$3:$I$12,3,FALSE))</f>
        <v/>
      </c>
      <c r="J2056" t="str">
        <f>IF($H2056="","",VLOOKUP($H2056,Listes!$A$3:$I$12,4,FALSE))</f>
        <v/>
      </c>
      <c r="K2056" t="str">
        <f>IF(H2056="","",VLOOKUP($H2056,Listes!$A$3:$I$12,8,FALSE))</f>
        <v/>
      </c>
      <c r="N2056" t="str">
        <f t="shared" si="610"/>
        <v/>
      </c>
    </row>
    <row r="2057" spans="1:14">
      <c r="A2057" s="62" t="str">
        <f>IF(Encodage!A2057="","",IF(COUNTIF($A$2:A2056,Encodage!A2057),"",IF(AND(Encodage!A2057&gt;=$G$2,Encodage!A2057&lt;=$H$2),Encodage!B2057,"")))</f>
        <v/>
      </c>
      <c r="B2057" s="62" t="str">
        <f>IF(A2057="","",IF(COUNTIF($A$2:B2056,Encodage!B2057)&gt;0,"",IF(AND(Encodage!B2057&gt;=$G$2,Encodage!A2057&lt;=$H$2),Encodage!C2057,"")))</f>
        <v/>
      </c>
      <c r="C2057" s="62"/>
      <c r="D2057" s="61"/>
      <c r="E2057" s="61"/>
      <c r="F2057" s="61"/>
      <c r="G2057" t="str">
        <f t="shared" si="609"/>
        <v/>
      </c>
      <c r="H2057" t="str">
        <f>IFERROR(IF(COUNTIF($H$4:H2056,H2056)&lt;VLOOKUP($H2056,$D$3:$E$500,2,0),H2056,INDEX($D$3:$D$300,MATCH(H2056,$D$3:$D$300,0)+1)),"")</f>
        <v/>
      </c>
      <c r="I2057" t="str">
        <f>IF($H2057="","",VLOOKUP($H2057,Listes!$A$3:$I$12,3,FALSE))</f>
        <v/>
      </c>
      <c r="J2057" t="str">
        <f>IF($H2057="","",VLOOKUP($H2057,Listes!$A$3:$I$12,4,FALSE))</f>
        <v/>
      </c>
      <c r="K2057" t="str">
        <f>IF(H2057="","",VLOOKUP($H2057,Listes!$A$3:$I$12,8,FALSE))</f>
        <v/>
      </c>
      <c r="N2057" t="str">
        <f t="shared" si="610"/>
        <v/>
      </c>
    </row>
    <row r="2058" spans="1:14">
      <c r="A2058" s="62" t="str">
        <f>IF(Encodage!A2058="","",IF(COUNTIF($A$2:A2057,Encodage!A2058),"",IF(AND(Encodage!A2058&gt;=$G$2,Encodage!A2058&lt;=$H$2),Encodage!B2058,"")))</f>
        <v/>
      </c>
      <c r="B2058" s="62" t="str">
        <f>IF(A2058="","",IF(COUNTIF($A$2:B2057,Encodage!B2058)&gt;0,"",IF(AND(Encodage!B2058&gt;=$G$2,Encodage!A2058&lt;=$H$2),Encodage!C2058,"")))</f>
        <v/>
      </c>
      <c r="C2058" s="62"/>
      <c r="D2058" s="61"/>
      <c r="E2058" s="61"/>
      <c r="F2058" s="61"/>
      <c r="G2058" t="str">
        <f t="shared" si="609"/>
        <v/>
      </c>
      <c r="H2058" t="str">
        <f>IFERROR(IF(COUNTIF($H$4:H2057,H2057)&lt;VLOOKUP($H2057,$D$3:$E$500,2,0),H2057,INDEX($D$3:$D$300,MATCH(H2057,$D$3:$D$300,0)+1)),"")</f>
        <v/>
      </c>
      <c r="I2058" t="str">
        <f>IF($H2058="","",VLOOKUP($H2058,Listes!$A$3:$I$12,3,FALSE))</f>
        <v/>
      </c>
      <c r="J2058" t="str">
        <f>IF($H2058="","",VLOOKUP($H2058,Listes!$A$3:$I$12,4,FALSE))</f>
        <v/>
      </c>
      <c r="K2058" t="str">
        <f>IF(H2058="","",VLOOKUP($H2058,Listes!$A$3:$I$12,8,FALSE))</f>
        <v/>
      </c>
      <c r="N2058" t="str">
        <f t="shared" si="610"/>
        <v/>
      </c>
    </row>
    <row r="2059" spans="1:14">
      <c r="A2059" s="62" t="str">
        <f>IF(Encodage!A2059="","",IF(COUNTIF($A$2:A2058,Encodage!A2059),"",IF(AND(Encodage!A2059&gt;=$G$2,Encodage!A2059&lt;=$H$2),Encodage!B2059,"")))</f>
        <v/>
      </c>
      <c r="B2059" s="62" t="str">
        <f>IF(A2059="","",IF(COUNTIF($A$2:B2058,Encodage!B2059)&gt;0,"",IF(AND(Encodage!B2059&gt;=$G$2,Encodage!A2059&lt;=$H$2),Encodage!C2059,"")))</f>
        <v/>
      </c>
      <c r="C2059" s="62"/>
      <c r="D2059" s="61"/>
      <c r="E2059" s="61"/>
      <c r="F2059" s="61"/>
      <c r="G2059" t="str">
        <f t="shared" si="609"/>
        <v/>
      </c>
      <c r="H2059" t="str">
        <f>IFERROR(IF(COUNTIF($H$4:H2058,H2058)&lt;VLOOKUP($H2058,$D$3:$E$500,2,0),H2058,INDEX($D$3:$D$300,MATCH(H2058,$D$3:$D$300,0)+1)),"")</f>
        <v/>
      </c>
      <c r="I2059" t="str">
        <f>IF($H2059="","",VLOOKUP($H2059,Listes!$A$3:$I$12,3,FALSE))</f>
        <v/>
      </c>
      <c r="J2059" t="str">
        <f>IF($H2059="","",VLOOKUP($H2059,Listes!$A$3:$I$12,4,FALSE))</f>
        <v/>
      </c>
      <c r="K2059" t="str">
        <f>IF(H2059="","",VLOOKUP($H2059,Listes!$A$3:$I$12,8,FALSE))</f>
        <v/>
      </c>
      <c r="N2059" t="str">
        <f t="shared" si="610"/>
        <v/>
      </c>
    </row>
    <row r="2060" spans="1:14">
      <c r="A2060" s="62" t="str">
        <f>IF(Encodage!A2060="","",IF(COUNTIF($A$2:A2059,Encodage!A2060),"",IF(AND(Encodage!A2060&gt;=$G$2,Encodage!A2060&lt;=$H$2),Encodage!B2060,"")))</f>
        <v/>
      </c>
      <c r="B2060" s="62" t="str">
        <f>IF(A2060="","",IF(COUNTIF($A$2:B2059,Encodage!B2060)&gt;0,"",IF(AND(Encodage!B2060&gt;=$G$2,Encodage!A2060&lt;=$H$2),Encodage!C2060,"")))</f>
        <v/>
      </c>
      <c r="C2060" s="62"/>
      <c r="D2060" s="61"/>
      <c r="E2060" s="61"/>
      <c r="F2060" s="61"/>
      <c r="G2060" t="str">
        <f t="shared" si="609"/>
        <v/>
      </c>
      <c r="H2060" t="str">
        <f>IFERROR(IF(COUNTIF($H$4:H2059,H2059)&lt;VLOOKUP($H2059,$D$3:$E$500,2,0),H2059,INDEX($D$3:$D$300,MATCH(H2059,$D$3:$D$300,0)+1)),"")</f>
        <v/>
      </c>
      <c r="I2060" t="str">
        <f>IF($H2060="","",VLOOKUP($H2060,Listes!$A$3:$I$12,3,FALSE))</f>
        <v/>
      </c>
      <c r="J2060" t="str">
        <f>IF($H2060="","",VLOOKUP($H2060,Listes!$A$3:$I$12,4,FALSE))</f>
        <v/>
      </c>
      <c r="K2060" t="str">
        <f>IF(H2060="","",VLOOKUP($H2060,Listes!$A$3:$I$12,8,FALSE))</f>
        <v/>
      </c>
      <c r="N2060" t="str">
        <f t="shared" si="610"/>
        <v/>
      </c>
    </row>
    <row r="2061" spans="1:14">
      <c r="A2061" s="62" t="str">
        <f>IF(Encodage!A2061="","",IF(COUNTIF($A$2:A2060,Encodage!A2061),"",IF(AND(Encodage!A2061&gt;=$G$2,Encodage!A2061&lt;=$H$2),Encodage!B2061,"")))</f>
        <v/>
      </c>
      <c r="B2061" s="62" t="str">
        <f>IF(A2061="","",IF(COUNTIF($A$2:B2060,Encodage!B2061)&gt;0,"",IF(AND(Encodage!B2061&gt;=$G$2,Encodage!A2061&lt;=$H$2),Encodage!C2061,"")))</f>
        <v/>
      </c>
      <c r="C2061" s="62"/>
      <c r="D2061" s="61"/>
      <c r="E2061" s="61"/>
      <c r="F2061" s="61"/>
      <c r="G2061" t="str">
        <f t="shared" si="609"/>
        <v/>
      </c>
      <c r="H2061" t="str">
        <f>IFERROR(IF(COUNTIF($H$4:H2060,H2060)&lt;VLOOKUP($H2060,$D$3:$E$500,2,0),H2060,INDEX($D$3:$D$300,MATCH(H2060,$D$3:$D$300,0)+1)),"")</f>
        <v/>
      </c>
      <c r="I2061" t="str">
        <f>IF($H2061="","",VLOOKUP($H2061,Listes!$A$3:$I$12,3,FALSE))</f>
        <v/>
      </c>
      <c r="J2061" t="str">
        <f>IF($H2061="","",VLOOKUP($H2061,Listes!$A$3:$I$12,4,FALSE))</f>
        <v/>
      </c>
      <c r="K2061" t="str">
        <f>IF(H2061="","",VLOOKUP($H2061,Listes!$A$3:$I$12,8,FALSE))</f>
        <v/>
      </c>
      <c r="N2061" t="str">
        <f t="shared" si="610"/>
        <v/>
      </c>
    </row>
    <row r="2062" spans="1:14">
      <c r="A2062" s="62" t="str">
        <f>IF(Encodage!A2062="","",IF(COUNTIF($A$2:A2061,Encodage!A2062),"",IF(AND(Encodage!A2062&gt;=$G$2,Encodage!A2062&lt;=$H$2),Encodage!B2062,"")))</f>
        <v/>
      </c>
      <c r="B2062" s="62" t="str">
        <f>IF(A2062="","",IF(COUNTIF($A$2:B2061,Encodage!B2062)&gt;0,"",IF(AND(Encodage!B2062&gt;=$G$2,Encodage!A2062&lt;=$H$2),Encodage!C2062,"")))</f>
        <v/>
      </c>
      <c r="C2062" s="62"/>
      <c r="D2062" s="61"/>
      <c r="E2062" s="61"/>
      <c r="F2062" s="61"/>
      <c r="G2062" t="str">
        <f t="shared" si="609"/>
        <v/>
      </c>
      <c r="H2062" t="str">
        <f>IFERROR(IF(COUNTIF($H$4:H2061,H2061)&lt;VLOOKUP($H2061,$D$3:$E$500,2,0),H2061,INDEX($D$3:$D$300,MATCH(H2061,$D$3:$D$300,0)+1)),"")</f>
        <v/>
      </c>
      <c r="I2062" t="str">
        <f>IF($H2062="","",VLOOKUP($H2062,Listes!$A$3:$I$12,3,FALSE))</f>
        <v/>
      </c>
      <c r="J2062" t="str">
        <f>IF($H2062="","",VLOOKUP($H2062,Listes!$A$3:$I$12,4,FALSE))</f>
        <v/>
      </c>
      <c r="K2062" t="str">
        <f>IF(H2062="","",VLOOKUP($H2062,Listes!$A$3:$I$12,8,FALSE))</f>
        <v/>
      </c>
      <c r="N2062" t="str">
        <f t="shared" si="610"/>
        <v/>
      </c>
    </row>
    <row r="2063" spans="1:14">
      <c r="A2063" s="62" t="str">
        <f>IF(Encodage!A2063="","",IF(COUNTIF($A$2:A2062,Encodage!A2063),"",IF(AND(Encodage!A2063&gt;=$G$2,Encodage!A2063&lt;=$H$2),Encodage!B2063,"")))</f>
        <v/>
      </c>
      <c r="B2063" s="62" t="str">
        <f>IF(A2063="","",IF(COUNTIF($A$2:B2062,Encodage!B2063)&gt;0,"",IF(AND(Encodage!B2063&gt;=$G$2,Encodage!A2063&lt;=$H$2),Encodage!C2063,"")))</f>
        <v/>
      </c>
      <c r="C2063" s="62"/>
      <c r="D2063" s="61"/>
      <c r="E2063" s="61"/>
      <c r="F2063" s="61"/>
      <c r="G2063" t="str">
        <f t="shared" si="609"/>
        <v/>
      </c>
      <c r="H2063" t="str">
        <f>IFERROR(IF(COUNTIF($H$4:H2062,H2062)&lt;VLOOKUP($H2062,$D$3:$E$500,2,0),H2062,INDEX($D$3:$D$300,MATCH(H2062,$D$3:$D$300,0)+1)),"")</f>
        <v/>
      </c>
      <c r="I2063" t="str">
        <f>IF($H2063="","",VLOOKUP($H2063,Listes!$A$3:$I$12,3,FALSE))</f>
        <v/>
      </c>
      <c r="J2063" t="str">
        <f>IF($H2063="","",VLOOKUP($H2063,Listes!$A$3:$I$12,4,FALSE))</f>
        <v/>
      </c>
      <c r="K2063" t="str">
        <f>IF(H2063="","",VLOOKUP($H2063,Listes!$A$3:$I$12,8,FALSE))</f>
        <v/>
      </c>
      <c r="N2063" t="str">
        <f t="shared" si="610"/>
        <v/>
      </c>
    </row>
    <row r="2064" spans="1:14">
      <c r="A2064" s="62" t="str">
        <f>IF(Encodage!A2064="","",IF(COUNTIF($A$2:A2063,Encodage!A2064),"",IF(AND(Encodage!A2064&gt;=$G$2,Encodage!A2064&lt;=$H$2),Encodage!B2064,"")))</f>
        <v/>
      </c>
      <c r="B2064" s="62" t="str">
        <f>IF(A2064="","",IF(COUNTIF($A$2:B2063,Encodage!B2064)&gt;0,"",IF(AND(Encodage!B2064&gt;=$G$2,Encodage!A2064&lt;=$H$2),Encodage!C2064,"")))</f>
        <v/>
      </c>
      <c r="C2064" s="62"/>
      <c r="D2064" s="61"/>
      <c r="E2064" s="61"/>
      <c r="F2064" s="61"/>
      <c r="G2064" t="str">
        <f t="shared" si="609"/>
        <v/>
      </c>
      <c r="H2064" t="str">
        <f>IFERROR(IF(COUNTIF($H$4:H2063,H2063)&lt;VLOOKUP($H2063,$D$3:$E$500,2,0),H2063,INDEX($D$3:$D$300,MATCH(H2063,$D$3:$D$300,0)+1)),"")</f>
        <v/>
      </c>
      <c r="I2064" t="str">
        <f>IF($H2064="","",VLOOKUP($H2064,Listes!$A$3:$I$12,3,FALSE))</f>
        <v/>
      </c>
      <c r="J2064" t="str">
        <f>IF($H2064="","",VLOOKUP($H2064,Listes!$A$3:$I$12,4,FALSE))</f>
        <v/>
      </c>
      <c r="K2064" t="str">
        <f>IF(H2064="","",VLOOKUP($H2064,Listes!$A$3:$I$12,8,FALSE))</f>
        <v/>
      </c>
      <c r="N2064" t="str">
        <f t="shared" si="610"/>
        <v/>
      </c>
    </row>
    <row r="2065" spans="1:14">
      <c r="A2065" s="62" t="str">
        <f>IF(Encodage!A2065="","",IF(COUNTIF($A$2:A2064,Encodage!A2065),"",IF(AND(Encodage!A2065&gt;=$G$2,Encodage!A2065&lt;=$H$2),Encodage!B2065,"")))</f>
        <v/>
      </c>
      <c r="B2065" s="62" t="str">
        <f>IF(A2065="","",IF(COUNTIF($A$2:B2064,Encodage!B2065)&gt;0,"",IF(AND(Encodage!B2065&gt;=$G$2,Encodage!A2065&lt;=$H$2),Encodage!C2065,"")))</f>
        <v/>
      </c>
      <c r="C2065" s="62"/>
      <c r="D2065" s="61"/>
      <c r="E2065" s="61"/>
      <c r="F2065" s="61"/>
      <c r="G2065" t="str">
        <f t="shared" si="609"/>
        <v/>
      </c>
      <c r="H2065" t="str">
        <f>IFERROR(IF(COUNTIF($H$4:H2064,H2064)&lt;VLOOKUP($H2064,$D$3:$E$500,2,0),H2064,INDEX($D$3:$D$300,MATCH(H2064,$D$3:$D$300,0)+1)),"")</f>
        <v/>
      </c>
      <c r="I2065" t="str">
        <f>IF($H2065="","",VLOOKUP($H2065,Listes!$A$3:$I$12,3,FALSE))</f>
        <v/>
      </c>
      <c r="J2065" t="str">
        <f>IF($H2065="","",VLOOKUP($H2065,Listes!$A$3:$I$12,4,FALSE))</f>
        <v/>
      </c>
      <c r="K2065" t="str">
        <f>IF(H2065="","",VLOOKUP($H2065,Listes!$A$3:$I$12,8,FALSE))</f>
        <v/>
      </c>
      <c r="N2065" t="str">
        <f t="shared" si="610"/>
        <v/>
      </c>
    </row>
    <row r="2066" spans="1:14">
      <c r="A2066" s="62" t="str">
        <f>IF(Encodage!A2066="","",IF(COUNTIF($A$2:A2065,Encodage!A2066),"",IF(AND(Encodage!A2066&gt;=$G$2,Encodage!A2066&lt;=$H$2),Encodage!B2066,"")))</f>
        <v/>
      </c>
      <c r="B2066" s="62" t="str">
        <f>IF(A2066="","",IF(COUNTIF($A$2:B2065,Encodage!B2066)&gt;0,"",IF(AND(Encodage!B2066&gt;=$G$2,Encodage!A2066&lt;=$H$2),Encodage!C2066,"")))</f>
        <v/>
      </c>
      <c r="C2066" s="62"/>
      <c r="D2066" s="61"/>
      <c r="E2066" s="61"/>
      <c r="F2066" s="61"/>
      <c r="G2066" t="str">
        <f t="shared" si="609"/>
        <v/>
      </c>
      <c r="H2066" t="str">
        <f>IFERROR(IF(COUNTIF($H$4:H2065,H2065)&lt;VLOOKUP($H2065,$D$3:$E$500,2,0),H2065,INDEX($D$3:$D$300,MATCH(H2065,$D$3:$D$300,0)+1)),"")</f>
        <v/>
      </c>
      <c r="I2066" t="str">
        <f>IF($H2066="","",VLOOKUP($H2066,Listes!$A$3:$I$12,3,FALSE))</f>
        <v/>
      </c>
      <c r="J2066" t="str">
        <f>IF($H2066="","",VLOOKUP($H2066,Listes!$A$3:$I$12,4,FALSE))</f>
        <v/>
      </c>
      <c r="K2066" t="str">
        <f>IF(H2066="","",VLOOKUP($H2066,Listes!$A$3:$I$12,8,FALSE))</f>
        <v/>
      </c>
      <c r="N2066" t="str">
        <f t="shared" si="610"/>
        <v/>
      </c>
    </row>
    <row r="2067" spans="1:14">
      <c r="A2067" s="62" t="str">
        <f>IF(Encodage!A2067="","",IF(COUNTIF($A$2:A2066,Encodage!A2067),"",IF(AND(Encodage!A2067&gt;=$G$2,Encodage!A2067&lt;=$H$2),Encodage!B2067,"")))</f>
        <v/>
      </c>
      <c r="B2067" s="62" t="str">
        <f>IF(A2067="","",IF(COUNTIF($A$2:B2066,Encodage!B2067)&gt;0,"",IF(AND(Encodage!B2067&gt;=$G$2,Encodage!A2067&lt;=$H$2),Encodage!C2067,"")))</f>
        <v/>
      </c>
      <c r="C2067" s="62"/>
      <c r="D2067" s="61"/>
      <c r="E2067" s="61"/>
      <c r="F2067" s="61"/>
      <c r="G2067" t="str">
        <f t="shared" si="609"/>
        <v/>
      </c>
      <c r="H2067" t="str">
        <f>IFERROR(IF(COUNTIF($H$4:H2066,H2066)&lt;VLOOKUP($H2066,$D$3:$E$500,2,0),H2066,INDEX($D$3:$D$300,MATCH(H2066,$D$3:$D$300,0)+1)),"")</f>
        <v/>
      </c>
      <c r="I2067" t="str">
        <f>IF($H2067="","",VLOOKUP($H2067,Listes!$A$3:$I$12,3,FALSE))</f>
        <v/>
      </c>
      <c r="J2067" t="str">
        <f>IF($H2067="","",VLOOKUP($H2067,Listes!$A$3:$I$12,4,FALSE))</f>
        <v/>
      </c>
      <c r="K2067" t="str">
        <f>IF(H2067="","",VLOOKUP($H2067,Listes!$A$3:$I$12,8,FALSE))</f>
        <v/>
      </c>
      <c r="N2067" t="str">
        <f t="shared" si="610"/>
        <v/>
      </c>
    </row>
    <row r="2068" spans="1:14">
      <c r="A2068" s="62" t="str">
        <f>IF(Encodage!A2068="","",IF(COUNTIF($A$2:A2067,Encodage!A2068),"",IF(AND(Encodage!A2068&gt;=$G$2,Encodage!A2068&lt;=$H$2),Encodage!B2068,"")))</f>
        <v/>
      </c>
      <c r="B2068" s="62" t="str">
        <f>IF(A2068="","",IF(COUNTIF($A$2:B2067,Encodage!B2068)&gt;0,"",IF(AND(Encodage!B2068&gt;=$G$2,Encodage!A2068&lt;=$H$2),Encodage!C2068,"")))</f>
        <v/>
      </c>
      <c r="C2068" s="62"/>
      <c r="D2068" s="61"/>
      <c r="E2068" s="61"/>
      <c r="F2068" s="61"/>
      <c r="G2068" t="str">
        <f t="shared" si="609"/>
        <v/>
      </c>
      <c r="H2068" t="str">
        <f>IFERROR(IF(COUNTIF($H$4:H2067,H2067)&lt;VLOOKUP($H2067,$D$3:$E$500,2,0),H2067,INDEX($D$3:$D$300,MATCH(H2067,$D$3:$D$300,0)+1)),"")</f>
        <v/>
      </c>
      <c r="I2068" t="str">
        <f>IF($H2068="","",VLOOKUP($H2068,Listes!$A$3:$I$12,3,FALSE))</f>
        <v/>
      </c>
      <c r="J2068" t="str">
        <f>IF($H2068="","",VLOOKUP($H2068,Listes!$A$3:$I$12,4,FALSE))</f>
        <v/>
      </c>
      <c r="K2068" t="str">
        <f>IF(H2068="","",VLOOKUP($H2068,Listes!$A$3:$I$12,8,FALSE))</f>
        <v/>
      </c>
      <c r="N2068" t="str">
        <f t="shared" si="610"/>
        <v/>
      </c>
    </row>
    <row r="2069" spans="1:14">
      <c r="A2069" s="62" t="str">
        <f>IF(Encodage!A2069="","",IF(COUNTIF($A$2:A2068,Encodage!A2069),"",IF(AND(Encodage!A2069&gt;=$G$2,Encodage!A2069&lt;=$H$2),Encodage!B2069,"")))</f>
        <v/>
      </c>
      <c r="B2069" s="62" t="str">
        <f>IF(A2069="","",IF(COUNTIF($A$2:B2068,Encodage!B2069)&gt;0,"",IF(AND(Encodage!B2069&gt;=$G$2,Encodage!A2069&lt;=$H$2),Encodage!C2069,"")))</f>
        <v/>
      </c>
      <c r="C2069" s="62"/>
      <c r="D2069" s="61"/>
      <c r="E2069" s="61"/>
      <c r="F2069" s="61"/>
      <c r="G2069" t="str">
        <f t="shared" si="609"/>
        <v/>
      </c>
      <c r="H2069" t="str">
        <f>IFERROR(IF(COUNTIF($H$4:H2068,H2068)&lt;VLOOKUP($H2068,$D$3:$E$500,2,0),H2068,INDEX($D$3:$D$300,MATCH(H2068,$D$3:$D$300,0)+1)),"")</f>
        <v/>
      </c>
      <c r="I2069" t="str">
        <f>IF($H2069="","",VLOOKUP($H2069,Listes!$A$3:$I$12,3,FALSE))</f>
        <v/>
      </c>
      <c r="J2069" t="str">
        <f>IF($H2069="","",VLOOKUP($H2069,Listes!$A$3:$I$12,4,FALSE))</f>
        <v/>
      </c>
      <c r="K2069" t="str">
        <f>IF(H2069="","",VLOOKUP($H2069,Listes!$A$3:$I$12,8,FALSE))</f>
        <v/>
      </c>
      <c r="N2069" t="str">
        <f t="shared" si="610"/>
        <v/>
      </c>
    </row>
    <row r="2070" spans="1:14">
      <c r="A2070" s="62" t="str">
        <f>IF(Encodage!A2070="","",IF(COUNTIF($A$2:A2069,Encodage!A2070),"",IF(AND(Encodage!A2070&gt;=$G$2,Encodage!A2070&lt;=$H$2),Encodage!B2070,"")))</f>
        <v/>
      </c>
      <c r="B2070" s="62" t="str">
        <f>IF(A2070="","",IF(COUNTIF($A$2:B2069,Encodage!B2070)&gt;0,"",IF(AND(Encodage!B2070&gt;=$G$2,Encodage!A2070&lt;=$H$2),Encodage!C2070,"")))</f>
        <v/>
      </c>
      <c r="C2070" s="62"/>
      <c r="D2070" s="61"/>
      <c r="E2070" s="61"/>
      <c r="F2070" s="61"/>
      <c r="G2070" t="str">
        <f t="shared" si="609"/>
        <v/>
      </c>
      <c r="H2070" t="str">
        <f>IFERROR(IF(COUNTIF($H$4:H2069,H2069)&lt;VLOOKUP($H2069,$D$3:$E$500,2,0),H2069,INDEX($D$3:$D$300,MATCH(H2069,$D$3:$D$300,0)+1)),"")</f>
        <v/>
      </c>
      <c r="I2070" t="str">
        <f>IF($H2070="","",VLOOKUP($H2070,Listes!$A$3:$I$12,3,FALSE))</f>
        <v/>
      </c>
      <c r="J2070" t="str">
        <f>IF($H2070="","",VLOOKUP($H2070,Listes!$A$3:$I$12,4,FALSE))</f>
        <v/>
      </c>
      <c r="K2070" t="str">
        <f>IF(H2070="","",VLOOKUP($H2070,Listes!$A$3:$I$12,8,FALSE))</f>
        <v/>
      </c>
      <c r="N2070" t="str">
        <f t="shared" si="610"/>
        <v/>
      </c>
    </row>
    <row r="2071" spans="1:14">
      <c r="A2071" s="62" t="str">
        <f>IF(Encodage!A2071="","",IF(COUNTIF($A$2:A2070,Encodage!A2071),"",IF(AND(Encodage!A2071&gt;=$G$2,Encodage!A2071&lt;=$H$2),Encodage!B2071,"")))</f>
        <v/>
      </c>
      <c r="B2071" s="62" t="str">
        <f>IF(A2071="","",IF(COUNTIF($A$2:B2070,Encodage!B2071)&gt;0,"",IF(AND(Encodage!B2071&gt;=$G$2,Encodage!A2071&lt;=$H$2),Encodage!C2071,"")))</f>
        <v/>
      </c>
      <c r="C2071" s="62"/>
      <c r="D2071" s="61"/>
      <c r="E2071" s="61"/>
      <c r="F2071" s="61"/>
      <c r="G2071" t="str">
        <f t="shared" si="609"/>
        <v/>
      </c>
      <c r="H2071" t="str">
        <f>IFERROR(IF(COUNTIF($H$4:H2070,H2070)&lt;VLOOKUP($H2070,$D$3:$E$500,2,0),H2070,INDEX($D$3:$D$300,MATCH(H2070,$D$3:$D$300,0)+1)),"")</f>
        <v/>
      </c>
      <c r="I2071" t="str">
        <f>IF($H2071="","",VLOOKUP($H2071,Listes!$A$3:$I$12,3,FALSE))</f>
        <v/>
      </c>
      <c r="J2071" t="str">
        <f>IF($H2071="","",VLOOKUP($H2071,Listes!$A$3:$I$12,4,FALSE))</f>
        <v/>
      </c>
      <c r="K2071" t="str">
        <f>IF(H2071="","",VLOOKUP($H2071,Listes!$A$3:$I$12,8,FALSE))</f>
        <v/>
      </c>
      <c r="N2071" t="str">
        <f t="shared" si="610"/>
        <v/>
      </c>
    </row>
    <row r="2072" spans="1:14">
      <c r="A2072" s="62" t="str">
        <f>IF(Encodage!A2072="","",IF(COUNTIF($A$2:A2071,Encodage!A2072),"",IF(AND(Encodage!A2072&gt;=$G$2,Encodage!A2072&lt;=$H$2),Encodage!B2072,"")))</f>
        <v/>
      </c>
      <c r="B2072" s="62" t="str">
        <f>IF(A2072="","",IF(COUNTIF($A$2:B2071,Encodage!B2072)&gt;0,"",IF(AND(Encodage!B2072&gt;=$G$2,Encodage!A2072&lt;=$H$2),Encodage!C2072,"")))</f>
        <v/>
      </c>
      <c r="C2072" s="62"/>
      <c r="D2072" s="61"/>
      <c r="E2072" s="61"/>
      <c r="F2072" s="61"/>
      <c r="G2072" t="str">
        <f t="shared" si="609"/>
        <v/>
      </c>
      <c r="H2072" t="str">
        <f>IFERROR(IF(COUNTIF($H$4:H2071,H2071)&lt;VLOOKUP($H2071,$D$3:$E$500,2,0),H2071,INDEX($D$3:$D$300,MATCH(H2071,$D$3:$D$300,0)+1)),"")</f>
        <v/>
      </c>
      <c r="I2072" t="str">
        <f>IF($H2072="","",VLOOKUP($H2072,Listes!$A$3:$I$12,3,FALSE))</f>
        <v/>
      </c>
      <c r="J2072" t="str">
        <f>IF($H2072="","",VLOOKUP($H2072,Listes!$A$3:$I$12,4,FALSE))</f>
        <v/>
      </c>
      <c r="K2072" t="str">
        <f>IF(H2072="","",VLOOKUP($H2072,Listes!$A$3:$I$12,8,FALSE))</f>
        <v/>
      </c>
      <c r="N2072" t="str">
        <f t="shared" si="610"/>
        <v/>
      </c>
    </row>
    <row r="2073" spans="1:14">
      <c r="A2073" s="62" t="str">
        <f>IF(Encodage!A2073="","",IF(COUNTIF($A$2:A2072,Encodage!A2073),"",IF(AND(Encodage!A2073&gt;=$G$2,Encodage!A2073&lt;=$H$2),Encodage!B2073,"")))</f>
        <v/>
      </c>
      <c r="B2073" s="62" t="str">
        <f>IF(A2073="","",IF(COUNTIF($A$2:B2072,Encodage!B2073)&gt;0,"",IF(AND(Encodage!B2073&gt;=$G$2,Encodage!A2073&lt;=$H$2),Encodage!C2073,"")))</f>
        <v/>
      </c>
      <c r="C2073" s="62"/>
      <c r="D2073" s="61"/>
      <c r="E2073" s="61"/>
      <c r="F2073" s="61"/>
      <c r="G2073" t="str">
        <f t="shared" si="609"/>
        <v/>
      </c>
      <c r="H2073" t="str">
        <f>IFERROR(IF(COUNTIF($H$4:H2072,H2072)&lt;VLOOKUP($H2072,$D$3:$E$500,2,0),H2072,INDEX($D$3:$D$300,MATCH(H2072,$D$3:$D$300,0)+1)),"")</f>
        <v/>
      </c>
      <c r="I2073" t="str">
        <f>IF($H2073="","",VLOOKUP($H2073,Listes!$A$3:$I$12,3,FALSE))</f>
        <v/>
      </c>
      <c r="J2073" t="str">
        <f>IF($H2073="","",VLOOKUP($H2073,Listes!$A$3:$I$12,4,FALSE))</f>
        <v/>
      </c>
      <c r="K2073" t="str">
        <f>IF(H2073="","",VLOOKUP($H2073,Listes!$A$3:$I$12,8,FALSE))</f>
        <v/>
      </c>
      <c r="N2073" t="str">
        <f t="shared" si="610"/>
        <v/>
      </c>
    </row>
    <row r="2074" spans="1:14">
      <c r="A2074" s="62" t="str">
        <f>IF(Encodage!A2074="","",IF(COUNTIF($A$2:A2073,Encodage!A2074),"",IF(AND(Encodage!A2074&gt;=$G$2,Encodage!A2074&lt;=$H$2),Encodage!B2074,"")))</f>
        <v/>
      </c>
      <c r="B2074" s="62" t="str">
        <f>IF(A2074="","",IF(COUNTIF($A$2:B2073,Encodage!B2074)&gt;0,"",IF(AND(Encodage!B2074&gt;=$G$2,Encodage!A2074&lt;=$H$2),Encodage!C2074,"")))</f>
        <v/>
      </c>
      <c r="C2074" s="62"/>
      <c r="D2074" s="61"/>
      <c r="E2074" s="61"/>
      <c r="F2074" s="61"/>
      <c r="G2074" t="str">
        <f t="shared" si="609"/>
        <v/>
      </c>
      <c r="H2074" t="str">
        <f>IFERROR(IF(COUNTIF($H$4:H2073,H2073)&lt;VLOOKUP($H2073,$D$3:$E$500,2,0),H2073,INDEX($D$3:$D$300,MATCH(H2073,$D$3:$D$300,0)+1)),"")</f>
        <v/>
      </c>
      <c r="I2074" t="str">
        <f>IF($H2074="","",VLOOKUP($H2074,Listes!$A$3:$I$12,3,FALSE))</f>
        <v/>
      </c>
      <c r="J2074" t="str">
        <f>IF($H2074="","",VLOOKUP($H2074,Listes!$A$3:$I$12,4,FALSE))</f>
        <v/>
      </c>
      <c r="K2074" t="str">
        <f>IF(H2074="","",VLOOKUP($H2074,Listes!$A$3:$I$12,8,FALSE))</f>
        <v/>
      </c>
      <c r="N2074" t="str">
        <f t="shared" si="610"/>
        <v/>
      </c>
    </row>
    <row r="2075" spans="1:14">
      <c r="A2075" s="62" t="str">
        <f>IF(Encodage!A2075="","",IF(COUNTIF($A$2:A2074,Encodage!A2075),"",IF(AND(Encodage!A2075&gt;=$G$2,Encodage!A2075&lt;=$H$2),Encodage!B2075,"")))</f>
        <v/>
      </c>
      <c r="B2075" s="62" t="str">
        <f>IF(A2075="","",IF(COUNTIF($A$2:B2074,Encodage!B2075)&gt;0,"",IF(AND(Encodage!B2075&gt;=$G$2,Encodage!A2075&lt;=$H$2),Encodage!C2075,"")))</f>
        <v/>
      </c>
      <c r="C2075" s="62"/>
      <c r="D2075" s="61"/>
      <c r="E2075" s="61"/>
      <c r="F2075" s="61"/>
      <c r="G2075" t="str">
        <f t="shared" si="609"/>
        <v/>
      </c>
      <c r="H2075" t="str">
        <f>IFERROR(IF(COUNTIF($H$4:H2074,H2074)&lt;VLOOKUP($H2074,$D$3:$E$500,2,0),H2074,INDEX($D$3:$D$300,MATCH(H2074,$D$3:$D$300,0)+1)),"")</f>
        <v/>
      </c>
      <c r="I2075" t="str">
        <f>IF($H2075="","",VLOOKUP($H2075,Listes!$A$3:$I$12,3,FALSE))</f>
        <v/>
      </c>
      <c r="J2075" t="str">
        <f>IF($H2075="","",VLOOKUP($H2075,Listes!$A$3:$I$12,4,FALSE))</f>
        <v/>
      </c>
      <c r="K2075" t="str">
        <f>IF(H2075="","",VLOOKUP($H2075,Listes!$A$3:$I$12,8,FALSE))</f>
        <v/>
      </c>
      <c r="N2075" t="str">
        <f t="shared" si="610"/>
        <v/>
      </c>
    </row>
    <row r="2076" spans="1:14">
      <c r="A2076" s="62" t="str">
        <f>IF(Encodage!A2076="","",IF(COUNTIF($A$2:A2075,Encodage!A2076),"",IF(AND(Encodage!A2076&gt;=$G$2,Encodage!A2076&lt;=$H$2),Encodage!B2076,"")))</f>
        <v/>
      </c>
      <c r="B2076" s="62" t="str">
        <f>IF(A2076="","",IF(COUNTIF($A$2:B2075,Encodage!B2076)&gt;0,"",IF(AND(Encodage!B2076&gt;=$G$2,Encodage!A2076&lt;=$H$2),Encodage!C2076,"")))</f>
        <v/>
      </c>
      <c r="C2076" s="62"/>
      <c r="D2076" s="61"/>
      <c r="E2076" s="61"/>
      <c r="F2076" s="61"/>
      <c r="G2076" t="str">
        <f t="shared" si="609"/>
        <v/>
      </c>
      <c r="H2076" t="str">
        <f>IFERROR(IF(COUNTIF($H$4:H2075,H2075)&lt;VLOOKUP($H2075,$D$3:$E$500,2,0),H2075,INDEX($D$3:$D$300,MATCH(H2075,$D$3:$D$300,0)+1)),"")</f>
        <v/>
      </c>
      <c r="I2076" t="str">
        <f>IF($H2076="","",VLOOKUP($H2076,Listes!$A$3:$I$12,3,FALSE))</f>
        <v/>
      </c>
      <c r="J2076" t="str">
        <f>IF($H2076="","",VLOOKUP($H2076,Listes!$A$3:$I$12,4,FALSE))</f>
        <v/>
      </c>
      <c r="K2076" t="str">
        <f>IF(H2076="","",VLOOKUP($H2076,Listes!$A$3:$I$12,8,FALSE))</f>
        <v/>
      </c>
      <c r="N2076" t="str">
        <f t="shared" si="610"/>
        <v/>
      </c>
    </row>
    <row r="2077" spans="1:14">
      <c r="A2077" s="62" t="str">
        <f>IF(Encodage!A2077="","",IF(COUNTIF($A$2:A2076,Encodage!A2077),"",IF(AND(Encodage!A2077&gt;=$G$2,Encodage!A2077&lt;=$H$2),Encodage!B2077,"")))</f>
        <v/>
      </c>
      <c r="B2077" s="62" t="str">
        <f>IF(A2077="","",IF(COUNTIF($A$2:B2076,Encodage!B2077)&gt;0,"",IF(AND(Encodage!B2077&gt;=$G$2,Encodage!A2077&lt;=$H$2),Encodage!C2077,"")))</f>
        <v/>
      </c>
      <c r="C2077" s="62"/>
      <c r="D2077" s="61"/>
      <c r="E2077" s="61"/>
      <c r="F2077" s="61"/>
      <c r="G2077" t="str">
        <f t="shared" si="609"/>
        <v/>
      </c>
      <c r="H2077" t="str">
        <f>IFERROR(IF(COUNTIF($H$4:H2076,H2076)&lt;VLOOKUP($H2076,$D$3:$E$500,2,0),H2076,INDEX($D$3:$D$300,MATCH(H2076,$D$3:$D$300,0)+1)),"")</f>
        <v/>
      </c>
      <c r="I2077" t="str">
        <f>IF($H2077="","",VLOOKUP($H2077,Listes!$A$3:$I$12,3,FALSE))</f>
        <v/>
      </c>
      <c r="J2077" t="str">
        <f>IF($H2077="","",VLOOKUP($H2077,Listes!$A$3:$I$12,4,FALSE))</f>
        <v/>
      </c>
      <c r="K2077" t="str">
        <f>IF(H2077="","",VLOOKUP($H2077,Listes!$A$3:$I$12,8,FALSE))</f>
        <v/>
      </c>
      <c r="N2077" t="str">
        <f t="shared" si="610"/>
        <v/>
      </c>
    </row>
    <row r="2078" spans="1:14">
      <c r="A2078" s="62" t="str">
        <f>IF(Encodage!A2078="","",IF(COUNTIF($A$2:A2077,Encodage!A2078),"",IF(AND(Encodage!A2078&gt;=$G$2,Encodage!A2078&lt;=$H$2),Encodage!B2078,"")))</f>
        <v/>
      </c>
      <c r="B2078" s="62" t="str">
        <f>IF(A2078="","",IF(COUNTIF($A$2:B2077,Encodage!B2078)&gt;0,"",IF(AND(Encodage!B2078&gt;=$G$2,Encodage!A2078&lt;=$H$2),Encodage!C2078,"")))</f>
        <v/>
      </c>
      <c r="C2078" s="62"/>
      <c r="D2078" s="61"/>
      <c r="E2078" s="61"/>
      <c r="F2078" s="61"/>
      <c r="G2078" t="str">
        <f t="shared" si="609"/>
        <v/>
      </c>
      <c r="H2078" t="str">
        <f>IFERROR(IF(COUNTIF($H$4:H2077,H2077)&lt;VLOOKUP($H2077,$D$3:$E$500,2,0),H2077,INDEX($D$3:$D$300,MATCH(H2077,$D$3:$D$300,0)+1)),"")</f>
        <v/>
      </c>
      <c r="I2078" t="str">
        <f>IF($H2078="","",VLOOKUP($H2078,Listes!$A$3:$I$12,3,FALSE))</f>
        <v/>
      </c>
      <c r="J2078" t="str">
        <f>IF($H2078="","",VLOOKUP($H2078,Listes!$A$3:$I$12,4,FALSE))</f>
        <v/>
      </c>
      <c r="K2078" t="str">
        <f>IF(H2078="","",VLOOKUP($H2078,Listes!$A$3:$I$12,8,FALSE))</f>
        <v/>
      </c>
      <c r="N2078" t="str">
        <f t="shared" si="610"/>
        <v/>
      </c>
    </row>
    <row r="2079" spans="1:14">
      <c r="A2079" s="62" t="str">
        <f>IF(Encodage!A2079="","",IF(COUNTIF($A$2:A2078,Encodage!A2079),"",IF(AND(Encodage!A2079&gt;=$G$2,Encodage!A2079&lt;=$H$2),Encodage!B2079,"")))</f>
        <v/>
      </c>
      <c r="B2079" s="62" t="str">
        <f>IF(A2079="","",IF(COUNTIF($A$2:B2078,Encodage!B2079)&gt;0,"",IF(AND(Encodage!B2079&gt;=$G$2,Encodage!A2079&lt;=$H$2),Encodage!C2079,"")))</f>
        <v/>
      </c>
      <c r="C2079" s="62"/>
      <c r="D2079" s="61"/>
      <c r="E2079" s="61"/>
      <c r="F2079" s="61"/>
      <c r="G2079" t="str">
        <f t="shared" si="609"/>
        <v/>
      </c>
      <c r="H2079" t="str">
        <f>IFERROR(IF(COUNTIF($H$4:H2078,H2078)&lt;VLOOKUP($H2078,$D$3:$E$500,2,0),H2078,INDEX($D$3:$D$300,MATCH(H2078,$D$3:$D$300,0)+1)),"")</f>
        <v/>
      </c>
      <c r="I2079" t="str">
        <f>IF($H2079="","",VLOOKUP($H2079,Listes!$A$3:$I$12,3,FALSE))</f>
        <v/>
      </c>
      <c r="J2079" t="str">
        <f>IF($H2079="","",VLOOKUP($H2079,Listes!$A$3:$I$12,4,FALSE))</f>
        <v/>
      </c>
      <c r="K2079" t="str">
        <f>IF(H2079="","",VLOOKUP($H2079,Listes!$A$3:$I$12,8,FALSE))</f>
        <v/>
      </c>
      <c r="N2079" t="str">
        <f t="shared" si="610"/>
        <v/>
      </c>
    </row>
    <row r="2080" spans="1:14">
      <c r="A2080" s="62" t="str">
        <f>IF(Encodage!A2080="","",IF(COUNTIF($A$2:A2079,Encodage!A2080),"",IF(AND(Encodage!A2080&gt;=$G$2,Encodage!A2080&lt;=$H$2),Encodage!B2080,"")))</f>
        <v/>
      </c>
      <c r="B2080" s="62" t="str">
        <f>IF(A2080="","",IF(COUNTIF($A$2:B2079,Encodage!B2080)&gt;0,"",IF(AND(Encodage!B2080&gt;=$G$2,Encodage!A2080&lt;=$H$2),Encodage!C2080,"")))</f>
        <v/>
      </c>
      <c r="C2080" s="62"/>
      <c r="D2080" s="61"/>
      <c r="E2080" s="61"/>
      <c r="F2080" s="61"/>
      <c r="G2080" t="str">
        <f t="shared" si="609"/>
        <v/>
      </c>
      <c r="H2080" t="str">
        <f>IFERROR(IF(COUNTIF($H$4:H2079,H2079)&lt;VLOOKUP($H2079,$D$3:$E$500,2,0),H2079,INDEX($D$3:$D$300,MATCH(H2079,$D$3:$D$300,0)+1)),"")</f>
        <v/>
      </c>
      <c r="I2080" t="str">
        <f>IF($H2080="","",VLOOKUP($H2080,Listes!$A$3:$I$12,3,FALSE))</f>
        <v/>
      </c>
      <c r="J2080" t="str">
        <f>IF($H2080="","",VLOOKUP($H2080,Listes!$A$3:$I$12,4,FALSE))</f>
        <v/>
      </c>
      <c r="K2080" t="str">
        <f>IF(H2080="","",VLOOKUP($H2080,Listes!$A$3:$I$12,8,FALSE))</f>
        <v/>
      </c>
      <c r="N2080" t="str">
        <f t="shared" si="610"/>
        <v/>
      </c>
    </row>
    <row r="2081" spans="1:14">
      <c r="A2081" s="62" t="str">
        <f>IF(Encodage!A2081="","",IF(COUNTIF($A$2:A2080,Encodage!A2081),"",IF(AND(Encodage!A2081&gt;=$G$2,Encodage!A2081&lt;=$H$2),Encodage!B2081,"")))</f>
        <v/>
      </c>
      <c r="B2081" s="62" t="str">
        <f>IF(A2081="","",IF(COUNTIF($A$2:B2080,Encodage!B2081)&gt;0,"",IF(AND(Encodage!B2081&gt;=$G$2,Encodage!A2081&lt;=$H$2),Encodage!C2081,"")))</f>
        <v/>
      </c>
      <c r="C2081" s="62"/>
      <c r="D2081" s="61"/>
      <c r="E2081" s="61"/>
      <c r="F2081" s="61"/>
      <c r="G2081" t="str">
        <f t="shared" si="609"/>
        <v/>
      </c>
      <c r="H2081" t="str">
        <f>IFERROR(IF(COUNTIF($H$4:H2080,H2080)&lt;VLOOKUP($H2080,$D$3:$E$500,2,0),H2080,INDEX($D$3:$D$300,MATCH(H2080,$D$3:$D$300,0)+1)),"")</f>
        <v/>
      </c>
      <c r="I2081" t="str">
        <f>IF($H2081="","",VLOOKUP($H2081,Listes!$A$3:$I$12,3,FALSE))</f>
        <v/>
      </c>
      <c r="J2081" t="str">
        <f>IF($H2081="","",VLOOKUP($H2081,Listes!$A$3:$I$12,4,FALSE))</f>
        <v/>
      </c>
      <c r="K2081" t="str">
        <f>IF(H2081="","",VLOOKUP($H2081,Listes!$A$3:$I$12,8,FALSE))</f>
        <v/>
      </c>
      <c r="N2081" t="str">
        <f t="shared" si="610"/>
        <v/>
      </c>
    </row>
    <row r="2082" spans="1:14">
      <c r="A2082" s="62" t="str">
        <f>IF(Encodage!A2082="","",IF(COUNTIF($A$2:A2081,Encodage!A2082),"",IF(AND(Encodage!A2082&gt;=$G$2,Encodage!A2082&lt;=$H$2),Encodage!B2082,"")))</f>
        <v/>
      </c>
      <c r="B2082" s="62" t="str">
        <f>IF(A2082="","",IF(COUNTIF($A$2:B2081,Encodage!B2082)&gt;0,"",IF(AND(Encodage!B2082&gt;=$G$2,Encodage!A2082&lt;=$H$2),Encodage!C2082,"")))</f>
        <v/>
      </c>
      <c r="C2082" s="62"/>
      <c r="D2082" s="61"/>
      <c r="E2082" s="61"/>
      <c r="F2082" s="61"/>
      <c r="G2082" t="str">
        <f t="shared" si="609"/>
        <v/>
      </c>
      <c r="H2082" t="str">
        <f>IFERROR(IF(COUNTIF($H$4:H2081,H2081)&lt;VLOOKUP($H2081,$D$3:$E$500,2,0),H2081,INDEX($D$3:$D$300,MATCH(H2081,$D$3:$D$300,0)+1)),"")</f>
        <v/>
      </c>
      <c r="I2082" t="str">
        <f>IF($H2082="","",VLOOKUP($H2082,Listes!$A$3:$I$12,3,FALSE))</f>
        <v/>
      </c>
      <c r="J2082" t="str">
        <f>IF($H2082="","",VLOOKUP($H2082,Listes!$A$3:$I$12,4,FALSE))</f>
        <v/>
      </c>
      <c r="K2082" t="str">
        <f>IF(H2082="","",VLOOKUP($H2082,Listes!$A$3:$I$12,8,FALSE))</f>
        <v/>
      </c>
      <c r="N2082" t="str">
        <f t="shared" si="610"/>
        <v/>
      </c>
    </row>
    <row r="2083" spans="1:14">
      <c r="A2083" s="62" t="str">
        <f>IF(Encodage!A2083="","",IF(COUNTIF($A$2:A2082,Encodage!A2083),"",IF(AND(Encodage!A2083&gt;=$G$2,Encodage!A2083&lt;=$H$2),Encodage!B2083,"")))</f>
        <v/>
      </c>
      <c r="B2083" s="62" t="str">
        <f>IF(A2083="","",IF(COUNTIF($A$2:B2082,Encodage!B2083)&gt;0,"",IF(AND(Encodage!B2083&gt;=$G$2,Encodage!A2083&lt;=$H$2),Encodage!C2083,"")))</f>
        <v/>
      </c>
      <c r="C2083" s="62"/>
      <c r="D2083" s="61"/>
      <c r="E2083" s="61"/>
      <c r="F2083" s="61"/>
      <c r="G2083" t="str">
        <f t="shared" si="609"/>
        <v/>
      </c>
      <c r="H2083" t="str">
        <f>IFERROR(IF(COUNTIF($H$4:H2082,H2082)&lt;VLOOKUP($H2082,$D$3:$E$500,2,0),H2082,INDEX($D$3:$D$300,MATCH(H2082,$D$3:$D$300,0)+1)),"")</f>
        <v/>
      </c>
      <c r="I2083" t="str">
        <f>IF($H2083="","",VLOOKUP($H2083,Listes!$A$3:$I$12,3,FALSE))</f>
        <v/>
      </c>
      <c r="J2083" t="str">
        <f>IF($H2083="","",VLOOKUP($H2083,Listes!$A$3:$I$12,4,FALSE))</f>
        <v/>
      </c>
      <c r="K2083" t="str">
        <f>IF(H2083="","",VLOOKUP($H2083,Listes!$A$3:$I$12,8,FALSE))</f>
        <v/>
      </c>
      <c r="N2083" t="str">
        <f t="shared" si="610"/>
        <v/>
      </c>
    </row>
    <row r="2084" spans="1:14">
      <c r="A2084" s="62" t="str">
        <f>IF(Encodage!A2084="","",IF(COUNTIF($A$2:A2083,Encodage!A2084),"",IF(AND(Encodage!A2084&gt;=$G$2,Encodage!A2084&lt;=$H$2),Encodage!B2084,"")))</f>
        <v/>
      </c>
      <c r="B2084" s="62" t="str">
        <f>IF(A2084="","",IF(COUNTIF($A$2:B2083,Encodage!B2084)&gt;0,"",IF(AND(Encodage!B2084&gt;=$G$2,Encodage!A2084&lt;=$H$2),Encodage!C2084,"")))</f>
        <v/>
      </c>
      <c r="C2084" s="62"/>
      <c r="D2084" s="61"/>
      <c r="E2084" s="61"/>
      <c r="F2084" s="61"/>
      <c r="G2084" t="str">
        <f t="shared" si="609"/>
        <v/>
      </c>
      <c r="H2084" t="str">
        <f>IFERROR(IF(COUNTIF($H$4:H2083,H2083)&lt;VLOOKUP($H2083,$D$3:$E$500,2,0),H2083,INDEX($D$3:$D$300,MATCH(H2083,$D$3:$D$300,0)+1)),"")</f>
        <v/>
      </c>
      <c r="I2084" t="str">
        <f>IF($H2084="","",VLOOKUP($H2084,Listes!$A$3:$I$12,3,FALSE))</f>
        <v/>
      </c>
      <c r="J2084" t="str">
        <f>IF($H2084="","",VLOOKUP($H2084,Listes!$A$3:$I$12,4,FALSE))</f>
        <v/>
      </c>
      <c r="K2084" t="str">
        <f>IF(H2084="","",VLOOKUP($H2084,Listes!$A$3:$I$12,8,FALSE))</f>
        <v/>
      </c>
      <c r="N2084" t="str">
        <f t="shared" si="610"/>
        <v/>
      </c>
    </row>
    <row r="2085" spans="1:14">
      <c r="A2085" s="62" t="str">
        <f>IF(Encodage!A2085="","",IF(COUNTIF($A$2:A2084,Encodage!A2085),"",IF(AND(Encodage!A2085&gt;=$G$2,Encodage!A2085&lt;=$H$2),Encodage!B2085,"")))</f>
        <v/>
      </c>
      <c r="B2085" s="62" t="str">
        <f>IF(A2085="","",IF(COUNTIF($A$2:B2084,Encodage!B2085)&gt;0,"",IF(AND(Encodage!B2085&gt;=$G$2,Encodage!A2085&lt;=$H$2),Encodage!C2085,"")))</f>
        <v/>
      </c>
      <c r="C2085" s="62"/>
      <c r="D2085" s="61"/>
      <c r="E2085" s="61"/>
      <c r="F2085" s="61"/>
      <c r="G2085" t="str">
        <f t="shared" si="609"/>
        <v/>
      </c>
      <c r="H2085" t="str">
        <f>IFERROR(IF(COUNTIF($H$4:H2084,H2084)&lt;VLOOKUP($H2084,$D$3:$E$500,2,0),H2084,INDEX($D$3:$D$300,MATCH(H2084,$D$3:$D$300,0)+1)),"")</f>
        <v/>
      </c>
      <c r="I2085" t="str">
        <f>IF($H2085="","",VLOOKUP($H2085,Listes!$A$3:$I$12,3,FALSE))</f>
        <v/>
      </c>
      <c r="J2085" t="str">
        <f>IF($H2085="","",VLOOKUP($H2085,Listes!$A$3:$I$12,4,FALSE))</f>
        <v/>
      </c>
      <c r="K2085" t="str">
        <f>IF(H2085="","",VLOOKUP($H2085,Listes!$A$3:$I$12,8,FALSE))</f>
        <v/>
      </c>
      <c r="N2085" t="str">
        <f t="shared" si="610"/>
        <v/>
      </c>
    </row>
    <row r="2086" spans="1:14">
      <c r="A2086" s="62" t="str">
        <f>IF(Encodage!A2086="","",IF(COUNTIF($A$2:A2085,Encodage!A2086),"",IF(AND(Encodage!A2086&gt;=$G$2,Encodage!A2086&lt;=$H$2),Encodage!B2086,"")))</f>
        <v/>
      </c>
      <c r="B2086" s="62" t="str">
        <f>IF(A2086="","",IF(COUNTIF($A$2:B2085,Encodage!B2086)&gt;0,"",IF(AND(Encodage!B2086&gt;=$G$2,Encodage!A2086&lt;=$H$2),Encodage!C2086,"")))</f>
        <v/>
      </c>
      <c r="C2086" s="62"/>
      <c r="D2086" s="61"/>
      <c r="E2086" s="61"/>
      <c r="F2086" s="61"/>
      <c r="G2086" t="str">
        <f t="shared" si="609"/>
        <v/>
      </c>
      <c r="H2086" t="str">
        <f>IFERROR(IF(COUNTIF($H$4:H2085,H2085)&lt;VLOOKUP($H2085,$D$3:$E$500,2,0),H2085,INDEX($D$3:$D$300,MATCH(H2085,$D$3:$D$300,0)+1)),"")</f>
        <v/>
      </c>
      <c r="I2086" t="str">
        <f>IF($H2086="","",VLOOKUP($H2086,Listes!$A$3:$I$12,3,FALSE))</f>
        <v/>
      </c>
      <c r="J2086" t="str">
        <f>IF($H2086="","",VLOOKUP($H2086,Listes!$A$3:$I$12,4,FALSE))</f>
        <v/>
      </c>
      <c r="K2086" t="str">
        <f>IF(H2086="","",VLOOKUP($H2086,Listes!$A$3:$I$12,8,FALSE))</f>
        <v/>
      </c>
      <c r="N2086" t="str">
        <f t="shared" si="610"/>
        <v/>
      </c>
    </row>
    <row r="2087" spans="1:14">
      <c r="A2087" s="62" t="str">
        <f>IF(Encodage!A2087="","",IF(COUNTIF($A$2:A2086,Encodage!A2087),"",IF(AND(Encodage!A2087&gt;=$G$2,Encodage!A2087&lt;=$H$2),Encodage!B2087,"")))</f>
        <v/>
      </c>
      <c r="B2087" s="62" t="str">
        <f>IF(A2087="","",IF(COUNTIF($A$2:B2086,Encodage!B2087)&gt;0,"",IF(AND(Encodage!B2087&gt;=$G$2,Encodage!A2087&lt;=$H$2),Encodage!C2087,"")))</f>
        <v/>
      </c>
      <c r="C2087" s="62"/>
      <c r="D2087" s="61"/>
      <c r="E2087" s="61"/>
      <c r="F2087" s="61"/>
      <c r="G2087" t="str">
        <f t="shared" si="609"/>
        <v/>
      </c>
      <c r="H2087" t="str">
        <f>IFERROR(IF(COUNTIF($H$4:H2086,H2086)&lt;VLOOKUP($H2086,$D$3:$E$500,2,0),H2086,INDEX($D$3:$D$300,MATCH(H2086,$D$3:$D$300,0)+1)),"")</f>
        <v/>
      </c>
      <c r="I2087" t="str">
        <f>IF($H2087="","",VLOOKUP($H2087,Listes!$A$3:$I$12,3,FALSE))</f>
        <v/>
      </c>
      <c r="J2087" t="str">
        <f>IF($H2087="","",VLOOKUP($H2087,Listes!$A$3:$I$12,4,FALSE))</f>
        <v/>
      </c>
      <c r="K2087" t="str">
        <f>IF(H2087="","",VLOOKUP($H2087,Listes!$A$3:$I$12,8,FALSE))</f>
        <v/>
      </c>
      <c r="N2087" t="str">
        <f t="shared" si="610"/>
        <v/>
      </c>
    </row>
    <row r="2088" spans="1:14">
      <c r="A2088" s="62" t="str">
        <f>IF(Encodage!A2088="","",IF(COUNTIF($A$2:A2087,Encodage!A2088),"",IF(AND(Encodage!A2088&gt;=$G$2,Encodage!A2088&lt;=$H$2),Encodage!B2088,"")))</f>
        <v/>
      </c>
      <c r="B2088" s="62" t="str">
        <f>IF(A2088="","",IF(COUNTIF($A$2:B2087,Encodage!B2088)&gt;0,"",IF(AND(Encodage!B2088&gt;=$G$2,Encodage!A2088&lt;=$H$2),Encodage!C2088,"")))</f>
        <v/>
      </c>
      <c r="C2088" s="62"/>
      <c r="D2088" s="61"/>
      <c r="E2088" s="61"/>
      <c r="F2088" s="61"/>
      <c r="G2088" t="str">
        <f t="shared" si="609"/>
        <v/>
      </c>
      <c r="H2088" t="str">
        <f>IFERROR(IF(COUNTIF($H$4:H2087,H2087)&lt;VLOOKUP($H2087,$D$3:$E$500,2,0),H2087,INDEX($D$3:$D$300,MATCH(H2087,$D$3:$D$300,0)+1)),"")</f>
        <v/>
      </c>
      <c r="I2088" t="str">
        <f>IF($H2088="","",VLOOKUP($H2088,Listes!$A$3:$I$12,3,FALSE))</f>
        <v/>
      </c>
      <c r="J2088" t="str">
        <f>IF($H2088="","",VLOOKUP($H2088,Listes!$A$3:$I$12,4,FALSE))</f>
        <v/>
      </c>
      <c r="K2088" t="str">
        <f>IF(H2088="","",VLOOKUP($H2088,Listes!$A$3:$I$12,8,FALSE))</f>
        <v/>
      </c>
      <c r="N2088" t="str">
        <f t="shared" si="610"/>
        <v/>
      </c>
    </row>
    <row r="2089" spans="1:14">
      <c r="A2089" s="62" t="str">
        <f>IF(Encodage!A2089="","",IF(COUNTIF($A$2:A2088,Encodage!A2089),"",IF(AND(Encodage!A2089&gt;=$G$2,Encodage!A2089&lt;=$H$2),Encodage!B2089,"")))</f>
        <v/>
      </c>
      <c r="B2089" s="62" t="str">
        <f>IF(A2089="","",IF(COUNTIF($A$2:B2088,Encodage!B2089)&gt;0,"",IF(AND(Encodage!B2089&gt;=$G$2,Encodage!A2089&lt;=$H$2),Encodage!C2089,"")))</f>
        <v/>
      </c>
      <c r="C2089" s="62"/>
      <c r="D2089" s="61"/>
      <c r="E2089" s="61"/>
      <c r="F2089" s="61"/>
      <c r="G2089" t="str">
        <f t="shared" si="609"/>
        <v/>
      </c>
      <c r="H2089" t="str">
        <f>IFERROR(IF(COUNTIF($H$4:H2088,H2088)&lt;VLOOKUP($H2088,$D$3:$E$500,2,0),H2088,INDEX($D$3:$D$300,MATCH(H2088,$D$3:$D$300,0)+1)),"")</f>
        <v/>
      </c>
      <c r="I2089" t="str">
        <f>IF($H2089="","",VLOOKUP($H2089,Listes!$A$3:$I$12,3,FALSE))</f>
        <v/>
      </c>
      <c r="J2089" t="str">
        <f>IF($H2089="","",VLOOKUP($H2089,Listes!$A$3:$I$12,4,FALSE))</f>
        <v/>
      </c>
      <c r="K2089" t="str">
        <f>IF(H2089="","",VLOOKUP($H2089,Listes!$A$3:$I$12,8,FALSE))</f>
        <v/>
      </c>
      <c r="N2089" t="str">
        <f t="shared" si="610"/>
        <v/>
      </c>
    </row>
    <row r="2090" spans="1:14">
      <c r="A2090" s="62" t="str">
        <f>IF(Encodage!A2090="","",IF(COUNTIF($A$2:A2089,Encodage!A2090),"",IF(AND(Encodage!A2090&gt;=$G$2,Encodage!A2090&lt;=$H$2),Encodage!B2090,"")))</f>
        <v/>
      </c>
      <c r="B2090" s="62" t="str">
        <f>IF(A2090="","",IF(COUNTIF($A$2:B2089,Encodage!B2090)&gt;0,"",IF(AND(Encodage!B2090&gt;=$G$2,Encodage!A2090&lt;=$H$2),Encodage!C2090,"")))</f>
        <v/>
      </c>
      <c r="C2090" s="62"/>
      <c r="D2090" s="61"/>
      <c r="E2090" s="61"/>
      <c r="F2090" s="61"/>
      <c r="G2090" t="str">
        <f t="shared" si="609"/>
        <v/>
      </c>
      <c r="H2090" t="str">
        <f>IFERROR(IF(COUNTIF($H$4:H2089,H2089)&lt;VLOOKUP($H2089,$D$3:$E$500,2,0),H2089,INDEX($D$3:$D$300,MATCH(H2089,$D$3:$D$300,0)+1)),"")</f>
        <v/>
      </c>
      <c r="I2090" t="str">
        <f>IF($H2090="","",VLOOKUP($H2090,Listes!$A$3:$I$12,3,FALSE))</f>
        <v/>
      </c>
      <c r="J2090" t="str">
        <f>IF($H2090="","",VLOOKUP($H2090,Listes!$A$3:$I$12,4,FALSE))</f>
        <v/>
      </c>
      <c r="K2090" t="str">
        <f>IF(H2090="","",VLOOKUP($H2090,Listes!$A$3:$I$12,8,FALSE))</f>
        <v/>
      </c>
      <c r="N2090" t="str">
        <f t="shared" si="610"/>
        <v/>
      </c>
    </row>
    <row r="2091" spans="1:14">
      <c r="A2091" s="62" t="str">
        <f>IF(Encodage!A2091="","",IF(COUNTIF($A$2:A2090,Encodage!A2091),"",IF(AND(Encodage!A2091&gt;=$G$2,Encodage!A2091&lt;=$H$2),Encodage!B2091,"")))</f>
        <v/>
      </c>
      <c r="B2091" s="62" t="str">
        <f>IF(A2091="","",IF(COUNTIF($A$2:B2090,Encodage!B2091)&gt;0,"",IF(AND(Encodage!B2091&gt;=$G$2,Encodage!A2091&lt;=$H$2),Encodage!C2091,"")))</f>
        <v/>
      </c>
      <c r="C2091" s="62"/>
      <c r="D2091" s="61"/>
      <c r="E2091" s="61"/>
      <c r="F2091" s="61"/>
      <c r="G2091" t="str">
        <f t="shared" si="609"/>
        <v/>
      </c>
      <c r="H2091" t="str">
        <f>IFERROR(IF(COUNTIF($H$4:H2090,H2090)&lt;VLOOKUP($H2090,$D$3:$E$500,2,0),H2090,INDEX($D$3:$D$300,MATCH(H2090,$D$3:$D$300,0)+1)),"")</f>
        <v/>
      </c>
      <c r="I2091" t="str">
        <f>IF($H2091="","",VLOOKUP($H2091,Listes!$A$3:$I$12,3,FALSE))</f>
        <v/>
      </c>
      <c r="J2091" t="str">
        <f>IF($H2091="","",VLOOKUP($H2091,Listes!$A$3:$I$12,4,FALSE))</f>
        <v/>
      </c>
      <c r="K2091" t="str">
        <f>IF(H2091="","",VLOOKUP($H2091,Listes!$A$3:$I$12,8,FALSE))</f>
        <v/>
      </c>
      <c r="N2091" t="str">
        <f t="shared" si="610"/>
        <v/>
      </c>
    </row>
    <row r="2092" spans="1:14">
      <c r="A2092" s="62" t="str">
        <f>IF(Encodage!A2092="","",IF(COUNTIF($A$2:A2091,Encodage!A2092),"",IF(AND(Encodage!A2092&gt;=$G$2,Encodage!A2092&lt;=$H$2),Encodage!B2092,"")))</f>
        <v/>
      </c>
      <c r="B2092" s="62" t="str">
        <f>IF(A2092="","",IF(COUNTIF($A$2:B2091,Encodage!B2092)&gt;0,"",IF(AND(Encodage!B2092&gt;=$G$2,Encodage!A2092&lt;=$H$2),Encodage!C2092,"")))</f>
        <v/>
      </c>
      <c r="C2092" s="62"/>
      <c r="D2092" s="61"/>
      <c r="E2092" s="61"/>
      <c r="F2092" s="61"/>
      <c r="G2092" t="str">
        <f t="shared" si="609"/>
        <v/>
      </c>
      <c r="H2092" t="str">
        <f>IFERROR(IF(COUNTIF($H$4:H2091,H2091)&lt;VLOOKUP($H2091,$D$3:$E$500,2,0),H2091,INDEX($D$3:$D$300,MATCH(H2091,$D$3:$D$300,0)+1)),"")</f>
        <v/>
      </c>
      <c r="I2092" t="str">
        <f>IF($H2092="","",VLOOKUP($H2092,Listes!$A$3:$I$12,3,FALSE))</f>
        <v/>
      </c>
      <c r="J2092" t="str">
        <f>IF($H2092="","",VLOOKUP($H2092,Listes!$A$3:$I$12,4,FALSE))</f>
        <v/>
      </c>
      <c r="K2092" t="str">
        <f>IF(H2092="","",VLOOKUP($H2092,Listes!$A$3:$I$12,8,FALSE))</f>
        <v/>
      </c>
      <c r="N2092" t="str">
        <f t="shared" si="610"/>
        <v/>
      </c>
    </row>
    <row r="2093" spans="1:14">
      <c r="A2093" s="62" t="str">
        <f>IF(Encodage!A2093="","",IF(COUNTIF($A$2:A2092,Encodage!A2093),"",IF(AND(Encodage!A2093&gt;=$G$2,Encodage!A2093&lt;=$H$2),Encodage!B2093,"")))</f>
        <v/>
      </c>
      <c r="B2093" s="62" t="str">
        <f>IF(A2093="","",IF(COUNTIF($A$2:B2092,Encodage!B2093)&gt;0,"",IF(AND(Encodage!B2093&gt;=$G$2,Encodage!A2093&lt;=$H$2),Encodage!C2093,"")))</f>
        <v/>
      </c>
      <c r="C2093" s="62"/>
      <c r="D2093" s="61"/>
      <c r="E2093" s="61"/>
      <c r="F2093" s="61"/>
      <c r="G2093" t="str">
        <f t="shared" si="609"/>
        <v/>
      </c>
      <c r="H2093" t="str">
        <f>IFERROR(IF(COUNTIF($H$4:H2092,H2092)&lt;VLOOKUP($H2092,$D$3:$E$500,2,0),H2092,INDEX($D$3:$D$300,MATCH(H2092,$D$3:$D$300,0)+1)),"")</f>
        <v/>
      </c>
      <c r="I2093" t="str">
        <f>IF($H2093="","",VLOOKUP($H2093,Listes!$A$3:$I$12,3,FALSE))</f>
        <v/>
      </c>
      <c r="J2093" t="str">
        <f>IF($H2093="","",VLOOKUP($H2093,Listes!$A$3:$I$12,4,FALSE))</f>
        <v/>
      </c>
      <c r="K2093" t="str">
        <f>IF(H2093="","",VLOOKUP($H2093,Listes!$A$3:$I$12,8,FALSE))</f>
        <v/>
      </c>
      <c r="N2093" t="str">
        <f t="shared" si="610"/>
        <v/>
      </c>
    </row>
    <row r="2094" spans="1:14">
      <c r="A2094" s="62" t="str">
        <f>IF(Encodage!A2094="","",IF(COUNTIF($A$2:A2093,Encodage!A2094),"",IF(AND(Encodage!A2094&gt;=$G$2,Encodage!A2094&lt;=$H$2),Encodage!B2094,"")))</f>
        <v/>
      </c>
      <c r="B2094" s="62" t="str">
        <f>IF(A2094="","",IF(COUNTIF($A$2:B2093,Encodage!B2094)&gt;0,"",IF(AND(Encodage!B2094&gt;=$G$2,Encodage!A2094&lt;=$H$2),Encodage!C2094,"")))</f>
        <v/>
      </c>
      <c r="C2094" s="62"/>
      <c r="D2094" s="61"/>
      <c r="E2094" s="61"/>
      <c r="F2094" s="61"/>
      <c r="G2094" t="str">
        <f t="shared" si="609"/>
        <v/>
      </c>
      <c r="H2094" t="str">
        <f>IFERROR(IF(COUNTIF($H$4:H2093,H2093)&lt;VLOOKUP($H2093,$D$3:$E$500,2,0),H2093,INDEX($D$3:$D$300,MATCH(H2093,$D$3:$D$300,0)+1)),"")</f>
        <v/>
      </c>
      <c r="I2094" t="str">
        <f>IF($H2094="","",VLOOKUP($H2094,Listes!$A$3:$I$12,3,FALSE))</f>
        <v/>
      </c>
      <c r="J2094" t="str">
        <f>IF($H2094="","",VLOOKUP($H2094,Listes!$A$3:$I$12,4,FALSE))</f>
        <v/>
      </c>
      <c r="K2094" t="str">
        <f>IF(H2094="","",VLOOKUP($H2094,Listes!$A$3:$I$12,8,FALSE))</f>
        <v/>
      </c>
      <c r="N2094" t="str">
        <f t="shared" si="610"/>
        <v/>
      </c>
    </row>
    <row r="2095" spans="1:14">
      <c r="A2095" s="62" t="str">
        <f>IF(Encodage!A2095="","",IF(COUNTIF($A$2:A2094,Encodage!A2095),"",IF(AND(Encodage!A2095&gt;=$G$2,Encodage!A2095&lt;=$H$2),Encodage!B2095,"")))</f>
        <v/>
      </c>
      <c r="B2095" s="62" t="str">
        <f>IF(A2095="","",IF(COUNTIF($A$2:B2094,Encodage!B2095)&gt;0,"",IF(AND(Encodage!B2095&gt;=$G$2,Encodage!A2095&lt;=$H$2),Encodage!C2095,"")))</f>
        <v/>
      </c>
      <c r="C2095" s="62"/>
      <c r="D2095" s="61"/>
      <c r="E2095" s="61"/>
      <c r="F2095" s="61"/>
      <c r="G2095" t="str">
        <f t="shared" si="609"/>
        <v/>
      </c>
      <c r="H2095" t="str">
        <f>IFERROR(IF(COUNTIF($H$4:H2094,H2094)&lt;VLOOKUP($H2094,$D$3:$E$500,2,0),H2094,INDEX($D$3:$D$300,MATCH(H2094,$D$3:$D$300,0)+1)),"")</f>
        <v/>
      </c>
      <c r="I2095" t="str">
        <f>IF($H2095="","",VLOOKUP($H2095,Listes!$A$3:$I$12,3,FALSE))</f>
        <v/>
      </c>
      <c r="J2095" t="str">
        <f>IF($H2095="","",VLOOKUP($H2095,Listes!$A$3:$I$12,4,FALSE))</f>
        <v/>
      </c>
      <c r="K2095" t="str">
        <f>IF(H2095="","",VLOOKUP($H2095,Listes!$A$3:$I$12,8,FALSE))</f>
        <v/>
      </c>
      <c r="N2095" t="str">
        <f t="shared" si="610"/>
        <v/>
      </c>
    </row>
    <row r="2096" spans="1:14">
      <c r="A2096" s="62" t="str">
        <f>IF(Encodage!A2096="","",IF(COUNTIF($A$2:A2095,Encodage!A2096),"",IF(AND(Encodage!A2096&gt;=$G$2,Encodage!A2096&lt;=$H$2),Encodage!B2096,"")))</f>
        <v/>
      </c>
      <c r="B2096" s="62" t="str">
        <f>IF(A2096="","",IF(COUNTIF($A$2:B2095,Encodage!B2096)&gt;0,"",IF(AND(Encodage!B2096&gt;=$G$2,Encodage!A2096&lt;=$H$2),Encodage!C2096,"")))</f>
        <v/>
      </c>
      <c r="C2096" s="62"/>
      <c r="D2096" s="61"/>
      <c r="E2096" s="61"/>
      <c r="F2096" s="61"/>
      <c r="G2096" t="str">
        <f t="shared" si="609"/>
        <v/>
      </c>
      <c r="H2096" t="str">
        <f>IFERROR(IF(COUNTIF($H$4:H2095,H2095)&lt;VLOOKUP($H2095,$D$3:$E$500,2,0),H2095,INDEX($D$3:$D$300,MATCH(H2095,$D$3:$D$300,0)+1)),"")</f>
        <v/>
      </c>
      <c r="I2096" t="str">
        <f>IF($H2096="","",VLOOKUP($H2096,Listes!$A$3:$I$12,3,FALSE))</f>
        <v/>
      </c>
      <c r="J2096" t="str">
        <f>IF($H2096="","",VLOOKUP($H2096,Listes!$A$3:$I$12,4,FALSE))</f>
        <v/>
      </c>
      <c r="K2096" t="str">
        <f>IF(H2096="","",VLOOKUP($H2096,Listes!$A$3:$I$12,8,FALSE))</f>
        <v/>
      </c>
      <c r="N2096" t="str">
        <f t="shared" si="610"/>
        <v/>
      </c>
    </row>
    <row r="2097" spans="1:14">
      <c r="A2097" s="62" t="str">
        <f>IF(Encodage!A2097="","",IF(COUNTIF($A$2:A2096,Encodage!A2097),"",IF(AND(Encodage!A2097&gt;=$G$2,Encodage!A2097&lt;=$H$2),Encodage!B2097,"")))</f>
        <v/>
      </c>
      <c r="B2097" s="62" t="str">
        <f>IF(A2097="","",IF(COUNTIF($A$2:B2096,Encodage!B2097)&gt;0,"",IF(AND(Encodage!B2097&gt;=$G$2,Encodage!A2097&lt;=$H$2),Encodage!C2097,"")))</f>
        <v/>
      </c>
      <c r="C2097" s="62"/>
      <c r="D2097" s="61"/>
      <c r="E2097" s="61"/>
      <c r="F2097" s="61"/>
      <c r="G2097" t="str">
        <f t="shared" si="609"/>
        <v/>
      </c>
      <c r="H2097" t="str">
        <f>IFERROR(IF(COUNTIF($H$4:H2096,H2096)&lt;VLOOKUP($H2096,$D$3:$E$500,2,0),H2096,INDEX($D$3:$D$300,MATCH(H2096,$D$3:$D$300,0)+1)),"")</f>
        <v/>
      </c>
      <c r="I2097" t="str">
        <f>IF($H2097="","",VLOOKUP($H2097,Listes!$A$3:$I$12,3,FALSE))</f>
        <v/>
      </c>
      <c r="J2097" t="str">
        <f>IF($H2097="","",VLOOKUP($H2097,Listes!$A$3:$I$12,4,FALSE))</f>
        <v/>
      </c>
      <c r="K2097" t="str">
        <f>IF(H2097="","",VLOOKUP($H2097,Listes!$A$3:$I$12,8,FALSE))</f>
        <v/>
      </c>
      <c r="N2097" t="str">
        <f t="shared" si="610"/>
        <v/>
      </c>
    </row>
    <row r="2098" spans="1:14">
      <c r="A2098" s="62" t="str">
        <f>IF(Encodage!A2098="","",IF(COUNTIF($A$2:A2097,Encodage!A2098),"",IF(AND(Encodage!A2098&gt;=$G$2,Encodage!A2098&lt;=$H$2),Encodage!B2098,"")))</f>
        <v/>
      </c>
      <c r="B2098" s="62" t="str">
        <f>IF(A2098="","",IF(COUNTIF($A$2:B2097,Encodage!B2098)&gt;0,"",IF(AND(Encodage!B2098&gt;=$G$2,Encodage!A2098&lt;=$H$2),Encodage!C2098,"")))</f>
        <v/>
      </c>
      <c r="C2098" s="62"/>
      <c r="D2098" s="61"/>
      <c r="E2098" s="61"/>
      <c r="F2098" s="61"/>
      <c r="G2098" t="str">
        <f t="shared" si="609"/>
        <v/>
      </c>
      <c r="H2098" t="str">
        <f>IFERROR(IF(COUNTIF($H$4:H2097,H2097)&lt;VLOOKUP($H2097,$D$3:$E$500,2,0),H2097,INDEX($D$3:$D$300,MATCH(H2097,$D$3:$D$300,0)+1)),"")</f>
        <v/>
      </c>
      <c r="I2098" t="str">
        <f>IF($H2098="","",VLOOKUP($H2098,Listes!$A$3:$I$12,3,FALSE))</f>
        <v/>
      </c>
      <c r="J2098" t="str">
        <f>IF($H2098="","",VLOOKUP($H2098,Listes!$A$3:$I$12,4,FALSE))</f>
        <v/>
      </c>
      <c r="K2098" t="str">
        <f>IF(H2098="","",VLOOKUP($H2098,Listes!$A$3:$I$12,8,FALSE))</f>
        <v/>
      </c>
      <c r="N2098" t="str">
        <f t="shared" si="610"/>
        <v/>
      </c>
    </row>
    <row r="2099" spans="1:14">
      <c r="A2099" s="62" t="str">
        <f>IF(Encodage!A2099="","",IF(COUNTIF($A$2:A2098,Encodage!A2099),"",IF(AND(Encodage!A2099&gt;=$G$2,Encodage!A2099&lt;=$H$2),Encodage!B2099,"")))</f>
        <v/>
      </c>
      <c r="B2099" s="62" t="str">
        <f>IF(A2099="","",IF(COUNTIF($A$2:B2098,Encodage!B2099)&gt;0,"",IF(AND(Encodage!B2099&gt;=$G$2,Encodage!A2099&lt;=$H$2),Encodage!C2099,"")))</f>
        <v/>
      </c>
      <c r="C2099" s="62"/>
      <c r="D2099" s="61"/>
      <c r="E2099" s="61"/>
      <c r="F2099" s="61"/>
      <c r="G2099" t="str">
        <f t="shared" si="609"/>
        <v/>
      </c>
      <c r="H2099" t="str">
        <f>IFERROR(IF(COUNTIF($H$4:H2098,H2098)&lt;VLOOKUP($H2098,$D$3:$E$500,2,0),H2098,INDEX($D$3:$D$300,MATCH(H2098,$D$3:$D$300,0)+1)),"")</f>
        <v/>
      </c>
      <c r="I2099" t="str">
        <f>IF($H2099="","",VLOOKUP($H2099,Listes!$A$3:$I$12,3,FALSE))</f>
        <v/>
      </c>
      <c r="J2099" t="str">
        <f>IF($H2099="","",VLOOKUP($H2099,Listes!$A$3:$I$12,4,FALSE))</f>
        <v/>
      </c>
      <c r="K2099" t="str">
        <f>IF(H2099="","",VLOOKUP($H2099,Listes!$A$3:$I$12,8,FALSE))</f>
        <v/>
      </c>
      <c r="N2099" t="str">
        <f t="shared" si="610"/>
        <v/>
      </c>
    </row>
    <row r="2100" spans="1:14">
      <c r="A2100" s="62" t="str">
        <f>IF(Encodage!A2100="","",IF(COUNTIF($A$2:A2099,Encodage!A2100),"",IF(AND(Encodage!A2100&gt;=$G$2,Encodage!A2100&lt;=$H$2),Encodage!B2100,"")))</f>
        <v/>
      </c>
      <c r="B2100" s="62" t="str">
        <f>IF(A2100="","",IF(COUNTIF($A$2:B2099,Encodage!B2100)&gt;0,"",IF(AND(Encodage!B2100&gt;=$G$2,Encodage!A2100&lt;=$H$2),Encodage!C2100,"")))</f>
        <v/>
      </c>
      <c r="C2100" s="62"/>
      <c r="D2100" s="61"/>
      <c r="E2100" s="61"/>
      <c r="F2100" s="61"/>
      <c r="G2100" t="str">
        <f t="shared" si="609"/>
        <v/>
      </c>
      <c r="H2100" t="str">
        <f>IFERROR(IF(COUNTIF($H$4:H2099,H2099)&lt;VLOOKUP($H2099,$D$3:$E$500,2,0),H2099,INDEX($D$3:$D$300,MATCH(H2099,$D$3:$D$300,0)+1)),"")</f>
        <v/>
      </c>
      <c r="I2100" t="str">
        <f>IF($H2100="","",VLOOKUP($H2100,Listes!$A$3:$I$12,3,FALSE))</f>
        <v/>
      </c>
      <c r="J2100" t="str">
        <f>IF($H2100="","",VLOOKUP($H2100,Listes!$A$3:$I$12,4,FALSE))</f>
        <v/>
      </c>
      <c r="K2100" t="str">
        <f>IF(H2100="","",VLOOKUP($H2100,Listes!$A$3:$I$12,8,FALSE))</f>
        <v/>
      </c>
      <c r="N2100" t="str">
        <f t="shared" si="610"/>
        <v/>
      </c>
    </row>
    <row r="2101" spans="1:14">
      <c r="A2101" s="62" t="str">
        <f>IF(Encodage!A2101="","",IF(COUNTIF($A$2:A2100,Encodage!A2101),"",IF(AND(Encodage!A2101&gt;=$G$2,Encodage!A2101&lt;=$H$2),Encodage!B2101,"")))</f>
        <v/>
      </c>
      <c r="B2101" s="62" t="str">
        <f>IF(A2101="","",IF(COUNTIF($A$2:B2100,Encodage!B2101)&gt;0,"",IF(AND(Encodage!B2101&gt;=$G$2,Encodage!A2101&lt;=$H$2),Encodage!C2101,"")))</f>
        <v/>
      </c>
      <c r="C2101" s="62"/>
      <c r="D2101" s="61"/>
      <c r="E2101" s="61"/>
      <c r="F2101" s="61"/>
      <c r="G2101" t="str">
        <f t="shared" si="609"/>
        <v/>
      </c>
      <c r="H2101" t="str">
        <f>IFERROR(IF(COUNTIF($H$4:H2100,H2100)&lt;VLOOKUP($H2100,$D$3:$E$500,2,0),H2100,INDEX($D$3:$D$300,MATCH(H2100,$D$3:$D$300,0)+1)),"")</f>
        <v/>
      </c>
      <c r="I2101" t="str">
        <f>IF($H2101="","",VLOOKUP($H2101,Listes!$A$3:$I$12,3,FALSE))</f>
        <v/>
      </c>
      <c r="J2101" t="str">
        <f>IF($H2101="","",VLOOKUP($H2101,Listes!$A$3:$I$12,4,FALSE))</f>
        <v/>
      </c>
      <c r="K2101" t="str">
        <f>IF(H2101="","",VLOOKUP($H2101,Listes!$A$3:$I$12,8,FALSE))</f>
        <v/>
      </c>
      <c r="N2101" t="str">
        <f t="shared" si="610"/>
        <v/>
      </c>
    </row>
    <row r="2102" spans="1:14">
      <c r="A2102" s="62" t="str">
        <f>IF(Encodage!A2102="","",IF(COUNTIF($A$2:A2101,Encodage!A2102),"",IF(AND(Encodage!A2102&gt;=$G$2,Encodage!A2102&lt;=$H$2),Encodage!B2102,"")))</f>
        <v/>
      </c>
      <c r="B2102" s="62" t="str">
        <f>IF(A2102="","",IF(COUNTIF($A$2:B2101,Encodage!B2102)&gt;0,"",IF(AND(Encodage!B2102&gt;=$G$2,Encodage!A2102&lt;=$H$2),Encodage!C2102,"")))</f>
        <v/>
      </c>
      <c r="C2102" s="62"/>
      <c r="D2102" s="61"/>
      <c r="E2102" s="61"/>
      <c r="F2102" s="61"/>
      <c r="G2102" t="str">
        <f t="shared" si="609"/>
        <v/>
      </c>
      <c r="H2102" t="str">
        <f>IFERROR(IF(COUNTIF($H$4:H2101,H2101)&lt;VLOOKUP($H2101,$D$3:$E$500,2,0),H2101,INDEX($D$3:$D$300,MATCH(H2101,$D$3:$D$300,0)+1)),"")</f>
        <v/>
      </c>
      <c r="I2102" t="str">
        <f>IF($H2102="","",VLOOKUP($H2102,Listes!$A$3:$I$12,3,FALSE))</f>
        <v/>
      </c>
      <c r="J2102" t="str">
        <f>IF($H2102="","",VLOOKUP($H2102,Listes!$A$3:$I$12,4,FALSE))</f>
        <v/>
      </c>
      <c r="K2102" t="str">
        <f>IF(H2102="","",VLOOKUP($H2102,Listes!$A$3:$I$12,8,FALSE))</f>
        <v/>
      </c>
      <c r="N2102" t="str">
        <f t="shared" si="610"/>
        <v/>
      </c>
    </row>
    <row r="2103" spans="1:14">
      <c r="A2103" s="62" t="str">
        <f>IF(Encodage!A2103="","",IF(COUNTIF($A$2:A2102,Encodage!A2103),"",IF(AND(Encodage!A2103&gt;=$G$2,Encodage!A2103&lt;=$H$2),Encodage!B2103,"")))</f>
        <v/>
      </c>
      <c r="B2103" s="62" t="str">
        <f>IF(A2103="","",IF(COUNTIF($A$2:B2102,Encodage!B2103)&gt;0,"",IF(AND(Encodage!B2103&gt;=$G$2,Encodage!A2103&lt;=$H$2),Encodage!C2103,"")))</f>
        <v/>
      </c>
      <c r="C2103" s="62"/>
      <c r="D2103" s="61"/>
      <c r="E2103" s="61"/>
      <c r="F2103" s="61"/>
      <c r="G2103" t="str">
        <f t="shared" si="609"/>
        <v/>
      </c>
      <c r="H2103" t="str">
        <f>IFERROR(IF(COUNTIF($H$4:H2102,H2102)&lt;VLOOKUP($H2102,$D$3:$E$500,2,0),H2102,INDEX($D$3:$D$300,MATCH(H2102,$D$3:$D$300,0)+1)),"")</f>
        <v/>
      </c>
      <c r="I2103" t="str">
        <f>IF($H2103="","",VLOOKUP($H2103,Listes!$A$3:$I$12,3,FALSE))</f>
        <v/>
      </c>
      <c r="J2103" t="str">
        <f>IF($H2103="","",VLOOKUP($H2103,Listes!$A$3:$I$12,4,FALSE))</f>
        <v/>
      </c>
      <c r="K2103" t="str">
        <f>IF(H2103="","",VLOOKUP($H2103,Listes!$A$3:$I$12,8,FALSE))</f>
        <v/>
      </c>
      <c r="N2103" t="str">
        <f t="shared" si="610"/>
        <v/>
      </c>
    </row>
    <row r="2104" spans="1:14">
      <c r="A2104" s="62" t="str">
        <f>IF(Encodage!A2104="","",IF(COUNTIF($A$2:A2103,Encodage!A2104),"",IF(AND(Encodage!A2104&gt;=$G$2,Encodage!A2104&lt;=$H$2),Encodage!B2104,"")))</f>
        <v/>
      </c>
      <c r="B2104" s="62" t="str">
        <f>IF(A2104="","",IF(COUNTIF($A$2:B2103,Encodage!B2104)&gt;0,"",IF(AND(Encodage!B2104&gt;=$G$2,Encodage!A2104&lt;=$H$2),Encodage!C2104,"")))</f>
        <v/>
      </c>
      <c r="C2104" s="62"/>
      <c r="D2104" s="61"/>
      <c r="E2104" s="61"/>
      <c r="F2104" s="61"/>
      <c r="G2104" t="str">
        <f t="shared" si="609"/>
        <v/>
      </c>
      <c r="H2104" t="str">
        <f>IFERROR(IF(COUNTIF($H$4:H2103,H2103)&lt;VLOOKUP($H2103,$D$3:$E$500,2,0),H2103,INDEX($D$3:$D$300,MATCH(H2103,$D$3:$D$300,0)+1)),"")</f>
        <v/>
      </c>
      <c r="I2104" t="str">
        <f>IF($H2104="","",VLOOKUP($H2104,Listes!$A$3:$I$12,3,FALSE))</f>
        <v/>
      </c>
      <c r="J2104" t="str">
        <f>IF($H2104="","",VLOOKUP($H2104,Listes!$A$3:$I$12,4,FALSE))</f>
        <v/>
      </c>
      <c r="K2104" t="str">
        <f>IF(H2104="","",VLOOKUP($H2104,Listes!$A$3:$I$12,8,FALSE))</f>
        <v/>
      </c>
      <c r="N2104" t="str">
        <f t="shared" si="610"/>
        <v/>
      </c>
    </row>
    <row r="2105" spans="1:14">
      <c r="A2105" s="62" t="str">
        <f>IF(Encodage!A2105="","",IF(COUNTIF($A$2:A2104,Encodage!A2105),"",IF(AND(Encodage!A2105&gt;=$G$2,Encodage!A2105&lt;=$H$2),Encodage!B2105,"")))</f>
        <v/>
      </c>
      <c r="B2105" s="62" t="str">
        <f>IF(A2105="","",IF(COUNTIF($A$2:B2104,Encodage!B2105)&gt;0,"",IF(AND(Encodage!B2105&gt;=$G$2,Encodage!A2105&lt;=$H$2),Encodage!C2105,"")))</f>
        <v/>
      </c>
      <c r="C2105" s="62"/>
      <c r="D2105" s="61"/>
      <c r="E2105" s="61"/>
      <c r="F2105" s="61"/>
      <c r="G2105" t="str">
        <f t="shared" si="609"/>
        <v/>
      </c>
      <c r="H2105" t="str">
        <f>IFERROR(IF(COUNTIF($H$4:H2104,H2104)&lt;VLOOKUP($H2104,$D$3:$E$500,2,0),H2104,INDEX($D$3:$D$300,MATCH(H2104,$D$3:$D$300,0)+1)),"")</f>
        <v/>
      </c>
      <c r="I2105" t="str">
        <f>IF($H2105="","",VLOOKUP($H2105,Listes!$A$3:$I$12,3,FALSE))</f>
        <v/>
      </c>
      <c r="J2105" t="str">
        <f>IF($H2105="","",VLOOKUP($H2105,Listes!$A$3:$I$12,4,FALSE))</f>
        <v/>
      </c>
      <c r="K2105" t="str">
        <f>IF(H2105="","",VLOOKUP($H2105,Listes!$A$3:$I$12,8,FALSE))</f>
        <v/>
      </c>
      <c r="N2105" t="str">
        <f t="shared" si="610"/>
        <v/>
      </c>
    </row>
    <row r="2106" spans="1:14">
      <c r="A2106" s="62" t="str">
        <f>IF(Encodage!A2106="","",IF(COUNTIF($A$2:A2105,Encodage!A2106),"",IF(AND(Encodage!A2106&gt;=$G$2,Encodage!A2106&lt;=$H$2),Encodage!B2106,"")))</f>
        <v/>
      </c>
      <c r="B2106" s="62" t="str">
        <f>IF(A2106="","",IF(COUNTIF($A$2:B2105,Encodage!B2106)&gt;0,"",IF(AND(Encodage!B2106&gt;=$G$2,Encodage!A2106&lt;=$H$2),Encodage!C2106,"")))</f>
        <v/>
      </c>
      <c r="C2106" s="62"/>
      <c r="D2106" s="61"/>
      <c r="E2106" s="61"/>
      <c r="F2106" s="61"/>
      <c r="G2106" t="str">
        <f t="shared" si="609"/>
        <v/>
      </c>
      <c r="H2106" t="str">
        <f>IFERROR(IF(COUNTIF($H$4:H2105,H2105)&lt;VLOOKUP($H2105,$D$3:$E$500,2,0),H2105,INDEX($D$3:$D$300,MATCH(H2105,$D$3:$D$300,0)+1)),"")</f>
        <v/>
      </c>
      <c r="I2106" t="str">
        <f>IF($H2106="","",VLOOKUP($H2106,Listes!$A$3:$I$12,3,FALSE))</f>
        <v/>
      </c>
      <c r="J2106" t="str">
        <f>IF($H2106="","",VLOOKUP($H2106,Listes!$A$3:$I$12,4,FALSE))</f>
        <v/>
      </c>
      <c r="K2106" t="str">
        <f>IF(H2106="","",VLOOKUP($H2106,Listes!$A$3:$I$12,8,FALSE))</f>
        <v/>
      </c>
      <c r="N2106" t="str">
        <f t="shared" si="610"/>
        <v/>
      </c>
    </row>
    <row r="2107" spans="1:14">
      <c r="A2107" s="62" t="str">
        <f>IF(Encodage!A2107="","",IF(COUNTIF($A$2:A2106,Encodage!A2107),"",IF(AND(Encodage!A2107&gt;=$G$2,Encodage!A2107&lt;=$H$2),Encodage!B2107,"")))</f>
        <v/>
      </c>
      <c r="B2107" s="62" t="str">
        <f>IF(A2107="","",IF(COUNTIF($A$2:B2106,Encodage!B2107)&gt;0,"",IF(AND(Encodage!B2107&gt;=$G$2,Encodage!A2107&lt;=$H$2),Encodage!C2107,"")))</f>
        <v/>
      </c>
      <c r="C2107" s="62"/>
      <c r="D2107" s="61"/>
      <c r="E2107" s="61"/>
      <c r="F2107" s="61"/>
      <c r="G2107" t="str">
        <f t="shared" si="609"/>
        <v/>
      </c>
      <c r="H2107" t="str">
        <f>IFERROR(IF(COUNTIF($H$4:H2106,H2106)&lt;VLOOKUP($H2106,$D$3:$E$500,2,0),H2106,INDEX($D$3:$D$300,MATCH(H2106,$D$3:$D$300,0)+1)),"")</f>
        <v/>
      </c>
      <c r="I2107" t="str">
        <f>IF($H2107="","",VLOOKUP($H2107,Listes!$A$3:$I$12,3,FALSE))</f>
        <v/>
      </c>
      <c r="J2107" t="str">
        <f>IF($H2107="","",VLOOKUP($H2107,Listes!$A$3:$I$12,4,FALSE))</f>
        <v/>
      </c>
      <c r="K2107" t="str">
        <f>IF(H2107="","",VLOOKUP($H2107,Listes!$A$3:$I$12,8,FALSE))</f>
        <v/>
      </c>
      <c r="N2107" t="str">
        <f t="shared" si="610"/>
        <v/>
      </c>
    </row>
    <row r="2108" spans="1:14">
      <c r="A2108" s="62" t="str">
        <f>IF(Encodage!A2108="","",IF(COUNTIF($A$2:A2107,Encodage!A2108),"",IF(AND(Encodage!A2108&gt;=$G$2,Encodage!A2108&lt;=$H$2),Encodage!B2108,"")))</f>
        <v/>
      </c>
      <c r="B2108" s="62" t="str">
        <f>IF(A2108="","",IF(COUNTIF($A$2:B2107,Encodage!B2108)&gt;0,"",IF(AND(Encodage!B2108&gt;=$G$2,Encodage!A2108&lt;=$H$2),Encodage!C2108,"")))</f>
        <v/>
      </c>
      <c r="C2108" s="62"/>
      <c r="D2108" s="61"/>
      <c r="E2108" s="61"/>
      <c r="F2108" s="61"/>
      <c r="G2108" t="str">
        <f t="shared" si="609"/>
        <v/>
      </c>
      <c r="H2108" t="str">
        <f>IFERROR(IF(COUNTIF($H$4:H2107,H2107)&lt;VLOOKUP($H2107,$D$3:$E$500,2,0),H2107,INDEX($D$3:$D$300,MATCH(H2107,$D$3:$D$300,0)+1)),"")</f>
        <v/>
      </c>
      <c r="I2108" t="str">
        <f>IF($H2108="","",VLOOKUP($H2108,Listes!$A$3:$I$12,3,FALSE))</f>
        <v/>
      </c>
      <c r="J2108" t="str">
        <f>IF($H2108="","",VLOOKUP($H2108,Listes!$A$3:$I$12,4,FALSE))</f>
        <v/>
      </c>
      <c r="K2108" t="str">
        <f>IF(H2108="","",VLOOKUP($H2108,Listes!$A$3:$I$12,8,FALSE))</f>
        <v/>
      </c>
      <c r="N2108" t="str">
        <f t="shared" si="610"/>
        <v/>
      </c>
    </row>
    <row r="2109" spans="1:14">
      <c r="A2109" s="62" t="str">
        <f>IF(Encodage!A2109="","",IF(COUNTIF($A$2:A2108,Encodage!A2109),"",IF(AND(Encodage!A2109&gt;=$G$2,Encodage!A2109&lt;=$H$2),Encodage!B2109,"")))</f>
        <v/>
      </c>
      <c r="B2109" s="62" t="str">
        <f>IF(A2109="","",IF(COUNTIF($A$2:B2108,Encodage!B2109)&gt;0,"",IF(AND(Encodage!B2109&gt;=$G$2,Encodage!A2109&lt;=$H$2),Encodage!C2109,"")))</f>
        <v/>
      </c>
      <c r="C2109" s="62"/>
      <c r="D2109" s="61"/>
      <c r="E2109" s="61"/>
      <c r="F2109" s="61"/>
      <c r="G2109" t="str">
        <f t="shared" si="609"/>
        <v/>
      </c>
      <c r="H2109" t="str">
        <f>IFERROR(IF(COUNTIF($H$4:H2108,H2108)&lt;VLOOKUP($H2108,$D$3:$E$500,2,0),H2108,INDEX($D$3:$D$300,MATCH(H2108,$D$3:$D$300,0)+1)),"")</f>
        <v/>
      </c>
      <c r="I2109" t="str">
        <f>IF($H2109="","",VLOOKUP($H2109,Listes!$A$3:$I$12,3,FALSE))</f>
        <v/>
      </c>
      <c r="J2109" t="str">
        <f>IF($H2109="","",VLOOKUP($H2109,Listes!$A$3:$I$12,4,FALSE))</f>
        <v/>
      </c>
      <c r="K2109" t="str">
        <f>IF(H2109="","",VLOOKUP($H2109,Listes!$A$3:$I$12,8,FALSE))</f>
        <v/>
      </c>
      <c r="N2109" t="str">
        <f t="shared" si="610"/>
        <v/>
      </c>
    </row>
    <row r="2110" spans="1:14">
      <c r="A2110" s="62" t="str">
        <f>IF(Encodage!A2110="","",IF(COUNTIF($A$2:A2109,Encodage!A2110),"",IF(AND(Encodage!A2110&gt;=$G$2,Encodage!A2110&lt;=$H$2),Encodage!B2110,"")))</f>
        <v/>
      </c>
      <c r="B2110" s="62" t="str">
        <f>IF(A2110="","",IF(COUNTIF($A$2:B2109,Encodage!B2110)&gt;0,"",IF(AND(Encodage!B2110&gt;=$G$2,Encodage!A2110&lt;=$H$2),Encodage!C2110,"")))</f>
        <v/>
      </c>
      <c r="C2110" s="62"/>
      <c r="D2110" s="61"/>
      <c r="E2110" s="61"/>
      <c r="F2110" s="61"/>
      <c r="G2110" t="str">
        <f t="shared" si="609"/>
        <v/>
      </c>
      <c r="H2110" t="str">
        <f>IFERROR(IF(COUNTIF($H$4:H2109,H2109)&lt;VLOOKUP($H2109,$D$3:$E$500,2,0),H2109,INDEX($D$3:$D$300,MATCH(H2109,$D$3:$D$300,0)+1)),"")</f>
        <v/>
      </c>
      <c r="I2110" t="str">
        <f>IF($H2110="","",VLOOKUP($H2110,Listes!$A$3:$I$12,3,FALSE))</f>
        <v/>
      </c>
      <c r="J2110" t="str">
        <f>IF($H2110="","",VLOOKUP($H2110,Listes!$A$3:$I$12,4,FALSE))</f>
        <v/>
      </c>
      <c r="K2110" t="str">
        <f>IF(H2110="","",VLOOKUP($H2110,Listes!$A$3:$I$12,8,FALSE))</f>
        <v/>
      </c>
      <c r="N2110" t="str">
        <f t="shared" si="610"/>
        <v/>
      </c>
    </row>
    <row r="2111" spans="1:14">
      <c r="A2111" s="62" t="str">
        <f>IF(Encodage!A2111="","",IF(COUNTIF($A$2:A2110,Encodage!A2111),"",IF(AND(Encodage!A2111&gt;=$G$2,Encodage!A2111&lt;=$H$2),Encodage!B2111,"")))</f>
        <v/>
      </c>
      <c r="B2111" s="62" t="str">
        <f>IF(A2111="","",IF(COUNTIF($A$2:B2110,Encodage!B2111)&gt;0,"",IF(AND(Encodage!B2111&gt;=$G$2,Encodage!A2111&lt;=$H$2),Encodage!C2111,"")))</f>
        <v/>
      </c>
      <c r="C2111" s="62"/>
      <c r="D2111" s="61"/>
      <c r="E2111" s="61"/>
      <c r="F2111" s="61"/>
      <c r="G2111" t="str">
        <f t="shared" si="609"/>
        <v/>
      </c>
      <c r="H2111" t="str">
        <f>IFERROR(IF(COUNTIF($H$4:H2110,H2110)&lt;VLOOKUP($H2110,$D$3:$E$500,2,0),H2110,INDEX($D$3:$D$300,MATCH(H2110,$D$3:$D$300,0)+1)),"")</f>
        <v/>
      </c>
      <c r="I2111" t="str">
        <f>IF($H2111="","",VLOOKUP($H2111,Listes!$A$3:$I$12,3,FALSE))</f>
        <v/>
      </c>
      <c r="J2111" t="str">
        <f>IF($H2111="","",VLOOKUP($H2111,Listes!$A$3:$I$12,4,FALSE))</f>
        <v/>
      </c>
      <c r="K2111" t="str">
        <f>IF(H2111="","",VLOOKUP($H2111,Listes!$A$3:$I$12,8,FALSE))</f>
        <v/>
      </c>
      <c r="N2111" t="str">
        <f t="shared" si="610"/>
        <v/>
      </c>
    </row>
    <row r="2112" spans="1:14">
      <c r="A2112" s="62" t="str">
        <f>IF(Encodage!A2112="","",IF(COUNTIF($A$2:A2111,Encodage!A2112),"",IF(AND(Encodage!A2112&gt;=$G$2,Encodage!A2112&lt;=$H$2),Encodage!B2112,"")))</f>
        <v/>
      </c>
      <c r="B2112" s="62" t="str">
        <f>IF(A2112="","",IF(COUNTIF($A$2:B2111,Encodage!B2112)&gt;0,"",IF(AND(Encodage!B2112&gt;=$G$2,Encodage!A2112&lt;=$H$2),Encodage!C2112,"")))</f>
        <v/>
      </c>
      <c r="C2112" s="62"/>
      <c r="D2112" s="61"/>
      <c r="E2112" s="61"/>
      <c r="F2112" s="61"/>
      <c r="G2112" t="str">
        <f t="shared" si="609"/>
        <v/>
      </c>
      <c r="H2112" t="str">
        <f>IFERROR(IF(COUNTIF($H$4:H2111,H2111)&lt;VLOOKUP($H2111,$D$3:$E$500,2,0),H2111,INDEX($D$3:$D$300,MATCH(H2111,$D$3:$D$300,0)+1)),"")</f>
        <v/>
      </c>
      <c r="I2112" t="str">
        <f>IF($H2112="","",VLOOKUP($H2112,Listes!$A$3:$I$12,3,FALSE))</f>
        <v/>
      </c>
      <c r="J2112" t="str">
        <f>IF($H2112="","",VLOOKUP($H2112,Listes!$A$3:$I$12,4,FALSE))</f>
        <v/>
      </c>
      <c r="K2112" t="str">
        <f>IF(H2112="","",VLOOKUP($H2112,Listes!$A$3:$I$12,8,FALSE))</f>
        <v/>
      </c>
      <c r="N2112" t="str">
        <f t="shared" si="610"/>
        <v/>
      </c>
    </row>
    <row r="2113" spans="1:14">
      <c r="A2113" s="62" t="str">
        <f>IF(Encodage!A2113="","",IF(COUNTIF($A$2:A2112,Encodage!A2113),"",IF(AND(Encodage!A2113&gt;=$G$2,Encodage!A2113&lt;=$H$2),Encodage!B2113,"")))</f>
        <v/>
      </c>
      <c r="B2113" s="62" t="str">
        <f>IF(A2113="","",IF(COUNTIF($A$2:B2112,Encodage!B2113)&gt;0,"",IF(AND(Encodage!B2113&gt;=$G$2,Encodage!A2113&lt;=$H$2),Encodage!C2113,"")))</f>
        <v/>
      </c>
      <c r="C2113" s="62"/>
      <c r="D2113" s="61"/>
      <c r="E2113" s="61"/>
      <c r="F2113" s="61"/>
      <c r="G2113" t="str">
        <f t="shared" si="609"/>
        <v/>
      </c>
      <c r="H2113" t="str">
        <f>IFERROR(IF(COUNTIF($H$4:H2112,H2112)&lt;VLOOKUP($H2112,$D$3:$E$500,2,0),H2112,INDEX($D$3:$D$300,MATCH(H2112,$D$3:$D$300,0)+1)),"")</f>
        <v/>
      </c>
      <c r="I2113" t="str">
        <f>IF($H2113="","",VLOOKUP($H2113,Listes!$A$3:$I$12,3,FALSE))</f>
        <v/>
      </c>
      <c r="J2113" t="str">
        <f>IF($H2113="","",VLOOKUP($H2113,Listes!$A$3:$I$12,4,FALSE))</f>
        <v/>
      </c>
      <c r="K2113" t="str">
        <f>IF(H2113="","",VLOOKUP($H2113,Listes!$A$3:$I$12,8,FALSE))</f>
        <v/>
      </c>
      <c r="N2113" t="str">
        <f t="shared" si="610"/>
        <v/>
      </c>
    </row>
    <row r="2114" spans="1:14">
      <c r="A2114" s="62" t="str">
        <f>IF(Encodage!A2114="","",IF(COUNTIF($A$2:A2113,Encodage!A2114),"",IF(AND(Encodage!A2114&gt;=$G$2,Encodage!A2114&lt;=$H$2),Encodage!B2114,"")))</f>
        <v/>
      </c>
      <c r="B2114" s="62" t="str">
        <f>IF(A2114="","",IF(COUNTIF($A$2:B2113,Encodage!B2114)&gt;0,"",IF(AND(Encodage!B2114&gt;=$G$2,Encodage!A2114&lt;=$H$2),Encodage!C2114,"")))</f>
        <v/>
      </c>
      <c r="C2114" s="62"/>
      <c r="D2114" s="61"/>
      <c r="E2114" s="61"/>
      <c r="F2114" s="61"/>
      <c r="G2114" t="str">
        <f t="shared" si="609"/>
        <v/>
      </c>
      <c r="H2114" t="str">
        <f>IFERROR(IF(COUNTIF($H$4:H2113,H2113)&lt;VLOOKUP($H2113,$D$3:$E$500,2,0),H2113,INDEX($D$3:$D$300,MATCH(H2113,$D$3:$D$300,0)+1)),"")</f>
        <v/>
      </c>
      <c r="I2114" t="str">
        <f>IF($H2114="","",VLOOKUP($H2114,Listes!$A$3:$I$12,3,FALSE))</f>
        <v/>
      </c>
      <c r="J2114" t="str">
        <f>IF($H2114="","",VLOOKUP($H2114,Listes!$A$3:$I$12,4,FALSE))</f>
        <v/>
      </c>
      <c r="K2114" t="str">
        <f>IF(H2114="","",VLOOKUP($H2114,Listes!$A$3:$I$12,8,FALSE))</f>
        <v/>
      </c>
      <c r="N2114" t="str">
        <f t="shared" si="610"/>
        <v/>
      </c>
    </row>
    <row r="2115" spans="1:14">
      <c r="A2115" s="62" t="str">
        <f>IF(Encodage!A2115="","",IF(COUNTIF($A$2:A2114,Encodage!A2115),"",IF(AND(Encodage!A2115&gt;=$G$2,Encodage!A2115&lt;=$H$2),Encodage!B2115,"")))</f>
        <v/>
      </c>
      <c r="B2115" s="62" t="str">
        <f>IF(A2115="","",IF(COUNTIF($A$2:B2114,Encodage!B2115)&gt;0,"",IF(AND(Encodage!B2115&gt;=$G$2,Encodage!A2115&lt;=$H$2),Encodage!C2115,"")))</f>
        <v/>
      </c>
      <c r="C2115" s="62"/>
      <c r="D2115" s="61"/>
      <c r="E2115" s="61"/>
      <c r="F2115" s="61"/>
      <c r="G2115" t="str">
        <f t="shared" si="609"/>
        <v/>
      </c>
      <c r="H2115" t="str">
        <f>IFERROR(IF(COUNTIF($H$4:H2114,H2114)&lt;VLOOKUP($H2114,$D$3:$E$500,2,0),H2114,INDEX($D$3:$D$300,MATCH(H2114,$D$3:$D$300,0)+1)),"")</f>
        <v/>
      </c>
      <c r="I2115" t="str">
        <f>IF($H2115="","",VLOOKUP($H2115,Listes!$A$3:$I$12,3,FALSE))</f>
        <v/>
      </c>
      <c r="J2115" t="str">
        <f>IF($H2115="","",VLOOKUP($H2115,Listes!$A$3:$I$12,4,FALSE))</f>
        <v/>
      </c>
      <c r="K2115" t="str">
        <f>IF(H2115="","",VLOOKUP($H2115,Listes!$A$3:$I$12,8,FALSE))</f>
        <v/>
      </c>
      <c r="N2115" t="str">
        <f t="shared" si="610"/>
        <v/>
      </c>
    </row>
    <row r="2116" spans="1:14">
      <c r="A2116" s="62" t="str">
        <f>IF(Encodage!A2116="","",IF(COUNTIF($A$2:A2115,Encodage!A2116),"",IF(AND(Encodage!A2116&gt;=$G$2,Encodage!A2116&lt;=$H$2),Encodage!B2116,"")))</f>
        <v/>
      </c>
      <c r="B2116" s="62" t="str">
        <f>IF(A2116="","",IF(COUNTIF($A$2:B2115,Encodage!B2116)&gt;0,"",IF(AND(Encodage!B2116&gt;=$G$2,Encodage!A2116&lt;=$H$2),Encodage!C2116,"")))</f>
        <v/>
      </c>
      <c r="C2116" s="62"/>
      <c r="D2116" s="61"/>
      <c r="E2116" s="61"/>
      <c r="F2116" s="61"/>
      <c r="G2116" t="str">
        <f t="shared" si="609"/>
        <v/>
      </c>
      <c r="H2116" t="str">
        <f>IFERROR(IF(COUNTIF($H$4:H2115,H2115)&lt;VLOOKUP($H2115,$D$3:$E$500,2,0),H2115,INDEX($D$3:$D$300,MATCH(H2115,$D$3:$D$300,0)+1)),"")</f>
        <v/>
      </c>
      <c r="I2116" t="str">
        <f>IF($H2116="","",VLOOKUP($H2116,Listes!$A$3:$I$12,3,FALSE))</f>
        <v/>
      </c>
      <c r="J2116" t="str">
        <f>IF($H2116="","",VLOOKUP($H2116,Listes!$A$3:$I$12,4,FALSE))</f>
        <v/>
      </c>
      <c r="K2116" t="str">
        <f>IF(H2116="","",VLOOKUP($H2116,Listes!$A$3:$I$12,8,FALSE))</f>
        <v/>
      </c>
      <c r="N2116" t="str">
        <f t="shared" si="610"/>
        <v/>
      </c>
    </row>
    <row r="2117" spans="1:14">
      <c r="A2117" s="62" t="str">
        <f>IF(Encodage!A2117="","",IF(COUNTIF($A$2:A2116,Encodage!A2117),"",IF(AND(Encodage!A2117&gt;=$G$2,Encodage!A2117&lt;=$H$2),Encodage!B2117,"")))</f>
        <v/>
      </c>
      <c r="B2117" s="62" t="str">
        <f>IF(A2117="","",IF(COUNTIF($A$2:B2116,Encodage!B2117)&gt;0,"",IF(AND(Encodage!B2117&gt;=$G$2,Encodage!A2117&lt;=$H$2),Encodage!C2117,"")))</f>
        <v/>
      </c>
      <c r="C2117" s="62"/>
      <c r="D2117" s="61"/>
      <c r="E2117" s="61"/>
      <c r="F2117" s="61"/>
      <c r="G2117" t="str">
        <f t="shared" ref="G2117:G2180" si="611">IFERROR(INDEX($C$3:$C$10000,MATCH(H2117,$A$3:$A$10000,0)),"")</f>
        <v/>
      </c>
      <c r="H2117" t="str">
        <f>IFERROR(IF(COUNTIF($H$4:H2116,H2116)&lt;VLOOKUP($H2116,$D$3:$E$500,2,0),H2116,INDEX($D$3:$D$300,MATCH(H2116,$D$3:$D$300,0)+1)),"")</f>
        <v/>
      </c>
      <c r="I2117" t="str">
        <f>IF($H2117="","",VLOOKUP($H2117,Listes!$A$3:$I$12,3,FALSE))</f>
        <v/>
      </c>
      <c r="J2117" t="str">
        <f>IF($H2117="","",VLOOKUP($H2117,Listes!$A$3:$I$12,4,FALSE))</f>
        <v/>
      </c>
      <c r="K2117" t="str">
        <f>IF(H2117="","",VLOOKUP($H2117,Listes!$A$3:$I$12,8,FALSE))</f>
        <v/>
      </c>
      <c r="N2117" t="str">
        <f t="shared" ref="N2117:N2180" si="612">IF($H2116=$H2117,"",IFERROR(INDEX($C$3:$C$300,MATCH(H2117,$D$3:$D$300,0)),""))</f>
        <v/>
      </c>
    </row>
    <row r="2118" spans="1:14">
      <c r="A2118" s="62" t="str">
        <f>IF(Encodage!A2118="","",IF(COUNTIF($A$2:A2117,Encodage!A2118),"",IF(AND(Encodage!A2118&gt;=$G$2,Encodage!A2118&lt;=$H$2),Encodage!B2118,"")))</f>
        <v/>
      </c>
      <c r="B2118" s="62" t="str">
        <f>IF(A2118="","",IF(COUNTIF($A$2:B2117,Encodage!B2118)&gt;0,"",IF(AND(Encodage!B2118&gt;=$G$2,Encodage!A2118&lt;=$H$2),Encodage!C2118,"")))</f>
        <v/>
      </c>
      <c r="C2118" s="62"/>
      <c r="D2118" s="61"/>
      <c r="E2118" s="61"/>
      <c r="F2118" s="61"/>
      <c r="G2118" t="str">
        <f t="shared" si="611"/>
        <v/>
      </c>
      <c r="H2118" t="str">
        <f>IFERROR(IF(COUNTIF($H$4:H2117,H2117)&lt;VLOOKUP($H2117,$D$3:$E$500,2,0),H2117,INDEX($D$3:$D$300,MATCH(H2117,$D$3:$D$300,0)+1)),"")</f>
        <v/>
      </c>
      <c r="I2118" t="str">
        <f>IF($H2118="","",VLOOKUP($H2118,Listes!$A$3:$I$12,3,FALSE))</f>
        <v/>
      </c>
      <c r="J2118" t="str">
        <f>IF($H2118="","",VLOOKUP($H2118,Listes!$A$3:$I$12,4,FALSE))</f>
        <v/>
      </c>
      <c r="K2118" t="str">
        <f>IF(H2118="","",VLOOKUP($H2118,Listes!$A$3:$I$12,8,FALSE))</f>
        <v/>
      </c>
      <c r="N2118" t="str">
        <f t="shared" si="612"/>
        <v/>
      </c>
    </row>
    <row r="2119" spans="1:14">
      <c r="A2119" s="62" t="str">
        <f>IF(Encodage!A2119="","",IF(COUNTIF($A$2:A2118,Encodage!A2119),"",IF(AND(Encodage!A2119&gt;=$G$2,Encodage!A2119&lt;=$H$2),Encodage!B2119,"")))</f>
        <v/>
      </c>
      <c r="B2119" s="62" t="str">
        <f>IF(A2119="","",IF(COUNTIF($A$2:B2118,Encodage!B2119)&gt;0,"",IF(AND(Encodage!B2119&gt;=$G$2,Encodage!A2119&lt;=$H$2),Encodage!C2119,"")))</f>
        <v/>
      </c>
      <c r="C2119" s="62"/>
      <c r="D2119" s="61"/>
      <c r="E2119" s="61"/>
      <c r="F2119" s="61"/>
      <c r="G2119" t="str">
        <f t="shared" si="611"/>
        <v/>
      </c>
      <c r="H2119" t="str">
        <f>IFERROR(IF(COUNTIF($H$4:H2118,H2118)&lt;VLOOKUP($H2118,$D$3:$E$500,2,0),H2118,INDEX($D$3:$D$300,MATCH(H2118,$D$3:$D$300,0)+1)),"")</f>
        <v/>
      </c>
      <c r="I2119" t="str">
        <f>IF($H2119="","",VLOOKUP($H2119,Listes!$A$3:$I$12,3,FALSE))</f>
        <v/>
      </c>
      <c r="J2119" t="str">
        <f>IF($H2119="","",VLOOKUP($H2119,Listes!$A$3:$I$12,4,FALSE))</f>
        <v/>
      </c>
      <c r="K2119" t="str">
        <f>IF(H2119="","",VLOOKUP($H2119,Listes!$A$3:$I$12,8,FALSE))</f>
        <v/>
      </c>
      <c r="N2119" t="str">
        <f t="shared" si="612"/>
        <v/>
      </c>
    </row>
    <row r="2120" spans="1:14">
      <c r="A2120" s="62" t="str">
        <f>IF(Encodage!A2120="","",IF(COUNTIF($A$2:A2119,Encodage!A2120),"",IF(AND(Encodage!A2120&gt;=$G$2,Encodage!A2120&lt;=$H$2),Encodage!B2120,"")))</f>
        <v/>
      </c>
      <c r="B2120" s="62" t="str">
        <f>IF(A2120="","",IF(COUNTIF($A$2:B2119,Encodage!B2120)&gt;0,"",IF(AND(Encodage!B2120&gt;=$G$2,Encodage!A2120&lt;=$H$2),Encodage!C2120,"")))</f>
        <v/>
      </c>
      <c r="C2120" s="62"/>
      <c r="D2120" s="61"/>
      <c r="E2120" s="61"/>
      <c r="F2120" s="61"/>
      <c r="G2120" t="str">
        <f t="shared" si="611"/>
        <v/>
      </c>
      <c r="H2120" t="str">
        <f>IFERROR(IF(COUNTIF($H$4:H2119,H2119)&lt;VLOOKUP($H2119,$D$3:$E$500,2,0),H2119,INDEX($D$3:$D$300,MATCH(H2119,$D$3:$D$300,0)+1)),"")</f>
        <v/>
      </c>
      <c r="I2120" t="str">
        <f>IF($H2120="","",VLOOKUP($H2120,Listes!$A$3:$I$12,3,FALSE))</f>
        <v/>
      </c>
      <c r="J2120" t="str">
        <f>IF($H2120="","",VLOOKUP($H2120,Listes!$A$3:$I$12,4,FALSE))</f>
        <v/>
      </c>
      <c r="K2120" t="str">
        <f>IF(H2120="","",VLOOKUP($H2120,Listes!$A$3:$I$12,8,FALSE))</f>
        <v/>
      </c>
      <c r="N2120" t="str">
        <f t="shared" si="612"/>
        <v/>
      </c>
    </row>
    <row r="2121" spans="1:14">
      <c r="A2121" s="62" t="str">
        <f>IF(Encodage!A2121="","",IF(COUNTIF($A$2:A2120,Encodage!A2121),"",IF(AND(Encodage!A2121&gt;=$G$2,Encodage!A2121&lt;=$H$2),Encodage!B2121,"")))</f>
        <v/>
      </c>
      <c r="B2121" s="62" t="str">
        <f>IF(A2121="","",IF(COUNTIF($A$2:B2120,Encodage!B2121)&gt;0,"",IF(AND(Encodage!B2121&gt;=$G$2,Encodage!A2121&lt;=$H$2),Encodage!C2121,"")))</f>
        <v/>
      </c>
      <c r="C2121" s="62"/>
      <c r="D2121" s="61"/>
      <c r="E2121" s="61"/>
      <c r="F2121" s="61"/>
      <c r="G2121" t="str">
        <f t="shared" si="611"/>
        <v/>
      </c>
      <c r="H2121" t="str">
        <f>IFERROR(IF(COUNTIF($H$4:H2120,H2120)&lt;VLOOKUP($H2120,$D$3:$E$500,2,0),H2120,INDEX($D$3:$D$300,MATCH(H2120,$D$3:$D$300,0)+1)),"")</f>
        <v/>
      </c>
      <c r="I2121" t="str">
        <f>IF($H2121="","",VLOOKUP($H2121,Listes!$A$3:$I$12,3,FALSE))</f>
        <v/>
      </c>
      <c r="J2121" t="str">
        <f>IF($H2121="","",VLOOKUP($H2121,Listes!$A$3:$I$12,4,FALSE))</f>
        <v/>
      </c>
      <c r="K2121" t="str">
        <f>IF(H2121="","",VLOOKUP($H2121,Listes!$A$3:$I$12,8,FALSE))</f>
        <v/>
      </c>
      <c r="N2121" t="str">
        <f t="shared" si="612"/>
        <v/>
      </c>
    </row>
    <row r="2122" spans="1:14">
      <c r="A2122" s="62" t="str">
        <f>IF(Encodage!A2122="","",IF(COUNTIF($A$2:A2121,Encodage!A2122),"",IF(AND(Encodage!A2122&gt;=$G$2,Encodage!A2122&lt;=$H$2),Encodage!B2122,"")))</f>
        <v/>
      </c>
      <c r="B2122" s="62" t="str">
        <f>IF(A2122="","",IF(COUNTIF($A$2:B2121,Encodage!B2122)&gt;0,"",IF(AND(Encodage!B2122&gt;=$G$2,Encodage!A2122&lt;=$H$2),Encodage!C2122,"")))</f>
        <v/>
      </c>
      <c r="C2122" s="62"/>
      <c r="D2122" s="61"/>
      <c r="E2122" s="61"/>
      <c r="F2122" s="61"/>
      <c r="G2122" t="str">
        <f t="shared" si="611"/>
        <v/>
      </c>
      <c r="H2122" t="str">
        <f>IFERROR(IF(COUNTIF($H$4:H2121,H2121)&lt;VLOOKUP($H2121,$D$3:$E$500,2,0),H2121,INDEX($D$3:$D$300,MATCH(H2121,$D$3:$D$300,0)+1)),"")</f>
        <v/>
      </c>
      <c r="I2122" t="str">
        <f>IF($H2122="","",VLOOKUP($H2122,Listes!$A$3:$I$12,3,FALSE))</f>
        <v/>
      </c>
      <c r="J2122" t="str">
        <f>IF($H2122="","",VLOOKUP($H2122,Listes!$A$3:$I$12,4,FALSE))</f>
        <v/>
      </c>
      <c r="K2122" t="str">
        <f>IF(H2122="","",VLOOKUP($H2122,Listes!$A$3:$I$12,8,FALSE))</f>
        <v/>
      </c>
      <c r="N2122" t="str">
        <f t="shared" si="612"/>
        <v/>
      </c>
    </row>
    <row r="2123" spans="1:14">
      <c r="A2123" s="62" t="str">
        <f>IF(Encodage!A2123="","",IF(COUNTIF($A$2:A2122,Encodage!A2123),"",IF(AND(Encodage!A2123&gt;=$G$2,Encodage!A2123&lt;=$H$2),Encodage!B2123,"")))</f>
        <v/>
      </c>
      <c r="B2123" s="62" t="str">
        <f>IF(A2123="","",IF(COUNTIF($A$2:B2122,Encodage!B2123)&gt;0,"",IF(AND(Encodage!B2123&gt;=$G$2,Encodage!A2123&lt;=$H$2),Encodage!C2123,"")))</f>
        <v/>
      </c>
      <c r="C2123" s="62"/>
      <c r="D2123" s="61"/>
      <c r="E2123" s="61"/>
      <c r="F2123" s="61"/>
      <c r="G2123" t="str">
        <f t="shared" si="611"/>
        <v/>
      </c>
      <c r="H2123" t="str">
        <f>IFERROR(IF(COUNTIF($H$4:H2122,H2122)&lt;VLOOKUP($H2122,$D$3:$E$500,2,0),H2122,INDEX($D$3:$D$300,MATCH(H2122,$D$3:$D$300,0)+1)),"")</f>
        <v/>
      </c>
      <c r="I2123" t="str">
        <f>IF($H2123="","",VLOOKUP($H2123,Listes!$A$3:$I$12,3,FALSE))</f>
        <v/>
      </c>
      <c r="J2123" t="str">
        <f>IF($H2123="","",VLOOKUP($H2123,Listes!$A$3:$I$12,4,FALSE))</f>
        <v/>
      </c>
      <c r="K2123" t="str">
        <f>IF(H2123="","",VLOOKUP($H2123,Listes!$A$3:$I$12,8,FALSE))</f>
        <v/>
      </c>
      <c r="N2123" t="str">
        <f t="shared" si="612"/>
        <v/>
      </c>
    </row>
    <row r="2124" spans="1:14">
      <c r="A2124" s="62" t="str">
        <f>IF(Encodage!A2124="","",IF(COUNTIF($A$2:A2123,Encodage!A2124),"",IF(AND(Encodage!A2124&gt;=$G$2,Encodage!A2124&lt;=$H$2),Encodage!B2124,"")))</f>
        <v/>
      </c>
      <c r="B2124" s="62" t="str">
        <f>IF(A2124="","",IF(COUNTIF($A$2:B2123,Encodage!B2124)&gt;0,"",IF(AND(Encodage!B2124&gt;=$G$2,Encodage!A2124&lt;=$H$2),Encodage!C2124,"")))</f>
        <v/>
      </c>
      <c r="C2124" s="62"/>
      <c r="D2124" s="61"/>
      <c r="E2124" s="61"/>
      <c r="F2124" s="61"/>
      <c r="G2124" t="str">
        <f t="shared" si="611"/>
        <v/>
      </c>
      <c r="H2124" t="str">
        <f>IFERROR(IF(COUNTIF($H$4:H2123,H2123)&lt;VLOOKUP($H2123,$D$3:$E$500,2,0),H2123,INDEX($D$3:$D$300,MATCH(H2123,$D$3:$D$300,0)+1)),"")</f>
        <v/>
      </c>
      <c r="I2124" t="str">
        <f>IF($H2124="","",VLOOKUP($H2124,Listes!$A$3:$I$12,3,FALSE))</f>
        <v/>
      </c>
      <c r="J2124" t="str">
        <f>IF($H2124="","",VLOOKUP($H2124,Listes!$A$3:$I$12,4,FALSE))</f>
        <v/>
      </c>
      <c r="K2124" t="str">
        <f>IF(H2124="","",VLOOKUP($H2124,Listes!$A$3:$I$12,8,FALSE))</f>
        <v/>
      </c>
      <c r="N2124" t="str">
        <f t="shared" si="612"/>
        <v/>
      </c>
    </row>
    <row r="2125" spans="1:14">
      <c r="A2125" s="62" t="str">
        <f>IF(Encodage!A2125="","",IF(COUNTIF($A$2:A2124,Encodage!A2125),"",IF(AND(Encodage!A2125&gt;=$G$2,Encodage!A2125&lt;=$H$2),Encodage!B2125,"")))</f>
        <v/>
      </c>
      <c r="B2125" s="62" t="str">
        <f>IF(A2125="","",IF(COUNTIF($A$2:B2124,Encodage!B2125)&gt;0,"",IF(AND(Encodage!B2125&gt;=$G$2,Encodage!A2125&lt;=$H$2),Encodage!C2125,"")))</f>
        <v/>
      </c>
      <c r="C2125" s="62"/>
      <c r="D2125" s="61"/>
      <c r="E2125" s="61"/>
      <c r="F2125" s="61"/>
      <c r="G2125" t="str">
        <f t="shared" si="611"/>
        <v/>
      </c>
      <c r="H2125" t="str">
        <f>IFERROR(IF(COUNTIF($H$4:H2124,H2124)&lt;VLOOKUP($H2124,$D$3:$E$500,2,0),H2124,INDEX($D$3:$D$300,MATCH(H2124,$D$3:$D$300,0)+1)),"")</f>
        <v/>
      </c>
      <c r="I2125" t="str">
        <f>IF($H2125="","",VLOOKUP($H2125,Listes!$A$3:$I$12,3,FALSE))</f>
        <v/>
      </c>
      <c r="J2125" t="str">
        <f>IF($H2125="","",VLOOKUP($H2125,Listes!$A$3:$I$12,4,FALSE))</f>
        <v/>
      </c>
      <c r="K2125" t="str">
        <f>IF(H2125="","",VLOOKUP($H2125,Listes!$A$3:$I$12,8,FALSE))</f>
        <v/>
      </c>
      <c r="N2125" t="str">
        <f t="shared" si="612"/>
        <v/>
      </c>
    </row>
    <row r="2126" spans="1:14">
      <c r="A2126" s="62" t="str">
        <f>IF(Encodage!A2126="","",IF(COUNTIF($A$2:A2125,Encodage!A2126),"",IF(AND(Encodage!A2126&gt;=$G$2,Encodage!A2126&lt;=$H$2),Encodage!B2126,"")))</f>
        <v/>
      </c>
      <c r="B2126" s="62" t="str">
        <f>IF(A2126="","",IF(COUNTIF($A$2:B2125,Encodage!B2126)&gt;0,"",IF(AND(Encodage!B2126&gt;=$G$2,Encodage!A2126&lt;=$H$2),Encodage!C2126,"")))</f>
        <v/>
      </c>
      <c r="C2126" s="62"/>
      <c r="D2126" s="61"/>
      <c r="E2126" s="61"/>
      <c r="F2126" s="61"/>
      <c r="G2126" t="str">
        <f t="shared" si="611"/>
        <v/>
      </c>
      <c r="H2126" t="str">
        <f>IFERROR(IF(COUNTIF($H$4:H2125,H2125)&lt;VLOOKUP($H2125,$D$3:$E$500,2,0),H2125,INDEX($D$3:$D$300,MATCH(H2125,$D$3:$D$300,0)+1)),"")</f>
        <v/>
      </c>
      <c r="I2126" t="str">
        <f>IF($H2126="","",VLOOKUP($H2126,Listes!$A$3:$I$12,3,FALSE))</f>
        <v/>
      </c>
      <c r="J2126" t="str">
        <f>IF($H2126="","",VLOOKUP($H2126,Listes!$A$3:$I$12,4,FALSE))</f>
        <v/>
      </c>
      <c r="K2126" t="str">
        <f>IF(H2126="","",VLOOKUP($H2126,Listes!$A$3:$I$12,8,FALSE))</f>
        <v/>
      </c>
      <c r="N2126" t="str">
        <f t="shared" si="612"/>
        <v/>
      </c>
    </row>
    <row r="2127" spans="1:14">
      <c r="A2127" s="62" t="str">
        <f>IF(Encodage!A2127="","",IF(COUNTIF($A$2:A2126,Encodage!A2127),"",IF(AND(Encodage!A2127&gt;=$G$2,Encodage!A2127&lt;=$H$2),Encodage!B2127,"")))</f>
        <v/>
      </c>
      <c r="B2127" s="62" t="str">
        <f>IF(A2127="","",IF(COUNTIF($A$2:B2126,Encodage!B2127)&gt;0,"",IF(AND(Encodage!B2127&gt;=$G$2,Encodage!A2127&lt;=$H$2),Encodage!C2127,"")))</f>
        <v/>
      </c>
      <c r="C2127" s="62"/>
      <c r="D2127" s="61"/>
      <c r="E2127" s="61"/>
      <c r="F2127" s="61"/>
      <c r="G2127" t="str">
        <f t="shared" si="611"/>
        <v/>
      </c>
      <c r="H2127" t="str">
        <f>IFERROR(IF(COUNTIF($H$4:H2126,H2126)&lt;VLOOKUP($H2126,$D$3:$E$500,2,0),H2126,INDEX($D$3:$D$300,MATCH(H2126,$D$3:$D$300,0)+1)),"")</f>
        <v/>
      </c>
      <c r="I2127" t="str">
        <f>IF($H2127="","",VLOOKUP($H2127,Listes!$A$3:$I$12,3,FALSE))</f>
        <v/>
      </c>
      <c r="J2127" t="str">
        <f>IF($H2127="","",VLOOKUP($H2127,Listes!$A$3:$I$12,4,FALSE))</f>
        <v/>
      </c>
      <c r="K2127" t="str">
        <f>IF(H2127="","",VLOOKUP($H2127,Listes!$A$3:$I$12,8,FALSE))</f>
        <v/>
      </c>
      <c r="N2127" t="str">
        <f t="shared" si="612"/>
        <v/>
      </c>
    </row>
    <row r="2128" spans="1:14">
      <c r="A2128" s="62" t="str">
        <f>IF(Encodage!A2128="","",IF(COUNTIF($A$2:A2127,Encodage!A2128),"",IF(AND(Encodage!A2128&gt;=$G$2,Encodage!A2128&lt;=$H$2),Encodage!B2128,"")))</f>
        <v/>
      </c>
      <c r="B2128" s="62" t="str">
        <f>IF(A2128="","",IF(COUNTIF($A$2:B2127,Encodage!B2128)&gt;0,"",IF(AND(Encodage!B2128&gt;=$G$2,Encodage!A2128&lt;=$H$2),Encodage!C2128,"")))</f>
        <v/>
      </c>
      <c r="C2128" s="62"/>
      <c r="D2128" s="61"/>
      <c r="E2128" s="61"/>
      <c r="F2128" s="61"/>
      <c r="G2128" t="str">
        <f t="shared" si="611"/>
        <v/>
      </c>
      <c r="H2128" t="str">
        <f>IFERROR(IF(COUNTIF($H$4:H2127,H2127)&lt;VLOOKUP($H2127,$D$3:$E$500,2,0),H2127,INDEX($D$3:$D$300,MATCH(H2127,$D$3:$D$300,0)+1)),"")</f>
        <v/>
      </c>
      <c r="I2128" t="str">
        <f>IF($H2128="","",VLOOKUP($H2128,Listes!$A$3:$I$12,3,FALSE))</f>
        <v/>
      </c>
      <c r="J2128" t="str">
        <f>IF($H2128="","",VLOOKUP($H2128,Listes!$A$3:$I$12,4,FALSE))</f>
        <v/>
      </c>
      <c r="K2128" t="str">
        <f>IF(H2128="","",VLOOKUP($H2128,Listes!$A$3:$I$12,8,FALSE))</f>
        <v/>
      </c>
      <c r="N2128" t="str">
        <f t="shared" si="612"/>
        <v/>
      </c>
    </row>
    <row r="2129" spans="1:14">
      <c r="A2129" s="62" t="str">
        <f>IF(Encodage!A2129="","",IF(COUNTIF($A$2:A2128,Encodage!A2129),"",IF(AND(Encodage!A2129&gt;=$G$2,Encodage!A2129&lt;=$H$2),Encodage!B2129,"")))</f>
        <v/>
      </c>
      <c r="B2129" s="62" t="str">
        <f>IF(A2129="","",IF(COUNTIF($A$2:B2128,Encodage!B2129)&gt;0,"",IF(AND(Encodage!B2129&gt;=$G$2,Encodage!A2129&lt;=$H$2),Encodage!C2129,"")))</f>
        <v/>
      </c>
      <c r="C2129" s="62"/>
      <c r="D2129" s="61"/>
      <c r="E2129" s="61"/>
      <c r="F2129" s="61"/>
      <c r="G2129" t="str">
        <f t="shared" si="611"/>
        <v/>
      </c>
      <c r="H2129" t="str">
        <f>IFERROR(IF(COUNTIF($H$4:H2128,H2128)&lt;VLOOKUP($H2128,$D$3:$E$500,2,0),H2128,INDEX($D$3:$D$300,MATCH(H2128,$D$3:$D$300,0)+1)),"")</f>
        <v/>
      </c>
      <c r="I2129" t="str">
        <f>IF($H2129="","",VLOOKUP($H2129,Listes!$A$3:$I$12,3,FALSE))</f>
        <v/>
      </c>
      <c r="J2129" t="str">
        <f>IF($H2129="","",VLOOKUP($H2129,Listes!$A$3:$I$12,4,FALSE))</f>
        <v/>
      </c>
      <c r="K2129" t="str">
        <f>IF(H2129="","",VLOOKUP($H2129,Listes!$A$3:$I$12,8,FALSE))</f>
        <v/>
      </c>
      <c r="N2129" t="str">
        <f t="shared" si="612"/>
        <v/>
      </c>
    </row>
    <row r="2130" spans="1:14">
      <c r="A2130" s="62" t="str">
        <f>IF(Encodage!A2130="","",IF(COUNTIF($A$2:A2129,Encodage!A2130),"",IF(AND(Encodage!A2130&gt;=$G$2,Encodage!A2130&lt;=$H$2),Encodage!B2130,"")))</f>
        <v/>
      </c>
      <c r="B2130" s="62" t="str">
        <f>IF(A2130="","",IF(COUNTIF($A$2:B2129,Encodage!B2130)&gt;0,"",IF(AND(Encodage!B2130&gt;=$G$2,Encodage!A2130&lt;=$H$2),Encodage!C2130,"")))</f>
        <v/>
      </c>
      <c r="C2130" s="62"/>
      <c r="D2130" s="61"/>
      <c r="E2130" s="61"/>
      <c r="F2130" s="61"/>
      <c r="G2130" t="str">
        <f t="shared" si="611"/>
        <v/>
      </c>
      <c r="H2130" t="str">
        <f>IFERROR(IF(COUNTIF($H$4:H2129,H2129)&lt;VLOOKUP($H2129,$D$3:$E$500,2,0),H2129,INDEX($D$3:$D$300,MATCH(H2129,$D$3:$D$300,0)+1)),"")</f>
        <v/>
      </c>
      <c r="I2130" t="str">
        <f>IF($H2130="","",VLOOKUP($H2130,Listes!$A$3:$I$12,3,FALSE))</f>
        <v/>
      </c>
      <c r="J2130" t="str">
        <f>IF($H2130="","",VLOOKUP($H2130,Listes!$A$3:$I$12,4,FALSE))</f>
        <v/>
      </c>
      <c r="K2130" t="str">
        <f>IF(H2130="","",VLOOKUP($H2130,Listes!$A$3:$I$12,8,FALSE))</f>
        <v/>
      </c>
      <c r="N2130" t="str">
        <f t="shared" si="612"/>
        <v/>
      </c>
    </row>
    <row r="2131" spans="1:14">
      <c r="A2131" s="62" t="str">
        <f>IF(Encodage!A2131="","",IF(COUNTIF($A$2:A2130,Encodage!A2131),"",IF(AND(Encodage!A2131&gt;=$G$2,Encodage!A2131&lt;=$H$2),Encodage!B2131,"")))</f>
        <v/>
      </c>
      <c r="B2131" s="62" t="str">
        <f>IF(A2131="","",IF(COUNTIF($A$2:B2130,Encodage!B2131)&gt;0,"",IF(AND(Encodage!B2131&gt;=$G$2,Encodage!A2131&lt;=$H$2),Encodage!C2131,"")))</f>
        <v/>
      </c>
      <c r="C2131" s="62"/>
      <c r="D2131" s="61"/>
      <c r="E2131" s="61"/>
      <c r="F2131" s="61"/>
      <c r="G2131" t="str">
        <f t="shared" si="611"/>
        <v/>
      </c>
      <c r="H2131" t="str">
        <f>IFERROR(IF(COUNTIF($H$4:H2130,H2130)&lt;VLOOKUP($H2130,$D$3:$E$500,2,0),H2130,INDEX($D$3:$D$300,MATCH(H2130,$D$3:$D$300,0)+1)),"")</f>
        <v/>
      </c>
      <c r="I2131" t="str">
        <f>IF($H2131="","",VLOOKUP($H2131,Listes!$A$3:$I$12,3,FALSE))</f>
        <v/>
      </c>
      <c r="J2131" t="str">
        <f>IF($H2131="","",VLOOKUP($H2131,Listes!$A$3:$I$12,4,FALSE))</f>
        <v/>
      </c>
      <c r="K2131" t="str">
        <f>IF(H2131="","",VLOOKUP($H2131,Listes!$A$3:$I$12,8,FALSE))</f>
        <v/>
      </c>
      <c r="N2131" t="str">
        <f t="shared" si="612"/>
        <v/>
      </c>
    </row>
    <row r="2132" spans="1:14">
      <c r="A2132" s="62" t="str">
        <f>IF(Encodage!A2132="","",IF(COUNTIF($A$2:A2131,Encodage!A2132),"",IF(AND(Encodage!A2132&gt;=$G$2,Encodage!A2132&lt;=$H$2),Encodage!B2132,"")))</f>
        <v/>
      </c>
      <c r="B2132" s="62" t="str">
        <f>IF(A2132="","",IF(COUNTIF($A$2:B2131,Encodage!B2132)&gt;0,"",IF(AND(Encodage!B2132&gt;=$G$2,Encodage!A2132&lt;=$H$2),Encodage!C2132,"")))</f>
        <v/>
      </c>
      <c r="C2132" s="62"/>
      <c r="D2132" s="61"/>
      <c r="E2132" s="61"/>
      <c r="F2132" s="61"/>
      <c r="G2132" t="str">
        <f t="shared" si="611"/>
        <v/>
      </c>
      <c r="H2132" t="str">
        <f>IFERROR(IF(COUNTIF($H$4:H2131,H2131)&lt;VLOOKUP($H2131,$D$3:$E$500,2,0),H2131,INDEX($D$3:$D$300,MATCH(H2131,$D$3:$D$300,0)+1)),"")</f>
        <v/>
      </c>
      <c r="I2132" t="str">
        <f>IF($H2132="","",VLOOKUP($H2132,Listes!$A$3:$I$12,3,FALSE))</f>
        <v/>
      </c>
      <c r="J2132" t="str">
        <f>IF($H2132="","",VLOOKUP($H2132,Listes!$A$3:$I$12,4,FALSE))</f>
        <v/>
      </c>
      <c r="K2132" t="str">
        <f>IF(H2132="","",VLOOKUP($H2132,Listes!$A$3:$I$12,8,FALSE))</f>
        <v/>
      </c>
      <c r="N2132" t="str">
        <f t="shared" si="612"/>
        <v/>
      </c>
    </row>
    <row r="2133" spans="1:14">
      <c r="A2133" s="62" t="str">
        <f>IF(Encodage!A2133="","",IF(COUNTIF($A$2:A2132,Encodage!A2133),"",IF(AND(Encodage!A2133&gt;=$G$2,Encodage!A2133&lt;=$H$2),Encodage!B2133,"")))</f>
        <v/>
      </c>
      <c r="B2133" s="62" t="str">
        <f>IF(A2133="","",IF(COUNTIF($A$2:B2132,Encodage!B2133)&gt;0,"",IF(AND(Encodage!B2133&gt;=$G$2,Encodage!A2133&lt;=$H$2),Encodage!C2133,"")))</f>
        <v/>
      </c>
      <c r="C2133" s="62"/>
      <c r="D2133" s="61"/>
      <c r="E2133" s="61"/>
      <c r="F2133" s="61"/>
      <c r="G2133" t="str">
        <f t="shared" si="611"/>
        <v/>
      </c>
      <c r="H2133" t="str">
        <f>IFERROR(IF(COUNTIF($H$4:H2132,H2132)&lt;VLOOKUP($H2132,$D$3:$E$500,2,0),H2132,INDEX($D$3:$D$300,MATCH(H2132,$D$3:$D$300,0)+1)),"")</f>
        <v/>
      </c>
      <c r="I2133" t="str">
        <f>IF($H2133="","",VLOOKUP($H2133,Listes!$A$3:$I$12,3,FALSE))</f>
        <v/>
      </c>
      <c r="J2133" t="str">
        <f>IF($H2133="","",VLOOKUP($H2133,Listes!$A$3:$I$12,4,FALSE))</f>
        <v/>
      </c>
      <c r="K2133" t="str">
        <f>IF(H2133="","",VLOOKUP($H2133,Listes!$A$3:$I$12,8,FALSE))</f>
        <v/>
      </c>
      <c r="N2133" t="str">
        <f t="shared" si="612"/>
        <v/>
      </c>
    </row>
    <row r="2134" spans="1:14">
      <c r="A2134" s="62" t="str">
        <f>IF(Encodage!A2134="","",IF(COUNTIF($A$2:A2133,Encodage!A2134),"",IF(AND(Encodage!A2134&gt;=$G$2,Encodage!A2134&lt;=$H$2),Encodage!B2134,"")))</f>
        <v/>
      </c>
      <c r="B2134" s="62" t="str">
        <f>IF(A2134="","",IF(COUNTIF($A$2:B2133,Encodage!B2134)&gt;0,"",IF(AND(Encodage!B2134&gt;=$G$2,Encodage!A2134&lt;=$H$2),Encodage!C2134,"")))</f>
        <v/>
      </c>
      <c r="C2134" s="62"/>
      <c r="D2134" s="61"/>
      <c r="E2134" s="61"/>
      <c r="F2134" s="61"/>
      <c r="G2134" t="str">
        <f t="shared" si="611"/>
        <v/>
      </c>
      <c r="H2134" t="str">
        <f>IFERROR(IF(COUNTIF($H$4:H2133,H2133)&lt;VLOOKUP($H2133,$D$3:$E$500,2,0),H2133,INDEX($D$3:$D$300,MATCH(H2133,$D$3:$D$300,0)+1)),"")</f>
        <v/>
      </c>
      <c r="I2134" t="str">
        <f>IF($H2134="","",VLOOKUP($H2134,Listes!$A$3:$I$12,3,FALSE))</f>
        <v/>
      </c>
      <c r="J2134" t="str">
        <f>IF($H2134="","",VLOOKUP($H2134,Listes!$A$3:$I$12,4,FALSE))</f>
        <v/>
      </c>
      <c r="K2134" t="str">
        <f>IF(H2134="","",VLOOKUP($H2134,Listes!$A$3:$I$12,8,FALSE))</f>
        <v/>
      </c>
      <c r="N2134" t="str">
        <f t="shared" si="612"/>
        <v/>
      </c>
    </row>
    <row r="2135" spans="1:14">
      <c r="A2135" s="62" t="str">
        <f>IF(Encodage!A2135="","",IF(COUNTIF($A$2:A2134,Encodage!A2135),"",IF(AND(Encodage!A2135&gt;=$G$2,Encodage!A2135&lt;=$H$2),Encodage!B2135,"")))</f>
        <v/>
      </c>
      <c r="B2135" s="62" t="str">
        <f>IF(A2135="","",IF(COUNTIF($A$2:B2134,Encodage!B2135)&gt;0,"",IF(AND(Encodage!B2135&gt;=$G$2,Encodage!A2135&lt;=$H$2),Encodage!C2135,"")))</f>
        <v/>
      </c>
      <c r="C2135" s="62"/>
      <c r="D2135" s="61"/>
      <c r="E2135" s="61"/>
      <c r="F2135" s="61"/>
      <c r="G2135" t="str">
        <f t="shared" si="611"/>
        <v/>
      </c>
      <c r="H2135" t="str">
        <f>IFERROR(IF(COUNTIF($H$4:H2134,H2134)&lt;VLOOKUP($H2134,$D$3:$E$500,2,0),H2134,INDEX($D$3:$D$300,MATCH(H2134,$D$3:$D$300,0)+1)),"")</f>
        <v/>
      </c>
      <c r="I2135" t="str">
        <f>IF($H2135="","",VLOOKUP($H2135,Listes!$A$3:$I$12,3,FALSE))</f>
        <v/>
      </c>
      <c r="J2135" t="str">
        <f>IF($H2135="","",VLOOKUP($H2135,Listes!$A$3:$I$12,4,FALSE))</f>
        <v/>
      </c>
      <c r="K2135" t="str">
        <f>IF(H2135="","",VLOOKUP($H2135,Listes!$A$3:$I$12,8,FALSE))</f>
        <v/>
      </c>
      <c r="N2135" t="str">
        <f t="shared" si="612"/>
        <v/>
      </c>
    </row>
    <row r="2136" spans="1:14">
      <c r="A2136" s="62" t="str">
        <f>IF(Encodage!A2136="","",IF(COUNTIF($A$2:A2135,Encodage!A2136),"",IF(AND(Encodage!A2136&gt;=$G$2,Encodage!A2136&lt;=$H$2),Encodage!B2136,"")))</f>
        <v/>
      </c>
      <c r="B2136" s="62" t="str">
        <f>IF(A2136="","",IF(COUNTIF($A$2:B2135,Encodage!B2136)&gt;0,"",IF(AND(Encodage!B2136&gt;=$G$2,Encodage!A2136&lt;=$H$2),Encodage!C2136,"")))</f>
        <v/>
      </c>
      <c r="C2136" s="62"/>
      <c r="D2136" s="61"/>
      <c r="E2136" s="61"/>
      <c r="F2136" s="61"/>
      <c r="G2136" t="str">
        <f t="shared" si="611"/>
        <v/>
      </c>
      <c r="H2136" t="str">
        <f>IFERROR(IF(COUNTIF($H$4:H2135,H2135)&lt;VLOOKUP($H2135,$D$3:$E$500,2,0),H2135,INDEX($D$3:$D$300,MATCH(H2135,$D$3:$D$300,0)+1)),"")</f>
        <v/>
      </c>
      <c r="I2136" t="str">
        <f>IF($H2136="","",VLOOKUP($H2136,Listes!$A$3:$I$12,3,FALSE))</f>
        <v/>
      </c>
      <c r="J2136" t="str">
        <f>IF($H2136="","",VLOOKUP($H2136,Listes!$A$3:$I$12,4,FALSE))</f>
        <v/>
      </c>
      <c r="K2136" t="str">
        <f>IF(H2136="","",VLOOKUP($H2136,Listes!$A$3:$I$12,8,FALSE))</f>
        <v/>
      </c>
      <c r="N2136" t="str">
        <f t="shared" si="612"/>
        <v/>
      </c>
    </row>
    <row r="2137" spans="1:14">
      <c r="A2137" s="62" t="str">
        <f>IF(Encodage!A2137="","",IF(COUNTIF($A$2:A2136,Encodage!A2137),"",IF(AND(Encodage!A2137&gt;=$G$2,Encodage!A2137&lt;=$H$2),Encodage!B2137,"")))</f>
        <v/>
      </c>
      <c r="B2137" s="62" t="str">
        <f>IF(A2137="","",IF(COUNTIF($A$2:B2136,Encodage!B2137)&gt;0,"",IF(AND(Encodage!B2137&gt;=$G$2,Encodage!A2137&lt;=$H$2),Encodage!C2137,"")))</f>
        <v/>
      </c>
      <c r="C2137" s="62"/>
      <c r="D2137" s="61"/>
      <c r="E2137" s="61"/>
      <c r="F2137" s="61"/>
      <c r="G2137" t="str">
        <f t="shared" si="611"/>
        <v/>
      </c>
      <c r="H2137" t="str">
        <f>IFERROR(IF(COUNTIF($H$4:H2136,H2136)&lt;VLOOKUP($H2136,$D$3:$E$500,2,0),H2136,INDEX($D$3:$D$300,MATCH(H2136,$D$3:$D$300,0)+1)),"")</f>
        <v/>
      </c>
      <c r="I2137" t="str">
        <f>IF($H2137="","",VLOOKUP($H2137,Listes!$A$3:$I$12,3,FALSE))</f>
        <v/>
      </c>
      <c r="J2137" t="str">
        <f>IF($H2137="","",VLOOKUP($H2137,Listes!$A$3:$I$12,4,FALSE))</f>
        <v/>
      </c>
      <c r="K2137" t="str">
        <f>IF(H2137="","",VLOOKUP($H2137,Listes!$A$3:$I$12,8,FALSE))</f>
        <v/>
      </c>
      <c r="N2137" t="str">
        <f t="shared" si="612"/>
        <v/>
      </c>
    </row>
    <row r="2138" spans="1:14">
      <c r="A2138" s="62" t="str">
        <f>IF(Encodage!A2138="","",IF(COUNTIF($A$2:A2137,Encodage!A2138),"",IF(AND(Encodage!A2138&gt;=$G$2,Encodage!A2138&lt;=$H$2),Encodage!B2138,"")))</f>
        <v/>
      </c>
      <c r="B2138" s="62" t="str">
        <f>IF(A2138="","",IF(COUNTIF($A$2:B2137,Encodage!B2138)&gt;0,"",IF(AND(Encodage!B2138&gt;=$G$2,Encodage!A2138&lt;=$H$2),Encodage!C2138,"")))</f>
        <v/>
      </c>
      <c r="C2138" s="62"/>
      <c r="D2138" s="61"/>
      <c r="E2138" s="61"/>
      <c r="F2138" s="61"/>
      <c r="G2138" t="str">
        <f t="shared" si="611"/>
        <v/>
      </c>
      <c r="H2138" t="str">
        <f>IFERROR(IF(COUNTIF($H$4:H2137,H2137)&lt;VLOOKUP($H2137,$D$3:$E$500,2,0),H2137,INDEX($D$3:$D$300,MATCH(H2137,$D$3:$D$300,0)+1)),"")</f>
        <v/>
      </c>
      <c r="I2138" t="str">
        <f>IF($H2138="","",VLOOKUP($H2138,Listes!$A$3:$I$12,3,FALSE))</f>
        <v/>
      </c>
      <c r="J2138" t="str">
        <f>IF($H2138="","",VLOOKUP($H2138,Listes!$A$3:$I$12,4,FALSE))</f>
        <v/>
      </c>
      <c r="K2138" t="str">
        <f>IF(H2138="","",VLOOKUP($H2138,Listes!$A$3:$I$12,8,FALSE))</f>
        <v/>
      </c>
      <c r="N2138" t="str">
        <f t="shared" si="612"/>
        <v/>
      </c>
    </row>
    <row r="2139" spans="1:14">
      <c r="A2139" s="62" t="str">
        <f>IF(Encodage!A2139="","",IF(COUNTIF($A$2:A2138,Encodage!A2139),"",IF(AND(Encodage!A2139&gt;=$G$2,Encodage!A2139&lt;=$H$2),Encodage!B2139,"")))</f>
        <v/>
      </c>
      <c r="B2139" s="62" t="str">
        <f>IF(A2139="","",IF(COUNTIF($A$2:B2138,Encodage!B2139)&gt;0,"",IF(AND(Encodage!B2139&gt;=$G$2,Encodage!A2139&lt;=$H$2),Encodage!C2139,"")))</f>
        <v/>
      </c>
      <c r="C2139" s="62"/>
      <c r="D2139" s="61"/>
      <c r="E2139" s="61"/>
      <c r="F2139" s="61"/>
      <c r="G2139" t="str">
        <f t="shared" si="611"/>
        <v/>
      </c>
      <c r="H2139" t="str">
        <f>IFERROR(IF(COUNTIF($H$4:H2138,H2138)&lt;VLOOKUP($H2138,$D$3:$E$500,2,0),H2138,INDEX($D$3:$D$300,MATCH(H2138,$D$3:$D$300,0)+1)),"")</f>
        <v/>
      </c>
      <c r="I2139" t="str">
        <f>IF($H2139="","",VLOOKUP($H2139,Listes!$A$3:$I$12,3,FALSE))</f>
        <v/>
      </c>
      <c r="J2139" t="str">
        <f>IF($H2139="","",VLOOKUP($H2139,Listes!$A$3:$I$12,4,FALSE))</f>
        <v/>
      </c>
      <c r="K2139" t="str">
        <f>IF(H2139="","",VLOOKUP($H2139,Listes!$A$3:$I$12,8,FALSE))</f>
        <v/>
      </c>
      <c r="N2139" t="str">
        <f t="shared" si="612"/>
        <v/>
      </c>
    </row>
    <row r="2140" spans="1:14">
      <c r="A2140" s="62" t="str">
        <f>IF(Encodage!A2140="","",IF(COUNTIF($A$2:A2139,Encodage!A2140),"",IF(AND(Encodage!A2140&gt;=$G$2,Encodage!A2140&lt;=$H$2),Encodage!B2140,"")))</f>
        <v/>
      </c>
      <c r="B2140" s="62" t="str">
        <f>IF(A2140="","",IF(COUNTIF($A$2:B2139,Encodage!B2140)&gt;0,"",IF(AND(Encodage!B2140&gt;=$G$2,Encodage!A2140&lt;=$H$2),Encodage!C2140,"")))</f>
        <v/>
      </c>
      <c r="C2140" s="62"/>
      <c r="D2140" s="61"/>
      <c r="E2140" s="61"/>
      <c r="F2140" s="61"/>
      <c r="G2140" t="str">
        <f t="shared" si="611"/>
        <v/>
      </c>
      <c r="H2140" t="str">
        <f>IFERROR(IF(COUNTIF($H$4:H2139,H2139)&lt;VLOOKUP($H2139,$D$3:$E$500,2,0),H2139,INDEX($D$3:$D$300,MATCH(H2139,$D$3:$D$300,0)+1)),"")</f>
        <v/>
      </c>
      <c r="I2140" t="str">
        <f>IF($H2140="","",VLOOKUP($H2140,Listes!$A$3:$I$12,3,FALSE))</f>
        <v/>
      </c>
      <c r="J2140" t="str">
        <f>IF($H2140="","",VLOOKUP($H2140,Listes!$A$3:$I$12,4,FALSE))</f>
        <v/>
      </c>
      <c r="K2140" t="str">
        <f>IF(H2140="","",VLOOKUP($H2140,Listes!$A$3:$I$12,8,FALSE))</f>
        <v/>
      </c>
      <c r="N2140" t="str">
        <f t="shared" si="612"/>
        <v/>
      </c>
    </row>
    <row r="2141" spans="1:14">
      <c r="A2141" s="62" t="str">
        <f>IF(Encodage!A2141="","",IF(COUNTIF($A$2:A2140,Encodage!A2141),"",IF(AND(Encodage!A2141&gt;=$G$2,Encodage!A2141&lt;=$H$2),Encodage!B2141,"")))</f>
        <v/>
      </c>
      <c r="B2141" s="62" t="str">
        <f>IF(A2141="","",IF(COUNTIF($A$2:B2140,Encodage!B2141)&gt;0,"",IF(AND(Encodage!B2141&gt;=$G$2,Encodage!A2141&lt;=$H$2),Encodage!C2141,"")))</f>
        <v/>
      </c>
      <c r="C2141" s="62"/>
      <c r="D2141" s="61"/>
      <c r="E2141" s="61"/>
      <c r="F2141" s="61"/>
      <c r="G2141" t="str">
        <f t="shared" si="611"/>
        <v/>
      </c>
      <c r="H2141" t="str">
        <f>IFERROR(IF(COUNTIF($H$4:H2140,H2140)&lt;VLOOKUP($H2140,$D$3:$E$500,2,0),H2140,INDEX($D$3:$D$300,MATCH(H2140,$D$3:$D$300,0)+1)),"")</f>
        <v/>
      </c>
      <c r="I2141" t="str">
        <f>IF($H2141="","",VLOOKUP($H2141,Listes!$A$3:$I$12,3,FALSE))</f>
        <v/>
      </c>
      <c r="J2141" t="str">
        <f>IF($H2141="","",VLOOKUP($H2141,Listes!$A$3:$I$12,4,FALSE))</f>
        <v/>
      </c>
      <c r="K2141" t="str">
        <f>IF(H2141="","",VLOOKUP($H2141,Listes!$A$3:$I$12,8,FALSE))</f>
        <v/>
      </c>
      <c r="N2141" t="str">
        <f t="shared" si="612"/>
        <v/>
      </c>
    </row>
    <row r="2142" spans="1:14">
      <c r="A2142" s="62" t="str">
        <f>IF(Encodage!A2142="","",IF(COUNTIF($A$2:A2141,Encodage!A2142),"",IF(AND(Encodage!A2142&gt;=$G$2,Encodage!A2142&lt;=$H$2),Encodage!B2142,"")))</f>
        <v/>
      </c>
      <c r="B2142" s="62" t="str">
        <f>IF(A2142="","",IF(COUNTIF($A$2:B2141,Encodage!B2142)&gt;0,"",IF(AND(Encodage!B2142&gt;=$G$2,Encodage!A2142&lt;=$H$2),Encodage!C2142,"")))</f>
        <v/>
      </c>
      <c r="C2142" s="62"/>
      <c r="D2142" s="61"/>
      <c r="E2142" s="61"/>
      <c r="F2142" s="61"/>
      <c r="G2142" t="str">
        <f t="shared" si="611"/>
        <v/>
      </c>
      <c r="H2142" t="str">
        <f>IFERROR(IF(COUNTIF($H$4:H2141,H2141)&lt;VLOOKUP($H2141,$D$3:$E$500,2,0),H2141,INDEX($D$3:$D$300,MATCH(H2141,$D$3:$D$300,0)+1)),"")</f>
        <v/>
      </c>
      <c r="I2142" t="str">
        <f>IF($H2142="","",VLOOKUP($H2142,Listes!$A$3:$I$12,3,FALSE))</f>
        <v/>
      </c>
      <c r="J2142" t="str">
        <f>IF($H2142="","",VLOOKUP($H2142,Listes!$A$3:$I$12,4,FALSE))</f>
        <v/>
      </c>
      <c r="K2142" t="str">
        <f>IF(H2142="","",VLOOKUP($H2142,Listes!$A$3:$I$12,8,FALSE))</f>
        <v/>
      </c>
      <c r="N2142" t="str">
        <f t="shared" si="612"/>
        <v/>
      </c>
    </row>
    <row r="2143" spans="1:14">
      <c r="A2143" s="62" t="str">
        <f>IF(Encodage!A2143="","",IF(COUNTIF($A$2:A2142,Encodage!A2143),"",IF(AND(Encodage!A2143&gt;=$G$2,Encodage!A2143&lt;=$H$2),Encodage!B2143,"")))</f>
        <v/>
      </c>
      <c r="B2143" s="62" t="str">
        <f>IF(A2143="","",IF(COUNTIF($A$2:B2142,Encodage!B2143)&gt;0,"",IF(AND(Encodage!B2143&gt;=$G$2,Encodage!A2143&lt;=$H$2),Encodage!C2143,"")))</f>
        <v/>
      </c>
      <c r="C2143" s="62"/>
      <c r="D2143" s="61"/>
      <c r="E2143" s="61"/>
      <c r="F2143" s="61"/>
      <c r="G2143" t="str">
        <f t="shared" si="611"/>
        <v/>
      </c>
      <c r="H2143" t="str">
        <f>IFERROR(IF(COUNTIF($H$4:H2142,H2142)&lt;VLOOKUP($H2142,$D$3:$E$500,2,0),H2142,INDEX($D$3:$D$300,MATCH(H2142,$D$3:$D$300,0)+1)),"")</f>
        <v/>
      </c>
      <c r="I2143" t="str">
        <f>IF($H2143="","",VLOOKUP($H2143,Listes!$A$3:$I$12,3,FALSE))</f>
        <v/>
      </c>
      <c r="J2143" t="str">
        <f>IF($H2143="","",VLOOKUP($H2143,Listes!$A$3:$I$12,4,FALSE))</f>
        <v/>
      </c>
      <c r="K2143" t="str">
        <f>IF(H2143="","",VLOOKUP($H2143,Listes!$A$3:$I$12,8,FALSE))</f>
        <v/>
      </c>
      <c r="N2143" t="str">
        <f t="shared" si="612"/>
        <v/>
      </c>
    </row>
    <row r="2144" spans="1:14">
      <c r="A2144" s="62" t="str">
        <f>IF(Encodage!A2144="","",IF(COUNTIF($A$2:A2143,Encodage!A2144),"",IF(AND(Encodage!A2144&gt;=$G$2,Encodage!A2144&lt;=$H$2),Encodage!B2144,"")))</f>
        <v/>
      </c>
      <c r="B2144" s="62" t="str">
        <f>IF(A2144="","",IF(COUNTIF($A$2:B2143,Encodage!B2144)&gt;0,"",IF(AND(Encodage!B2144&gt;=$G$2,Encodage!A2144&lt;=$H$2),Encodage!C2144,"")))</f>
        <v/>
      </c>
      <c r="C2144" s="62"/>
      <c r="D2144" s="61"/>
      <c r="E2144" s="61"/>
      <c r="F2144" s="61"/>
      <c r="G2144" t="str">
        <f t="shared" si="611"/>
        <v/>
      </c>
      <c r="H2144" t="str">
        <f>IFERROR(IF(COUNTIF($H$4:H2143,H2143)&lt;VLOOKUP($H2143,$D$3:$E$500,2,0),H2143,INDEX($D$3:$D$300,MATCH(H2143,$D$3:$D$300,0)+1)),"")</f>
        <v/>
      </c>
      <c r="I2144" t="str">
        <f>IF($H2144="","",VLOOKUP($H2144,Listes!$A$3:$I$12,3,FALSE))</f>
        <v/>
      </c>
      <c r="J2144" t="str">
        <f>IF($H2144="","",VLOOKUP($H2144,Listes!$A$3:$I$12,4,FALSE))</f>
        <v/>
      </c>
      <c r="K2144" t="str">
        <f>IF(H2144="","",VLOOKUP($H2144,Listes!$A$3:$I$12,8,FALSE))</f>
        <v/>
      </c>
      <c r="N2144" t="str">
        <f t="shared" si="612"/>
        <v/>
      </c>
    </row>
    <row r="2145" spans="1:14">
      <c r="A2145" s="62" t="str">
        <f>IF(Encodage!A2145="","",IF(COUNTIF($A$2:A2144,Encodage!A2145),"",IF(AND(Encodage!A2145&gt;=$G$2,Encodage!A2145&lt;=$H$2),Encodage!B2145,"")))</f>
        <v/>
      </c>
      <c r="B2145" s="62" t="str">
        <f>IF(A2145="","",IF(COUNTIF($A$2:B2144,Encodage!B2145)&gt;0,"",IF(AND(Encodage!B2145&gt;=$G$2,Encodage!A2145&lt;=$H$2),Encodage!C2145,"")))</f>
        <v/>
      </c>
      <c r="C2145" s="62"/>
      <c r="D2145" s="61"/>
      <c r="E2145" s="61"/>
      <c r="F2145" s="61"/>
      <c r="G2145" t="str">
        <f t="shared" si="611"/>
        <v/>
      </c>
      <c r="H2145" t="str">
        <f>IFERROR(IF(COUNTIF($H$4:H2144,H2144)&lt;VLOOKUP($H2144,$D$3:$E$500,2,0),H2144,INDEX($D$3:$D$300,MATCH(H2144,$D$3:$D$300,0)+1)),"")</f>
        <v/>
      </c>
      <c r="I2145" t="str">
        <f>IF($H2145="","",VLOOKUP($H2145,Listes!$A$3:$I$12,3,FALSE))</f>
        <v/>
      </c>
      <c r="J2145" t="str">
        <f>IF($H2145="","",VLOOKUP($H2145,Listes!$A$3:$I$12,4,FALSE))</f>
        <v/>
      </c>
      <c r="K2145" t="str">
        <f>IF(H2145="","",VLOOKUP($H2145,Listes!$A$3:$I$12,8,FALSE))</f>
        <v/>
      </c>
      <c r="N2145" t="str">
        <f t="shared" si="612"/>
        <v/>
      </c>
    </row>
    <row r="2146" spans="1:14">
      <c r="A2146" s="62" t="str">
        <f>IF(Encodage!A2146="","",IF(COUNTIF($A$2:A2145,Encodage!A2146),"",IF(AND(Encodage!A2146&gt;=$G$2,Encodage!A2146&lt;=$H$2),Encodage!B2146,"")))</f>
        <v/>
      </c>
      <c r="B2146" s="62" t="str">
        <f>IF(A2146="","",IF(COUNTIF($A$2:B2145,Encodage!B2146)&gt;0,"",IF(AND(Encodage!B2146&gt;=$G$2,Encodage!A2146&lt;=$H$2),Encodage!C2146,"")))</f>
        <v/>
      </c>
      <c r="C2146" s="62"/>
      <c r="D2146" s="61"/>
      <c r="E2146" s="61"/>
      <c r="F2146" s="61"/>
      <c r="G2146" t="str">
        <f t="shared" si="611"/>
        <v/>
      </c>
      <c r="H2146" t="str">
        <f>IFERROR(IF(COUNTIF($H$4:H2145,H2145)&lt;VLOOKUP($H2145,$D$3:$E$500,2,0),H2145,INDEX($D$3:$D$300,MATCH(H2145,$D$3:$D$300,0)+1)),"")</f>
        <v/>
      </c>
      <c r="I2146" t="str">
        <f>IF($H2146="","",VLOOKUP($H2146,Listes!$A$3:$I$12,3,FALSE))</f>
        <v/>
      </c>
      <c r="J2146" t="str">
        <f>IF($H2146="","",VLOOKUP($H2146,Listes!$A$3:$I$12,4,FALSE))</f>
        <v/>
      </c>
      <c r="K2146" t="str">
        <f>IF(H2146="","",VLOOKUP($H2146,Listes!$A$3:$I$12,8,FALSE))</f>
        <v/>
      </c>
      <c r="N2146" t="str">
        <f t="shared" si="612"/>
        <v/>
      </c>
    </row>
    <row r="2147" spans="1:14">
      <c r="A2147" s="62" t="str">
        <f>IF(Encodage!A2147="","",IF(COUNTIF($A$2:A2146,Encodage!A2147),"",IF(AND(Encodage!A2147&gt;=$G$2,Encodage!A2147&lt;=$H$2),Encodage!B2147,"")))</f>
        <v/>
      </c>
      <c r="B2147" s="62" t="str">
        <f>IF(A2147="","",IF(COUNTIF($A$2:B2146,Encodage!B2147)&gt;0,"",IF(AND(Encodage!B2147&gt;=$G$2,Encodage!A2147&lt;=$H$2),Encodage!C2147,"")))</f>
        <v/>
      </c>
      <c r="C2147" s="62"/>
      <c r="D2147" s="61"/>
      <c r="E2147" s="61"/>
      <c r="F2147" s="61"/>
      <c r="G2147" t="str">
        <f t="shared" si="611"/>
        <v/>
      </c>
      <c r="H2147" t="str">
        <f>IFERROR(IF(COUNTIF($H$4:H2146,H2146)&lt;VLOOKUP($H2146,$D$3:$E$500,2,0),H2146,INDEX($D$3:$D$300,MATCH(H2146,$D$3:$D$300,0)+1)),"")</f>
        <v/>
      </c>
      <c r="I2147" t="str">
        <f>IF($H2147="","",VLOOKUP($H2147,Listes!$A$3:$I$12,3,FALSE))</f>
        <v/>
      </c>
      <c r="J2147" t="str">
        <f>IF($H2147="","",VLOOKUP($H2147,Listes!$A$3:$I$12,4,FALSE))</f>
        <v/>
      </c>
      <c r="K2147" t="str">
        <f>IF(H2147="","",VLOOKUP($H2147,Listes!$A$3:$I$12,8,FALSE))</f>
        <v/>
      </c>
      <c r="N2147" t="str">
        <f t="shared" si="612"/>
        <v/>
      </c>
    </row>
    <row r="2148" spans="1:14">
      <c r="A2148" s="62" t="str">
        <f>IF(Encodage!A2148="","",IF(COUNTIF($A$2:A2147,Encodage!A2148),"",IF(AND(Encodage!A2148&gt;=$G$2,Encodage!A2148&lt;=$H$2),Encodage!B2148,"")))</f>
        <v/>
      </c>
      <c r="B2148" s="62" t="str">
        <f>IF(A2148="","",IF(COUNTIF($A$2:B2147,Encodage!B2148)&gt;0,"",IF(AND(Encodage!B2148&gt;=$G$2,Encodage!A2148&lt;=$H$2),Encodage!C2148,"")))</f>
        <v/>
      </c>
      <c r="C2148" s="62"/>
      <c r="D2148" s="61"/>
      <c r="E2148" s="61"/>
      <c r="F2148" s="61"/>
      <c r="G2148" t="str">
        <f t="shared" si="611"/>
        <v/>
      </c>
      <c r="H2148" t="str">
        <f>IFERROR(IF(COUNTIF($H$4:H2147,H2147)&lt;VLOOKUP($H2147,$D$3:$E$500,2,0),H2147,INDEX($D$3:$D$300,MATCH(H2147,$D$3:$D$300,0)+1)),"")</f>
        <v/>
      </c>
      <c r="I2148" t="str">
        <f>IF($H2148="","",VLOOKUP($H2148,Listes!$A$3:$I$12,3,FALSE))</f>
        <v/>
      </c>
      <c r="J2148" t="str">
        <f>IF($H2148="","",VLOOKUP($H2148,Listes!$A$3:$I$12,4,FALSE))</f>
        <v/>
      </c>
      <c r="K2148" t="str">
        <f>IF(H2148="","",VLOOKUP($H2148,Listes!$A$3:$I$12,8,FALSE))</f>
        <v/>
      </c>
      <c r="N2148" t="str">
        <f t="shared" si="612"/>
        <v/>
      </c>
    </row>
    <row r="2149" spans="1:14">
      <c r="A2149" s="62" t="str">
        <f>IF(Encodage!A2149="","",IF(COUNTIF($A$2:A2148,Encodage!A2149),"",IF(AND(Encodage!A2149&gt;=$G$2,Encodage!A2149&lt;=$H$2),Encodage!B2149,"")))</f>
        <v/>
      </c>
      <c r="B2149" s="62" t="str">
        <f>IF(A2149="","",IF(COUNTIF($A$2:B2148,Encodage!B2149)&gt;0,"",IF(AND(Encodage!B2149&gt;=$G$2,Encodage!A2149&lt;=$H$2),Encodage!C2149,"")))</f>
        <v/>
      </c>
      <c r="C2149" s="62"/>
      <c r="D2149" s="61"/>
      <c r="E2149" s="61"/>
      <c r="F2149" s="61"/>
      <c r="G2149" t="str">
        <f t="shared" si="611"/>
        <v/>
      </c>
      <c r="H2149" t="str">
        <f>IFERROR(IF(COUNTIF($H$4:H2148,H2148)&lt;VLOOKUP($H2148,$D$3:$E$500,2,0),H2148,INDEX($D$3:$D$300,MATCH(H2148,$D$3:$D$300,0)+1)),"")</f>
        <v/>
      </c>
      <c r="I2149" t="str">
        <f>IF($H2149="","",VLOOKUP($H2149,Listes!$A$3:$I$12,3,FALSE))</f>
        <v/>
      </c>
      <c r="J2149" t="str">
        <f>IF($H2149="","",VLOOKUP($H2149,Listes!$A$3:$I$12,4,FALSE))</f>
        <v/>
      </c>
      <c r="K2149" t="str">
        <f>IF(H2149="","",VLOOKUP($H2149,Listes!$A$3:$I$12,8,FALSE))</f>
        <v/>
      </c>
      <c r="N2149" t="str">
        <f t="shared" si="612"/>
        <v/>
      </c>
    </row>
    <row r="2150" spans="1:14">
      <c r="A2150" s="62" t="str">
        <f>IF(Encodage!A2150="","",IF(COUNTIF($A$2:A2149,Encodage!A2150),"",IF(AND(Encodage!A2150&gt;=$G$2,Encodage!A2150&lt;=$H$2),Encodage!B2150,"")))</f>
        <v/>
      </c>
      <c r="B2150" s="62" t="str">
        <f>IF(A2150="","",IF(COUNTIF($A$2:B2149,Encodage!B2150)&gt;0,"",IF(AND(Encodage!B2150&gt;=$G$2,Encodage!A2150&lt;=$H$2),Encodage!C2150,"")))</f>
        <v/>
      </c>
      <c r="C2150" s="62"/>
      <c r="D2150" s="61"/>
      <c r="E2150" s="61"/>
      <c r="F2150" s="61"/>
      <c r="G2150" t="str">
        <f t="shared" si="611"/>
        <v/>
      </c>
      <c r="H2150" t="str">
        <f>IFERROR(IF(COUNTIF($H$4:H2149,H2149)&lt;VLOOKUP($H2149,$D$3:$E$500,2,0),H2149,INDEX($D$3:$D$300,MATCH(H2149,$D$3:$D$300,0)+1)),"")</f>
        <v/>
      </c>
      <c r="I2150" t="str">
        <f>IF($H2150="","",VLOOKUP($H2150,Listes!$A$3:$I$12,3,FALSE))</f>
        <v/>
      </c>
      <c r="J2150" t="str">
        <f>IF($H2150="","",VLOOKUP($H2150,Listes!$A$3:$I$12,4,FALSE))</f>
        <v/>
      </c>
      <c r="K2150" t="str">
        <f>IF(H2150="","",VLOOKUP($H2150,Listes!$A$3:$I$12,8,FALSE))</f>
        <v/>
      </c>
      <c r="N2150" t="str">
        <f t="shared" si="612"/>
        <v/>
      </c>
    </row>
    <row r="2151" spans="1:14">
      <c r="A2151" s="62" t="str">
        <f>IF(Encodage!A2151="","",IF(COUNTIF($A$2:A2150,Encodage!A2151),"",IF(AND(Encodage!A2151&gt;=$G$2,Encodage!A2151&lt;=$H$2),Encodage!B2151,"")))</f>
        <v/>
      </c>
      <c r="B2151" s="62" t="str">
        <f>IF(A2151="","",IF(COUNTIF($A$2:B2150,Encodage!B2151)&gt;0,"",IF(AND(Encodage!B2151&gt;=$G$2,Encodage!A2151&lt;=$H$2),Encodage!C2151,"")))</f>
        <v/>
      </c>
      <c r="C2151" s="62"/>
      <c r="D2151" s="61"/>
      <c r="E2151" s="61"/>
      <c r="F2151" s="61"/>
      <c r="G2151" t="str">
        <f t="shared" si="611"/>
        <v/>
      </c>
      <c r="H2151" t="str">
        <f>IFERROR(IF(COUNTIF($H$4:H2150,H2150)&lt;VLOOKUP($H2150,$D$3:$E$500,2,0),H2150,INDEX($D$3:$D$300,MATCH(H2150,$D$3:$D$300,0)+1)),"")</f>
        <v/>
      </c>
      <c r="I2151" t="str">
        <f>IF($H2151="","",VLOOKUP($H2151,Listes!$A$3:$I$12,3,FALSE))</f>
        <v/>
      </c>
      <c r="J2151" t="str">
        <f>IF($H2151="","",VLOOKUP($H2151,Listes!$A$3:$I$12,4,FALSE))</f>
        <v/>
      </c>
      <c r="K2151" t="str">
        <f>IF(H2151="","",VLOOKUP($H2151,Listes!$A$3:$I$12,8,FALSE))</f>
        <v/>
      </c>
      <c r="N2151" t="str">
        <f t="shared" si="612"/>
        <v/>
      </c>
    </row>
    <row r="2152" spans="1:14">
      <c r="A2152" s="62" t="str">
        <f>IF(Encodage!A2152="","",IF(COUNTIF($A$2:A2151,Encodage!A2152),"",IF(AND(Encodage!A2152&gt;=$G$2,Encodage!A2152&lt;=$H$2),Encodage!B2152,"")))</f>
        <v/>
      </c>
      <c r="B2152" s="62" t="str">
        <f>IF(A2152="","",IF(COUNTIF($A$2:B2151,Encodage!B2152)&gt;0,"",IF(AND(Encodage!B2152&gt;=$G$2,Encodage!A2152&lt;=$H$2),Encodage!C2152,"")))</f>
        <v/>
      </c>
      <c r="C2152" s="62"/>
      <c r="D2152" s="61"/>
      <c r="E2152" s="61"/>
      <c r="F2152" s="61"/>
      <c r="G2152" t="str">
        <f t="shared" si="611"/>
        <v/>
      </c>
      <c r="H2152" t="str">
        <f>IFERROR(IF(COUNTIF($H$4:H2151,H2151)&lt;VLOOKUP($H2151,$D$3:$E$500,2,0),H2151,INDEX($D$3:$D$300,MATCH(H2151,$D$3:$D$300,0)+1)),"")</f>
        <v/>
      </c>
      <c r="I2152" t="str">
        <f>IF($H2152="","",VLOOKUP($H2152,Listes!$A$3:$I$12,3,FALSE))</f>
        <v/>
      </c>
      <c r="J2152" t="str">
        <f>IF($H2152="","",VLOOKUP($H2152,Listes!$A$3:$I$12,4,FALSE))</f>
        <v/>
      </c>
      <c r="K2152" t="str">
        <f>IF(H2152="","",VLOOKUP($H2152,Listes!$A$3:$I$12,8,FALSE))</f>
        <v/>
      </c>
      <c r="N2152" t="str">
        <f t="shared" si="612"/>
        <v/>
      </c>
    </row>
    <row r="2153" spans="1:14">
      <c r="A2153" s="62" t="str">
        <f>IF(Encodage!A2153="","",IF(COUNTIF($A$2:A2152,Encodage!A2153),"",IF(AND(Encodage!A2153&gt;=$G$2,Encodage!A2153&lt;=$H$2),Encodage!B2153,"")))</f>
        <v/>
      </c>
      <c r="B2153" s="62" t="str">
        <f>IF(A2153="","",IF(COUNTIF($A$2:B2152,Encodage!B2153)&gt;0,"",IF(AND(Encodage!B2153&gt;=$G$2,Encodage!A2153&lt;=$H$2),Encodage!C2153,"")))</f>
        <v/>
      </c>
      <c r="C2153" s="62"/>
      <c r="D2153" s="61"/>
      <c r="E2153" s="61"/>
      <c r="F2153" s="61"/>
      <c r="G2153" t="str">
        <f t="shared" si="611"/>
        <v/>
      </c>
      <c r="H2153" t="str">
        <f>IFERROR(IF(COUNTIF($H$4:H2152,H2152)&lt;VLOOKUP($H2152,$D$3:$E$500,2,0),H2152,INDEX($D$3:$D$300,MATCH(H2152,$D$3:$D$300,0)+1)),"")</f>
        <v/>
      </c>
      <c r="I2153" t="str">
        <f>IF($H2153="","",VLOOKUP($H2153,Listes!$A$3:$I$12,3,FALSE))</f>
        <v/>
      </c>
      <c r="J2153" t="str">
        <f>IF($H2153="","",VLOOKUP($H2153,Listes!$A$3:$I$12,4,FALSE))</f>
        <v/>
      </c>
      <c r="K2153" t="str">
        <f>IF(H2153="","",VLOOKUP($H2153,Listes!$A$3:$I$12,8,FALSE))</f>
        <v/>
      </c>
      <c r="N2153" t="str">
        <f t="shared" si="612"/>
        <v/>
      </c>
    </row>
    <row r="2154" spans="1:14">
      <c r="A2154" s="62" t="str">
        <f>IF(Encodage!A2154="","",IF(COUNTIF($A$2:A2153,Encodage!A2154),"",IF(AND(Encodage!A2154&gt;=$G$2,Encodage!A2154&lt;=$H$2),Encodage!B2154,"")))</f>
        <v/>
      </c>
      <c r="B2154" s="62" t="str">
        <f>IF(A2154="","",IF(COUNTIF($A$2:B2153,Encodage!B2154)&gt;0,"",IF(AND(Encodage!B2154&gt;=$G$2,Encodage!A2154&lt;=$H$2),Encodage!C2154,"")))</f>
        <v/>
      </c>
      <c r="C2154" s="62"/>
      <c r="D2154" s="61"/>
      <c r="E2154" s="61"/>
      <c r="F2154" s="61"/>
      <c r="G2154" t="str">
        <f t="shared" si="611"/>
        <v/>
      </c>
      <c r="H2154" t="str">
        <f>IFERROR(IF(COUNTIF($H$4:H2153,H2153)&lt;VLOOKUP($H2153,$D$3:$E$500,2,0),H2153,INDEX($D$3:$D$300,MATCH(H2153,$D$3:$D$300,0)+1)),"")</f>
        <v/>
      </c>
      <c r="I2154" t="str">
        <f>IF($H2154="","",VLOOKUP($H2154,Listes!$A$3:$I$12,3,FALSE))</f>
        <v/>
      </c>
      <c r="J2154" t="str">
        <f>IF($H2154="","",VLOOKUP($H2154,Listes!$A$3:$I$12,4,FALSE))</f>
        <v/>
      </c>
      <c r="K2154" t="str">
        <f>IF(H2154="","",VLOOKUP($H2154,Listes!$A$3:$I$12,8,FALSE))</f>
        <v/>
      </c>
      <c r="N2154" t="str">
        <f t="shared" si="612"/>
        <v/>
      </c>
    </row>
    <row r="2155" spans="1:14">
      <c r="A2155" s="62" t="str">
        <f>IF(Encodage!A2155="","",IF(COUNTIF($A$2:A2154,Encodage!A2155),"",IF(AND(Encodage!A2155&gt;=$G$2,Encodage!A2155&lt;=$H$2),Encodage!B2155,"")))</f>
        <v/>
      </c>
      <c r="B2155" s="62" t="str">
        <f>IF(A2155="","",IF(COUNTIF($A$2:B2154,Encodage!B2155)&gt;0,"",IF(AND(Encodage!B2155&gt;=$G$2,Encodage!A2155&lt;=$H$2),Encodage!C2155,"")))</f>
        <v/>
      </c>
      <c r="C2155" s="62"/>
      <c r="D2155" s="61"/>
      <c r="E2155" s="61"/>
      <c r="F2155" s="61"/>
      <c r="G2155" t="str">
        <f t="shared" si="611"/>
        <v/>
      </c>
      <c r="H2155" t="str">
        <f>IFERROR(IF(COUNTIF($H$4:H2154,H2154)&lt;VLOOKUP($H2154,$D$3:$E$500,2,0),H2154,INDEX($D$3:$D$300,MATCH(H2154,$D$3:$D$300,0)+1)),"")</f>
        <v/>
      </c>
      <c r="I2155" t="str">
        <f>IF($H2155="","",VLOOKUP($H2155,Listes!$A$3:$I$12,3,FALSE))</f>
        <v/>
      </c>
      <c r="J2155" t="str">
        <f>IF($H2155="","",VLOOKUP($H2155,Listes!$A$3:$I$12,4,FALSE))</f>
        <v/>
      </c>
      <c r="K2155" t="str">
        <f>IF(H2155="","",VLOOKUP($H2155,Listes!$A$3:$I$12,8,FALSE))</f>
        <v/>
      </c>
      <c r="N2155" t="str">
        <f t="shared" si="612"/>
        <v/>
      </c>
    </row>
    <row r="2156" spans="1:14">
      <c r="A2156" s="62" t="str">
        <f>IF(Encodage!A2156="","",IF(COUNTIF($A$2:A2155,Encodage!A2156),"",IF(AND(Encodage!A2156&gt;=$G$2,Encodage!A2156&lt;=$H$2),Encodage!B2156,"")))</f>
        <v/>
      </c>
      <c r="B2156" s="62" t="str">
        <f>IF(A2156="","",IF(COUNTIF($A$2:B2155,Encodage!B2156)&gt;0,"",IF(AND(Encodage!B2156&gt;=$G$2,Encodage!A2156&lt;=$H$2),Encodage!C2156,"")))</f>
        <v/>
      </c>
      <c r="C2156" s="62"/>
      <c r="D2156" s="61"/>
      <c r="E2156" s="61"/>
      <c r="F2156" s="61"/>
      <c r="G2156" t="str">
        <f t="shared" si="611"/>
        <v/>
      </c>
      <c r="H2156" t="str">
        <f>IFERROR(IF(COUNTIF($H$4:H2155,H2155)&lt;VLOOKUP($H2155,$D$3:$E$500,2,0),H2155,INDEX($D$3:$D$300,MATCH(H2155,$D$3:$D$300,0)+1)),"")</f>
        <v/>
      </c>
      <c r="I2156" t="str">
        <f>IF($H2156="","",VLOOKUP($H2156,Listes!$A$3:$I$12,3,FALSE))</f>
        <v/>
      </c>
      <c r="J2156" t="str">
        <f>IF($H2156="","",VLOOKUP($H2156,Listes!$A$3:$I$12,4,FALSE))</f>
        <v/>
      </c>
      <c r="K2156" t="str">
        <f>IF(H2156="","",VLOOKUP($H2156,Listes!$A$3:$I$12,8,FALSE))</f>
        <v/>
      </c>
      <c r="N2156" t="str">
        <f t="shared" si="612"/>
        <v/>
      </c>
    </row>
    <row r="2157" spans="1:14">
      <c r="A2157" s="62" t="str">
        <f>IF(Encodage!A2157="","",IF(COUNTIF($A$2:A2156,Encodage!A2157),"",IF(AND(Encodage!A2157&gt;=$G$2,Encodage!A2157&lt;=$H$2),Encodage!B2157,"")))</f>
        <v/>
      </c>
      <c r="B2157" s="62" t="str">
        <f>IF(A2157="","",IF(COUNTIF($A$2:B2156,Encodage!B2157)&gt;0,"",IF(AND(Encodage!B2157&gt;=$G$2,Encodage!A2157&lt;=$H$2),Encodage!C2157,"")))</f>
        <v/>
      </c>
      <c r="C2157" s="62"/>
      <c r="D2157" s="61"/>
      <c r="E2157" s="61"/>
      <c r="F2157" s="61"/>
      <c r="G2157" t="str">
        <f t="shared" si="611"/>
        <v/>
      </c>
      <c r="H2157" t="str">
        <f>IFERROR(IF(COUNTIF($H$4:H2156,H2156)&lt;VLOOKUP($H2156,$D$3:$E$500,2,0),H2156,INDEX($D$3:$D$300,MATCH(H2156,$D$3:$D$300,0)+1)),"")</f>
        <v/>
      </c>
      <c r="I2157" t="str">
        <f>IF($H2157="","",VLOOKUP($H2157,Listes!$A$3:$I$12,3,FALSE))</f>
        <v/>
      </c>
      <c r="J2157" t="str">
        <f>IF($H2157="","",VLOOKUP($H2157,Listes!$A$3:$I$12,4,FALSE))</f>
        <v/>
      </c>
      <c r="K2157" t="str">
        <f>IF(H2157="","",VLOOKUP($H2157,Listes!$A$3:$I$12,8,FALSE))</f>
        <v/>
      </c>
      <c r="N2157" t="str">
        <f t="shared" si="612"/>
        <v/>
      </c>
    </row>
    <row r="2158" spans="1:14">
      <c r="A2158" s="62" t="str">
        <f>IF(Encodage!A2158="","",IF(COUNTIF($A$2:A2157,Encodage!A2158),"",IF(AND(Encodage!A2158&gt;=$G$2,Encodage!A2158&lt;=$H$2),Encodage!B2158,"")))</f>
        <v/>
      </c>
      <c r="B2158" s="62" t="str">
        <f>IF(A2158="","",IF(COUNTIF($A$2:B2157,Encodage!B2158)&gt;0,"",IF(AND(Encodage!B2158&gt;=$G$2,Encodage!A2158&lt;=$H$2),Encodage!C2158,"")))</f>
        <v/>
      </c>
      <c r="C2158" s="62"/>
      <c r="D2158" s="61"/>
      <c r="E2158" s="61"/>
      <c r="F2158" s="61"/>
      <c r="G2158" t="str">
        <f t="shared" si="611"/>
        <v/>
      </c>
      <c r="H2158" t="str">
        <f>IFERROR(IF(COUNTIF($H$4:H2157,H2157)&lt;VLOOKUP($H2157,$D$3:$E$500,2,0),H2157,INDEX($D$3:$D$300,MATCH(H2157,$D$3:$D$300,0)+1)),"")</f>
        <v/>
      </c>
      <c r="I2158" t="str">
        <f>IF($H2158="","",VLOOKUP($H2158,Listes!$A$3:$I$12,3,FALSE))</f>
        <v/>
      </c>
      <c r="J2158" t="str">
        <f>IF($H2158="","",VLOOKUP($H2158,Listes!$A$3:$I$12,4,FALSE))</f>
        <v/>
      </c>
      <c r="K2158" t="str">
        <f>IF(H2158="","",VLOOKUP($H2158,Listes!$A$3:$I$12,8,FALSE))</f>
        <v/>
      </c>
      <c r="N2158" t="str">
        <f t="shared" si="612"/>
        <v/>
      </c>
    </row>
    <row r="2159" spans="1:14">
      <c r="A2159" s="62" t="str">
        <f>IF(Encodage!A2159="","",IF(COUNTIF($A$2:A2158,Encodage!A2159),"",IF(AND(Encodage!A2159&gt;=$G$2,Encodage!A2159&lt;=$H$2),Encodage!B2159,"")))</f>
        <v/>
      </c>
      <c r="B2159" s="62" t="str">
        <f>IF(A2159="","",IF(COUNTIF($A$2:B2158,Encodage!B2159)&gt;0,"",IF(AND(Encodage!B2159&gt;=$G$2,Encodage!A2159&lt;=$H$2),Encodage!C2159,"")))</f>
        <v/>
      </c>
      <c r="C2159" s="62"/>
      <c r="D2159" s="61"/>
      <c r="E2159" s="61"/>
      <c r="F2159" s="61"/>
      <c r="G2159" t="str">
        <f t="shared" si="611"/>
        <v/>
      </c>
      <c r="H2159" t="str">
        <f>IFERROR(IF(COUNTIF($H$4:H2158,H2158)&lt;VLOOKUP($H2158,$D$3:$E$500,2,0),H2158,INDEX($D$3:$D$300,MATCH(H2158,$D$3:$D$300,0)+1)),"")</f>
        <v/>
      </c>
      <c r="I2159" t="str">
        <f>IF($H2159="","",VLOOKUP($H2159,Listes!$A$3:$I$12,3,FALSE))</f>
        <v/>
      </c>
      <c r="J2159" t="str">
        <f>IF($H2159="","",VLOOKUP($H2159,Listes!$A$3:$I$12,4,FALSE))</f>
        <v/>
      </c>
      <c r="K2159" t="str">
        <f>IF(H2159="","",VLOOKUP($H2159,Listes!$A$3:$I$12,8,FALSE))</f>
        <v/>
      </c>
      <c r="N2159" t="str">
        <f t="shared" si="612"/>
        <v/>
      </c>
    </row>
    <row r="2160" spans="1:14">
      <c r="A2160" s="62" t="str">
        <f>IF(Encodage!A2160="","",IF(COUNTIF($A$2:A2159,Encodage!A2160),"",IF(AND(Encodage!A2160&gt;=$G$2,Encodage!A2160&lt;=$H$2),Encodage!B2160,"")))</f>
        <v/>
      </c>
      <c r="B2160" s="62" t="str">
        <f>IF(A2160="","",IF(COUNTIF($A$2:B2159,Encodage!B2160)&gt;0,"",IF(AND(Encodage!B2160&gt;=$G$2,Encodage!A2160&lt;=$H$2),Encodage!C2160,"")))</f>
        <v/>
      </c>
      <c r="C2160" s="62"/>
      <c r="D2160" s="61"/>
      <c r="E2160" s="61"/>
      <c r="F2160" s="61"/>
      <c r="G2160" t="str">
        <f t="shared" si="611"/>
        <v/>
      </c>
      <c r="H2160" t="str">
        <f>IFERROR(IF(COUNTIF($H$4:H2159,H2159)&lt;VLOOKUP($H2159,$D$3:$E$500,2,0),H2159,INDEX($D$3:$D$300,MATCH(H2159,$D$3:$D$300,0)+1)),"")</f>
        <v/>
      </c>
      <c r="I2160" t="str">
        <f>IF($H2160="","",VLOOKUP($H2160,Listes!$A$3:$I$12,3,FALSE))</f>
        <v/>
      </c>
      <c r="J2160" t="str">
        <f>IF($H2160="","",VLOOKUP($H2160,Listes!$A$3:$I$12,4,FALSE))</f>
        <v/>
      </c>
      <c r="K2160" t="str">
        <f>IF(H2160="","",VLOOKUP($H2160,Listes!$A$3:$I$12,8,FALSE))</f>
        <v/>
      </c>
      <c r="N2160" t="str">
        <f t="shared" si="612"/>
        <v/>
      </c>
    </row>
    <row r="2161" spans="1:14">
      <c r="A2161" s="62" t="str">
        <f>IF(Encodage!A2161="","",IF(COUNTIF($A$2:A2160,Encodage!A2161),"",IF(AND(Encodage!A2161&gt;=$G$2,Encodage!A2161&lt;=$H$2),Encodage!B2161,"")))</f>
        <v/>
      </c>
      <c r="B2161" s="62" t="str">
        <f>IF(A2161="","",IF(COUNTIF($A$2:B2160,Encodage!B2161)&gt;0,"",IF(AND(Encodage!B2161&gt;=$G$2,Encodage!A2161&lt;=$H$2),Encodage!C2161,"")))</f>
        <v/>
      </c>
      <c r="C2161" s="62"/>
      <c r="D2161" s="61"/>
      <c r="E2161" s="61"/>
      <c r="F2161" s="61"/>
      <c r="G2161" t="str">
        <f t="shared" si="611"/>
        <v/>
      </c>
      <c r="H2161" t="str">
        <f>IFERROR(IF(COUNTIF($H$4:H2160,H2160)&lt;VLOOKUP($H2160,$D$3:$E$500,2,0),H2160,INDEX($D$3:$D$300,MATCH(H2160,$D$3:$D$300,0)+1)),"")</f>
        <v/>
      </c>
      <c r="I2161" t="str">
        <f>IF($H2161="","",VLOOKUP($H2161,Listes!$A$3:$I$12,3,FALSE))</f>
        <v/>
      </c>
      <c r="J2161" t="str">
        <f>IF($H2161="","",VLOOKUP($H2161,Listes!$A$3:$I$12,4,FALSE))</f>
        <v/>
      </c>
      <c r="K2161" t="str">
        <f>IF(H2161="","",VLOOKUP($H2161,Listes!$A$3:$I$12,8,FALSE))</f>
        <v/>
      </c>
      <c r="N2161" t="str">
        <f t="shared" si="612"/>
        <v/>
      </c>
    </row>
    <row r="2162" spans="1:14">
      <c r="A2162" s="62" t="str">
        <f>IF(Encodage!A2162="","",IF(COUNTIF($A$2:A2161,Encodage!A2162),"",IF(AND(Encodage!A2162&gt;=$G$2,Encodage!A2162&lt;=$H$2),Encodage!B2162,"")))</f>
        <v/>
      </c>
      <c r="B2162" s="62" t="str">
        <f>IF(A2162="","",IF(COUNTIF($A$2:B2161,Encodage!B2162)&gt;0,"",IF(AND(Encodage!B2162&gt;=$G$2,Encodage!A2162&lt;=$H$2),Encodage!C2162,"")))</f>
        <v/>
      </c>
      <c r="C2162" s="62"/>
      <c r="D2162" s="61"/>
      <c r="E2162" s="61"/>
      <c r="F2162" s="61"/>
      <c r="G2162" t="str">
        <f t="shared" si="611"/>
        <v/>
      </c>
      <c r="H2162" t="str">
        <f>IFERROR(IF(COUNTIF($H$4:H2161,H2161)&lt;VLOOKUP($H2161,$D$3:$E$500,2,0),H2161,INDEX($D$3:$D$300,MATCH(H2161,$D$3:$D$300,0)+1)),"")</f>
        <v/>
      </c>
      <c r="I2162" t="str">
        <f>IF($H2162="","",VLOOKUP($H2162,Listes!$A$3:$I$12,3,FALSE))</f>
        <v/>
      </c>
      <c r="J2162" t="str">
        <f>IF($H2162="","",VLOOKUP($H2162,Listes!$A$3:$I$12,4,FALSE))</f>
        <v/>
      </c>
      <c r="K2162" t="str">
        <f>IF(H2162="","",VLOOKUP($H2162,Listes!$A$3:$I$12,8,FALSE))</f>
        <v/>
      </c>
      <c r="N2162" t="str">
        <f t="shared" si="612"/>
        <v/>
      </c>
    </row>
    <row r="2163" spans="1:14">
      <c r="A2163" s="62" t="str">
        <f>IF(Encodage!A2163="","",IF(COUNTIF($A$2:A2162,Encodage!A2163),"",IF(AND(Encodage!A2163&gt;=$G$2,Encodage!A2163&lt;=$H$2),Encodage!B2163,"")))</f>
        <v/>
      </c>
      <c r="B2163" s="62" t="str">
        <f>IF(A2163="","",IF(COUNTIF($A$2:B2162,Encodage!B2163)&gt;0,"",IF(AND(Encodage!B2163&gt;=$G$2,Encodage!A2163&lt;=$H$2),Encodage!C2163,"")))</f>
        <v/>
      </c>
      <c r="C2163" s="62"/>
      <c r="D2163" s="61"/>
      <c r="E2163" s="61"/>
      <c r="F2163" s="61"/>
      <c r="G2163" t="str">
        <f t="shared" si="611"/>
        <v/>
      </c>
      <c r="H2163" t="str">
        <f>IFERROR(IF(COUNTIF($H$4:H2162,H2162)&lt;VLOOKUP($H2162,$D$3:$E$500,2,0),H2162,INDEX($D$3:$D$300,MATCH(H2162,$D$3:$D$300,0)+1)),"")</f>
        <v/>
      </c>
      <c r="I2163" t="str">
        <f>IF($H2163="","",VLOOKUP($H2163,Listes!$A$3:$I$12,3,FALSE))</f>
        <v/>
      </c>
      <c r="J2163" t="str">
        <f>IF($H2163="","",VLOOKUP($H2163,Listes!$A$3:$I$12,4,FALSE))</f>
        <v/>
      </c>
      <c r="K2163" t="str">
        <f>IF(H2163="","",VLOOKUP($H2163,Listes!$A$3:$I$12,8,FALSE))</f>
        <v/>
      </c>
      <c r="N2163" t="str">
        <f t="shared" si="612"/>
        <v/>
      </c>
    </row>
    <row r="2164" spans="1:14">
      <c r="A2164" s="62" t="str">
        <f>IF(Encodage!A2164="","",IF(COUNTIF($A$2:A2163,Encodage!A2164),"",IF(AND(Encodage!A2164&gt;=$G$2,Encodage!A2164&lt;=$H$2),Encodage!B2164,"")))</f>
        <v/>
      </c>
      <c r="B2164" s="62" t="str">
        <f>IF(A2164="","",IF(COUNTIF($A$2:B2163,Encodage!B2164)&gt;0,"",IF(AND(Encodage!B2164&gt;=$G$2,Encodage!A2164&lt;=$H$2),Encodage!C2164,"")))</f>
        <v/>
      </c>
      <c r="C2164" s="62"/>
      <c r="D2164" s="61"/>
      <c r="E2164" s="61"/>
      <c r="F2164" s="61"/>
      <c r="G2164" t="str">
        <f t="shared" si="611"/>
        <v/>
      </c>
      <c r="H2164" t="str">
        <f>IFERROR(IF(COUNTIF($H$4:H2163,H2163)&lt;VLOOKUP($H2163,$D$3:$E$500,2,0),H2163,INDEX($D$3:$D$300,MATCH(H2163,$D$3:$D$300,0)+1)),"")</f>
        <v/>
      </c>
      <c r="I2164" t="str">
        <f>IF($H2164="","",VLOOKUP($H2164,Listes!$A$3:$I$12,3,FALSE))</f>
        <v/>
      </c>
      <c r="J2164" t="str">
        <f>IF($H2164="","",VLOOKUP($H2164,Listes!$A$3:$I$12,4,FALSE))</f>
        <v/>
      </c>
      <c r="K2164" t="str">
        <f>IF(H2164="","",VLOOKUP($H2164,Listes!$A$3:$I$12,8,FALSE))</f>
        <v/>
      </c>
      <c r="N2164" t="str">
        <f t="shared" si="612"/>
        <v/>
      </c>
    </row>
    <row r="2165" spans="1:14">
      <c r="A2165" s="62" t="str">
        <f>IF(Encodage!A2165="","",IF(COUNTIF($A$2:A2164,Encodage!A2165),"",IF(AND(Encodage!A2165&gt;=$G$2,Encodage!A2165&lt;=$H$2),Encodage!B2165,"")))</f>
        <v/>
      </c>
      <c r="B2165" s="62" t="str">
        <f>IF(A2165="","",IF(COUNTIF($A$2:B2164,Encodage!B2165)&gt;0,"",IF(AND(Encodage!B2165&gt;=$G$2,Encodage!A2165&lt;=$H$2),Encodage!C2165,"")))</f>
        <v/>
      </c>
      <c r="C2165" s="62"/>
      <c r="D2165" s="61"/>
      <c r="E2165" s="61"/>
      <c r="F2165" s="61"/>
      <c r="G2165" t="str">
        <f t="shared" si="611"/>
        <v/>
      </c>
      <c r="H2165" t="str">
        <f>IFERROR(IF(COUNTIF($H$4:H2164,H2164)&lt;VLOOKUP($H2164,$D$3:$E$500,2,0),H2164,INDEX($D$3:$D$300,MATCH(H2164,$D$3:$D$300,0)+1)),"")</f>
        <v/>
      </c>
      <c r="I2165" t="str">
        <f>IF($H2165="","",VLOOKUP($H2165,Listes!$A$3:$I$12,3,FALSE))</f>
        <v/>
      </c>
      <c r="J2165" t="str">
        <f>IF($H2165="","",VLOOKUP($H2165,Listes!$A$3:$I$12,4,FALSE))</f>
        <v/>
      </c>
      <c r="K2165" t="str">
        <f>IF(H2165="","",VLOOKUP($H2165,Listes!$A$3:$I$12,8,FALSE))</f>
        <v/>
      </c>
      <c r="N2165" t="str">
        <f t="shared" si="612"/>
        <v/>
      </c>
    </row>
    <row r="2166" spans="1:14">
      <c r="A2166" s="62" t="str">
        <f>IF(Encodage!A2166="","",IF(COUNTIF($A$2:A2165,Encodage!A2166),"",IF(AND(Encodage!A2166&gt;=$G$2,Encodage!A2166&lt;=$H$2),Encodage!B2166,"")))</f>
        <v/>
      </c>
      <c r="B2166" s="62" t="str">
        <f>IF(A2166="","",IF(COUNTIF($A$2:B2165,Encodage!B2166)&gt;0,"",IF(AND(Encodage!B2166&gt;=$G$2,Encodage!A2166&lt;=$H$2),Encodage!C2166,"")))</f>
        <v/>
      </c>
      <c r="C2166" s="62"/>
      <c r="D2166" s="61"/>
      <c r="E2166" s="61"/>
      <c r="F2166" s="61"/>
      <c r="G2166" t="str">
        <f t="shared" si="611"/>
        <v/>
      </c>
      <c r="H2166" t="str">
        <f>IFERROR(IF(COUNTIF($H$4:H2165,H2165)&lt;VLOOKUP($H2165,$D$3:$E$500,2,0),H2165,INDEX($D$3:$D$300,MATCH(H2165,$D$3:$D$300,0)+1)),"")</f>
        <v/>
      </c>
      <c r="I2166" t="str">
        <f>IF($H2166="","",VLOOKUP($H2166,Listes!$A$3:$I$12,3,FALSE))</f>
        <v/>
      </c>
      <c r="J2166" t="str">
        <f>IF($H2166="","",VLOOKUP($H2166,Listes!$A$3:$I$12,4,FALSE))</f>
        <v/>
      </c>
      <c r="K2166" t="str">
        <f>IF(H2166="","",VLOOKUP($H2166,Listes!$A$3:$I$12,8,FALSE))</f>
        <v/>
      </c>
      <c r="N2166" t="str">
        <f t="shared" si="612"/>
        <v/>
      </c>
    </row>
    <row r="2167" spans="1:14">
      <c r="A2167" s="62" t="str">
        <f>IF(Encodage!A2167="","",IF(COUNTIF($A$2:A2166,Encodage!A2167),"",IF(AND(Encodage!A2167&gt;=$G$2,Encodage!A2167&lt;=$H$2),Encodage!B2167,"")))</f>
        <v/>
      </c>
      <c r="B2167" s="62" t="str">
        <f>IF(A2167="","",IF(COUNTIF($A$2:B2166,Encodage!B2167)&gt;0,"",IF(AND(Encodage!B2167&gt;=$G$2,Encodage!A2167&lt;=$H$2),Encodage!C2167,"")))</f>
        <v/>
      </c>
      <c r="C2167" s="62"/>
      <c r="D2167" s="61"/>
      <c r="E2167" s="61"/>
      <c r="F2167" s="61"/>
      <c r="G2167" t="str">
        <f t="shared" si="611"/>
        <v/>
      </c>
      <c r="H2167" t="str">
        <f>IFERROR(IF(COUNTIF($H$4:H2166,H2166)&lt;VLOOKUP($H2166,$D$3:$E$500,2,0),H2166,INDEX($D$3:$D$300,MATCH(H2166,$D$3:$D$300,0)+1)),"")</f>
        <v/>
      </c>
      <c r="I2167" t="str">
        <f>IF($H2167="","",VLOOKUP($H2167,Listes!$A$3:$I$12,3,FALSE))</f>
        <v/>
      </c>
      <c r="J2167" t="str">
        <f>IF($H2167="","",VLOOKUP($H2167,Listes!$A$3:$I$12,4,FALSE))</f>
        <v/>
      </c>
      <c r="K2167" t="str">
        <f>IF(H2167="","",VLOOKUP($H2167,Listes!$A$3:$I$12,8,FALSE))</f>
        <v/>
      </c>
      <c r="N2167" t="str">
        <f t="shared" si="612"/>
        <v/>
      </c>
    </row>
    <row r="2168" spans="1:14">
      <c r="A2168" s="62" t="str">
        <f>IF(Encodage!A2168="","",IF(COUNTIF($A$2:A2167,Encodage!A2168),"",IF(AND(Encodage!A2168&gt;=$G$2,Encodage!A2168&lt;=$H$2),Encodage!B2168,"")))</f>
        <v/>
      </c>
      <c r="B2168" s="62" t="str">
        <f>IF(A2168="","",IF(COUNTIF($A$2:B2167,Encodage!B2168)&gt;0,"",IF(AND(Encodage!B2168&gt;=$G$2,Encodage!A2168&lt;=$H$2),Encodage!C2168,"")))</f>
        <v/>
      </c>
      <c r="C2168" s="62"/>
      <c r="D2168" s="61"/>
      <c r="E2168" s="61"/>
      <c r="F2168" s="61"/>
      <c r="G2168" t="str">
        <f t="shared" si="611"/>
        <v/>
      </c>
      <c r="H2168" t="str">
        <f>IFERROR(IF(COUNTIF($H$4:H2167,H2167)&lt;VLOOKUP($H2167,$D$3:$E$500,2,0),H2167,INDEX($D$3:$D$300,MATCH(H2167,$D$3:$D$300,0)+1)),"")</f>
        <v/>
      </c>
      <c r="I2168" t="str">
        <f>IF($H2168="","",VLOOKUP($H2168,Listes!$A$3:$I$12,3,FALSE))</f>
        <v/>
      </c>
      <c r="J2168" t="str">
        <f>IF($H2168="","",VLOOKUP($H2168,Listes!$A$3:$I$12,4,FALSE))</f>
        <v/>
      </c>
      <c r="K2168" t="str">
        <f>IF(H2168="","",VLOOKUP($H2168,Listes!$A$3:$I$12,8,FALSE))</f>
        <v/>
      </c>
      <c r="N2168" t="str">
        <f t="shared" si="612"/>
        <v/>
      </c>
    </row>
    <row r="2169" spans="1:14">
      <c r="A2169" s="62" t="str">
        <f>IF(Encodage!A2169="","",IF(COUNTIF($A$2:A2168,Encodage!A2169),"",IF(AND(Encodage!A2169&gt;=$G$2,Encodage!A2169&lt;=$H$2),Encodage!B2169,"")))</f>
        <v/>
      </c>
      <c r="B2169" s="62" t="str">
        <f>IF(A2169="","",IF(COUNTIF($A$2:B2168,Encodage!B2169)&gt;0,"",IF(AND(Encodage!B2169&gt;=$G$2,Encodage!A2169&lt;=$H$2),Encodage!C2169,"")))</f>
        <v/>
      </c>
      <c r="C2169" s="62"/>
      <c r="D2169" s="61"/>
      <c r="E2169" s="61"/>
      <c r="F2169" s="61"/>
      <c r="G2169" t="str">
        <f t="shared" si="611"/>
        <v/>
      </c>
      <c r="H2169" t="str">
        <f>IFERROR(IF(COUNTIF($H$4:H2168,H2168)&lt;VLOOKUP($H2168,$D$3:$E$500,2,0),H2168,INDEX($D$3:$D$300,MATCH(H2168,$D$3:$D$300,0)+1)),"")</f>
        <v/>
      </c>
      <c r="I2169" t="str">
        <f>IF($H2169="","",VLOOKUP($H2169,Listes!$A$3:$I$12,3,FALSE))</f>
        <v/>
      </c>
      <c r="J2169" t="str">
        <f>IF($H2169="","",VLOOKUP($H2169,Listes!$A$3:$I$12,4,FALSE))</f>
        <v/>
      </c>
      <c r="K2169" t="str">
        <f>IF(H2169="","",VLOOKUP($H2169,Listes!$A$3:$I$12,8,FALSE))</f>
        <v/>
      </c>
      <c r="N2169" t="str">
        <f t="shared" si="612"/>
        <v/>
      </c>
    </row>
    <row r="2170" spans="1:14">
      <c r="A2170" s="62" t="str">
        <f>IF(Encodage!A2170="","",IF(COUNTIF($A$2:A2169,Encodage!A2170),"",IF(AND(Encodage!A2170&gt;=$G$2,Encodage!A2170&lt;=$H$2),Encodage!B2170,"")))</f>
        <v/>
      </c>
      <c r="B2170" s="62" t="str">
        <f>IF(A2170="","",IF(COUNTIF($A$2:B2169,Encodage!B2170)&gt;0,"",IF(AND(Encodage!B2170&gt;=$G$2,Encodage!A2170&lt;=$H$2),Encodage!C2170,"")))</f>
        <v/>
      </c>
      <c r="C2170" s="62"/>
      <c r="D2170" s="61"/>
      <c r="E2170" s="61"/>
      <c r="F2170" s="61"/>
      <c r="G2170" t="str">
        <f t="shared" si="611"/>
        <v/>
      </c>
      <c r="H2170" t="str">
        <f>IFERROR(IF(COUNTIF($H$4:H2169,H2169)&lt;VLOOKUP($H2169,$D$3:$E$500,2,0),H2169,INDEX($D$3:$D$300,MATCH(H2169,$D$3:$D$300,0)+1)),"")</f>
        <v/>
      </c>
      <c r="I2170" t="str">
        <f>IF($H2170="","",VLOOKUP($H2170,Listes!$A$3:$I$12,3,FALSE))</f>
        <v/>
      </c>
      <c r="J2170" t="str">
        <f>IF($H2170="","",VLOOKUP($H2170,Listes!$A$3:$I$12,4,FALSE))</f>
        <v/>
      </c>
      <c r="K2170" t="str">
        <f>IF(H2170="","",VLOOKUP($H2170,Listes!$A$3:$I$12,8,FALSE))</f>
        <v/>
      </c>
      <c r="N2170" t="str">
        <f t="shared" si="612"/>
        <v/>
      </c>
    </row>
    <row r="2171" spans="1:14">
      <c r="A2171" s="62" t="str">
        <f>IF(Encodage!A2171="","",IF(COUNTIF($A$2:A2170,Encodage!A2171),"",IF(AND(Encodage!A2171&gt;=$G$2,Encodage!A2171&lt;=$H$2),Encodage!B2171,"")))</f>
        <v/>
      </c>
      <c r="B2171" s="62" t="str">
        <f>IF(A2171="","",IF(COUNTIF($A$2:B2170,Encodage!B2171)&gt;0,"",IF(AND(Encodage!B2171&gt;=$G$2,Encodage!A2171&lt;=$H$2),Encodage!C2171,"")))</f>
        <v/>
      </c>
      <c r="C2171" s="62"/>
      <c r="D2171" s="61"/>
      <c r="E2171" s="61"/>
      <c r="F2171" s="61"/>
      <c r="G2171" t="str">
        <f t="shared" si="611"/>
        <v/>
      </c>
      <c r="H2171" t="str">
        <f>IFERROR(IF(COUNTIF($H$4:H2170,H2170)&lt;VLOOKUP($H2170,$D$3:$E$500,2,0),H2170,INDEX($D$3:$D$300,MATCH(H2170,$D$3:$D$300,0)+1)),"")</f>
        <v/>
      </c>
      <c r="I2171" t="str">
        <f>IF($H2171="","",VLOOKUP($H2171,Listes!$A$3:$I$12,3,FALSE))</f>
        <v/>
      </c>
      <c r="J2171" t="str">
        <f>IF($H2171="","",VLOOKUP($H2171,Listes!$A$3:$I$12,4,FALSE))</f>
        <v/>
      </c>
      <c r="K2171" t="str">
        <f>IF(H2171="","",VLOOKUP($H2171,Listes!$A$3:$I$12,8,FALSE))</f>
        <v/>
      </c>
      <c r="N2171" t="str">
        <f t="shared" si="612"/>
        <v/>
      </c>
    </row>
    <row r="2172" spans="1:14">
      <c r="A2172" s="62" t="str">
        <f>IF(Encodage!A2172="","",IF(COUNTIF($A$2:A2171,Encodage!A2172),"",IF(AND(Encodage!A2172&gt;=$G$2,Encodage!A2172&lt;=$H$2),Encodage!B2172,"")))</f>
        <v/>
      </c>
      <c r="B2172" s="62" t="str">
        <f>IF(A2172="","",IF(COUNTIF($A$2:B2171,Encodage!B2172)&gt;0,"",IF(AND(Encodage!B2172&gt;=$G$2,Encodage!A2172&lt;=$H$2),Encodage!C2172,"")))</f>
        <v/>
      </c>
      <c r="C2172" s="62"/>
      <c r="D2172" s="61"/>
      <c r="E2172" s="61"/>
      <c r="F2172" s="61"/>
      <c r="G2172" t="str">
        <f t="shared" si="611"/>
        <v/>
      </c>
      <c r="H2172" t="str">
        <f>IFERROR(IF(COUNTIF($H$4:H2171,H2171)&lt;VLOOKUP($H2171,$D$3:$E$500,2,0),H2171,INDEX($D$3:$D$300,MATCH(H2171,$D$3:$D$300,0)+1)),"")</f>
        <v/>
      </c>
      <c r="I2172" t="str">
        <f>IF($H2172="","",VLOOKUP($H2172,Listes!$A$3:$I$12,3,FALSE))</f>
        <v/>
      </c>
      <c r="J2172" t="str">
        <f>IF($H2172="","",VLOOKUP($H2172,Listes!$A$3:$I$12,4,FALSE))</f>
        <v/>
      </c>
      <c r="K2172" t="str">
        <f>IF(H2172="","",VLOOKUP($H2172,Listes!$A$3:$I$12,8,FALSE))</f>
        <v/>
      </c>
      <c r="N2172" t="str">
        <f t="shared" si="612"/>
        <v/>
      </c>
    </row>
    <row r="2173" spans="1:14">
      <c r="A2173" s="62" t="str">
        <f>IF(Encodage!A2173="","",IF(COUNTIF($A$2:A2172,Encodage!A2173),"",IF(AND(Encodage!A2173&gt;=$G$2,Encodage!A2173&lt;=$H$2),Encodage!B2173,"")))</f>
        <v/>
      </c>
      <c r="B2173" s="62" t="str">
        <f>IF(A2173="","",IF(COUNTIF($A$2:B2172,Encodage!B2173)&gt;0,"",IF(AND(Encodage!B2173&gt;=$G$2,Encodage!A2173&lt;=$H$2),Encodage!C2173,"")))</f>
        <v/>
      </c>
      <c r="C2173" s="62"/>
      <c r="D2173" s="61"/>
      <c r="E2173" s="61"/>
      <c r="F2173" s="61"/>
      <c r="G2173" t="str">
        <f t="shared" si="611"/>
        <v/>
      </c>
      <c r="H2173" t="str">
        <f>IFERROR(IF(COUNTIF($H$4:H2172,H2172)&lt;VLOOKUP($H2172,$D$3:$E$500,2,0),H2172,INDEX($D$3:$D$300,MATCH(H2172,$D$3:$D$300,0)+1)),"")</f>
        <v/>
      </c>
      <c r="I2173" t="str">
        <f>IF($H2173="","",VLOOKUP($H2173,Listes!$A$3:$I$12,3,FALSE))</f>
        <v/>
      </c>
      <c r="J2173" t="str">
        <f>IF($H2173="","",VLOOKUP($H2173,Listes!$A$3:$I$12,4,FALSE))</f>
        <v/>
      </c>
      <c r="K2173" t="str">
        <f>IF(H2173="","",VLOOKUP($H2173,Listes!$A$3:$I$12,8,FALSE))</f>
        <v/>
      </c>
      <c r="N2173" t="str">
        <f t="shared" si="612"/>
        <v/>
      </c>
    </row>
    <row r="2174" spans="1:14">
      <c r="A2174" s="62" t="str">
        <f>IF(Encodage!A2174="","",IF(COUNTIF($A$2:A2173,Encodage!A2174),"",IF(AND(Encodage!A2174&gt;=$G$2,Encodage!A2174&lt;=$H$2),Encodage!B2174,"")))</f>
        <v/>
      </c>
      <c r="B2174" s="62" t="str">
        <f>IF(A2174="","",IF(COUNTIF($A$2:B2173,Encodage!B2174)&gt;0,"",IF(AND(Encodage!B2174&gt;=$G$2,Encodage!A2174&lt;=$H$2),Encodage!C2174,"")))</f>
        <v/>
      </c>
      <c r="C2174" s="62"/>
      <c r="D2174" s="61"/>
      <c r="E2174" s="61"/>
      <c r="F2174" s="61"/>
      <c r="G2174" t="str">
        <f t="shared" si="611"/>
        <v/>
      </c>
      <c r="H2174" t="str">
        <f>IFERROR(IF(COUNTIF($H$4:H2173,H2173)&lt;VLOOKUP($H2173,$D$3:$E$500,2,0),H2173,INDEX($D$3:$D$300,MATCH(H2173,$D$3:$D$300,0)+1)),"")</f>
        <v/>
      </c>
      <c r="I2174" t="str">
        <f>IF($H2174="","",VLOOKUP($H2174,Listes!$A$3:$I$12,3,FALSE))</f>
        <v/>
      </c>
      <c r="J2174" t="str">
        <f>IF($H2174="","",VLOOKUP($H2174,Listes!$A$3:$I$12,4,FALSE))</f>
        <v/>
      </c>
      <c r="K2174" t="str">
        <f>IF(H2174="","",VLOOKUP($H2174,Listes!$A$3:$I$12,8,FALSE))</f>
        <v/>
      </c>
      <c r="N2174" t="str">
        <f t="shared" si="612"/>
        <v/>
      </c>
    </row>
    <row r="2175" spans="1:14">
      <c r="A2175" s="62" t="str">
        <f>IF(Encodage!A2175="","",IF(COUNTIF($A$2:A2174,Encodage!A2175),"",IF(AND(Encodage!A2175&gt;=$G$2,Encodage!A2175&lt;=$H$2),Encodage!B2175,"")))</f>
        <v/>
      </c>
      <c r="B2175" s="62" t="str">
        <f>IF(A2175="","",IF(COUNTIF($A$2:B2174,Encodage!B2175)&gt;0,"",IF(AND(Encodage!B2175&gt;=$G$2,Encodage!A2175&lt;=$H$2),Encodage!C2175,"")))</f>
        <v/>
      </c>
      <c r="C2175" s="62"/>
      <c r="D2175" s="61"/>
      <c r="E2175" s="61"/>
      <c r="F2175" s="61"/>
      <c r="G2175" t="str">
        <f t="shared" si="611"/>
        <v/>
      </c>
      <c r="H2175" t="str">
        <f>IFERROR(IF(COUNTIF($H$4:H2174,H2174)&lt;VLOOKUP($H2174,$D$3:$E$500,2,0),H2174,INDEX($D$3:$D$300,MATCH(H2174,$D$3:$D$300,0)+1)),"")</f>
        <v/>
      </c>
      <c r="I2175" t="str">
        <f>IF($H2175="","",VLOOKUP($H2175,Listes!$A$3:$I$12,3,FALSE))</f>
        <v/>
      </c>
      <c r="J2175" t="str">
        <f>IF($H2175="","",VLOOKUP($H2175,Listes!$A$3:$I$12,4,FALSE))</f>
        <v/>
      </c>
      <c r="K2175" t="str">
        <f>IF(H2175="","",VLOOKUP($H2175,Listes!$A$3:$I$12,8,FALSE))</f>
        <v/>
      </c>
      <c r="N2175" t="str">
        <f t="shared" si="612"/>
        <v/>
      </c>
    </row>
    <row r="2176" spans="1:14">
      <c r="A2176" s="62" t="str">
        <f>IF(Encodage!A2176="","",IF(COUNTIF($A$2:A2175,Encodage!A2176),"",IF(AND(Encodage!A2176&gt;=$G$2,Encodage!A2176&lt;=$H$2),Encodage!B2176,"")))</f>
        <v/>
      </c>
      <c r="B2176" s="62" t="str">
        <f>IF(A2176="","",IF(COUNTIF($A$2:B2175,Encodage!B2176)&gt;0,"",IF(AND(Encodage!B2176&gt;=$G$2,Encodage!A2176&lt;=$H$2),Encodage!C2176,"")))</f>
        <v/>
      </c>
      <c r="C2176" s="62"/>
      <c r="D2176" s="61"/>
      <c r="E2176" s="61"/>
      <c r="F2176" s="61"/>
      <c r="G2176" t="str">
        <f t="shared" si="611"/>
        <v/>
      </c>
      <c r="H2176" t="str">
        <f>IFERROR(IF(COUNTIF($H$4:H2175,H2175)&lt;VLOOKUP($H2175,$D$3:$E$500,2,0),H2175,INDEX($D$3:$D$300,MATCH(H2175,$D$3:$D$300,0)+1)),"")</f>
        <v/>
      </c>
      <c r="I2176" t="str">
        <f>IF($H2176="","",VLOOKUP($H2176,Listes!$A$3:$I$12,3,FALSE))</f>
        <v/>
      </c>
      <c r="J2176" t="str">
        <f>IF($H2176="","",VLOOKUP($H2176,Listes!$A$3:$I$12,4,FALSE))</f>
        <v/>
      </c>
      <c r="K2176" t="str">
        <f>IF(H2176="","",VLOOKUP($H2176,Listes!$A$3:$I$12,8,FALSE))</f>
        <v/>
      </c>
      <c r="N2176" t="str">
        <f t="shared" si="612"/>
        <v/>
      </c>
    </row>
    <row r="2177" spans="1:14">
      <c r="A2177" s="62" t="str">
        <f>IF(Encodage!A2177="","",IF(COUNTIF($A$2:A2176,Encodage!A2177),"",IF(AND(Encodage!A2177&gt;=$G$2,Encodage!A2177&lt;=$H$2),Encodage!B2177,"")))</f>
        <v/>
      </c>
      <c r="B2177" s="62" t="str">
        <f>IF(A2177="","",IF(COUNTIF($A$2:B2176,Encodage!B2177)&gt;0,"",IF(AND(Encodage!B2177&gt;=$G$2,Encodage!A2177&lt;=$H$2),Encodage!C2177,"")))</f>
        <v/>
      </c>
      <c r="C2177" s="62"/>
      <c r="D2177" s="61"/>
      <c r="E2177" s="61"/>
      <c r="F2177" s="61"/>
      <c r="G2177" t="str">
        <f t="shared" si="611"/>
        <v/>
      </c>
      <c r="H2177" t="str">
        <f>IFERROR(IF(COUNTIF($H$4:H2176,H2176)&lt;VLOOKUP($H2176,$D$3:$E$500,2,0),H2176,INDEX($D$3:$D$300,MATCH(H2176,$D$3:$D$300,0)+1)),"")</f>
        <v/>
      </c>
      <c r="I2177" t="str">
        <f>IF($H2177="","",VLOOKUP($H2177,Listes!$A$3:$I$12,3,FALSE))</f>
        <v/>
      </c>
      <c r="J2177" t="str">
        <f>IF($H2177="","",VLOOKUP($H2177,Listes!$A$3:$I$12,4,FALSE))</f>
        <v/>
      </c>
      <c r="K2177" t="str">
        <f>IF(H2177="","",VLOOKUP($H2177,Listes!$A$3:$I$12,8,FALSE))</f>
        <v/>
      </c>
      <c r="N2177" t="str">
        <f t="shared" si="612"/>
        <v/>
      </c>
    </row>
    <row r="2178" spans="1:14">
      <c r="A2178" s="62" t="str">
        <f>IF(Encodage!A2178="","",IF(COUNTIF($A$2:A2177,Encodage!A2178),"",IF(AND(Encodage!A2178&gt;=$G$2,Encodage!A2178&lt;=$H$2),Encodage!B2178,"")))</f>
        <v/>
      </c>
      <c r="B2178" s="62" t="str">
        <f>IF(A2178="","",IF(COUNTIF($A$2:B2177,Encodage!B2178)&gt;0,"",IF(AND(Encodage!B2178&gt;=$G$2,Encodage!A2178&lt;=$H$2),Encodage!C2178,"")))</f>
        <v/>
      </c>
      <c r="C2178" s="62"/>
      <c r="D2178" s="61"/>
      <c r="E2178" s="61"/>
      <c r="F2178" s="61"/>
      <c r="G2178" t="str">
        <f t="shared" si="611"/>
        <v/>
      </c>
      <c r="H2178" t="str">
        <f>IFERROR(IF(COUNTIF($H$4:H2177,H2177)&lt;VLOOKUP($H2177,$D$3:$E$500,2,0),H2177,INDEX($D$3:$D$300,MATCH(H2177,$D$3:$D$300,0)+1)),"")</f>
        <v/>
      </c>
      <c r="I2178" t="str">
        <f>IF($H2178="","",VLOOKUP($H2178,Listes!$A$3:$I$12,3,FALSE))</f>
        <v/>
      </c>
      <c r="J2178" t="str">
        <f>IF($H2178="","",VLOOKUP($H2178,Listes!$A$3:$I$12,4,FALSE))</f>
        <v/>
      </c>
      <c r="K2178" t="str">
        <f>IF(H2178="","",VLOOKUP($H2178,Listes!$A$3:$I$12,8,FALSE))</f>
        <v/>
      </c>
      <c r="N2178" t="str">
        <f t="shared" si="612"/>
        <v/>
      </c>
    </row>
    <row r="2179" spans="1:14">
      <c r="A2179" s="62" t="str">
        <f>IF(Encodage!A2179="","",IF(COUNTIF($A$2:A2178,Encodage!A2179),"",IF(AND(Encodage!A2179&gt;=$G$2,Encodage!A2179&lt;=$H$2),Encodage!B2179,"")))</f>
        <v/>
      </c>
      <c r="B2179" s="62" t="str">
        <f>IF(A2179="","",IF(COUNTIF($A$2:B2178,Encodage!B2179)&gt;0,"",IF(AND(Encodage!B2179&gt;=$G$2,Encodage!A2179&lt;=$H$2),Encodage!C2179,"")))</f>
        <v/>
      </c>
      <c r="C2179" s="62"/>
      <c r="D2179" s="61"/>
      <c r="E2179" s="61"/>
      <c r="F2179" s="61"/>
      <c r="G2179" t="str">
        <f t="shared" si="611"/>
        <v/>
      </c>
      <c r="H2179" t="str">
        <f>IFERROR(IF(COUNTIF($H$4:H2178,H2178)&lt;VLOOKUP($H2178,$D$3:$E$500,2,0),H2178,INDEX($D$3:$D$300,MATCH(H2178,$D$3:$D$300,0)+1)),"")</f>
        <v/>
      </c>
      <c r="I2179" t="str">
        <f>IF($H2179="","",VLOOKUP($H2179,Listes!$A$3:$I$12,3,FALSE))</f>
        <v/>
      </c>
      <c r="J2179" t="str">
        <f>IF($H2179="","",VLOOKUP($H2179,Listes!$A$3:$I$12,4,FALSE))</f>
        <v/>
      </c>
      <c r="K2179" t="str">
        <f>IF(H2179="","",VLOOKUP($H2179,Listes!$A$3:$I$12,8,FALSE))</f>
        <v/>
      </c>
      <c r="N2179" t="str">
        <f t="shared" si="612"/>
        <v/>
      </c>
    </row>
    <row r="2180" spans="1:14">
      <c r="A2180" s="62" t="str">
        <f>IF(Encodage!A2180="","",IF(COUNTIF($A$2:A2179,Encodage!A2180),"",IF(AND(Encodage!A2180&gt;=$G$2,Encodage!A2180&lt;=$H$2),Encodage!B2180,"")))</f>
        <v/>
      </c>
      <c r="B2180" s="62" t="str">
        <f>IF(A2180="","",IF(COUNTIF($A$2:B2179,Encodage!B2180)&gt;0,"",IF(AND(Encodage!B2180&gt;=$G$2,Encodage!A2180&lt;=$H$2),Encodage!C2180,"")))</f>
        <v/>
      </c>
      <c r="C2180" s="62"/>
      <c r="D2180" s="61"/>
      <c r="E2180" s="61"/>
      <c r="F2180" s="61"/>
      <c r="G2180" t="str">
        <f t="shared" si="611"/>
        <v/>
      </c>
      <c r="H2180" t="str">
        <f>IFERROR(IF(COUNTIF($H$4:H2179,H2179)&lt;VLOOKUP($H2179,$D$3:$E$500,2,0),H2179,INDEX($D$3:$D$300,MATCH(H2179,$D$3:$D$300,0)+1)),"")</f>
        <v/>
      </c>
      <c r="I2180" t="str">
        <f>IF($H2180="","",VLOOKUP($H2180,Listes!$A$3:$I$12,3,FALSE))</f>
        <v/>
      </c>
      <c r="J2180" t="str">
        <f>IF($H2180="","",VLOOKUP($H2180,Listes!$A$3:$I$12,4,FALSE))</f>
        <v/>
      </c>
      <c r="K2180" t="str">
        <f>IF(H2180="","",VLOOKUP($H2180,Listes!$A$3:$I$12,8,FALSE))</f>
        <v/>
      </c>
      <c r="N2180" t="str">
        <f t="shared" si="612"/>
        <v/>
      </c>
    </row>
    <row r="2181" spans="1:14">
      <c r="A2181" s="62" t="str">
        <f>IF(Encodage!A2181="","",IF(COUNTIF($A$2:A2180,Encodage!A2181),"",IF(AND(Encodage!A2181&gt;=$G$2,Encodage!A2181&lt;=$H$2),Encodage!B2181,"")))</f>
        <v/>
      </c>
      <c r="B2181" s="62" t="str">
        <f>IF(A2181="","",IF(COUNTIF($A$2:B2180,Encodage!B2181)&gt;0,"",IF(AND(Encodage!B2181&gt;=$G$2,Encodage!A2181&lt;=$H$2),Encodage!C2181,"")))</f>
        <v/>
      </c>
      <c r="C2181" s="62"/>
      <c r="D2181" s="61"/>
      <c r="E2181" s="61"/>
      <c r="F2181" s="61"/>
      <c r="G2181" t="str">
        <f t="shared" ref="G2181:G2244" si="613">IFERROR(INDEX($C$3:$C$10000,MATCH(H2181,$A$3:$A$10000,0)),"")</f>
        <v/>
      </c>
      <c r="H2181" t="str">
        <f>IFERROR(IF(COUNTIF($H$4:H2180,H2180)&lt;VLOOKUP($H2180,$D$3:$E$500,2,0),H2180,INDEX($D$3:$D$300,MATCH(H2180,$D$3:$D$300,0)+1)),"")</f>
        <v/>
      </c>
      <c r="I2181" t="str">
        <f>IF($H2181="","",VLOOKUP($H2181,Listes!$A$3:$I$12,3,FALSE))</f>
        <v/>
      </c>
      <c r="J2181" t="str">
        <f>IF($H2181="","",VLOOKUP($H2181,Listes!$A$3:$I$12,4,FALSE))</f>
        <v/>
      </c>
      <c r="K2181" t="str">
        <f>IF(H2181="","",VLOOKUP($H2181,Listes!$A$3:$I$12,8,FALSE))</f>
        <v/>
      </c>
      <c r="N2181" t="str">
        <f t="shared" ref="N2181:N2244" si="614">IF($H2180=$H2181,"",IFERROR(INDEX($C$3:$C$300,MATCH(H2181,$D$3:$D$300,0)),""))</f>
        <v/>
      </c>
    </row>
    <row r="2182" spans="1:14">
      <c r="A2182" s="62" t="str">
        <f>IF(Encodage!A2182="","",IF(COUNTIF($A$2:A2181,Encodage!A2182),"",IF(AND(Encodage!A2182&gt;=$G$2,Encodage!A2182&lt;=$H$2),Encodage!B2182,"")))</f>
        <v/>
      </c>
      <c r="B2182" s="62" t="str">
        <f>IF(A2182="","",IF(COUNTIF($A$2:B2181,Encodage!B2182)&gt;0,"",IF(AND(Encodage!B2182&gt;=$G$2,Encodage!A2182&lt;=$H$2),Encodage!C2182,"")))</f>
        <v/>
      </c>
      <c r="C2182" s="62"/>
      <c r="D2182" s="61"/>
      <c r="E2182" s="61"/>
      <c r="F2182" s="61"/>
      <c r="G2182" t="str">
        <f t="shared" si="613"/>
        <v/>
      </c>
      <c r="H2182" t="str">
        <f>IFERROR(IF(COUNTIF($H$4:H2181,H2181)&lt;VLOOKUP($H2181,$D$3:$E$500,2,0),H2181,INDEX($D$3:$D$300,MATCH(H2181,$D$3:$D$300,0)+1)),"")</f>
        <v/>
      </c>
      <c r="I2182" t="str">
        <f>IF($H2182="","",VLOOKUP($H2182,Listes!$A$3:$I$12,3,FALSE))</f>
        <v/>
      </c>
      <c r="J2182" t="str">
        <f>IF($H2182="","",VLOOKUP($H2182,Listes!$A$3:$I$12,4,FALSE))</f>
        <v/>
      </c>
      <c r="K2182" t="str">
        <f>IF(H2182="","",VLOOKUP($H2182,Listes!$A$3:$I$12,8,FALSE))</f>
        <v/>
      </c>
      <c r="N2182" t="str">
        <f t="shared" si="614"/>
        <v/>
      </c>
    </row>
    <row r="2183" spans="1:14">
      <c r="A2183" s="62" t="str">
        <f>IF(Encodage!A2183="","",IF(COUNTIF($A$2:A2182,Encodage!A2183),"",IF(AND(Encodage!A2183&gt;=$G$2,Encodage!A2183&lt;=$H$2),Encodage!B2183,"")))</f>
        <v/>
      </c>
      <c r="B2183" s="62" t="str">
        <f>IF(A2183="","",IF(COUNTIF($A$2:B2182,Encodage!B2183)&gt;0,"",IF(AND(Encodage!B2183&gt;=$G$2,Encodage!A2183&lt;=$H$2),Encodage!C2183,"")))</f>
        <v/>
      </c>
      <c r="C2183" s="62"/>
      <c r="D2183" s="61"/>
      <c r="E2183" s="61"/>
      <c r="F2183" s="61"/>
      <c r="G2183" t="str">
        <f t="shared" si="613"/>
        <v/>
      </c>
      <c r="H2183" t="str">
        <f>IFERROR(IF(COUNTIF($H$4:H2182,H2182)&lt;VLOOKUP($H2182,$D$3:$E$500,2,0),H2182,INDEX($D$3:$D$300,MATCH(H2182,$D$3:$D$300,0)+1)),"")</f>
        <v/>
      </c>
      <c r="I2183" t="str">
        <f>IF($H2183="","",VLOOKUP($H2183,Listes!$A$3:$I$12,3,FALSE))</f>
        <v/>
      </c>
      <c r="J2183" t="str">
        <f>IF($H2183="","",VLOOKUP($H2183,Listes!$A$3:$I$12,4,FALSE))</f>
        <v/>
      </c>
      <c r="K2183" t="str">
        <f>IF(H2183="","",VLOOKUP($H2183,Listes!$A$3:$I$12,8,FALSE))</f>
        <v/>
      </c>
      <c r="N2183" t="str">
        <f t="shared" si="614"/>
        <v/>
      </c>
    </row>
    <row r="2184" spans="1:14">
      <c r="A2184" s="62" t="str">
        <f>IF(Encodage!A2184="","",IF(COUNTIF($A$2:A2183,Encodage!A2184),"",IF(AND(Encodage!A2184&gt;=$G$2,Encodage!A2184&lt;=$H$2),Encodage!B2184,"")))</f>
        <v/>
      </c>
      <c r="B2184" s="62" t="str">
        <f>IF(A2184="","",IF(COUNTIF($A$2:B2183,Encodage!B2184)&gt;0,"",IF(AND(Encodage!B2184&gt;=$G$2,Encodage!A2184&lt;=$H$2),Encodage!C2184,"")))</f>
        <v/>
      </c>
      <c r="C2184" s="62"/>
      <c r="D2184" s="61"/>
      <c r="E2184" s="61"/>
      <c r="F2184" s="61"/>
      <c r="G2184" t="str">
        <f t="shared" si="613"/>
        <v/>
      </c>
      <c r="H2184" t="str">
        <f>IFERROR(IF(COUNTIF($H$4:H2183,H2183)&lt;VLOOKUP($H2183,$D$3:$E$500,2,0),H2183,INDEX($D$3:$D$300,MATCH(H2183,$D$3:$D$300,0)+1)),"")</f>
        <v/>
      </c>
      <c r="I2184" t="str">
        <f>IF($H2184="","",VLOOKUP($H2184,Listes!$A$3:$I$12,3,FALSE))</f>
        <v/>
      </c>
      <c r="J2184" t="str">
        <f>IF($H2184="","",VLOOKUP($H2184,Listes!$A$3:$I$12,4,FALSE))</f>
        <v/>
      </c>
      <c r="K2184" t="str">
        <f>IF(H2184="","",VLOOKUP($H2184,Listes!$A$3:$I$12,8,FALSE))</f>
        <v/>
      </c>
      <c r="N2184" t="str">
        <f t="shared" si="614"/>
        <v/>
      </c>
    </row>
    <row r="2185" spans="1:14">
      <c r="A2185" s="62" t="str">
        <f>IF(Encodage!A2185="","",IF(COUNTIF($A$2:A2184,Encodage!A2185),"",IF(AND(Encodage!A2185&gt;=$G$2,Encodage!A2185&lt;=$H$2),Encodage!B2185,"")))</f>
        <v/>
      </c>
      <c r="B2185" s="62" t="str">
        <f>IF(A2185="","",IF(COUNTIF($A$2:B2184,Encodage!B2185)&gt;0,"",IF(AND(Encodage!B2185&gt;=$G$2,Encodage!A2185&lt;=$H$2),Encodage!C2185,"")))</f>
        <v/>
      </c>
      <c r="C2185" s="62"/>
      <c r="D2185" s="61"/>
      <c r="E2185" s="61"/>
      <c r="F2185" s="61"/>
      <c r="G2185" t="str">
        <f t="shared" si="613"/>
        <v/>
      </c>
      <c r="H2185" t="str">
        <f>IFERROR(IF(COUNTIF($H$4:H2184,H2184)&lt;VLOOKUP($H2184,$D$3:$E$500,2,0),H2184,INDEX($D$3:$D$300,MATCH(H2184,$D$3:$D$300,0)+1)),"")</f>
        <v/>
      </c>
      <c r="I2185" t="str">
        <f>IF($H2185="","",VLOOKUP($H2185,Listes!$A$3:$I$12,3,FALSE))</f>
        <v/>
      </c>
      <c r="J2185" t="str">
        <f>IF($H2185="","",VLOOKUP($H2185,Listes!$A$3:$I$12,4,FALSE))</f>
        <v/>
      </c>
      <c r="K2185" t="str">
        <f>IF(H2185="","",VLOOKUP($H2185,Listes!$A$3:$I$12,8,FALSE))</f>
        <v/>
      </c>
      <c r="N2185" t="str">
        <f t="shared" si="614"/>
        <v/>
      </c>
    </row>
    <row r="2186" spans="1:14">
      <c r="A2186" s="62" t="str">
        <f>IF(Encodage!A2186="","",IF(COUNTIF($A$2:A2185,Encodage!A2186),"",IF(AND(Encodage!A2186&gt;=$G$2,Encodage!A2186&lt;=$H$2),Encodage!B2186,"")))</f>
        <v/>
      </c>
      <c r="B2186" s="62" t="str">
        <f>IF(A2186="","",IF(COUNTIF($A$2:B2185,Encodage!B2186)&gt;0,"",IF(AND(Encodage!B2186&gt;=$G$2,Encodage!A2186&lt;=$H$2),Encodage!C2186,"")))</f>
        <v/>
      </c>
      <c r="C2186" s="62"/>
      <c r="D2186" s="61"/>
      <c r="E2186" s="61"/>
      <c r="F2186" s="61"/>
      <c r="G2186" t="str">
        <f t="shared" si="613"/>
        <v/>
      </c>
      <c r="H2186" t="str">
        <f>IFERROR(IF(COUNTIF($H$4:H2185,H2185)&lt;VLOOKUP($H2185,$D$3:$E$500,2,0),H2185,INDEX($D$3:$D$300,MATCH(H2185,$D$3:$D$300,0)+1)),"")</f>
        <v/>
      </c>
      <c r="I2186" t="str">
        <f>IF($H2186="","",VLOOKUP($H2186,Listes!$A$3:$I$12,3,FALSE))</f>
        <v/>
      </c>
      <c r="J2186" t="str">
        <f>IF($H2186="","",VLOOKUP($H2186,Listes!$A$3:$I$12,4,FALSE))</f>
        <v/>
      </c>
      <c r="K2186" t="str">
        <f>IF(H2186="","",VLOOKUP($H2186,Listes!$A$3:$I$12,8,FALSE))</f>
        <v/>
      </c>
      <c r="N2186" t="str">
        <f t="shared" si="614"/>
        <v/>
      </c>
    </row>
    <row r="2187" spans="1:14">
      <c r="A2187" s="62" t="str">
        <f>IF(Encodage!A2187="","",IF(COUNTIF($A$2:A2186,Encodage!A2187),"",IF(AND(Encodage!A2187&gt;=$G$2,Encodage!A2187&lt;=$H$2),Encodage!B2187,"")))</f>
        <v/>
      </c>
      <c r="B2187" s="62" t="str">
        <f>IF(A2187="","",IF(COUNTIF($A$2:B2186,Encodage!B2187)&gt;0,"",IF(AND(Encodage!B2187&gt;=$G$2,Encodage!A2187&lt;=$H$2),Encodage!C2187,"")))</f>
        <v/>
      </c>
      <c r="C2187" s="62"/>
      <c r="D2187" s="61"/>
      <c r="E2187" s="61"/>
      <c r="F2187" s="61"/>
      <c r="G2187" t="str">
        <f t="shared" si="613"/>
        <v/>
      </c>
      <c r="H2187" t="str">
        <f>IFERROR(IF(COUNTIF($H$4:H2186,H2186)&lt;VLOOKUP($H2186,$D$3:$E$500,2,0),H2186,INDEX($D$3:$D$300,MATCH(H2186,$D$3:$D$300,0)+1)),"")</f>
        <v/>
      </c>
      <c r="I2187" t="str">
        <f>IF($H2187="","",VLOOKUP($H2187,Listes!$A$3:$I$12,3,FALSE))</f>
        <v/>
      </c>
      <c r="J2187" t="str">
        <f>IF($H2187="","",VLOOKUP($H2187,Listes!$A$3:$I$12,4,FALSE))</f>
        <v/>
      </c>
      <c r="K2187" t="str">
        <f>IF(H2187="","",VLOOKUP($H2187,Listes!$A$3:$I$12,8,FALSE))</f>
        <v/>
      </c>
      <c r="N2187" t="str">
        <f t="shared" si="614"/>
        <v/>
      </c>
    </row>
    <row r="2188" spans="1:14">
      <c r="A2188" s="62" t="str">
        <f>IF(Encodage!A2188="","",IF(COUNTIF($A$2:A2187,Encodage!A2188),"",IF(AND(Encodage!A2188&gt;=$G$2,Encodage!A2188&lt;=$H$2),Encodage!B2188,"")))</f>
        <v/>
      </c>
      <c r="B2188" s="62" t="str">
        <f>IF(A2188="","",IF(COUNTIF($A$2:B2187,Encodage!B2188)&gt;0,"",IF(AND(Encodage!B2188&gt;=$G$2,Encodage!A2188&lt;=$H$2),Encodage!C2188,"")))</f>
        <v/>
      </c>
      <c r="C2188" s="62"/>
      <c r="D2188" s="61"/>
      <c r="E2188" s="61"/>
      <c r="F2188" s="61"/>
      <c r="G2188" t="str">
        <f t="shared" si="613"/>
        <v/>
      </c>
      <c r="H2188" t="str">
        <f>IFERROR(IF(COUNTIF($H$4:H2187,H2187)&lt;VLOOKUP($H2187,$D$3:$E$500,2,0),H2187,INDEX($D$3:$D$300,MATCH(H2187,$D$3:$D$300,0)+1)),"")</f>
        <v/>
      </c>
      <c r="I2188" t="str">
        <f>IF($H2188="","",VLOOKUP($H2188,Listes!$A$3:$I$12,3,FALSE))</f>
        <v/>
      </c>
      <c r="J2188" t="str">
        <f>IF($H2188="","",VLOOKUP($H2188,Listes!$A$3:$I$12,4,FALSE))</f>
        <v/>
      </c>
      <c r="K2188" t="str">
        <f>IF(H2188="","",VLOOKUP($H2188,Listes!$A$3:$I$12,8,FALSE))</f>
        <v/>
      </c>
      <c r="N2188" t="str">
        <f t="shared" si="614"/>
        <v/>
      </c>
    </row>
    <row r="2189" spans="1:14">
      <c r="A2189" s="62" t="str">
        <f>IF(Encodage!A2189="","",IF(COUNTIF($A$2:A2188,Encodage!A2189),"",IF(AND(Encodage!A2189&gt;=$G$2,Encodage!A2189&lt;=$H$2),Encodage!B2189,"")))</f>
        <v/>
      </c>
      <c r="B2189" s="62" t="str">
        <f>IF(A2189="","",IF(COUNTIF($A$2:B2188,Encodage!B2189)&gt;0,"",IF(AND(Encodage!B2189&gt;=$G$2,Encodage!A2189&lt;=$H$2),Encodage!C2189,"")))</f>
        <v/>
      </c>
      <c r="C2189" s="62"/>
      <c r="D2189" s="61"/>
      <c r="E2189" s="61"/>
      <c r="F2189" s="61"/>
      <c r="G2189" t="str">
        <f t="shared" si="613"/>
        <v/>
      </c>
      <c r="H2189" t="str">
        <f>IFERROR(IF(COUNTIF($H$4:H2188,H2188)&lt;VLOOKUP($H2188,$D$3:$E$500,2,0),H2188,INDEX($D$3:$D$300,MATCH(H2188,$D$3:$D$300,0)+1)),"")</f>
        <v/>
      </c>
      <c r="I2189" t="str">
        <f>IF($H2189="","",VLOOKUP($H2189,Listes!$A$3:$I$12,3,FALSE))</f>
        <v/>
      </c>
      <c r="J2189" t="str">
        <f>IF($H2189="","",VLOOKUP($H2189,Listes!$A$3:$I$12,4,FALSE))</f>
        <v/>
      </c>
      <c r="K2189" t="str">
        <f>IF(H2189="","",VLOOKUP($H2189,Listes!$A$3:$I$12,8,FALSE))</f>
        <v/>
      </c>
      <c r="N2189" t="str">
        <f t="shared" si="614"/>
        <v/>
      </c>
    </row>
    <row r="2190" spans="1:14">
      <c r="A2190" s="62" t="str">
        <f>IF(Encodage!A2190="","",IF(COUNTIF($A$2:A2189,Encodage!A2190),"",IF(AND(Encodage!A2190&gt;=$G$2,Encodage!A2190&lt;=$H$2),Encodage!B2190,"")))</f>
        <v/>
      </c>
      <c r="B2190" s="62" t="str">
        <f>IF(A2190="","",IF(COUNTIF($A$2:B2189,Encodage!B2190)&gt;0,"",IF(AND(Encodage!B2190&gt;=$G$2,Encodage!A2190&lt;=$H$2),Encodage!C2190,"")))</f>
        <v/>
      </c>
      <c r="C2190" s="62"/>
      <c r="D2190" s="61"/>
      <c r="E2190" s="61"/>
      <c r="F2190" s="61"/>
      <c r="G2190" t="str">
        <f t="shared" si="613"/>
        <v/>
      </c>
      <c r="H2190" t="str">
        <f>IFERROR(IF(COUNTIF($H$4:H2189,H2189)&lt;VLOOKUP($H2189,$D$3:$E$500,2,0),H2189,INDEX($D$3:$D$300,MATCH(H2189,$D$3:$D$300,0)+1)),"")</f>
        <v/>
      </c>
      <c r="I2190" t="str">
        <f>IF($H2190="","",VLOOKUP($H2190,Listes!$A$3:$I$12,3,FALSE))</f>
        <v/>
      </c>
      <c r="J2190" t="str">
        <f>IF($H2190="","",VLOOKUP($H2190,Listes!$A$3:$I$12,4,FALSE))</f>
        <v/>
      </c>
      <c r="K2190" t="str">
        <f>IF(H2190="","",VLOOKUP($H2190,Listes!$A$3:$I$12,8,FALSE))</f>
        <v/>
      </c>
      <c r="N2190" t="str">
        <f t="shared" si="614"/>
        <v/>
      </c>
    </row>
    <row r="2191" spans="1:14">
      <c r="A2191" s="62" t="str">
        <f>IF(Encodage!A2191="","",IF(COUNTIF($A$2:A2190,Encodage!A2191),"",IF(AND(Encodage!A2191&gt;=$G$2,Encodage!A2191&lt;=$H$2),Encodage!B2191,"")))</f>
        <v/>
      </c>
      <c r="B2191" s="62" t="str">
        <f>IF(A2191="","",IF(COUNTIF($A$2:B2190,Encodage!B2191)&gt;0,"",IF(AND(Encodage!B2191&gt;=$G$2,Encodage!A2191&lt;=$H$2),Encodage!C2191,"")))</f>
        <v/>
      </c>
      <c r="C2191" s="62"/>
      <c r="D2191" s="61"/>
      <c r="E2191" s="61"/>
      <c r="F2191" s="61"/>
      <c r="G2191" t="str">
        <f t="shared" si="613"/>
        <v/>
      </c>
      <c r="H2191" t="str">
        <f>IFERROR(IF(COUNTIF($H$4:H2190,H2190)&lt;VLOOKUP($H2190,$D$3:$E$500,2,0),H2190,INDEX($D$3:$D$300,MATCH(H2190,$D$3:$D$300,0)+1)),"")</f>
        <v/>
      </c>
      <c r="I2191" t="str">
        <f>IF($H2191="","",VLOOKUP($H2191,Listes!$A$3:$I$12,3,FALSE))</f>
        <v/>
      </c>
      <c r="J2191" t="str">
        <f>IF($H2191="","",VLOOKUP($H2191,Listes!$A$3:$I$12,4,FALSE))</f>
        <v/>
      </c>
      <c r="K2191" t="str">
        <f>IF(H2191="","",VLOOKUP($H2191,Listes!$A$3:$I$12,8,FALSE))</f>
        <v/>
      </c>
      <c r="N2191" t="str">
        <f t="shared" si="614"/>
        <v/>
      </c>
    </row>
    <row r="2192" spans="1:14">
      <c r="A2192" s="62" t="str">
        <f>IF(Encodage!A2192="","",IF(COUNTIF($A$2:A2191,Encodage!A2192),"",IF(AND(Encodage!A2192&gt;=$G$2,Encodage!A2192&lt;=$H$2),Encodage!B2192,"")))</f>
        <v/>
      </c>
      <c r="B2192" s="62" t="str">
        <f>IF(A2192="","",IF(COUNTIF($A$2:B2191,Encodage!B2192)&gt;0,"",IF(AND(Encodage!B2192&gt;=$G$2,Encodage!A2192&lt;=$H$2),Encodage!C2192,"")))</f>
        <v/>
      </c>
      <c r="C2192" s="62"/>
      <c r="D2192" s="61"/>
      <c r="E2192" s="61"/>
      <c r="F2192" s="61"/>
      <c r="G2192" t="str">
        <f t="shared" si="613"/>
        <v/>
      </c>
      <c r="H2192" t="str">
        <f>IFERROR(IF(COUNTIF($H$4:H2191,H2191)&lt;VLOOKUP($H2191,$D$3:$E$500,2,0),H2191,INDEX($D$3:$D$300,MATCH(H2191,$D$3:$D$300,0)+1)),"")</f>
        <v/>
      </c>
      <c r="I2192" t="str">
        <f>IF($H2192="","",VLOOKUP($H2192,Listes!$A$3:$I$12,3,FALSE))</f>
        <v/>
      </c>
      <c r="J2192" t="str">
        <f>IF($H2192="","",VLOOKUP($H2192,Listes!$A$3:$I$12,4,FALSE))</f>
        <v/>
      </c>
      <c r="K2192" t="str">
        <f>IF(H2192="","",VLOOKUP($H2192,Listes!$A$3:$I$12,8,FALSE))</f>
        <v/>
      </c>
      <c r="N2192" t="str">
        <f t="shared" si="614"/>
        <v/>
      </c>
    </row>
    <row r="2193" spans="1:14">
      <c r="A2193" s="62" t="str">
        <f>IF(Encodage!A2193="","",IF(COUNTIF($A$2:A2192,Encodage!A2193),"",IF(AND(Encodage!A2193&gt;=$G$2,Encodage!A2193&lt;=$H$2),Encodage!B2193,"")))</f>
        <v/>
      </c>
      <c r="B2193" s="62" t="str">
        <f>IF(A2193="","",IF(COUNTIF($A$2:B2192,Encodage!B2193)&gt;0,"",IF(AND(Encodage!B2193&gt;=$G$2,Encodage!A2193&lt;=$H$2),Encodage!C2193,"")))</f>
        <v/>
      </c>
      <c r="C2193" s="62"/>
      <c r="D2193" s="61"/>
      <c r="E2193" s="61"/>
      <c r="F2193" s="61"/>
      <c r="G2193" t="str">
        <f t="shared" si="613"/>
        <v/>
      </c>
      <c r="H2193" t="str">
        <f>IFERROR(IF(COUNTIF($H$4:H2192,H2192)&lt;VLOOKUP($H2192,$D$3:$E$500,2,0),H2192,INDEX($D$3:$D$300,MATCH(H2192,$D$3:$D$300,0)+1)),"")</f>
        <v/>
      </c>
      <c r="I2193" t="str">
        <f>IF($H2193="","",VLOOKUP($H2193,Listes!$A$3:$I$12,3,FALSE))</f>
        <v/>
      </c>
      <c r="J2193" t="str">
        <f>IF($H2193="","",VLOOKUP($H2193,Listes!$A$3:$I$12,4,FALSE))</f>
        <v/>
      </c>
      <c r="K2193" t="str">
        <f>IF(H2193="","",VLOOKUP($H2193,Listes!$A$3:$I$12,8,FALSE))</f>
        <v/>
      </c>
      <c r="N2193" t="str">
        <f t="shared" si="614"/>
        <v/>
      </c>
    </row>
    <row r="2194" spans="1:14">
      <c r="A2194" s="62" t="str">
        <f>IF(Encodage!A2194="","",IF(COUNTIF($A$2:A2193,Encodage!A2194),"",IF(AND(Encodage!A2194&gt;=$G$2,Encodage!A2194&lt;=$H$2),Encodage!B2194,"")))</f>
        <v/>
      </c>
      <c r="B2194" s="62" t="str">
        <f>IF(A2194="","",IF(COUNTIF($A$2:B2193,Encodage!B2194)&gt;0,"",IF(AND(Encodage!B2194&gt;=$G$2,Encodage!A2194&lt;=$H$2),Encodage!C2194,"")))</f>
        <v/>
      </c>
      <c r="C2194" s="62"/>
      <c r="D2194" s="61"/>
      <c r="E2194" s="61"/>
      <c r="F2194" s="61"/>
      <c r="G2194" t="str">
        <f t="shared" si="613"/>
        <v/>
      </c>
      <c r="H2194" t="str">
        <f>IFERROR(IF(COUNTIF($H$4:H2193,H2193)&lt;VLOOKUP($H2193,$D$3:$E$500,2,0),H2193,INDEX($D$3:$D$300,MATCH(H2193,$D$3:$D$300,0)+1)),"")</f>
        <v/>
      </c>
      <c r="I2194" t="str">
        <f>IF($H2194="","",VLOOKUP($H2194,Listes!$A$3:$I$12,3,FALSE))</f>
        <v/>
      </c>
      <c r="J2194" t="str">
        <f>IF($H2194="","",VLOOKUP($H2194,Listes!$A$3:$I$12,4,FALSE))</f>
        <v/>
      </c>
      <c r="K2194" t="str">
        <f>IF(H2194="","",VLOOKUP($H2194,Listes!$A$3:$I$12,8,FALSE))</f>
        <v/>
      </c>
      <c r="N2194" t="str">
        <f t="shared" si="614"/>
        <v/>
      </c>
    </row>
    <row r="2195" spans="1:14">
      <c r="A2195" s="62" t="str">
        <f>IF(Encodage!A2195="","",IF(COUNTIF($A$2:A2194,Encodage!A2195),"",IF(AND(Encodage!A2195&gt;=$G$2,Encodage!A2195&lt;=$H$2),Encodage!B2195,"")))</f>
        <v/>
      </c>
      <c r="B2195" s="62" t="str">
        <f>IF(A2195="","",IF(COUNTIF($A$2:B2194,Encodage!B2195)&gt;0,"",IF(AND(Encodage!B2195&gt;=$G$2,Encodage!A2195&lt;=$H$2),Encodage!C2195,"")))</f>
        <v/>
      </c>
      <c r="C2195" s="62"/>
      <c r="D2195" s="61"/>
      <c r="E2195" s="61"/>
      <c r="F2195" s="61"/>
      <c r="G2195" t="str">
        <f t="shared" si="613"/>
        <v/>
      </c>
      <c r="H2195" t="str">
        <f>IFERROR(IF(COUNTIF($H$4:H2194,H2194)&lt;VLOOKUP($H2194,$D$3:$E$500,2,0),H2194,INDEX($D$3:$D$300,MATCH(H2194,$D$3:$D$300,0)+1)),"")</f>
        <v/>
      </c>
      <c r="I2195" t="str">
        <f>IF($H2195="","",VLOOKUP($H2195,Listes!$A$3:$I$12,3,FALSE))</f>
        <v/>
      </c>
      <c r="J2195" t="str">
        <f>IF($H2195="","",VLOOKUP($H2195,Listes!$A$3:$I$12,4,FALSE))</f>
        <v/>
      </c>
      <c r="K2195" t="str">
        <f>IF(H2195="","",VLOOKUP($H2195,Listes!$A$3:$I$12,8,FALSE))</f>
        <v/>
      </c>
      <c r="N2195" t="str">
        <f t="shared" si="614"/>
        <v/>
      </c>
    </row>
    <row r="2196" spans="1:14">
      <c r="A2196" s="62" t="str">
        <f>IF(Encodage!A2196="","",IF(COUNTIF($A$2:A2195,Encodage!A2196),"",IF(AND(Encodage!A2196&gt;=$G$2,Encodage!A2196&lt;=$H$2),Encodage!B2196,"")))</f>
        <v/>
      </c>
      <c r="B2196" s="62" t="str">
        <f>IF(A2196="","",IF(COUNTIF($A$2:B2195,Encodage!B2196)&gt;0,"",IF(AND(Encodage!B2196&gt;=$G$2,Encodage!A2196&lt;=$H$2),Encodage!C2196,"")))</f>
        <v/>
      </c>
      <c r="C2196" s="62"/>
      <c r="D2196" s="61"/>
      <c r="E2196" s="61"/>
      <c r="F2196" s="61"/>
      <c r="G2196" t="str">
        <f t="shared" si="613"/>
        <v/>
      </c>
      <c r="H2196" t="str">
        <f>IFERROR(IF(COUNTIF($H$4:H2195,H2195)&lt;VLOOKUP($H2195,$D$3:$E$500,2,0),H2195,INDEX($D$3:$D$300,MATCH(H2195,$D$3:$D$300,0)+1)),"")</f>
        <v/>
      </c>
      <c r="I2196" t="str">
        <f>IF($H2196="","",VLOOKUP($H2196,Listes!$A$3:$I$12,3,FALSE))</f>
        <v/>
      </c>
      <c r="J2196" t="str">
        <f>IF($H2196="","",VLOOKUP($H2196,Listes!$A$3:$I$12,4,FALSE))</f>
        <v/>
      </c>
      <c r="K2196" t="str">
        <f>IF(H2196="","",VLOOKUP($H2196,Listes!$A$3:$I$12,8,FALSE))</f>
        <v/>
      </c>
      <c r="N2196" t="str">
        <f t="shared" si="614"/>
        <v/>
      </c>
    </row>
    <row r="2197" spans="1:14">
      <c r="A2197" s="62" t="str">
        <f>IF(Encodage!A2197="","",IF(COUNTIF($A$2:A2196,Encodage!A2197),"",IF(AND(Encodage!A2197&gt;=$G$2,Encodage!A2197&lt;=$H$2),Encodage!B2197,"")))</f>
        <v/>
      </c>
      <c r="B2197" s="62" t="str">
        <f>IF(A2197="","",IF(COUNTIF($A$2:B2196,Encodage!B2197)&gt;0,"",IF(AND(Encodage!B2197&gt;=$G$2,Encodage!A2197&lt;=$H$2),Encodage!C2197,"")))</f>
        <v/>
      </c>
      <c r="C2197" s="62"/>
      <c r="D2197" s="61"/>
      <c r="E2197" s="61"/>
      <c r="F2197" s="61"/>
      <c r="G2197" t="str">
        <f t="shared" si="613"/>
        <v/>
      </c>
      <c r="H2197" t="str">
        <f>IFERROR(IF(COUNTIF($H$4:H2196,H2196)&lt;VLOOKUP($H2196,$D$3:$E$500,2,0),H2196,INDEX($D$3:$D$300,MATCH(H2196,$D$3:$D$300,0)+1)),"")</f>
        <v/>
      </c>
      <c r="I2197" t="str">
        <f>IF($H2197="","",VLOOKUP($H2197,Listes!$A$3:$I$12,3,FALSE))</f>
        <v/>
      </c>
      <c r="J2197" t="str">
        <f>IF($H2197="","",VLOOKUP($H2197,Listes!$A$3:$I$12,4,FALSE))</f>
        <v/>
      </c>
      <c r="K2197" t="str">
        <f>IF(H2197="","",VLOOKUP($H2197,Listes!$A$3:$I$12,8,FALSE))</f>
        <v/>
      </c>
      <c r="N2197" t="str">
        <f t="shared" si="614"/>
        <v/>
      </c>
    </row>
    <row r="2198" spans="1:14">
      <c r="A2198" s="62" t="str">
        <f>IF(Encodage!A2198="","",IF(COUNTIF($A$2:A2197,Encodage!A2198),"",IF(AND(Encodage!A2198&gt;=$G$2,Encodage!A2198&lt;=$H$2),Encodage!B2198,"")))</f>
        <v/>
      </c>
      <c r="B2198" s="62" t="str">
        <f>IF(A2198="","",IF(COUNTIF($A$2:B2197,Encodage!B2198)&gt;0,"",IF(AND(Encodage!B2198&gt;=$G$2,Encodage!A2198&lt;=$H$2),Encodage!C2198,"")))</f>
        <v/>
      </c>
      <c r="C2198" s="62"/>
      <c r="D2198" s="61"/>
      <c r="E2198" s="61"/>
      <c r="F2198" s="61"/>
      <c r="G2198" t="str">
        <f t="shared" si="613"/>
        <v/>
      </c>
      <c r="H2198" t="str">
        <f>IFERROR(IF(COUNTIF($H$4:H2197,H2197)&lt;VLOOKUP($H2197,$D$3:$E$500,2,0),H2197,INDEX($D$3:$D$300,MATCH(H2197,$D$3:$D$300,0)+1)),"")</f>
        <v/>
      </c>
      <c r="I2198" t="str">
        <f>IF($H2198="","",VLOOKUP($H2198,Listes!$A$3:$I$12,3,FALSE))</f>
        <v/>
      </c>
      <c r="J2198" t="str">
        <f>IF($H2198="","",VLOOKUP($H2198,Listes!$A$3:$I$12,4,FALSE))</f>
        <v/>
      </c>
      <c r="K2198" t="str">
        <f>IF(H2198="","",VLOOKUP($H2198,Listes!$A$3:$I$12,8,FALSE))</f>
        <v/>
      </c>
      <c r="N2198" t="str">
        <f t="shared" si="614"/>
        <v/>
      </c>
    </row>
    <row r="2199" spans="1:14">
      <c r="A2199" s="62" t="str">
        <f>IF(Encodage!A2199="","",IF(COUNTIF($A$2:A2198,Encodage!A2199),"",IF(AND(Encodage!A2199&gt;=$G$2,Encodage!A2199&lt;=$H$2),Encodage!B2199,"")))</f>
        <v/>
      </c>
      <c r="B2199" s="62" t="str">
        <f>IF(A2199="","",IF(COUNTIF($A$2:B2198,Encodage!B2199)&gt;0,"",IF(AND(Encodage!B2199&gt;=$G$2,Encodage!A2199&lt;=$H$2),Encodage!C2199,"")))</f>
        <v/>
      </c>
      <c r="C2199" s="62"/>
      <c r="D2199" s="61"/>
      <c r="E2199" s="61"/>
      <c r="F2199" s="61"/>
      <c r="G2199" t="str">
        <f t="shared" si="613"/>
        <v/>
      </c>
      <c r="H2199" t="str">
        <f>IFERROR(IF(COUNTIF($H$4:H2198,H2198)&lt;VLOOKUP($H2198,$D$3:$E$500,2,0),H2198,INDEX($D$3:$D$300,MATCH(H2198,$D$3:$D$300,0)+1)),"")</f>
        <v/>
      </c>
      <c r="I2199" t="str">
        <f>IF($H2199="","",VLOOKUP($H2199,Listes!$A$3:$I$12,3,FALSE))</f>
        <v/>
      </c>
      <c r="J2199" t="str">
        <f>IF($H2199="","",VLOOKUP($H2199,Listes!$A$3:$I$12,4,FALSE))</f>
        <v/>
      </c>
      <c r="K2199" t="str">
        <f>IF(H2199="","",VLOOKUP($H2199,Listes!$A$3:$I$12,8,FALSE))</f>
        <v/>
      </c>
      <c r="N2199" t="str">
        <f t="shared" si="614"/>
        <v/>
      </c>
    </row>
    <row r="2200" spans="1:14">
      <c r="A2200" s="62" t="str">
        <f>IF(Encodage!A2200="","",IF(COUNTIF($A$2:A2199,Encodage!A2200),"",IF(AND(Encodage!A2200&gt;=$G$2,Encodage!A2200&lt;=$H$2),Encodage!B2200,"")))</f>
        <v/>
      </c>
      <c r="B2200" s="62" t="str">
        <f>IF(A2200="","",IF(COUNTIF($A$2:B2199,Encodage!B2200)&gt;0,"",IF(AND(Encodage!B2200&gt;=$G$2,Encodage!A2200&lt;=$H$2),Encodage!C2200,"")))</f>
        <v/>
      </c>
      <c r="C2200" s="62"/>
      <c r="D2200" s="61"/>
      <c r="E2200" s="61"/>
      <c r="F2200" s="61"/>
      <c r="G2200" t="str">
        <f t="shared" si="613"/>
        <v/>
      </c>
      <c r="H2200" t="str">
        <f>IFERROR(IF(COUNTIF($H$4:H2199,H2199)&lt;VLOOKUP($H2199,$D$3:$E$500,2,0),H2199,INDEX($D$3:$D$300,MATCH(H2199,$D$3:$D$300,0)+1)),"")</f>
        <v/>
      </c>
      <c r="I2200" t="str">
        <f>IF($H2200="","",VLOOKUP($H2200,Listes!$A$3:$I$12,3,FALSE))</f>
        <v/>
      </c>
      <c r="J2200" t="str">
        <f>IF($H2200="","",VLOOKUP($H2200,Listes!$A$3:$I$12,4,FALSE))</f>
        <v/>
      </c>
      <c r="K2200" t="str">
        <f>IF(H2200="","",VLOOKUP($H2200,Listes!$A$3:$I$12,8,FALSE))</f>
        <v/>
      </c>
      <c r="N2200" t="str">
        <f t="shared" si="614"/>
        <v/>
      </c>
    </row>
    <row r="2201" spans="1:14">
      <c r="A2201" s="62" t="str">
        <f>IF(Encodage!A2201="","",IF(COUNTIF($A$2:A2200,Encodage!A2201),"",IF(AND(Encodage!A2201&gt;=$G$2,Encodage!A2201&lt;=$H$2),Encodage!B2201,"")))</f>
        <v/>
      </c>
      <c r="B2201" s="62" t="str">
        <f>IF(A2201="","",IF(COUNTIF($A$2:B2200,Encodage!B2201)&gt;0,"",IF(AND(Encodage!B2201&gt;=$G$2,Encodage!A2201&lt;=$H$2),Encodage!C2201,"")))</f>
        <v/>
      </c>
      <c r="C2201" s="62"/>
      <c r="D2201" s="61"/>
      <c r="E2201" s="61"/>
      <c r="F2201" s="61"/>
      <c r="G2201" t="str">
        <f t="shared" si="613"/>
        <v/>
      </c>
      <c r="H2201" t="str">
        <f>IFERROR(IF(COUNTIF($H$4:H2200,H2200)&lt;VLOOKUP($H2200,$D$3:$E$500,2,0),H2200,INDEX($D$3:$D$300,MATCH(H2200,$D$3:$D$300,0)+1)),"")</f>
        <v/>
      </c>
      <c r="I2201" t="str">
        <f>IF($H2201="","",VLOOKUP($H2201,Listes!$A$3:$I$12,3,FALSE))</f>
        <v/>
      </c>
      <c r="J2201" t="str">
        <f>IF($H2201="","",VLOOKUP($H2201,Listes!$A$3:$I$12,4,FALSE))</f>
        <v/>
      </c>
      <c r="K2201" t="str">
        <f>IF(H2201="","",VLOOKUP($H2201,Listes!$A$3:$I$12,8,FALSE))</f>
        <v/>
      </c>
      <c r="N2201" t="str">
        <f t="shared" si="614"/>
        <v/>
      </c>
    </row>
    <row r="2202" spans="1:14">
      <c r="A2202" s="62" t="str">
        <f>IF(Encodage!A2202="","",IF(COUNTIF($A$2:A2201,Encodage!A2202),"",IF(AND(Encodage!A2202&gt;=$G$2,Encodage!A2202&lt;=$H$2),Encodage!B2202,"")))</f>
        <v/>
      </c>
      <c r="B2202" s="62" t="str">
        <f>IF(A2202="","",IF(COUNTIF($A$2:B2201,Encodage!B2202)&gt;0,"",IF(AND(Encodage!B2202&gt;=$G$2,Encodage!A2202&lt;=$H$2),Encodage!C2202,"")))</f>
        <v/>
      </c>
      <c r="C2202" s="62"/>
      <c r="D2202" s="61"/>
      <c r="E2202" s="61"/>
      <c r="F2202" s="61"/>
      <c r="G2202" t="str">
        <f t="shared" si="613"/>
        <v/>
      </c>
      <c r="H2202" t="str">
        <f>IFERROR(IF(COUNTIF($H$4:H2201,H2201)&lt;VLOOKUP($H2201,$D$3:$E$500,2,0),H2201,INDEX($D$3:$D$300,MATCH(H2201,$D$3:$D$300,0)+1)),"")</f>
        <v/>
      </c>
      <c r="I2202" t="str">
        <f>IF($H2202="","",VLOOKUP($H2202,Listes!$A$3:$I$12,3,FALSE))</f>
        <v/>
      </c>
      <c r="J2202" t="str">
        <f>IF($H2202="","",VLOOKUP($H2202,Listes!$A$3:$I$12,4,FALSE))</f>
        <v/>
      </c>
      <c r="K2202" t="str">
        <f>IF(H2202="","",VLOOKUP($H2202,Listes!$A$3:$I$12,8,FALSE))</f>
        <v/>
      </c>
      <c r="N2202" t="str">
        <f t="shared" si="614"/>
        <v/>
      </c>
    </row>
    <row r="2203" spans="1:14">
      <c r="A2203" s="62" t="str">
        <f>IF(Encodage!A2203="","",IF(COUNTIF($A$2:A2202,Encodage!A2203),"",IF(AND(Encodage!A2203&gt;=$G$2,Encodage!A2203&lt;=$H$2),Encodage!B2203,"")))</f>
        <v/>
      </c>
      <c r="B2203" s="62" t="str">
        <f>IF(A2203="","",IF(COUNTIF($A$2:B2202,Encodage!B2203)&gt;0,"",IF(AND(Encodage!B2203&gt;=$G$2,Encodage!A2203&lt;=$H$2),Encodage!C2203,"")))</f>
        <v/>
      </c>
      <c r="C2203" s="62"/>
      <c r="D2203" s="61"/>
      <c r="E2203" s="61"/>
      <c r="F2203" s="61"/>
      <c r="G2203" t="str">
        <f t="shared" si="613"/>
        <v/>
      </c>
      <c r="H2203" t="str">
        <f>IFERROR(IF(COUNTIF($H$4:H2202,H2202)&lt;VLOOKUP($H2202,$D$3:$E$500,2,0),H2202,INDEX($D$3:$D$300,MATCH(H2202,$D$3:$D$300,0)+1)),"")</f>
        <v/>
      </c>
      <c r="I2203" t="str">
        <f>IF($H2203="","",VLOOKUP($H2203,Listes!$A$3:$I$12,3,FALSE))</f>
        <v/>
      </c>
      <c r="J2203" t="str">
        <f>IF($H2203="","",VLOOKUP($H2203,Listes!$A$3:$I$12,4,FALSE))</f>
        <v/>
      </c>
      <c r="K2203" t="str">
        <f>IF(H2203="","",VLOOKUP($H2203,Listes!$A$3:$I$12,8,FALSE))</f>
        <v/>
      </c>
      <c r="N2203" t="str">
        <f t="shared" si="614"/>
        <v/>
      </c>
    </row>
    <row r="2204" spans="1:14">
      <c r="A2204" s="62" t="str">
        <f>IF(Encodage!A2204="","",IF(COUNTIF($A$2:A2203,Encodage!A2204),"",IF(AND(Encodage!A2204&gt;=$G$2,Encodage!A2204&lt;=$H$2),Encodage!B2204,"")))</f>
        <v/>
      </c>
      <c r="B2204" s="62" t="str">
        <f>IF(A2204="","",IF(COUNTIF($A$2:B2203,Encodage!B2204)&gt;0,"",IF(AND(Encodage!B2204&gt;=$G$2,Encodage!A2204&lt;=$H$2),Encodage!C2204,"")))</f>
        <v/>
      </c>
      <c r="C2204" s="62"/>
      <c r="D2204" s="61"/>
      <c r="E2204" s="61"/>
      <c r="F2204" s="61"/>
      <c r="G2204" t="str">
        <f t="shared" si="613"/>
        <v/>
      </c>
      <c r="H2204" t="str">
        <f>IFERROR(IF(COUNTIF($H$4:H2203,H2203)&lt;VLOOKUP($H2203,$D$3:$E$500,2,0),H2203,INDEX($D$3:$D$300,MATCH(H2203,$D$3:$D$300,0)+1)),"")</f>
        <v/>
      </c>
      <c r="I2204" t="str">
        <f>IF($H2204="","",VLOOKUP($H2204,Listes!$A$3:$I$12,3,FALSE))</f>
        <v/>
      </c>
      <c r="J2204" t="str">
        <f>IF($H2204="","",VLOOKUP($H2204,Listes!$A$3:$I$12,4,FALSE))</f>
        <v/>
      </c>
      <c r="K2204" t="str">
        <f>IF(H2204="","",VLOOKUP($H2204,Listes!$A$3:$I$12,8,FALSE))</f>
        <v/>
      </c>
      <c r="N2204" t="str">
        <f t="shared" si="614"/>
        <v/>
      </c>
    </row>
    <row r="2205" spans="1:14">
      <c r="A2205" s="62" t="str">
        <f>IF(Encodage!A2205="","",IF(COUNTIF($A$2:A2204,Encodage!A2205),"",IF(AND(Encodage!A2205&gt;=$G$2,Encodage!A2205&lt;=$H$2),Encodage!B2205,"")))</f>
        <v/>
      </c>
      <c r="B2205" s="62" t="str">
        <f>IF(A2205="","",IF(COUNTIF($A$2:B2204,Encodage!B2205)&gt;0,"",IF(AND(Encodage!B2205&gt;=$G$2,Encodage!A2205&lt;=$H$2),Encodage!C2205,"")))</f>
        <v/>
      </c>
      <c r="C2205" s="62"/>
      <c r="D2205" s="61"/>
      <c r="E2205" s="61"/>
      <c r="F2205" s="61"/>
      <c r="G2205" t="str">
        <f t="shared" si="613"/>
        <v/>
      </c>
      <c r="H2205" t="str">
        <f>IFERROR(IF(COUNTIF($H$4:H2204,H2204)&lt;VLOOKUP($H2204,$D$3:$E$500,2,0),H2204,INDEX($D$3:$D$300,MATCH(H2204,$D$3:$D$300,0)+1)),"")</f>
        <v/>
      </c>
      <c r="I2205" t="str">
        <f>IF($H2205="","",VLOOKUP($H2205,Listes!$A$3:$I$12,3,FALSE))</f>
        <v/>
      </c>
      <c r="J2205" t="str">
        <f>IF($H2205="","",VLOOKUP($H2205,Listes!$A$3:$I$12,4,FALSE))</f>
        <v/>
      </c>
      <c r="K2205" t="str">
        <f>IF(H2205="","",VLOOKUP($H2205,Listes!$A$3:$I$12,8,FALSE))</f>
        <v/>
      </c>
      <c r="N2205" t="str">
        <f t="shared" si="614"/>
        <v/>
      </c>
    </row>
    <row r="2206" spans="1:14">
      <c r="A2206" s="62" t="str">
        <f>IF(Encodage!A2206="","",IF(COUNTIF($A$2:A2205,Encodage!A2206),"",IF(AND(Encodage!A2206&gt;=$G$2,Encodage!A2206&lt;=$H$2),Encodage!B2206,"")))</f>
        <v/>
      </c>
      <c r="B2206" s="62" t="str">
        <f>IF(A2206="","",IF(COUNTIF($A$2:B2205,Encodage!B2206)&gt;0,"",IF(AND(Encodage!B2206&gt;=$G$2,Encodage!A2206&lt;=$H$2),Encodage!C2206,"")))</f>
        <v/>
      </c>
      <c r="C2206" s="62"/>
      <c r="D2206" s="61"/>
      <c r="E2206" s="61"/>
      <c r="F2206" s="61"/>
      <c r="G2206" t="str">
        <f t="shared" si="613"/>
        <v/>
      </c>
      <c r="H2206" t="str">
        <f>IFERROR(IF(COUNTIF($H$4:H2205,H2205)&lt;VLOOKUP($H2205,$D$3:$E$500,2,0),H2205,INDEX($D$3:$D$300,MATCH(H2205,$D$3:$D$300,0)+1)),"")</f>
        <v/>
      </c>
      <c r="I2206" t="str">
        <f>IF($H2206="","",VLOOKUP($H2206,Listes!$A$3:$I$12,3,FALSE))</f>
        <v/>
      </c>
      <c r="J2206" t="str">
        <f>IF($H2206="","",VLOOKUP($H2206,Listes!$A$3:$I$12,4,FALSE))</f>
        <v/>
      </c>
      <c r="K2206" t="str">
        <f>IF(H2206="","",VLOOKUP($H2206,Listes!$A$3:$I$12,8,FALSE))</f>
        <v/>
      </c>
      <c r="N2206" t="str">
        <f t="shared" si="614"/>
        <v/>
      </c>
    </row>
    <row r="2207" spans="1:14">
      <c r="A2207" s="62" t="str">
        <f>IF(Encodage!A2207="","",IF(COUNTIF($A$2:A2206,Encodage!A2207),"",IF(AND(Encodage!A2207&gt;=$G$2,Encodage!A2207&lt;=$H$2),Encodage!B2207,"")))</f>
        <v/>
      </c>
      <c r="B2207" s="62" t="str">
        <f>IF(A2207="","",IF(COUNTIF($A$2:B2206,Encodage!B2207)&gt;0,"",IF(AND(Encodage!B2207&gt;=$G$2,Encodage!A2207&lt;=$H$2),Encodage!C2207,"")))</f>
        <v/>
      </c>
      <c r="C2207" s="62"/>
      <c r="D2207" s="61"/>
      <c r="E2207" s="61"/>
      <c r="F2207" s="61"/>
      <c r="G2207" t="str">
        <f t="shared" si="613"/>
        <v/>
      </c>
      <c r="H2207" t="str">
        <f>IFERROR(IF(COUNTIF($H$4:H2206,H2206)&lt;VLOOKUP($H2206,$D$3:$E$500,2,0),H2206,INDEX($D$3:$D$300,MATCH(H2206,$D$3:$D$300,0)+1)),"")</f>
        <v/>
      </c>
      <c r="I2207" t="str">
        <f>IF($H2207="","",VLOOKUP($H2207,Listes!$A$3:$I$12,3,FALSE))</f>
        <v/>
      </c>
      <c r="J2207" t="str">
        <f>IF($H2207="","",VLOOKUP($H2207,Listes!$A$3:$I$12,4,FALSE))</f>
        <v/>
      </c>
      <c r="K2207" t="str">
        <f>IF(H2207="","",VLOOKUP($H2207,Listes!$A$3:$I$12,8,FALSE))</f>
        <v/>
      </c>
      <c r="N2207" t="str">
        <f t="shared" si="614"/>
        <v/>
      </c>
    </row>
    <row r="2208" spans="1:14">
      <c r="A2208" s="62" t="str">
        <f>IF(Encodage!A2208="","",IF(COUNTIF($A$2:A2207,Encodage!A2208),"",IF(AND(Encodage!A2208&gt;=$G$2,Encodage!A2208&lt;=$H$2),Encodage!B2208,"")))</f>
        <v/>
      </c>
      <c r="B2208" s="62" t="str">
        <f>IF(A2208="","",IF(COUNTIF($A$2:B2207,Encodage!B2208)&gt;0,"",IF(AND(Encodage!B2208&gt;=$G$2,Encodage!A2208&lt;=$H$2),Encodage!C2208,"")))</f>
        <v/>
      </c>
      <c r="C2208" s="62"/>
      <c r="D2208" s="61"/>
      <c r="E2208" s="61"/>
      <c r="F2208" s="61"/>
      <c r="G2208" t="str">
        <f t="shared" si="613"/>
        <v/>
      </c>
      <c r="H2208" t="str">
        <f>IFERROR(IF(COUNTIF($H$4:H2207,H2207)&lt;VLOOKUP($H2207,$D$3:$E$500,2,0),H2207,INDEX($D$3:$D$300,MATCH(H2207,$D$3:$D$300,0)+1)),"")</f>
        <v/>
      </c>
      <c r="I2208" t="str">
        <f>IF($H2208="","",VLOOKUP($H2208,Listes!$A$3:$I$12,3,FALSE))</f>
        <v/>
      </c>
      <c r="J2208" t="str">
        <f>IF($H2208="","",VLOOKUP($H2208,Listes!$A$3:$I$12,4,FALSE))</f>
        <v/>
      </c>
      <c r="K2208" t="str">
        <f>IF(H2208="","",VLOOKUP($H2208,Listes!$A$3:$I$12,8,FALSE))</f>
        <v/>
      </c>
      <c r="N2208" t="str">
        <f t="shared" si="614"/>
        <v/>
      </c>
    </row>
    <row r="2209" spans="1:14">
      <c r="A2209" s="62" t="str">
        <f>IF(Encodage!A2209="","",IF(COUNTIF($A$2:A2208,Encodage!A2209),"",IF(AND(Encodage!A2209&gt;=$G$2,Encodage!A2209&lt;=$H$2),Encodage!B2209,"")))</f>
        <v/>
      </c>
      <c r="B2209" s="62" t="str">
        <f>IF(A2209="","",IF(COUNTIF($A$2:B2208,Encodage!B2209)&gt;0,"",IF(AND(Encodage!B2209&gt;=$G$2,Encodage!A2209&lt;=$H$2),Encodage!C2209,"")))</f>
        <v/>
      </c>
      <c r="C2209" s="62"/>
      <c r="D2209" s="61"/>
      <c r="E2209" s="61"/>
      <c r="F2209" s="61"/>
      <c r="G2209" t="str">
        <f t="shared" si="613"/>
        <v/>
      </c>
      <c r="H2209" t="str">
        <f>IFERROR(IF(COUNTIF($H$4:H2208,H2208)&lt;VLOOKUP($H2208,$D$3:$E$500,2,0),H2208,INDEX($D$3:$D$300,MATCH(H2208,$D$3:$D$300,0)+1)),"")</f>
        <v/>
      </c>
      <c r="I2209" t="str">
        <f>IF($H2209="","",VLOOKUP($H2209,Listes!$A$3:$I$12,3,FALSE))</f>
        <v/>
      </c>
      <c r="J2209" t="str">
        <f>IF($H2209="","",VLOOKUP($H2209,Listes!$A$3:$I$12,4,FALSE))</f>
        <v/>
      </c>
      <c r="K2209" t="str">
        <f>IF(H2209="","",VLOOKUP($H2209,Listes!$A$3:$I$12,8,FALSE))</f>
        <v/>
      </c>
      <c r="N2209" t="str">
        <f t="shared" si="614"/>
        <v/>
      </c>
    </row>
    <row r="2210" spans="1:14">
      <c r="A2210" s="62" t="str">
        <f>IF(Encodage!A2210="","",IF(COUNTIF($A$2:A2209,Encodage!A2210),"",IF(AND(Encodage!A2210&gt;=$G$2,Encodage!A2210&lt;=$H$2),Encodage!B2210,"")))</f>
        <v/>
      </c>
      <c r="B2210" s="62" t="str">
        <f>IF(A2210="","",IF(COUNTIF($A$2:B2209,Encodage!B2210)&gt;0,"",IF(AND(Encodage!B2210&gt;=$G$2,Encodage!A2210&lt;=$H$2),Encodage!C2210,"")))</f>
        <v/>
      </c>
      <c r="C2210" s="62"/>
      <c r="D2210" s="61"/>
      <c r="E2210" s="61"/>
      <c r="F2210" s="61"/>
      <c r="G2210" t="str">
        <f t="shared" si="613"/>
        <v/>
      </c>
      <c r="H2210" t="str">
        <f>IFERROR(IF(COUNTIF($H$4:H2209,H2209)&lt;VLOOKUP($H2209,$D$3:$E$500,2,0),H2209,INDEX($D$3:$D$300,MATCH(H2209,$D$3:$D$300,0)+1)),"")</f>
        <v/>
      </c>
      <c r="I2210" t="str">
        <f>IF($H2210="","",VLOOKUP($H2210,Listes!$A$3:$I$12,3,FALSE))</f>
        <v/>
      </c>
      <c r="J2210" t="str">
        <f>IF($H2210="","",VLOOKUP($H2210,Listes!$A$3:$I$12,4,FALSE))</f>
        <v/>
      </c>
      <c r="K2210" t="str">
        <f>IF(H2210="","",VLOOKUP($H2210,Listes!$A$3:$I$12,8,FALSE))</f>
        <v/>
      </c>
      <c r="N2210" t="str">
        <f t="shared" si="614"/>
        <v/>
      </c>
    </row>
    <row r="2211" spans="1:14">
      <c r="A2211" s="62" t="str">
        <f>IF(Encodage!A2211="","",IF(COUNTIF($A$2:A2210,Encodage!A2211),"",IF(AND(Encodage!A2211&gt;=$G$2,Encodage!A2211&lt;=$H$2),Encodage!B2211,"")))</f>
        <v/>
      </c>
      <c r="B2211" s="62" t="str">
        <f>IF(A2211="","",IF(COUNTIF($A$2:B2210,Encodage!B2211)&gt;0,"",IF(AND(Encodage!B2211&gt;=$G$2,Encodage!A2211&lt;=$H$2),Encodage!C2211,"")))</f>
        <v/>
      </c>
      <c r="C2211" s="62"/>
      <c r="D2211" s="61"/>
      <c r="E2211" s="61"/>
      <c r="F2211" s="61"/>
      <c r="G2211" t="str">
        <f t="shared" si="613"/>
        <v/>
      </c>
      <c r="H2211" t="str">
        <f>IFERROR(IF(COUNTIF($H$4:H2210,H2210)&lt;VLOOKUP($H2210,$D$3:$E$500,2,0),H2210,INDEX($D$3:$D$300,MATCH(H2210,$D$3:$D$300,0)+1)),"")</f>
        <v/>
      </c>
      <c r="I2211" t="str">
        <f>IF($H2211="","",VLOOKUP($H2211,Listes!$A$3:$I$12,3,FALSE))</f>
        <v/>
      </c>
      <c r="J2211" t="str">
        <f>IF($H2211="","",VLOOKUP($H2211,Listes!$A$3:$I$12,4,FALSE))</f>
        <v/>
      </c>
      <c r="K2211" t="str">
        <f>IF(H2211="","",VLOOKUP($H2211,Listes!$A$3:$I$12,8,FALSE))</f>
        <v/>
      </c>
      <c r="N2211" t="str">
        <f t="shared" si="614"/>
        <v/>
      </c>
    </row>
    <row r="2212" spans="1:14">
      <c r="A2212" s="62" t="str">
        <f>IF(Encodage!A2212="","",IF(COUNTIF($A$2:A2211,Encodage!A2212),"",IF(AND(Encodage!A2212&gt;=$G$2,Encodage!A2212&lt;=$H$2),Encodage!B2212,"")))</f>
        <v/>
      </c>
      <c r="B2212" s="62" t="str">
        <f>IF(A2212="","",IF(COUNTIF($A$2:B2211,Encodage!B2212)&gt;0,"",IF(AND(Encodage!B2212&gt;=$G$2,Encodage!A2212&lt;=$H$2),Encodage!C2212,"")))</f>
        <v/>
      </c>
      <c r="C2212" s="62"/>
      <c r="D2212" s="61"/>
      <c r="E2212" s="61"/>
      <c r="F2212" s="61"/>
      <c r="G2212" t="str">
        <f t="shared" si="613"/>
        <v/>
      </c>
      <c r="H2212" t="str">
        <f>IFERROR(IF(COUNTIF($H$4:H2211,H2211)&lt;VLOOKUP($H2211,$D$3:$E$500,2,0),H2211,INDEX($D$3:$D$300,MATCH(H2211,$D$3:$D$300,0)+1)),"")</f>
        <v/>
      </c>
      <c r="I2212" t="str">
        <f>IF($H2212="","",VLOOKUP($H2212,Listes!$A$3:$I$12,3,FALSE))</f>
        <v/>
      </c>
      <c r="J2212" t="str">
        <f>IF($H2212="","",VLOOKUP($H2212,Listes!$A$3:$I$12,4,FALSE))</f>
        <v/>
      </c>
      <c r="K2212" t="str">
        <f>IF(H2212="","",VLOOKUP($H2212,Listes!$A$3:$I$12,8,FALSE))</f>
        <v/>
      </c>
      <c r="N2212" t="str">
        <f t="shared" si="614"/>
        <v/>
      </c>
    </row>
    <row r="2213" spans="1:14">
      <c r="A2213" s="62" t="str">
        <f>IF(Encodage!A2213="","",IF(COUNTIF($A$2:A2212,Encodage!A2213),"",IF(AND(Encodage!A2213&gt;=$G$2,Encodage!A2213&lt;=$H$2),Encodage!B2213,"")))</f>
        <v/>
      </c>
      <c r="B2213" s="62" t="str">
        <f>IF(A2213="","",IF(COUNTIF($A$2:B2212,Encodage!B2213)&gt;0,"",IF(AND(Encodage!B2213&gt;=$G$2,Encodage!A2213&lt;=$H$2),Encodage!C2213,"")))</f>
        <v/>
      </c>
      <c r="C2213" s="62"/>
      <c r="D2213" s="61"/>
      <c r="E2213" s="61"/>
      <c r="F2213" s="61"/>
      <c r="G2213" t="str">
        <f t="shared" si="613"/>
        <v/>
      </c>
      <c r="H2213" t="str">
        <f>IFERROR(IF(COUNTIF($H$4:H2212,H2212)&lt;VLOOKUP($H2212,$D$3:$E$500,2,0),H2212,INDEX($D$3:$D$300,MATCH(H2212,$D$3:$D$300,0)+1)),"")</f>
        <v/>
      </c>
      <c r="I2213" t="str">
        <f>IF($H2213="","",VLOOKUP($H2213,Listes!$A$3:$I$12,3,FALSE))</f>
        <v/>
      </c>
      <c r="J2213" t="str">
        <f>IF($H2213="","",VLOOKUP($H2213,Listes!$A$3:$I$12,4,FALSE))</f>
        <v/>
      </c>
      <c r="K2213" t="str">
        <f>IF(H2213="","",VLOOKUP($H2213,Listes!$A$3:$I$12,8,FALSE))</f>
        <v/>
      </c>
      <c r="N2213" t="str">
        <f t="shared" si="614"/>
        <v/>
      </c>
    </row>
    <row r="2214" spans="1:14">
      <c r="A2214" s="62" t="str">
        <f>IF(Encodage!A2214="","",IF(COUNTIF($A$2:A2213,Encodage!A2214),"",IF(AND(Encodage!A2214&gt;=$G$2,Encodage!A2214&lt;=$H$2),Encodage!B2214,"")))</f>
        <v/>
      </c>
      <c r="B2214" s="62" t="str">
        <f>IF(A2214="","",IF(COUNTIF($A$2:B2213,Encodage!B2214)&gt;0,"",IF(AND(Encodage!B2214&gt;=$G$2,Encodage!A2214&lt;=$H$2),Encodage!C2214,"")))</f>
        <v/>
      </c>
      <c r="C2214" s="62"/>
      <c r="D2214" s="61"/>
      <c r="E2214" s="61"/>
      <c r="F2214" s="61"/>
      <c r="G2214" t="str">
        <f t="shared" si="613"/>
        <v/>
      </c>
      <c r="H2214" t="str">
        <f>IFERROR(IF(COUNTIF($H$4:H2213,H2213)&lt;VLOOKUP($H2213,$D$3:$E$500,2,0),H2213,INDEX($D$3:$D$300,MATCH(H2213,$D$3:$D$300,0)+1)),"")</f>
        <v/>
      </c>
      <c r="I2214" t="str">
        <f>IF($H2214="","",VLOOKUP($H2214,Listes!$A$3:$I$12,3,FALSE))</f>
        <v/>
      </c>
      <c r="J2214" t="str">
        <f>IF($H2214="","",VLOOKUP($H2214,Listes!$A$3:$I$12,4,FALSE))</f>
        <v/>
      </c>
      <c r="K2214" t="str">
        <f>IF(H2214="","",VLOOKUP($H2214,Listes!$A$3:$I$12,8,FALSE))</f>
        <v/>
      </c>
      <c r="N2214" t="str">
        <f t="shared" si="614"/>
        <v/>
      </c>
    </row>
    <row r="2215" spans="1:14">
      <c r="A2215" s="62" t="str">
        <f>IF(Encodage!A2215="","",IF(COUNTIF($A$2:A2214,Encodage!A2215),"",IF(AND(Encodage!A2215&gt;=$G$2,Encodage!A2215&lt;=$H$2),Encodage!B2215,"")))</f>
        <v/>
      </c>
      <c r="B2215" s="62" t="str">
        <f>IF(A2215="","",IF(COUNTIF($A$2:B2214,Encodage!B2215)&gt;0,"",IF(AND(Encodage!B2215&gt;=$G$2,Encodage!A2215&lt;=$H$2),Encodage!C2215,"")))</f>
        <v/>
      </c>
      <c r="C2215" s="62"/>
      <c r="D2215" s="61"/>
      <c r="E2215" s="61"/>
      <c r="F2215" s="61"/>
      <c r="G2215" t="str">
        <f t="shared" si="613"/>
        <v/>
      </c>
      <c r="H2215" t="str">
        <f>IFERROR(IF(COUNTIF($H$4:H2214,H2214)&lt;VLOOKUP($H2214,$D$3:$E$500,2,0),H2214,INDEX($D$3:$D$300,MATCH(H2214,$D$3:$D$300,0)+1)),"")</f>
        <v/>
      </c>
      <c r="I2215" t="str">
        <f>IF($H2215="","",VLOOKUP($H2215,Listes!$A$3:$I$12,3,FALSE))</f>
        <v/>
      </c>
      <c r="J2215" t="str">
        <f>IF($H2215="","",VLOOKUP($H2215,Listes!$A$3:$I$12,4,FALSE))</f>
        <v/>
      </c>
      <c r="K2215" t="str">
        <f>IF(H2215="","",VLOOKUP($H2215,Listes!$A$3:$I$12,8,FALSE))</f>
        <v/>
      </c>
      <c r="N2215" t="str">
        <f t="shared" si="614"/>
        <v/>
      </c>
    </row>
    <row r="2216" spans="1:14">
      <c r="A2216" s="62" t="str">
        <f>IF(Encodage!A2216="","",IF(COUNTIF($A$2:A2215,Encodage!A2216),"",IF(AND(Encodage!A2216&gt;=$G$2,Encodage!A2216&lt;=$H$2),Encodage!B2216,"")))</f>
        <v/>
      </c>
      <c r="B2216" s="62" t="str">
        <f>IF(A2216="","",IF(COUNTIF($A$2:B2215,Encodage!B2216)&gt;0,"",IF(AND(Encodage!B2216&gt;=$G$2,Encodage!A2216&lt;=$H$2),Encodage!C2216,"")))</f>
        <v/>
      </c>
      <c r="C2216" s="62"/>
      <c r="D2216" s="61"/>
      <c r="E2216" s="61"/>
      <c r="F2216" s="61"/>
      <c r="G2216" t="str">
        <f t="shared" si="613"/>
        <v/>
      </c>
      <c r="H2216" t="str">
        <f>IFERROR(IF(COUNTIF($H$4:H2215,H2215)&lt;VLOOKUP($H2215,$D$3:$E$500,2,0),H2215,INDEX($D$3:$D$300,MATCH(H2215,$D$3:$D$300,0)+1)),"")</f>
        <v/>
      </c>
      <c r="I2216" t="str">
        <f>IF($H2216="","",VLOOKUP($H2216,Listes!$A$3:$I$12,3,FALSE))</f>
        <v/>
      </c>
      <c r="J2216" t="str">
        <f>IF($H2216="","",VLOOKUP($H2216,Listes!$A$3:$I$12,4,FALSE))</f>
        <v/>
      </c>
      <c r="K2216" t="str">
        <f>IF(H2216="","",VLOOKUP($H2216,Listes!$A$3:$I$12,8,FALSE))</f>
        <v/>
      </c>
      <c r="N2216" t="str">
        <f t="shared" si="614"/>
        <v/>
      </c>
    </row>
    <row r="2217" spans="1:14">
      <c r="A2217" s="62" t="str">
        <f>IF(Encodage!A2217="","",IF(COUNTIF($A$2:A2216,Encodage!A2217),"",IF(AND(Encodage!A2217&gt;=$G$2,Encodage!A2217&lt;=$H$2),Encodage!B2217,"")))</f>
        <v/>
      </c>
      <c r="B2217" s="62" t="str">
        <f>IF(A2217="","",IF(COUNTIF($A$2:B2216,Encodage!B2217)&gt;0,"",IF(AND(Encodage!B2217&gt;=$G$2,Encodage!A2217&lt;=$H$2),Encodage!C2217,"")))</f>
        <v/>
      </c>
      <c r="C2217" s="62"/>
      <c r="D2217" s="61"/>
      <c r="E2217" s="61"/>
      <c r="F2217" s="61"/>
      <c r="G2217" t="str">
        <f t="shared" si="613"/>
        <v/>
      </c>
      <c r="H2217" t="str">
        <f>IFERROR(IF(COUNTIF($H$4:H2216,H2216)&lt;VLOOKUP($H2216,$D$3:$E$500,2,0),H2216,INDEX($D$3:$D$300,MATCH(H2216,$D$3:$D$300,0)+1)),"")</f>
        <v/>
      </c>
      <c r="I2217" t="str">
        <f>IF($H2217="","",VLOOKUP($H2217,Listes!$A$3:$I$12,3,FALSE))</f>
        <v/>
      </c>
      <c r="J2217" t="str">
        <f>IF($H2217="","",VLOOKUP($H2217,Listes!$A$3:$I$12,4,FALSE))</f>
        <v/>
      </c>
      <c r="K2217" t="str">
        <f>IF(H2217="","",VLOOKUP($H2217,Listes!$A$3:$I$12,8,FALSE))</f>
        <v/>
      </c>
      <c r="N2217" t="str">
        <f t="shared" si="614"/>
        <v/>
      </c>
    </row>
    <row r="2218" spans="1:14">
      <c r="A2218" s="62" t="str">
        <f>IF(Encodage!A2218="","",IF(COUNTIF($A$2:A2217,Encodage!A2218),"",IF(AND(Encodage!A2218&gt;=$G$2,Encodage!A2218&lt;=$H$2),Encodage!B2218,"")))</f>
        <v/>
      </c>
      <c r="B2218" s="62" t="str">
        <f>IF(A2218="","",IF(COUNTIF($A$2:B2217,Encodage!B2218)&gt;0,"",IF(AND(Encodage!B2218&gt;=$G$2,Encodage!A2218&lt;=$H$2),Encodage!C2218,"")))</f>
        <v/>
      </c>
      <c r="C2218" s="62"/>
      <c r="D2218" s="61"/>
      <c r="E2218" s="61"/>
      <c r="F2218" s="61"/>
      <c r="G2218" t="str">
        <f t="shared" si="613"/>
        <v/>
      </c>
      <c r="H2218" t="str">
        <f>IFERROR(IF(COUNTIF($H$4:H2217,H2217)&lt;VLOOKUP($H2217,$D$3:$E$500,2,0),H2217,INDEX($D$3:$D$300,MATCH(H2217,$D$3:$D$300,0)+1)),"")</f>
        <v/>
      </c>
      <c r="I2218" t="str">
        <f>IF($H2218="","",VLOOKUP($H2218,Listes!$A$3:$I$12,3,FALSE))</f>
        <v/>
      </c>
      <c r="J2218" t="str">
        <f>IF($H2218="","",VLOOKUP($H2218,Listes!$A$3:$I$12,4,FALSE))</f>
        <v/>
      </c>
      <c r="K2218" t="str">
        <f>IF(H2218="","",VLOOKUP($H2218,Listes!$A$3:$I$12,8,FALSE))</f>
        <v/>
      </c>
      <c r="N2218" t="str">
        <f t="shared" si="614"/>
        <v/>
      </c>
    </row>
    <row r="2219" spans="1:14">
      <c r="A2219" s="62" t="str">
        <f>IF(Encodage!A2219="","",IF(COUNTIF($A$2:A2218,Encodage!A2219),"",IF(AND(Encodage!A2219&gt;=$G$2,Encodage!A2219&lt;=$H$2),Encodage!B2219,"")))</f>
        <v/>
      </c>
      <c r="B2219" s="62" t="str">
        <f>IF(A2219="","",IF(COUNTIF($A$2:B2218,Encodage!B2219)&gt;0,"",IF(AND(Encodage!B2219&gt;=$G$2,Encodage!A2219&lt;=$H$2),Encodage!C2219,"")))</f>
        <v/>
      </c>
      <c r="C2219" s="62"/>
      <c r="D2219" s="61"/>
      <c r="E2219" s="61"/>
      <c r="F2219" s="61"/>
      <c r="G2219" t="str">
        <f t="shared" si="613"/>
        <v/>
      </c>
      <c r="H2219" t="str">
        <f>IFERROR(IF(COUNTIF($H$4:H2218,H2218)&lt;VLOOKUP($H2218,$D$3:$E$500,2,0),H2218,INDEX($D$3:$D$300,MATCH(H2218,$D$3:$D$300,0)+1)),"")</f>
        <v/>
      </c>
      <c r="I2219" t="str">
        <f>IF($H2219="","",VLOOKUP($H2219,Listes!$A$3:$I$12,3,FALSE))</f>
        <v/>
      </c>
      <c r="J2219" t="str">
        <f>IF($H2219="","",VLOOKUP($H2219,Listes!$A$3:$I$12,4,FALSE))</f>
        <v/>
      </c>
      <c r="K2219" t="str">
        <f>IF(H2219="","",VLOOKUP($H2219,Listes!$A$3:$I$12,8,FALSE))</f>
        <v/>
      </c>
      <c r="N2219" t="str">
        <f t="shared" si="614"/>
        <v/>
      </c>
    </row>
    <row r="2220" spans="1:14">
      <c r="A2220" s="62" t="str">
        <f>IF(Encodage!A2220="","",IF(COUNTIF($A$2:A2219,Encodage!A2220),"",IF(AND(Encodage!A2220&gt;=$G$2,Encodage!A2220&lt;=$H$2),Encodage!B2220,"")))</f>
        <v/>
      </c>
      <c r="B2220" s="62" t="str">
        <f>IF(A2220="","",IF(COUNTIF($A$2:B2219,Encodage!B2220)&gt;0,"",IF(AND(Encodage!B2220&gt;=$G$2,Encodage!A2220&lt;=$H$2),Encodage!C2220,"")))</f>
        <v/>
      </c>
      <c r="C2220" s="62"/>
      <c r="D2220" s="61"/>
      <c r="E2220" s="61"/>
      <c r="F2220" s="61"/>
      <c r="G2220" t="str">
        <f t="shared" si="613"/>
        <v/>
      </c>
      <c r="H2220" t="str">
        <f>IFERROR(IF(COUNTIF($H$4:H2219,H2219)&lt;VLOOKUP($H2219,$D$3:$E$500,2,0),H2219,INDEX($D$3:$D$300,MATCH(H2219,$D$3:$D$300,0)+1)),"")</f>
        <v/>
      </c>
      <c r="I2220" t="str">
        <f>IF($H2220="","",VLOOKUP($H2220,Listes!$A$3:$I$12,3,FALSE))</f>
        <v/>
      </c>
      <c r="J2220" t="str">
        <f>IF($H2220="","",VLOOKUP($H2220,Listes!$A$3:$I$12,4,FALSE))</f>
        <v/>
      </c>
      <c r="K2220" t="str">
        <f>IF(H2220="","",VLOOKUP($H2220,Listes!$A$3:$I$12,8,FALSE))</f>
        <v/>
      </c>
      <c r="N2220" t="str">
        <f t="shared" si="614"/>
        <v/>
      </c>
    </row>
    <row r="2221" spans="1:14">
      <c r="A2221" s="62" t="str">
        <f>IF(Encodage!A2221="","",IF(COUNTIF($A$2:A2220,Encodage!A2221),"",IF(AND(Encodage!A2221&gt;=$G$2,Encodage!A2221&lt;=$H$2),Encodage!B2221,"")))</f>
        <v/>
      </c>
      <c r="B2221" s="62" t="str">
        <f>IF(A2221="","",IF(COUNTIF($A$2:B2220,Encodage!B2221)&gt;0,"",IF(AND(Encodage!B2221&gt;=$G$2,Encodage!A2221&lt;=$H$2),Encodage!C2221,"")))</f>
        <v/>
      </c>
      <c r="C2221" s="62"/>
      <c r="D2221" s="61"/>
      <c r="E2221" s="61"/>
      <c r="F2221" s="61"/>
      <c r="G2221" t="str">
        <f t="shared" si="613"/>
        <v/>
      </c>
      <c r="H2221" t="str">
        <f>IFERROR(IF(COUNTIF($H$4:H2220,H2220)&lt;VLOOKUP($H2220,$D$3:$E$500,2,0),H2220,INDEX($D$3:$D$300,MATCH(H2220,$D$3:$D$300,0)+1)),"")</f>
        <v/>
      </c>
      <c r="I2221" t="str">
        <f>IF($H2221="","",VLOOKUP($H2221,Listes!$A$3:$I$12,3,FALSE))</f>
        <v/>
      </c>
      <c r="J2221" t="str">
        <f>IF($H2221="","",VLOOKUP($H2221,Listes!$A$3:$I$12,4,FALSE))</f>
        <v/>
      </c>
      <c r="K2221" t="str">
        <f>IF(H2221="","",VLOOKUP($H2221,Listes!$A$3:$I$12,8,FALSE))</f>
        <v/>
      </c>
      <c r="N2221" t="str">
        <f t="shared" si="614"/>
        <v/>
      </c>
    </row>
    <row r="2222" spans="1:14">
      <c r="A2222" s="62" t="str">
        <f>IF(Encodage!A2222="","",IF(COUNTIF($A$2:A2221,Encodage!A2222),"",IF(AND(Encodage!A2222&gt;=$G$2,Encodage!A2222&lt;=$H$2),Encodage!B2222,"")))</f>
        <v/>
      </c>
      <c r="B2222" s="62" t="str">
        <f>IF(A2222="","",IF(COUNTIF($A$2:B2221,Encodage!B2222)&gt;0,"",IF(AND(Encodage!B2222&gt;=$G$2,Encodage!A2222&lt;=$H$2),Encodage!C2222,"")))</f>
        <v/>
      </c>
      <c r="C2222" s="62"/>
      <c r="D2222" s="61"/>
      <c r="E2222" s="61"/>
      <c r="F2222" s="61"/>
      <c r="G2222" t="str">
        <f t="shared" si="613"/>
        <v/>
      </c>
      <c r="H2222" t="str">
        <f>IFERROR(IF(COUNTIF($H$4:H2221,H2221)&lt;VLOOKUP($H2221,$D$3:$E$500,2,0),H2221,INDEX($D$3:$D$300,MATCH(H2221,$D$3:$D$300,0)+1)),"")</f>
        <v/>
      </c>
      <c r="I2222" t="str">
        <f>IF($H2222="","",VLOOKUP($H2222,Listes!$A$3:$I$12,3,FALSE))</f>
        <v/>
      </c>
      <c r="J2222" t="str">
        <f>IF($H2222="","",VLOOKUP($H2222,Listes!$A$3:$I$12,4,FALSE))</f>
        <v/>
      </c>
      <c r="K2222" t="str">
        <f>IF(H2222="","",VLOOKUP($H2222,Listes!$A$3:$I$12,8,FALSE))</f>
        <v/>
      </c>
      <c r="N2222" t="str">
        <f t="shared" si="614"/>
        <v/>
      </c>
    </row>
    <row r="2223" spans="1:14">
      <c r="A2223" s="62" t="str">
        <f>IF(Encodage!A2223="","",IF(COUNTIF($A$2:A2222,Encodage!A2223),"",IF(AND(Encodage!A2223&gt;=$G$2,Encodage!A2223&lt;=$H$2),Encodage!B2223,"")))</f>
        <v/>
      </c>
      <c r="B2223" s="62" t="str">
        <f>IF(A2223="","",IF(COUNTIF($A$2:B2222,Encodage!B2223)&gt;0,"",IF(AND(Encodage!B2223&gt;=$G$2,Encodage!A2223&lt;=$H$2),Encodage!C2223,"")))</f>
        <v/>
      </c>
      <c r="C2223" s="62"/>
      <c r="D2223" s="61"/>
      <c r="E2223" s="61"/>
      <c r="F2223" s="61"/>
      <c r="G2223" t="str">
        <f t="shared" si="613"/>
        <v/>
      </c>
      <c r="H2223" t="str">
        <f>IFERROR(IF(COUNTIF($H$4:H2222,H2222)&lt;VLOOKUP($H2222,$D$3:$E$500,2,0),H2222,INDEX($D$3:$D$300,MATCH(H2222,$D$3:$D$300,0)+1)),"")</f>
        <v/>
      </c>
      <c r="I2223" t="str">
        <f>IF($H2223="","",VLOOKUP($H2223,Listes!$A$3:$I$12,3,FALSE))</f>
        <v/>
      </c>
      <c r="J2223" t="str">
        <f>IF($H2223="","",VLOOKUP($H2223,Listes!$A$3:$I$12,4,FALSE))</f>
        <v/>
      </c>
      <c r="K2223" t="str">
        <f>IF(H2223="","",VLOOKUP($H2223,Listes!$A$3:$I$12,8,FALSE))</f>
        <v/>
      </c>
      <c r="N2223" t="str">
        <f t="shared" si="614"/>
        <v/>
      </c>
    </row>
    <row r="2224" spans="1:14">
      <c r="A2224" s="62" t="str">
        <f>IF(Encodage!A2224="","",IF(COUNTIF($A$2:A2223,Encodage!A2224),"",IF(AND(Encodage!A2224&gt;=$G$2,Encodage!A2224&lt;=$H$2),Encodage!B2224,"")))</f>
        <v/>
      </c>
      <c r="B2224" s="62" t="str">
        <f>IF(A2224="","",IF(COUNTIF($A$2:B2223,Encodage!B2224)&gt;0,"",IF(AND(Encodage!B2224&gt;=$G$2,Encodage!A2224&lt;=$H$2),Encodage!C2224,"")))</f>
        <v/>
      </c>
      <c r="C2224" s="62"/>
      <c r="D2224" s="61"/>
      <c r="E2224" s="61"/>
      <c r="F2224" s="61"/>
      <c r="G2224" t="str">
        <f t="shared" si="613"/>
        <v/>
      </c>
      <c r="H2224" t="str">
        <f>IFERROR(IF(COUNTIF($H$4:H2223,H2223)&lt;VLOOKUP($H2223,$D$3:$E$500,2,0),H2223,INDEX($D$3:$D$300,MATCH(H2223,$D$3:$D$300,0)+1)),"")</f>
        <v/>
      </c>
      <c r="I2224" t="str">
        <f>IF($H2224="","",VLOOKUP($H2224,Listes!$A$3:$I$12,3,FALSE))</f>
        <v/>
      </c>
      <c r="J2224" t="str">
        <f>IF($H2224="","",VLOOKUP($H2224,Listes!$A$3:$I$12,4,FALSE))</f>
        <v/>
      </c>
      <c r="K2224" t="str">
        <f>IF(H2224="","",VLOOKUP($H2224,Listes!$A$3:$I$12,8,FALSE))</f>
        <v/>
      </c>
      <c r="N2224" t="str">
        <f t="shared" si="614"/>
        <v/>
      </c>
    </row>
    <row r="2225" spans="1:14">
      <c r="A2225" s="62" t="str">
        <f>IF(Encodage!A2225="","",IF(COUNTIF($A$2:A2224,Encodage!A2225),"",IF(AND(Encodage!A2225&gt;=$G$2,Encodage!A2225&lt;=$H$2),Encodage!B2225,"")))</f>
        <v/>
      </c>
      <c r="B2225" s="62" t="str">
        <f>IF(A2225="","",IF(COUNTIF($A$2:B2224,Encodage!B2225)&gt;0,"",IF(AND(Encodage!B2225&gt;=$G$2,Encodage!A2225&lt;=$H$2),Encodage!C2225,"")))</f>
        <v/>
      </c>
      <c r="C2225" s="62"/>
      <c r="D2225" s="61"/>
      <c r="E2225" s="61"/>
      <c r="F2225" s="61"/>
      <c r="G2225" t="str">
        <f t="shared" si="613"/>
        <v/>
      </c>
      <c r="H2225" t="str">
        <f>IFERROR(IF(COUNTIF($H$4:H2224,H2224)&lt;VLOOKUP($H2224,$D$3:$E$500,2,0),H2224,INDEX($D$3:$D$300,MATCH(H2224,$D$3:$D$300,0)+1)),"")</f>
        <v/>
      </c>
      <c r="I2225" t="str">
        <f>IF($H2225="","",VLOOKUP($H2225,Listes!$A$3:$I$12,3,FALSE))</f>
        <v/>
      </c>
      <c r="J2225" t="str">
        <f>IF($H2225="","",VLOOKUP($H2225,Listes!$A$3:$I$12,4,FALSE))</f>
        <v/>
      </c>
      <c r="K2225" t="str">
        <f>IF(H2225="","",VLOOKUP($H2225,Listes!$A$3:$I$12,8,FALSE))</f>
        <v/>
      </c>
      <c r="N2225" t="str">
        <f t="shared" si="614"/>
        <v/>
      </c>
    </row>
    <row r="2226" spans="1:14">
      <c r="A2226" s="62" t="str">
        <f>IF(Encodage!A2226="","",IF(COUNTIF($A$2:A2225,Encodage!A2226),"",IF(AND(Encodage!A2226&gt;=$G$2,Encodage!A2226&lt;=$H$2),Encodage!B2226,"")))</f>
        <v/>
      </c>
      <c r="B2226" s="62" t="str">
        <f>IF(A2226="","",IF(COUNTIF($A$2:B2225,Encodage!B2226)&gt;0,"",IF(AND(Encodage!B2226&gt;=$G$2,Encodage!A2226&lt;=$H$2),Encodage!C2226,"")))</f>
        <v/>
      </c>
      <c r="C2226" s="62"/>
      <c r="D2226" s="61"/>
      <c r="E2226" s="61"/>
      <c r="F2226" s="61"/>
      <c r="G2226" t="str">
        <f t="shared" si="613"/>
        <v/>
      </c>
      <c r="H2226" t="str">
        <f>IFERROR(IF(COUNTIF($H$4:H2225,H2225)&lt;VLOOKUP($H2225,$D$3:$E$500,2,0),H2225,INDEX($D$3:$D$300,MATCH(H2225,$D$3:$D$300,0)+1)),"")</f>
        <v/>
      </c>
      <c r="I2226" t="str">
        <f>IF($H2226="","",VLOOKUP($H2226,Listes!$A$3:$I$12,3,FALSE))</f>
        <v/>
      </c>
      <c r="J2226" t="str">
        <f>IF($H2226="","",VLOOKUP($H2226,Listes!$A$3:$I$12,4,FALSE))</f>
        <v/>
      </c>
      <c r="K2226" t="str">
        <f>IF(H2226="","",VLOOKUP($H2226,Listes!$A$3:$I$12,8,FALSE))</f>
        <v/>
      </c>
      <c r="N2226" t="str">
        <f t="shared" si="614"/>
        <v/>
      </c>
    </row>
    <row r="2227" spans="1:14">
      <c r="A2227" s="62" t="str">
        <f>IF(Encodage!A2227="","",IF(COUNTIF($A$2:A2226,Encodage!A2227),"",IF(AND(Encodage!A2227&gt;=$G$2,Encodage!A2227&lt;=$H$2),Encodage!B2227,"")))</f>
        <v/>
      </c>
      <c r="B2227" s="62" t="str">
        <f>IF(A2227="","",IF(COUNTIF($A$2:B2226,Encodage!B2227)&gt;0,"",IF(AND(Encodage!B2227&gt;=$G$2,Encodage!A2227&lt;=$H$2),Encodage!C2227,"")))</f>
        <v/>
      </c>
      <c r="C2227" s="62"/>
      <c r="D2227" s="61"/>
      <c r="E2227" s="61"/>
      <c r="F2227" s="61"/>
      <c r="G2227" t="str">
        <f t="shared" si="613"/>
        <v/>
      </c>
      <c r="H2227" t="str">
        <f>IFERROR(IF(COUNTIF($H$4:H2226,H2226)&lt;VLOOKUP($H2226,$D$3:$E$500,2,0),H2226,INDEX($D$3:$D$300,MATCH(H2226,$D$3:$D$300,0)+1)),"")</f>
        <v/>
      </c>
      <c r="I2227" t="str">
        <f>IF($H2227="","",VLOOKUP($H2227,Listes!$A$3:$I$12,3,FALSE))</f>
        <v/>
      </c>
      <c r="J2227" t="str">
        <f>IF($H2227="","",VLOOKUP($H2227,Listes!$A$3:$I$12,4,FALSE))</f>
        <v/>
      </c>
      <c r="K2227" t="str">
        <f>IF(H2227="","",VLOOKUP($H2227,Listes!$A$3:$I$12,8,FALSE))</f>
        <v/>
      </c>
      <c r="N2227" t="str">
        <f t="shared" si="614"/>
        <v/>
      </c>
    </row>
    <row r="2228" spans="1:14">
      <c r="A2228" s="62" t="str">
        <f>IF(Encodage!A2228="","",IF(COUNTIF($A$2:A2227,Encodage!A2228),"",IF(AND(Encodage!A2228&gt;=$G$2,Encodage!A2228&lt;=$H$2),Encodage!B2228,"")))</f>
        <v/>
      </c>
      <c r="B2228" s="62" t="str">
        <f>IF(A2228="","",IF(COUNTIF($A$2:B2227,Encodage!B2228)&gt;0,"",IF(AND(Encodage!B2228&gt;=$G$2,Encodage!A2228&lt;=$H$2),Encodage!C2228,"")))</f>
        <v/>
      </c>
      <c r="C2228" s="62"/>
      <c r="D2228" s="61"/>
      <c r="E2228" s="61"/>
      <c r="F2228" s="61"/>
      <c r="G2228" t="str">
        <f t="shared" si="613"/>
        <v/>
      </c>
      <c r="H2228" t="str">
        <f>IFERROR(IF(COUNTIF($H$4:H2227,H2227)&lt;VLOOKUP($H2227,$D$3:$E$500,2,0),H2227,INDEX($D$3:$D$300,MATCH(H2227,$D$3:$D$300,0)+1)),"")</f>
        <v/>
      </c>
      <c r="I2228" t="str">
        <f>IF($H2228="","",VLOOKUP($H2228,Listes!$A$3:$I$12,3,FALSE))</f>
        <v/>
      </c>
      <c r="J2228" t="str">
        <f>IF($H2228="","",VLOOKUP($H2228,Listes!$A$3:$I$12,4,FALSE))</f>
        <v/>
      </c>
      <c r="K2228" t="str">
        <f>IF(H2228="","",VLOOKUP($H2228,Listes!$A$3:$I$12,8,FALSE))</f>
        <v/>
      </c>
      <c r="N2228" t="str">
        <f t="shared" si="614"/>
        <v/>
      </c>
    </row>
    <row r="2229" spans="1:14">
      <c r="A2229" s="62" t="str">
        <f>IF(Encodage!A2229="","",IF(COUNTIF($A$2:A2228,Encodage!A2229),"",IF(AND(Encodage!A2229&gt;=$G$2,Encodage!A2229&lt;=$H$2),Encodage!B2229,"")))</f>
        <v/>
      </c>
      <c r="B2229" s="62" t="str">
        <f>IF(A2229="","",IF(COUNTIF($A$2:B2228,Encodage!B2229)&gt;0,"",IF(AND(Encodage!B2229&gt;=$G$2,Encodage!A2229&lt;=$H$2),Encodage!C2229,"")))</f>
        <v/>
      </c>
      <c r="C2229" s="62"/>
      <c r="D2229" s="61"/>
      <c r="E2229" s="61"/>
      <c r="F2229" s="61"/>
      <c r="G2229" t="str">
        <f t="shared" si="613"/>
        <v/>
      </c>
      <c r="H2229" t="str">
        <f>IFERROR(IF(COUNTIF($H$4:H2228,H2228)&lt;VLOOKUP($H2228,$D$3:$E$500,2,0),H2228,INDEX($D$3:$D$300,MATCH(H2228,$D$3:$D$300,0)+1)),"")</f>
        <v/>
      </c>
      <c r="I2229" t="str">
        <f>IF($H2229="","",VLOOKUP($H2229,Listes!$A$3:$I$12,3,FALSE))</f>
        <v/>
      </c>
      <c r="J2229" t="str">
        <f>IF($H2229="","",VLOOKUP($H2229,Listes!$A$3:$I$12,4,FALSE))</f>
        <v/>
      </c>
      <c r="K2229" t="str">
        <f>IF(H2229="","",VLOOKUP($H2229,Listes!$A$3:$I$12,8,FALSE))</f>
        <v/>
      </c>
      <c r="N2229" t="str">
        <f t="shared" si="614"/>
        <v/>
      </c>
    </row>
    <row r="2230" spans="1:14">
      <c r="A2230" s="62" t="str">
        <f>IF(Encodage!A2230="","",IF(COUNTIF($A$2:A2229,Encodage!A2230),"",IF(AND(Encodage!A2230&gt;=$G$2,Encodage!A2230&lt;=$H$2),Encodage!B2230,"")))</f>
        <v/>
      </c>
      <c r="B2230" s="62" t="str">
        <f>IF(A2230="","",IF(COUNTIF($A$2:B2229,Encodage!B2230)&gt;0,"",IF(AND(Encodage!B2230&gt;=$G$2,Encodage!A2230&lt;=$H$2),Encodage!C2230,"")))</f>
        <v/>
      </c>
      <c r="C2230" s="62"/>
      <c r="D2230" s="61"/>
      <c r="E2230" s="61"/>
      <c r="F2230" s="61"/>
      <c r="G2230" t="str">
        <f t="shared" si="613"/>
        <v/>
      </c>
      <c r="H2230" t="str">
        <f>IFERROR(IF(COUNTIF($H$4:H2229,H2229)&lt;VLOOKUP($H2229,$D$3:$E$500,2,0),H2229,INDEX($D$3:$D$300,MATCH(H2229,$D$3:$D$300,0)+1)),"")</f>
        <v/>
      </c>
      <c r="I2230" t="str">
        <f>IF($H2230="","",VLOOKUP($H2230,Listes!$A$3:$I$12,3,FALSE))</f>
        <v/>
      </c>
      <c r="J2230" t="str">
        <f>IF($H2230="","",VLOOKUP($H2230,Listes!$A$3:$I$12,4,FALSE))</f>
        <v/>
      </c>
      <c r="K2230" t="str">
        <f>IF(H2230="","",VLOOKUP($H2230,Listes!$A$3:$I$12,8,FALSE))</f>
        <v/>
      </c>
      <c r="N2230" t="str">
        <f t="shared" si="614"/>
        <v/>
      </c>
    </row>
    <row r="2231" spans="1:14">
      <c r="A2231" s="62" t="str">
        <f>IF(Encodage!A2231="","",IF(COUNTIF($A$2:A2230,Encodage!A2231),"",IF(AND(Encodage!A2231&gt;=$G$2,Encodage!A2231&lt;=$H$2),Encodage!B2231,"")))</f>
        <v/>
      </c>
      <c r="B2231" s="62" t="str">
        <f>IF(A2231="","",IF(COUNTIF($A$2:B2230,Encodage!B2231)&gt;0,"",IF(AND(Encodage!B2231&gt;=$G$2,Encodage!A2231&lt;=$H$2),Encodage!C2231,"")))</f>
        <v/>
      </c>
      <c r="C2231" s="62"/>
      <c r="D2231" s="61"/>
      <c r="E2231" s="61"/>
      <c r="F2231" s="61"/>
      <c r="G2231" t="str">
        <f t="shared" si="613"/>
        <v/>
      </c>
      <c r="H2231" t="str">
        <f>IFERROR(IF(COUNTIF($H$4:H2230,H2230)&lt;VLOOKUP($H2230,$D$3:$E$500,2,0),H2230,INDEX($D$3:$D$300,MATCH(H2230,$D$3:$D$300,0)+1)),"")</f>
        <v/>
      </c>
      <c r="I2231" t="str">
        <f>IF($H2231="","",VLOOKUP($H2231,Listes!$A$3:$I$12,3,FALSE))</f>
        <v/>
      </c>
      <c r="J2231" t="str">
        <f>IF($H2231="","",VLOOKUP($H2231,Listes!$A$3:$I$12,4,FALSE))</f>
        <v/>
      </c>
      <c r="K2231" t="str">
        <f>IF(H2231="","",VLOOKUP($H2231,Listes!$A$3:$I$12,8,FALSE))</f>
        <v/>
      </c>
      <c r="N2231" t="str">
        <f t="shared" si="614"/>
        <v/>
      </c>
    </row>
    <row r="2232" spans="1:14">
      <c r="A2232" s="62" t="str">
        <f>IF(Encodage!A2232="","",IF(COUNTIF($A$2:A2231,Encodage!A2232),"",IF(AND(Encodage!A2232&gt;=$G$2,Encodage!A2232&lt;=$H$2),Encodage!B2232,"")))</f>
        <v/>
      </c>
      <c r="B2232" s="62" t="str">
        <f>IF(A2232="","",IF(COUNTIF($A$2:B2231,Encodage!B2232)&gt;0,"",IF(AND(Encodage!B2232&gt;=$G$2,Encodage!A2232&lt;=$H$2),Encodage!C2232,"")))</f>
        <v/>
      </c>
      <c r="C2232" s="62"/>
      <c r="D2232" s="61"/>
      <c r="E2232" s="61"/>
      <c r="F2232" s="61"/>
      <c r="G2232" t="str">
        <f t="shared" si="613"/>
        <v/>
      </c>
      <c r="H2232" t="str">
        <f>IFERROR(IF(COUNTIF($H$4:H2231,H2231)&lt;VLOOKUP($H2231,$D$3:$E$500,2,0),H2231,INDEX($D$3:$D$300,MATCH(H2231,$D$3:$D$300,0)+1)),"")</f>
        <v/>
      </c>
      <c r="I2232" t="str">
        <f>IF($H2232="","",VLOOKUP($H2232,Listes!$A$3:$I$12,3,FALSE))</f>
        <v/>
      </c>
      <c r="J2232" t="str">
        <f>IF($H2232="","",VLOOKUP($H2232,Listes!$A$3:$I$12,4,FALSE))</f>
        <v/>
      </c>
      <c r="K2232" t="str">
        <f>IF(H2232="","",VLOOKUP($H2232,Listes!$A$3:$I$12,8,FALSE))</f>
        <v/>
      </c>
      <c r="N2232" t="str">
        <f t="shared" si="614"/>
        <v/>
      </c>
    </row>
    <row r="2233" spans="1:14">
      <c r="A2233" s="62" t="str">
        <f>IF(Encodage!A2233="","",IF(COUNTIF($A$2:A2232,Encodage!A2233),"",IF(AND(Encodage!A2233&gt;=$G$2,Encodage!A2233&lt;=$H$2),Encodage!B2233,"")))</f>
        <v/>
      </c>
      <c r="B2233" s="62" t="str">
        <f>IF(A2233="","",IF(COUNTIF($A$2:B2232,Encodage!B2233)&gt;0,"",IF(AND(Encodage!B2233&gt;=$G$2,Encodage!A2233&lt;=$H$2),Encodage!C2233,"")))</f>
        <v/>
      </c>
      <c r="C2233" s="62"/>
      <c r="D2233" s="61"/>
      <c r="E2233" s="61"/>
      <c r="F2233" s="61"/>
      <c r="G2233" t="str">
        <f t="shared" si="613"/>
        <v/>
      </c>
      <c r="H2233" t="str">
        <f>IFERROR(IF(COUNTIF($H$4:H2232,H2232)&lt;VLOOKUP($H2232,$D$3:$E$500,2,0),H2232,INDEX($D$3:$D$300,MATCH(H2232,$D$3:$D$300,0)+1)),"")</f>
        <v/>
      </c>
      <c r="I2233" t="str">
        <f>IF($H2233="","",VLOOKUP($H2233,Listes!$A$3:$I$12,3,FALSE))</f>
        <v/>
      </c>
      <c r="J2233" t="str">
        <f>IF($H2233="","",VLOOKUP($H2233,Listes!$A$3:$I$12,4,FALSE))</f>
        <v/>
      </c>
      <c r="K2233" t="str">
        <f>IF(H2233="","",VLOOKUP($H2233,Listes!$A$3:$I$12,8,FALSE))</f>
        <v/>
      </c>
      <c r="N2233" t="str">
        <f t="shared" si="614"/>
        <v/>
      </c>
    </row>
    <row r="2234" spans="1:14">
      <c r="A2234" s="62" t="str">
        <f>IF(Encodage!A2234="","",IF(COUNTIF($A$2:A2233,Encodage!A2234),"",IF(AND(Encodage!A2234&gt;=$G$2,Encodage!A2234&lt;=$H$2),Encodage!B2234,"")))</f>
        <v/>
      </c>
      <c r="B2234" s="62" t="str">
        <f>IF(A2234="","",IF(COUNTIF($A$2:B2233,Encodage!B2234)&gt;0,"",IF(AND(Encodage!B2234&gt;=$G$2,Encodage!A2234&lt;=$H$2),Encodage!C2234,"")))</f>
        <v/>
      </c>
      <c r="C2234" s="62"/>
      <c r="D2234" s="61"/>
      <c r="E2234" s="61"/>
      <c r="F2234" s="61"/>
      <c r="G2234" t="str">
        <f t="shared" si="613"/>
        <v/>
      </c>
      <c r="H2234" t="str">
        <f>IFERROR(IF(COUNTIF($H$4:H2233,H2233)&lt;VLOOKUP($H2233,$D$3:$E$500,2,0),H2233,INDEX($D$3:$D$300,MATCH(H2233,$D$3:$D$300,0)+1)),"")</f>
        <v/>
      </c>
      <c r="I2234" t="str">
        <f>IF($H2234="","",VLOOKUP($H2234,Listes!$A$3:$I$12,3,FALSE))</f>
        <v/>
      </c>
      <c r="J2234" t="str">
        <f>IF($H2234="","",VLOOKUP($H2234,Listes!$A$3:$I$12,4,FALSE))</f>
        <v/>
      </c>
      <c r="K2234" t="str">
        <f>IF(H2234="","",VLOOKUP($H2234,Listes!$A$3:$I$12,8,FALSE))</f>
        <v/>
      </c>
      <c r="N2234" t="str">
        <f t="shared" si="614"/>
        <v/>
      </c>
    </row>
    <row r="2235" spans="1:14">
      <c r="A2235" s="62" t="str">
        <f>IF(Encodage!A2235="","",IF(COUNTIF($A$2:A2234,Encodage!A2235),"",IF(AND(Encodage!A2235&gt;=$G$2,Encodage!A2235&lt;=$H$2),Encodage!B2235,"")))</f>
        <v/>
      </c>
      <c r="B2235" s="62" t="str">
        <f>IF(A2235="","",IF(COUNTIF($A$2:B2234,Encodage!B2235)&gt;0,"",IF(AND(Encodage!B2235&gt;=$G$2,Encodage!A2235&lt;=$H$2),Encodage!C2235,"")))</f>
        <v/>
      </c>
      <c r="C2235" s="62"/>
      <c r="D2235" s="61"/>
      <c r="E2235" s="61"/>
      <c r="F2235" s="61"/>
      <c r="G2235" t="str">
        <f t="shared" si="613"/>
        <v/>
      </c>
      <c r="H2235" t="str">
        <f>IFERROR(IF(COUNTIF($H$4:H2234,H2234)&lt;VLOOKUP($H2234,$D$3:$E$500,2,0),H2234,INDEX($D$3:$D$300,MATCH(H2234,$D$3:$D$300,0)+1)),"")</f>
        <v/>
      </c>
      <c r="I2235" t="str">
        <f>IF($H2235="","",VLOOKUP($H2235,Listes!$A$3:$I$12,3,FALSE))</f>
        <v/>
      </c>
      <c r="J2235" t="str">
        <f>IF($H2235="","",VLOOKUP($H2235,Listes!$A$3:$I$12,4,FALSE))</f>
        <v/>
      </c>
      <c r="K2235" t="str">
        <f>IF(H2235="","",VLOOKUP($H2235,Listes!$A$3:$I$12,8,FALSE))</f>
        <v/>
      </c>
      <c r="N2235" t="str">
        <f t="shared" si="614"/>
        <v/>
      </c>
    </row>
    <row r="2236" spans="1:14">
      <c r="A2236" s="62" t="str">
        <f>IF(Encodage!A2236="","",IF(COUNTIF($A$2:A2235,Encodage!A2236),"",IF(AND(Encodage!A2236&gt;=$G$2,Encodage!A2236&lt;=$H$2),Encodage!B2236,"")))</f>
        <v/>
      </c>
      <c r="B2236" s="62" t="str">
        <f>IF(A2236="","",IF(COUNTIF($A$2:B2235,Encodage!B2236)&gt;0,"",IF(AND(Encodage!B2236&gt;=$G$2,Encodage!A2236&lt;=$H$2),Encodage!C2236,"")))</f>
        <v/>
      </c>
      <c r="C2236" s="62"/>
      <c r="D2236" s="61"/>
      <c r="E2236" s="61"/>
      <c r="F2236" s="61"/>
      <c r="G2236" t="str">
        <f t="shared" si="613"/>
        <v/>
      </c>
      <c r="H2236" t="str">
        <f>IFERROR(IF(COUNTIF($H$4:H2235,H2235)&lt;VLOOKUP($H2235,$D$3:$E$500,2,0),H2235,INDEX($D$3:$D$300,MATCH(H2235,$D$3:$D$300,0)+1)),"")</f>
        <v/>
      </c>
      <c r="I2236" t="str">
        <f>IF($H2236="","",VLOOKUP($H2236,Listes!$A$3:$I$12,3,FALSE))</f>
        <v/>
      </c>
      <c r="J2236" t="str">
        <f>IF($H2236="","",VLOOKUP($H2236,Listes!$A$3:$I$12,4,FALSE))</f>
        <v/>
      </c>
      <c r="K2236" t="str">
        <f>IF(H2236="","",VLOOKUP($H2236,Listes!$A$3:$I$12,8,FALSE))</f>
        <v/>
      </c>
      <c r="N2236" t="str">
        <f t="shared" si="614"/>
        <v/>
      </c>
    </row>
    <row r="2237" spans="1:14">
      <c r="A2237" s="62" t="str">
        <f>IF(Encodage!A2237="","",IF(COUNTIF($A$2:A2236,Encodage!A2237),"",IF(AND(Encodage!A2237&gt;=$G$2,Encodage!A2237&lt;=$H$2),Encodage!B2237,"")))</f>
        <v/>
      </c>
      <c r="B2237" s="62" t="str">
        <f>IF(A2237="","",IF(COUNTIF($A$2:B2236,Encodage!B2237)&gt;0,"",IF(AND(Encodage!B2237&gt;=$G$2,Encodage!A2237&lt;=$H$2),Encodage!C2237,"")))</f>
        <v/>
      </c>
      <c r="C2237" s="62"/>
      <c r="D2237" s="61"/>
      <c r="E2237" s="61"/>
      <c r="F2237" s="61"/>
      <c r="G2237" t="str">
        <f t="shared" si="613"/>
        <v/>
      </c>
      <c r="H2237" t="str">
        <f>IFERROR(IF(COUNTIF($H$4:H2236,H2236)&lt;VLOOKUP($H2236,$D$3:$E$500,2,0),H2236,INDEX($D$3:$D$300,MATCH(H2236,$D$3:$D$300,0)+1)),"")</f>
        <v/>
      </c>
      <c r="I2237" t="str">
        <f>IF($H2237="","",VLOOKUP($H2237,Listes!$A$3:$I$12,3,FALSE))</f>
        <v/>
      </c>
      <c r="J2237" t="str">
        <f>IF($H2237="","",VLOOKUP($H2237,Listes!$A$3:$I$12,4,FALSE))</f>
        <v/>
      </c>
      <c r="K2237" t="str">
        <f>IF(H2237="","",VLOOKUP($H2237,Listes!$A$3:$I$12,8,FALSE))</f>
        <v/>
      </c>
      <c r="N2237" t="str">
        <f t="shared" si="614"/>
        <v/>
      </c>
    </row>
    <row r="2238" spans="1:14">
      <c r="A2238" s="62" t="str">
        <f>IF(Encodage!A2238="","",IF(COUNTIF($A$2:A2237,Encodage!A2238),"",IF(AND(Encodage!A2238&gt;=$G$2,Encodage!A2238&lt;=$H$2),Encodage!B2238,"")))</f>
        <v/>
      </c>
      <c r="B2238" s="62" t="str">
        <f>IF(A2238="","",IF(COUNTIF($A$2:B2237,Encodage!B2238)&gt;0,"",IF(AND(Encodage!B2238&gt;=$G$2,Encodage!A2238&lt;=$H$2),Encodage!C2238,"")))</f>
        <v/>
      </c>
      <c r="C2238" s="62"/>
      <c r="D2238" s="61"/>
      <c r="E2238" s="61"/>
      <c r="F2238" s="61"/>
      <c r="G2238" t="str">
        <f t="shared" si="613"/>
        <v/>
      </c>
      <c r="H2238" t="str">
        <f>IFERROR(IF(COUNTIF($H$4:H2237,H2237)&lt;VLOOKUP($H2237,$D$3:$E$500,2,0),H2237,INDEX($D$3:$D$300,MATCH(H2237,$D$3:$D$300,0)+1)),"")</f>
        <v/>
      </c>
      <c r="I2238" t="str">
        <f>IF($H2238="","",VLOOKUP($H2238,Listes!$A$3:$I$12,3,FALSE))</f>
        <v/>
      </c>
      <c r="J2238" t="str">
        <f>IF($H2238="","",VLOOKUP($H2238,Listes!$A$3:$I$12,4,FALSE))</f>
        <v/>
      </c>
      <c r="K2238" t="str">
        <f>IF(H2238="","",VLOOKUP($H2238,Listes!$A$3:$I$12,8,FALSE))</f>
        <v/>
      </c>
      <c r="N2238" t="str">
        <f t="shared" si="614"/>
        <v/>
      </c>
    </row>
    <row r="2239" spans="1:14">
      <c r="A2239" s="62" t="str">
        <f>IF(Encodage!A2239="","",IF(COUNTIF($A$2:A2238,Encodage!A2239),"",IF(AND(Encodage!A2239&gt;=$G$2,Encodage!A2239&lt;=$H$2),Encodage!B2239,"")))</f>
        <v/>
      </c>
      <c r="B2239" s="62" t="str">
        <f>IF(A2239="","",IF(COUNTIF($A$2:B2238,Encodage!B2239)&gt;0,"",IF(AND(Encodage!B2239&gt;=$G$2,Encodage!A2239&lt;=$H$2),Encodage!C2239,"")))</f>
        <v/>
      </c>
      <c r="C2239" s="62"/>
      <c r="D2239" s="61"/>
      <c r="E2239" s="61"/>
      <c r="F2239" s="61"/>
      <c r="G2239" t="str">
        <f t="shared" si="613"/>
        <v/>
      </c>
      <c r="H2239" t="str">
        <f>IFERROR(IF(COUNTIF($H$4:H2238,H2238)&lt;VLOOKUP($H2238,$D$3:$E$500,2,0),H2238,INDEX($D$3:$D$300,MATCH(H2238,$D$3:$D$300,0)+1)),"")</f>
        <v/>
      </c>
      <c r="I2239" t="str">
        <f>IF($H2239="","",VLOOKUP($H2239,Listes!$A$3:$I$12,3,FALSE))</f>
        <v/>
      </c>
      <c r="J2239" t="str">
        <f>IF($H2239="","",VLOOKUP($H2239,Listes!$A$3:$I$12,4,FALSE))</f>
        <v/>
      </c>
      <c r="K2239" t="str">
        <f>IF(H2239="","",VLOOKUP($H2239,Listes!$A$3:$I$12,8,FALSE))</f>
        <v/>
      </c>
      <c r="N2239" t="str">
        <f t="shared" si="614"/>
        <v/>
      </c>
    </row>
    <row r="2240" spans="1:14">
      <c r="A2240" s="62" t="str">
        <f>IF(Encodage!A2240="","",IF(COUNTIF($A$2:A2239,Encodage!A2240),"",IF(AND(Encodage!A2240&gt;=$G$2,Encodage!A2240&lt;=$H$2),Encodage!B2240,"")))</f>
        <v/>
      </c>
      <c r="B2240" s="62" t="str">
        <f>IF(A2240="","",IF(COUNTIF($A$2:B2239,Encodage!B2240)&gt;0,"",IF(AND(Encodage!B2240&gt;=$G$2,Encodage!A2240&lt;=$H$2),Encodage!C2240,"")))</f>
        <v/>
      </c>
      <c r="C2240" s="62"/>
      <c r="D2240" s="61"/>
      <c r="E2240" s="61"/>
      <c r="F2240" s="61"/>
      <c r="G2240" t="str">
        <f t="shared" si="613"/>
        <v/>
      </c>
      <c r="H2240" t="str">
        <f>IFERROR(IF(COUNTIF($H$4:H2239,H2239)&lt;VLOOKUP($H2239,$D$3:$E$500,2,0),H2239,INDEX($D$3:$D$300,MATCH(H2239,$D$3:$D$300,0)+1)),"")</f>
        <v/>
      </c>
      <c r="I2240" t="str">
        <f>IF($H2240="","",VLOOKUP($H2240,Listes!$A$3:$I$12,3,FALSE))</f>
        <v/>
      </c>
      <c r="J2240" t="str">
        <f>IF($H2240="","",VLOOKUP($H2240,Listes!$A$3:$I$12,4,FALSE))</f>
        <v/>
      </c>
      <c r="K2240" t="str">
        <f>IF(H2240="","",VLOOKUP($H2240,Listes!$A$3:$I$12,8,FALSE))</f>
        <v/>
      </c>
      <c r="N2240" t="str">
        <f t="shared" si="614"/>
        <v/>
      </c>
    </row>
    <row r="2241" spans="1:14">
      <c r="A2241" s="62" t="str">
        <f>IF(Encodage!A2241="","",IF(COUNTIF($A$2:A2240,Encodage!A2241),"",IF(AND(Encodage!A2241&gt;=$G$2,Encodage!A2241&lt;=$H$2),Encodage!B2241,"")))</f>
        <v/>
      </c>
      <c r="B2241" s="62" t="str">
        <f>IF(A2241="","",IF(COUNTIF($A$2:B2240,Encodage!B2241)&gt;0,"",IF(AND(Encodage!B2241&gt;=$G$2,Encodage!A2241&lt;=$H$2),Encodage!C2241,"")))</f>
        <v/>
      </c>
      <c r="C2241" s="62"/>
      <c r="D2241" s="61"/>
      <c r="E2241" s="61"/>
      <c r="F2241" s="61"/>
      <c r="G2241" t="str">
        <f t="shared" si="613"/>
        <v/>
      </c>
      <c r="H2241" t="str">
        <f>IFERROR(IF(COUNTIF($H$4:H2240,H2240)&lt;VLOOKUP($H2240,$D$3:$E$500,2,0),H2240,INDEX($D$3:$D$300,MATCH(H2240,$D$3:$D$300,0)+1)),"")</f>
        <v/>
      </c>
      <c r="I2241" t="str">
        <f>IF($H2241="","",VLOOKUP($H2241,Listes!$A$3:$I$12,3,FALSE))</f>
        <v/>
      </c>
      <c r="J2241" t="str">
        <f>IF($H2241="","",VLOOKUP($H2241,Listes!$A$3:$I$12,4,FALSE))</f>
        <v/>
      </c>
      <c r="K2241" t="str">
        <f>IF(H2241="","",VLOOKUP($H2241,Listes!$A$3:$I$12,8,FALSE))</f>
        <v/>
      </c>
      <c r="N2241" t="str">
        <f t="shared" si="614"/>
        <v/>
      </c>
    </row>
    <row r="2242" spans="1:14">
      <c r="A2242" s="62" t="str">
        <f>IF(Encodage!A2242="","",IF(COUNTIF($A$2:A2241,Encodage!A2242),"",IF(AND(Encodage!A2242&gt;=$G$2,Encodage!A2242&lt;=$H$2),Encodage!B2242,"")))</f>
        <v/>
      </c>
      <c r="B2242" s="62" t="str">
        <f>IF(A2242="","",IF(COUNTIF($A$2:B2241,Encodage!B2242)&gt;0,"",IF(AND(Encodage!B2242&gt;=$G$2,Encodage!A2242&lt;=$H$2),Encodage!C2242,"")))</f>
        <v/>
      </c>
      <c r="C2242" s="62"/>
      <c r="D2242" s="61"/>
      <c r="E2242" s="61"/>
      <c r="F2242" s="61"/>
      <c r="G2242" t="str">
        <f t="shared" si="613"/>
        <v/>
      </c>
      <c r="H2242" t="str">
        <f>IFERROR(IF(COUNTIF($H$4:H2241,H2241)&lt;VLOOKUP($H2241,$D$3:$E$500,2,0),H2241,INDEX($D$3:$D$300,MATCH(H2241,$D$3:$D$300,0)+1)),"")</f>
        <v/>
      </c>
      <c r="I2242" t="str">
        <f>IF($H2242="","",VLOOKUP($H2242,Listes!$A$3:$I$12,3,FALSE))</f>
        <v/>
      </c>
      <c r="J2242" t="str">
        <f>IF($H2242="","",VLOOKUP($H2242,Listes!$A$3:$I$12,4,FALSE))</f>
        <v/>
      </c>
      <c r="K2242" t="str">
        <f>IF(H2242="","",VLOOKUP($H2242,Listes!$A$3:$I$12,8,FALSE))</f>
        <v/>
      </c>
      <c r="N2242" t="str">
        <f t="shared" si="614"/>
        <v/>
      </c>
    </row>
    <row r="2243" spans="1:14">
      <c r="A2243" s="62" t="str">
        <f>IF(Encodage!A2243="","",IF(COUNTIF($A$2:A2242,Encodage!A2243),"",IF(AND(Encodage!A2243&gt;=$G$2,Encodage!A2243&lt;=$H$2),Encodage!B2243,"")))</f>
        <v/>
      </c>
      <c r="B2243" s="62" t="str">
        <f>IF(A2243="","",IF(COUNTIF($A$2:B2242,Encodage!B2243)&gt;0,"",IF(AND(Encodage!B2243&gt;=$G$2,Encodage!A2243&lt;=$H$2),Encodage!C2243,"")))</f>
        <v/>
      </c>
      <c r="C2243" s="62"/>
      <c r="D2243" s="61"/>
      <c r="E2243" s="61"/>
      <c r="F2243" s="61"/>
      <c r="G2243" t="str">
        <f t="shared" si="613"/>
        <v/>
      </c>
      <c r="H2243" t="str">
        <f>IFERROR(IF(COUNTIF($H$4:H2242,H2242)&lt;VLOOKUP($H2242,$D$3:$E$500,2,0),H2242,INDEX($D$3:$D$300,MATCH(H2242,$D$3:$D$300,0)+1)),"")</f>
        <v/>
      </c>
      <c r="I2243" t="str">
        <f>IF($H2243="","",VLOOKUP($H2243,Listes!$A$3:$I$12,3,FALSE))</f>
        <v/>
      </c>
      <c r="J2243" t="str">
        <f>IF($H2243="","",VLOOKUP($H2243,Listes!$A$3:$I$12,4,FALSE))</f>
        <v/>
      </c>
      <c r="K2243" t="str">
        <f>IF(H2243="","",VLOOKUP($H2243,Listes!$A$3:$I$12,8,FALSE))</f>
        <v/>
      </c>
      <c r="N2243" t="str">
        <f t="shared" si="614"/>
        <v/>
      </c>
    </row>
    <row r="2244" spans="1:14">
      <c r="A2244" s="62" t="str">
        <f>IF(Encodage!A2244="","",IF(COUNTIF($A$2:A2243,Encodage!A2244),"",IF(AND(Encodage!A2244&gt;=$G$2,Encodage!A2244&lt;=$H$2),Encodage!B2244,"")))</f>
        <v/>
      </c>
      <c r="B2244" s="62" t="str">
        <f>IF(A2244="","",IF(COUNTIF($A$2:B2243,Encodage!B2244)&gt;0,"",IF(AND(Encodage!B2244&gt;=$G$2,Encodage!A2244&lt;=$H$2),Encodage!C2244,"")))</f>
        <v/>
      </c>
      <c r="C2244" s="62"/>
      <c r="D2244" s="61"/>
      <c r="E2244" s="61"/>
      <c r="F2244" s="61"/>
      <c r="G2244" t="str">
        <f t="shared" si="613"/>
        <v/>
      </c>
      <c r="H2244" t="str">
        <f>IFERROR(IF(COUNTIF($H$4:H2243,H2243)&lt;VLOOKUP($H2243,$D$3:$E$500,2,0),H2243,INDEX($D$3:$D$300,MATCH(H2243,$D$3:$D$300,0)+1)),"")</f>
        <v/>
      </c>
      <c r="I2244" t="str">
        <f>IF($H2244="","",VLOOKUP($H2244,Listes!$A$3:$I$12,3,FALSE))</f>
        <v/>
      </c>
      <c r="J2244" t="str">
        <f>IF($H2244="","",VLOOKUP($H2244,Listes!$A$3:$I$12,4,FALSE))</f>
        <v/>
      </c>
      <c r="K2244" t="str">
        <f>IF(H2244="","",VLOOKUP($H2244,Listes!$A$3:$I$12,8,FALSE))</f>
        <v/>
      </c>
      <c r="N2244" t="str">
        <f t="shared" si="614"/>
        <v/>
      </c>
    </row>
    <row r="2245" spans="1:14">
      <c r="A2245" s="62" t="str">
        <f>IF(Encodage!A2245="","",IF(COUNTIF($A$2:A2244,Encodage!A2245),"",IF(AND(Encodage!A2245&gt;=$G$2,Encodage!A2245&lt;=$H$2),Encodage!B2245,"")))</f>
        <v/>
      </c>
      <c r="B2245" s="62" t="str">
        <f>IF(A2245="","",IF(COUNTIF($A$2:B2244,Encodage!B2245)&gt;0,"",IF(AND(Encodage!B2245&gt;=$G$2,Encodage!A2245&lt;=$H$2),Encodage!C2245,"")))</f>
        <v/>
      </c>
      <c r="C2245" s="62"/>
      <c r="D2245" s="61"/>
      <c r="E2245" s="61"/>
      <c r="F2245" s="61"/>
      <c r="G2245" t="str">
        <f t="shared" ref="G2245:G2308" si="615">IFERROR(INDEX($C$3:$C$10000,MATCH(H2245,$A$3:$A$10000,0)),"")</f>
        <v/>
      </c>
      <c r="H2245" t="str">
        <f>IFERROR(IF(COUNTIF($H$4:H2244,H2244)&lt;VLOOKUP($H2244,$D$3:$E$500,2,0),H2244,INDEX($D$3:$D$300,MATCH(H2244,$D$3:$D$300,0)+1)),"")</f>
        <v/>
      </c>
      <c r="I2245" t="str">
        <f>IF($H2245="","",VLOOKUP($H2245,Listes!$A$3:$I$12,3,FALSE))</f>
        <v/>
      </c>
      <c r="J2245" t="str">
        <f>IF($H2245="","",VLOOKUP($H2245,Listes!$A$3:$I$12,4,FALSE))</f>
        <v/>
      </c>
      <c r="K2245" t="str">
        <f>IF(H2245="","",VLOOKUP($H2245,Listes!$A$3:$I$12,8,FALSE))</f>
        <v/>
      </c>
      <c r="N2245" t="str">
        <f t="shared" ref="N2245:N2308" si="616">IF($H2244=$H2245,"",IFERROR(INDEX($C$3:$C$300,MATCH(H2245,$D$3:$D$300,0)),""))</f>
        <v/>
      </c>
    </row>
    <row r="2246" spans="1:14">
      <c r="A2246" s="62" t="str">
        <f>IF(Encodage!A2246="","",IF(COUNTIF($A$2:A2245,Encodage!A2246),"",IF(AND(Encodage!A2246&gt;=$G$2,Encodage!A2246&lt;=$H$2),Encodage!B2246,"")))</f>
        <v/>
      </c>
      <c r="B2246" s="62" t="str">
        <f>IF(A2246="","",IF(COUNTIF($A$2:B2245,Encodage!B2246)&gt;0,"",IF(AND(Encodage!B2246&gt;=$G$2,Encodage!A2246&lt;=$H$2),Encodage!C2246,"")))</f>
        <v/>
      </c>
      <c r="C2246" s="62"/>
      <c r="D2246" s="61"/>
      <c r="E2246" s="61"/>
      <c r="F2246" s="61"/>
      <c r="G2246" t="str">
        <f t="shared" si="615"/>
        <v/>
      </c>
      <c r="H2246" t="str">
        <f>IFERROR(IF(COUNTIF($H$4:H2245,H2245)&lt;VLOOKUP($H2245,$D$3:$E$500,2,0),H2245,INDEX($D$3:$D$300,MATCH(H2245,$D$3:$D$300,0)+1)),"")</f>
        <v/>
      </c>
      <c r="I2246" t="str">
        <f>IF($H2246="","",VLOOKUP($H2246,Listes!$A$3:$I$12,3,FALSE))</f>
        <v/>
      </c>
      <c r="J2246" t="str">
        <f>IF($H2246="","",VLOOKUP($H2246,Listes!$A$3:$I$12,4,FALSE))</f>
        <v/>
      </c>
      <c r="K2246" t="str">
        <f>IF(H2246="","",VLOOKUP($H2246,Listes!$A$3:$I$12,8,FALSE))</f>
        <v/>
      </c>
      <c r="N2246" t="str">
        <f t="shared" si="616"/>
        <v/>
      </c>
    </row>
    <row r="2247" spans="1:14">
      <c r="A2247" s="62" t="str">
        <f>IF(Encodage!A2247="","",IF(COUNTIF($A$2:A2246,Encodage!A2247),"",IF(AND(Encodage!A2247&gt;=$G$2,Encodage!A2247&lt;=$H$2),Encodage!B2247,"")))</f>
        <v/>
      </c>
      <c r="B2247" s="62" t="str">
        <f>IF(A2247="","",IF(COUNTIF($A$2:B2246,Encodage!B2247)&gt;0,"",IF(AND(Encodage!B2247&gt;=$G$2,Encodage!A2247&lt;=$H$2),Encodage!C2247,"")))</f>
        <v/>
      </c>
      <c r="C2247" s="62"/>
      <c r="D2247" s="61"/>
      <c r="E2247" s="61"/>
      <c r="F2247" s="61"/>
      <c r="G2247" t="str">
        <f t="shared" si="615"/>
        <v/>
      </c>
      <c r="H2247" t="str">
        <f>IFERROR(IF(COUNTIF($H$4:H2246,H2246)&lt;VLOOKUP($H2246,$D$3:$E$500,2,0),H2246,INDEX($D$3:$D$300,MATCH(H2246,$D$3:$D$300,0)+1)),"")</f>
        <v/>
      </c>
      <c r="I2247" t="str">
        <f>IF($H2247="","",VLOOKUP($H2247,Listes!$A$3:$I$12,3,FALSE))</f>
        <v/>
      </c>
      <c r="J2247" t="str">
        <f>IF($H2247="","",VLOOKUP($H2247,Listes!$A$3:$I$12,4,FALSE))</f>
        <v/>
      </c>
      <c r="K2247" t="str">
        <f>IF(H2247="","",VLOOKUP($H2247,Listes!$A$3:$I$12,8,FALSE))</f>
        <v/>
      </c>
      <c r="N2247" t="str">
        <f t="shared" si="616"/>
        <v/>
      </c>
    </row>
    <row r="2248" spans="1:14">
      <c r="A2248" s="62" t="str">
        <f>IF(Encodage!A2248="","",IF(COUNTIF($A$2:A2247,Encodage!A2248),"",IF(AND(Encodage!A2248&gt;=$G$2,Encodage!A2248&lt;=$H$2),Encodage!B2248,"")))</f>
        <v/>
      </c>
      <c r="B2248" s="62" t="str">
        <f>IF(A2248="","",IF(COUNTIF($A$2:B2247,Encodage!B2248)&gt;0,"",IF(AND(Encodage!B2248&gt;=$G$2,Encodage!A2248&lt;=$H$2),Encodage!C2248,"")))</f>
        <v/>
      </c>
      <c r="C2248" s="62"/>
      <c r="D2248" s="61"/>
      <c r="E2248" s="61"/>
      <c r="F2248" s="61"/>
      <c r="G2248" t="str">
        <f t="shared" si="615"/>
        <v/>
      </c>
      <c r="H2248" t="str">
        <f>IFERROR(IF(COUNTIF($H$4:H2247,H2247)&lt;VLOOKUP($H2247,$D$3:$E$500,2,0),H2247,INDEX($D$3:$D$300,MATCH(H2247,$D$3:$D$300,0)+1)),"")</f>
        <v/>
      </c>
      <c r="I2248" t="str">
        <f>IF($H2248="","",VLOOKUP($H2248,Listes!$A$3:$I$12,3,FALSE))</f>
        <v/>
      </c>
      <c r="J2248" t="str">
        <f>IF($H2248="","",VLOOKUP($H2248,Listes!$A$3:$I$12,4,FALSE))</f>
        <v/>
      </c>
      <c r="K2248" t="str">
        <f>IF(H2248="","",VLOOKUP($H2248,Listes!$A$3:$I$12,8,FALSE))</f>
        <v/>
      </c>
      <c r="N2248" t="str">
        <f t="shared" si="616"/>
        <v/>
      </c>
    </row>
    <row r="2249" spans="1:14">
      <c r="A2249" s="62" t="str">
        <f>IF(Encodage!A2249="","",IF(COUNTIF($A$2:A2248,Encodage!A2249),"",IF(AND(Encodage!A2249&gt;=$G$2,Encodage!A2249&lt;=$H$2),Encodage!B2249,"")))</f>
        <v/>
      </c>
      <c r="B2249" s="62" t="str">
        <f>IF(A2249="","",IF(COUNTIF($A$2:B2248,Encodage!B2249)&gt;0,"",IF(AND(Encodage!B2249&gt;=$G$2,Encodage!A2249&lt;=$H$2),Encodage!C2249,"")))</f>
        <v/>
      </c>
      <c r="C2249" s="62"/>
      <c r="D2249" s="61"/>
      <c r="E2249" s="61"/>
      <c r="F2249" s="61"/>
      <c r="G2249" t="str">
        <f t="shared" si="615"/>
        <v/>
      </c>
      <c r="H2249" t="str">
        <f>IFERROR(IF(COUNTIF($H$4:H2248,H2248)&lt;VLOOKUP($H2248,$D$3:$E$500,2,0),H2248,INDEX($D$3:$D$300,MATCH(H2248,$D$3:$D$300,0)+1)),"")</f>
        <v/>
      </c>
      <c r="I2249" t="str">
        <f>IF($H2249="","",VLOOKUP($H2249,Listes!$A$3:$I$12,3,FALSE))</f>
        <v/>
      </c>
      <c r="J2249" t="str">
        <f>IF($H2249="","",VLOOKUP($H2249,Listes!$A$3:$I$12,4,FALSE))</f>
        <v/>
      </c>
      <c r="K2249" t="str">
        <f>IF(H2249="","",VLOOKUP($H2249,Listes!$A$3:$I$12,8,FALSE))</f>
        <v/>
      </c>
      <c r="N2249" t="str">
        <f t="shared" si="616"/>
        <v/>
      </c>
    </row>
    <row r="2250" spans="1:14">
      <c r="A2250" s="62" t="str">
        <f>IF(Encodage!A2250="","",IF(COUNTIF($A$2:A2249,Encodage!A2250),"",IF(AND(Encodage!A2250&gt;=$G$2,Encodage!A2250&lt;=$H$2),Encodage!B2250,"")))</f>
        <v/>
      </c>
      <c r="B2250" s="62" t="str">
        <f>IF(A2250="","",IF(COUNTIF($A$2:B2249,Encodage!B2250)&gt;0,"",IF(AND(Encodage!B2250&gt;=$G$2,Encodage!A2250&lt;=$H$2),Encodage!C2250,"")))</f>
        <v/>
      </c>
      <c r="C2250" s="62"/>
      <c r="D2250" s="61"/>
      <c r="E2250" s="61"/>
      <c r="F2250" s="61"/>
      <c r="G2250" t="str">
        <f t="shared" si="615"/>
        <v/>
      </c>
      <c r="H2250" t="str">
        <f>IFERROR(IF(COUNTIF($H$4:H2249,H2249)&lt;VLOOKUP($H2249,$D$3:$E$500,2,0),H2249,INDEX($D$3:$D$300,MATCH(H2249,$D$3:$D$300,0)+1)),"")</f>
        <v/>
      </c>
      <c r="I2250" t="str">
        <f>IF($H2250="","",VLOOKUP($H2250,Listes!$A$3:$I$12,3,FALSE))</f>
        <v/>
      </c>
      <c r="J2250" t="str">
        <f>IF($H2250="","",VLOOKUP($H2250,Listes!$A$3:$I$12,4,FALSE))</f>
        <v/>
      </c>
      <c r="K2250" t="str">
        <f>IF(H2250="","",VLOOKUP($H2250,Listes!$A$3:$I$12,8,FALSE))</f>
        <v/>
      </c>
      <c r="N2250" t="str">
        <f t="shared" si="616"/>
        <v/>
      </c>
    </row>
    <row r="2251" spans="1:14">
      <c r="A2251" s="62" t="str">
        <f>IF(Encodage!A2251="","",IF(COUNTIF($A$2:A2250,Encodage!A2251),"",IF(AND(Encodage!A2251&gt;=$G$2,Encodage!A2251&lt;=$H$2),Encodage!B2251,"")))</f>
        <v/>
      </c>
      <c r="B2251" s="62" t="str">
        <f>IF(A2251="","",IF(COUNTIF($A$2:B2250,Encodage!B2251)&gt;0,"",IF(AND(Encodage!B2251&gt;=$G$2,Encodage!A2251&lt;=$H$2),Encodage!C2251,"")))</f>
        <v/>
      </c>
      <c r="C2251" s="62"/>
      <c r="D2251" s="61"/>
      <c r="E2251" s="61"/>
      <c r="F2251" s="61"/>
      <c r="G2251" t="str">
        <f t="shared" si="615"/>
        <v/>
      </c>
      <c r="H2251" t="str">
        <f>IFERROR(IF(COUNTIF($H$4:H2250,H2250)&lt;VLOOKUP($H2250,$D$3:$E$500,2,0),H2250,INDEX($D$3:$D$300,MATCH(H2250,$D$3:$D$300,0)+1)),"")</f>
        <v/>
      </c>
      <c r="I2251" t="str">
        <f>IF($H2251="","",VLOOKUP($H2251,Listes!$A$3:$I$12,3,FALSE))</f>
        <v/>
      </c>
      <c r="J2251" t="str">
        <f>IF($H2251="","",VLOOKUP($H2251,Listes!$A$3:$I$12,4,FALSE))</f>
        <v/>
      </c>
      <c r="K2251" t="str">
        <f>IF(H2251="","",VLOOKUP($H2251,Listes!$A$3:$I$12,8,FALSE))</f>
        <v/>
      </c>
      <c r="N2251" t="str">
        <f t="shared" si="616"/>
        <v/>
      </c>
    </row>
    <row r="2252" spans="1:14">
      <c r="A2252" s="62" t="str">
        <f>IF(Encodage!A2252="","",IF(COUNTIF($A$2:A2251,Encodage!A2252),"",IF(AND(Encodage!A2252&gt;=$G$2,Encodage!A2252&lt;=$H$2),Encodage!B2252,"")))</f>
        <v/>
      </c>
      <c r="B2252" s="62" t="str">
        <f>IF(A2252="","",IF(COUNTIF($A$2:B2251,Encodage!B2252)&gt;0,"",IF(AND(Encodage!B2252&gt;=$G$2,Encodage!A2252&lt;=$H$2),Encodage!C2252,"")))</f>
        <v/>
      </c>
      <c r="C2252" s="62"/>
      <c r="D2252" s="61"/>
      <c r="E2252" s="61"/>
      <c r="F2252" s="61"/>
      <c r="G2252" t="str">
        <f t="shared" si="615"/>
        <v/>
      </c>
      <c r="H2252" t="str">
        <f>IFERROR(IF(COUNTIF($H$4:H2251,H2251)&lt;VLOOKUP($H2251,$D$3:$E$500,2,0),H2251,INDEX($D$3:$D$300,MATCH(H2251,$D$3:$D$300,0)+1)),"")</f>
        <v/>
      </c>
      <c r="I2252" t="str">
        <f>IF($H2252="","",VLOOKUP($H2252,Listes!$A$3:$I$12,3,FALSE))</f>
        <v/>
      </c>
      <c r="J2252" t="str">
        <f>IF($H2252="","",VLOOKUP($H2252,Listes!$A$3:$I$12,4,FALSE))</f>
        <v/>
      </c>
      <c r="K2252" t="str">
        <f>IF(H2252="","",VLOOKUP($H2252,Listes!$A$3:$I$12,8,FALSE))</f>
        <v/>
      </c>
      <c r="N2252" t="str">
        <f t="shared" si="616"/>
        <v/>
      </c>
    </row>
    <row r="2253" spans="1:14">
      <c r="A2253" s="62" t="str">
        <f>IF(Encodage!A2253="","",IF(COUNTIF($A$2:A2252,Encodage!A2253),"",IF(AND(Encodage!A2253&gt;=$G$2,Encodage!A2253&lt;=$H$2),Encodage!B2253,"")))</f>
        <v/>
      </c>
      <c r="B2253" s="62" t="str">
        <f>IF(A2253="","",IF(COUNTIF($A$2:B2252,Encodage!B2253)&gt;0,"",IF(AND(Encodage!B2253&gt;=$G$2,Encodage!A2253&lt;=$H$2),Encodage!C2253,"")))</f>
        <v/>
      </c>
      <c r="C2253" s="62"/>
      <c r="D2253" s="61"/>
      <c r="E2253" s="61"/>
      <c r="F2253" s="61"/>
      <c r="G2253" t="str">
        <f t="shared" si="615"/>
        <v/>
      </c>
      <c r="H2253" t="str">
        <f>IFERROR(IF(COUNTIF($H$4:H2252,H2252)&lt;VLOOKUP($H2252,$D$3:$E$500,2,0),H2252,INDEX($D$3:$D$300,MATCH(H2252,$D$3:$D$300,0)+1)),"")</f>
        <v/>
      </c>
      <c r="I2253" t="str">
        <f>IF($H2253="","",VLOOKUP($H2253,Listes!$A$3:$I$12,3,FALSE))</f>
        <v/>
      </c>
      <c r="J2253" t="str">
        <f>IF($H2253="","",VLOOKUP($H2253,Listes!$A$3:$I$12,4,FALSE))</f>
        <v/>
      </c>
      <c r="K2253" t="str">
        <f>IF(H2253="","",VLOOKUP($H2253,Listes!$A$3:$I$12,8,FALSE))</f>
        <v/>
      </c>
      <c r="N2253" t="str">
        <f t="shared" si="616"/>
        <v/>
      </c>
    </row>
    <row r="2254" spans="1:14">
      <c r="A2254" s="62" t="str">
        <f>IF(Encodage!A2254="","",IF(COUNTIF($A$2:A2253,Encodage!A2254),"",IF(AND(Encodage!A2254&gt;=$G$2,Encodage!A2254&lt;=$H$2),Encodage!B2254,"")))</f>
        <v/>
      </c>
      <c r="B2254" s="62" t="str">
        <f>IF(A2254="","",IF(COUNTIF($A$2:B2253,Encodage!B2254)&gt;0,"",IF(AND(Encodage!B2254&gt;=$G$2,Encodage!A2254&lt;=$H$2),Encodage!C2254,"")))</f>
        <v/>
      </c>
      <c r="C2254" s="62"/>
      <c r="D2254" s="61"/>
      <c r="E2254" s="61"/>
      <c r="F2254" s="61"/>
      <c r="G2254" t="str">
        <f t="shared" si="615"/>
        <v/>
      </c>
      <c r="H2254" t="str">
        <f>IFERROR(IF(COUNTIF($H$4:H2253,H2253)&lt;VLOOKUP($H2253,$D$3:$E$500,2,0),H2253,INDEX($D$3:$D$300,MATCH(H2253,$D$3:$D$300,0)+1)),"")</f>
        <v/>
      </c>
      <c r="I2254" t="str">
        <f>IF($H2254="","",VLOOKUP($H2254,Listes!$A$3:$I$12,3,FALSE))</f>
        <v/>
      </c>
      <c r="J2254" t="str">
        <f>IF($H2254="","",VLOOKUP($H2254,Listes!$A$3:$I$12,4,FALSE))</f>
        <v/>
      </c>
      <c r="K2254" t="str">
        <f>IF(H2254="","",VLOOKUP($H2254,Listes!$A$3:$I$12,8,FALSE))</f>
        <v/>
      </c>
      <c r="N2254" t="str">
        <f t="shared" si="616"/>
        <v/>
      </c>
    </row>
    <row r="2255" spans="1:14">
      <c r="A2255" s="62" t="str">
        <f>IF(Encodage!A2255="","",IF(COUNTIF($A$2:A2254,Encodage!A2255),"",IF(AND(Encodage!A2255&gt;=$G$2,Encodage!A2255&lt;=$H$2),Encodage!B2255,"")))</f>
        <v/>
      </c>
      <c r="B2255" s="62" t="str">
        <f>IF(A2255="","",IF(COUNTIF($A$2:B2254,Encodage!B2255)&gt;0,"",IF(AND(Encodage!B2255&gt;=$G$2,Encodage!A2255&lt;=$H$2),Encodage!C2255,"")))</f>
        <v/>
      </c>
      <c r="C2255" s="62"/>
      <c r="D2255" s="61"/>
      <c r="E2255" s="61"/>
      <c r="F2255" s="61"/>
      <c r="G2255" t="str">
        <f t="shared" si="615"/>
        <v/>
      </c>
      <c r="H2255" t="str">
        <f>IFERROR(IF(COUNTIF($H$4:H2254,H2254)&lt;VLOOKUP($H2254,$D$3:$E$500,2,0),H2254,INDEX($D$3:$D$300,MATCH(H2254,$D$3:$D$300,0)+1)),"")</f>
        <v/>
      </c>
      <c r="I2255" t="str">
        <f>IF($H2255="","",VLOOKUP($H2255,Listes!$A$3:$I$12,3,FALSE))</f>
        <v/>
      </c>
      <c r="J2255" t="str">
        <f>IF($H2255="","",VLOOKUP($H2255,Listes!$A$3:$I$12,4,FALSE))</f>
        <v/>
      </c>
      <c r="K2255" t="str">
        <f>IF(H2255="","",VLOOKUP($H2255,Listes!$A$3:$I$12,8,FALSE))</f>
        <v/>
      </c>
      <c r="N2255" t="str">
        <f t="shared" si="616"/>
        <v/>
      </c>
    </row>
    <row r="2256" spans="1:14">
      <c r="A2256" s="62" t="str">
        <f>IF(Encodage!A2256="","",IF(COUNTIF($A$2:A2255,Encodage!A2256),"",IF(AND(Encodage!A2256&gt;=$G$2,Encodage!A2256&lt;=$H$2),Encodage!B2256,"")))</f>
        <v/>
      </c>
      <c r="B2256" s="62" t="str">
        <f>IF(A2256="","",IF(COUNTIF($A$2:B2255,Encodage!B2256)&gt;0,"",IF(AND(Encodage!B2256&gt;=$G$2,Encodage!A2256&lt;=$H$2),Encodage!C2256,"")))</f>
        <v/>
      </c>
      <c r="C2256" s="62"/>
      <c r="D2256" s="61"/>
      <c r="E2256" s="61"/>
      <c r="F2256" s="61"/>
      <c r="G2256" t="str">
        <f t="shared" si="615"/>
        <v/>
      </c>
      <c r="H2256" t="str">
        <f>IFERROR(IF(COUNTIF($H$4:H2255,H2255)&lt;VLOOKUP($H2255,$D$3:$E$500,2,0),H2255,INDEX($D$3:$D$300,MATCH(H2255,$D$3:$D$300,0)+1)),"")</f>
        <v/>
      </c>
      <c r="I2256" t="str">
        <f>IF($H2256="","",VLOOKUP($H2256,Listes!$A$3:$I$12,3,FALSE))</f>
        <v/>
      </c>
      <c r="J2256" t="str">
        <f>IF($H2256="","",VLOOKUP($H2256,Listes!$A$3:$I$12,4,FALSE))</f>
        <v/>
      </c>
      <c r="K2256" t="str">
        <f>IF(H2256="","",VLOOKUP($H2256,Listes!$A$3:$I$12,8,FALSE))</f>
        <v/>
      </c>
      <c r="N2256" t="str">
        <f t="shared" si="616"/>
        <v/>
      </c>
    </row>
    <row r="2257" spans="1:14">
      <c r="A2257" s="62" t="str">
        <f>IF(Encodage!A2257="","",IF(COUNTIF($A$2:A2256,Encodage!A2257),"",IF(AND(Encodage!A2257&gt;=$G$2,Encodage!A2257&lt;=$H$2),Encodage!B2257,"")))</f>
        <v/>
      </c>
      <c r="B2257" s="62" t="str">
        <f>IF(A2257="","",IF(COUNTIF($A$2:B2256,Encodage!B2257)&gt;0,"",IF(AND(Encodage!B2257&gt;=$G$2,Encodage!A2257&lt;=$H$2),Encodage!C2257,"")))</f>
        <v/>
      </c>
      <c r="C2257" s="62"/>
      <c r="D2257" s="61"/>
      <c r="E2257" s="61"/>
      <c r="F2257" s="61"/>
      <c r="G2257" t="str">
        <f t="shared" si="615"/>
        <v/>
      </c>
      <c r="H2257" t="str">
        <f>IFERROR(IF(COUNTIF($H$4:H2256,H2256)&lt;VLOOKUP($H2256,$D$3:$E$500,2,0),H2256,INDEX($D$3:$D$300,MATCH(H2256,$D$3:$D$300,0)+1)),"")</f>
        <v/>
      </c>
      <c r="I2257" t="str">
        <f>IF($H2257="","",VLOOKUP($H2257,Listes!$A$3:$I$12,3,FALSE))</f>
        <v/>
      </c>
      <c r="J2257" t="str">
        <f>IF($H2257="","",VLOOKUP($H2257,Listes!$A$3:$I$12,4,FALSE))</f>
        <v/>
      </c>
      <c r="K2257" t="str">
        <f>IF(H2257="","",VLOOKUP($H2257,Listes!$A$3:$I$12,8,FALSE))</f>
        <v/>
      </c>
      <c r="N2257" t="str">
        <f t="shared" si="616"/>
        <v/>
      </c>
    </row>
    <row r="2258" spans="1:14">
      <c r="A2258" s="62" t="str">
        <f>IF(Encodage!A2258="","",IF(COUNTIF($A$2:A2257,Encodage!A2258),"",IF(AND(Encodage!A2258&gt;=$G$2,Encodage!A2258&lt;=$H$2),Encodage!B2258,"")))</f>
        <v/>
      </c>
      <c r="B2258" s="62" t="str">
        <f>IF(A2258="","",IF(COUNTIF($A$2:B2257,Encodage!B2258)&gt;0,"",IF(AND(Encodage!B2258&gt;=$G$2,Encodage!A2258&lt;=$H$2),Encodage!C2258,"")))</f>
        <v/>
      </c>
      <c r="C2258" s="62"/>
      <c r="D2258" s="61"/>
      <c r="E2258" s="61"/>
      <c r="F2258" s="61"/>
      <c r="G2258" t="str">
        <f t="shared" si="615"/>
        <v/>
      </c>
      <c r="H2258" t="str">
        <f>IFERROR(IF(COUNTIF($H$4:H2257,H2257)&lt;VLOOKUP($H2257,$D$3:$E$500,2,0),H2257,INDEX($D$3:$D$300,MATCH(H2257,$D$3:$D$300,0)+1)),"")</f>
        <v/>
      </c>
      <c r="I2258" t="str">
        <f>IF($H2258="","",VLOOKUP($H2258,Listes!$A$3:$I$12,3,FALSE))</f>
        <v/>
      </c>
      <c r="J2258" t="str">
        <f>IF($H2258="","",VLOOKUP($H2258,Listes!$A$3:$I$12,4,FALSE))</f>
        <v/>
      </c>
      <c r="K2258" t="str">
        <f>IF(H2258="","",VLOOKUP($H2258,Listes!$A$3:$I$12,8,FALSE))</f>
        <v/>
      </c>
      <c r="N2258" t="str">
        <f t="shared" si="616"/>
        <v/>
      </c>
    </row>
    <row r="2259" spans="1:14">
      <c r="A2259" s="62" t="str">
        <f>IF(Encodage!A2259="","",IF(COUNTIF($A$2:A2258,Encodage!A2259),"",IF(AND(Encodage!A2259&gt;=$G$2,Encodage!A2259&lt;=$H$2),Encodage!B2259,"")))</f>
        <v/>
      </c>
      <c r="B2259" s="62" t="str">
        <f>IF(A2259="","",IF(COUNTIF($A$2:B2258,Encodage!B2259)&gt;0,"",IF(AND(Encodage!B2259&gt;=$G$2,Encodage!A2259&lt;=$H$2),Encodage!C2259,"")))</f>
        <v/>
      </c>
      <c r="C2259" s="62"/>
      <c r="D2259" s="61"/>
      <c r="E2259" s="61"/>
      <c r="F2259" s="61"/>
      <c r="G2259" t="str">
        <f t="shared" si="615"/>
        <v/>
      </c>
      <c r="H2259" t="str">
        <f>IFERROR(IF(COUNTIF($H$4:H2258,H2258)&lt;VLOOKUP($H2258,$D$3:$E$500,2,0),H2258,INDEX($D$3:$D$300,MATCH(H2258,$D$3:$D$300,0)+1)),"")</f>
        <v/>
      </c>
      <c r="I2259" t="str">
        <f>IF($H2259="","",VLOOKUP($H2259,Listes!$A$3:$I$12,3,FALSE))</f>
        <v/>
      </c>
      <c r="J2259" t="str">
        <f>IF($H2259="","",VLOOKUP($H2259,Listes!$A$3:$I$12,4,FALSE))</f>
        <v/>
      </c>
      <c r="K2259" t="str">
        <f>IF(H2259="","",VLOOKUP($H2259,Listes!$A$3:$I$12,8,FALSE))</f>
        <v/>
      </c>
      <c r="N2259" t="str">
        <f t="shared" si="616"/>
        <v/>
      </c>
    </row>
    <row r="2260" spans="1:14">
      <c r="A2260" s="62" t="str">
        <f>IF(Encodage!A2260="","",IF(COUNTIF($A$2:A2259,Encodage!A2260),"",IF(AND(Encodage!A2260&gt;=$G$2,Encodage!A2260&lt;=$H$2),Encodage!B2260,"")))</f>
        <v/>
      </c>
      <c r="B2260" s="62" t="str">
        <f>IF(A2260="","",IF(COUNTIF($A$2:B2259,Encodage!B2260)&gt;0,"",IF(AND(Encodage!B2260&gt;=$G$2,Encodage!A2260&lt;=$H$2),Encodage!C2260,"")))</f>
        <v/>
      </c>
      <c r="C2260" s="62"/>
      <c r="D2260" s="61"/>
      <c r="E2260" s="61"/>
      <c r="F2260" s="61"/>
      <c r="G2260" t="str">
        <f t="shared" si="615"/>
        <v/>
      </c>
      <c r="H2260" t="str">
        <f>IFERROR(IF(COUNTIF($H$4:H2259,H2259)&lt;VLOOKUP($H2259,$D$3:$E$500,2,0),H2259,INDEX($D$3:$D$300,MATCH(H2259,$D$3:$D$300,0)+1)),"")</f>
        <v/>
      </c>
      <c r="I2260" t="str">
        <f>IF($H2260="","",VLOOKUP($H2260,Listes!$A$3:$I$12,3,FALSE))</f>
        <v/>
      </c>
      <c r="J2260" t="str">
        <f>IF($H2260="","",VLOOKUP($H2260,Listes!$A$3:$I$12,4,FALSE))</f>
        <v/>
      </c>
      <c r="K2260" t="str">
        <f>IF(H2260="","",VLOOKUP($H2260,Listes!$A$3:$I$12,8,FALSE))</f>
        <v/>
      </c>
      <c r="N2260" t="str">
        <f t="shared" si="616"/>
        <v/>
      </c>
    </row>
    <row r="2261" spans="1:14">
      <c r="A2261" s="62" t="str">
        <f>IF(Encodage!A2261="","",IF(COUNTIF($A$2:A2260,Encodage!A2261),"",IF(AND(Encodage!A2261&gt;=$G$2,Encodage!A2261&lt;=$H$2),Encodage!B2261,"")))</f>
        <v/>
      </c>
      <c r="B2261" s="62" t="str">
        <f>IF(A2261="","",IF(COUNTIF($A$2:B2260,Encodage!B2261)&gt;0,"",IF(AND(Encodage!B2261&gt;=$G$2,Encodage!A2261&lt;=$H$2),Encodage!C2261,"")))</f>
        <v/>
      </c>
      <c r="C2261" s="62"/>
      <c r="D2261" s="61"/>
      <c r="E2261" s="61"/>
      <c r="F2261" s="61"/>
      <c r="G2261" t="str">
        <f t="shared" si="615"/>
        <v/>
      </c>
      <c r="H2261" t="str">
        <f>IFERROR(IF(COUNTIF($H$4:H2260,H2260)&lt;VLOOKUP($H2260,$D$3:$E$500,2,0),H2260,INDEX($D$3:$D$300,MATCH(H2260,$D$3:$D$300,0)+1)),"")</f>
        <v/>
      </c>
      <c r="I2261" t="str">
        <f>IF($H2261="","",VLOOKUP($H2261,Listes!$A$3:$I$12,3,FALSE))</f>
        <v/>
      </c>
      <c r="J2261" t="str">
        <f>IF($H2261="","",VLOOKUP($H2261,Listes!$A$3:$I$12,4,FALSE))</f>
        <v/>
      </c>
      <c r="K2261" t="str">
        <f>IF(H2261="","",VLOOKUP($H2261,Listes!$A$3:$I$12,8,FALSE))</f>
        <v/>
      </c>
      <c r="N2261" t="str">
        <f t="shared" si="616"/>
        <v/>
      </c>
    </row>
    <row r="2262" spans="1:14">
      <c r="A2262" s="62" t="str">
        <f>IF(Encodage!A2262="","",IF(COUNTIF($A$2:A2261,Encodage!A2262),"",IF(AND(Encodage!A2262&gt;=$G$2,Encodage!A2262&lt;=$H$2),Encodage!B2262,"")))</f>
        <v/>
      </c>
      <c r="B2262" s="62" t="str">
        <f>IF(A2262="","",IF(COUNTIF($A$2:B2261,Encodage!B2262)&gt;0,"",IF(AND(Encodage!B2262&gt;=$G$2,Encodage!A2262&lt;=$H$2),Encodage!C2262,"")))</f>
        <v/>
      </c>
      <c r="C2262" s="62"/>
      <c r="D2262" s="61"/>
      <c r="E2262" s="61"/>
      <c r="F2262" s="61"/>
      <c r="G2262" t="str">
        <f t="shared" si="615"/>
        <v/>
      </c>
      <c r="H2262" t="str">
        <f>IFERROR(IF(COUNTIF($H$4:H2261,H2261)&lt;VLOOKUP($H2261,$D$3:$E$500,2,0),H2261,INDEX($D$3:$D$300,MATCH(H2261,$D$3:$D$300,0)+1)),"")</f>
        <v/>
      </c>
      <c r="I2262" t="str">
        <f>IF($H2262="","",VLOOKUP($H2262,Listes!$A$3:$I$12,3,FALSE))</f>
        <v/>
      </c>
      <c r="J2262" t="str">
        <f>IF($H2262="","",VLOOKUP($H2262,Listes!$A$3:$I$12,4,FALSE))</f>
        <v/>
      </c>
      <c r="K2262" t="str">
        <f>IF(H2262="","",VLOOKUP($H2262,Listes!$A$3:$I$12,8,FALSE))</f>
        <v/>
      </c>
      <c r="N2262" t="str">
        <f t="shared" si="616"/>
        <v/>
      </c>
    </row>
    <row r="2263" spans="1:14">
      <c r="A2263" s="62" t="str">
        <f>IF(Encodage!A2263="","",IF(COUNTIF($A$2:A2262,Encodage!A2263),"",IF(AND(Encodage!A2263&gt;=$G$2,Encodage!A2263&lt;=$H$2),Encodage!B2263,"")))</f>
        <v/>
      </c>
      <c r="B2263" s="62" t="str">
        <f>IF(A2263="","",IF(COUNTIF($A$2:B2262,Encodage!B2263)&gt;0,"",IF(AND(Encodage!B2263&gt;=$G$2,Encodage!A2263&lt;=$H$2),Encodage!C2263,"")))</f>
        <v/>
      </c>
      <c r="C2263" s="62"/>
      <c r="D2263" s="61"/>
      <c r="E2263" s="61"/>
      <c r="F2263" s="61"/>
      <c r="G2263" t="str">
        <f t="shared" si="615"/>
        <v/>
      </c>
      <c r="H2263" t="str">
        <f>IFERROR(IF(COUNTIF($H$4:H2262,H2262)&lt;VLOOKUP($H2262,$D$3:$E$500,2,0),H2262,INDEX($D$3:$D$300,MATCH(H2262,$D$3:$D$300,0)+1)),"")</f>
        <v/>
      </c>
      <c r="I2263" t="str">
        <f>IF($H2263="","",VLOOKUP($H2263,Listes!$A$3:$I$12,3,FALSE))</f>
        <v/>
      </c>
      <c r="J2263" t="str">
        <f>IF($H2263="","",VLOOKUP($H2263,Listes!$A$3:$I$12,4,FALSE))</f>
        <v/>
      </c>
      <c r="K2263" t="str">
        <f>IF(H2263="","",VLOOKUP($H2263,Listes!$A$3:$I$12,8,FALSE))</f>
        <v/>
      </c>
      <c r="N2263" t="str">
        <f t="shared" si="616"/>
        <v/>
      </c>
    </row>
    <row r="2264" spans="1:14">
      <c r="A2264" s="62" t="str">
        <f>IF(Encodage!A2264="","",IF(COUNTIF($A$2:A2263,Encodage!A2264),"",IF(AND(Encodage!A2264&gt;=$G$2,Encodage!A2264&lt;=$H$2),Encodage!B2264,"")))</f>
        <v/>
      </c>
      <c r="B2264" s="62" t="str">
        <f>IF(A2264="","",IF(COUNTIF($A$2:B2263,Encodage!B2264)&gt;0,"",IF(AND(Encodage!B2264&gt;=$G$2,Encodage!A2264&lt;=$H$2),Encodage!C2264,"")))</f>
        <v/>
      </c>
      <c r="C2264" s="62"/>
      <c r="D2264" s="61"/>
      <c r="E2264" s="61"/>
      <c r="F2264" s="61"/>
      <c r="G2264" t="str">
        <f t="shared" si="615"/>
        <v/>
      </c>
      <c r="H2264" t="str">
        <f>IFERROR(IF(COUNTIF($H$4:H2263,H2263)&lt;VLOOKUP($H2263,$D$3:$E$500,2,0),H2263,INDEX($D$3:$D$300,MATCH(H2263,$D$3:$D$300,0)+1)),"")</f>
        <v/>
      </c>
      <c r="I2264" t="str">
        <f>IF($H2264="","",VLOOKUP($H2264,Listes!$A$3:$I$12,3,FALSE))</f>
        <v/>
      </c>
      <c r="J2264" t="str">
        <f>IF($H2264="","",VLOOKUP($H2264,Listes!$A$3:$I$12,4,FALSE))</f>
        <v/>
      </c>
      <c r="K2264" t="str">
        <f>IF(H2264="","",VLOOKUP($H2264,Listes!$A$3:$I$12,8,FALSE))</f>
        <v/>
      </c>
      <c r="N2264" t="str">
        <f t="shared" si="616"/>
        <v/>
      </c>
    </row>
    <row r="2265" spans="1:14">
      <c r="A2265" s="62" t="str">
        <f>IF(Encodage!A2265="","",IF(COUNTIF($A$2:A2264,Encodage!A2265),"",IF(AND(Encodage!A2265&gt;=$G$2,Encodage!A2265&lt;=$H$2),Encodage!B2265,"")))</f>
        <v/>
      </c>
      <c r="B2265" s="62" t="str">
        <f>IF(A2265="","",IF(COUNTIF($A$2:B2264,Encodage!B2265)&gt;0,"",IF(AND(Encodage!B2265&gt;=$G$2,Encodage!A2265&lt;=$H$2),Encodage!C2265,"")))</f>
        <v/>
      </c>
      <c r="C2265" s="62"/>
      <c r="D2265" s="61"/>
      <c r="E2265" s="61"/>
      <c r="F2265" s="61"/>
      <c r="G2265" t="str">
        <f t="shared" si="615"/>
        <v/>
      </c>
      <c r="H2265" t="str">
        <f>IFERROR(IF(COUNTIF($H$4:H2264,H2264)&lt;VLOOKUP($H2264,$D$3:$E$500,2,0),H2264,INDEX($D$3:$D$300,MATCH(H2264,$D$3:$D$300,0)+1)),"")</f>
        <v/>
      </c>
      <c r="I2265" t="str">
        <f>IF($H2265="","",VLOOKUP($H2265,Listes!$A$3:$I$12,3,FALSE))</f>
        <v/>
      </c>
      <c r="J2265" t="str">
        <f>IF($H2265="","",VLOOKUP($H2265,Listes!$A$3:$I$12,4,FALSE))</f>
        <v/>
      </c>
      <c r="K2265" t="str">
        <f>IF(H2265="","",VLOOKUP($H2265,Listes!$A$3:$I$12,8,FALSE))</f>
        <v/>
      </c>
      <c r="N2265" t="str">
        <f t="shared" si="616"/>
        <v/>
      </c>
    </row>
    <row r="2266" spans="1:14">
      <c r="A2266" s="62" t="str">
        <f>IF(Encodage!A2266="","",IF(COUNTIF($A$2:A2265,Encodage!A2266),"",IF(AND(Encodage!A2266&gt;=$G$2,Encodage!A2266&lt;=$H$2),Encodage!B2266,"")))</f>
        <v/>
      </c>
      <c r="B2266" s="62" t="str">
        <f>IF(A2266="","",IF(COUNTIF($A$2:B2265,Encodage!B2266)&gt;0,"",IF(AND(Encodage!B2266&gt;=$G$2,Encodage!A2266&lt;=$H$2),Encodage!C2266,"")))</f>
        <v/>
      </c>
      <c r="C2266" s="62"/>
      <c r="D2266" s="61"/>
      <c r="E2266" s="61"/>
      <c r="F2266" s="61"/>
      <c r="G2266" t="str">
        <f t="shared" si="615"/>
        <v/>
      </c>
      <c r="H2266" t="str">
        <f>IFERROR(IF(COUNTIF($H$4:H2265,H2265)&lt;VLOOKUP($H2265,$D$3:$E$500,2,0),H2265,INDEX($D$3:$D$300,MATCH(H2265,$D$3:$D$300,0)+1)),"")</f>
        <v/>
      </c>
      <c r="I2266" t="str">
        <f>IF($H2266="","",VLOOKUP($H2266,Listes!$A$3:$I$12,3,FALSE))</f>
        <v/>
      </c>
      <c r="J2266" t="str">
        <f>IF($H2266="","",VLOOKUP($H2266,Listes!$A$3:$I$12,4,FALSE))</f>
        <v/>
      </c>
      <c r="K2266" t="str">
        <f>IF(H2266="","",VLOOKUP($H2266,Listes!$A$3:$I$12,8,FALSE))</f>
        <v/>
      </c>
      <c r="N2266" t="str">
        <f t="shared" si="616"/>
        <v/>
      </c>
    </row>
    <row r="2267" spans="1:14">
      <c r="A2267" s="62" t="str">
        <f>IF(Encodage!A2267="","",IF(COUNTIF($A$2:A2266,Encodage!A2267),"",IF(AND(Encodage!A2267&gt;=$G$2,Encodage!A2267&lt;=$H$2),Encodage!B2267,"")))</f>
        <v/>
      </c>
      <c r="B2267" s="62" t="str">
        <f>IF(A2267="","",IF(COUNTIF($A$2:B2266,Encodage!B2267)&gt;0,"",IF(AND(Encodage!B2267&gt;=$G$2,Encodage!A2267&lt;=$H$2),Encodage!C2267,"")))</f>
        <v/>
      </c>
      <c r="C2267" s="62"/>
      <c r="D2267" s="61"/>
      <c r="E2267" s="61"/>
      <c r="F2267" s="61"/>
      <c r="G2267" t="str">
        <f t="shared" si="615"/>
        <v/>
      </c>
      <c r="H2267" t="str">
        <f>IFERROR(IF(COUNTIF($H$4:H2266,H2266)&lt;VLOOKUP($H2266,$D$3:$E$500,2,0),H2266,INDEX($D$3:$D$300,MATCH(H2266,$D$3:$D$300,0)+1)),"")</f>
        <v/>
      </c>
      <c r="I2267" t="str">
        <f>IF($H2267="","",VLOOKUP($H2267,Listes!$A$3:$I$12,3,FALSE))</f>
        <v/>
      </c>
      <c r="J2267" t="str">
        <f>IF($H2267="","",VLOOKUP($H2267,Listes!$A$3:$I$12,4,FALSE))</f>
        <v/>
      </c>
      <c r="K2267" t="str">
        <f>IF(H2267="","",VLOOKUP($H2267,Listes!$A$3:$I$12,8,FALSE))</f>
        <v/>
      </c>
      <c r="N2267" t="str">
        <f t="shared" si="616"/>
        <v/>
      </c>
    </row>
    <row r="2268" spans="1:14">
      <c r="A2268" s="62" t="str">
        <f>IF(Encodage!A2268="","",IF(COUNTIF($A$2:A2267,Encodage!A2268),"",IF(AND(Encodage!A2268&gt;=$G$2,Encodage!A2268&lt;=$H$2),Encodage!B2268,"")))</f>
        <v/>
      </c>
      <c r="B2268" s="62" t="str">
        <f>IF(A2268="","",IF(COUNTIF($A$2:B2267,Encodage!B2268)&gt;0,"",IF(AND(Encodage!B2268&gt;=$G$2,Encodage!A2268&lt;=$H$2),Encodage!C2268,"")))</f>
        <v/>
      </c>
      <c r="C2268" s="62"/>
      <c r="D2268" s="61"/>
      <c r="E2268" s="61"/>
      <c r="F2268" s="61"/>
      <c r="G2268" t="str">
        <f t="shared" si="615"/>
        <v/>
      </c>
      <c r="H2268" t="str">
        <f>IFERROR(IF(COUNTIF($H$4:H2267,H2267)&lt;VLOOKUP($H2267,$D$3:$E$500,2,0),H2267,INDEX($D$3:$D$300,MATCH(H2267,$D$3:$D$300,0)+1)),"")</f>
        <v/>
      </c>
      <c r="I2268" t="str">
        <f>IF($H2268="","",VLOOKUP($H2268,Listes!$A$3:$I$12,3,FALSE))</f>
        <v/>
      </c>
      <c r="J2268" t="str">
        <f>IF($H2268="","",VLOOKUP($H2268,Listes!$A$3:$I$12,4,FALSE))</f>
        <v/>
      </c>
      <c r="K2268" t="str">
        <f>IF(H2268="","",VLOOKUP($H2268,Listes!$A$3:$I$12,8,FALSE))</f>
        <v/>
      </c>
      <c r="N2268" t="str">
        <f t="shared" si="616"/>
        <v/>
      </c>
    </row>
    <row r="2269" spans="1:14">
      <c r="A2269" s="62" t="str">
        <f>IF(Encodage!A2269="","",IF(COUNTIF($A$2:A2268,Encodage!A2269),"",IF(AND(Encodage!A2269&gt;=$G$2,Encodage!A2269&lt;=$H$2),Encodage!B2269,"")))</f>
        <v/>
      </c>
      <c r="B2269" s="62" t="str">
        <f>IF(A2269="","",IF(COUNTIF($A$2:B2268,Encodage!B2269)&gt;0,"",IF(AND(Encodage!B2269&gt;=$G$2,Encodage!A2269&lt;=$H$2),Encodage!C2269,"")))</f>
        <v/>
      </c>
      <c r="C2269" s="62"/>
      <c r="D2269" s="61"/>
      <c r="E2269" s="61"/>
      <c r="F2269" s="61"/>
      <c r="G2269" t="str">
        <f t="shared" si="615"/>
        <v/>
      </c>
      <c r="H2269" t="str">
        <f>IFERROR(IF(COUNTIF($H$4:H2268,H2268)&lt;VLOOKUP($H2268,$D$3:$E$500,2,0),H2268,INDEX($D$3:$D$300,MATCH(H2268,$D$3:$D$300,0)+1)),"")</f>
        <v/>
      </c>
      <c r="I2269" t="str">
        <f>IF($H2269="","",VLOOKUP($H2269,Listes!$A$3:$I$12,3,FALSE))</f>
        <v/>
      </c>
      <c r="J2269" t="str">
        <f>IF($H2269="","",VLOOKUP($H2269,Listes!$A$3:$I$12,4,FALSE))</f>
        <v/>
      </c>
      <c r="K2269" t="str">
        <f>IF(H2269="","",VLOOKUP($H2269,Listes!$A$3:$I$12,8,FALSE))</f>
        <v/>
      </c>
      <c r="N2269" t="str">
        <f t="shared" si="616"/>
        <v/>
      </c>
    </row>
    <row r="2270" spans="1:14">
      <c r="A2270" s="62" t="str">
        <f>IF(Encodage!A2270="","",IF(COUNTIF($A$2:A2269,Encodage!A2270),"",IF(AND(Encodage!A2270&gt;=$G$2,Encodage!A2270&lt;=$H$2),Encodage!B2270,"")))</f>
        <v/>
      </c>
      <c r="B2270" s="62" t="str">
        <f>IF(A2270="","",IF(COUNTIF($A$2:B2269,Encodage!B2270)&gt;0,"",IF(AND(Encodage!B2270&gt;=$G$2,Encodage!A2270&lt;=$H$2),Encodage!C2270,"")))</f>
        <v/>
      </c>
      <c r="C2270" s="62"/>
      <c r="D2270" s="61"/>
      <c r="E2270" s="61"/>
      <c r="F2270" s="61"/>
      <c r="G2270" t="str">
        <f t="shared" si="615"/>
        <v/>
      </c>
      <c r="H2270" t="str">
        <f>IFERROR(IF(COUNTIF($H$4:H2269,H2269)&lt;VLOOKUP($H2269,$D$3:$E$500,2,0),H2269,INDEX($D$3:$D$300,MATCH(H2269,$D$3:$D$300,0)+1)),"")</f>
        <v/>
      </c>
      <c r="I2270" t="str">
        <f>IF($H2270="","",VLOOKUP($H2270,Listes!$A$3:$I$12,3,FALSE))</f>
        <v/>
      </c>
      <c r="J2270" t="str">
        <f>IF($H2270="","",VLOOKUP($H2270,Listes!$A$3:$I$12,4,FALSE))</f>
        <v/>
      </c>
      <c r="K2270" t="str">
        <f>IF(H2270="","",VLOOKUP($H2270,Listes!$A$3:$I$12,8,FALSE))</f>
        <v/>
      </c>
      <c r="N2270" t="str">
        <f t="shared" si="616"/>
        <v/>
      </c>
    </row>
    <row r="2271" spans="1:14">
      <c r="A2271" s="62" t="str">
        <f>IF(Encodage!A2271="","",IF(COUNTIF($A$2:A2270,Encodage!A2271),"",IF(AND(Encodage!A2271&gt;=$G$2,Encodage!A2271&lt;=$H$2),Encodage!B2271,"")))</f>
        <v/>
      </c>
      <c r="B2271" s="62" t="str">
        <f>IF(A2271="","",IF(COUNTIF($A$2:B2270,Encodage!B2271)&gt;0,"",IF(AND(Encodage!B2271&gt;=$G$2,Encodage!A2271&lt;=$H$2),Encodage!C2271,"")))</f>
        <v/>
      </c>
      <c r="C2271" s="62"/>
      <c r="D2271" s="61"/>
      <c r="E2271" s="61"/>
      <c r="F2271" s="61"/>
      <c r="G2271" t="str">
        <f t="shared" si="615"/>
        <v/>
      </c>
      <c r="H2271" t="str">
        <f>IFERROR(IF(COUNTIF($H$4:H2270,H2270)&lt;VLOOKUP($H2270,$D$3:$E$500,2,0),H2270,INDEX($D$3:$D$300,MATCH(H2270,$D$3:$D$300,0)+1)),"")</f>
        <v/>
      </c>
      <c r="I2271" t="str">
        <f>IF($H2271="","",VLOOKUP($H2271,Listes!$A$3:$I$12,3,FALSE))</f>
        <v/>
      </c>
      <c r="J2271" t="str">
        <f>IF($H2271="","",VLOOKUP($H2271,Listes!$A$3:$I$12,4,FALSE))</f>
        <v/>
      </c>
      <c r="K2271" t="str">
        <f>IF(H2271="","",VLOOKUP($H2271,Listes!$A$3:$I$12,8,FALSE))</f>
        <v/>
      </c>
      <c r="N2271" t="str">
        <f t="shared" si="616"/>
        <v/>
      </c>
    </row>
    <row r="2272" spans="1:14">
      <c r="A2272" s="62" t="str">
        <f>IF(Encodage!A2272="","",IF(COUNTIF($A$2:A2271,Encodage!A2272),"",IF(AND(Encodage!A2272&gt;=$G$2,Encodage!A2272&lt;=$H$2),Encodage!B2272,"")))</f>
        <v/>
      </c>
      <c r="B2272" s="62" t="str">
        <f>IF(A2272="","",IF(COUNTIF($A$2:B2271,Encodage!B2272)&gt;0,"",IF(AND(Encodage!B2272&gt;=$G$2,Encodage!A2272&lt;=$H$2),Encodage!C2272,"")))</f>
        <v/>
      </c>
      <c r="C2272" s="62"/>
      <c r="D2272" s="61"/>
      <c r="E2272" s="61"/>
      <c r="F2272" s="61"/>
      <c r="G2272" t="str">
        <f t="shared" si="615"/>
        <v/>
      </c>
      <c r="H2272" t="str">
        <f>IFERROR(IF(COUNTIF($H$4:H2271,H2271)&lt;VLOOKUP($H2271,$D$3:$E$500,2,0),H2271,INDEX($D$3:$D$300,MATCH(H2271,$D$3:$D$300,0)+1)),"")</f>
        <v/>
      </c>
      <c r="I2272" t="str">
        <f>IF($H2272="","",VLOOKUP($H2272,Listes!$A$3:$I$12,3,FALSE))</f>
        <v/>
      </c>
      <c r="J2272" t="str">
        <f>IF($H2272="","",VLOOKUP($H2272,Listes!$A$3:$I$12,4,FALSE))</f>
        <v/>
      </c>
      <c r="K2272" t="str">
        <f>IF(H2272="","",VLOOKUP($H2272,Listes!$A$3:$I$12,8,FALSE))</f>
        <v/>
      </c>
      <c r="N2272" t="str">
        <f t="shared" si="616"/>
        <v/>
      </c>
    </row>
    <row r="2273" spans="1:14">
      <c r="A2273" s="62" t="str">
        <f>IF(Encodage!A2273="","",IF(COUNTIF($A$2:A2272,Encodage!A2273),"",IF(AND(Encodage!A2273&gt;=$G$2,Encodage!A2273&lt;=$H$2),Encodage!B2273,"")))</f>
        <v/>
      </c>
      <c r="B2273" s="62" t="str">
        <f>IF(A2273="","",IF(COUNTIF($A$2:B2272,Encodage!B2273)&gt;0,"",IF(AND(Encodage!B2273&gt;=$G$2,Encodage!A2273&lt;=$H$2),Encodage!C2273,"")))</f>
        <v/>
      </c>
      <c r="C2273" s="62"/>
      <c r="D2273" s="61"/>
      <c r="E2273" s="61"/>
      <c r="F2273" s="61"/>
      <c r="G2273" t="str">
        <f t="shared" si="615"/>
        <v/>
      </c>
      <c r="H2273" t="str">
        <f>IFERROR(IF(COUNTIF($H$4:H2272,H2272)&lt;VLOOKUP($H2272,$D$3:$E$500,2,0),H2272,INDEX($D$3:$D$300,MATCH(H2272,$D$3:$D$300,0)+1)),"")</f>
        <v/>
      </c>
      <c r="I2273" t="str">
        <f>IF($H2273="","",VLOOKUP($H2273,Listes!$A$3:$I$12,3,FALSE))</f>
        <v/>
      </c>
      <c r="J2273" t="str">
        <f>IF($H2273="","",VLOOKUP($H2273,Listes!$A$3:$I$12,4,FALSE))</f>
        <v/>
      </c>
      <c r="K2273" t="str">
        <f>IF(H2273="","",VLOOKUP($H2273,Listes!$A$3:$I$12,8,FALSE))</f>
        <v/>
      </c>
      <c r="N2273" t="str">
        <f t="shared" si="616"/>
        <v/>
      </c>
    </row>
    <row r="2274" spans="1:14">
      <c r="A2274" s="62" t="str">
        <f>IF(Encodage!A2274="","",IF(COUNTIF($A$2:A2273,Encodage!A2274),"",IF(AND(Encodage!A2274&gt;=$G$2,Encodage!A2274&lt;=$H$2),Encodage!B2274,"")))</f>
        <v/>
      </c>
      <c r="B2274" s="62" t="str">
        <f>IF(A2274="","",IF(COUNTIF($A$2:B2273,Encodage!B2274)&gt;0,"",IF(AND(Encodage!B2274&gt;=$G$2,Encodage!A2274&lt;=$H$2),Encodage!C2274,"")))</f>
        <v/>
      </c>
      <c r="C2274" s="62"/>
      <c r="D2274" s="61"/>
      <c r="E2274" s="61"/>
      <c r="F2274" s="61"/>
      <c r="G2274" t="str">
        <f t="shared" si="615"/>
        <v/>
      </c>
      <c r="H2274" t="str">
        <f>IFERROR(IF(COUNTIF($H$4:H2273,H2273)&lt;VLOOKUP($H2273,$D$3:$E$500,2,0),H2273,INDEX($D$3:$D$300,MATCH(H2273,$D$3:$D$300,0)+1)),"")</f>
        <v/>
      </c>
      <c r="I2274" t="str">
        <f>IF($H2274="","",VLOOKUP($H2274,Listes!$A$3:$I$12,3,FALSE))</f>
        <v/>
      </c>
      <c r="J2274" t="str">
        <f>IF($H2274="","",VLOOKUP($H2274,Listes!$A$3:$I$12,4,FALSE))</f>
        <v/>
      </c>
      <c r="K2274" t="str">
        <f>IF(H2274="","",VLOOKUP($H2274,Listes!$A$3:$I$12,8,FALSE))</f>
        <v/>
      </c>
      <c r="N2274" t="str">
        <f t="shared" si="616"/>
        <v/>
      </c>
    </row>
    <row r="2275" spans="1:14">
      <c r="A2275" s="62" t="str">
        <f>IF(Encodage!A2275="","",IF(COUNTIF($A$2:A2274,Encodage!A2275),"",IF(AND(Encodage!A2275&gt;=$G$2,Encodage!A2275&lt;=$H$2),Encodage!B2275,"")))</f>
        <v/>
      </c>
      <c r="B2275" s="62" t="str">
        <f>IF(A2275="","",IF(COUNTIF($A$2:B2274,Encodage!B2275)&gt;0,"",IF(AND(Encodage!B2275&gt;=$G$2,Encodage!A2275&lt;=$H$2),Encodage!C2275,"")))</f>
        <v/>
      </c>
      <c r="C2275" s="62"/>
      <c r="D2275" s="61"/>
      <c r="E2275" s="61"/>
      <c r="F2275" s="61"/>
      <c r="G2275" t="str">
        <f t="shared" si="615"/>
        <v/>
      </c>
      <c r="H2275" t="str">
        <f>IFERROR(IF(COUNTIF($H$4:H2274,H2274)&lt;VLOOKUP($H2274,$D$3:$E$500,2,0),H2274,INDEX($D$3:$D$300,MATCH(H2274,$D$3:$D$300,0)+1)),"")</f>
        <v/>
      </c>
      <c r="I2275" t="str">
        <f>IF($H2275="","",VLOOKUP($H2275,Listes!$A$3:$I$12,3,FALSE))</f>
        <v/>
      </c>
      <c r="J2275" t="str">
        <f>IF($H2275="","",VLOOKUP($H2275,Listes!$A$3:$I$12,4,FALSE))</f>
        <v/>
      </c>
      <c r="K2275" t="str">
        <f>IF(H2275="","",VLOOKUP($H2275,Listes!$A$3:$I$12,8,FALSE))</f>
        <v/>
      </c>
      <c r="N2275" t="str">
        <f t="shared" si="616"/>
        <v/>
      </c>
    </row>
    <row r="2276" spans="1:14">
      <c r="A2276" s="62" t="str">
        <f>IF(Encodage!A2276="","",IF(COUNTIF($A$2:A2275,Encodage!A2276),"",IF(AND(Encodage!A2276&gt;=$G$2,Encodage!A2276&lt;=$H$2),Encodage!B2276,"")))</f>
        <v/>
      </c>
      <c r="B2276" s="62" t="str">
        <f>IF(A2276="","",IF(COUNTIF($A$2:B2275,Encodage!B2276)&gt;0,"",IF(AND(Encodage!B2276&gt;=$G$2,Encodage!A2276&lt;=$H$2),Encodage!C2276,"")))</f>
        <v/>
      </c>
      <c r="C2276" s="62"/>
      <c r="D2276" s="61"/>
      <c r="E2276" s="61"/>
      <c r="F2276" s="61"/>
      <c r="G2276" t="str">
        <f t="shared" si="615"/>
        <v/>
      </c>
      <c r="H2276" t="str">
        <f>IFERROR(IF(COUNTIF($H$4:H2275,H2275)&lt;VLOOKUP($H2275,$D$3:$E$500,2,0),H2275,INDEX($D$3:$D$300,MATCH(H2275,$D$3:$D$300,0)+1)),"")</f>
        <v/>
      </c>
      <c r="I2276" t="str">
        <f>IF($H2276="","",VLOOKUP($H2276,Listes!$A$3:$I$12,3,FALSE))</f>
        <v/>
      </c>
      <c r="J2276" t="str">
        <f>IF($H2276="","",VLOOKUP($H2276,Listes!$A$3:$I$12,4,FALSE))</f>
        <v/>
      </c>
      <c r="K2276" t="str">
        <f>IF(H2276="","",VLOOKUP($H2276,Listes!$A$3:$I$12,8,FALSE))</f>
        <v/>
      </c>
      <c r="N2276" t="str">
        <f t="shared" si="616"/>
        <v/>
      </c>
    </row>
    <row r="2277" spans="1:14">
      <c r="A2277" s="62" t="str">
        <f>IF(Encodage!A2277="","",IF(COUNTIF($A$2:A2276,Encodage!A2277),"",IF(AND(Encodage!A2277&gt;=$G$2,Encodage!A2277&lt;=$H$2),Encodage!B2277,"")))</f>
        <v/>
      </c>
      <c r="B2277" s="62" t="str">
        <f>IF(A2277="","",IF(COUNTIF($A$2:B2276,Encodage!B2277)&gt;0,"",IF(AND(Encodage!B2277&gt;=$G$2,Encodage!A2277&lt;=$H$2),Encodage!C2277,"")))</f>
        <v/>
      </c>
      <c r="C2277" s="62"/>
      <c r="D2277" s="61"/>
      <c r="E2277" s="61"/>
      <c r="F2277" s="61"/>
      <c r="G2277" t="str">
        <f t="shared" si="615"/>
        <v/>
      </c>
      <c r="H2277" t="str">
        <f>IFERROR(IF(COUNTIF($H$4:H2276,H2276)&lt;VLOOKUP($H2276,$D$3:$E$500,2,0),H2276,INDEX($D$3:$D$300,MATCH(H2276,$D$3:$D$300,0)+1)),"")</f>
        <v/>
      </c>
      <c r="I2277" t="str">
        <f>IF($H2277="","",VLOOKUP($H2277,Listes!$A$3:$I$12,3,FALSE))</f>
        <v/>
      </c>
      <c r="J2277" t="str">
        <f>IF($H2277="","",VLOOKUP($H2277,Listes!$A$3:$I$12,4,FALSE))</f>
        <v/>
      </c>
      <c r="K2277" t="str">
        <f>IF(H2277="","",VLOOKUP($H2277,Listes!$A$3:$I$12,8,FALSE))</f>
        <v/>
      </c>
      <c r="N2277" t="str">
        <f t="shared" si="616"/>
        <v/>
      </c>
    </row>
    <row r="2278" spans="1:14">
      <c r="A2278" s="62" t="str">
        <f>IF(Encodage!A2278="","",IF(COUNTIF($A$2:A2277,Encodage!A2278),"",IF(AND(Encodage!A2278&gt;=$G$2,Encodage!A2278&lt;=$H$2),Encodage!B2278,"")))</f>
        <v/>
      </c>
      <c r="B2278" s="62" t="str">
        <f>IF(A2278="","",IF(COUNTIF($A$2:B2277,Encodage!B2278)&gt;0,"",IF(AND(Encodage!B2278&gt;=$G$2,Encodage!A2278&lt;=$H$2),Encodage!C2278,"")))</f>
        <v/>
      </c>
      <c r="C2278" s="62"/>
      <c r="D2278" s="61"/>
      <c r="E2278" s="61"/>
      <c r="F2278" s="61"/>
      <c r="G2278" t="str">
        <f t="shared" si="615"/>
        <v/>
      </c>
      <c r="H2278" t="str">
        <f>IFERROR(IF(COUNTIF($H$4:H2277,H2277)&lt;VLOOKUP($H2277,$D$3:$E$500,2,0),H2277,INDEX($D$3:$D$300,MATCH(H2277,$D$3:$D$300,0)+1)),"")</f>
        <v/>
      </c>
      <c r="I2278" t="str">
        <f>IF($H2278="","",VLOOKUP($H2278,Listes!$A$3:$I$12,3,FALSE))</f>
        <v/>
      </c>
      <c r="J2278" t="str">
        <f>IF($H2278="","",VLOOKUP($H2278,Listes!$A$3:$I$12,4,FALSE))</f>
        <v/>
      </c>
      <c r="K2278" t="str">
        <f>IF(H2278="","",VLOOKUP($H2278,Listes!$A$3:$I$12,8,FALSE))</f>
        <v/>
      </c>
      <c r="N2278" t="str">
        <f t="shared" si="616"/>
        <v/>
      </c>
    </row>
    <row r="2279" spans="1:14">
      <c r="A2279" s="62" t="str">
        <f>IF(Encodage!A2279="","",IF(COUNTIF($A$2:A2278,Encodage!A2279),"",IF(AND(Encodage!A2279&gt;=$G$2,Encodage!A2279&lt;=$H$2),Encodage!B2279,"")))</f>
        <v/>
      </c>
      <c r="B2279" s="62" t="str">
        <f>IF(A2279="","",IF(COUNTIF($A$2:B2278,Encodage!B2279)&gt;0,"",IF(AND(Encodage!B2279&gt;=$G$2,Encodage!A2279&lt;=$H$2),Encodage!C2279,"")))</f>
        <v/>
      </c>
      <c r="C2279" s="62"/>
      <c r="D2279" s="61"/>
      <c r="E2279" s="61"/>
      <c r="F2279" s="61"/>
      <c r="G2279" t="str">
        <f t="shared" si="615"/>
        <v/>
      </c>
      <c r="H2279" t="str">
        <f>IFERROR(IF(COUNTIF($H$4:H2278,H2278)&lt;VLOOKUP($H2278,$D$3:$E$500,2,0),H2278,INDEX($D$3:$D$300,MATCH(H2278,$D$3:$D$300,0)+1)),"")</f>
        <v/>
      </c>
      <c r="I2279" t="str">
        <f>IF($H2279="","",VLOOKUP($H2279,Listes!$A$3:$I$12,3,FALSE))</f>
        <v/>
      </c>
      <c r="J2279" t="str">
        <f>IF($H2279="","",VLOOKUP($H2279,Listes!$A$3:$I$12,4,FALSE))</f>
        <v/>
      </c>
      <c r="K2279" t="str">
        <f>IF(H2279="","",VLOOKUP($H2279,Listes!$A$3:$I$12,8,FALSE))</f>
        <v/>
      </c>
      <c r="N2279" t="str">
        <f t="shared" si="616"/>
        <v/>
      </c>
    </row>
    <row r="2280" spans="1:14">
      <c r="A2280" s="62" t="str">
        <f>IF(Encodage!A2280="","",IF(COUNTIF($A$2:A2279,Encodage!A2280),"",IF(AND(Encodage!A2280&gt;=$G$2,Encodage!A2280&lt;=$H$2),Encodage!B2280,"")))</f>
        <v/>
      </c>
      <c r="B2280" s="62" t="str">
        <f>IF(A2280="","",IF(COUNTIF($A$2:B2279,Encodage!B2280)&gt;0,"",IF(AND(Encodage!B2280&gt;=$G$2,Encodage!A2280&lt;=$H$2),Encodage!C2280,"")))</f>
        <v/>
      </c>
      <c r="C2280" s="62"/>
      <c r="D2280" s="61"/>
      <c r="E2280" s="61"/>
      <c r="F2280" s="61"/>
      <c r="G2280" t="str">
        <f t="shared" si="615"/>
        <v/>
      </c>
      <c r="H2280" t="str">
        <f>IFERROR(IF(COUNTIF($H$4:H2279,H2279)&lt;VLOOKUP($H2279,$D$3:$E$500,2,0),H2279,INDEX($D$3:$D$300,MATCH(H2279,$D$3:$D$300,0)+1)),"")</f>
        <v/>
      </c>
      <c r="I2280" t="str">
        <f>IF($H2280="","",VLOOKUP($H2280,Listes!$A$3:$I$12,3,FALSE))</f>
        <v/>
      </c>
      <c r="J2280" t="str">
        <f>IF($H2280="","",VLOOKUP($H2280,Listes!$A$3:$I$12,4,FALSE))</f>
        <v/>
      </c>
      <c r="K2280" t="str">
        <f>IF(H2280="","",VLOOKUP($H2280,Listes!$A$3:$I$12,8,FALSE))</f>
        <v/>
      </c>
      <c r="N2280" t="str">
        <f t="shared" si="616"/>
        <v/>
      </c>
    </row>
    <row r="2281" spans="1:14">
      <c r="A2281" s="62" t="str">
        <f>IF(Encodage!A2281="","",IF(COUNTIF($A$2:A2280,Encodage!A2281),"",IF(AND(Encodage!A2281&gt;=$G$2,Encodage!A2281&lt;=$H$2),Encodage!B2281,"")))</f>
        <v/>
      </c>
      <c r="B2281" s="62" t="str">
        <f>IF(A2281="","",IF(COUNTIF($A$2:B2280,Encodage!B2281)&gt;0,"",IF(AND(Encodage!B2281&gt;=$G$2,Encodage!A2281&lt;=$H$2),Encodage!C2281,"")))</f>
        <v/>
      </c>
      <c r="C2281" s="62"/>
      <c r="D2281" s="61"/>
      <c r="E2281" s="61"/>
      <c r="F2281" s="61"/>
      <c r="G2281" t="str">
        <f t="shared" si="615"/>
        <v/>
      </c>
      <c r="H2281" t="str">
        <f>IFERROR(IF(COUNTIF($H$4:H2280,H2280)&lt;VLOOKUP($H2280,$D$3:$E$500,2,0),H2280,INDEX($D$3:$D$300,MATCH(H2280,$D$3:$D$300,0)+1)),"")</f>
        <v/>
      </c>
      <c r="I2281" t="str">
        <f>IF($H2281="","",VLOOKUP($H2281,Listes!$A$3:$I$12,3,FALSE))</f>
        <v/>
      </c>
      <c r="J2281" t="str">
        <f>IF($H2281="","",VLOOKUP($H2281,Listes!$A$3:$I$12,4,FALSE))</f>
        <v/>
      </c>
      <c r="K2281" t="str">
        <f>IF(H2281="","",VLOOKUP($H2281,Listes!$A$3:$I$12,8,FALSE))</f>
        <v/>
      </c>
      <c r="N2281" t="str">
        <f t="shared" si="616"/>
        <v/>
      </c>
    </row>
    <row r="2282" spans="1:14">
      <c r="A2282" s="62" t="str">
        <f>IF(Encodage!A2282="","",IF(COUNTIF($A$2:A2281,Encodage!A2282),"",IF(AND(Encodage!A2282&gt;=$G$2,Encodage!A2282&lt;=$H$2),Encodage!B2282,"")))</f>
        <v/>
      </c>
      <c r="B2282" s="62" t="str">
        <f>IF(A2282="","",IF(COUNTIF($A$2:B2281,Encodage!B2282)&gt;0,"",IF(AND(Encodage!B2282&gt;=$G$2,Encodage!A2282&lt;=$H$2),Encodage!C2282,"")))</f>
        <v/>
      </c>
      <c r="C2282" s="62"/>
      <c r="D2282" s="61"/>
      <c r="E2282" s="61"/>
      <c r="F2282" s="61"/>
      <c r="G2282" t="str">
        <f t="shared" si="615"/>
        <v/>
      </c>
      <c r="H2282" t="str">
        <f>IFERROR(IF(COUNTIF($H$4:H2281,H2281)&lt;VLOOKUP($H2281,$D$3:$E$500,2,0),H2281,INDEX($D$3:$D$300,MATCH(H2281,$D$3:$D$300,0)+1)),"")</f>
        <v/>
      </c>
      <c r="I2282" t="str">
        <f>IF($H2282="","",VLOOKUP($H2282,Listes!$A$3:$I$12,3,FALSE))</f>
        <v/>
      </c>
      <c r="J2282" t="str">
        <f>IF($H2282="","",VLOOKUP($H2282,Listes!$A$3:$I$12,4,FALSE))</f>
        <v/>
      </c>
      <c r="K2282" t="str">
        <f>IF(H2282="","",VLOOKUP($H2282,Listes!$A$3:$I$12,8,FALSE))</f>
        <v/>
      </c>
      <c r="N2282" t="str">
        <f t="shared" si="616"/>
        <v/>
      </c>
    </row>
    <row r="2283" spans="1:14">
      <c r="A2283" s="62" t="str">
        <f>IF(Encodage!A2283="","",IF(COUNTIF($A$2:A2282,Encodage!A2283),"",IF(AND(Encodage!A2283&gt;=$G$2,Encodage!A2283&lt;=$H$2),Encodage!B2283,"")))</f>
        <v/>
      </c>
      <c r="B2283" s="62" t="str">
        <f>IF(A2283="","",IF(COUNTIF($A$2:B2282,Encodage!B2283)&gt;0,"",IF(AND(Encodage!B2283&gt;=$G$2,Encodage!A2283&lt;=$H$2),Encodage!C2283,"")))</f>
        <v/>
      </c>
      <c r="C2283" s="62"/>
      <c r="D2283" s="61"/>
      <c r="E2283" s="61"/>
      <c r="F2283" s="61"/>
      <c r="G2283" t="str">
        <f t="shared" si="615"/>
        <v/>
      </c>
      <c r="H2283" t="str">
        <f>IFERROR(IF(COUNTIF($H$4:H2282,H2282)&lt;VLOOKUP($H2282,$D$3:$E$500,2,0),H2282,INDEX($D$3:$D$300,MATCH(H2282,$D$3:$D$300,0)+1)),"")</f>
        <v/>
      </c>
      <c r="I2283" t="str">
        <f>IF($H2283="","",VLOOKUP($H2283,Listes!$A$3:$I$12,3,FALSE))</f>
        <v/>
      </c>
      <c r="J2283" t="str">
        <f>IF($H2283="","",VLOOKUP($H2283,Listes!$A$3:$I$12,4,FALSE))</f>
        <v/>
      </c>
      <c r="K2283" t="str">
        <f>IF(H2283="","",VLOOKUP($H2283,Listes!$A$3:$I$12,8,FALSE))</f>
        <v/>
      </c>
      <c r="N2283" t="str">
        <f t="shared" si="616"/>
        <v/>
      </c>
    </row>
    <row r="2284" spans="1:14">
      <c r="A2284" s="62" t="str">
        <f>IF(Encodage!A2284="","",IF(COUNTIF($A$2:A2283,Encodage!A2284),"",IF(AND(Encodage!A2284&gt;=$G$2,Encodage!A2284&lt;=$H$2),Encodage!B2284,"")))</f>
        <v/>
      </c>
      <c r="B2284" s="62" t="str">
        <f>IF(A2284="","",IF(COUNTIF($A$2:B2283,Encodage!B2284)&gt;0,"",IF(AND(Encodage!B2284&gt;=$G$2,Encodage!A2284&lt;=$H$2),Encodage!C2284,"")))</f>
        <v/>
      </c>
      <c r="C2284" s="62"/>
      <c r="D2284" s="61"/>
      <c r="E2284" s="61"/>
      <c r="F2284" s="61"/>
      <c r="G2284" t="str">
        <f t="shared" si="615"/>
        <v/>
      </c>
      <c r="H2284" t="str">
        <f>IFERROR(IF(COUNTIF($H$4:H2283,H2283)&lt;VLOOKUP($H2283,$D$3:$E$500,2,0),H2283,INDEX($D$3:$D$300,MATCH(H2283,$D$3:$D$300,0)+1)),"")</f>
        <v/>
      </c>
      <c r="I2284" t="str">
        <f>IF($H2284="","",VLOOKUP($H2284,Listes!$A$3:$I$12,3,FALSE))</f>
        <v/>
      </c>
      <c r="J2284" t="str">
        <f>IF($H2284="","",VLOOKUP($H2284,Listes!$A$3:$I$12,4,FALSE))</f>
        <v/>
      </c>
      <c r="K2284" t="str">
        <f>IF(H2284="","",VLOOKUP($H2284,Listes!$A$3:$I$12,8,FALSE))</f>
        <v/>
      </c>
      <c r="N2284" t="str">
        <f t="shared" si="616"/>
        <v/>
      </c>
    </row>
    <row r="2285" spans="1:14">
      <c r="A2285" s="62" t="str">
        <f>IF(Encodage!A2285="","",IF(COUNTIF($A$2:A2284,Encodage!A2285),"",IF(AND(Encodage!A2285&gt;=$G$2,Encodage!A2285&lt;=$H$2),Encodage!B2285,"")))</f>
        <v/>
      </c>
      <c r="B2285" s="62" t="str">
        <f>IF(A2285="","",IF(COUNTIF($A$2:B2284,Encodage!B2285)&gt;0,"",IF(AND(Encodage!B2285&gt;=$G$2,Encodage!A2285&lt;=$H$2),Encodage!C2285,"")))</f>
        <v/>
      </c>
      <c r="C2285" s="62"/>
      <c r="D2285" s="61"/>
      <c r="E2285" s="61"/>
      <c r="F2285" s="61"/>
      <c r="G2285" t="str">
        <f t="shared" si="615"/>
        <v/>
      </c>
      <c r="H2285" t="str">
        <f>IFERROR(IF(COUNTIF($H$4:H2284,H2284)&lt;VLOOKUP($H2284,$D$3:$E$500,2,0),H2284,INDEX($D$3:$D$300,MATCH(H2284,$D$3:$D$300,0)+1)),"")</f>
        <v/>
      </c>
      <c r="I2285" t="str">
        <f>IF($H2285="","",VLOOKUP($H2285,Listes!$A$3:$I$12,3,FALSE))</f>
        <v/>
      </c>
      <c r="J2285" t="str">
        <f>IF($H2285="","",VLOOKUP($H2285,Listes!$A$3:$I$12,4,FALSE))</f>
        <v/>
      </c>
      <c r="K2285" t="str">
        <f>IF(H2285="","",VLOOKUP($H2285,Listes!$A$3:$I$12,8,FALSE))</f>
        <v/>
      </c>
      <c r="N2285" t="str">
        <f t="shared" si="616"/>
        <v/>
      </c>
    </row>
    <row r="2286" spans="1:14">
      <c r="A2286" s="62" t="str">
        <f>IF(Encodage!A2286="","",IF(COUNTIF($A$2:A2285,Encodage!A2286),"",IF(AND(Encodage!A2286&gt;=$G$2,Encodage!A2286&lt;=$H$2),Encodage!B2286,"")))</f>
        <v/>
      </c>
      <c r="B2286" s="62" t="str">
        <f>IF(A2286="","",IF(COUNTIF($A$2:B2285,Encodage!B2286)&gt;0,"",IF(AND(Encodage!B2286&gt;=$G$2,Encodage!A2286&lt;=$H$2),Encodage!C2286,"")))</f>
        <v/>
      </c>
      <c r="C2286" s="62"/>
      <c r="D2286" s="61"/>
      <c r="E2286" s="61"/>
      <c r="F2286" s="61"/>
      <c r="G2286" t="str">
        <f t="shared" si="615"/>
        <v/>
      </c>
      <c r="H2286" t="str">
        <f>IFERROR(IF(COUNTIF($H$4:H2285,H2285)&lt;VLOOKUP($H2285,$D$3:$E$500,2,0),H2285,INDEX($D$3:$D$300,MATCH(H2285,$D$3:$D$300,0)+1)),"")</f>
        <v/>
      </c>
      <c r="I2286" t="str">
        <f>IF($H2286="","",VLOOKUP($H2286,Listes!$A$3:$I$12,3,FALSE))</f>
        <v/>
      </c>
      <c r="J2286" t="str">
        <f>IF($H2286="","",VLOOKUP($H2286,Listes!$A$3:$I$12,4,FALSE))</f>
        <v/>
      </c>
      <c r="K2286" t="str">
        <f>IF(H2286="","",VLOOKUP($H2286,Listes!$A$3:$I$12,8,FALSE))</f>
        <v/>
      </c>
      <c r="N2286" t="str">
        <f t="shared" si="616"/>
        <v/>
      </c>
    </row>
    <row r="2287" spans="1:14">
      <c r="A2287" s="62" t="str">
        <f>IF(Encodage!A2287="","",IF(COUNTIF($A$2:A2286,Encodage!A2287),"",IF(AND(Encodage!A2287&gt;=$G$2,Encodage!A2287&lt;=$H$2),Encodage!B2287,"")))</f>
        <v/>
      </c>
      <c r="B2287" s="62" t="str">
        <f>IF(A2287="","",IF(COUNTIF($A$2:B2286,Encodage!B2287)&gt;0,"",IF(AND(Encodage!B2287&gt;=$G$2,Encodage!A2287&lt;=$H$2),Encodage!C2287,"")))</f>
        <v/>
      </c>
      <c r="C2287" s="62"/>
      <c r="D2287" s="61"/>
      <c r="E2287" s="61"/>
      <c r="F2287" s="61"/>
      <c r="G2287" t="str">
        <f t="shared" si="615"/>
        <v/>
      </c>
      <c r="H2287" t="str">
        <f>IFERROR(IF(COUNTIF($H$4:H2286,H2286)&lt;VLOOKUP($H2286,$D$3:$E$500,2,0),H2286,INDEX($D$3:$D$300,MATCH(H2286,$D$3:$D$300,0)+1)),"")</f>
        <v/>
      </c>
      <c r="I2287" t="str">
        <f>IF($H2287="","",VLOOKUP($H2287,Listes!$A$3:$I$12,3,FALSE))</f>
        <v/>
      </c>
      <c r="J2287" t="str">
        <f>IF($H2287="","",VLOOKUP($H2287,Listes!$A$3:$I$12,4,FALSE))</f>
        <v/>
      </c>
      <c r="K2287" t="str">
        <f>IF(H2287="","",VLOOKUP($H2287,Listes!$A$3:$I$12,8,FALSE))</f>
        <v/>
      </c>
      <c r="N2287" t="str">
        <f t="shared" si="616"/>
        <v/>
      </c>
    </row>
    <row r="2288" spans="1:14">
      <c r="A2288" s="62" t="str">
        <f>IF(Encodage!A2288="","",IF(COUNTIF($A$2:A2287,Encodage!A2288),"",IF(AND(Encodage!A2288&gt;=$G$2,Encodage!A2288&lt;=$H$2),Encodage!B2288,"")))</f>
        <v/>
      </c>
      <c r="B2288" s="62" t="str">
        <f>IF(A2288="","",IF(COUNTIF($A$2:B2287,Encodage!B2288)&gt;0,"",IF(AND(Encodage!B2288&gt;=$G$2,Encodage!A2288&lt;=$H$2),Encodage!C2288,"")))</f>
        <v/>
      </c>
      <c r="C2288" s="62"/>
      <c r="D2288" s="61"/>
      <c r="E2288" s="61"/>
      <c r="F2288" s="61"/>
      <c r="G2288" t="str">
        <f t="shared" si="615"/>
        <v/>
      </c>
      <c r="H2288" t="str">
        <f>IFERROR(IF(COUNTIF($H$4:H2287,H2287)&lt;VLOOKUP($H2287,$D$3:$E$500,2,0),H2287,INDEX($D$3:$D$300,MATCH(H2287,$D$3:$D$300,0)+1)),"")</f>
        <v/>
      </c>
      <c r="I2288" t="str">
        <f>IF($H2288="","",VLOOKUP($H2288,Listes!$A$3:$I$12,3,FALSE))</f>
        <v/>
      </c>
      <c r="J2288" t="str">
        <f>IF($H2288="","",VLOOKUP($H2288,Listes!$A$3:$I$12,4,FALSE))</f>
        <v/>
      </c>
      <c r="K2288" t="str">
        <f>IF(H2288="","",VLOOKUP($H2288,Listes!$A$3:$I$12,8,FALSE))</f>
        <v/>
      </c>
      <c r="N2288" t="str">
        <f t="shared" si="616"/>
        <v/>
      </c>
    </row>
    <row r="2289" spans="1:14">
      <c r="A2289" s="62" t="str">
        <f>IF(Encodage!A2289="","",IF(COUNTIF($A$2:A2288,Encodage!A2289),"",IF(AND(Encodage!A2289&gt;=$G$2,Encodage!A2289&lt;=$H$2),Encodage!B2289,"")))</f>
        <v/>
      </c>
      <c r="B2289" s="62" t="str">
        <f>IF(A2289="","",IF(COUNTIF($A$2:B2288,Encodage!B2289)&gt;0,"",IF(AND(Encodage!B2289&gt;=$G$2,Encodage!A2289&lt;=$H$2),Encodage!C2289,"")))</f>
        <v/>
      </c>
      <c r="C2289" s="62"/>
      <c r="D2289" s="61"/>
      <c r="E2289" s="61"/>
      <c r="F2289" s="61"/>
      <c r="G2289" t="str">
        <f t="shared" si="615"/>
        <v/>
      </c>
      <c r="H2289" t="str">
        <f>IFERROR(IF(COUNTIF($H$4:H2288,H2288)&lt;VLOOKUP($H2288,$D$3:$E$500,2,0),H2288,INDEX($D$3:$D$300,MATCH(H2288,$D$3:$D$300,0)+1)),"")</f>
        <v/>
      </c>
      <c r="I2289" t="str">
        <f>IF($H2289="","",VLOOKUP($H2289,Listes!$A$3:$I$12,3,FALSE))</f>
        <v/>
      </c>
      <c r="J2289" t="str">
        <f>IF($H2289="","",VLOOKUP($H2289,Listes!$A$3:$I$12,4,FALSE))</f>
        <v/>
      </c>
      <c r="K2289" t="str">
        <f>IF(H2289="","",VLOOKUP($H2289,Listes!$A$3:$I$12,8,FALSE))</f>
        <v/>
      </c>
      <c r="N2289" t="str">
        <f t="shared" si="616"/>
        <v/>
      </c>
    </row>
    <row r="2290" spans="1:14">
      <c r="A2290" s="62" t="str">
        <f>IF(Encodage!A2290="","",IF(COUNTIF($A$2:A2289,Encodage!A2290),"",IF(AND(Encodage!A2290&gt;=$G$2,Encodage!A2290&lt;=$H$2),Encodage!B2290,"")))</f>
        <v/>
      </c>
      <c r="B2290" s="62" t="str">
        <f>IF(A2290="","",IF(COUNTIF($A$2:B2289,Encodage!B2290)&gt;0,"",IF(AND(Encodage!B2290&gt;=$G$2,Encodage!A2290&lt;=$H$2),Encodage!C2290,"")))</f>
        <v/>
      </c>
      <c r="C2290" s="62"/>
      <c r="D2290" s="61"/>
      <c r="E2290" s="61"/>
      <c r="F2290" s="61"/>
      <c r="G2290" t="str">
        <f t="shared" si="615"/>
        <v/>
      </c>
      <c r="H2290" t="str">
        <f>IFERROR(IF(COUNTIF($H$4:H2289,H2289)&lt;VLOOKUP($H2289,$D$3:$E$500,2,0),H2289,INDEX($D$3:$D$300,MATCH(H2289,$D$3:$D$300,0)+1)),"")</f>
        <v/>
      </c>
      <c r="I2290" t="str">
        <f>IF($H2290="","",VLOOKUP($H2290,Listes!$A$3:$I$12,3,FALSE))</f>
        <v/>
      </c>
      <c r="J2290" t="str">
        <f>IF($H2290="","",VLOOKUP($H2290,Listes!$A$3:$I$12,4,FALSE))</f>
        <v/>
      </c>
      <c r="K2290" t="str">
        <f>IF(H2290="","",VLOOKUP($H2290,Listes!$A$3:$I$12,8,FALSE))</f>
        <v/>
      </c>
      <c r="N2290" t="str">
        <f t="shared" si="616"/>
        <v/>
      </c>
    </row>
    <row r="2291" spans="1:14">
      <c r="A2291" s="62" t="str">
        <f>IF(Encodage!A2291="","",IF(COUNTIF($A$2:A2290,Encodage!A2291),"",IF(AND(Encodage!A2291&gt;=$G$2,Encodage!A2291&lt;=$H$2),Encodage!B2291,"")))</f>
        <v/>
      </c>
      <c r="B2291" s="62" t="str">
        <f>IF(A2291="","",IF(COUNTIF($A$2:B2290,Encodage!B2291)&gt;0,"",IF(AND(Encodage!B2291&gt;=$G$2,Encodage!A2291&lt;=$H$2),Encodage!C2291,"")))</f>
        <v/>
      </c>
      <c r="C2291" s="62"/>
      <c r="D2291" s="61"/>
      <c r="E2291" s="61"/>
      <c r="F2291" s="61"/>
      <c r="G2291" t="str">
        <f t="shared" si="615"/>
        <v/>
      </c>
      <c r="H2291" t="str">
        <f>IFERROR(IF(COUNTIF($H$4:H2290,H2290)&lt;VLOOKUP($H2290,$D$3:$E$500,2,0),H2290,INDEX($D$3:$D$300,MATCH(H2290,$D$3:$D$300,0)+1)),"")</f>
        <v/>
      </c>
      <c r="I2291" t="str">
        <f>IF($H2291="","",VLOOKUP($H2291,Listes!$A$3:$I$12,3,FALSE))</f>
        <v/>
      </c>
      <c r="J2291" t="str">
        <f>IF($H2291="","",VLOOKUP($H2291,Listes!$A$3:$I$12,4,FALSE))</f>
        <v/>
      </c>
      <c r="K2291" t="str">
        <f>IF(H2291="","",VLOOKUP($H2291,Listes!$A$3:$I$12,8,FALSE))</f>
        <v/>
      </c>
      <c r="N2291" t="str">
        <f t="shared" si="616"/>
        <v/>
      </c>
    </row>
    <row r="2292" spans="1:14">
      <c r="A2292" s="62" t="str">
        <f>IF(Encodage!A2292="","",IF(COUNTIF($A$2:A2291,Encodage!A2292),"",IF(AND(Encodage!A2292&gt;=$G$2,Encodage!A2292&lt;=$H$2),Encodage!B2292,"")))</f>
        <v/>
      </c>
      <c r="B2292" s="62" t="str">
        <f>IF(A2292="","",IF(COUNTIF($A$2:B2291,Encodage!B2292)&gt;0,"",IF(AND(Encodage!B2292&gt;=$G$2,Encodage!A2292&lt;=$H$2),Encodage!C2292,"")))</f>
        <v/>
      </c>
      <c r="C2292" s="62"/>
      <c r="D2292" s="61"/>
      <c r="E2292" s="61"/>
      <c r="F2292" s="61"/>
      <c r="G2292" t="str">
        <f t="shared" si="615"/>
        <v/>
      </c>
      <c r="H2292" t="str">
        <f>IFERROR(IF(COUNTIF($H$4:H2291,H2291)&lt;VLOOKUP($H2291,$D$3:$E$500,2,0),H2291,INDEX($D$3:$D$300,MATCH(H2291,$D$3:$D$300,0)+1)),"")</f>
        <v/>
      </c>
      <c r="I2292" t="str">
        <f>IF($H2292="","",VLOOKUP($H2292,Listes!$A$3:$I$12,3,FALSE))</f>
        <v/>
      </c>
      <c r="J2292" t="str">
        <f>IF($H2292="","",VLOOKUP($H2292,Listes!$A$3:$I$12,4,FALSE))</f>
        <v/>
      </c>
      <c r="K2292" t="str">
        <f>IF(H2292="","",VLOOKUP($H2292,Listes!$A$3:$I$12,8,FALSE))</f>
        <v/>
      </c>
      <c r="N2292" t="str">
        <f t="shared" si="616"/>
        <v/>
      </c>
    </row>
    <row r="2293" spans="1:14">
      <c r="A2293" s="62" t="str">
        <f>IF(Encodage!A2293="","",IF(COUNTIF($A$2:A2292,Encodage!A2293),"",IF(AND(Encodage!A2293&gt;=$G$2,Encodage!A2293&lt;=$H$2),Encodage!B2293,"")))</f>
        <v/>
      </c>
      <c r="B2293" s="62" t="str">
        <f>IF(A2293="","",IF(COUNTIF($A$2:B2292,Encodage!B2293)&gt;0,"",IF(AND(Encodage!B2293&gt;=$G$2,Encodage!A2293&lt;=$H$2),Encodage!C2293,"")))</f>
        <v/>
      </c>
      <c r="C2293" s="62"/>
      <c r="D2293" s="61"/>
      <c r="E2293" s="61"/>
      <c r="F2293" s="61"/>
      <c r="G2293" t="str">
        <f t="shared" si="615"/>
        <v/>
      </c>
      <c r="H2293" t="str">
        <f>IFERROR(IF(COUNTIF($H$4:H2292,H2292)&lt;VLOOKUP($H2292,$D$3:$E$500,2,0),H2292,INDEX($D$3:$D$300,MATCH(H2292,$D$3:$D$300,0)+1)),"")</f>
        <v/>
      </c>
      <c r="I2293" t="str">
        <f>IF($H2293="","",VLOOKUP($H2293,Listes!$A$3:$I$12,3,FALSE))</f>
        <v/>
      </c>
      <c r="J2293" t="str">
        <f>IF($H2293="","",VLOOKUP($H2293,Listes!$A$3:$I$12,4,FALSE))</f>
        <v/>
      </c>
      <c r="K2293" t="str">
        <f>IF(H2293="","",VLOOKUP($H2293,Listes!$A$3:$I$12,8,FALSE))</f>
        <v/>
      </c>
      <c r="N2293" t="str">
        <f t="shared" si="616"/>
        <v/>
      </c>
    </row>
    <row r="2294" spans="1:14">
      <c r="A2294" s="62" t="str">
        <f>IF(Encodage!A2294="","",IF(COUNTIF($A$2:A2293,Encodage!A2294),"",IF(AND(Encodage!A2294&gt;=$G$2,Encodage!A2294&lt;=$H$2),Encodage!B2294,"")))</f>
        <v/>
      </c>
      <c r="B2294" s="62" t="str">
        <f>IF(A2294="","",IF(COUNTIF($A$2:B2293,Encodage!B2294)&gt;0,"",IF(AND(Encodage!B2294&gt;=$G$2,Encodage!A2294&lt;=$H$2),Encodage!C2294,"")))</f>
        <v/>
      </c>
      <c r="C2294" s="62"/>
      <c r="D2294" s="61"/>
      <c r="E2294" s="61"/>
      <c r="F2294" s="61"/>
      <c r="G2294" t="str">
        <f t="shared" si="615"/>
        <v/>
      </c>
      <c r="H2294" t="str">
        <f>IFERROR(IF(COUNTIF($H$4:H2293,H2293)&lt;VLOOKUP($H2293,$D$3:$E$500,2,0),H2293,INDEX($D$3:$D$300,MATCH(H2293,$D$3:$D$300,0)+1)),"")</f>
        <v/>
      </c>
      <c r="I2294" t="str">
        <f>IF($H2294="","",VLOOKUP($H2294,Listes!$A$3:$I$12,3,FALSE))</f>
        <v/>
      </c>
      <c r="J2294" t="str">
        <f>IF($H2294="","",VLOOKUP($H2294,Listes!$A$3:$I$12,4,FALSE))</f>
        <v/>
      </c>
      <c r="K2294" t="str">
        <f>IF(H2294="","",VLOOKUP($H2294,Listes!$A$3:$I$12,8,FALSE))</f>
        <v/>
      </c>
      <c r="N2294" t="str">
        <f t="shared" si="616"/>
        <v/>
      </c>
    </row>
    <row r="2295" spans="1:14">
      <c r="A2295" s="62" t="str">
        <f>IF(Encodage!A2295="","",IF(COUNTIF($A$2:A2294,Encodage!A2295),"",IF(AND(Encodage!A2295&gt;=$G$2,Encodage!A2295&lt;=$H$2),Encodage!B2295,"")))</f>
        <v/>
      </c>
      <c r="B2295" s="62" t="str">
        <f>IF(A2295="","",IF(COUNTIF($A$2:B2294,Encodage!B2295)&gt;0,"",IF(AND(Encodage!B2295&gt;=$G$2,Encodage!A2295&lt;=$H$2),Encodage!C2295,"")))</f>
        <v/>
      </c>
      <c r="C2295" s="62"/>
      <c r="D2295" s="61"/>
      <c r="E2295" s="61"/>
      <c r="F2295" s="61"/>
      <c r="G2295" t="str">
        <f t="shared" si="615"/>
        <v/>
      </c>
      <c r="H2295" t="str">
        <f>IFERROR(IF(COUNTIF($H$4:H2294,H2294)&lt;VLOOKUP($H2294,$D$3:$E$500,2,0),H2294,INDEX($D$3:$D$300,MATCH(H2294,$D$3:$D$300,0)+1)),"")</f>
        <v/>
      </c>
      <c r="I2295" t="str">
        <f>IF($H2295="","",VLOOKUP($H2295,Listes!$A$3:$I$12,3,FALSE))</f>
        <v/>
      </c>
      <c r="J2295" t="str">
        <f>IF($H2295="","",VLOOKUP($H2295,Listes!$A$3:$I$12,4,FALSE))</f>
        <v/>
      </c>
      <c r="K2295" t="str">
        <f>IF(H2295="","",VLOOKUP($H2295,Listes!$A$3:$I$12,8,FALSE))</f>
        <v/>
      </c>
      <c r="N2295" t="str">
        <f t="shared" si="616"/>
        <v/>
      </c>
    </row>
    <row r="2296" spans="1:14">
      <c r="A2296" s="62" t="str">
        <f>IF(Encodage!A2296="","",IF(COUNTIF($A$2:A2295,Encodage!A2296),"",IF(AND(Encodage!A2296&gt;=$G$2,Encodage!A2296&lt;=$H$2),Encodage!B2296,"")))</f>
        <v/>
      </c>
      <c r="B2296" s="62" t="str">
        <f>IF(A2296="","",IF(COUNTIF($A$2:B2295,Encodage!B2296)&gt;0,"",IF(AND(Encodage!B2296&gt;=$G$2,Encodage!A2296&lt;=$H$2),Encodage!C2296,"")))</f>
        <v/>
      </c>
      <c r="C2296" s="62"/>
      <c r="D2296" s="61"/>
      <c r="E2296" s="61"/>
      <c r="F2296" s="61"/>
      <c r="G2296" t="str">
        <f t="shared" si="615"/>
        <v/>
      </c>
      <c r="H2296" t="str">
        <f>IFERROR(IF(COUNTIF($H$4:H2295,H2295)&lt;VLOOKUP($H2295,$D$3:$E$500,2,0),H2295,INDEX($D$3:$D$300,MATCH(H2295,$D$3:$D$300,0)+1)),"")</f>
        <v/>
      </c>
      <c r="I2296" t="str">
        <f>IF($H2296="","",VLOOKUP($H2296,Listes!$A$3:$I$12,3,FALSE))</f>
        <v/>
      </c>
      <c r="J2296" t="str">
        <f>IF($H2296="","",VLOOKUP($H2296,Listes!$A$3:$I$12,4,FALSE))</f>
        <v/>
      </c>
      <c r="K2296" t="str">
        <f>IF(H2296="","",VLOOKUP($H2296,Listes!$A$3:$I$12,8,FALSE))</f>
        <v/>
      </c>
      <c r="N2296" t="str">
        <f t="shared" si="616"/>
        <v/>
      </c>
    </row>
    <row r="2297" spans="1:14">
      <c r="A2297" s="62" t="str">
        <f>IF(Encodage!A2297="","",IF(COUNTIF($A$2:A2296,Encodage!A2297),"",IF(AND(Encodage!A2297&gt;=$G$2,Encodage!A2297&lt;=$H$2),Encodage!B2297,"")))</f>
        <v/>
      </c>
      <c r="B2297" s="62" t="str">
        <f>IF(A2297="","",IF(COUNTIF($A$2:B2296,Encodage!B2297)&gt;0,"",IF(AND(Encodage!B2297&gt;=$G$2,Encodage!A2297&lt;=$H$2),Encodage!C2297,"")))</f>
        <v/>
      </c>
      <c r="C2297" s="62"/>
      <c r="D2297" s="61"/>
      <c r="E2297" s="61"/>
      <c r="F2297" s="61"/>
      <c r="G2297" t="str">
        <f t="shared" si="615"/>
        <v/>
      </c>
      <c r="H2297" t="str">
        <f>IFERROR(IF(COUNTIF($H$4:H2296,H2296)&lt;VLOOKUP($H2296,$D$3:$E$500,2,0),H2296,INDEX($D$3:$D$300,MATCH(H2296,$D$3:$D$300,0)+1)),"")</f>
        <v/>
      </c>
      <c r="I2297" t="str">
        <f>IF($H2297="","",VLOOKUP($H2297,Listes!$A$3:$I$12,3,FALSE))</f>
        <v/>
      </c>
      <c r="J2297" t="str">
        <f>IF($H2297="","",VLOOKUP($H2297,Listes!$A$3:$I$12,4,FALSE))</f>
        <v/>
      </c>
      <c r="K2297" t="str">
        <f>IF(H2297="","",VLOOKUP($H2297,Listes!$A$3:$I$12,8,FALSE))</f>
        <v/>
      </c>
      <c r="N2297" t="str">
        <f t="shared" si="616"/>
        <v/>
      </c>
    </row>
    <row r="2298" spans="1:14">
      <c r="A2298" s="62" t="str">
        <f>IF(Encodage!A2298="","",IF(COUNTIF($A$2:A2297,Encodage!A2298),"",IF(AND(Encodage!A2298&gt;=$G$2,Encodage!A2298&lt;=$H$2),Encodage!B2298,"")))</f>
        <v/>
      </c>
      <c r="B2298" s="62" t="str">
        <f>IF(A2298="","",IF(COUNTIF($A$2:B2297,Encodage!B2298)&gt;0,"",IF(AND(Encodage!B2298&gt;=$G$2,Encodage!A2298&lt;=$H$2),Encodage!C2298,"")))</f>
        <v/>
      </c>
      <c r="C2298" s="62"/>
      <c r="D2298" s="61"/>
      <c r="E2298" s="61"/>
      <c r="F2298" s="61"/>
      <c r="G2298" t="str">
        <f t="shared" si="615"/>
        <v/>
      </c>
      <c r="H2298" t="str">
        <f>IFERROR(IF(COUNTIF($H$4:H2297,H2297)&lt;VLOOKUP($H2297,$D$3:$E$500,2,0),H2297,INDEX($D$3:$D$300,MATCH(H2297,$D$3:$D$300,0)+1)),"")</f>
        <v/>
      </c>
      <c r="I2298" t="str">
        <f>IF($H2298="","",VLOOKUP($H2298,Listes!$A$3:$I$12,3,FALSE))</f>
        <v/>
      </c>
      <c r="J2298" t="str">
        <f>IF($H2298="","",VLOOKUP($H2298,Listes!$A$3:$I$12,4,FALSE))</f>
        <v/>
      </c>
      <c r="K2298" t="str">
        <f>IF(H2298="","",VLOOKUP($H2298,Listes!$A$3:$I$12,8,FALSE))</f>
        <v/>
      </c>
      <c r="N2298" t="str">
        <f t="shared" si="616"/>
        <v/>
      </c>
    </row>
    <row r="2299" spans="1:14">
      <c r="A2299" s="62" t="str">
        <f>IF(Encodage!A2299="","",IF(COUNTIF($A$2:A2298,Encodage!A2299),"",IF(AND(Encodage!A2299&gt;=$G$2,Encodage!A2299&lt;=$H$2),Encodage!B2299,"")))</f>
        <v/>
      </c>
      <c r="B2299" s="62" t="str">
        <f>IF(A2299="","",IF(COUNTIF($A$2:B2298,Encodage!B2299)&gt;0,"",IF(AND(Encodage!B2299&gt;=$G$2,Encodage!A2299&lt;=$H$2),Encodage!C2299,"")))</f>
        <v/>
      </c>
      <c r="C2299" s="62"/>
      <c r="D2299" s="61"/>
      <c r="E2299" s="61"/>
      <c r="F2299" s="61"/>
      <c r="G2299" t="str">
        <f t="shared" si="615"/>
        <v/>
      </c>
      <c r="H2299" t="str">
        <f>IFERROR(IF(COUNTIF($H$4:H2298,H2298)&lt;VLOOKUP($H2298,$D$3:$E$500,2,0),H2298,INDEX($D$3:$D$300,MATCH(H2298,$D$3:$D$300,0)+1)),"")</f>
        <v/>
      </c>
      <c r="I2299" t="str">
        <f>IF($H2299="","",VLOOKUP($H2299,Listes!$A$3:$I$12,3,FALSE))</f>
        <v/>
      </c>
      <c r="J2299" t="str">
        <f>IF($H2299="","",VLOOKUP($H2299,Listes!$A$3:$I$12,4,FALSE))</f>
        <v/>
      </c>
      <c r="K2299" t="str">
        <f>IF(H2299="","",VLOOKUP($H2299,Listes!$A$3:$I$12,8,FALSE))</f>
        <v/>
      </c>
      <c r="N2299" t="str">
        <f t="shared" si="616"/>
        <v/>
      </c>
    </row>
    <row r="2300" spans="1:14">
      <c r="A2300" s="62" t="str">
        <f>IF(Encodage!A2300="","",IF(COUNTIF($A$2:A2299,Encodage!A2300),"",IF(AND(Encodage!A2300&gt;=$G$2,Encodage!A2300&lt;=$H$2),Encodage!B2300,"")))</f>
        <v/>
      </c>
      <c r="B2300" s="62" t="str">
        <f>IF(A2300="","",IF(COUNTIF($A$2:B2299,Encodage!B2300)&gt;0,"",IF(AND(Encodage!B2300&gt;=$G$2,Encodage!A2300&lt;=$H$2),Encodage!C2300,"")))</f>
        <v/>
      </c>
      <c r="C2300" s="62"/>
      <c r="D2300" s="61"/>
      <c r="E2300" s="61"/>
      <c r="F2300" s="61"/>
      <c r="G2300" t="str">
        <f t="shared" si="615"/>
        <v/>
      </c>
      <c r="H2300" t="str">
        <f>IFERROR(IF(COUNTIF($H$4:H2299,H2299)&lt;VLOOKUP($H2299,$D$3:$E$500,2,0),H2299,INDEX($D$3:$D$300,MATCH(H2299,$D$3:$D$300,0)+1)),"")</f>
        <v/>
      </c>
      <c r="I2300" t="str">
        <f>IF($H2300="","",VLOOKUP($H2300,Listes!$A$3:$I$12,3,FALSE))</f>
        <v/>
      </c>
      <c r="J2300" t="str">
        <f>IF($H2300="","",VLOOKUP($H2300,Listes!$A$3:$I$12,4,FALSE))</f>
        <v/>
      </c>
      <c r="K2300" t="str">
        <f>IF(H2300="","",VLOOKUP($H2300,Listes!$A$3:$I$12,8,FALSE))</f>
        <v/>
      </c>
      <c r="N2300" t="str">
        <f t="shared" si="616"/>
        <v/>
      </c>
    </row>
    <row r="2301" spans="1:14">
      <c r="A2301" s="62" t="str">
        <f>IF(Encodage!A2301="","",IF(COUNTIF($A$2:A2300,Encodage!A2301),"",IF(AND(Encodage!A2301&gt;=$G$2,Encodage!A2301&lt;=$H$2),Encodage!B2301,"")))</f>
        <v/>
      </c>
      <c r="B2301" s="62" t="str">
        <f>IF(A2301="","",IF(COUNTIF($A$2:B2300,Encodage!B2301)&gt;0,"",IF(AND(Encodage!B2301&gt;=$G$2,Encodage!A2301&lt;=$H$2),Encodage!C2301,"")))</f>
        <v/>
      </c>
      <c r="C2301" s="62"/>
      <c r="D2301" s="61"/>
      <c r="E2301" s="61"/>
      <c r="F2301" s="61"/>
      <c r="G2301" t="str">
        <f t="shared" si="615"/>
        <v/>
      </c>
      <c r="H2301" t="str">
        <f>IFERROR(IF(COUNTIF($H$4:H2300,H2300)&lt;VLOOKUP($H2300,$D$3:$E$500,2,0),H2300,INDEX($D$3:$D$300,MATCH(H2300,$D$3:$D$300,0)+1)),"")</f>
        <v/>
      </c>
      <c r="I2301" t="str">
        <f>IF($H2301="","",VLOOKUP($H2301,Listes!$A$3:$I$12,3,FALSE))</f>
        <v/>
      </c>
      <c r="J2301" t="str">
        <f>IF($H2301="","",VLOOKUP($H2301,Listes!$A$3:$I$12,4,FALSE))</f>
        <v/>
      </c>
      <c r="K2301" t="str">
        <f>IF(H2301="","",VLOOKUP($H2301,Listes!$A$3:$I$12,8,FALSE))</f>
        <v/>
      </c>
      <c r="N2301" t="str">
        <f t="shared" si="616"/>
        <v/>
      </c>
    </row>
    <row r="2302" spans="1:14">
      <c r="A2302" s="62" t="str">
        <f>IF(Encodage!A2302="","",IF(COUNTIF($A$2:A2301,Encodage!A2302),"",IF(AND(Encodage!A2302&gt;=$G$2,Encodage!A2302&lt;=$H$2),Encodage!B2302,"")))</f>
        <v/>
      </c>
      <c r="B2302" s="62" t="str">
        <f>IF(A2302="","",IF(COUNTIF($A$2:B2301,Encodage!B2302)&gt;0,"",IF(AND(Encodage!B2302&gt;=$G$2,Encodage!A2302&lt;=$H$2),Encodage!C2302,"")))</f>
        <v/>
      </c>
      <c r="C2302" s="62"/>
      <c r="D2302" s="61"/>
      <c r="E2302" s="61"/>
      <c r="F2302" s="61"/>
      <c r="G2302" t="str">
        <f t="shared" si="615"/>
        <v/>
      </c>
      <c r="H2302" t="str">
        <f>IFERROR(IF(COUNTIF($H$4:H2301,H2301)&lt;VLOOKUP($H2301,$D$3:$E$500,2,0),H2301,INDEX($D$3:$D$300,MATCH(H2301,$D$3:$D$300,0)+1)),"")</f>
        <v/>
      </c>
      <c r="I2302" t="str">
        <f>IF($H2302="","",VLOOKUP($H2302,Listes!$A$3:$I$12,3,FALSE))</f>
        <v/>
      </c>
      <c r="J2302" t="str">
        <f>IF($H2302="","",VLOOKUP($H2302,Listes!$A$3:$I$12,4,FALSE))</f>
        <v/>
      </c>
      <c r="K2302" t="str">
        <f>IF(H2302="","",VLOOKUP($H2302,Listes!$A$3:$I$12,8,FALSE))</f>
        <v/>
      </c>
      <c r="N2302" t="str">
        <f t="shared" si="616"/>
        <v/>
      </c>
    </row>
    <row r="2303" spans="1:14">
      <c r="A2303" s="62" t="str">
        <f>IF(Encodage!A2303="","",IF(COUNTIF($A$2:A2302,Encodage!A2303),"",IF(AND(Encodage!A2303&gt;=$G$2,Encodage!A2303&lt;=$H$2),Encodage!B2303,"")))</f>
        <v/>
      </c>
      <c r="B2303" s="62" t="str">
        <f>IF(A2303="","",IF(COUNTIF($A$2:B2302,Encodage!B2303)&gt;0,"",IF(AND(Encodage!B2303&gt;=$G$2,Encodage!A2303&lt;=$H$2),Encodage!C2303,"")))</f>
        <v/>
      </c>
      <c r="C2303" s="62"/>
      <c r="D2303" s="61"/>
      <c r="E2303" s="61"/>
      <c r="F2303" s="61"/>
      <c r="G2303" t="str">
        <f t="shared" si="615"/>
        <v/>
      </c>
      <c r="H2303" t="str">
        <f>IFERROR(IF(COUNTIF($H$4:H2302,H2302)&lt;VLOOKUP($H2302,$D$3:$E$500,2,0),H2302,INDEX($D$3:$D$300,MATCH(H2302,$D$3:$D$300,0)+1)),"")</f>
        <v/>
      </c>
      <c r="I2303" t="str">
        <f>IF($H2303="","",VLOOKUP($H2303,Listes!$A$3:$I$12,3,FALSE))</f>
        <v/>
      </c>
      <c r="J2303" t="str">
        <f>IF($H2303="","",VLOOKUP($H2303,Listes!$A$3:$I$12,4,FALSE))</f>
        <v/>
      </c>
      <c r="K2303" t="str">
        <f>IF(H2303="","",VLOOKUP($H2303,Listes!$A$3:$I$12,8,FALSE))</f>
        <v/>
      </c>
      <c r="N2303" t="str">
        <f t="shared" si="616"/>
        <v/>
      </c>
    </row>
    <row r="2304" spans="1:14">
      <c r="A2304" s="62" t="str">
        <f>IF(Encodage!A2304="","",IF(COUNTIF($A$2:A2303,Encodage!A2304),"",IF(AND(Encodage!A2304&gt;=$G$2,Encodage!A2304&lt;=$H$2),Encodage!B2304,"")))</f>
        <v/>
      </c>
      <c r="B2304" s="62" t="str">
        <f>IF(A2304="","",IF(COUNTIF($A$2:B2303,Encodage!B2304)&gt;0,"",IF(AND(Encodage!B2304&gt;=$G$2,Encodage!A2304&lt;=$H$2),Encodage!C2304,"")))</f>
        <v/>
      </c>
      <c r="C2304" s="62"/>
      <c r="D2304" s="61"/>
      <c r="E2304" s="61"/>
      <c r="F2304" s="61"/>
      <c r="G2304" t="str">
        <f t="shared" si="615"/>
        <v/>
      </c>
      <c r="H2304" t="str">
        <f>IFERROR(IF(COUNTIF($H$4:H2303,H2303)&lt;VLOOKUP($H2303,$D$3:$E$500,2,0),H2303,INDEX($D$3:$D$300,MATCH(H2303,$D$3:$D$300,0)+1)),"")</f>
        <v/>
      </c>
      <c r="I2304" t="str">
        <f>IF($H2304="","",VLOOKUP($H2304,Listes!$A$3:$I$12,3,FALSE))</f>
        <v/>
      </c>
      <c r="J2304" t="str">
        <f>IF($H2304="","",VLOOKUP($H2304,Listes!$A$3:$I$12,4,FALSE))</f>
        <v/>
      </c>
      <c r="K2304" t="str">
        <f>IF(H2304="","",VLOOKUP($H2304,Listes!$A$3:$I$12,8,FALSE))</f>
        <v/>
      </c>
      <c r="N2304" t="str">
        <f t="shared" si="616"/>
        <v/>
      </c>
    </row>
    <row r="2305" spans="1:14">
      <c r="A2305" s="62" t="str">
        <f>IF(Encodage!A2305="","",IF(COUNTIF($A$2:A2304,Encodage!A2305),"",IF(AND(Encodage!A2305&gt;=$G$2,Encodage!A2305&lt;=$H$2),Encodage!B2305,"")))</f>
        <v/>
      </c>
      <c r="B2305" s="62" t="str">
        <f>IF(A2305="","",IF(COUNTIF($A$2:B2304,Encodage!B2305)&gt;0,"",IF(AND(Encodage!B2305&gt;=$G$2,Encodage!A2305&lt;=$H$2),Encodage!C2305,"")))</f>
        <v/>
      </c>
      <c r="C2305" s="62"/>
      <c r="D2305" s="61"/>
      <c r="E2305" s="61"/>
      <c r="F2305" s="61"/>
      <c r="G2305" t="str">
        <f t="shared" si="615"/>
        <v/>
      </c>
      <c r="H2305" t="str">
        <f>IFERROR(IF(COUNTIF($H$4:H2304,H2304)&lt;VLOOKUP($H2304,$D$3:$E$500,2,0),H2304,INDEX($D$3:$D$300,MATCH(H2304,$D$3:$D$300,0)+1)),"")</f>
        <v/>
      </c>
      <c r="I2305" t="str">
        <f>IF($H2305="","",VLOOKUP($H2305,Listes!$A$3:$I$12,3,FALSE))</f>
        <v/>
      </c>
      <c r="J2305" t="str">
        <f>IF($H2305="","",VLOOKUP($H2305,Listes!$A$3:$I$12,4,FALSE))</f>
        <v/>
      </c>
      <c r="K2305" t="str">
        <f>IF(H2305="","",VLOOKUP($H2305,Listes!$A$3:$I$12,8,FALSE))</f>
        <v/>
      </c>
      <c r="N2305" t="str">
        <f t="shared" si="616"/>
        <v/>
      </c>
    </row>
    <row r="2306" spans="1:14">
      <c r="A2306" s="62" t="str">
        <f>IF(Encodage!A2306="","",IF(COUNTIF($A$2:A2305,Encodage!A2306),"",IF(AND(Encodage!A2306&gt;=$G$2,Encodage!A2306&lt;=$H$2),Encodage!B2306,"")))</f>
        <v/>
      </c>
      <c r="B2306" s="62" t="str">
        <f>IF(A2306="","",IF(COUNTIF($A$2:B2305,Encodage!B2306)&gt;0,"",IF(AND(Encodage!B2306&gt;=$G$2,Encodage!A2306&lt;=$H$2),Encodage!C2306,"")))</f>
        <v/>
      </c>
      <c r="C2306" s="62"/>
      <c r="D2306" s="61"/>
      <c r="E2306" s="61"/>
      <c r="F2306" s="61"/>
      <c r="G2306" t="str">
        <f t="shared" si="615"/>
        <v/>
      </c>
      <c r="H2306" t="str">
        <f>IFERROR(IF(COUNTIF($H$4:H2305,H2305)&lt;VLOOKUP($H2305,$D$3:$E$500,2,0),H2305,INDEX($D$3:$D$300,MATCH(H2305,$D$3:$D$300,0)+1)),"")</f>
        <v/>
      </c>
      <c r="I2306" t="str">
        <f>IF($H2306="","",VLOOKUP($H2306,Listes!$A$3:$I$12,3,FALSE))</f>
        <v/>
      </c>
      <c r="J2306" t="str">
        <f>IF($H2306="","",VLOOKUP($H2306,Listes!$A$3:$I$12,4,FALSE))</f>
        <v/>
      </c>
      <c r="K2306" t="str">
        <f>IF(H2306="","",VLOOKUP($H2306,Listes!$A$3:$I$12,8,FALSE))</f>
        <v/>
      </c>
      <c r="N2306" t="str">
        <f t="shared" si="616"/>
        <v/>
      </c>
    </row>
    <row r="2307" spans="1:14">
      <c r="A2307" s="62" t="str">
        <f>IF(Encodage!A2307="","",IF(COUNTIF($A$2:A2306,Encodage!A2307),"",IF(AND(Encodage!A2307&gt;=$G$2,Encodage!A2307&lt;=$H$2),Encodage!B2307,"")))</f>
        <v/>
      </c>
      <c r="B2307" s="62" t="str">
        <f>IF(A2307="","",IF(COUNTIF($A$2:B2306,Encodage!B2307)&gt;0,"",IF(AND(Encodage!B2307&gt;=$G$2,Encodage!A2307&lt;=$H$2),Encodage!C2307,"")))</f>
        <v/>
      </c>
      <c r="C2307" s="62"/>
      <c r="D2307" s="61"/>
      <c r="E2307" s="61"/>
      <c r="F2307" s="61"/>
      <c r="G2307" t="str">
        <f t="shared" si="615"/>
        <v/>
      </c>
      <c r="H2307" t="str">
        <f>IFERROR(IF(COUNTIF($H$4:H2306,H2306)&lt;VLOOKUP($H2306,$D$3:$E$500,2,0),H2306,INDEX($D$3:$D$300,MATCH(H2306,$D$3:$D$300,0)+1)),"")</f>
        <v/>
      </c>
      <c r="I2307" t="str">
        <f>IF($H2307="","",VLOOKUP($H2307,Listes!$A$3:$I$12,3,FALSE))</f>
        <v/>
      </c>
      <c r="J2307" t="str">
        <f>IF($H2307="","",VLOOKUP($H2307,Listes!$A$3:$I$12,4,FALSE))</f>
        <v/>
      </c>
      <c r="K2307" t="str">
        <f>IF(H2307="","",VLOOKUP($H2307,Listes!$A$3:$I$12,8,FALSE))</f>
        <v/>
      </c>
      <c r="N2307" t="str">
        <f t="shared" si="616"/>
        <v/>
      </c>
    </row>
    <row r="2308" spans="1:14">
      <c r="A2308" s="62" t="str">
        <f>IF(Encodage!A2308="","",IF(COUNTIF($A$2:A2307,Encodage!A2308),"",IF(AND(Encodage!A2308&gt;=$G$2,Encodage!A2308&lt;=$H$2),Encodage!B2308,"")))</f>
        <v/>
      </c>
      <c r="B2308" s="62" t="str">
        <f>IF(A2308="","",IF(COUNTIF($A$2:B2307,Encodage!B2308)&gt;0,"",IF(AND(Encodage!B2308&gt;=$G$2,Encodage!A2308&lt;=$H$2),Encodage!C2308,"")))</f>
        <v/>
      </c>
      <c r="C2308" s="62"/>
      <c r="D2308" s="61"/>
      <c r="E2308" s="61"/>
      <c r="F2308" s="61"/>
      <c r="G2308" t="str">
        <f t="shared" si="615"/>
        <v/>
      </c>
      <c r="H2308" t="str">
        <f>IFERROR(IF(COUNTIF($H$4:H2307,H2307)&lt;VLOOKUP($H2307,$D$3:$E$500,2,0),H2307,INDEX($D$3:$D$300,MATCH(H2307,$D$3:$D$300,0)+1)),"")</f>
        <v/>
      </c>
      <c r="I2308" t="str">
        <f>IF($H2308="","",VLOOKUP($H2308,Listes!$A$3:$I$12,3,FALSE))</f>
        <v/>
      </c>
      <c r="J2308" t="str">
        <f>IF($H2308="","",VLOOKUP($H2308,Listes!$A$3:$I$12,4,FALSE))</f>
        <v/>
      </c>
      <c r="K2308" t="str">
        <f>IF(H2308="","",VLOOKUP($H2308,Listes!$A$3:$I$12,8,FALSE))</f>
        <v/>
      </c>
      <c r="N2308" t="str">
        <f t="shared" si="616"/>
        <v/>
      </c>
    </row>
    <row r="2309" spans="1:14">
      <c r="A2309" s="62" t="str">
        <f>IF(Encodage!A2309="","",IF(COUNTIF($A$2:A2308,Encodage!A2309),"",IF(AND(Encodage!A2309&gt;=$G$2,Encodage!A2309&lt;=$H$2),Encodage!B2309,"")))</f>
        <v/>
      </c>
      <c r="B2309" s="62" t="str">
        <f>IF(A2309="","",IF(COUNTIF($A$2:B2308,Encodage!B2309)&gt;0,"",IF(AND(Encodage!B2309&gt;=$G$2,Encodage!A2309&lt;=$H$2),Encodage!C2309,"")))</f>
        <v/>
      </c>
      <c r="C2309" s="62"/>
      <c r="D2309" s="61"/>
      <c r="E2309" s="61"/>
      <c r="F2309" s="61"/>
      <c r="G2309" t="str">
        <f t="shared" ref="G2309:G2372" si="617">IFERROR(INDEX($C$3:$C$10000,MATCH(H2309,$A$3:$A$10000,0)),"")</f>
        <v/>
      </c>
      <c r="H2309" t="str">
        <f>IFERROR(IF(COUNTIF($H$4:H2308,H2308)&lt;VLOOKUP($H2308,$D$3:$E$500,2,0),H2308,INDEX($D$3:$D$300,MATCH(H2308,$D$3:$D$300,0)+1)),"")</f>
        <v/>
      </c>
      <c r="I2309" t="str">
        <f>IF($H2309="","",VLOOKUP($H2309,Listes!$A$3:$I$12,3,FALSE))</f>
        <v/>
      </c>
      <c r="J2309" t="str">
        <f>IF($H2309="","",VLOOKUP($H2309,Listes!$A$3:$I$12,4,FALSE))</f>
        <v/>
      </c>
      <c r="K2309" t="str">
        <f>IF(H2309="","",VLOOKUP($H2309,Listes!$A$3:$I$12,8,FALSE))</f>
        <v/>
      </c>
      <c r="N2309" t="str">
        <f t="shared" ref="N2309:N2372" si="618">IF($H2308=$H2309,"",IFERROR(INDEX($C$3:$C$300,MATCH(H2309,$D$3:$D$300,0)),""))</f>
        <v/>
      </c>
    </row>
    <row r="2310" spans="1:14">
      <c r="A2310" s="62" t="str">
        <f>IF(Encodage!A2310="","",IF(COUNTIF($A$2:A2309,Encodage!A2310),"",IF(AND(Encodage!A2310&gt;=$G$2,Encodage!A2310&lt;=$H$2),Encodage!B2310,"")))</f>
        <v/>
      </c>
      <c r="B2310" s="62" t="str">
        <f>IF(A2310="","",IF(COUNTIF($A$2:B2309,Encodage!B2310)&gt;0,"",IF(AND(Encodage!B2310&gt;=$G$2,Encodage!A2310&lt;=$H$2),Encodage!C2310,"")))</f>
        <v/>
      </c>
      <c r="C2310" s="62"/>
      <c r="D2310" s="61"/>
      <c r="E2310" s="61"/>
      <c r="F2310" s="61"/>
      <c r="G2310" t="str">
        <f t="shared" si="617"/>
        <v/>
      </c>
      <c r="H2310" t="str">
        <f>IFERROR(IF(COUNTIF($H$4:H2309,H2309)&lt;VLOOKUP($H2309,$D$3:$E$500,2,0),H2309,INDEX($D$3:$D$300,MATCH(H2309,$D$3:$D$300,0)+1)),"")</f>
        <v/>
      </c>
      <c r="I2310" t="str">
        <f>IF($H2310="","",VLOOKUP($H2310,Listes!$A$3:$I$12,3,FALSE))</f>
        <v/>
      </c>
      <c r="J2310" t="str">
        <f>IF($H2310="","",VLOOKUP($H2310,Listes!$A$3:$I$12,4,FALSE))</f>
        <v/>
      </c>
      <c r="K2310" t="str">
        <f>IF(H2310="","",VLOOKUP($H2310,Listes!$A$3:$I$12,8,FALSE))</f>
        <v/>
      </c>
      <c r="N2310" t="str">
        <f t="shared" si="618"/>
        <v/>
      </c>
    </row>
    <row r="2311" spans="1:14">
      <c r="A2311" s="62" t="str">
        <f>IF(Encodage!A2311="","",IF(COUNTIF($A$2:A2310,Encodage!A2311),"",IF(AND(Encodage!A2311&gt;=$G$2,Encodage!A2311&lt;=$H$2),Encodage!B2311,"")))</f>
        <v/>
      </c>
      <c r="B2311" s="62" t="str">
        <f>IF(A2311="","",IF(COUNTIF($A$2:B2310,Encodage!B2311)&gt;0,"",IF(AND(Encodage!B2311&gt;=$G$2,Encodage!A2311&lt;=$H$2),Encodage!C2311,"")))</f>
        <v/>
      </c>
      <c r="C2311" s="62"/>
      <c r="D2311" s="61"/>
      <c r="E2311" s="61"/>
      <c r="F2311" s="61"/>
      <c r="G2311" t="str">
        <f t="shared" si="617"/>
        <v/>
      </c>
      <c r="H2311" t="str">
        <f>IFERROR(IF(COUNTIF($H$4:H2310,H2310)&lt;VLOOKUP($H2310,$D$3:$E$500,2,0),H2310,INDEX($D$3:$D$300,MATCH(H2310,$D$3:$D$300,0)+1)),"")</f>
        <v/>
      </c>
      <c r="I2311" t="str">
        <f>IF($H2311="","",VLOOKUP($H2311,Listes!$A$3:$I$12,3,FALSE))</f>
        <v/>
      </c>
      <c r="J2311" t="str">
        <f>IF($H2311="","",VLOOKUP($H2311,Listes!$A$3:$I$12,4,FALSE))</f>
        <v/>
      </c>
      <c r="K2311" t="str">
        <f>IF(H2311="","",VLOOKUP($H2311,Listes!$A$3:$I$12,8,FALSE))</f>
        <v/>
      </c>
      <c r="N2311" t="str">
        <f t="shared" si="618"/>
        <v/>
      </c>
    </row>
    <row r="2312" spans="1:14">
      <c r="A2312" s="62" t="str">
        <f>IF(Encodage!A2312="","",IF(COUNTIF($A$2:A2311,Encodage!A2312),"",IF(AND(Encodage!A2312&gt;=$G$2,Encodage!A2312&lt;=$H$2),Encodage!B2312,"")))</f>
        <v/>
      </c>
      <c r="B2312" s="62" t="str">
        <f>IF(A2312="","",IF(COUNTIF($A$2:B2311,Encodage!B2312)&gt;0,"",IF(AND(Encodage!B2312&gt;=$G$2,Encodage!A2312&lt;=$H$2),Encodage!C2312,"")))</f>
        <v/>
      </c>
      <c r="C2312" s="62"/>
      <c r="D2312" s="61"/>
      <c r="E2312" s="61"/>
      <c r="F2312" s="61"/>
      <c r="G2312" t="str">
        <f t="shared" si="617"/>
        <v/>
      </c>
      <c r="H2312" t="str">
        <f>IFERROR(IF(COUNTIF($H$4:H2311,H2311)&lt;VLOOKUP($H2311,$D$3:$E$500,2,0),H2311,INDEX($D$3:$D$300,MATCH(H2311,$D$3:$D$300,0)+1)),"")</f>
        <v/>
      </c>
      <c r="I2312" t="str">
        <f>IF($H2312="","",VLOOKUP($H2312,Listes!$A$3:$I$12,3,FALSE))</f>
        <v/>
      </c>
      <c r="J2312" t="str">
        <f>IF($H2312="","",VLOOKUP($H2312,Listes!$A$3:$I$12,4,FALSE))</f>
        <v/>
      </c>
      <c r="K2312" t="str">
        <f>IF(H2312="","",VLOOKUP($H2312,Listes!$A$3:$I$12,8,FALSE))</f>
        <v/>
      </c>
      <c r="N2312" t="str">
        <f t="shared" si="618"/>
        <v/>
      </c>
    </row>
    <row r="2313" spans="1:14">
      <c r="A2313" s="62" t="str">
        <f>IF(Encodage!A2313="","",IF(COUNTIF($A$2:A2312,Encodage!A2313),"",IF(AND(Encodage!A2313&gt;=$G$2,Encodage!A2313&lt;=$H$2),Encodage!B2313,"")))</f>
        <v/>
      </c>
      <c r="B2313" s="62" t="str">
        <f>IF(A2313="","",IF(COUNTIF($A$2:B2312,Encodage!B2313)&gt;0,"",IF(AND(Encodage!B2313&gt;=$G$2,Encodage!A2313&lt;=$H$2),Encodage!C2313,"")))</f>
        <v/>
      </c>
      <c r="C2313" s="62"/>
      <c r="D2313" s="61"/>
      <c r="E2313" s="61"/>
      <c r="F2313" s="61"/>
      <c r="G2313" t="str">
        <f t="shared" si="617"/>
        <v/>
      </c>
      <c r="H2313" t="str">
        <f>IFERROR(IF(COUNTIF($H$4:H2312,H2312)&lt;VLOOKUP($H2312,$D$3:$E$500,2,0),H2312,INDEX($D$3:$D$300,MATCH(H2312,$D$3:$D$300,0)+1)),"")</f>
        <v/>
      </c>
      <c r="I2313" t="str">
        <f>IF($H2313="","",VLOOKUP($H2313,Listes!$A$3:$I$12,3,FALSE))</f>
        <v/>
      </c>
      <c r="J2313" t="str">
        <f>IF($H2313="","",VLOOKUP($H2313,Listes!$A$3:$I$12,4,FALSE))</f>
        <v/>
      </c>
      <c r="K2313" t="str">
        <f>IF(H2313="","",VLOOKUP($H2313,Listes!$A$3:$I$12,8,FALSE))</f>
        <v/>
      </c>
      <c r="N2313" t="str">
        <f t="shared" si="618"/>
        <v/>
      </c>
    </row>
    <row r="2314" spans="1:14">
      <c r="A2314" s="62" t="str">
        <f>IF(Encodage!A2314="","",IF(COUNTIF($A$2:A2313,Encodage!A2314),"",IF(AND(Encodage!A2314&gt;=$G$2,Encodage!A2314&lt;=$H$2),Encodage!B2314,"")))</f>
        <v/>
      </c>
      <c r="B2314" s="62" t="str">
        <f>IF(A2314="","",IF(COUNTIF($A$2:B2313,Encodage!B2314)&gt;0,"",IF(AND(Encodage!B2314&gt;=$G$2,Encodage!A2314&lt;=$H$2),Encodage!C2314,"")))</f>
        <v/>
      </c>
      <c r="C2314" s="62"/>
      <c r="D2314" s="61"/>
      <c r="E2314" s="61"/>
      <c r="F2314" s="61"/>
      <c r="G2314" t="str">
        <f t="shared" si="617"/>
        <v/>
      </c>
      <c r="H2314" t="str">
        <f>IFERROR(IF(COUNTIF($H$4:H2313,H2313)&lt;VLOOKUP($H2313,$D$3:$E$500,2,0),H2313,INDEX($D$3:$D$300,MATCH(H2313,$D$3:$D$300,0)+1)),"")</f>
        <v/>
      </c>
      <c r="I2314" t="str">
        <f>IF($H2314="","",VLOOKUP($H2314,Listes!$A$3:$I$12,3,FALSE))</f>
        <v/>
      </c>
      <c r="J2314" t="str">
        <f>IF($H2314="","",VLOOKUP($H2314,Listes!$A$3:$I$12,4,FALSE))</f>
        <v/>
      </c>
      <c r="K2314" t="str">
        <f>IF(H2314="","",VLOOKUP($H2314,Listes!$A$3:$I$12,8,FALSE))</f>
        <v/>
      </c>
      <c r="N2314" t="str">
        <f t="shared" si="618"/>
        <v/>
      </c>
    </row>
    <row r="2315" spans="1:14">
      <c r="A2315" s="62" t="str">
        <f>IF(Encodage!A2315="","",IF(COUNTIF($A$2:A2314,Encodage!A2315),"",IF(AND(Encodage!A2315&gt;=$G$2,Encodage!A2315&lt;=$H$2),Encodage!B2315,"")))</f>
        <v/>
      </c>
      <c r="B2315" s="62" t="str">
        <f>IF(A2315="","",IF(COUNTIF($A$2:B2314,Encodage!B2315)&gt;0,"",IF(AND(Encodage!B2315&gt;=$G$2,Encodage!A2315&lt;=$H$2),Encodage!C2315,"")))</f>
        <v/>
      </c>
      <c r="C2315" s="62"/>
      <c r="D2315" s="61"/>
      <c r="E2315" s="61"/>
      <c r="F2315" s="61"/>
      <c r="G2315" t="str">
        <f t="shared" si="617"/>
        <v/>
      </c>
      <c r="H2315" t="str">
        <f>IFERROR(IF(COUNTIF($H$4:H2314,H2314)&lt;VLOOKUP($H2314,$D$3:$E$500,2,0),H2314,INDEX($D$3:$D$300,MATCH(H2314,$D$3:$D$300,0)+1)),"")</f>
        <v/>
      </c>
      <c r="I2315" t="str">
        <f>IF($H2315="","",VLOOKUP($H2315,Listes!$A$3:$I$12,3,FALSE))</f>
        <v/>
      </c>
      <c r="J2315" t="str">
        <f>IF($H2315="","",VLOOKUP($H2315,Listes!$A$3:$I$12,4,FALSE))</f>
        <v/>
      </c>
      <c r="K2315" t="str">
        <f>IF(H2315="","",VLOOKUP($H2315,Listes!$A$3:$I$12,8,FALSE))</f>
        <v/>
      </c>
      <c r="N2315" t="str">
        <f t="shared" si="618"/>
        <v/>
      </c>
    </row>
    <row r="2316" spans="1:14">
      <c r="A2316" s="62" t="str">
        <f>IF(Encodage!A2316="","",IF(COUNTIF($A$2:A2315,Encodage!A2316),"",IF(AND(Encodage!A2316&gt;=$G$2,Encodage!A2316&lt;=$H$2),Encodage!B2316,"")))</f>
        <v/>
      </c>
      <c r="B2316" s="62" t="str">
        <f>IF(A2316="","",IF(COUNTIF($A$2:B2315,Encodage!B2316)&gt;0,"",IF(AND(Encodage!B2316&gt;=$G$2,Encodage!A2316&lt;=$H$2),Encodage!C2316,"")))</f>
        <v/>
      </c>
      <c r="C2316" s="62"/>
      <c r="D2316" s="61"/>
      <c r="E2316" s="61"/>
      <c r="F2316" s="61"/>
      <c r="G2316" t="str">
        <f t="shared" si="617"/>
        <v/>
      </c>
      <c r="H2316" t="str">
        <f>IFERROR(IF(COUNTIF($H$4:H2315,H2315)&lt;VLOOKUP($H2315,$D$3:$E$500,2,0),H2315,INDEX($D$3:$D$300,MATCH(H2315,$D$3:$D$300,0)+1)),"")</f>
        <v/>
      </c>
      <c r="I2316" t="str">
        <f>IF($H2316="","",VLOOKUP($H2316,Listes!$A$3:$I$12,3,FALSE))</f>
        <v/>
      </c>
      <c r="J2316" t="str">
        <f>IF($H2316="","",VLOOKUP($H2316,Listes!$A$3:$I$12,4,FALSE))</f>
        <v/>
      </c>
      <c r="K2316" t="str">
        <f>IF(H2316="","",VLOOKUP($H2316,Listes!$A$3:$I$12,8,FALSE))</f>
        <v/>
      </c>
      <c r="N2316" t="str">
        <f t="shared" si="618"/>
        <v/>
      </c>
    </row>
    <row r="2317" spans="1:14">
      <c r="A2317" s="62" t="str">
        <f>IF(Encodage!A2317="","",IF(COUNTIF($A$2:A2316,Encodage!A2317),"",IF(AND(Encodage!A2317&gt;=$G$2,Encodage!A2317&lt;=$H$2),Encodage!B2317,"")))</f>
        <v/>
      </c>
      <c r="B2317" s="62" t="str">
        <f>IF(A2317="","",IF(COUNTIF($A$2:B2316,Encodage!B2317)&gt;0,"",IF(AND(Encodage!B2317&gt;=$G$2,Encodage!A2317&lt;=$H$2),Encodage!C2317,"")))</f>
        <v/>
      </c>
      <c r="C2317" s="62"/>
      <c r="D2317" s="61"/>
      <c r="E2317" s="61"/>
      <c r="F2317" s="61"/>
      <c r="G2317" t="str">
        <f t="shared" si="617"/>
        <v/>
      </c>
      <c r="H2317" t="str">
        <f>IFERROR(IF(COUNTIF($H$4:H2316,H2316)&lt;VLOOKUP($H2316,$D$3:$E$500,2,0),H2316,INDEX($D$3:$D$300,MATCH(H2316,$D$3:$D$300,0)+1)),"")</f>
        <v/>
      </c>
      <c r="I2317" t="str">
        <f>IF($H2317="","",VLOOKUP($H2317,Listes!$A$3:$I$12,3,FALSE))</f>
        <v/>
      </c>
      <c r="J2317" t="str">
        <f>IF($H2317="","",VLOOKUP($H2317,Listes!$A$3:$I$12,4,FALSE))</f>
        <v/>
      </c>
      <c r="K2317" t="str">
        <f>IF(H2317="","",VLOOKUP($H2317,Listes!$A$3:$I$12,8,FALSE))</f>
        <v/>
      </c>
      <c r="N2317" t="str">
        <f t="shared" si="618"/>
        <v/>
      </c>
    </row>
    <row r="2318" spans="1:14">
      <c r="A2318" s="62" t="str">
        <f>IF(Encodage!A2318="","",IF(COUNTIF($A$2:A2317,Encodage!A2318),"",IF(AND(Encodage!A2318&gt;=$G$2,Encodage!A2318&lt;=$H$2),Encodage!B2318,"")))</f>
        <v/>
      </c>
      <c r="B2318" s="62" t="str">
        <f>IF(A2318="","",IF(COUNTIF($A$2:B2317,Encodage!B2318)&gt;0,"",IF(AND(Encodage!B2318&gt;=$G$2,Encodage!A2318&lt;=$H$2),Encodage!C2318,"")))</f>
        <v/>
      </c>
      <c r="C2318" s="62"/>
      <c r="D2318" s="61"/>
      <c r="E2318" s="61"/>
      <c r="F2318" s="61"/>
      <c r="G2318" t="str">
        <f t="shared" si="617"/>
        <v/>
      </c>
      <c r="H2318" t="str">
        <f>IFERROR(IF(COUNTIF($H$4:H2317,H2317)&lt;VLOOKUP($H2317,$D$3:$E$500,2,0),H2317,INDEX($D$3:$D$300,MATCH(H2317,$D$3:$D$300,0)+1)),"")</f>
        <v/>
      </c>
      <c r="I2318" t="str">
        <f>IF($H2318="","",VLOOKUP($H2318,Listes!$A$3:$I$12,3,FALSE))</f>
        <v/>
      </c>
      <c r="J2318" t="str">
        <f>IF($H2318="","",VLOOKUP($H2318,Listes!$A$3:$I$12,4,FALSE))</f>
        <v/>
      </c>
      <c r="K2318" t="str">
        <f>IF(H2318="","",VLOOKUP($H2318,Listes!$A$3:$I$12,8,FALSE))</f>
        <v/>
      </c>
      <c r="N2318" t="str">
        <f t="shared" si="618"/>
        <v/>
      </c>
    </row>
    <row r="2319" spans="1:14">
      <c r="A2319" s="62" t="str">
        <f>IF(Encodage!A2319="","",IF(COUNTIF($A$2:A2318,Encodage!A2319),"",IF(AND(Encodage!A2319&gt;=$G$2,Encodage!A2319&lt;=$H$2),Encodage!B2319,"")))</f>
        <v/>
      </c>
      <c r="B2319" s="62" t="str">
        <f>IF(A2319="","",IF(COUNTIF($A$2:B2318,Encodage!B2319)&gt;0,"",IF(AND(Encodage!B2319&gt;=$G$2,Encodage!A2319&lt;=$H$2),Encodage!C2319,"")))</f>
        <v/>
      </c>
      <c r="C2319" s="62"/>
      <c r="D2319" s="61"/>
      <c r="E2319" s="61"/>
      <c r="F2319" s="61"/>
      <c r="G2319" t="str">
        <f t="shared" si="617"/>
        <v/>
      </c>
      <c r="H2319" t="str">
        <f>IFERROR(IF(COUNTIF($H$4:H2318,H2318)&lt;VLOOKUP($H2318,$D$3:$E$500,2,0),H2318,INDEX($D$3:$D$300,MATCH(H2318,$D$3:$D$300,0)+1)),"")</f>
        <v/>
      </c>
      <c r="I2319" t="str">
        <f>IF($H2319="","",VLOOKUP($H2319,Listes!$A$3:$I$12,3,FALSE))</f>
        <v/>
      </c>
      <c r="J2319" t="str">
        <f>IF($H2319="","",VLOOKUP($H2319,Listes!$A$3:$I$12,4,FALSE))</f>
        <v/>
      </c>
      <c r="K2319" t="str">
        <f>IF(H2319="","",VLOOKUP($H2319,Listes!$A$3:$I$12,8,FALSE))</f>
        <v/>
      </c>
      <c r="N2319" t="str">
        <f t="shared" si="618"/>
        <v/>
      </c>
    </row>
    <row r="2320" spans="1:14">
      <c r="A2320" s="62" t="str">
        <f>IF(Encodage!A2320="","",IF(COUNTIF($A$2:A2319,Encodage!A2320),"",IF(AND(Encodage!A2320&gt;=$G$2,Encodage!A2320&lt;=$H$2),Encodage!B2320,"")))</f>
        <v/>
      </c>
      <c r="B2320" s="62" t="str">
        <f>IF(A2320="","",IF(COUNTIF($A$2:B2319,Encodage!B2320)&gt;0,"",IF(AND(Encodage!B2320&gt;=$G$2,Encodage!A2320&lt;=$H$2),Encodage!C2320,"")))</f>
        <v/>
      </c>
      <c r="C2320" s="62"/>
      <c r="D2320" s="61"/>
      <c r="E2320" s="61"/>
      <c r="F2320" s="61"/>
      <c r="G2320" t="str">
        <f t="shared" si="617"/>
        <v/>
      </c>
      <c r="H2320" t="str">
        <f>IFERROR(IF(COUNTIF($H$4:H2319,H2319)&lt;VLOOKUP($H2319,$D$3:$E$500,2,0),H2319,INDEX($D$3:$D$300,MATCH(H2319,$D$3:$D$300,0)+1)),"")</f>
        <v/>
      </c>
      <c r="I2320" t="str">
        <f>IF($H2320="","",VLOOKUP($H2320,Listes!$A$3:$I$12,3,FALSE))</f>
        <v/>
      </c>
      <c r="J2320" t="str">
        <f>IF($H2320="","",VLOOKUP($H2320,Listes!$A$3:$I$12,4,FALSE))</f>
        <v/>
      </c>
      <c r="K2320" t="str">
        <f>IF(H2320="","",VLOOKUP($H2320,Listes!$A$3:$I$12,8,FALSE))</f>
        <v/>
      </c>
      <c r="N2320" t="str">
        <f t="shared" si="618"/>
        <v/>
      </c>
    </row>
    <row r="2321" spans="1:14">
      <c r="A2321" s="62" t="str">
        <f>IF(Encodage!A2321="","",IF(COUNTIF($A$2:A2320,Encodage!A2321),"",IF(AND(Encodage!A2321&gt;=$G$2,Encodage!A2321&lt;=$H$2),Encodage!B2321,"")))</f>
        <v/>
      </c>
      <c r="B2321" s="62" t="str">
        <f>IF(A2321="","",IF(COUNTIF($A$2:B2320,Encodage!B2321)&gt;0,"",IF(AND(Encodage!B2321&gt;=$G$2,Encodage!A2321&lt;=$H$2),Encodage!C2321,"")))</f>
        <v/>
      </c>
      <c r="C2321" s="62"/>
      <c r="D2321" s="61"/>
      <c r="E2321" s="61"/>
      <c r="F2321" s="61"/>
      <c r="G2321" t="str">
        <f t="shared" si="617"/>
        <v/>
      </c>
      <c r="H2321" t="str">
        <f>IFERROR(IF(COUNTIF($H$4:H2320,H2320)&lt;VLOOKUP($H2320,$D$3:$E$500,2,0),H2320,INDEX($D$3:$D$300,MATCH(H2320,$D$3:$D$300,0)+1)),"")</f>
        <v/>
      </c>
      <c r="I2321" t="str">
        <f>IF($H2321="","",VLOOKUP($H2321,Listes!$A$3:$I$12,3,FALSE))</f>
        <v/>
      </c>
      <c r="J2321" t="str">
        <f>IF($H2321="","",VLOOKUP($H2321,Listes!$A$3:$I$12,4,FALSE))</f>
        <v/>
      </c>
      <c r="K2321" t="str">
        <f>IF(H2321="","",VLOOKUP($H2321,Listes!$A$3:$I$12,8,FALSE))</f>
        <v/>
      </c>
      <c r="N2321" t="str">
        <f t="shared" si="618"/>
        <v/>
      </c>
    </row>
    <row r="2322" spans="1:14">
      <c r="A2322" s="62" t="str">
        <f>IF(Encodage!A2322="","",IF(COUNTIF($A$2:A2321,Encodage!A2322),"",IF(AND(Encodage!A2322&gt;=$G$2,Encodage!A2322&lt;=$H$2),Encodage!B2322,"")))</f>
        <v/>
      </c>
      <c r="B2322" s="62" t="str">
        <f>IF(A2322="","",IF(COUNTIF($A$2:B2321,Encodage!B2322)&gt;0,"",IF(AND(Encodage!B2322&gt;=$G$2,Encodage!A2322&lt;=$H$2),Encodage!C2322,"")))</f>
        <v/>
      </c>
      <c r="C2322" s="62"/>
      <c r="D2322" s="61"/>
      <c r="E2322" s="61"/>
      <c r="F2322" s="61"/>
      <c r="G2322" t="str">
        <f t="shared" si="617"/>
        <v/>
      </c>
      <c r="H2322" t="str">
        <f>IFERROR(IF(COUNTIF($H$4:H2321,H2321)&lt;VLOOKUP($H2321,$D$3:$E$500,2,0),H2321,INDEX($D$3:$D$300,MATCH(H2321,$D$3:$D$300,0)+1)),"")</f>
        <v/>
      </c>
      <c r="I2322" t="str">
        <f>IF($H2322="","",VLOOKUP($H2322,Listes!$A$3:$I$12,3,FALSE))</f>
        <v/>
      </c>
      <c r="J2322" t="str">
        <f>IF($H2322="","",VLOOKUP($H2322,Listes!$A$3:$I$12,4,FALSE))</f>
        <v/>
      </c>
      <c r="K2322" t="str">
        <f>IF(H2322="","",VLOOKUP($H2322,Listes!$A$3:$I$12,8,FALSE))</f>
        <v/>
      </c>
      <c r="N2322" t="str">
        <f t="shared" si="618"/>
        <v/>
      </c>
    </row>
    <row r="2323" spans="1:14">
      <c r="A2323" s="62" t="str">
        <f>IF(Encodage!A2323="","",IF(COUNTIF($A$2:A2322,Encodage!A2323),"",IF(AND(Encodage!A2323&gt;=$G$2,Encodage!A2323&lt;=$H$2),Encodage!B2323,"")))</f>
        <v/>
      </c>
      <c r="B2323" s="62" t="str">
        <f>IF(A2323="","",IF(COUNTIF($A$2:B2322,Encodage!B2323)&gt;0,"",IF(AND(Encodage!B2323&gt;=$G$2,Encodage!A2323&lt;=$H$2),Encodage!C2323,"")))</f>
        <v/>
      </c>
      <c r="C2323" s="62"/>
      <c r="D2323" s="61"/>
      <c r="E2323" s="61"/>
      <c r="F2323" s="61"/>
      <c r="G2323" t="str">
        <f t="shared" si="617"/>
        <v/>
      </c>
      <c r="H2323" t="str">
        <f>IFERROR(IF(COUNTIF($H$4:H2322,H2322)&lt;VLOOKUP($H2322,$D$3:$E$500,2,0),H2322,INDEX($D$3:$D$300,MATCH(H2322,$D$3:$D$300,0)+1)),"")</f>
        <v/>
      </c>
      <c r="I2323" t="str">
        <f>IF($H2323="","",VLOOKUP($H2323,Listes!$A$3:$I$12,3,FALSE))</f>
        <v/>
      </c>
      <c r="J2323" t="str">
        <f>IF($H2323="","",VLOOKUP($H2323,Listes!$A$3:$I$12,4,FALSE))</f>
        <v/>
      </c>
      <c r="K2323" t="str">
        <f>IF(H2323="","",VLOOKUP($H2323,Listes!$A$3:$I$12,8,FALSE))</f>
        <v/>
      </c>
      <c r="N2323" t="str">
        <f t="shared" si="618"/>
        <v/>
      </c>
    </row>
    <row r="2324" spans="1:14">
      <c r="A2324" s="62" t="str">
        <f>IF(Encodage!A2324="","",IF(COUNTIF($A$2:A2323,Encodage!A2324),"",IF(AND(Encodage!A2324&gt;=$G$2,Encodage!A2324&lt;=$H$2),Encodage!B2324,"")))</f>
        <v/>
      </c>
      <c r="B2324" s="62" t="str">
        <f>IF(A2324="","",IF(COUNTIF($A$2:B2323,Encodage!B2324)&gt;0,"",IF(AND(Encodage!B2324&gt;=$G$2,Encodage!A2324&lt;=$H$2),Encodage!C2324,"")))</f>
        <v/>
      </c>
      <c r="C2324" s="62"/>
      <c r="D2324" s="61"/>
      <c r="E2324" s="61"/>
      <c r="F2324" s="61"/>
      <c r="G2324" t="str">
        <f t="shared" si="617"/>
        <v/>
      </c>
      <c r="H2324" t="str">
        <f>IFERROR(IF(COUNTIF($H$4:H2323,H2323)&lt;VLOOKUP($H2323,$D$3:$E$500,2,0),H2323,INDEX($D$3:$D$300,MATCH(H2323,$D$3:$D$300,0)+1)),"")</f>
        <v/>
      </c>
      <c r="I2324" t="str">
        <f>IF($H2324="","",VLOOKUP($H2324,Listes!$A$3:$I$12,3,FALSE))</f>
        <v/>
      </c>
      <c r="J2324" t="str">
        <f>IF($H2324="","",VLOOKUP($H2324,Listes!$A$3:$I$12,4,FALSE))</f>
        <v/>
      </c>
      <c r="K2324" t="str">
        <f>IF(H2324="","",VLOOKUP($H2324,Listes!$A$3:$I$12,8,FALSE))</f>
        <v/>
      </c>
      <c r="N2324" t="str">
        <f t="shared" si="618"/>
        <v/>
      </c>
    </row>
    <row r="2325" spans="1:14">
      <c r="A2325" s="62" t="str">
        <f>IF(Encodage!A2325="","",IF(COUNTIF($A$2:A2324,Encodage!A2325),"",IF(AND(Encodage!A2325&gt;=$G$2,Encodage!A2325&lt;=$H$2),Encodage!B2325,"")))</f>
        <v/>
      </c>
      <c r="B2325" s="62" t="str">
        <f>IF(A2325="","",IF(COUNTIF($A$2:B2324,Encodage!B2325)&gt;0,"",IF(AND(Encodage!B2325&gt;=$G$2,Encodage!A2325&lt;=$H$2),Encodage!C2325,"")))</f>
        <v/>
      </c>
      <c r="C2325" s="62"/>
      <c r="D2325" s="61"/>
      <c r="E2325" s="61"/>
      <c r="F2325" s="61"/>
      <c r="G2325" t="str">
        <f t="shared" si="617"/>
        <v/>
      </c>
      <c r="H2325" t="str">
        <f>IFERROR(IF(COUNTIF($H$4:H2324,H2324)&lt;VLOOKUP($H2324,$D$3:$E$500,2,0),H2324,INDEX($D$3:$D$300,MATCH(H2324,$D$3:$D$300,0)+1)),"")</f>
        <v/>
      </c>
      <c r="I2325" t="str">
        <f>IF($H2325="","",VLOOKUP($H2325,Listes!$A$3:$I$12,3,FALSE))</f>
        <v/>
      </c>
      <c r="J2325" t="str">
        <f>IF($H2325="","",VLOOKUP($H2325,Listes!$A$3:$I$12,4,FALSE))</f>
        <v/>
      </c>
      <c r="K2325" t="str">
        <f>IF(H2325="","",VLOOKUP($H2325,Listes!$A$3:$I$12,8,FALSE))</f>
        <v/>
      </c>
      <c r="N2325" t="str">
        <f t="shared" si="618"/>
        <v/>
      </c>
    </row>
    <row r="2326" spans="1:14">
      <c r="A2326" s="62" t="str">
        <f>IF(Encodage!A2326="","",IF(COUNTIF($A$2:A2325,Encodage!A2326),"",IF(AND(Encodage!A2326&gt;=$G$2,Encodage!A2326&lt;=$H$2),Encodage!B2326,"")))</f>
        <v/>
      </c>
      <c r="B2326" s="62" t="str">
        <f>IF(A2326="","",IF(COUNTIF($A$2:B2325,Encodage!B2326)&gt;0,"",IF(AND(Encodage!B2326&gt;=$G$2,Encodage!A2326&lt;=$H$2),Encodage!C2326,"")))</f>
        <v/>
      </c>
      <c r="C2326" s="62"/>
      <c r="D2326" s="61"/>
      <c r="E2326" s="61"/>
      <c r="F2326" s="61"/>
      <c r="G2326" t="str">
        <f t="shared" si="617"/>
        <v/>
      </c>
      <c r="H2326" t="str">
        <f>IFERROR(IF(COUNTIF($H$4:H2325,H2325)&lt;VLOOKUP($H2325,$D$3:$E$500,2,0),H2325,INDEX($D$3:$D$300,MATCH(H2325,$D$3:$D$300,0)+1)),"")</f>
        <v/>
      </c>
      <c r="I2326" t="str">
        <f>IF($H2326="","",VLOOKUP($H2326,Listes!$A$3:$I$12,3,FALSE))</f>
        <v/>
      </c>
      <c r="J2326" t="str">
        <f>IF($H2326="","",VLOOKUP($H2326,Listes!$A$3:$I$12,4,FALSE))</f>
        <v/>
      </c>
      <c r="K2326" t="str">
        <f>IF(H2326="","",VLOOKUP($H2326,Listes!$A$3:$I$12,8,FALSE))</f>
        <v/>
      </c>
      <c r="N2326" t="str">
        <f t="shared" si="618"/>
        <v/>
      </c>
    </row>
    <row r="2327" spans="1:14">
      <c r="A2327" s="62" t="str">
        <f>IF(Encodage!A2327="","",IF(COUNTIF($A$2:A2326,Encodage!A2327),"",IF(AND(Encodage!A2327&gt;=$G$2,Encodage!A2327&lt;=$H$2),Encodage!B2327,"")))</f>
        <v/>
      </c>
      <c r="B2327" s="62" t="str">
        <f>IF(A2327="","",IF(COUNTIF($A$2:B2326,Encodage!B2327)&gt;0,"",IF(AND(Encodage!B2327&gt;=$G$2,Encodage!A2327&lt;=$H$2),Encodage!C2327,"")))</f>
        <v/>
      </c>
      <c r="C2327" s="62"/>
      <c r="D2327" s="61"/>
      <c r="E2327" s="61"/>
      <c r="F2327" s="61"/>
      <c r="G2327" t="str">
        <f t="shared" si="617"/>
        <v/>
      </c>
      <c r="H2327" t="str">
        <f>IFERROR(IF(COUNTIF($H$4:H2326,H2326)&lt;VLOOKUP($H2326,$D$3:$E$500,2,0),H2326,INDEX($D$3:$D$300,MATCH(H2326,$D$3:$D$300,0)+1)),"")</f>
        <v/>
      </c>
      <c r="I2327" t="str">
        <f>IF($H2327="","",VLOOKUP($H2327,Listes!$A$3:$I$12,3,FALSE))</f>
        <v/>
      </c>
      <c r="J2327" t="str">
        <f>IF($H2327="","",VLOOKUP($H2327,Listes!$A$3:$I$12,4,FALSE))</f>
        <v/>
      </c>
      <c r="K2327" t="str">
        <f>IF(H2327="","",VLOOKUP($H2327,Listes!$A$3:$I$12,8,FALSE))</f>
        <v/>
      </c>
      <c r="N2327" t="str">
        <f t="shared" si="618"/>
        <v/>
      </c>
    </row>
    <row r="2328" spans="1:14">
      <c r="A2328" s="62" t="str">
        <f>IF(Encodage!A2328="","",IF(COUNTIF($A$2:A2327,Encodage!A2328),"",IF(AND(Encodage!A2328&gt;=$G$2,Encodage!A2328&lt;=$H$2),Encodage!B2328,"")))</f>
        <v/>
      </c>
      <c r="B2328" s="62" t="str">
        <f>IF(A2328="","",IF(COUNTIF($A$2:B2327,Encodage!B2328)&gt;0,"",IF(AND(Encodage!B2328&gt;=$G$2,Encodage!A2328&lt;=$H$2),Encodage!C2328,"")))</f>
        <v/>
      </c>
      <c r="C2328" s="62"/>
      <c r="D2328" s="61"/>
      <c r="E2328" s="61"/>
      <c r="F2328" s="61"/>
      <c r="G2328" t="str">
        <f t="shared" si="617"/>
        <v/>
      </c>
      <c r="H2328" t="str">
        <f>IFERROR(IF(COUNTIF($H$4:H2327,H2327)&lt;VLOOKUP($H2327,$D$3:$E$500,2,0),H2327,INDEX($D$3:$D$300,MATCH(H2327,$D$3:$D$300,0)+1)),"")</f>
        <v/>
      </c>
      <c r="I2328" t="str">
        <f>IF($H2328="","",VLOOKUP($H2328,Listes!$A$3:$I$12,3,FALSE))</f>
        <v/>
      </c>
      <c r="J2328" t="str">
        <f>IF($H2328="","",VLOOKUP($H2328,Listes!$A$3:$I$12,4,FALSE))</f>
        <v/>
      </c>
      <c r="K2328" t="str">
        <f>IF(H2328="","",VLOOKUP($H2328,Listes!$A$3:$I$12,8,FALSE))</f>
        <v/>
      </c>
      <c r="N2328" t="str">
        <f t="shared" si="618"/>
        <v/>
      </c>
    </row>
    <row r="2329" spans="1:14">
      <c r="A2329" s="62" t="str">
        <f>IF(Encodage!A2329="","",IF(COUNTIF($A$2:A2328,Encodage!A2329),"",IF(AND(Encodage!A2329&gt;=$G$2,Encodage!A2329&lt;=$H$2),Encodage!B2329,"")))</f>
        <v/>
      </c>
      <c r="B2329" s="62" t="str">
        <f>IF(A2329="","",IF(COUNTIF($A$2:B2328,Encodage!B2329)&gt;0,"",IF(AND(Encodage!B2329&gt;=$G$2,Encodage!A2329&lt;=$H$2),Encodage!C2329,"")))</f>
        <v/>
      </c>
      <c r="C2329" s="62"/>
      <c r="D2329" s="61"/>
      <c r="E2329" s="61"/>
      <c r="F2329" s="61"/>
      <c r="G2329" t="str">
        <f t="shared" si="617"/>
        <v/>
      </c>
      <c r="H2329" t="str">
        <f>IFERROR(IF(COUNTIF($H$4:H2328,H2328)&lt;VLOOKUP($H2328,$D$3:$E$500,2,0),H2328,INDEX($D$3:$D$300,MATCH(H2328,$D$3:$D$300,0)+1)),"")</f>
        <v/>
      </c>
      <c r="I2329" t="str">
        <f>IF($H2329="","",VLOOKUP($H2329,Listes!$A$3:$I$12,3,FALSE))</f>
        <v/>
      </c>
      <c r="J2329" t="str">
        <f>IF($H2329="","",VLOOKUP($H2329,Listes!$A$3:$I$12,4,FALSE))</f>
        <v/>
      </c>
      <c r="K2329" t="str">
        <f>IF(H2329="","",VLOOKUP($H2329,Listes!$A$3:$I$12,8,FALSE))</f>
        <v/>
      </c>
      <c r="N2329" t="str">
        <f t="shared" si="618"/>
        <v/>
      </c>
    </row>
    <row r="2330" spans="1:14">
      <c r="A2330" s="62" t="str">
        <f>IF(Encodage!A2330="","",IF(COUNTIF($A$2:A2329,Encodage!A2330),"",IF(AND(Encodage!A2330&gt;=$G$2,Encodage!A2330&lt;=$H$2),Encodage!B2330,"")))</f>
        <v/>
      </c>
      <c r="B2330" s="62" t="str">
        <f>IF(A2330="","",IF(COUNTIF($A$2:B2329,Encodage!B2330)&gt;0,"",IF(AND(Encodage!B2330&gt;=$G$2,Encodage!A2330&lt;=$H$2),Encodage!C2330,"")))</f>
        <v/>
      </c>
      <c r="C2330" s="62"/>
      <c r="D2330" s="61"/>
      <c r="E2330" s="61"/>
      <c r="F2330" s="61"/>
      <c r="G2330" t="str">
        <f t="shared" si="617"/>
        <v/>
      </c>
      <c r="H2330" t="str">
        <f>IFERROR(IF(COUNTIF($H$4:H2329,H2329)&lt;VLOOKUP($H2329,$D$3:$E$500,2,0),H2329,INDEX($D$3:$D$300,MATCH(H2329,$D$3:$D$300,0)+1)),"")</f>
        <v/>
      </c>
      <c r="I2330" t="str">
        <f>IF($H2330="","",VLOOKUP($H2330,Listes!$A$3:$I$12,3,FALSE))</f>
        <v/>
      </c>
      <c r="J2330" t="str">
        <f>IF($H2330="","",VLOOKUP($H2330,Listes!$A$3:$I$12,4,FALSE))</f>
        <v/>
      </c>
      <c r="K2330" t="str">
        <f>IF(H2330="","",VLOOKUP($H2330,Listes!$A$3:$I$12,8,FALSE))</f>
        <v/>
      </c>
      <c r="N2330" t="str">
        <f t="shared" si="618"/>
        <v/>
      </c>
    </row>
    <row r="2331" spans="1:14">
      <c r="A2331" s="62" t="str">
        <f>IF(Encodage!A2331="","",IF(COUNTIF($A$2:A2330,Encodage!A2331),"",IF(AND(Encodage!A2331&gt;=$G$2,Encodage!A2331&lt;=$H$2),Encodage!B2331,"")))</f>
        <v/>
      </c>
      <c r="B2331" s="62" t="str">
        <f>IF(A2331="","",IF(COUNTIF($A$2:B2330,Encodage!B2331)&gt;0,"",IF(AND(Encodage!B2331&gt;=$G$2,Encodage!A2331&lt;=$H$2),Encodage!C2331,"")))</f>
        <v/>
      </c>
      <c r="C2331" s="62"/>
      <c r="D2331" s="61"/>
      <c r="E2331" s="61"/>
      <c r="F2331" s="61"/>
      <c r="G2331" t="str">
        <f t="shared" si="617"/>
        <v/>
      </c>
      <c r="H2331" t="str">
        <f>IFERROR(IF(COUNTIF($H$4:H2330,H2330)&lt;VLOOKUP($H2330,$D$3:$E$500,2,0),H2330,INDEX($D$3:$D$300,MATCH(H2330,$D$3:$D$300,0)+1)),"")</f>
        <v/>
      </c>
      <c r="I2331" t="str">
        <f>IF($H2331="","",VLOOKUP($H2331,Listes!$A$3:$I$12,3,FALSE))</f>
        <v/>
      </c>
      <c r="J2331" t="str">
        <f>IF($H2331="","",VLOOKUP($H2331,Listes!$A$3:$I$12,4,FALSE))</f>
        <v/>
      </c>
      <c r="K2331" t="str">
        <f>IF(H2331="","",VLOOKUP($H2331,Listes!$A$3:$I$12,8,FALSE))</f>
        <v/>
      </c>
      <c r="N2331" t="str">
        <f t="shared" si="618"/>
        <v/>
      </c>
    </row>
    <row r="2332" spans="1:14">
      <c r="A2332" s="62" t="str">
        <f>IF(Encodage!A2332="","",IF(COUNTIF($A$2:A2331,Encodage!A2332),"",IF(AND(Encodage!A2332&gt;=$G$2,Encodage!A2332&lt;=$H$2),Encodage!B2332,"")))</f>
        <v/>
      </c>
      <c r="B2332" s="62" t="str">
        <f>IF(A2332="","",IF(COUNTIF($A$2:B2331,Encodage!B2332)&gt;0,"",IF(AND(Encodage!B2332&gt;=$G$2,Encodage!A2332&lt;=$H$2),Encodage!C2332,"")))</f>
        <v/>
      </c>
      <c r="C2332" s="62"/>
      <c r="D2332" s="61"/>
      <c r="E2332" s="61"/>
      <c r="F2332" s="61"/>
      <c r="G2332" t="str">
        <f t="shared" si="617"/>
        <v/>
      </c>
      <c r="H2332" t="str">
        <f>IFERROR(IF(COUNTIF($H$4:H2331,H2331)&lt;VLOOKUP($H2331,$D$3:$E$500,2,0),H2331,INDEX($D$3:$D$300,MATCH(H2331,$D$3:$D$300,0)+1)),"")</f>
        <v/>
      </c>
      <c r="I2332" t="str">
        <f>IF($H2332="","",VLOOKUP($H2332,Listes!$A$3:$I$12,3,FALSE))</f>
        <v/>
      </c>
      <c r="J2332" t="str">
        <f>IF($H2332="","",VLOOKUP($H2332,Listes!$A$3:$I$12,4,FALSE))</f>
        <v/>
      </c>
      <c r="K2332" t="str">
        <f>IF(H2332="","",VLOOKUP($H2332,Listes!$A$3:$I$12,8,FALSE))</f>
        <v/>
      </c>
      <c r="N2332" t="str">
        <f t="shared" si="618"/>
        <v/>
      </c>
    </row>
    <row r="2333" spans="1:14">
      <c r="A2333" s="62" t="str">
        <f>IF(Encodage!A2333="","",IF(COUNTIF($A$2:A2332,Encodage!A2333),"",IF(AND(Encodage!A2333&gt;=$G$2,Encodage!A2333&lt;=$H$2),Encodage!B2333,"")))</f>
        <v/>
      </c>
      <c r="B2333" s="62" t="str">
        <f>IF(A2333="","",IF(COUNTIF($A$2:B2332,Encodage!B2333)&gt;0,"",IF(AND(Encodage!B2333&gt;=$G$2,Encodage!A2333&lt;=$H$2),Encodage!C2333,"")))</f>
        <v/>
      </c>
      <c r="C2333" s="62"/>
      <c r="D2333" s="61"/>
      <c r="E2333" s="61"/>
      <c r="F2333" s="61"/>
      <c r="G2333" t="str">
        <f t="shared" si="617"/>
        <v/>
      </c>
      <c r="H2333" t="str">
        <f>IFERROR(IF(COUNTIF($H$4:H2332,H2332)&lt;VLOOKUP($H2332,$D$3:$E$500,2,0),H2332,INDEX($D$3:$D$300,MATCH(H2332,$D$3:$D$300,0)+1)),"")</f>
        <v/>
      </c>
      <c r="I2333" t="str">
        <f>IF($H2333="","",VLOOKUP($H2333,Listes!$A$3:$I$12,3,FALSE))</f>
        <v/>
      </c>
      <c r="J2333" t="str">
        <f>IF($H2333="","",VLOOKUP($H2333,Listes!$A$3:$I$12,4,FALSE))</f>
        <v/>
      </c>
      <c r="K2333" t="str">
        <f>IF(H2333="","",VLOOKUP($H2333,Listes!$A$3:$I$12,8,FALSE))</f>
        <v/>
      </c>
      <c r="N2333" t="str">
        <f t="shared" si="618"/>
        <v/>
      </c>
    </row>
    <row r="2334" spans="1:14">
      <c r="A2334" s="62" t="str">
        <f>IF(Encodage!A2334="","",IF(COUNTIF($A$2:A2333,Encodage!A2334),"",IF(AND(Encodage!A2334&gt;=$G$2,Encodage!A2334&lt;=$H$2),Encodage!B2334,"")))</f>
        <v/>
      </c>
      <c r="B2334" s="62" t="str">
        <f>IF(A2334="","",IF(COUNTIF($A$2:B2333,Encodage!B2334)&gt;0,"",IF(AND(Encodage!B2334&gt;=$G$2,Encodage!A2334&lt;=$H$2),Encodage!C2334,"")))</f>
        <v/>
      </c>
      <c r="C2334" s="62"/>
      <c r="D2334" s="61"/>
      <c r="E2334" s="61"/>
      <c r="F2334" s="61"/>
      <c r="G2334" t="str">
        <f t="shared" si="617"/>
        <v/>
      </c>
      <c r="H2334" t="str">
        <f>IFERROR(IF(COUNTIF($H$4:H2333,H2333)&lt;VLOOKUP($H2333,$D$3:$E$500,2,0),H2333,INDEX($D$3:$D$300,MATCH(H2333,$D$3:$D$300,0)+1)),"")</f>
        <v/>
      </c>
      <c r="I2334" t="str">
        <f>IF($H2334="","",VLOOKUP($H2334,Listes!$A$3:$I$12,3,FALSE))</f>
        <v/>
      </c>
      <c r="J2334" t="str">
        <f>IF($H2334="","",VLOOKUP($H2334,Listes!$A$3:$I$12,4,FALSE))</f>
        <v/>
      </c>
      <c r="K2334" t="str">
        <f>IF(H2334="","",VLOOKUP($H2334,Listes!$A$3:$I$12,8,FALSE))</f>
        <v/>
      </c>
      <c r="N2334" t="str">
        <f t="shared" si="618"/>
        <v/>
      </c>
    </row>
    <row r="2335" spans="1:14">
      <c r="A2335" s="62" t="str">
        <f>IF(Encodage!A2335="","",IF(COUNTIF($A$2:A2334,Encodage!A2335),"",IF(AND(Encodage!A2335&gt;=$G$2,Encodage!A2335&lt;=$H$2),Encodage!B2335,"")))</f>
        <v/>
      </c>
      <c r="B2335" s="62" t="str">
        <f>IF(A2335="","",IF(COUNTIF($A$2:B2334,Encodage!B2335)&gt;0,"",IF(AND(Encodage!B2335&gt;=$G$2,Encodage!A2335&lt;=$H$2),Encodage!C2335,"")))</f>
        <v/>
      </c>
      <c r="C2335" s="62"/>
      <c r="D2335" s="61"/>
      <c r="E2335" s="61"/>
      <c r="F2335" s="61"/>
      <c r="G2335" t="str">
        <f t="shared" si="617"/>
        <v/>
      </c>
      <c r="H2335" t="str">
        <f>IFERROR(IF(COUNTIF($H$4:H2334,H2334)&lt;VLOOKUP($H2334,$D$3:$E$500,2,0),H2334,INDEX($D$3:$D$300,MATCH(H2334,$D$3:$D$300,0)+1)),"")</f>
        <v/>
      </c>
      <c r="I2335" t="str">
        <f>IF($H2335="","",VLOOKUP($H2335,Listes!$A$3:$I$12,3,FALSE))</f>
        <v/>
      </c>
      <c r="J2335" t="str">
        <f>IF($H2335="","",VLOOKUP($H2335,Listes!$A$3:$I$12,4,FALSE))</f>
        <v/>
      </c>
      <c r="K2335" t="str">
        <f>IF(H2335="","",VLOOKUP($H2335,Listes!$A$3:$I$12,8,FALSE))</f>
        <v/>
      </c>
      <c r="N2335" t="str">
        <f t="shared" si="618"/>
        <v/>
      </c>
    </row>
    <row r="2336" spans="1:14">
      <c r="A2336" s="62" t="str">
        <f>IF(Encodage!A2336="","",IF(COUNTIF($A$2:A2335,Encodage!A2336),"",IF(AND(Encodage!A2336&gt;=$G$2,Encodage!A2336&lt;=$H$2),Encodage!B2336,"")))</f>
        <v/>
      </c>
      <c r="B2336" s="62" t="str">
        <f>IF(A2336="","",IF(COUNTIF($A$2:B2335,Encodage!B2336)&gt;0,"",IF(AND(Encodage!B2336&gt;=$G$2,Encodage!A2336&lt;=$H$2),Encodage!C2336,"")))</f>
        <v/>
      </c>
      <c r="C2336" s="62"/>
      <c r="D2336" s="61"/>
      <c r="E2336" s="61"/>
      <c r="F2336" s="61"/>
      <c r="G2336" t="str">
        <f t="shared" si="617"/>
        <v/>
      </c>
      <c r="H2336" t="str">
        <f>IFERROR(IF(COUNTIF($H$4:H2335,H2335)&lt;VLOOKUP($H2335,$D$3:$E$500,2,0),H2335,INDEX($D$3:$D$300,MATCH(H2335,$D$3:$D$300,0)+1)),"")</f>
        <v/>
      </c>
      <c r="I2336" t="str">
        <f>IF($H2336="","",VLOOKUP($H2336,Listes!$A$3:$I$12,3,FALSE))</f>
        <v/>
      </c>
      <c r="J2336" t="str">
        <f>IF($H2336="","",VLOOKUP($H2336,Listes!$A$3:$I$12,4,FALSE))</f>
        <v/>
      </c>
      <c r="K2336" t="str">
        <f>IF(H2336="","",VLOOKUP($H2336,Listes!$A$3:$I$12,8,FALSE))</f>
        <v/>
      </c>
      <c r="N2336" t="str">
        <f t="shared" si="618"/>
        <v/>
      </c>
    </row>
    <row r="2337" spans="1:14">
      <c r="A2337" s="62" t="str">
        <f>IF(Encodage!A2337="","",IF(COUNTIF($A$2:A2336,Encodage!A2337),"",IF(AND(Encodage!A2337&gt;=$G$2,Encodage!A2337&lt;=$H$2),Encodage!B2337,"")))</f>
        <v/>
      </c>
      <c r="B2337" s="62" t="str">
        <f>IF(A2337="","",IF(COUNTIF($A$2:B2336,Encodage!B2337)&gt;0,"",IF(AND(Encodage!B2337&gt;=$G$2,Encodage!A2337&lt;=$H$2),Encodage!C2337,"")))</f>
        <v/>
      </c>
      <c r="C2337" s="62"/>
      <c r="D2337" s="61"/>
      <c r="E2337" s="61"/>
      <c r="F2337" s="61"/>
      <c r="G2337" t="str">
        <f t="shared" si="617"/>
        <v/>
      </c>
      <c r="H2337" t="str">
        <f>IFERROR(IF(COUNTIF($H$4:H2336,H2336)&lt;VLOOKUP($H2336,$D$3:$E$500,2,0),H2336,INDEX($D$3:$D$300,MATCH(H2336,$D$3:$D$300,0)+1)),"")</f>
        <v/>
      </c>
      <c r="I2337" t="str">
        <f>IF($H2337="","",VLOOKUP($H2337,Listes!$A$3:$I$12,3,FALSE))</f>
        <v/>
      </c>
      <c r="J2337" t="str">
        <f>IF($H2337="","",VLOOKUP($H2337,Listes!$A$3:$I$12,4,FALSE))</f>
        <v/>
      </c>
      <c r="K2337" t="str">
        <f>IF(H2337="","",VLOOKUP($H2337,Listes!$A$3:$I$12,8,FALSE))</f>
        <v/>
      </c>
      <c r="N2337" t="str">
        <f t="shared" si="618"/>
        <v/>
      </c>
    </row>
    <row r="2338" spans="1:14">
      <c r="A2338" s="62" t="str">
        <f>IF(Encodage!A2338="","",IF(COUNTIF($A$2:A2337,Encodage!A2338),"",IF(AND(Encodage!A2338&gt;=$G$2,Encodage!A2338&lt;=$H$2),Encodage!B2338,"")))</f>
        <v/>
      </c>
      <c r="B2338" s="62" t="str">
        <f>IF(A2338="","",IF(COUNTIF($A$2:B2337,Encodage!B2338)&gt;0,"",IF(AND(Encodage!B2338&gt;=$G$2,Encodage!A2338&lt;=$H$2),Encodage!C2338,"")))</f>
        <v/>
      </c>
      <c r="C2338" s="62"/>
      <c r="D2338" s="61"/>
      <c r="E2338" s="61"/>
      <c r="F2338" s="61"/>
      <c r="G2338" t="str">
        <f t="shared" si="617"/>
        <v/>
      </c>
      <c r="H2338" t="str">
        <f>IFERROR(IF(COUNTIF($H$4:H2337,H2337)&lt;VLOOKUP($H2337,$D$3:$E$500,2,0),H2337,INDEX($D$3:$D$300,MATCH(H2337,$D$3:$D$300,0)+1)),"")</f>
        <v/>
      </c>
      <c r="I2338" t="str">
        <f>IF($H2338="","",VLOOKUP($H2338,Listes!$A$3:$I$12,3,FALSE))</f>
        <v/>
      </c>
      <c r="J2338" t="str">
        <f>IF($H2338="","",VLOOKUP($H2338,Listes!$A$3:$I$12,4,FALSE))</f>
        <v/>
      </c>
      <c r="K2338" t="str">
        <f>IF(H2338="","",VLOOKUP($H2338,Listes!$A$3:$I$12,8,FALSE))</f>
        <v/>
      </c>
      <c r="N2338" t="str">
        <f t="shared" si="618"/>
        <v/>
      </c>
    </row>
    <row r="2339" spans="1:14">
      <c r="A2339" s="62" t="str">
        <f>IF(Encodage!A2339="","",IF(COUNTIF($A$2:A2338,Encodage!A2339),"",IF(AND(Encodage!A2339&gt;=$G$2,Encodage!A2339&lt;=$H$2),Encodage!B2339,"")))</f>
        <v/>
      </c>
      <c r="B2339" s="62" t="str">
        <f>IF(A2339="","",IF(COUNTIF($A$2:B2338,Encodage!B2339)&gt;0,"",IF(AND(Encodage!B2339&gt;=$G$2,Encodage!A2339&lt;=$H$2),Encodage!C2339,"")))</f>
        <v/>
      </c>
      <c r="C2339" s="62"/>
      <c r="D2339" s="61"/>
      <c r="E2339" s="61"/>
      <c r="F2339" s="61"/>
      <c r="G2339" t="str">
        <f t="shared" si="617"/>
        <v/>
      </c>
      <c r="H2339" t="str">
        <f>IFERROR(IF(COUNTIF($H$4:H2338,H2338)&lt;VLOOKUP($H2338,$D$3:$E$500,2,0),H2338,INDEX($D$3:$D$300,MATCH(H2338,$D$3:$D$300,0)+1)),"")</f>
        <v/>
      </c>
      <c r="I2339" t="str">
        <f>IF($H2339="","",VLOOKUP($H2339,Listes!$A$3:$I$12,3,FALSE))</f>
        <v/>
      </c>
      <c r="J2339" t="str">
        <f>IF($H2339="","",VLOOKUP($H2339,Listes!$A$3:$I$12,4,FALSE))</f>
        <v/>
      </c>
      <c r="K2339" t="str">
        <f>IF(H2339="","",VLOOKUP($H2339,Listes!$A$3:$I$12,8,FALSE))</f>
        <v/>
      </c>
      <c r="N2339" t="str">
        <f t="shared" si="618"/>
        <v/>
      </c>
    </row>
    <row r="2340" spans="1:14">
      <c r="A2340" s="62" t="str">
        <f>IF(Encodage!A2340="","",IF(COUNTIF($A$2:A2339,Encodage!A2340),"",IF(AND(Encodage!A2340&gt;=$G$2,Encodage!A2340&lt;=$H$2),Encodage!B2340,"")))</f>
        <v/>
      </c>
      <c r="B2340" s="62" t="str">
        <f>IF(A2340="","",IF(COUNTIF($A$2:B2339,Encodage!B2340)&gt;0,"",IF(AND(Encodage!B2340&gt;=$G$2,Encodage!A2340&lt;=$H$2),Encodage!C2340,"")))</f>
        <v/>
      </c>
      <c r="C2340" s="62"/>
      <c r="D2340" s="61"/>
      <c r="E2340" s="61"/>
      <c r="F2340" s="61"/>
      <c r="G2340" t="str">
        <f t="shared" si="617"/>
        <v/>
      </c>
      <c r="H2340" t="str">
        <f>IFERROR(IF(COUNTIF($H$4:H2339,H2339)&lt;VLOOKUP($H2339,$D$3:$E$500,2,0),H2339,INDEX($D$3:$D$300,MATCH(H2339,$D$3:$D$300,0)+1)),"")</f>
        <v/>
      </c>
      <c r="I2340" t="str">
        <f>IF($H2340="","",VLOOKUP($H2340,Listes!$A$3:$I$12,3,FALSE))</f>
        <v/>
      </c>
      <c r="J2340" t="str">
        <f>IF($H2340="","",VLOOKUP($H2340,Listes!$A$3:$I$12,4,FALSE))</f>
        <v/>
      </c>
      <c r="K2340" t="str">
        <f>IF(H2340="","",VLOOKUP($H2340,Listes!$A$3:$I$12,8,FALSE))</f>
        <v/>
      </c>
      <c r="N2340" t="str">
        <f t="shared" si="618"/>
        <v/>
      </c>
    </row>
    <row r="2341" spans="1:14">
      <c r="A2341" s="62" t="str">
        <f>IF(Encodage!A2341="","",IF(COUNTIF($A$2:A2340,Encodage!A2341),"",IF(AND(Encodage!A2341&gt;=$G$2,Encodage!A2341&lt;=$H$2),Encodage!B2341,"")))</f>
        <v/>
      </c>
      <c r="B2341" s="62" t="str">
        <f>IF(A2341="","",IF(COUNTIF($A$2:B2340,Encodage!B2341)&gt;0,"",IF(AND(Encodage!B2341&gt;=$G$2,Encodage!A2341&lt;=$H$2),Encodage!C2341,"")))</f>
        <v/>
      </c>
      <c r="C2341" s="62"/>
      <c r="D2341" s="61"/>
      <c r="E2341" s="61"/>
      <c r="F2341" s="61"/>
      <c r="G2341" t="str">
        <f t="shared" si="617"/>
        <v/>
      </c>
      <c r="H2341" t="str">
        <f>IFERROR(IF(COUNTIF($H$4:H2340,H2340)&lt;VLOOKUP($H2340,$D$3:$E$500,2,0),H2340,INDEX($D$3:$D$300,MATCH(H2340,$D$3:$D$300,0)+1)),"")</f>
        <v/>
      </c>
      <c r="I2341" t="str">
        <f>IF($H2341="","",VLOOKUP($H2341,Listes!$A$3:$I$12,3,FALSE))</f>
        <v/>
      </c>
      <c r="J2341" t="str">
        <f>IF($H2341="","",VLOOKUP($H2341,Listes!$A$3:$I$12,4,FALSE))</f>
        <v/>
      </c>
      <c r="K2341" t="str">
        <f>IF(H2341="","",VLOOKUP($H2341,Listes!$A$3:$I$12,8,FALSE))</f>
        <v/>
      </c>
      <c r="N2341" t="str">
        <f t="shared" si="618"/>
        <v/>
      </c>
    </row>
    <row r="2342" spans="1:14">
      <c r="A2342" s="62" t="str">
        <f>IF(Encodage!A2342="","",IF(COUNTIF($A$2:A2341,Encodage!A2342),"",IF(AND(Encodage!A2342&gt;=$G$2,Encodage!A2342&lt;=$H$2),Encodage!B2342,"")))</f>
        <v/>
      </c>
      <c r="B2342" s="62" t="str">
        <f>IF(A2342="","",IF(COUNTIF($A$2:B2341,Encodage!B2342)&gt;0,"",IF(AND(Encodage!B2342&gt;=$G$2,Encodage!A2342&lt;=$H$2),Encodage!C2342,"")))</f>
        <v/>
      </c>
      <c r="C2342" s="62"/>
      <c r="D2342" s="61"/>
      <c r="E2342" s="61"/>
      <c r="F2342" s="61"/>
      <c r="G2342" t="str">
        <f t="shared" si="617"/>
        <v/>
      </c>
      <c r="H2342" t="str">
        <f>IFERROR(IF(COUNTIF($H$4:H2341,H2341)&lt;VLOOKUP($H2341,$D$3:$E$500,2,0),H2341,INDEX($D$3:$D$300,MATCH(H2341,$D$3:$D$300,0)+1)),"")</f>
        <v/>
      </c>
      <c r="I2342" t="str">
        <f>IF($H2342="","",VLOOKUP($H2342,Listes!$A$3:$I$12,3,FALSE))</f>
        <v/>
      </c>
      <c r="J2342" t="str">
        <f>IF($H2342="","",VLOOKUP($H2342,Listes!$A$3:$I$12,4,FALSE))</f>
        <v/>
      </c>
      <c r="K2342" t="str">
        <f>IF(H2342="","",VLOOKUP($H2342,Listes!$A$3:$I$12,8,FALSE))</f>
        <v/>
      </c>
      <c r="N2342" t="str">
        <f t="shared" si="618"/>
        <v/>
      </c>
    </row>
    <row r="2343" spans="1:14">
      <c r="A2343" s="62" t="str">
        <f>IF(Encodage!A2343="","",IF(COUNTIF($A$2:A2342,Encodage!A2343),"",IF(AND(Encodage!A2343&gt;=$G$2,Encodage!A2343&lt;=$H$2),Encodage!B2343,"")))</f>
        <v/>
      </c>
      <c r="B2343" s="62" t="str">
        <f>IF(A2343="","",IF(COUNTIF($A$2:B2342,Encodage!B2343)&gt;0,"",IF(AND(Encodage!B2343&gt;=$G$2,Encodage!A2343&lt;=$H$2),Encodage!C2343,"")))</f>
        <v/>
      </c>
      <c r="C2343" s="62"/>
      <c r="D2343" s="61"/>
      <c r="E2343" s="61"/>
      <c r="F2343" s="61"/>
      <c r="G2343" t="str">
        <f t="shared" si="617"/>
        <v/>
      </c>
      <c r="H2343" t="str">
        <f>IFERROR(IF(COUNTIF($H$4:H2342,H2342)&lt;VLOOKUP($H2342,$D$3:$E$500,2,0),H2342,INDEX($D$3:$D$300,MATCH(H2342,$D$3:$D$300,0)+1)),"")</f>
        <v/>
      </c>
      <c r="I2343" t="str">
        <f>IF($H2343="","",VLOOKUP($H2343,Listes!$A$3:$I$12,3,FALSE))</f>
        <v/>
      </c>
      <c r="J2343" t="str">
        <f>IF($H2343="","",VLOOKUP($H2343,Listes!$A$3:$I$12,4,FALSE))</f>
        <v/>
      </c>
      <c r="K2343" t="str">
        <f>IF(H2343="","",VLOOKUP($H2343,Listes!$A$3:$I$12,8,FALSE))</f>
        <v/>
      </c>
      <c r="N2343" t="str">
        <f t="shared" si="618"/>
        <v/>
      </c>
    </row>
    <row r="2344" spans="1:14">
      <c r="A2344" s="62" t="str">
        <f>IF(Encodage!A2344="","",IF(COUNTIF($A$2:A2343,Encodage!A2344),"",IF(AND(Encodage!A2344&gt;=$G$2,Encodage!A2344&lt;=$H$2),Encodage!B2344,"")))</f>
        <v/>
      </c>
      <c r="B2344" s="62" t="str">
        <f>IF(A2344="","",IF(COUNTIF($A$2:B2343,Encodage!B2344)&gt;0,"",IF(AND(Encodage!B2344&gt;=$G$2,Encodage!A2344&lt;=$H$2),Encodage!C2344,"")))</f>
        <v/>
      </c>
      <c r="C2344" s="62"/>
      <c r="D2344" s="61"/>
      <c r="E2344" s="61"/>
      <c r="F2344" s="61"/>
      <c r="G2344" t="str">
        <f t="shared" si="617"/>
        <v/>
      </c>
      <c r="H2344" t="str">
        <f>IFERROR(IF(COUNTIF($H$4:H2343,H2343)&lt;VLOOKUP($H2343,$D$3:$E$500,2,0),H2343,INDEX($D$3:$D$300,MATCH(H2343,$D$3:$D$300,0)+1)),"")</f>
        <v/>
      </c>
      <c r="I2344" t="str">
        <f>IF($H2344="","",VLOOKUP($H2344,Listes!$A$3:$I$12,3,FALSE))</f>
        <v/>
      </c>
      <c r="J2344" t="str">
        <f>IF($H2344="","",VLOOKUP($H2344,Listes!$A$3:$I$12,4,FALSE))</f>
        <v/>
      </c>
      <c r="K2344" t="str">
        <f>IF(H2344="","",VLOOKUP($H2344,Listes!$A$3:$I$12,8,FALSE))</f>
        <v/>
      </c>
      <c r="N2344" t="str">
        <f t="shared" si="618"/>
        <v/>
      </c>
    </row>
    <row r="2345" spans="1:14">
      <c r="A2345" s="62" t="str">
        <f>IF(Encodage!A2345="","",IF(COUNTIF($A$2:A2344,Encodage!A2345),"",IF(AND(Encodage!A2345&gt;=$G$2,Encodage!A2345&lt;=$H$2),Encodage!B2345,"")))</f>
        <v/>
      </c>
      <c r="B2345" s="62" t="str">
        <f>IF(A2345="","",IF(COUNTIF($A$2:B2344,Encodage!B2345)&gt;0,"",IF(AND(Encodage!B2345&gt;=$G$2,Encodage!A2345&lt;=$H$2),Encodage!C2345,"")))</f>
        <v/>
      </c>
      <c r="C2345" s="62"/>
      <c r="D2345" s="61"/>
      <c r="E2345" s="61"/>
      <c r="F2345" s="61"/>
      <c r="G2345" t="str">
        <f t="shared" si="617"/>
        <v/>
      </c>
      <c r="H2345" t="str">
        <f>IFERROR(IF(COUNTIF($H$4:H2344,H2344)&lt;VLOOKUP($H2344,$D$3:$E$500,2,0),H2344,INDEX($D$3:$D$300,MATCH(H2344,$D$3:$D$300,0)+1)),"")</f>
        <v/>
      </c>
      <c r="I2345" t="str">
        <f>IF($H2345="","",VLOOKUP($H2345,Listes!$A$3:$I$12,3,FALSE))</f>
        <v/>
      </c>
      <c r="J2345" t="str">
        <f>IF($H2345="","",VLOOKUP($H2345,Listes!$A$3:$I$12,4,FALSE))</f>
        <v/>
      </c>
      <c r="K2345" t="str">
        <f>IF(H2345="","",VLOOKUP($H2345,Listes!$A$3:$I$12,8,FALSE))</f>
        <v/>
      </c>
      <c r="N2345" t="str">
        <f t="shared" si="618"/>
        <v/>
      </c>
    </row>
    <row r="2346" spans="1:14">
      <c r="A2346" s="62" t="str">
        <f>IF(Encodage!A2346="","",IF(COUNTIF($A$2:A2345,Encodage!A2346),"",IF(AND(Encodage!A2346&gt;=$G$2,Encodage!A2346&lt;=$H$2),Encodage!B2346,"")))</f>
        <v/>
      </c>
      <c r="B2346" s="62" t="str">
        <f>IF(A2346="","",IF(COUNTIF($A$2:B2345,Encodage!B2346)&gt;0,"",IF(AND(Encodage!B2346&gt;=$G$2,Encodage!A2346&lt;=$H$2),Encodage!C2346,"")))</f>
        <v/>
      </c>
      <c r="C2346" s="62"/>
      <c r="D2346" s="61"/>
      <c r="E2346" s="61"/>
      <c r="F2346" s="61"/>
      <c r="G2346" t="str">
        <f t="shared" si="617"/>
        <v/>
      </c>
      <c r="H2346" t="str">
        <f>IFERROR(IF(COUNTIF($H$4:H2345,H2345)&lt;VLOOKUP($H2345,$D$3:$E$500,2,0),H2345,INDEX($D$3:$D$300,MATCH(H2345,$D$3:$D$300,0)+1)),"")</f>
        <v/>
      </c>
      <c r="I2346" t="str">
        <f>IF($H2346="","",VLOOKUP($H2346,Listes!$A$3:$I$12,3,FALSE))</f>
        <v/>
      </c>
      <c r="J2346" t="str">
        <f>IF($H2346="","",VLOOKUP($H2346,Listes!$A$3:$I$12,4,FALSE))</f>
        <v/>
      </c>
      <c r="K2346" t="str">
        <f>IF(H2346="","",VLOOKUP($H2346,Listes!$A$3:$I$12,8,FALSE))</f>
        <v/>
      </c>
      <c r="N2346" t="str">
        <f t="shared" si="618"/>
        <v/>
      </c>
    </row>
    <row r="2347" spans="1:14">
      <c r="A2347" s="62" t="str">
        <f>IF(Encodage!A2347="","",IF(COUNTIF($A$2:A2346,Encodage!A2347),"",IF(AND(Encodage!A2347&gt;=$G$2,Encodage!A2347&lt;=$H$2),Encodage!B2347,"")))</f>
        <v/>
      </c>
      <c r="B2347" s="62" t="str">
        <f>IF(A2347="","",IF(COUNTIF($A$2:B2346,Encodage!B2347)&gt;0,"",IF(AND(Encodage!B2347&gt;=$G$2,Encodage!A2347&lt;=$H$2),Encodage!C2347,"")))</f>
        <v/>
      </c>
      <c r="C2347" s="62"/>
      <c r="D2347" s="61"/>
      <c r="E2347" s="61"/>
      <c r="F2347" s="61"/>
      <c r="G2347" t="str">
        <f t="shared" si="617"/>
        <v/>
      </c>
      <c r="H2347" t="str">
        <f>IFERROR(IF(COUNTIF($H$4:H2346,H2346)&lt;VLOOKUP($H2346,$D$3:$E$500,2,0),H2346,INDEX($D$3:$D$300,MATCH(H2346,$D$3:$D$300,0)+1)),"")</f>
        <v/>
      </c>
      <c r="I2347" t="str">
        <f>IF($H2347="","",VLOOKUP($H2347,Listes!$A$3:$I$12,3,FALSE))</f>
        <v/>
      </c>
      <c r="J2347" t="str">
        <f>IF($H2347="","",VLOOKUP($H2347,Listes!$A$3:$I$12,4,FALSE))</f>
        <v/>
      </c>
      <c r="K2347" t="str">
        <f>IF(H2347="","",VLOOKUP($H2347,Listes!$A$3:$I$12,8,FALSE))</f>
        <v/>
      </c>
      <c r="N2347" t="str">
        <f t="shared" si="618"/>
        <v/>
      </c>
    </row>
    <row r="2348" spans="1:14">
      <c r="A2348" s="62" t="str">
        <f>IF(Encodage!A2348="","",IF(COUNTIF($A$2:A2347,Encodage!A2348),"",IF(AND(Encodage!A2348&gt;=$G$2,Encodage!A2348&lt;=$H$2),Encodage!B2348,"")))</f>
        <v/>
      </c>
      <c r="B2348" s="62" t="str">
        <f>IF(A2348="","",IF(COUNTIF($A$2:B2347,Encodage!B2348)&gt;0,"",IF(AND(Encodage!B2348&gt;=$G$2,Encodage!A2348&lt;=$H$2),Encodage!C2348,"")))</f>
        <v/>
      </c>
      <c r="C2348" s="62"/>
      <c r="D2348" s="61"/>
      <c r="E2348" s="61"/>
      <c r="F2348" s="61"/>
      <c r="G2348" t="str">
        <f t="shared" si="617"/>
        <v/>
      </c>
      <c r="H2348" t="str">
        <f>IFERROR(IF(COUNTIF($H$4:H2347,H2347)&lt;VLOOKUP($H2347,$D$3:$E$500,2,0),H2347,INDEX($D$3:$D$300,MATCH(H2347,$D$3:$D$300,0)+1)),"")</f>
        <v/>
      </c>
      <c r="I2348" t="str">
        <f>IF($H2348="","",VLOOKUP($H2348,Listes!$A$3:$I$12,3,FALSE))</f>
        <v/>
      </c>
      <c r="J2348" t="str">
        <f>IF($H2348="","",VLOOKUP($H2348,Listes!$A$3:$I$12,4,FALSE))</f>
        <v/>
      </c>
      <c r="K2348" t="str">
        <f>IF(H2348="","",VLOOKUP($H2348,Listes!$A$3:$I$12,8,FALSE))</f>
        <v/>
      </c>
      <c r="N2348" t="str">
        <f t="shared" si="618"/>
        <v/>
      </c>
    </row>
    <row r="2349" spans="1:14">
      <c r="A2349" s="62" t="str">
        <f>IF(Encodage!A2349="","",IF(COUNTIF($A$2:A2348,Encodage!A2349),"",IF(AND(Encodage!A2349&gt;=$G$2,Encodage!A2349&lt;=$H$2),Encodage!B2349,"")))</f>
        <v/>
      </c>
      <c r="B2349" s="62" t="str">
        <f>IF(A2349="","",IF(COUNTIF($A$2:B2348,Encodage!B2349)&gt;0,"",IF(AND(Encodage!B2349&gt;=$G$2,Encodage!A2349&lt;=$H$2),Encodage!C2349,"")))</f>
        <v/>
      </c>
      <c r="C2349" s="62"/>
      <c r="D2349" s="61"/>
      <c r="E2349" s="61"/>
      <c r="F2349" s="61"/>
      <c r="G2349" t="str">
        <f t="shared" si="617"/>
        <v/>
      </c>
      <c r="H2349" t="str">
        <f>IFERROR(IF(COUNTIF($H$4:H2348,H2348)&lt;VLOOKUP($H2348,$D$3:$E$500,2,0),H2348,INDEX($D$3:$D$300,MATCH(H2348,$D$3:$D$300,0)+1)),"")</f>
        <v/>
      </c>
      <c r="I2349" t="str">
        <f>IF($H2349="","",VLOOKUP($H2349,Listes!$A$3:$I$12,3,FALSE))</f>
        <v/>
      </c>
      <c r="J2349" t="str">
        <f>IF($H2349="","",VLOOKUP($H2349,Listes!$A$3:$I$12,4,FALSE))</f>
        <v/>
      </c>
      <c r="K2349" t="str">
        <f>IF(H2349="","",VLOOKUP($H2349,Listes!$A$3:$I$12,8,FALSE))</f>
        <v/>
      </c>
      <c r="N2349" t="str">
        <f t="shared" si="618"/>
        <v/>
      </c>
    </row>
    <row r="2350" spans="1:14">
      <c r="A2350" s="62" t="str">
        <f>IF(Encodage!A2350="","",IF(COUNTIF($A$2:A2349,Encodage!A2350),"",IF(AND(Encodage!A2350&gt;=$G$2,Encodage!A2350&lt;=$H$2),Encodage!B2350,"")))</f>
        <v/>
      </c>
      <c r="B2350" s="62" t="str">
        <f>IF(A2350="","",IF(COUNTIF($A$2:B2349,Encodage!B2350)&gt;0,"",IF(AND(Encodage!B2350&gt;=$G$2,Encodage!A2350&lt;=$H$2),Encodage!C2350,"")))</f>
        <v/>
      </c>
      <c r="C2350" s="62"/>
      <c r="D2350" s="61"/>
      <c r="E2350" s="61"/>
      <c r="F2350" s="61"/>
      <c r="G2350" t="str">
        <f t="shared" si="617"/>
        <v/>
      </c>
      <c r="H2350" t="str">
        <f>IFERROR(IF(COUNTIF($H$4:H2349,H2349)&lt;VLOOKUP($H2349,$D$3:$E$500,2,0),H2349,INDEX($D$3:$D$300,MATCH(H2349,$D$3:$D$300,0)+1)),"")</f>
        <v/>
      </c>
      <c r="I2350" t="str">
        <f>IF($H2350="","",VLOOKUP($H2350,Listes!$A$3:$I$12,3,FALSE))</f>
        <v/>
      </c>
      <c r="J2350" t="str">
        <f>IF($H2350="","",VLOOKUP($H2350,Listes!$A$3:$I$12,4,FALSE))</f>
        <v/>
      </c>
      <c r="K2350" t="str">
        <f>IF(H2350="","",VLOOKUP($H2350,Listes!$A$3:$I$12,8,FALSE))</f>
        <v/>
      </c>
      <c r="N2350" t="str">
        <f t="shared" si="618"/>
        <v/>
      </c>
    </row>
    <row r="2351" spans="1:14">
      <c r="A2351" s="62" t="str">
        <f>IF(Encodage!A2351="","",IF(COUNTIF($A$2:A2350,Encodage!A2351),"",IF(AND(Encodage!A2351&gt;=$G$2,Encodage!A2351&lt;=$H$2),Encodage!B2351,"")))</f>
        <v/>
      </c>
      <c r="B2351" s="62" t="str">
        <f>IF(A2351="","",IF(COUNTIF($A$2:B2350,Encodage!B2351)&gt;0,"",IF(AND(Encodage!B2351&gt;=$G$2,Encodage!A2351&lt;=$H$2),Encodage!C2351,"")))</f>
        <v/>
      </c>
      <c r="C2351" s="62"/>
      <c r="D2351" s="61"/>
      <c r="E2351" s="61"/>
      <c r="F2351" s="61"/>
      <c r="G2351" t="str">
        <f t="shared" si="617"/>
        <v/>
      </c>
      <c r="H2351" t="str">
        <f>IFERROR(IF(COUNTIF($H$4:H2350,H2350)&lt;VLOOKUP($H2350,$D$3:$E$500,2,0),H2350,INDEX($D$3:$D$300,MATCH(H2350,$D$3:$D$300,0)+1)),"")</f>
        <v/>
      </c>
      <c r="I2351" t="str">
        <f>IF($H2351="","",VLOOKUP($H2351,Listes!$A$3:$I$12,3,FALSE))</f>
        <v/>
      </c>
      <c r="J2351" t="str">
        <f>IF($H2351="","",VLOOKUP($H2351,Listes!$A$3:$I$12,4,FALSE))</f>
        <v/>
      </c>
      <c r="K2351" t="str">
        <f>IF(H2351="","",VLOOKUP($H2351,Listes!$A$3:$I$12,8,FALSE))</f>
        <v/>
      </c>
      <c r="N2351" t="str">
        <f t="shared" si="618"/>
        <v/>
      </c>
    </row>
    <row r="2352" spans="1:14">
      <c r="A2352" s="62" t="str">
        <f>IF(Encodage!A2352="","",IF(COUNTIF($A$2:A2351,Encodage!A2352),"",IF(AND(Encodage!A2352&gt;=$G$2,Encodage!A2352&lt;=$H$2),Encodage!B2352,"")))</f>
        <v/>
      </c>
      <c r="B2352" s="62" t="str">
        <f>IF(A2352="","",IF(COUNTIF($A$2:B2351,Encodage!B2352)&gt;0,"",IF(AND(Encodage!B2352&gt;=$G$2,Encodage!A2352&lt;=$H$2),Encodage!C2352,"")))</f>
        <v/>
      </c>
      <c r="C2352" s="62"/>
      <c r="D2352" s="61"/>
      <c r="E2352" s="61"/>
      <c r="F2352" s="61"/>
      <c r="G2352" t="str">
        <f t="shared" si="617"/>
        <v/>
      </c>
      <c r="H2352" t="str">
        <f>IFERROR(IF(COUNTIF($H$4:H2351,H2351)&lt;VLOOKUP($H2351,$D$3:$E$500,2,0),H2351,INDEX($D$3:$D$300,MATCH(H2351,$D$3:$D$300,0)+1)),"")</f>
        <v/>
      </c>
      <c r="I2352" t="str">
        <f>IF($H2352="","",VLOOKUP($H2352,Listes!$A$3:$I$12,3,FALSE))</f>
        <v/>
      </c>
      <c r="J2352" t="str">
        <f>IF($H2352="","",VLOOKUP($H2352,Listes!$A$3:$I$12,4,FALSE))</f>
        <v/>
      </c>
      <c r="K2352" t="str">
        <f>IF(H2352="","",VLOOKUP($H2352,Listes!$A$3:$I$12,8,FALSE))</f>
        <v/>
      </c>
      <c r="N2352" t="str">
        <f t="shared" si="618"/>
        <v/>
      </c>
    </row>
    <row r="2353" spans="1:14">
      <c r="A2353" s="62" t="str">
        <f>IF(Encodage!A2353="","",IF(COUNTIF($A$2:A2352,Encodage!A2353),"",IF(AND(Encodage!A2353&gt;=$G$2,Encodage!A2353&lt;=$H$2),Encodage!B2353,"")))</f>
        <v/>
      </c>
      <c r="B2353" s="62" t="str">
        <f>IF(A2353="","",IF(COUNTIF($A$2:B2352,Encodage!B2353)&gt;0,"",IF(AND(Encodage!B2353&gt;=$G$2,Encodage!A2353&lt;=$H$2),Encodage!C2353,"")))</f>
        <v/>
      </c>
      <c r="C2353" s="62"/>
      <c r="D2353" s="61"/>
      <c r="E2353" s="61"/>
      <c r="F2353" s="61"/>
      <c r="G2353" t="str">
        <f t="shared" si="617"/>
        <v/>
      </c>
      <c r="H2353" t="str">
        <f>IFERROR(IF(COUNTIF($H$4:H2352,H2352)&lt;VLOOKUP($H2352,$D$3:$E$500,2,0),H2352,INDEX($D$3:$D$300,MATCH(H2352,$D$3:$D$300,0)+1)),"")</f>
        <v/>
      </c>
      <c r="I2353" t="str">
        <f>IF($H2353="","",VLOOKUP($H2353,Listes!$A$3:$I$12,3,FALSE))</f>
        <v/>
      </c>
      <c r="J2353" t="str">
        <f>IF($H2353="","",VLOOKUP($H2353,Listes!$A$3:$I$12,4,FALSE))</f>
        <v/>
      </c>
      <c r="K2353" t="str">
        <f>IF(H2353="","",VLOOKUP($H2353,Listes!$A$3:$I$12,8,FALSE))</f>
        <v/>
      </c>
      <c r="N2353" t="str">
        <f t="shared" si="618"/>
        <v/>
      </c>
    </row>
    <row r="2354" spans="1:14">
      <c r="A2354" s="62" t="str">
        <f>IF(Encodage!A2354="","",IF(COUNTIF($A$2:A2353,Encodage!A2354),"",IF(AND(Encodage!A2354&gt;=$G$2,Encodage!A2354&lt;=$H$2),Encodage!B2354,"")))</f>
        <v/>
      </c>
      <c r="B2354" s="62" t="str">
        <f>IF(A2354="","",IF(COUNTIF($A$2:B2353,Encodage!B2354)&gt;0,"",IF(AND(Encodage!B2354&gt;=$G$2,Encodage!A2354&lt;=$H$2),Encodage!C2354,"")))</f>
        <v/>
      </c>
      <c r="C2354" s="62"/>
      <c r="D2354" s="61"/>
      <c r="E2354" s="61"/>
      <c r="F2354" s="61"/>
      <c r="G2354" t="str">
        <f t="shared" si="617"/>
        <v/>
      </c>
      <c r="H2354" t="str">
        <f>IFERROR(IF(COUNTIF($H$4:H2353,H2353)&lt;VLOOKUP($H2353,$D$3:$E$500,2,0),H2353,INDEX($D$3:$D$300,MATCH(H2353,$D$3:$D$300,0)+1)),"")</f>
        <v/>
      </c>
      <c r="I2354" t="str">
        <f>IF($H2354="","",VLOOKUP($H2354,Listes!$A$3:$I$12,3,FALSE))</f>
        <v/>
      </c>
      <c r="J2354" t="str">
        <f>IF($H2354="","",VLOOKUP($H2354,Listes!$A$3:$I$12,4,FALSE))</f>
        <v/>
      </c>
      <c r="K2354" t="str">
        <f>IF(H2354="","",VLOOKUP($H2354,Listes!$A$3:$I$12,8,FALSE))</f>
        <v/>
      </c>
      <c r="N2354" t="str">
        <f t="shared" si="618"/>
        <v/>
      </c>
    </row>
    <row r="2355" spans="1:14">
      <c r="A2355" s="62" t="str">
        <f>IF(Encodage!A2355="","",IF(COUNTIF($A$2:A2354,Encodage!A2355),"",IF(AND(Encodage!A2355&gt;=$G$2,Encodage!A2355&lt;=$H$2),Encodage!B2355,"")))</f>
        <v/>
      </c>
      <c r="B2355" s="62" t="str">
        <f>IF(A2355="","",IF(COUNTIF($A$2:B2354,Encodage!B2355)&gt;0,"",IF(AND(Encodage!B2355&gt;=$G$2,Encodage!A2355&lt;=$H$2),Encodage!C2355,"")))</f>
        <v/>
      </c>
      <c r="C2355" s="62"/>
      <c r="D2355" s="61"/>
      <c r="E2355" s="61"/>
      <c r="F2355" s="61"/>
      <c r="G2355" t="str">
        <f t="shared" si="617"/>
        <v/>
      </c>
      <c r="H2355" t="str">
        <f>IFERROR(IF(COUNTIF($H$4:H2354,H2354)&lt;VLOOKUP($H2354,$D$3:$E$500,2,0),H2354,INDEX($D$3:$D$300,MATCH(H2354,$D$3:$D$300,0)+1)),"")</f>
        <v/>
      </c>
      <c r="I2355" t="str">
        <f>IF($H2355="","",VLOOKUP($H2355,Listes!$A$3:$I$12,3,FALSE))</f>
        <v/>
      </c>
      <c r="J2355" t="str">
        <f>IF($H2355="","",VLOOKUP($H2355,Listes!$A$3:$I$12,4,FALSE))</f>
        <v/>
      </c>
      <c r="K2355" t="str">
        <f>IF(H2355="","",VLOOKUP($H2355,Listes!$A$3:$I$12,8,FALSE))</f>
        <v/>
      </c>
      <c r="N2355" t="str">
        <f t="shared" si="618"/>
        <v/>
      </c>
    </row>
    <row r="2356" spans="1:14">
      <c r="A2356" s="62" t="str">
        <f>IF(Encodage!A2356="","",IF(COUNTIF($A$2:A2355,Encodage!A2356),"",IF(AND(Encodage!A2356&gt;=$G$2,Encodage!A2356&lt;=$H$2),Encodage!B2356,"")))</f>
        <v/>
      </c>
      <c r="B2356" s="62" t="str">
        <f>IF(A2356="","",IF(COUNTIF($A$2:B2355,Encodage!B2356)&gt;0,"",IF(AND(Encodage!B2356&gt;=$G$2,Encodage!A2356&lt;=$H$2),Encodage!C2356,"")))</f>
        <v/>
      </c>
      <c r="C2356" s="62"/>
      <c r="D2356" s="61"/>
      <c r="E2356" s="61"/>
      <c r="F2356" s="61"/>
      <c r="G2356" t="str">
        <f t="shared" si="617"/>
        <v/>
      </c>
      <c r="H2356" t="str">
        <f>IFERROR(IF(COUNTIF($H$4:H2355,H2355)&lt;VLOOKUP($H2355,$D$3:$E$500,2,0),H2355,INDEX($D$3:$D$300,MATCH(H2355,$D$3:$D$300,0)+1)),"")</f>
        <v/>
      </c>
      <c r="I2356" t="str">
        <f>IF($H2356="","",VLOOKUP($H2356,Listes!$A$3:$I$12,3,FALSE))</f>
        <v/>
      </c>
      <c r="J2356" t="str">
        <f>IF($H2356="","",VLOOKUP($H2356,Listes!$A$3:$I$12,4,FALSE))</f>
        <v/>
      </c>
      <c r="K2356" t="str">
        <f>IF(H2356="","",VLOOKUP($H2356,Listes!$A$3:$I$12,8,FALSE))</f>
        <v/>
      </c>
      <c r="N2356" t="str">
        <f t="shared" si="618"/>
        <v/>
      </c>
    </row>
    <row r="2357" spans="1:14">
      <c r="A2357" s="62" t="str">
        <f>IF(Encodage!A2357="","",IF(COUNTIF($A$2:A2356,Encodage!A2357),"",IF(AND(Encodage!A2357&gt;=$G$2,Encodage!A2357&lt;=$H$2),Encodage!B2357,"")))</f>
        <v/>
      </c>
      <c r="B2357" s="62" t="str">
        <f>IF(A2357="","",IF(COUNTIF($A$2:B2356,Encodage!B2357)&gt;0,"",IF(AND(Encodage!B2357&gt;=$G$2,Encodage!A2357&lt;=$H$2),Encodage!C2357,"")))</f>
        <v/>
      </c>
      <c r="C2357" s="62"/>
      <c r="D2357" s="61"/>
      <c r="E2357" s="61"/>
      <c r="F2357" s="61"/>
      <c r="G2357" t="str">
        <f t="shared" si="617"/>
        <v/>
      </c>
      <c r="H2357" t="str">
        <f>IFERROR(IF(COUNTIF($H$4:H2356,H2356)&lt;VLOOKUP($H2356,$D$3:$E$500,2,0),H2356,INDEX($D$3:$D$300,MATCH(H2356,$D$3:$D$300,0)+1)),"")</f>
        <v/>
      </c>
      <c r="I2357" t="str">
        <f>IF($H2357="","",VLOOKUP($H2357,Listes!$A$3:$I$12,3,FALSE))</f>
        <v/>
      </c>
      <c r="J2357" t="str">
        <f>IF($H2357="","",VLOOKUP($H2357,Listes!$A$3:$I$12,4,FALSE))</f>
        <v/>
      </c>
      <c r="K2357" t="str">
        <f>IF(H2357="","",VLOOKUP($H2357,Listes!$A$3:$I$12,8,FALSE))</f>
        <v/>
      </c>
      <c r="N2357" t="str">
        <f t="shared" si="618"/>
        <v/>
      </c>
    </row>
    <row r="2358" spans="1:14">
      <c r="A2358" s="62" t="str">
        <f>IF(Encodage!A2358="","",IF(COUNTIF($A$2:A2357,Encodage!A2358),"",IF(AND(Encodage!A2358&gt;=$G$2,Encodage!A2358&lt;=$H$2),Encodage!B2358,"")))</f>
        <v/>
      </c>
      <c r="B2358" s="62" t="str">
        <f>IF(A2358="","",IF(COUNTIF($A$2:B2357,Encodage!B2358)&gt;0,"",IF(AND(Encodage!B2358&gt;=$G$2,Encodage!A2358&lt;=$H$2),Encodage!C2358,"")))</f>
        <v/>
      </c>
      <c r="C2358" s="62"/>
      <c r="D2358" s="61"/>
      <c r="E2358" s="61"/>
      <c r="F2358" s="61"/>
      <c r="G2358" t="str">
        <f t="shared" si="617"/>
        <v/>
      </c>
      <c r="H2358" t="str">
        <f>IFERROR(IF(COUNTIF($H$4:H2357,H2357)&lt;VLOOKUP($H2357,$D$3:$E$500,2,0),H2357,INDEX($D$3:$D$300,MATCH(H2357,$D$3:$D$300,0)+1)),"")</f>
        <v/>
      </c>
      <c r="I2358" t="str">
        <f>IF($H2358="","",VLOOKUP($H2358,Listes!$A$3:$I$12,3,FALSE))</f>
        <v/>
      </c>
      <c r="J2358" t="str">
        <f>IF($H2358="","",VLOOKUP($H2358,Listes!$A$3:$I$12,4,FALSE))</f>
        <v/>
      </c>
      <c r="K2358" t="str">
        <f>IF(H2358="","",VLOOKUP($H2358,Listes!$A$3:$I$12,8,FALSE))</f>
        <v/>
      </c>
      <c r="N2358" t="str">
        <f t="shared" si="618"/>
        <v/>
      </c>
    </row>
    <row r="2359" spans="1:14">
      <c r="A2359" s="62" t="str">
        <f>IF(Encodage!A2359="","",IF(COUNTIF($A$2:A2358,Encodage!A2359),"",IF(AND(Encodage!A2359&gt;=$G$2,Encodage!A2359&lt;=$H$2),Encodage!B2359,"")))</f>
        <v/>
      </c>
      <c r="B2359" s="62" t="str">
        <f>IF(A2359="","",IF(COUNTIF($A$2:B2358,Encodage!B2359)&gt;0,"",IF(AND(Encodage!B2359&gt;=$G$2,Encodage!A2359&lt;=$H$2),Encodage!C2359,"")))</f>
        <v/>
      </c>
      <c r="C2359" s="62"/>
      <c r="D2359" s="61"/>
      <c r="E2359" s="61"/>
      <c r="F2359" s="61"/>
      <c r="G2359" t="str">
        <f t="shared" si="617"/>
        <v/>
      </c>
      <c r="H2359" t="str">
        <f>IFERROR(IF(COUNTIF($H$4:H2358,H2358)&lt;VLOOKUP($H2358,$D$3:$E$500,2,0),H2358,INDEX($D$3:$D$300,MATCH(H2358,$D$3:$D$300,0)+1)),"")</f>
        <v/>
      </c>
      <c r="I2359" t="str">
        <f>IF($H2359="","",VLOOKUP($H2359,Listes!$A$3:$I$12,3,FALSE))</f>
        <v/>
      </c>
      <c r="J2359" t="str">
        <f>IF($H2359="","",VLOOKUP($H2359,Listes!$A$3:$I$12,4,FALSE))</f>
        <v/>
      </c>
      <c r="K2359" t="str">
        <f>IF(H2359="","",VLOOKUP($H2359,Listes!$A$3:$I$12,8,FALSE))</f>
        <v/>
      </c>
      <c r="N2359" t="str">
        <f t="shared" si="618"/>
        <v/>
      </c>
    </row>
    <row r="2360" spans="1:14">
      <c r="A2360" s="62" t="str">
        <f>IF(Encodage!A2360="","",IF(COUNTIF($A$2:A2359,Encodage!A2360),"",IF(AND(Encodage!A2360&gt;=$G$2,Encodage!A2360&lt;=$H$2),Encodage!B2360,"")))</f>
        <v/>
      </c>
      <c r="B2360" s="62" t="str">
        <f>IF(A2360="","",IF(COUNTIF($A$2:B2359,Encodage!B2360)&gt;0,"",IF(AND(Encodage!B2360&gt;=$G$2,Encodage!A2360&lt;=$H$2),Encodage!C2360,"")))</f>
        <v/>
      </c>
      <c r="C2360" s="62"/>
      <c r="D2360" s="61"/>
      <c r="E2360" s="61"/>
      <c r="F2360" s="61"/>
      <c r="G2360" t="str">
        <f t="shared" si="617"/>
        <v/>
      </c>
      <c r="H2360" t="str">
        <f>IFERROR(IF(COUNTIF($H$4:H2359,H2359)&lt;VLOOKUP($H2359,$D$3:$E$500,2,0),H2359,INDEX($D$3:$D$300,MATCH(H2359,$D$3:$D$300,0)+1)),"")</f>
        <v/>
      </c>
      <c r="I2360" t="str">
        <f>IF($H2360="","",VLOOKUP($H2360,Listes!$A$3:$I$12,3,FALSE))</f>
        <v/>
      </c>
      <c r="J2360" t="str">
        <f>IF($H2360="","",VLOOKUP($H2360,Listes!$A$3:$I$12,4,FALSE))</f>
        <v/>
      </c>
      <c r="K2360" t="str">
        <f>IF(H2360="","",VLOOKUP($H2360,Listes!$A$3:$I$12,8,FALSE))</f>
        <v/>
      </c>
      <c r="N2360" t="str">
        <f t="shared" si="618"/>
        <v/>
      </c>
    </row>
    <row r="2361" spans="1:14">
      <c r="A2361" s="62" t="str">
        <f>IF(Encodage!A2361="","",IF(COUNTIF($A$2:A2360,Encodage!A2361),"",IF(AND(Encodage!A2361&gt;=$G$2,Encodage!A2361&lt;=$H$2),Encodage!B2361,"")))</f>
        <v/>
      </c>
      <c r="B2361" s="62" t="str">
        <f>IF(A2361="","",IF(COUNTIF($A$2:B2360,Encodage!B2361)&gt;0,"",IF(AND(Encodage!B2361&gt;=$G$2,Encodage!A2361&lt;=$H$2),Encodage!C2361,"")))</f>
        <v/>
      </c>
      <c r="C2361" s="62"/>
      <c r="D2361" s="61"/>
      <c r="E2361" s="61"/>
      <c r="F2361" s="61"/>
      <c r="G2361" t="str">
        <f t="shared" si="617"/>
        <v/>
      </c>
      <c r="H2361" t="str">
        <f>IFERROR(IF(COUNTIF($H$4:H2360,H2360)&lt;VLOOKUP($H2360,$D$3:$E$500,2,0),H2360,INDEX($D$3:$D$300,MATCH(H2360,$D$3:$D$300,0)+1)),"")</f>
        <v/>
      </c>
      <c r="I2361" t="str">
        <f>IF($H2361="","",VLOOKUP($H2361,Listes!$A$3:$I$12,3,FALSE))</f>
        <v/>
      </c>
      <c r="J2361" t="str">
        <f>IF($H2361="","",VLOOKUP($H2361,Listes!$A$3:$I$12,4,FALSE))</f>
        <v/>
      </c>
      <c r="K2361" t="str">
        <f>IF(H2361="","",VLOOKUP($H2361,Listes!$A$3:$I$12,8,FALSE))</f>
        <v/>
      </c>
      <c r="N2361" t="str">
        <f t="shared" si="618"/>
        <v/>
      </c>
    </row>
    <row r="2362" spans="1:14">
      <c r="A2362" s="62" t="str">
        <f>IF(Encodage!A2362="","",IF(COUNTIF($A$2:A2361,Encodage!A2362),"",IF(AND(Encodage!A2362&gt;=$G$2,Encodage!A2362&lt;=$H$2),Encodage!B2362,"")))</f>
        <v/>
      </c>
      <c r="B2362" s="62" t="str">
        <f>IF(A2362="","",IF(COUNTIF($A$2:B2361,Encodage!B2362)&gt;0,"",IF(AND(Encodage!B2362&gt;=$G$2,Encodage!A2362&lt;=$H$2),Encodage!C2362,"")))</f>
        <v/>
      </c>
      <c r="C2362" s="62"/>
      <c r="D2362" s="61"/>
      <c r="E2362" s="61"/>
      <c r="F2362" s="61"/>
      <c r="G2362" t="str">
        <f t="shared" si="617"/>
        <v/>
      </c>
      <c r="H2362" t="str">
        <f>IFERROR(IF(COUNTIF($H$4:H2361,H2361)&lt;VLOOKUP($H2361,$D$3:$E$500,2,0),H2361,INDEX($D$3:$D$300,MATCH(H2361,$D$3:$D$300,0)+1)),"")</f>
        <v/>
      </c>
      <c r="I2362" t="str">
        <f>IF($H2362="","",VLOOKUP($H2362,Listes!$A$3:$I$12,3,FALSE))</f>
        <v/>
      </c>
      <c r="J2362" t="str">
        <f>IF($H2362="","",VLOOKUP($H2362,Listes!$A$3:$I$12,4,FALSE))</f>
        <v/>
      </c>
      <c r="K2362" t="str">
        <f>IF(H2362="","",VLOOKUP($H2362,Listes!$A$3:$I$12,8,FALSE))</f>
        <v/>
      </c>
      <c r="N2362" t="str">
        <f t="shared" si="618"/>
        <v/>
      </c>
    </row>
    <row r="2363" spans="1:14">
      <c r="A2363" s="62" t="str">
        <f>IF(Encodage!A2363="","",IF(COUNTIF($A$2:A2362,Encodage!A2363),"",IF(AND(Encodage!A2363&gt;=$G$2,Encodage!A2363&lt;=$H$2),Encodage!B2363,"")))</f>
        <v/>
      </c>
      <c r="B2363" s="62" t="str">
        <f>IF(A2363="","",IF(COUNTIF($A$2:B2362,Encodage!B2363)&gt;0,"",IF(AND(Encodage!B2363&gt;=$G$2,Encodage!A2363&lt;=$H$2),Encodage!C2363,"")))</f>
        <v/>
      </c>
      <c r="C2363" s="62"/>
      <c r="D2363" s="61"/>
      <c r="E2363" s="61"/>
      <c r="F2363" s="61"/>
      <c r="G2363" t="str">
        <f t="shared" si="617"/>
        <v/>
      </c>
      <c r="H2363" t="str">
        <f>IFERROR(IF(COUNTIF($H$4:H2362,H2362)&lt;VLOOKUP($H2362,$D$3:$E$500,2,0),H2362,INDEX($D$3:$D$300,MATCH(H2362,$D$3:$D$300,0)+1)),"")</f>
        <v/>
      </c>
      <c r="I2363" t="str">
        <f>IF($H2363="","",VLOOKUP($H2363,Listes!$A$3:$I$12,3,FALSE))</f>
        <v/>
      </c>
      <c r="J2363" t="str">
        <f>IF($H2363="","",VLOOKUP($H2363,Listes!$A$3:$I$12,4,FALSE))</f>
        <v/>
      </c>
      <c r="K2363" t="str">
        <f>IF(H2363="","",VLOOKUP($H2363,Listes!$A$3:$I$12,8,FALSE))</f>
        <v/>
      </c>
      <c r="N2363" t="str">
        <f t="shared" si="618"/>
        <v/>
      </c>
    </row>
    <row r="2364" spans="1:14">
      <c r="A2364" s="62" t="str">
        <f>IF(Encodage!A2364="","",IF(COUNTIF($A$2:A2363,Encodage!A2364),"",IF(AND(Encodage!A2364&gt;=$G$2,Encodage!A2364&lt;=$H$2),Encodage!B2364,"")))</f>
        <v/>
      </c>
      <c r="B2364" s="62" t="str">
        <f>IF(A2364="","",IF(COUNTIF($A$2:B2363,Encodage!B2364)&gt;0,"",IF(AND(Encodage!B2364&gt;=$G$2,Encodage!A2364&lt;=$H$2),Encodage!C2364,"")))</f>
        <v/>
      </c>
      <c r="C2364" s="62"/>
      <c r="D2364" s="61"/>
      <c r="E2364" s="61"/>
      <c r="F2364" s="61"/>
      <c r="G2364" t="str">
        <f t="shared" si="617"/>
        <v/>
      </c>
      <c r="H2364" t="str">
        <f>IFERROR(IF(COUNTIF($H$4:H2363,H2363)&lt;VLOOKUP($H2363,$D$3:$E$500,2,0),H2363,INDEX($D$3:$D$300,MATCH(H2363,$D$3:$D$300,0)+1)),"")</f>
        <v/>
      </c>
      <c r="I2364" t="str">
        <f>IF($H2364="","",VLOOKUP($H2364,Listes!$A$3:$I$12,3,FALSE))</f>
        <v/>
      </c>
      <c r="J2364" t="str">
        <f>IF($H2364="","",VLOOKUP($H2364,Listes!$A$3:$I$12,4,FALSE))</f>
        <v/>
      </c>
      <c r="K2364" t="str">
        <f>IF(H2364="","",VLOOKUP($H2364,Listes!$A$3:$I$12,8,FALSE))</f>
        <v/>
      </c>
      <c r="N2364" t="str">
        <f t="shared" si="618"/>
        <v/>
      </c>
    </row>
    <row r="2365" spans="1:14">
      <c r="A2365" s="62" t="str">
        <f>IF(Encodage!A2365="","",IF(COUNTIF($A$2:A2364,Encodage!A2365),"",IF(AND(Encodage!A2365&gt;=$G$2,Encodage!A2365&lt;=$H$2),Encodage!B2365,"")))</f>
        <v/>
      </c>
      <c r="B2365" s="62" t="str">
        <f>IF(A2365="","",IF(COUNTIF($A$2:B2364,Encodage!B2365)&gt;0,"",IF(AND(Encodage!B2365&gt;=$G$2,Encodage!A2365&lt;=$H$2),Encodage!C2365,"")))</f>
        <v/>
      </c>
      <c r="C2365" s="62"/>
      <c r="D2365" s="61"/>
      <c r="E2365" s="61"/>
      <c r="F2365" s="61"/>
      <c r="G2365" t="str">
        <f t="shared" si="617"/>
        <v/>
      </c>
      <c r="H2365" t="str">
        <f>IFERROR(IF(COUNTIF($H$4:H2364,H2364)&lt;VLOOKUP($H2364,$D$3:$E$500,2,0),H2364,INDEX($D$3:$D$300,MATCH(H2364,$D$3:$D$300,0)+1)),"")</f>
        <v/>
      </c>
      <c r="I2365" t="str">
        <f>IF($H2365="","",VLOOKUP($H2365,Listes!$A$3:$I$12,3,FALSE))</f>
        <v/>
      </c>
      <c r="J2365" t="str">
        <f>IF($H2365="","",VLOOKUP($H2365,Listes!$A$3:$I$12,4,FALSE))</f>
        <v/>
      </c>
      <c r="K2365" t="str">
        <f>IF(H2365="","",VLOOKUP($H2365,Listes!$A$3:$I$12,8,FALSE))</f>
        <v/>
      </c>
      <c r="N2365" t="str">
        <f t="shared" si="618"/>
        <v/>
      </c>
    </row>
    <row r="2366" spans="1:14">
      <c r="A2366" s="62" t="str">
        <f>IF(Encodage!A2366="","",IF(COUNTIF($A$2:A2365,Encodage!A2366),"",IF(AND(Encodage!A2366&gt;=$G$2,Encodage!A2366&lt;=$H$2),Encodage!B2366,"")))</f>
        <v/>
      </c>
      <c r="B2366" s="62" t="str">
        <f>IF(A2366="","",IF(COUNTIF($A$2:B2365,Encodage!B2366)&gt;0,"",IF(AND(Encodage!B2366&gt;=$G$2,Encodage!A2366&lt;=$H$2),Encodage!C2366,"")))</f>
        <v/>
      </c>
      <c r="C2366" s="62"/>
      <c r="D2366" s="61"/>
      <c r="E2366" s="61"/>
      <c r="F2366" s="61"/>
      <c r="G2366" t="str">
        <f t="shared" si="617"/>
        <v/>
      </c>
      <c r="H2366" t="str">
        <f>IFERROR(IF(COUNTIF($H$4:H2365,H2365)&lt;VLOOKUP($H2365,$D$3:$E$500,2,0),H2365,INDEX($D$3:$D$300,MATCH(H2365,$D$3:$D$300,0)+1)),"")</f>
        <v/>
      </c>
      <c r="I2366" t="str">
        <f>IF($H2366="","",VLOOKUP($H2366,Listes!$A$3:$I$12,3,FALSE))</f>
        <v/>
      </c>
      <c r="J2366" t="str">
        <f>IF($H2366="","",VLOOKUP($H2366,Listes!$A$3:$I$12,4,FALSE))</f>
        <v/>
      </c>
      <c r="K2366" t="str">
        <f>IF(H2366="","",VLOOKUP($H2366,Listes!$A$3:$I$12,8,FALSE))</f>
        <v/>
      </c>
      <c r="N2366" t="str">
        <f t="shared" si="618"/>
        <v/>
      </c>
    </row>
    <row r="2367" spans="1:14">
      <c r="A2367" s="62" t="str">
        <f>IF(Encodage!A2367="","",IF(COUNTIF($A$2:A2366,Encodage!A2367),"",IF(AND(Encodage!A2367&gt;=$G$2,Encodage!A2367&lt;=$H$2),Encodage!B2367,"")))</f>
        <v/>
      </c>
      <c r="B2367" s="62" t="str">
        <f>IF(A2367="","",IF(COUNTIF($A$2:B2366,Encodage!B2367)&gt;0,"",IF(AND(Encodage!B2367&gt;=$G$2,Encodage!A2367&lt;=$H$2),Encodage!C2367,"")))</f>
        <v/>
      </c>
      <c r="C2367" s="62"/>
      <c r="D2367" s="61"/>
      <c r="E2367" s="61"/>
      <c r="F2367" s="61"/>
      <c r="G2367" t="str">
        <f t="shared" si="617"/>
        <v/>
      </c>
      <c r="H2367" t="str">
        <f>IFERROR(IF(COUNTIF($H$4:H2366,H2366)&lt;VLOOKUP($H2366,$D$3:$E$500,2,0),H2366,INDEX($D$3:$D$300,MATCH(H2366,$D$3:$D$300,0)+1)),"")</f>
        <v/>
      </c>
      <c r="I2367" t="str">
        <f>IF($H2367="","",VLOOKUP($H2367,Listes!$A$3:$I$12,3,FALSE))</f>
        <v/>
      </c>
      <c r="J2367" t="str">
        <f>IF($H2367="","",VLOOKUP($H2367,Listes!$A$3:$I$12,4,FALSE))</f>
        <v/>
      </c>
      <c r="K2367" t="str">
        <f>IF(H2367="","",VLOOKUP($H2367,Listes!$A$3:$I$12,8,FALSE))</f>
        <v/>
      </c>
      <c r="N2367" t="str">
        <f t="shared" si="618"/>
        <v/>
      </c>
    </row>
    <row r="2368" spans="1:14">
      <c r="A2368" s="62" t="str">
        <f>IF(Encodage!A2368="","",IF(COUNTIF($A$2:A2367,Encodage!A2368),"",IF(AND(Encodage!A2368&gt;=$G$2,Encodage!A2368&lt;=$H$2),Encodage!B2368,"")))</f>
        <v/>
      </c>
      <c r="B2368" s="62" t="str">
        <f>IF(A2368="","",IF(COUNTIF($A$2:B2367,Encodage!B2368)&gt;0,"",IF(AND(Encodage!B2368&gt;=$G$2,Encodage!A2368&lt;=$H$2),Encodage!C2368,"")))</f>
        <v/>
      </c>
      <c r="C2368" s="62"/>
      <c r="D2368" s="61"/>
      <c r="E2368" s="61"/>
      <c r="F2368" s="61"/>
      <c r="G2368" t="str">
        <f t="shared" si="617"/>
        <v/>
      </c>
      <c r="H2368" t="str">
        <f>IFERROR(IF(COUNTIF($H$4:H2367,H2367)&lt;VLOOKUP($H2367,$D$3:$E$500,2,0),H2367,INDEX($D$3:$D$300,MATCH(H2367,$D$3:$D$300,0)+1)),"")</f>
        <v/>
      </c>
      <c r="I2368" t="str">
        <f>IF($H2368="","",VLOOKUP($H2368,Listes!$A$3:$I$12,3,FALSE))</f>
        <v/>
      </c>
      <c r="J2368" t="str">
        <f>IF($H2368="","",VLOOKUP($H2368,Listes!$A$3:$I$12,4,FALSE))</f>
        <v/>
      </c>
      <c r="K2368" t="str">
        <f>IF(H2368="","",VLOOKUP($H2368,Listes!$A$3:$I$12,8,FALSE))</f>
        <v/>
      </c>
      <c r="N2368" t="str">
        <f t="shared" si="618"/>
        <v/>
      </c>
    </row>
    <row r="2369" spans="1:14">
      <c r="A2369" s="62" t="str">
        <f>IF(Encodage!A2369="","",IF(COUNTIF($A$2:A2368,Encodage!A2369),"",IF(AND(Encodage!A2369&gt;=$G$2,Encodage!A2369&lt;=$H$2),Encodage!B2369,"")))</f>
        <v/>
      </c>
      <c r="B2369" s="62" t="str">
        <f>IF(A2369="","",IF(COUNTIF($A$2:B2368,Encodage!B2369)&gt;0,"",IF(AND(Encodage!B2369&gt;=$G$2,Encodage!A2369&lt;=$H$2),Encodage!C2369,"")))</f>
        <v/>
      </c>
      <c r="C2369" s="62"/>
      <c r="D2369" s="61"/>
      <c r="E2369" s="61"/>
      <c r="F2369" s="61"/>
      <c r="G2369" t="str">
        <f t="shared" si="617"/>
        <v/>
      </c>
      <c r="H2369" t="str">
        <f>IFERROR(IF(COUNTIF($H$4:H2368,H2368)&lt;VLOOKUP($H2368,$D$3:$E$500,2,0),H2368,INDEX($D$3:$D$300,MATCH(H2368,$D$3:$D$300,0)+1)),"")</f>
        <v/>
      </c>
      <c r="I2369" t="str">
        <f>IF($H2369="","",VLOOKUP($H2369,Listes!$A$3:$I$12,3,FALSE))</f>
        <v/>
      </c>
      <c r="J2369" t="str">
        <f>IF($H2369="","",VLOOKUP($H2369,Listes!$A$3:$I$12,4,FALSE))</f>
        <v/>
      </c>
      <c r="K2369" t="str">
        <f>IF(H2369="","",VLOOKUP($H2369,Listes!$A$3:$I$12,8,FALSE))</f>
        <v/>
      </c>
      <c r="N2369" t="str">
        <f t="shared" si="618"/>
        <v/>
      </c>
    </row>
    <row r="2370" spans="1:14">
      <c r="A2370" s="62" t="str">
        <f>IF(Encodage!A2370="","",IF(COUNTIF($A$2:A2369,Encodage!A2370),"",IF(AND(Encodage!A2370&gt;=$G$2,Encodage!A2370&lt;=$H$2),Encodage!B2370,"")))</f>
        <v/>
      </c>
      <c r="B2370" s="62" t="str">
        <f>IF(A2370="","",IF(COUNTIF($A$2:B2369,Encodage!B2370)&gt;0,"",IF(AND(Encodage!B2370&gt;=$G$2,Encodage!A2370&lt;=$H$2),Encodage!C2370,"")))</f>
        <v/>
      </c>
      <c r="C2370" s="62"/>
      <c r="D2370" s="61"/>
      <c r="E2370" s="61"/>
      <c r="F2370" s="61"/>
      <c r="G2370" t="str">
        <f t="shared" si="617"/>
        <v/>
      </c>
      <c r="H2370" t="str">
        <f>IFERROR(IF(COUNTIF($H$4:H2369,H2369)&lt;VLOOKUP($H2369,$D$3:$E$500,2,0),H2369,INDEX($D$3:$D$300,MATCH(H2369,$D$3:$D$300,0)+1)),"")</f>
        <v/>
      </c>
      <c r="I2370" t="str">
        <f>IF($H2370="","",VLOOKUP($H2370,Listes!$A$3:$I$12,3,FALSE))</f>
        <v/>
      </c>
      <c r="J2370" t="str">
        <f>IF($H2370="","",VLOOKUP($H2370,Listes!$A$3:$I$12,4,FALSE))</f>
        <v/>
      </c>
      <c r="K2370" t="str">
        <f>IF(H2370="","",VLOOKUP($H2370,Listes!$A$3:$I$12,8,FALSE))</f>
        <v/>
      </c>
      <c r="N2370" t="str">
        <f t="shared" si="618"/>
        <v/>
      </c>
    </row>
    <row r="2371" spans="1:14">
      <c r="A2371" s="62" t="str">
        <f>IF(Encodage!A2371="","",IF(COUNTIF($A$2:A2370,Encodage!A2371),"",IF(AND(Encodage!A2371&gt;=$G$2,Encodage!A2371&lt;=$H$2),Encodage!B2371,"")))</f>
        <v/>
      </c>
      <c r="B2371" s="62" t="str">
        <f>IF(A2371="","",IF(COUNTIF($A$2:B2370,Encodage!B2371)&gt;0,"",IF(AND(Encodage!B2371&gt;=$G$2,Encodage!A2371&lt;=$H$2),Encodage!C2371,"")))</f>
        <v/>
      </c>
      <c r="C2371" s="62"/>
      <c r="D2371" s="61"/>
      <c r="E2371" s="61"/>
      <c r="F2371" s="61"/>
      <c r="G2371" t="str">
        <f t="shared" si="617"/>
        <v/>
      </c>
      <c r="H2371" t="str">
        <f>IFERROR(IF(COUNTIF($H$4:H2370,H2370)&lt;VLOOKUP($H2370,$D$3:$E$500,2,0),H2370,INDEX($D$3:$D$300,MATCH(H2370,$D$3:$D$300,0)+1)),"")</f>
        <v/>
      </c>
      <c r="I2371" t="str">
        <f>IF($H2371="","",VLOOKUP($H2371,Listes!$A$3:$I$12,3,FALSE))</f>
        <v/>
      </c>
      <c r="J2371" t="str">
        <f>IF($H2371="","",VLOOKUP($H2371,Listes!$A$3:$I$12,4,FALSE))</f>
        <v/>
      </c>
      <c r="K2371" t="str">
        <f>IF(H2371="","",VLOOKUP($H2371,Listes!$A$3:$I$12,8,FALSE))</f>
        <v/>
      </c>
      <c r="N2371" t="str">
        <f t="shared" si="618"/>
        <v/>
      </c>
    </row>
    <row r="2372" spans="1:14">
      <c r="A2372" s="62" t="str">
        <f>IF(Encodage!A2372="","",IF(COUNTIF($A$2:A2371,Encodage!A2372),"",IF(AND(Encodage!A2372&gt;=$G$2,Encodage!A2372&lt;=$H$2),Encodage!B2372,"")))</f>
        <v/>
      </c>
      <c r="B2372" s="62" t="str">
        <f>IF(A2372="","",IF(COUNTIF($A$2:B2371,Encodage!B2372)&gt;0,"",IF(AND(Encodage!B2372&gt;=$G$2,Encodage!A2372&lt;=$H$2),Encodage!C2372,"")))</f>
        <v/>
      </c>
      <c r="C2372" s="62"/>
      <c r="D2372" s="61"/>
      <c r="E2372" s="61"/>
      <c r="F2372" s="61"/>
      <c r="G2372" t="str">
        <f t="shared" si="617"/>
        <v/>
      </c>
      <c r="H2372" t="str">
        <f>IFERROR(IF(COUNTIF($H$4:H2371,H2371)&lt;VLOOKUP($H2371,$D$3:$E$500,2,0),H2371,INDEX($D$3:$D$300,MATCH(H2371,$D$3:$D$300,0)+1)),"")</f>
        <v/>
      </c>
      <c r="I2372" t="str">
        <f>IF($H2372="","",VLOOKUP($H2372,Listes!$A$3:$I$12,3,FALSE))</f>
        <v/>
      </c>
      <c r="J2372" t="str">
        <f>IF($H2372="","",VLOOKUP($H2372,Listes!$A$3:$I$12,4,FALSE))</f>
        <v/>
      </c>
      <c r="K2372" t="str">
        <f>IF(H2372="","",VLOOKUP($H2372,Listes!$A$3:$I$12,8,FALSE))</f>
        <v/>
      </c>
      <c r="N2372" t="str">
        <f t="shared" si="618"/>
        <v/>
      </c>
    </row>
    <row r="2373" spans="1:14">
      <c r="A2373" s="62" t="str">
        <f>IF(Encodage!A2373="","",IF(COUNTIF($A$2:A2372,Encodage!A2373),"",IF(AND(Encodage!A2373&gt;=$G$2,Encodage!A2373&lt;=$H$2),Encodage!B2373,"")))</f>
        <v/>
      </c>
      <c r="B2373" s="62" t="str">
        <f>IF(A2373="","",IF(COUNTIF($A$2:B2372,Encodage!B2373)&gt;0,"",IF(AND(Encodage!B2373&gt;=$G$2,Encodage!A2373&lt;=$H$2),Encodage!C2373,"")))</f>
        <v/>
      </c>
      <c r="C2373" s="62"/>
      <c r="D2373" s="61"/>
      <c r="E2373" s="61"/>
      <c r="F2373" s="61"/>
      <c r="G2373" t="str">
        <f t="shared" ref="G2373:G2436" si="619">IFERROR(INDEX($C$3:$C$10000,MATCH(H2373,$A$3:$A$10000,0)),"")</f>
        <v/>
      </c>
      <c r="H2373" t="str">
        <f>IFERROR(IF(COUNTIF($H$4:H2372,H2372)&lt;VLOOKUP($H2372,$D$3:$E$500,2,0),H2372,INDEX($D$3:$D$300,MATCH(H2372,$D$3:$D$300,0)+1)),"")</f>
        <v/>
      </c>
      <c r="I2373" t="str">
        <f>IF($H2373="","",VLOOKUP($H2373,Listes!$A$3:$I$12,3,FALSE))</f>
        <v/>
      </c>
      <c r="J2373" t="str">
        <f>IF($H2373="","",VLOOKUP($H2373,Listes!$A$3:$I$12,4,FALSE))</f>
        <v/>
      </c>
      <c r="K2373" t="str">
        <f>IF(H2373="","",VLOOKUP($H2373,Listes!$A$3:$I$12,8,FALSE))</f>
        <v/>
      </c>
      <c r="N2373" t="str">
        <f t="shared" ref="N2373:N2436" si="620">IF($H2372=$H2373,"",IFERROR(INDEX($C$3:$C$300,MATCH(H2373,$D$3:$D$300,0)),""))</f>
        <v/>
      </c>
    </row>
    <row r="2374" spans="1:14">
      <c r="A2374" s="62" t="str">
        <f>IF(Encodage!A2374="","",IF(COUNTIF($A$2:A2373,Encodage!A2374),"",IF(AND(Encodage!A2374&gt;=$G$2,Encodage!A2374&lt;=$H$2),Encodage!B2374,"")))</f>
        <v/>
      </c>
      <c r="B2374" s="62" t="str">
        <f>IF(A2374="","",IF(COUNTIF($A$2:B2373,Encodage!B2374)&gt;0,"",IF(AND(Encodage!B2374&gt;=$G$2,Encodage!A2374&lt;=$H$2),Encodage!C2374,"")))</f>
        <v/>
      </c>
      <c r="C2374" s="62"/>
      <c r="D2374" s="61"/>
      <c r="E2374" s="61"/>
      <c r="F2374" s="61"/>
      <c r="G2374" t="str">
        <f t="shared" si="619"/>
        <v/>
      </c>
      <c r="H2374" t="str">
        <f>IFERROR(IF(COUNTIF($H$4:H2373,H2373)&lt;VLOOKUP($H2373,$D$3:$E$500,2,0),H2373,INDEX($D$3:$D$300,MATCH(H2373,$D$3:$D$300,0)+1)),"")</f>
        <v/>
      </c>
      <c r="I2374" t="str">
        <f>IF($H2374="","",VLOOKUP($H2374,Listes!$A$3:$I$12,3,FALSE))</f>
        <v/>
      </c>
      <c r="J2374" t="str">
        <f>IF($H2374="","",VLOOKUP($H2374,Listes!$A$3:$I$12,4,FALSE))</f>
        <v/>
      </c>
      <c r="K2374" t="str">
        <f>IF(H2374="","",VLOOKUP($H2374,Listes!$A$3:$I$12,8,FALSE))</f>
        <v/>
      </c>
      <c r="N2374" t="str">
        <f t="shared" si="620"/>
        <v/>
      </c>
    </row>
    <row r="2375" spans="1:14">
      <c r="A2375" s="62" t="str">
        <f>IF(Encodage!A2375="","",IF(COUNTIF($A$2:A2374,Encodage!A2375),"",IF(AND(Encodage!A2375&gt;=$G$2,Encodage!A2375&lt;=$H$2),Encodage!B2375,"")))</f>
        <v/>
      </c>
      <c r="B2375" s="62" t="str">
        <f>IF(A2375="","",IF(COUNTIF($A$2:B2374,Encodage!B2375)&gt;0,"",IF(AND(Encodage!B2375&gt;=$G$2,Encodage!A2375&lt;=$H$2),Encodage!C2375,"")))</f>
        <v/>
      </c>
      <c r="C2375" s="62"/>
      <c r="D2375" s="61"/>
      <c r="E2375" s="61"/>
      <c r="F2375" s="61"/>
      <c r="G2375" t="str">
        <f t="shared" si="619"/>
        <v/>
      </c>
      <c r="H2375" t="str">
        <f>IFERROR(IF(COUNTIF($H$4:H2374,H2374)&lt;VLOOKUP($H2374,$D$3:$E$500,2,0),H2374,INDEX($D$3:$D$300,MATCH(H2374,$D$3:$D$300,0)+1)),"")</f>
        <v/>
      </c>
      <c r="I2375" t="str">
        <f>IF($H2375="","",VLOOKUP($H2375,Listes!$A$3:$I$12,3,FALSE))</f>
        <v/>
      </c>
      <c r="J2375" t="str">
        <f>IF($H2375="","",VLOOKUP($H2375,Listes!$A$3:$I$12,4,FALSE))</f>
        <v/>
      </c>
      <c r="K2375" t="str">
        <f>IF(H2375="","",VLOOKUP($H2375,Listes!$A$3:$I$12,8,FALSE))</f>
        <v/>
      </c>
      <c r="N2375" t="str">
        <f t="shared" si="620"/>
        <v/>
      </c>
    </row>
    <row r="2376" spans="1:14">
      <c r="A2376" s="62" t="str">
        <f>IF(Encodage!A2376="","",IF(COUNTIF($A$2:A2375,Encodage!A2376),"",IF(AND(Encodage!A2376&gt;=$G$2,Encodage!A2376&lt;=$H$2),Encodage!B2376,"")))</f>
        <v/>
      </c>
      <c r="B2376" s="62" t="str">
        <f>IF(A2376="","",IF(COUNTIF($A$2:B2375,Encodage!B2376)&gt;0,"",IF(AND(Encodage!B2376&gt;=$G$2,Encodage!A2376&lt;=$H$2),Encodage!C2376,"")))</f>
        <v/>
      </c>
      <c r="C2376" s="62"/>
      <c r="D2376" s="61"/>
      <c r="E2376" s="61"/>
      <c r="F2376" s="61"/>
      <c r="G2376" t="str">
        <f t="shared" si="619"/>
        <v/>
      </c>
      <c r="H2376" t="str">
        <f>IFERROR(IF(COUNTIF($H$4:H2375,H2375)&lt;VLOOKUP($H2375,$D$3:$E$500,2,0),H2375,INDEX($D$3:$D$300,MATCH(H2375,$D$3:$D$300,0)+1)),"")</f>
        <v/>
      </c>
      <c r="I2376" t="str">
        <f>IF($H2376="","",VLOOKUP($H2376,Listes!$A$3:$I$12,3,FALSE))</f>
        <v/>
      </c>
      <c r="J2376" t="str">
        <f>IF($H2376="","",VLOOKUP($H2376,Listes!$A$3:$I$12,4,FALSE))</f>
        <v/>
      </c>
      <c r="K2376" t="str">
        <f>IF(H2376="","",VLOOKUP($H2376,Listes!$A$3:$I$12,8,FALSE))</f>
        <v/>
      </c>
      <c r="N2376" t="str">
        <f t="shared" si="620"/>
        <v/>
      </c>
    </row>
    <row r="2377" spans="1:14">
      <c r="A2377" s="62" t="str">
        <f>IF(Encodage!A2377="","",IF(COUNTIF($A$2:A2376,Encodage!A2377),"",IF(AND(Encodage!A2377&gt;=$G$2,Encodage!A2377&lt;=$H$2),Encodage!B2377,"")))</f>
        <v/>
      </c>
      <c r="B2377" s="62" t="str">
        <f>IF(A2377="","",IF(COUNTIF($A$2:B2376,Encodage!B2377)&gt;0,"",IF(AND(Encodage!B2377&gt;=$G$2,Encodage!A2377&lt;=$H$2),Encodage!C2377,"")))</f>
        <v/>
      </c>
      <c r="C2377" s="62"/>
      <c r="D2377" s="61"/>
      <c r="E2377" s="61"/>
      <c r="F2377" s="61"/>
      <c r="G2377" t="str">
        <f t="shared" si="619"/>
        <v/>
      </c>
      <c r="H2377" t="str">
        <f>IFERROR(IF(COUNTIF($H$4:H2376,H2376)&lt;VLOOKUP($H2376,$D$3:$E$500,2,0),H2376,INDEX($D$3:$D$300,MATCH(H2376,$D$3:$D$300,0)+1)),"")</f>
        <v/>
      </c>
      <c r="I2377" t="str">
        <f>IF($H2377="","",VLOOKUP($H2377,Listes!$A$3:$I$12,3,FALSE))</f>
        <v/>
      </c>
      <c r="J2377" t="str">
        <f>IF($H2377="","",VLOOKUP($H2377,Listes!$A$3:$I$12,4,FALSE))</f>
        <v/>
      </c>
      <c r="K2377" t="str">
        <f>IF(H2377="","",VLOOKUP($H2377,Listes!$A$3:$I$12,8,FALSE))</f>
        <v/>
      </c>
      <c r="N2377" t="str">
        <f t="shared" si="620"/>
        <v/>
      </c>
    </row>
    <row r="2378" spans="1:14">
      <c r="A2378" s="62" t="str">
        <f>IF(Encodage!A2378="","",IF(COUNTIF($A$2:A2377,Encodage!A2378),"",IF(AND(Encodage!A2378&gt;=$G$2,Encodage!A2378&lt;=$H$2),Encodage!B2378,"")))</f>
        <v/>
      </c>
      <c r="B2378" s="62" t="str">
        <f>IF(A2378="","",IF(COUNTIF($A$2:B2377,Encodage!B2378)&gt;0,"",IF(AND(Encodage!B2378&gt;=$G$2,Encodage!A2378&lt;=$H$2),Encodage!C2378,"")))</f>
        <v/>
      </c>
      <c r="C2378" s="62"/>
      <c r="D2378" s="61"/>
      <c r="E2378" s="61"/>
      <c r="F2378" s="61"/>
      <c r="G2378" t="str">
        <f t="shared" si="619"/>
        <v/>
      </c>
      <c r="H2378" t="str">
        <f>IFERROR(IF(COUNTIF($H$4:H2377,H2377)&lt;VLOOKUP($H2377,$D$3:$E$500,2,0),H2377,INDEX($D$3:$D$300,MATCH(H2377,$D$3:$D$300,0)+1)),"")</f>
        <v/>
      </c>
      <c r="I2378" t="str">
        <f>IF($H2378="","",VLOOKUP($H2378,Listes!$A$3:$I$12,3,FALSE))</f>
        <v/>
      </c>
      <c r="J2378" t="str">
        <f>IF($H2378="","",VLOOKUP($H2378,Listes!$A$3:$I$12,4,FALSE))</f>
        <v/>
      </c>
      <c r="K2378" t="str">
        <f>IF(H2378="","",VLOOKUP($H2378,Listes!$A$3:$I$12,8,FALSE))</f>
        <v/>
      </c>
      <c r="N2378" t="str">
        <f t="shared" si="620"/>
        <v/>
      </c>
    </row>
    <row r="2379" spans="1:14">
      <c r="A2379" s="62" t="str">
        <f>IF(Encodage!A2379="","",IF(COUNTIF($A$2:A2378,Encodage!A2379),"",IF(AND(Encodage!A2379&gt;=$G$2,Encodage!A2379&lt;=$H$2),Encodage!B2379,"")))</f>
        <v/>
      </c>
      <c r="B2379" s="62" t="str">
        <f>IF(A2379="","",IF(COUNTIF($A$2:B2378,Encodage!B2379)&gt;0,"",IF(AND(Encodage!B2379&gt;=$G$2,Encodage!A2379&lt;=$H$2),Encodage!C2379,"")))</f>
        <v/>
      </c>
      <c r="C2379" s="62"/>
      <c r="D2379" s="61"/>
      <c r="E2379" s="61"/>
      <c r="F2379" s="61"/>
      <c r="G2379" t="str">
        <f t="shared" si="619"/>
        <v/>
      </c>
      <c r="H2379" t="str">
        <f>IFERROR(IF(COUNTIF($H$4:H2378,H2378)&lt;VLOOKUP($H2378,$D$3:$E$500,2,0),H2378,INDEX($D$3:$D$300,MATCH(H2378,$D$3:$D$300,0)+1)),"")</f>
        <v/>
      </c>
      <c r="I2379" t="str">
        <f>IF($H2379="","",VLOOKUP($H2379,Listes!$A$3:$I$12,3,FALSE))</f>
        <v/>
      </c>
      <c r="J2379" t="str">
        <f>IF($H2379="","",VLOOKUP($H2379,Listes!$A$3:$I$12,4,FALSE))</f>
        <v/>
      </c>
      <c r="K2379" t="str">
        <f>IF(H2379="","",VLOOKUP($H2379,Listes!$A$3:$I$12,8,FALSE))</f>
        <v/>
      </c>
      <c r="N2379" t="str">
        <f t="shared" si="620"/>
        <v/>
      </c>
    </row>
    <row r="2380" spans="1:14">
      <c r="A2380" s="62" t="str">
        <f>IF(Encodage!A2380="","",IF(COUNTIF($A$2:A2379,Encodage!A2380),"",IF(AND(Encodage!A2380&gt;=$G$2,Encodage!A2380&lt;=$H$2),Encodage!B2380,"")))</f>
        <v/>
      </c>
      <c r="B2380" s="62" t="str">
        <f>IF(A2380="","",IF(COUNTIF($A$2:B2379,Encodage!B2380)&gt;0,"",IF(AND(Encodage!B2380&gt;=$G$2,Encodage!A2380&lt;=$H$2),Encodage!C2380,"")))</f>
        <v/>
      </c>
      <c r="C2380" s="62"/>
      <c r="D2380" s="61"/>
      <c r="E2380" s="61"/>
      <c r="F2380" s="61"/>
      <c r="G2380" t="str">
        <f t="shared" si="619"/>
        <v/>
      </c>
      <c r="H2380" t="str">
        <f>IFERROR(IF(COUNTIF($H$4:H2379,H2379)&lt;VLOOKUP($H2379,$D$3:$E$500,2,0),H2379,INDEX($D$3:$D$300,MATCH(H2379,$D$3:$D$300,0)+1)),"")</f>
        <v/>
      </c>
      <c r="I2380" t="str">
        <f>IF($H2380="","",VLOOKUP($H2380,Listes!$A$3:$I$12,3,FALSE))</f>
        <v/>
      </c>
      <c r="J2380" t="str">
        <f>IF($H2380="","",VLOOKUP($H2380,Listes!$A$3:$I$12,4,FALSE))</f>
        <v/>
      </c>
      <c r="K2380" t="str">
        <f>IF(H2380="","",VLOOKUP($H2380,Listes!$A$3:$I$12,8,FALSE))</f>
        <v/>
      </c>
      <c r="N2380" t="str">
        <f t="shared" si="620"/>
        <v/>
      </c>
    </row>
    <row r="2381" spans="1:14">
      <c r="A2381" s="62" t="str">
        <f>IF(Encodage!A2381="","",IF(COUNTIF($A$2:A2380,Encodage!A2381),"",IF(AND(Encodage!A2381&gt;=$G$2,Encodage!A2381&lt;=$H$2),Encodage!B2381,"")))</f>
        <v/>
      </c>
      <c r="B2381" s="62" t="str">
        <f>IF(A2381="","",IF(COUNTIF($A$2:B2380,Encodage!B2381)&gt;0,"",IF(AND(Encodage!B2381&gt;=$G$2,Encodage!A2381&lt;=$H$2),Encodage!C2381,"")))</f>
        <v/>
      </c>
      <c r="C2381" s="62"/>
      <c r="D2381" s="61"/>
      <c r="E2381" s="61"/>
      <c r="F2381" s="61"/>
      <c r="G2381" t="str">
        <f t="shared" si="619"/>
        <v/>
      </c>
      <c r="H2381" t="str">
        <f>IFERROR(IF(COUNTIF($H$4:H2380,H2380)&lt;VLOOKUP($H2380,$D$3:$E$500,2,0),H2380,INDEX($D$3:$D$300,MATCH(H2380,$D$3:$D$300,0)+1)),"")</f>
        <v/>
      </c>
      <c r="I2381" t="str">
        <f>IF($H2381="","",VLOOKUP($H2381,Listes!$A$3:$I$12,3,FALSE))</f>
        <v/>
      </c>
      <c r="J2381" t="str">
        <f>IF($H2381="","",VLOOKUP($H2381,Listes!$A$3:$I$12,4,FALSE))</f>
        <v/>
      </c>
      <c r="K2381" t="str">
        <f>IF(H2381="","",VLOOKUP($H2381,Listes!$A$3:$I$12,8,FALSE))</f>
        <v/>
      </c>
      <c r="N2381" t="str">
        <f t="shared" si="620"/>
        <v/>
      </c>
    </row>
    <row r="2382" spans="1:14">
      <c r="A2382" s="62" t="str">
        <f>IF(Encodage!A2382="","",IF(COUNTIF($A$2:A2381,Encodage!A2382),"",IF(AND(Encodage!A2382&gt;=$G$2,Encodage!A2382&lt;=$H$2),Encodage!B2382,"")))</f>
        <v/>
      </c>
      <c r="B2382" s="62" t="str">
        <f>IF(A2382="","",IF(COUNTIF($A$2:B2381,Encodage!B2382)&gt;0,"",IF(AND(Encodage!B2382&gt;=$G$2,Encodage!A2382&lt;=$H$2),Encodage!C2382,"")))</f>
        <v/>
      </c>
      <c r="C2382" s="62"/>
      <c r="D2382" s="61"/>
      <c r="E2382" s="61"/>
      <c r="F2382" s="61"/>
      <c r="G2382" t="str">
        <f t="shared" si="619"/>
        <v/>
      </c>
      <c r="H2382" t="str">
        <f>IFERROR(IF(COUNTIF($H$4:H2381,H2381)&lt;VLOOKUP($H2381,$D$3:$E$500,2,0),H2381,INDEX($D$3:$D$300,MATCH(H2381,$D$3:$D$300,0)+1)),"")</f>
        <v/>
      </c>
      <c r="I2382" t="str">
        <f>IF($H2382="","",VLOOKUP($H2382,Listes!$A$3:$I$12,3,FALSE))</f>
        <v/>
      </c>
      <c r="J2382" t="str">
        <f>IF($H2382="","",VLOOKUP($H2382,Listes!$A$3:$I$12,4,FALSE))</f>
        <v/>
      </c>
      <c r="K2382" t="str">
        <f>IF(H2382="","",VLOOKUP($H2382,Listes!$A$3:$I$12,8,FALSE))</f>
        <v/>
      </c>
      <c r="N2382" t="str">
        <f t="shared" si="620"/>
        <v/>
      </c>
    </row>
    <row r="2383" spans="1:14">
      <c r="A2383" s="62" t="str">
        <f>IF(Encodage!A2383="","",IF(COUNTIF($A$2:A2382,Encodage!A2383),"",IF(AND(Encodage!A2383&gt;=$G$2,Encodage!A2383&lt;=$H$2),Encodage!B2383,"")))</f>
        <v/>
      </c>
      <c r="B2383" s="62" t="str">
        <f>IF(A2383="","",IF(COUNTIF($A$2:B2382,Encodage!B2383)&gt;0,"",IF(AND(Encodage!B2383&gt;=$G$2,Encodage!A2383&lt;=$H$2),Encodage!C2383,"")))</f>
        <v/>
      </c>
      <c r="C2383" s="62"/>
      <c r="D2383" s="61"/>
      <c r="E2383" s="61"/>
      <c r="F2383" s="61"/>
      <c r="G2383" t="str">
        <f t="shared" si="619"/>
        <v/>
      </c>
      <c r="H2383" t="str">
        <f>IFERROR(IF(COUNTIF($H$4:H2382,H2382)&lt;VLOOKUP($H2382,$D$3:$E$500,2,0),H2382,INDEX($D$3:$D$300,MATCH(H2382,$D$3:$D$300,0)+1)),"")</f>
        <v/>
      </c>
      <c r="I2383" t="str">
        <f>IF($H2383="","",VLOOKUP($H2383,Listes!$A$3:$I$12,3,FALSE))</f>
        <v/>
      </c>
      <c r="J2383" t="str">
        <f>IF($H2383="","",VLOOKUP($H2383,Listes!$A$3:$I$12,4,FALSE))</f>
        <v/>
      </c>
      <c r="K2383" t="str">
        <f>IF(H2383="","",VLOOKUP($H2383,Listes!$A$3:$I$12,8,FALSE))</f>
        <v/>
      </c>
      <c r="N2383" t="str">
        <f t="shared" si="620"/>
        <v/>
      </c>
    </row>
    <row r="2384" spans="1:14">
      <c r="A2384" s="62" t="str">
        <f>IF(Encodage!A2384="","",IF(COUNTIF($A$2:A2383,Encodage!A2384),"",IF(AND(Encodage!A2384&gt;=$G$2,Encodage!A2384&lt;=$H$2),Encodage!B2384,"")))</f>
        <v/>
      </c>
      <c r="B2384" s="62" t="str">
        <f>IF(A2384="","",IF(COUNTIF($A$2:B2383,Encodage!B2384)&gt;0,"",IF(AND(Encodage!B2384&gt;=$G$2,Encodage!A2384&lt;=$H$2),Encodage!C2384,"")))</f>
        <v/>
      </c>
      <c r="C2384" s="62"/>
      <c r="D2384" s="61"/>
      <c r="E2384" s="61"/>
      <c r="F2384" s="61"/>
      <c r="G2384" t="str">
        <f t="shared" si="619"/>
        <v/>
      </c>
      <c r="H2384" t="str">
        <f>IFERROR(IF(COUNTIF($H$4:H2383,H2383)&lt;VLOOKUP($H2383,$D$3:$E$500,2,0),H2383,INDEX($D$3:$D$300,MATCH(H2383,$D$3:$D$300,0)+1)),"")</f>
        <v/>
      </c>
      <c r="I2384" t="str">
        <f>IF($H2384="","",VLOOKUP($H2384,Listes!$A$3:$I$12,3,FALSE))</f>
        <v/>
      </c>
      <c r="J2384" t="str">
        <f>IF($H2384="","",VLOOKUP($H2384,Listes!$A$3:$I$12,4,FALSE))</f>
        <v/>
      </c>
      <c r="K2384" t="str">
        <f>IF(H2384="","",VLOOKUP($H2384,Listes!$A$3:$I$12,8,FALSE))</f>
        <v/>
      </c>
      <c r="N2384" t="str">
        <f t="shared" si="620"/>
        <v/>
      </c>
    </row>
    <row r="2385" spans="1:14">
      <c r="A2385" s="62" t="str">
        <f>IF(Encodage!A2385="","",IF(COUNTIF($A$2:A2384,Encodage!A2385),"",IF(AND(Encodage!A2385&gt;=$G$2,Encodage!A2385&lt;=$H$2),Encodage!B2385,"")))</f>
        <v/>
      </c>
      <c r="B2385" s="62" t="str">
        <f>IF(A2385="","",IF(COUNTIF($A$2:B2384,Encodage!B2385)&gt;0,"",IF(AND(Encodage!B2385&gt;=$G$2,Encodage!A2385&lt;=$H$2),Encodage!C2385,"")))</f>
        <v/>
      </c>
      <c r="C2385" s="62"/>
      <c r="D2385" s="61"/>
      <c r="E2385" s="61"/>
      <c r="F2385" s="61"/>
      <c r="G2385" t="str">
        <f t="shared" si="619"/>
        <v/>
      </c>
      <c r="H2385" t="str">
        <f>IFERROR(IF(COUNTIF($H$4:H2384,H2384)&lt;VLOOKUP($H2384,$D$3:$E$500,2,0),H2384,INDEX($D$3:$D$300,MATCH(H2384,$D$3:$D$300,0)+1)),"")</f>
        <v/>
      </c>
      <c r="I2385" t="str">
        <f>IF($H2385="","",VLOOKUP($H2385,Listes!$A$3:$I$12,3,FALSE))</f>
        <v/>
      </c>
      <c r="J2385" t="str">
        <f>IF($H2385="","",VLOOKUP($H2385,Listes!$A$3:$I$12,4,FALSE))</f>
        <v/>
      </c>
      <c r="K2385" t="str">
        <f>IF(H2385="","",VLOOKUP($H2385,Listes!$A$3:$I$12,8,FALSE))</f>
        <v/>
      </c>
      <c r="N2385" t="str">
        <f t="shared" si="620"/>
        <v/>
      </c>
    </row>
    <row r="2386" spans="1:14">
      <c r="A2386" s="62" t="str">
        <f>IF(Encodage!A2386="","",IF(COUNTIF($A$2:A2385,Encodage!A2386),"",IF(AND(Encodage!A2386&gt;=$G$2,Encodage!A2386&lt;=$H$2),Encodage!B2386,"")))</f>
        <v/>
      </c>
      <c r="B2386" s="62" t="str">
        <f>IF(A2386="","",IF(COUNTIF($A$2:B2385,Encodage!B2386)&gt;0,"",IF(AND(Encodage!B2386&gt;=$G$2,Encodage!A2386&lt;=$H$2),Encodage!C2386,"")))</f>
        <v/>
      </c>
      <c r="C2386" s="62"/>
      <c r="D2386" s="61"/>
      <c r="E2386" s="61"/>
      <c r="F2386" s="61"/>
      <c r="G2386" t="str">
        <f t="shared" si="619"/>
        <v/>
      </c>
      <c r="H2386" t="str">
        <f>IFERROR(IF(COUNTIF($H$4:H2385,H2385)&lt;VLOOKUP($H2385,$D$3:$E$500,2,0),H2385,INDEX($D$3:$D$300,MATCH(H2385,$D$3:$D$300,0)+1)),"")</f>
        <v/>
      </c>
      <c r="I2386" t="str">
        <f>IF($H2386="","",VLOOKUP($H2386,Listes!$A$3:$I$12,3,FALSE))</f>
        <v/>
      </c>
      <c r="J2386" t="str">
        <f>IF($H2386="","",VLOOKUP($H2386,Listes!$A$3:$I$12,4,FALSE))</f>
        <v/>
      </c>
      <c r="K2386" t="str">
        <f>IF(H2386="","",VLOOKUP($H2386,Listes!$A$3:$I$12,8,FALSE))</f>
        <v/>
      </c>
      <c r="N2386" t="str">
        <f t="shared" si="620"/>
        <v/>
      </c>
    </row>
    <row r="2387" spans="1:14">
      <c r="A2387" s="62" t="str">
        <f>IF(Encodage!A2387="","",IF(COUNTIF($A$2:A2386,Encodage!A2387),"",IF(AND(Encodage!A2387&gt;=$G$2,Encodage!A2387&lt;=$H$2),Encodage!B2387,"")))</f>
        <v/>
      </c>
      <c r="B2387" s="62" t="str">
        <f>IF(A2387="","",IF(COUNTIF($A$2:B2386,Encodage!B2387)&gt;0,"",IF(AND(Encodage!B2387&gt;=$G$2,Encodage!A2387&lt;=$H$2),Encodage!C2387,"")))</f>
        <v/>
      </c>
      <c r="C2387" s="62"/>
      <c r="D2387" s="61"/>
      <c r="E2387" s="61"/>
      <c r="F2387" s="61"/>
      <c r="G2387" t="str">
        <f t="shared" si="619"/>
        <v/>
      </c>
      <c r="H2387" t="str">
        <f>IFERROR(IF(COUNTIF($H$4:H2386,H2386)&lt;VLOOKUP($H2386,$D$3:$E$500,2,0),H2386,INDEX($D$3:$D$300,MATCH(H2386,$D$3:$D$300,0)+1)),"")</f>
        <v/>
      </c>
      <c r="I2387" t="str">
        <f>IF($H2387="","",VLOOKUP($H2387,Listes!$A$3:$I$12,3,FALSE))</f>
        <v/>
      </c>
      <c r="J2387" t="str">
        <f>IF($H2387="","",VLOOKUP($H2387,Listes!$A$3:$I$12,4,FALSE))</f>
        <v/>
      </c>
      <c r="K2387" t="str">
        <f>IF(H2387="","",VLOOKUP($H2387,Listes!$A$3:$I$12,8,FALSE))</f>
        <v/>
      </c>
      <c r="N2387" t="str">
        <f t="shared" si="620"/>
        <v/>
      </c>
    </row>
    <row r="2388" spans="1:14">
      <c r="A2388" s="62" t="str">
        <f>IF(Encodage!A2388="","",IF(COUNTIF($A$2:A2387,Encodage!A2388),"",IF(AND(Encodage!A2388&gt;=$G$2,Encodage!A2388&lt;=$H$2),Encodage!B2388,"")))</f>
        <v/>
      </c>
      <c r="B2388" s="62" t="str">
        <f>IF(A2388="","",IF(COUNTIF($A$2:B2387,Encodage!B2388)&gt;0,"",IF(AND(Encodage!B2388&gt;=$G$2,Encodage!A2388&lt;=$H$2),Encodage!C2388,"")))</f>
        <v/>
      </c>
      <c r="C2388" s="62"/>
      <c r="D2388" s="61"/>
      <c r="E2388" s="61"/>
      <c r="F2388" s="61"/>
      <c r="G2388" t="str">
        <f t="shared" si="619"/>
        <v/>
      </c>
      <c r="H2388" t="str">
        <f>IFERROR(IF(COUNTIF($H$4:H2387,H2387)&lt;VLOOKUP($H2387,$D$3:$E$500,2,0),H2387,INDEX($D$3:$D$300,MATCH(H2387,$D$3:$D$300,0)+1)),"")</f>
        <v/>
      </c>
      <c r="I2388" t="str">
        <f>IF($H2388="","",VLOOKUP($H2388,Listes!$A$3:$I$12,3,FALSE))</f>
        <v/>
      </c>
      <c r="J2388" t="str">
        <f>IF($H2388="","",VLOOKUP($H2388,Listes!$A$3:$I$12,4,FALSE))</f>
        <v/>
      </c>
      <c r="K2388" t="str">
        <f>IF(H2388="","",VLOOKUP($H2388,Listes!$A$3:$I$12,8,FALSE))</f>
        <v/>
      </c>
      <c r="N2388" t="str">
        <f t="shared" si="620"/>
        <v/>
      </c>
    </row>
    <row r="2389" spans="1:14">
      <c r="A2389" s="62" t="str">
        <f>IF(Encodage!A2389="","",IF(COUNTIF($A$2:A2388,Encodage!A2389),"",IF(AND(Encodage!A2389&gt;=$G$2,Encodage!A2389&lt;=$H$2),Encodage!B2389,"")))</f>
        <v/>
      </c>
      <c r="B2389" s="62" t="str">
        <f>IF(A2389="","",IF(COUNTIF($A$2:B2388,Encodage!B2389)&gt;0,"",IF(AND(Encodage!B2389&gt;=$G$2,Encodage!A2389&lt;=$H$2),Encodage!C2389,"")))</f>
        <v/>
      </c>
      <c r="C2389" s="62"/>
      <c r="D2389" s="61"/>
      <c r="E2389" s="61"/>
      <c r="F2389" s="61"/>
      <c r="G2389" t="str">
        <f t="shared" si="619"/>
        <v/>
      </c>
      <c r="H2389" t="str">
        <f>IFERROR(IF(COUNTIF($H$4:H2388,H2388)&lt;VLOOKUP($H2388,$D$3:$E$500,2,0),H2388,INDEX($D$3:$D$300,MATCH(H2388,$D$3:$D$300,0)+1)),"")</f>
        <v/>
      </c>
      <c r="I2389" t="str">
        <f>IF($H2389="","",VLOOKUP($H2389,Listes!$A$3:$I$12,3,FALSE))</f>
        <v/>
      </c>
      <c r="J2389" t="str">
        <f>IF($H2389="","",VLOOKUP($H2389,Listes!$A$3:$I$12,4,FALSE))</f>
        <v/>
      </c>
      <c r="K2389" t="str">
        <f>IF(H2389="","",VLOOKUP($H2389,Listes!$A$3:$I$12,8,FALSE))</f>
        <v/>
      </c>
      <c r="N2389" t="str">
        <f t="shared" si="620"/>
        <v/>
      </c>
    </row>
    <row r="2390" spans="1:14">
      <c r="A2390" s="62" t="str">
        <f>IF(Encodage!A2390="","",IF(COUNTIF($A$2:A2389,Encodage!A2390),"",IF(AND(Encodage!A2390&gt;=$G$2,Encodage!A2390&lt;=$H$2),Encodage!B2390,"")))</f>
        <v/>
      </c>
      <c r="B2390" s="62" t="str">
        <f>IF(A2390="","",IF(COUNTIF($A$2:B2389,Encodage!B2390)&gt;0,"",IF(AND(Encodage!B2390&gt;=$G$2,Encodage!A2390&lt;=$H$2),Encodage!C2390,"")))</f>
        <v/>
      </c>
      <c r="C2390" s="62"/>
      <c r="D2390" s="61"/>
      <c r="E2390" s="61"/>
      <c r="F2390" s="61"/>
      <c r="G2390" t="str">
        <f t="shared" si="619"/>
        <v/>
      </c>
      <c r="H2390" t="str">
        <f>IFERROR(IF(COUNTIF($H$4:H2389,H2389)&lt;VLOOKUP($H2389,$D$3:$E$500,2,0),H2389,INDEX($D$3:$D$300,MATCH(H2389,$D$3:$D$300,0)+1)),"")</f>
        <v/>
      </c>
      <c r="I2390" t="str">
        <f>IF($H2390="","",VLOOKUP($H2390,Listes!$A$3:$I$12,3,FALSE))</f>
        <v/>
      </c>
      <c r="J2390" t="str">
        <f>IF($H2390="","",VLOOKUP($H2390,Listes!$A$3:$I$12,4,FALSE))</f>
        <v/>
      </c>
      <c r="K2390" t="str">
        <f>IF(H2390="","",VLOOKUP($H2390,Listes!$A$3:$I$12,8,FALSE))</f>
        <v/>
      </c>
      <c r="N2390" t="str">
        <f t="shared" si="620"/>
        <v/>
      </c>
    </row>
    <row r="2391" spans="1:14">
      <c r="A2391" s="62" t="str">
        <f>IF(Encodage!A2391="","",IF(COUNTIF($A$2:A2390,Encodage!A2391),"",IF(AND(Encodage!A2391&gt;=$G$2,Encodage!A2391&lt;=$H$2),Encodage!B2391,"")))</f>
        <v/>
      </c>
      <c r="B2391" s="62" t="str">
        <f>IF(A2391="","",IF(COUNTIF($A$2:B2390,Encodage!B2391)&gt;0,"",IF(AND(Encodage!B2391&gt;=$G$2,Encodage!A2391&lt;=$H$2),Encodage!C2391,"")))</f>
        <v/>
      </c>
      <c r="C2391" s="62"/>
      <c r="D2391" s="61"/>
      <c r="E2391" s="61"/>
      <c r="F2391" s="61"/>
      <c r="G2391" t="str">
        <f t="shared" si="619"/>
        <v/>
      </c>
      <c r="H2391" t="str">
        <f>IFERROR(IF(COUNTIF($H$4:H2390,H2390)&lt;VLOOKUP($H2390,$D$3:$E$500,2,0),H2390,INDEX($D$3:$D$300,MATCH(H2390,$D$3:$D$300,0)+1)),"")</f>
        <v/>
      </c>
      <c r="I2391" t="str">
        <f>IF($H2391="","",VLOOKUP($H2391,Listes!$A$3:$I$12,3,FALSE))</f>
        <v/>
      </c>
      <c r="J2391" t="str">
        <f>IF($H2391="","",VLOOKUP($H2391,Listes!$A$3:$I$12,4,FALSE))</f>
        <v/>
      </c>
      <c r="K2391" t="str">
        <f>IF(H2391="","",VLOOKUP($H2391,Listes!$A$3:$I$12,8,FALSE))</f>
        <v/>
      </c>
      <c r="N2391" t="str">
        <f t="shared" si="620"/>
        <v/>
      </c>
    </row>
    <row r="2392" spans="1:14">
      <c r="A2392" s="62" t="str">
        <f>IF(Encodage!A2392="","",IF(COUNTIF($A$2:A2391,Encodage!A2392),"",IF(AND(Encodage!A2392&gt;=$G$2,Encodage!A2392&lt;=$H$2),Encodage!B2392,"")))</f>
        <v/>
      </c>
      <c r="B2392" s="62" t="str">
        <f>IF(A2392="","",IF(COUNTIF($A$2:B2391,Encodage!B2392)&gt;0,"",IF(AND(Encodage!B2392&gt;=$G$2,Encodage!A2392&lt;=$H$2),Encodage!C2392,"")))</f>
        <v/>
      </c>
      <c r="C2392" s="62"/>
      <c r="D2392" s="61"/>
      <c r="E2392" s="61"/>
      <c r="F2392" s="61"/>
      <c r="G2392" t="str">
        <f t="shared" si="619"/>
        <v/>
      </c>
      <c r="H2392" t="str">
        <f>IFERROR(IF(COUNTIF($H$4:H2391,H2391)&lt;VLOOKUP($H2391,$D$3:$E$500,2,0),H2391,INDEX($D$3:$D$300,MATCH(H2391,$D$3:$D$300,0)+1)),"")</f>
        <v/>
      </c>
      <c r="I2392" t="str">
        <f>IF($H2392="","",VLOOKUP($H2392,Listes!$A$3:$I$12,3,FALSE))</f>
        <v/>
      </c>
      <c r="J2392" t="str">
        <f>IF($H2392="","",VLOOKUP($H2392,Listes!$A$3:$I$12,4,FALSE))</f>
        <v/>
      </c>
      <c r="K2392" t="str">
        <f>IF(H2392="","",VLOOKUP($H2392,Listes!$A$3:$I$12,8,FALSE))</f>
        <v/>
      </c>
      <c r="N2392" t="str">
        <f t="shared" si="620"/>
        <v/>
      </c>
    </row>
    <row r="2393" spans="1:14">
      <c r="A2393" s="62" t="str">
        <f>IF(Encodage!A2393="","",IF(COUNTIF($A$2:A2392,Encodage!A2393),"",IF(AND(Encodage!A2393&gt;=$G$2,Encodage!A2393&lt;=$H$2),Encodage!B2393,"")))</f>
        <v/>
      </c>
      <c r="B2393" s="62" t="str">
        <f>IF(A2393="","",IF(COUNTIF($A$2:B2392,Encodage!B2393)&gt;0,"",IF(AND(Encodage!B2393&gt;=$G$2,Encodage!A2393&lt;=$H$2),Encodage!C2393,"")))</f>
        <v/>
      </c>
      <c r="C2393" s="62"/>
      <c r="D2393" s="61"/>
      <c r="E2393" s="61"/>
      <c r="F2393" s="61"/>
      <c r="G2393" t="str">
        <f t="shared" si="619"/>
        <v/>
      </c>
      <c r="H2393" t="str">
        <f>IFERROR(IF(COUNTIF($H$4:H2392,H2392)&lt;VLOOKUP($H2392,$D$3:$E$500,2,0),H2392,INDEX($D$3:$D$300,MATCH(H2392,$D$3:$D$300,0)+1)),"")</f>
        <v/>
      </c>
      <c r="I2393" t="str">
        <f>IF($H2393="","",VLOOKUP($H2393,Listes!$A$3:$I$12,3,FALSE))</f>
        <v/>
      </c>
      <c r="J2393" t="str">
        <f>IF($H2393="","",VLOOKUP($H2393,Listes!$A$3:$I$12,4,FALSE))</f>
        <v/>
      </c>
      <c r="K2393" t="str">
        <f>IF(H2393="","",VLOOKUP($H2393,Listes!$A$3:$I$12,8,FALSE))</f>
        <v/>
      </c>
      <c r="N2393" t="str">
        <f t="shared" si="620"/>
        <v/>
      </c>
    </row>
    <row r="2394" spans="1:14">
      <c r="A2394" s="62" t="str">
        <f>IF(Encodage!A2394="","",IF(COUNTIF($A$2:A2393,Encodage!A2394),"",IF(AND(Encodage!A2394&gt;=$G$2,Encodage!A2394&lt;=$H$2),Encodage!B2394,"")))</f>
        <v/>
      </c>
      <c r="B2394" s="62" t="str">
        <f>IF(A2394="","",IF(COUNTIF($A$2:B2393,Encodage!B2394)&gt;0,"",IF(AND(Encodage!B2394&gt;=$G$2,Encodage!A2394&lt;=$H$2),Encodage!C2394,"")))</f>
        <v/>
      </c>
      <c r="C2394" s="62"/>
      <c r="D2394" s="61"/>
      <c r="E2394" s="61"/>
      <c r="F2394" s="61"/>
      <c r="G2394" t="str">
        <f t="shared" si="619"/>
        <v/>
      </c>
      <c r="H2394" t="str">
        <f>IFERROR(IF(COUNTIF($H$4:H2393,H2393)&lt;VLOOKUP($H2393,$D$3:$E$500,2,0),H2393,INDEX($D$3:$D$300,MATCH(H2393,$D$3:$D$300,0)+1)),"")</f>
        <v/>
      </c>
      <c r="I2394" t="str">
        <f>IF($H2394="","",VLOOKUP($H2394,Listes!$A$3:$I$12,3,FALSE))</f>
        <v/>
      </c>
      <c r="J2394" t="str">
        <f>IF($H2394="","",VLOOKUP($H2394,Listes!$A$3:$I$12,4,FALSE))</f>
        <v/>
      </c>
      <c r="K2394" t="str">
        <f>IF(H2394="","",VLOOKUP($H2394,Listes!$A$3:$I$12,8,FALSE))</f>
        <v/>
      </c>
      <c r="N2394" t="str">
        <f t="shared" si="620"/>
        <v/>
      </c>
    </row>
    <row r="2395" spans="1:14">
      <c r="A2395" s="62" t="str">
        <f>IF(Encodage!A2395="","",IF(COUNTIF($A$2:A2394,Encodage!A2395),"",IF(AND(Encodage!A2395&gt;=$G$2,Encodage!A2395&lt;=$H$2),Encodage!B2395,"")))</f>
        <v/>
      </c>
      <c r="B2395" s="62" t="str">
        <f>IF(A2395="","",IF(COUNTIF($A$2:B2394,Encodage!B2395)&gt;0,"",IF(AND(Encodage!B2395&gt;=$G$2,Encodage!A2395&lt;=$H$2),Encodage!C2395,"")))</f>
        <v/>
      </c>
      <c r="C2395" s="62"/>
      <c r="D2395" s="61"/>
      <c r="E2395" s="61"/>
      <c r="F2395" s="61"/>
      <c r="G2395" t="str">
        <f t="shared" si="619"/>
        <v/>
      </c>
      <c r="H2395" t="str">
        <f>IFERROR(IF(COUNTIF($H$4:H2394,H2394)&lt;VLOOKUP($H2394,$D$3:$E$500,2,0),H2394,INDEX($D$3:$D$300,MATCH(H2394,$D$3:$D$300,0)+1)),"")</f>
        <v/>
      </c>
      <c r="I2395" t="str">
        <f>IF($H2395="","",VLOOKUP($H2395,Listes!$A$3:$I$12,3,FALSE))</f>
        <v/>
      </c>
      <c r="J2395" t="str">
        <f>IF($H2395="","",VLOOKUP($H2395,Listes!$A$3:$I$12,4,FALSE))</f>
        <v/>
      </c>
      <c r="K2395" t="str">
        <f>IF(H2395="","",VLOOKUP($H2395,Listes!$A$3:$I$12,8,FALSE))</f>
        <v/>
      </c>
      <c r="N2395" t="str">
        <f t="shared" si="620"/>
        <v/>
      </c>
    </row>
    <row r="2396" spans="1:14">
      <c r="A2396" s="62" t="str">
        <f>IF(Encodage!A2396="","",IF(COUNTIF($A$2:A2395,Encodage!A2396),"",IF(AND(Encodage!A2396&gt;=$G$2,Encodage!A2396&lt;=$H$2),Encodage!B2396,"")))</f>
        <v/>
      </c>
      <c r="B2396" s="62" t="str">
        <f>IF(A2396="","",IF(COUNTIF($A$2:B2395,Encodage!B2396)&gt;0,"",IF(AND(Encodage!B2396&gt;=$G$2,Encodage!A2396&lt;=$H$2),Encodage!C2396,"")))</f>
        <v/>
      </c>
      <c r="C2396" s="62"/>
      <c r="D2396" s="61"/>
      <c r="E2396" s="61"/>
      <c r="F2396" s="61"/>
      <c r="G2396" t="str">
        <f t="shared" si="619"/>
        <v/>
      </c>
      <c r="H2396" t="str">
        <f>IFERROR(IF(COUNTIF($H$4:H2395,H2395)&lt;VLOOKUP($H2395,$D$3:$E$500,2,0),H2395,INDEX($D$3:$D$300,MATCH(H2395,$D$3:$D$300,0)+1)),"")</f>
        <v/>
      </c>
      <c r="I2396" t="str">
        <f>IF($H2396="","",VLOOKUP($H2396,Listes!$A$3:$I$12,3,FALSE))</f>
        <v/>
      </c>
      <c r="J2396" t="str">
        <f>IF($H2396="","",VLOOKUP($H2396,Listes!$A$3:$I$12,4,FALSE))</f>
        <v/>
      </c>
      <c r="K2396" t="str">
        <f>IF(H2396="","",VLOOKUP($H2396,Listes!$A$3:$I$12,8,FALSE))</f>
        <v/>
      </c>
      <c r="N2396" t="str">
        <f t="shared" si="620"/>
        <v/>
      </c>
    </row>
    <row r="2397" spans="1:14">
      <c r="A2397" s="62" t="str">
        <f>IF(Encodage!A2397="","",IF(COUNTIF($A$2:A2396,Encodage!A2397),"",IF(AND(Encodage!A2397&gt;=$G$2,Encodage!A2397&lt;=$H$2),Encodage!B2397,"")))</f>
        <v/>
      </c>
      <c r="B2397" s="62" t="str">
        <f>IF(A2397="","",IF(COUNTIF($A$2:B2396,Encodage!B2397)&gt;0,"",IF(AND(Encodage!B2397&gt;=$G$2,Encodage!A2397&lt;=$H$2),Encodage!C2397,"")))</f>
        <v/>
      </c>
      <c r="C2397" s="62"/>
      <c r="D2397" s="61"/>
      <c r="E2397" s="61"/>
      <c r="F2397" s="61"/>
      <c r="G2397" t="str">
        <f t="shared" si="619"/>
        <v/>
      </c>
      <c r="H2397" t="str">
        <f>IFERROR(IF(COUNTIF($H$4:H2396,H2396)&lt;VLOOKUP($H2396,$D$3:$E$500,2,0),H2396,INDEX($D$3:$D$300,MATCH(H2396,$D$3:$D$300,0)+1)),"")</f>
        <v/>
      </c>
      <c r="I2397" t="str">
        <f>IF($H2397="","",VLOOKUP($H2397,Listes!$A$3:$I$12,3,FALSE))</f>
        <v/>
      </c>
      <c r="J2397" t="str">
        <f>IF($H2397="","",VLOOKUP($H2397,Listes!$A$3:$I$12,4,FALSE))</f>
        <v/>
      </c>
      <c r="K2397" t="str">
        <f>IF(H2397="","",VLOOKUP($H2397,Listes!$A$3:$I$12,8,FALSE))</f>
        <v/>
      </c>
      <c r="N2397" t="str">
        <f t="shared" si="620"/>
        <v/>
      </c>
    </row>
    <row r="2398" spans="1:14">
      <c r="A2398" s="62" t="str">
        <f>IF(Encodage!A2398="","",IF(COUNTIF($A$2:A2397,Encodage!A2398),"",IF(AND(Encodage!A2398&gt;=$G$2,Encodage!A2398&lt;=$H$2),Encodage!B2398,"")))</f>
        <v/>
      </c>
      <c r="B2398" s="62" t="str">
        <f>IF(A2398="","",IF(COUNTIF($A$2:B2397,Encodage!B2398)&gt;0,"",IF(AND(Encodage!B2398&gt;=$G$2,Encodage!A2398&lt;=$H$2),Encodage!C2398,"")))</f>
        <v/>
      </c>
      <c r="C2398" s="62"/>
      <c r="D2398" s="61"/>
      <c r="E2398" s="61"/>
      <c r="F2398" s="61"/>
      <c r="G2398" t="str">
        <f t="shared" si="619"/>
        <v/>
      </c>
      <c r="H2398" t="str">
        <f>IFERROR(IF(COUNTIF($H$4:H2397,H2397)&lt;VLOOKUP($H2397,$D$3:$E$500,2,0),H2397,INDEX($D$3:$D$300,MATCH(H2397,$D$3:$D$300,0)+1)),"")</f>
        <v/>
      </c>
      <c r="I2398" t="str">
        <f>IF($H2398="","",VLOOKUP($H2398,Listes!$A$3:$I$12,3,FALSE))</f>
        <v/>
      </c>
      <c r="J2398" t="str">
        <f>IF($H2398="","",VLOOKUP($H2398,Listes!$A$3:$I$12,4,FALSE))</f>
        <v/>
      </c>
      <c r="K2398" t="str">
        <f>IF(H2398="","",VLOOKUP($H2398,Listes!$A$3:$I$12,8,FALSE))</f>
        <v/>
      </c>
      <c r="N2398" t="str">
        <f t="shared" si="620"/>
        <v/>
      </c>
    </row>
    <row r="2399" spans="1:14">
      <c r="A2399" s="62" t="str">
        <f>IF(Encodage!A2399="","",IF(COUNTIF($A$2:A2398,Encodage!A2399),"",IF(AND(Encodage!A2399&gt;=$G$2,Encodage!A2399&lt;=$H$2),Encodage!B2399,"")))</f>
        <v/>
      </c>
      <c r="B2399" s="62" t="str">
        <f>IF(A2399="","",IF(COUNTIF($A$2:B2398,Encodage!B2399)&gt;0,"",IF(AND(Encodage!B2399&gt;=$G$2,Encodage!A2399&lt;=$H$2),Encodage!C2399,"")))</f>
        <v/>
      </c>
      <c r="C2399" s="62"/>
      <c r="D2399" s="61"/>
      <c r="E2399" s="61"/>
      <c r="F2399" s="61"/>
      <c r="G2399" t="str">
        <f t="shared" si="619"/>
        <v/>
      </c>
      <c r="H2399" t="str">
        <f>IFERROR(IF(COUNTIF($H$4:H2398,H2398)&lt;VLOOKUP($H2398,$D$3:$E$500,2,0),H2398,INDEX($D$3:$D$300,MATCH(H2398,$D$3:$D$300,0)+1)),"")</f>
        <v/>
      </c>
      <c r="I2399" t="str">
        <f>IF($H2399="","",VLOOKUP($H2399,Listes!$A$3:$I$12,3,FALSE))</f>
        <v/>
      </c>
      <c r="J2399" t="str">
        <f>IF($H2399="","",VLOOKUP($H2399,Listes!$A$3:$I$12,4,FALSE))</f>
        <v/>
      </c>
      <c r="K2399" t="str">
        <f>IF(H2399="","",VLOOKUP($H2399,Listes!$A$3:$I$12,8,FALSE))</f>
        <v/>
      </c>
      <c r="N2399" t="str">
        <f t="shared" si="620"/>
        <v/>
      </c>
    </row>
    <row r="2400" spans="1:14">
      <c r="A2400" s="62" t="str">
        <f>IF(Encodage!A2400="","",IF(COUNTIF($A$2:A2399,Encodage!A2400),"",IF(AND(Encodage!A2400&gt;=$G$2,Encodage!A2400&lt;=$H$2),Encodage!B2400,"")))</f>
        <v/>
      </c>
      <c r="B2400" s="62" t="str">
        <f>IF(A2400="","",IF(COUNTIF($A$2:B2399,Encodage!B2400)&gt;0,"",IF(AND(Encodage!B2400&gt;=$G$2,Encodage!A2400&lt;=$H$2),Encodage!C2400,"")))</f>
        <v/>
      </c>
      <c r="C2400" s="62"/>
      <c r="D2400" s="61"/>
      <c r="E2400" s="61"/>
      <c r="F2400" s="61"/>
      <c r="G2400" t="str">
        <f t="shared" si="619"/>
        <v/>
      </c>
      <c r="H2400" t="str">
        <f>IFERROR(IF(COUNTIF($H$4:H2399,H2399)&lt;VLOOKUP($H2399,$D$3:$E$500,2,0),H2399,INDEX($D$3:$D$300,MATCH(H2399,$D$3:$D$300,0)+1)),"")</f>
        <v/>
      </c>
      <c r="I2400" t="str">
        <f>IF($H2400="","",VLOOKUP($H2400,Listes!$A$3:$I$12,3,FALSE))</f>
        <v/>
      </c>
      <c r="J2400" t="str">
        <f>IF($H2400="","",VLOOKUP($H2400,Listes!$A$3:$I$12,4,FALSE))</f>
        <v/>
      </c>
      <c r="K2400" t="str">
        <f>IF(H2400="","",VLOOKUP($H2400,Listes!$A$3:$I$12,8,FALSE))</f>
        <v/>
      </c>
      <c r="N2400" t="str">
        <f t="shared" si="620"/>
        <v/>
      </c>
    </row>
    <row r="2401" spans="1:14">
      <c r="A2401" s="62" t="str">
        <f>IF(Encodage!A2401="","",IF(COUNTIF($A$2:A2400,Encodage!A2401),"",IF(AND(Encodage!A2401&gt;=$G$2,Encodage!A2401&lt;=$H$2),Encodage!B2401,"")))</f>
        <v/>
      </c>
      <c r="B2401" s="62" t="str">
        <f>IF(A2401="","",IF(COUNTIF($A$2:B2400,Encodage!B2401)&gt;0,"",IF(AND(Encodage!B2401&gt;=$G$2,Encodage!A2401&lt;=$H$2),Encodage!C2401,"")))</f>
        <v/>
      </c>
      <c r="C2401" s="62"/>
      <c r="D2401" s="61"/>
      <c r="E2401" s="61"/>
      <c r="F2401" s="61"/>
      <c r="G2401" t="str">
        <f t="shared" si="619"/>
        <v/>
      </c>
      <c r="H2401" t="str">
        <f>IFERROR(IF(COUNTIF($H$4:H2400,H2400)&lt;VLOOKUP($H2400,$D$3:$E$500,2,0),H2400,INDEX($D$3:$D$300,MATCH(H2400,$D$3:$D$300,0)+1)),"")</f>
        <v/>
      </c>
      <c r="I2401" t="str">
        <f>IF($H2401="","",VLOOKUP($H2401,Listes!$A$3:$I$12,3,FALSE))</f>
        <v/>
      </c>
      <c r="J2401" t="str">
        <f>IF($H2401="","",VLOOKUP($H2401,Listes!$A$3:$I$12,4,FALSE))</f>
        <v/>
      </c>
      <c r="K2401" t="str">
        <f>IF(H2401="","",VLOOKUP($H2401,Listes!$A$3:$I$12,8,FALSE))</f>
        <v/>
      </c>
      <c r="N2401" t="str">
        <f t="shared" si="620"/>
        <v/>
      </c>
    </row>
    <row r="2402" spans="1:14">
      <c r="A2402" s="62" t="str">
        <f>IF(Encodage!A2402="","",IF(COUNTIF($A$2:A2401,Encodage!A2402),"",IF(AND(Encodage!A2402&gt;=$G$2,Encodage!A2402&lt;=$H$2),Encodage!B2402,"")))</f>
        <v/>
      </c>
      <c r="B2402" s="62" t="str">
        <f>IF(A2402="","",IF(COUNTIF($A$2:B2401,Encodage!B2402)&gt;0,"",IF(AND(Encodage!B2402&gt;=$G$2,Encodage!A2402&lt;=$H$2),Encodage!C2402,"")))</f>
        <v/>
      </c>
      <c r="C2402" s="62"/>
      <c r="D2402" s="61"/>
      <c r="E2402" s="61"/>
      <c r="F2402" s="61"/>
      <c r="G2402" t="str">
        <f t="shared" si="619"/>
        <v/>
      </c>
      <c r="H2402" t="str">
        <f>IFERROR(IF(COUNTIF($H$4:H2401,H2401)&lt;VLOOKUP($H2401,$D$3:$E$500,2,0),H2401,INDEX($D$3:$D$300,MATCH(H2401,$D$3:$D$300,0)+1)),"")</f>
        <v/>
      </c>
      <c r="I2402" t="str">
        <f>IF($H2402="","",VLOOKUP($H2402,Listes!$A$3:$I$12,3,FALSE))</f>
        <v/>
      </c>
      <c r="J2402" t="str">
        <f>IF($H2402="","",VLOOKUP($H2402,Listes!$A$3:$I$12,4,FALSE))</f>
        <v/>
      </c>
      <c r="K2402" t="str">
        <f>IF(H2402="","",VLOOKUP($H2402,Listes!$A$3:$I$12,8,FALSE))</f>
        <v/>
      </c>
      <c r="N2402" t="str">
        <f t="shared" si="620"/>
        <v/>
      </c>
    </row>
    <row r="2403" spans="1:14">
      <c r="A2403" s="62" t="str">
        <f>IF(Encodage!A2403="","",IF(COUNTIF($A$2:A2402,Encodage!A2403),"",IF(AND(Encodage!A2403&gt;=$G$2,Encodage!A2403&lt;=$H$2),Encodage!B2403,"")))</f>
        <v/>
      </c>
      <c r="B2403" s="62" t="str">
        <f>IF(A2403="","",IF(COUNTIF($A$2:B2402,Encodage!B2403)&gt;0,"",IF(AND(Encodage!B2403&gt;=$G$2,Encodage!A2403&lt;=$H$2),Encodage!C2403,"")))</f>
        <v/>
      </c>
      <c r="C2403" s="62"/>
      <c r="D2403" s="61"/>
      <c r="E2403" s="61"/>
      <c r="F2403" s="61"/>
      <c r="G2403" t="str">
        <f t="shared" si="619"/>
        <v/>
      </c>
      <c r="H2403" t="str">
        <f>IFERROR(IF(COUNTIF($H$4:H2402,H2402)&lt;VLOOKUP($H2402,$D$3:$E$500,2,0),H2402,INDEX($D$3:$D$300,MATCH(H2402,$D$3:$D$300,0)+1)),"")</f>
        <v/>
      </c>
      <c r="I2403" t="str">
        <f>IF($H2403="","",VLOOKUP($H2403,Listes!$A$3:$I$12,3,FALSE))</f>
        <v/>
      </c>
      <c r="J2403" t="str">
        <f>IF($H2403="","",VLOOKUP($H2403,Listes!$A$3:$I$12,4,FALSE))</f>
        <v/>
      </c>
      <c r="K2403" t="str">
        <f>IF(H2403="","",VLOOKUP($H2403,Listes!$A$3:$I$12,8,FALSE))</f>
        <v/>
      </c>
      <c r="N2403" t="str">
        <f t="shared" si="620"/>
        <v/>
      </c>
    </row>
    <row r="2404" spans="1:14">
      <c r="A2404" s="62" t="str">
        <f>IF(Encodage!A2404="","",IF(COUNTIF($A$2:A2403,Encodage!A2404),"",IF(AND(Encodage!A2404&gt;=$G$2,Encodage!A2404&lt;=$H$2),Encodage!B2404,"")))</f>
        <v/>
      </c>
      <c r="B2404" s="62" t="str">
        <f>IF(A2404="","",IF(COUNTIF($A$2:B2403,Encodage!B2404)&gt;0,"",IF(AND(Encodage!B2404&gt;=$G$2,Encodage!A2404&lt;=$H$2),Encodage!C2404,"")))</f>
        <v/>
      </c>
      <c r="C2404" s="62"/>
      <c r="D2404" s="61"/>
      <c r="E2404" s="61"/>
      <c r="F2404" s="61"/>
      <c r="G2404" t="str">
        <f t="shared" si="619"/>
        <v/>
      </c>
      <c r="H2404" t="str">
        <f>IFERROR(IF(COUNTIF($H$4:H2403,H2403)&lt;VLOOKUP($H2403,$D$3:$E$500,2,0),H2403,INDEX($D$3:$D$300,MATCH(H2403,$D$3:$D$300,0)+1)),"")</f>
        <v/>
      </c>
      <c r="I2404" t="str">
        <f>IF($H2404="","",VLOOKUP($H2404,Listes!$A$3:$I$12,3,FALSE))</f>
        <v/>
      </c>
      <c r="J2404" t="str">
        <f>IF($H2404="","",VLOOKUP($H2404,Listes!$A$3:$I$12,4,FALSE))</f>
        <v/>
      </c>
      <c r="K2404" t="str">
        <f>IF(H2404="","",VLOOKUP($H2404,Listes!$A$3:$I$12,8,FALSE))</f>
        <v/>
      </c>
      <c r="N2404" t="str">
        <f t="shared" si="620"/>
        <v/>
      </c>
    </row>
    <row r="2405" spans="1:14">
      <c r="A2405" s="62" t="str">
        <f>IF(Encodage!A2405="","",IF(COUNTIF($A$2:A2404,Encodage!A2405),"",IF(AND(Encodage!A2405&gt;=$G$2,Encodage!A2405&lt;=$H$2),Encodage!B2405,"")))</f>
        <v/>
      </c>
      <c r="B2405" s="62" t="str">
        <f>IF(A2405="","",IF(COUNTIF($A$2:B2404,Encodage!B2405)&gt;0,"",IF(AND(Encodage!B2405&gt;=$G$2,Encodage!A2405&lt;=$H$2),Encodage!C2405,"")))</f>
        <v/>
      </c>
      <c r="C2405" s="62"/>
      <c r="D2405" s="61"/>
      <c r="E2405" s="61"/>
      <c r="F2405" s="61"/>
      <c r="G2405" t="str">
        <f t="shared" si="619"/>
        <v/>
      </c>
      <c r="H2405" t="str">
        <f>IFERROR(IF(COUNTIF($H$4:H2404,H2404)&lt;VLOOKUP($H2404,$D$3:$E$500,2,0),H2404,INDEX($D$3:$D$300,MATCH(H2404,$D$3:$D$300,0)+1)),"")</f>
        <v/>
      </c>
      <c r="I2405" t="str">
        <f>IF($H2405="","",VLOOKUP($H2405,Listes!$A$3:$I$12,3,FALSE))</f>
        <v/>
      </c>
      <c r="J2405" t="str">
        <f>IF($H2405="","",VLOOKUP($H2405,Listes!$A$3:$I$12,4,FALSE))</f>
        <v/>
      </c>
      <c r="K2405" t="str">
        <f>IF(H2405="","",VLOOKUP($H2405,Listes!$A$3:$I$12,8,FALSE))</f>
        <v/>
      </c>
      <c r="N2405" t="str">
        <f t="shared" si="620"/>
        <v/>
      </c>
    </row>
    <row r="2406" spans="1:14">
      <c r="A2406" s="62" t="str">
        <f>IF(Encodage!A2406="","",IF(COUNTIF($A$2:A2405,Encodage!A2406),"",IF(AND(Encodage!A2406&gt;=$G$2,Encodage!A2406&lt;=$H$2),Encodage!B2406,"")))</f>
        <v/>
      </c>
      <c r="B2406" s="62" t="str">
        <f>IF(A2406="","",IF(COUNTIF($A$2:B2405,Encodage!B2406)&gt;0,"",IF(AND(Encodage!B2406&gt;=$G$2,Encodage!A2406&lt;=$H$2),Encodage!C2406,"")))</f>
        <v/>
      </c>
      <c r="C2406" s="62"/>
      <c r="D2406" s="61"/>
      <c r="E2406" s="61"/>
      <c r="F2406" s="61"/>
      <c r="G2406" t="str">
        <f t="shared" si="619"/>
        <v/>
      </c>
      <c r="H2406" t="str">
        <f>IFERROR(IF(COUNTIF($H$4:H2405,H2405)&lt;VLOOKUP($H2405,$D$3:$E$500,2,0),H2405,INDEX($D$3:$D$300,MATCH(H2405,$D$3:$D$300,0)+1)),"")</f>
        <v/>
      </c>
      <c r="I2406" t="str">
        <f>IF($H2406="","",VLOOKUP($H2406,Listes!$A$3:$I$12,3,FALSE))</f>
        <v/>
      </c>
      <c r="J2406" t="str">
        <f>IF($H2406="","",VLOOKUP($H2406,Listes!$A$3:$I$12,4,FALSE))</f>
        <v/>
      </c>
      <c r="K2406" t="str">
        <f>IF(H2406="","",VLOOKUP($H2406,Listes!$A$3:$I$12,8,FALSE))</f>
        <v/>
      </c>
      <c r="N2406" t="str">
        <f t="shared" si="620"/>
        <v/>
      </c>
    </row>
    <row r="2407" spans="1:14">
      <c r="A2407" s="62" t="str">
        <f>IF(Encodage!A2407="","",IF(COUNTIF($A$2:A2406,Encodage!A2407),"",IF(AND(Encodage!A2407&gt;=$G$2,Encodage!A2407&lt;=$H$2),Encodage!B2407,"")))</f>
        <v/>
      </c>
      <c r="B2407" s="62" t="str">
        <f>IF(A2407="","",IF(COUNTIF($A$2:B2406,Encodage!B2407)&gt;0,"",IF(AND(Encodage!B2407&gt;=$G$2,Encodage!A2407&lt;=$H$2),Encodage!C2407,"")))</f>
        <v/>
      </c>
      <c r="C2407" s="62"/>
      <c r="D2407" s="61"/>
      <c r="E2407" s="61"/>
      <c r="F2407" s="61"/>
      <c r="G2407" t="str">
        <f t="shared" si="619"/>
        <v/>
      </c>
      <c r="H2407" t="str">
        <f>IFERROR(IF(COUNTIF($H$4:H2406,H2406)&lt;VLOOKUP($H2406,$D$3:$E$500,2,0),H2406,INDEX($D$3:$D$300,MATCH(H2406,$D$3:$D$300,0)+1)),"")</f>
        <v/>
      </c>
      <c r="I2407" t="str">
        <f>IF($H2407="","",VLOOKUP($H2407,Listes!$A$3:$I$12,3,FALSE))</f>
        <v/>
      </c>
      <c r="J2407" t="str">
        <f>IF($H2407="","",VLOOKUP($H2407,Listes!$A$3:$I$12,4,FALSE))</f>
        <v/>
      </c>
      <c r="K2407" t="str">
        <f>IF(H2407="","",VLOOKUP($H2407,Listes!$A$3:$I$12,8,FALSE))</f>
        <v/>
      </c>
      <c r="N2407" t="str">
        <f t="shared" si="620"/>
        <v/>
      </c>
    </row>
    <row r="2408" spans="1:14">
      <c r="A2408" s="62" t="str">
        <f>IF(Encodage!A2408="","",IF(COUNTIF($A$2:A2407,Encodage!A2408),"",IF(AND(Encodage!A2408&gt;=$G$2,Encodage!A2408&lt;=$H$2),Encodage!B2408,"")))</f>
        <v/>
      </c>
      <c r="B2408" s="62" t="str">
        <f>IF(A2408="","",IF(COUNTIF($A$2:B2407,Encodage!B2408)&gt;0,"",IF(AND(Encodage!B2408&gt;=$G$2,Encodage!A2408&lt;=$H$2),Encodage!C2408,"")))</f>
        <v/>
      </c>
      <c r="C2408" s="62"/>
      <c r="D2408" s="61"/>
      <c r="E2408" s="61"/>
      <c r="F2408" s="61"/>
      <c r="G2408" t="str">
        <f t="shared" si="619"/>
        <v/>
      </c>
      <c r="H2408" t="str">
        <f>IFERROR(IF(COUNTIF($H$4:H2407,H2407)&lt;VLOOKUP($H2407,$D$3:$E$500,2,0),H2407,INDEX($D$3:$D$300,MATCH(H2407,$D$3:$D$300,0)+1)),"")</f>
        <v/>
      </c>
      <c r="I2408" t="str">
        <f>IF($H2408="","",VLOOKUP($H2408,Listes!$A$3:$I$12,3,FALSE))</f>
        <v/>
      </c>
      <c r="J2408" t="str">
        <f>IF($H2408="","",VLOOKUP($H2408,Listes!$A$3:$I$12,4,FALSE))</f>
        <v/>
      </c>
      <c r="K2408" t="str">
        <f>IF(H2408="","",VLOOKUP($H2408,Listes!$A$3:$I$12,8,FALSE))</f>
        <v/>
      </c>
      <c r="N2408" t="str">
        <f t="shared" si="620"/>
        <v/>
      </c>
    </row>
    <row r="2409" spans="1:14">
      <c r="A2409" s="62" t="str">
        <f>IF(Encodage!A2409="","",IF(COUNTIF($A$2:A2408,Encodage!A2409),"",IF(AND(Encodage!A2409&gt;=$G$2,Encodage!A2409&lt;=$H$2),Encodage!B2409,"")))</f>
        <v/>
      </c>
      <c r="B2409" s="62" t="str">
        <f>IF(A2409="","",IF(COUNTIF($A$2:B2408,Encodage!B2409)&gt;0,"",IF(AND(Encodage!B2409&gt;=$G$2,Encodage!A2409&lt;=$H$2),Encodage!C2409,"")))</f>
        <v/>
      </c>
      <c r="C2409" s="62"/>
      <c r="D2409" s="61"/>
      <c r="E2409" s="61"/>
      <c r="F2409" s="61"/>
      <c r="G2409" t="str">
        <f t="shared" si="619"/>
        <v/>
      </c>
      <c r="H2409" t="str">
        <f>IFERROR(IF(COUNTIF($H$4:H2408,H2408)&lt;VLOOKUP($H2408,$D$3:$E$500,2,0),H2408,INDEX($D$3:$D$300,MATCH(H2408,$D$3:$D$300,0)+1)),"")</f>
        <v/>
      </c>
      <c r="I2409" t="str">
        <f>IF($H2409="","",VLOOKUP($H2409,Listes!$A$3:$I$12,3,FALSE))</f>
        <v/>
      </c>
      <c r="J2409" t="str">
        <f>IF($H2409="","",VLOOKUP($H2409,Listes!$A$3:$I$12,4,FALSE))</f>
        <v/>
      </c>
      <c r="K2409" t="str">
        <f>IF(H2409="","",VLOOKUP($H2409,Listes!$A$3:$I$12,8,FALSE))</f>
        <v/>
      </c>
      <c r="N2409" t="str">
        <f t="shared" si="620"/>
        <v/>
      </c>
    </row>
    <row r="2410" spans="1:14">
      <c r="A2410" s="62" t="str">
        <f>IF(Encodage!A2410="","",IF(COUNTIF($A$2:A2409,Encodage!A2410),"",IF(AND(Encodage!A2410&gt;=$G$2,Encodage!A2410&lt;=$H$2),Encodage!B2410,"")))</f>
        <v/>
      </c>
      <c r="B2410" s="62" t="str">
        <f>IF(A2410="","",IF(COUNTIF($A$2:B2409,Encodage!B2410)&gt;0,"",IF(AND(Encodage!B2410&gt;=$G$2,Encodage!A2410&lt;=$H$2),Encodage!C2410,"")))</f>
        <v/>
      </c>
      <c r="C2410" s="62"/>
      <c r="D2410" s="61"/>
      <c r="E2410" s="61"/>
      <c r="F2410" s="61"/>
      <c r="G2410" t="str">
        <f t="shared" si="619"/>
        <v/>
      </c>
      <c r="H2410" t="str">
        <f>IFERROR(IF(COUNTIF($H$4:H2409,H2409)&lt;VLOOKUP($H2409,$D$3:$E$500,2,0),H2409,INDEX($D$3:$D$300,MATCH(H2409,$D$3:$D$300,0)+1)),"")</f>
        <v/>
      </c>
      <c r="I2410" t="str">
        <f>IF($H2410="","",VLOOKUP($H2410,Listes!$A$3:$I$12,3,FALSE))</f>
        <v/>
      </c>
      <c r="J2410" t="str">
        <f>IF($H2410="","",VLOOKUP($H2410,Listes!$A$3:$I$12,4,FALSE))</f>
        <v/>
      </c>
      <c r="K2410" t="str">
        <f>IF(H2410="","",VLOOKUP($H2410,Listes!$A$3:$I$12,8,FALSE))</f>
        <v/>
      </c>
      <c r="N2410" t="str">
        <f t="shared" si="620"/>
        <v/>
      </c>
    </row>
    <row r="2411" spans="1:14">
      <c r="A2411" s="62" t="str">
        <f>IF(Encodage!A2411="","",IF(COUNTIF($A$2:A2410,Encodage!A2411),"",IF(AND(Encodage!A2411&gt;=$G$2,Encodage!A2411&lt;=$H$2),Encodage!B2411,"")))</f>
        <v/>
      </c>
      <c r="B2411" s="62" t="str">
        <f>IF(A2411="","",IF(COUNTIF($A$2:B2410,Encodage!B2411)&gt;0,"",IF(AND(Encodage!B2411&gt;=$G$2,Encodage!A2411&lt;=$H$2),Encodage!C2411,"")))</f>
        <v/>
      </c>
      <c r="C2411" s="62"/>
      <c r="D2411" s="61"/>
      <c r="E2411" s="61"/>
      <c r="F2411" s="61"/>
      <c r="G2411" t="str">
        <f t="shared" si="619"/>
        <v/>
      </c>
      <c r="H2411" t="str">
        <f>IFERROR(IF(COUNTIF($H$4:H2410,H2410)&lt;VLOOKUP($H2410,$D$3:$E$500,2,0),H2410,INDEX($D$3:$D$300,MATCH(H2410,$D$3:$D$300,0)+1)),"")</f>
        <v/>
      </c>
      <c r="I2411" t="str">
        <f>IF($H2411="","",VLOOKUP($H2411,Listes!$A$3:$I$12,3,FALSE))</f>
        <v/>
      </c>
      <c r="J2411" t="str">
        <f>IF($H2411="","",VLOOKUP($H2411,Listes!$A$3:$I$12,4,FALSE))</f>
        <v/>
      </c>
      <c r="K2411" t="str">
        <f>IF(H2411="","",VLOOKUP($H2411,Listes!$A$3:$I$12,8,FALSE))</f>
        <v/>
      </c>
      <c r="N2411" t="str">
        <f t="shared" si="620"/>
        <v/>
      </c>
    </row>
    <row r="2412" spans="1:14">
      <c r="A2412" s="62" t="str">
        <f>IF(Encodage!A2412="","",IF(COUNTIF($A$2:A2411,Encodage!A2412),"",IF(AND(Encodage!A2412&gt;=$G$2,Encodage!A2412&lt;=$H$2),Encodage!B2412,"")))</f>
        <v/>
      </c>
      <c r="B2412" s="62" t="str">
        <f>IF(A2412="","",IF(COUNTIF($A$2:B2411,Encodage!B2412)&gt;0,"",IF(AND(Encodage!B2412&gt;=$G$2,Encodage!A2412&lt;=$H$2),Encodage!C2412,"")))</f>
        <v/>
      </c>
      <c r="C2412" s="62"/>
      <c r="D2412" s="61"/>
      <c r="E2412" s="61"/>
      <c r="F2412" s="61"/>
      <c r="G2412" t="str">
        <f t="shared" si="619"/>
        <v/>
      </c>
      <c r="H2412" t="str">
        <f>IFERROR(IF(COUNTIF($H$4:H2411,H2411)&lt;VLOOKUP($H2411,$D$3:$E$500,2,0),H2411,INDEX($D$3:$D$300,MATCH(H2411,$D$3:$D$300,0)+1)),"")</f>
        <v/>
      </c>
      <c r="I2412" t="str">
        <f>IF($H2412="","",VLOOKUP($H2412,Listes!$A$3:$I$12,3,FALSE))</f>
        <v/>
      </c>
      <c r="J2412" t="str">
        <f>IF($H2412="","",VLOOKUP($H2412,Listes!$A$3:$I$12,4,FALSE))</f>
        <v/>
      </c>
      <c r="K2412" t="str">
        <f>IF(H2412="","",VLOOKUP($H2412,Listes!$A$3:$I$12,8,FALSE))</f>
        <v/>
      </c>
      <c r="N2412" t="str">
        <f t="shared" si="620"/>
        <v/>
      </c>
    </row>
    <row r="2413" spans="1:14">
      <c r="A2413" s="62" t="str">
        <f>IF(Encodage!A2413="","",IF(COUNTIF($A$2:A2412,Encodage!A2413),"",IF(AND(Encodage!A2413&gt;=$G$2,Encodage!A2413&lt;=$H$2),Encodage!B2413,"")))</f>
        <v/>
      </c>
      <c r="B2413" s="62" t="str">
        <f>IF(A2413="","",IF(COUNTIF($A$2:B2412,Encodage!B2413)&gt;0,"",IF(AND(Encodage!B2413&gt;=$G$2,Encodage!A2413&lt;=$H$2),Encodage!C2413,"")))</f>
        <v/>
      </c>
      <c r="C2413" s="62"/>
      <c r="D2413" s="61"/>
      <c r="E2413" s="61"/>
      <c r="F2413" s="61"/>
      <c r="G2413" t="str">
        <f t="shared" si="619"/>
        <v/>
      </c>
      <c r="H2413" t="str">
        <f>IFERROR(IF(COUNTIF($H$4:H2412,H2412)&lt;VLOOKUP($H2412,$D$3:$E$500,2,0),H2412,INDEX($D$3:$D$300,MATCH(H2412,$D$3:$D$300,0)+1)),"")</f>
        <v/>
      </c>
      <c r="I2413" t="str">
        <f>IF($H2413="","",VLOOKUP($H2413,Listes!$A$3:$I$12,3,FALSE))</f>
        <v/>
      </c>
      <c r="J2413" t="str">
        <f>IF($H2413="","",VLOOKUP($H2413,Listes!$A$3:$I$12,4,FALSE))</f>
        <v/>
      </c>
      <c r="K2413" t="str">
        <f>IF(H2413="","",VLOOKUP($H2413,Listes!$A$3:$I$12,8,FALSE))</f>
        <v/>
      </c>
      <c r="N2413" t="str">
        <f t="shared" si="620"/>
        <v/>
      </c>
    </row>
    <row r="2414" spans="1:14">
      <c r="A2414" s="62" t="str">
        <f>IF(Encodage!A2414="","",IF(COUNTIF($A$2:A2413,Encodage!A2414),"",IF(AND(Encodage!A2414&gt;=$G$2,Encodage!A2414&lt;=$H$2),Encodage!B2414,"")))</f>
        <v/>
      </c>
      <c r="B2414" s="62" t="str">
        <f>IF(A2414="","",IF(COUNTIF($A$2:B2413,Encodage!B2414)&gt;0,"",IF(AND(Encodage!B2414&gt;=$G$2,Encodage!A2414&lt;=$H$2),Encodage!C2414,"")))</f>
        <v/>
      </c>
      <c r="C2414" s="62"/>
      <c r="D2414" s="61"/>
      <c r="E2414" s="61"/>
      <c r="F2414" s="61"/>
      <c r="G2414" t="str">
        <f t="shared" si="619"/>
        <v/>
      </c>
      <c r="H2414" t="str">
        <f>IFERROR(IF(COUNTIF($H$4:H2413,H2413)&lt;VLOOKUP($H2413,$D$3:$E$500,2,0),H2413,INDEX($D$3:$D$300,MATCH(H2413,$D$3:$D$300,0)+1)),"")</f>
        <v/>
      </c>
      <c r="I2414" t="str">
        <f>IF($H2414="","",VLOOKUP($H2414,Listes!$A$3:$I$12,3,FALSE))</f>
        <v/>
      </c>
      <c r="J2414" t="str">
        <f>IF($H2414="","",VLOOKUP($H2414,Listes!$A$3:$I$12,4,FALSE))</f>
        <v/>
      </c>
      <c r="K2414" t="str">
        <f>IF(H2414="","",VLOOKUP($H2414,Listes!$A$3:$I$12,8,FALSE))</f>
        <v/>
      </c>
      <c r="N2414" t="str">
        <f t="shared" si="620"/>
        <v/>
      </c>
    </row>
    <row r="2415" spans="1:14">
      <c r="A2415" s="62" t="str">
        <f>IF(Encodage!A2415="","",IF(COUNTIF($A$2:A2414,Encodage!A2415),"",IF(AND(Encodage!A2415&gt;=$G$2,Encodage!A2415&lt;=$H$2),Encodage!B2415,"")))</f>
        <v/>
      </c>
      <c r="B2415" s="62" t="str">
        <f>IF(A2415="","",IF(COUNTIF($A$2:B2414,Encodage!B2415)&gt;0,"",IF(AND(Encodage!B2415&gt;=$G$2,Encodage!A2415&lt;=$H$2),Encodage!C2415,"")))</f>
        <v/>
      </c>
      <c r="C2415" s="62"/>
      <c r="D2415" s="61"/>
      <c r="E2415" s="61"/>
      <c r="F2415" s="61"/>
      <c r="G2415" t="str">
        <f t="shared" si="619"/>
        <v/>
      </c>
      <c r="H2415" t="str">
        <f>IFERROR(IF(COUNTIF($H$4:H2414,H2414)&lt;VLOOKUP($H2414,$D$3:$E$500,2,0),H2414,INDEX($D$3:$D$300,MATCH(H2414,$D$3:$D$300,0)+1)),"")</f>
        <v/>
      </c>
      <c r="I2415" t="str">
        <f>IF($H2415="","",VLOOKUP($H2415,Listes!$A$3:$I$12,3,FALSE))</f>
        <v/>
      </c>
      <c r="J2415" t="str">
        <f>IF($H2415="","",VLOOKUP($H2415,Listes!$A$3:$I$12,4,FALSE))</f>
        <v/>
      </c>
      <c r="K2415" t="str">
        <f>IF(H2415="","",VLOOKUP($H2415,Listes!$A$3:$I$12,8,FALSE))</f>
        <v/>
      </c>
      <c r="N2415" t="str">
        <f t="shared" si="620"/>
        <v/>
      </c>
    </row>
    <row r="2416" spans="1:14">
      <c r="A2416" s="62" t="str">
        <f>IF(Encodage!A2416="","",IF(COUNTIF($A$2:A2415,Encodage!A2416),"",IF(AND(Encodage!A2416&gt;=$G$2,Encodage!A2416&lt;=$H$2),Encodage!B2416,"")))</f>
        <v/>
      </c>
      <c r="B2416" s="62" t="str">
        <f>IF(A2416="","",IF(COUNTIF($A$2:B2415,Encodage!B2416)&gt;0,"",IF(AND(Encodage!B2416&gt;=$G$2,Encodage!A2416&lt;=$H$2),Encodage!C2416,"")))</f>
        <v/>
      </c>
      <c r="C2416" s="62"/>
      <c r="D2416" s="61"/>
      <c r="E2416" s="61"/>
      <c r="F2416" s="61"/>
      <c r="G2416" t="str">
        <f t="shared" si="619"/>
        <v/>
      </c>
      <c r="H2416" t="str">
        <f>IFERROR(IF(COUNTIF($H$4:H2415,H2415)&lt;VLOOKUP($H2415,$D$3:$E$500,2,0),H2415,INDEX($D$3:$D$300,MATCH(H2415,$D$3:$D$300,0)+1)),"")</f>
        <v/>
      </c>
      <c r="I2416" t="str">
        <f>IF($H2416="","",VLOOKUP($H2416,Listes!$A$3:$I$12,3,FALSE))</f>
        <v/>
      </c>
      <c r="J2416" t="str">
        <f>IF($H2416="","",VLOOKUP($H2416,Listes!$A$3:$I$12,4,FALSE))</f>
        <v/>
      </c>
      <c r="K2416" t="str">
        <f>IF(H2416="","",VLOOKUP($H2416,Listes!$A$3:$I$12,8,FALSE))</f>
        <v/>
      </c>
      <c r="N2416" t="str">
        <f t="shared" si="620"/>
        <v/>
      </c>
    </row>
    <row r="2417" spans="1:14">
      <c r="A2417" s="62" t="str">
        <f>IF(Encodage!A2417="","",IF(COUNTIF($A$2:A2416,Encodage!A2417),"",IF(AND(Encodage!A2417&gt;=$G$2,Encodage!A2417&lt;=$H$2),Encodage!B2417,"")))</f>
        <v/>
      </c>
      <c r="B2417" s="62" t="str">
        <f>IF(A2417="","",IF(COUNTIF($A$2:B2416,Encodage!B2417)&gt;0,"",IF(AND(Encodage!B2417&gt;=$G$2,Encodage!A2417&lt;=$H$2),Encodage!C2417,"")))</f>
        <v/>
      </c>
      <c r="C2417" s="62"/>
      <c r="D2417" s="61"/>
      <c r="E2417" s="61"/>
      <c r="F2417" s="61"/>
      <c r="G2417" t="str">
        <f t="shared" si="619"/>
        <v/>
      </c>
      <c r="H2417" t="str">
        <f>IFERROR(IF(COUNTIF($H$4:H2416,H2416)&lt;VLOOKUP($H2416,$D$3:$E$500,2,0),H2416,INDEX($D$3:$D$300,MATCH(H2416,$D$3:$D$300,0)+1)),"")</f>
        <v/>
      </c>
      <c r="I2417" t="str">
        <f>IF($H2417="","",VLOOKUP($H2417,Listes!$A$3:$I$12,3,FALSE))</f>
        <v/>
      </c>
      <c r="J2417" t="str">
        <f>IF($H2417="","",VLOOKUP($H2417,Listes!$A$3:$I$12,4,FALSE))</f>
        <v/>
      </c>
      <c r="K2417" t="str">
        <f>IF(H2417="","",VLOOKUP($H2417,Listes!$A$3:$I$12,8,FALSE))</f>
        <v/>
      </c>
      <c r="N2417" t="str">
        <f t="shared" si="620"/>
        <v/>
      </c>
    </row>
    <row r="2418" spans="1:14">
      <c r="A2418" s="62" t="str">
        <f>IF(Encodage!A2418="","",IF(COUNTIF($A$2:A2417,Encodage!A2418),"",IF(AND(Encodage!A2418&gt;=$G$2,Encodage!A2418&lt;=$H$2),Encodage!B2418,"")))</f>
        <v/>
      </c>
      <c r="B2418" s="62" t="str">
        <f>IF(A2418="","",IF(COUNTIF($A$2:B2417,Encodage!B2418)&gt;0,"",IF(AND(Encodage!B2418&gt;=$G$2,Encodage!A2418&lt;=$H$2),Encodage!C2418,"")))</f>
        <v/>
      </c>
      <c r="C2418" s="62"/>
      <c r="D2418" s="61"/>
      <c r="E2418" s="61"/>
      <c r="F2418" s="61"/>
      <c r="G2418" t="str">
        <f t="shared" si="619"/>
        <v/>
      </c>
      <c r="H2418" t="str">
        <f>IFERROR(IF(COUNTIF($H$4:H2417,H2417)&lt;VLOOKUP($H2417,$D$3:$E$500,2,0),H2417,INDEX($D$3:$D$300,MATCH(H2417,$D$3:$D$300,0)+1)),"")</f>
        <v/>
      </c>
      <c r="I2418" t="str">
        <f>IF($H2418="","",VLOOKUP($H2418,Listes!$A$3:$I$12,3,FALSE))</f>
        <v/>
      </c>
      <c r="J2418" t="str">
        <f>IF($H2418="","",VLOOKUP($H2418,Listes!$A$3:$I$12,4,FALSE))</f>
        <v/>
      </c>
      <c r="K2418" t="str">
        <f>IF(H2418="","",VLOOKUP($H2418,Listes!$A$3:$I$12,8,FALSE))</f>
        <v/>
      </c>
      <c r="N2418" t="str">
        <f t="shared" si="620"/>
        <v/>
      </c>
    </row>
    <row r="2419" spans="1:14">
      <c r="A2419" s="62" t="str">
        <f>IF(Encodage!A2419="","",IF(COUNTIF($A$2:A2418,Encodage!A2419),"",IF(AND(Encodage!A2419&gt;=$G$2,Encodage!A2419&lt;=$H$2),Encodage!B2419,"")))</f>
        <v/>
      </c>
      <c r="B2419" s="62" t="str">
        <f>IF(A2419="","",IF(COUNTIF($A$2:B2418,Encodage!B2419)&gt;0,"",IF(AND(Encodage!B2419&gt;=$G$2,Encodage!A2419&lt;=$H$2),Encodage!C2419,"")))</f>
        <v/>
      </c>
      <c r="C2419" s="62"/>
      <c r="D2419" s="61"/>
      <c r="E2419" s="61"/>
      <c r="F2419" s="61"/>
      <c r="G2419" t="str">
        <f t="shared" si="619"/>
        <v/>
      </c>
      <c r="H2419" t="str">
        <f>IFERROR(IF(COUNTIF($H$4:H2418,H2418)&lt;VLOOKUP($H2418,$D$3:$E$500,2,0),H2418,INDEX($D$3:$D$300,MATCH(H2418,$D$3:$D$300,0)+1)),"")</f>
        <v/>
      </c>
      <c r="I2419" t="str">
        <f>IF($H2419="","",VLOOKUP($H2419,Listes!$A$3:$I$12,3,FALSE))</f>
        <v/>
      </c>
      <c r="J2419" t="str">
        <f>IF($H2419="","",VLOOKUP($H2419,Listes!$A$3:$I$12,4,FALSE))</f>
        <v/>
      </c>
      <c r="K2419" t="str">
        <f>IF(H2419="","",VLOOKUP($H2419,Listes!$A$3:$I$12,8,FALSE))</f>
        <v/>
      </c>
      <c r="N2419" t="str">
        <f t="shared" si="620"/>
        <v/>
      </c>
    </row>
    <row r="2420" spans="1:14">
      <c r="A2420" s="62" t="str">
        <f>IF(Encodage!A2420="","",IF(COUNTIF($A$2:A2419,Encodage!A2420),"",IF(AND(Encodage!A2420&gt;=$G$2,Encodage!A2420&lt;=$H$2),Encodage!B2420,"")))</f>
        <v/>
      </c>
      <c r="B2420" s="62" t="str">
        <f>IF(A2420="","",IF(COUNTIF($A$2:B2419,Encodage!B2420)&gt;0,"",IF(AND(Encodage!B2420&gt;=$G$2,Encodage!A2420&lt;=$H$2),Encodage!C2420,"")))</f>
        <v/>
      </c>
      <c r="C2420" s="62"/>
      <c r="D2420" s="61"/>
      <c r="E2420" s="61"/>
      <c r="F2420" s="61"/>
      <c r="G2420" t="str">
        <f t="shared" si="619"/>
        <v/>
      </c>
      <c r="H2420" t="str">
        <f>IFERROR(IF(COUNTIF($H$4:H2419,H2419)&lt;VLOOKUP($H2419,$D$3:$E$500,2,0),H2419,INDEX($D$3:$D$300,MATCH(H2419,$D$3:$D$300,0)+1)),"")</f>
        <v/>
      </c>
      <c r="I2420" t="str">
        <f>IF($H2420="","",VLOOKUP($H2420,Listes!$A$3:$I$12,3,FALSE))</f>
        <v/>
      </c>
      <c r="J2420" t="str">
        <f>IF($H2420="","",VLOOKUP($H2420,Listes!$A$3:$I$12,4,FALSE))</f>
        <v/>
      </c>
      <c r="K2420" t="str">
        <f>IF(H2420="","",VLOOKUP($H2420,Listes!$A$3:$I$12,8,FALSE))</f>
        <v/>
      </c>
      <c r="N2420" t="str">
        <f t="shared" si="620"/>
        <v/>
      </c>
    </row>
    <row r="2421" spans="1:14">
      <c r="A2421" s="62" t="str">
        <f>IF(Encodage!A2421="","",IF(COUNTIF($A$2:A2420,Encodage!A2421),"",IF(AND(Encodage!A2421&gt;=$G$2,Encodage!A2421&lt;=$H$2),Encodage!B2421,"")))</f>
        <v/>
      </c>
      <c r="B2421" s="62" t="str">
        <f>IF(A2421="","",IF(COUNTIF($A$2:B2420,Encodage!B2421)&gt;0,"",IF(AND(Encodage!B2421&gt;=$G$2,Encodage!A2421&lt;=$H$2),Encodage!C2421,"")))</f>
        <v/>
      </c>
      <c r="C2421" s="62"/>
      <c r="D2421" s="61"/>
      <c r="E2421" s="61"/>
      <c r="F2421" s="61"/>
      <c r="G2421" t="str">
        <f t="shared" si="619"/>
        <v/>
      </c>
      <c r="H2421" t="str">
        <f>IFERROR(IF(COUNTIF($H$4:H2420,H2420)&lt;VLOOKUP($H2420,$D$3:$E$500,2,0),H2420,INDEX($D$3:$D$300,MATCH(H2420,$D$3:$D$300,0)+1)),"")</f>
        <v/>
      </c>
      <c r="I2421" t="str">
        <f>IF($H2421="","",VLOOKUP($H2421,Listes!$A$3:$I$12,3,FALSE))</f>
        <v/>
      </c>
      <c r="J2421" t="str">
        <f>IF($H2421="","",VLOOKUP($H2421,Listes!$A$3:$I$12,4,FALSE))</f>
        <v/>
      </c>
      <c r="K2421" t="str">
        <f>IF(H2421="","",VLOOKUP($H2421,Listes!$A$3:$I$12,8,FALSE))</f>
        <v/>
      </c>
      <c r="N2421" t="str">
        <f t="shared" si="620"/>
        <v/>
      </c>
    </row>
    <row r="2422" spans="1:14">
      <c r="A2422" s="62" t="str">
        <f>IF(Encodage!A2422="","",IF(COUNTIF($A$2:A2421,Encodage!A2422),"",IF(AND(Encodage!A2422&gt;=$G$2,Encodage!A2422&lt;=$H$2),Encodage!B2422,"")))</f>
        <v/>
      </c>
      <c r="B2422" s="62" t="str">
        <f>IF(A2422="","",IF(COUNTIF($A$2:B2421,Encodage!B2422)&gt;0,"",IF(AND(Encodage!B2422&gt;=$G$2,Encodage!A2422&lt;=$H$2),Encodage!C2422,"")))</f>
        <v/>
      </c>
      <c r="C2422" s="62"/>
      <c r="D2422" s="61"/>
      <c r="E2422" s="61"/>
      <c r="F2422" s="61"/>
      <c r="G2422" t="str">
        <f t="shared" si="619"/>
        <v/>
      </c>
      <c r="H2422" t="str">
        <f>IFERROR(IF(COUNTIF($H$4:H2421,H2421)&lt;VLOOKUP($H2421,$D$3:$E$500,2,0),H2421,INDEX($D$3:$D$300,MATCH(H2421,$D$3:$D$300,0)+1)),"")</f>
        <v/>
      </c>
      <c r="I2422" t="str">
        <f>IF($H2422="","",VLOOKUP($H2422,Listes!$A$3:$I$12,3,FALSE))</f>
        <v/>
      </c>
      <c r="J2422" t="str">
        <f>IF($H2422="","",VLOOKUP($H2422,Listes!$A$3:$I$12,4,FALSE))</f>
        <v/>
      </c>
      <c r="K2422" t="str">
        <f>IF(H2422="","",VLOOKUP($H2422,Listes!$A$3:$I$12,8,FALSE))</f>
        <v/>
      </c>
      <c r="N2422" t="str">
        <f t="shared" si="620"/>
        <v/>
      </c>
    </row>
    <row r="2423" spans="1:14">
      <c r="A2423" s="62" t="str">
        <f>IF(Encodage!A2423="","",IF(COUNTIF($A$2:A2422,Encodage!A2423),"",IF(AND(Encodage!A2423&gt;=$G$2,Encodage!A2423&lt;=$H$2),Encodage!B2423,"")))</f>
        <v/>
      </c>
      <c r="B2423" s="62" t="str">
        <f>IF(A2423="","",IF(COUNTIF($A$2:B2422,Encodage!B2423)&gt;0,"",IF(AND(Encodage!B2423&gt;=$G$2,Encodage!A2423&lt;=$H$2),Encodage!C2423,"")))</f>
        <v/>
      </c>
      <c r="C2423" s="62"/>
      <c r="D2423" s="61"/>
      <c r="E2423" s="61"/>
      <c r="F2423" s="61"/>
      <c r="G2423" t="str">
        <f t="shared" si="619"/>
        <v/>
      </c>
      <c r="H2423" t="str">
        <f>IFERROR(IF(COUNTIF($H$4:H2422,H2422)&lt;VLOOKUP($H2422,$D$3:$E$500,2,0),H2422,INDEX($D$3:$D$300,MATCH(H2422,$D$3:$D$300,0)+1)),"")</f>
        <v/>
      </c>
      <c r="I2423" t="str">
        <f>IF($H2423="","",VLOOKUP($H2423,Listes!$A$3:$I$12,3,FALSE))</f>
        <v/>
      </c>
      <c r="J2423" t="str">
        <f>IF($H2423="","",VLOOKUP($H2423,Listes!$A$3:$I$12,4,FALSE))</f>
        <v/>
      </c>
      <c r="K2423" t="str">
        <f>IF(H2423="","",VLOOKUP($H2423,Listes!$A$3:$I$12,8,FALSE))</f>
        <v/>
      </c>
      <c r="N2423" t="str">
        <f t="shared" si="620"/>
        <v/>
      </c>
    </row>
    <row r="2424" spans="1:14">
      <c r="A2424" s="62" t="str">
        <f>IF(Encodage!A2424="","",IF(COUNTIF($A$2:A2423,Encodage!A2424),"",IF(AND(Encodage!A2424&gt;=$G$2,Encodage!A2424&lt;=$H$2),Encodage!B2424,"")))</f>
        <v/>
      </c>
      <c r="B2424" s="62" t="str">
        <f>IF(A2424="","",IF(COUNTIF($A$2:B2423,Encodage!B2424)&gt;0,"",IF(AND(Encodage!B2424&gt;=$G$2,Encodage!A2424&lt;=$H$2),Encodage!C2424,"")))</f>
        <v/>
      </c>
      <c r="C2424" s="62"/>
      <c r="D2424" s="61"/>
      <c r="E2424" s="61"/>
      <c r="F2424" s="61"/>
      <c r="G2424" t="str">
        <f t="shared" si="619"/>
        <v/>
      </c>
      <c r="H2424" t="str">
        <f>IFERROR(IF(COUNTIF($H$4:H2423,H2423)&lt;VLOOKUP($H2423,$D$3:$E$500,2,0),H2423,INDEX($D$3:$D$300,MATCH(H2423,$D$3:$D$300,0)+1)),"")</f>
        <v/>
      </c>
      <c r="I2424" t="str">
        <f>IF($H2424="","",VLOOKUP($H2424,Listes!$A$3:$I$12,3,FALSE))</f>
        <v/>
      </c>
      <c r="J2424" t="str">
        <f>IF($H2424="","",VLOOKUP($H2424,Listes!$A$3:$I$12,4,FALSE))</f>
        <v/>
      </c>
      <c r="K2424" t="str">
        <f>IF(H2424="","",VLOOKUP($H2424,Listes!$A$3:$I$12,8,FALSE))</f>
        <v/>
      </c>
      <c r="N2424" t="str">
        <f t="shared" si="620"/>
        <v/>
      </c>
    </row>
    <row r="2425" spans="1:14">
      <c r="A2425" s="62" t="str">
        <f>IF(Encodage!A2425="","",IF(COUNTIF($A$2:A2424,Encodage!A2425),"",IF(AND(Encodage!A2425&gt;=$G$2,Encodage!A2425&lt;=$H$2),Encodage!B2425,"")))</f>
        <v/>
      </c>
      <c r="B2425" s="62" t="str">
        <f>IF(A2425="","",IF(COUNTIF($A$2:B2424,Encodage!B2425)&gt;0,"",IF(AND(Encodage!B2425&gt;=$G$2,Encodage!A2425&lt;=$H$2),Encodage!C2425,"")))</f>
        <v/>
      </c>
      <c r="C2425" s="62"/>
      <c r="D2425" s="61"/>
      <c r="E2425" s="61"/>
      <c r="F2425" s="61"/>
      <c r="G2425" t="str">
        <f t="shared" si="619"/>
        <v/>
      </c>
      <c r="H2425" t="str">
        <f>IFERROR(IF(COUNTIF($H$4:H2424,H2424)&lt;VLOOKUP($H2424,$D$3:$E$500,2,0),H2424,INDEX($D$3:$D$300,MATCH(H2424,$D$3:$D$300,0)+1)),"")</f>
        <v/>
      </c>
      <c r="I2425" t="str">
        <f>IF($H2425="","",VLOOKUP($H2425,Listes!$A$3:$I$12,3,FALSE))</f>
        <v/>
      </c>
      <c r="J2425" t="str">
        <f>IF($H2425="","",VLOOKUP($H2425,Listes!$A$3:$I$12,4,FALSE))</f>
        <v/>
      </c>
      <c r="K2425" t="str">
        <f>IF(H2425="","",VLOOKUP($H2425,Listes!$A$3:$I$12,8,FALSE))</f>
        <v/>
      </c>
      <c r="N2425" t="str">
        <f t="shared" si="620"/>
        <v/>
      </c>
    </row>
    <row r="2426" spans="1:14">
      <c r="A2426" s="62" t="str">
        <f>IF(Encodage!A2426="","",IF(COUNTIF($A$2:A2425,Encodage!A2426),"",IF(AND(Encodage!A2426&gt;=$G$2,Encodage!A2426&lt;=$H$2),Encodage!B2426,"")))</f>
        <v/>
      </c>
      <c r="B2426" s="62" t="str">
        <f>IF(A2426="","",IF(COUNTIF($A$2:B2425,Encodage!B2426)&gt;0,"",IF(AND(Encodage!B2426&gt;=$G$2,Encodage!A2426&lt;=$H$2),Encodage!C2426,"")))</f>
        <v/>
      </c>
      <c r="C2426" s="62"/>
      <c r="D2426" s="61"/>
      <c r="E2426" s="61"/>
      <c r="F2426" s="61"/>
      <c r="G2426" t="str">
        <f t="shared" si="619"/>
        <v/>
      </c>
      <c r="H2426" t="str">
        <f>IFERROR(IF(COUNTIF($H$4:H2425,H2425)&lt;VLOOKUP($H2425,$D$3:$E$500,2,0),H2425,INDEX($D$3:$D$300,MATCH(H2425,$D$3:$D$300,0)+1)),"")</f>
        <v/>
      </c>
      <c r="I2426" t="str">
        <f>IF($H2426="","",VLOOKUP($H2426,Listes!$A$3:$I$12,3,FALSE))</f>
        <v/>
      </c>
      <c r="J2426" t="str">
        <f>IF($H2426="","",VLOOKUP($H2426,Listes!$A$3:$I$12,4,FALSE))</f>
        <v/>
      </c>
      <c r="K2426" t="str">
        <f>IF(H2426="","",VLOOKUP($H2426,Listes!$A$3:$I$12,8,FALSE))</f>
        <v/>
      </c>
      <c r="N2426" t="str">
        <f t="shared" si="620"/>
        <v/>
      </c>
    </row>
    <row r="2427" spans="1:14">
      <c r="A2427" s="62" t="str">
        <f>IF(Encodage!A2427="","",IF(COUNTIF($A$2:A2426,Encodage!A2427),"",IF(AND(Encodage!A2427&gt;=$G$2,Encodage!A2427&lt;=$H$2),Encodage!B2427,"")))</f>
        <v/>
      </c>
      <c r="B2427" s="62" t="str">
        <f>IF(A2427="","",IF(COUNTIF($A$2:B2426,Encodage!B2427)&gt;0,"",IF(AND(Encodage!B2427&gt;=$G$2,Encodage!A2427&lt;=$H$2),Encodage!C2427,"")))</f>
        <v/>
      </c>
      <c r="C2427" s="62"/>
      <c r="D2427" s="61"/>
      <c r="E2427" s="61"/>
      <c r="F2427" s="61"/>
      <c r="G2427" t="str">
        <f t="shared" si="619"/>
        <v/>
      </c>
      <c r="H2427" t="str">
        <f>IFERROR(IF(COUNTIF($H$4:H2426,H2426)&lt;VLOOKUP($H2426,$D$3:$E$500,2,0),H2426,INDEX($D$3:$D$300,MATCH(H2426,$D$3:$D$300,0)+1)),"")</f>
        <v/>
      </c>
      <c r="I2427" t="str">
        <f>IF($H2427="","",VLOOKUP($H2427,Listes!$A$3:$I$12,3,FALSE))</f>
        <v/>
      </c>
      <c r="J2427" t="str">
        <f>IF($H2427="","",VLOOKUP($H2427,Listes!$A$3:$I$12,4,FALSE))</f>
        <v/>
      </c>
      <c r="K2427" t="str">
        <f>IF(H2427="","",VLOOKUP($H2427,Listes!$A$3:$I$12,8,FALSE))</f>
        <v/>
      </c>
      <c r="N2427" t="str">
        <f t="shared" si="620"/>
        <v/>
      </c>
    </row>
    <row r="2428" spans="1:14">
      <c r="A2428" s="62" t="str">
        <f>IF(Encodage!A2428="","",IF(COUNTIF($A$2:A2427,Encodage!A2428),"",IF(AND(Encodage!A2428&gt;=$G$2,Encodage!A2428&lt;=$H$2),Encodage!B2428,"")))</f>
        <v/>
      </c>
      <c r="B2428" s="62" t="str">
        <f>IF(A2428="","",IF(COUNTIF($A$2:B2427,Encodage!B2428)&gt;0,"",IF(AND(Encodage!B2428&gt;=$G$2,Encodage!A2428&lt;=$H$2),Encodage!C2428,"")))</f>
        <v/>
      </c>
      <c r="C2428" s="62"/>
      <c r="D2428" s="61"/>
      <c r="E2428" s="61"/>
      <c r="F2428" s="61"/>
      <c r="G2428" t="str">
        <f t="shared" si="619"/>
        <v/>
      </c>
      <c r="H2428" t="str">
        <f>IFERROR(IF(COUNTIF($H$4:H2427,H2427)&lt;VLOOKUP($H2427,$D$3:$E$500,2,0),H2427,INDEX($D$3:$D$300,MATCH(H2427,$D$3:$D$300,0)+1)),"")</f>
        <v/>
      </c>
      <c r="I2428" t="str">
        <f>IF($H2428="","",VLOOKUP($H2428,Listes!$A$3:$I$12,3,FALSE))</f>
        <v/>
      </c>
      <c r="J2428" t="str">
        <f>IF($H2428="","",VLOOKUP($H2428,Listes!$A$3:$I$12,4,FALSE))</f>
        <v/>
      </c>
      <c r="K2428" t="str">
        <f>IF(H2428="","",VLOOKUP($H2428,Listes!$A$3:$I$12,8,FALSE))</f>
        <v/>
      </c>
      <c r="N2428" t="str">
        <f t="shared" si="620"/>
        <v/>
      </c>
    </row>
    <row r="2429" spans="1:14">
      <c r="A2429" s="62" t="str">
        <f>IF(Encodage!A2429="","",IF(COUNTIF($A$2:A2428,Encodage!A2429),"",IF(AND(Encodage!A2429&gt;=$G$2,Encodage!A2429&lt;=$H$2),Encodage!B2429,"")))</f>
        <v/>
      </c>
      <c r="B2429" s="62" t="str">
        <f>IF(A2429="","",IF(COUNTIF($A$2:B2428,Encodage!B2429)&gt;0,"",IF(AND(Encodage!B2429&gt;=$G$2,Encodage!A2429&lt;=$H$2),Encodage!C2429,"")))</f>
        <v/>
      </c>
      <c r="C2429" s="62"/>
      <c r="D2429" s="61"/>
      <c r="E2429" s="61"/>
      <c r="F2429" s="61"/>
      <c r="G2429" t="str">
        <f t="shared" si="619"/>
        <v/>
      </c>
      <c r="H2429" t="str">
        <f>IFERROR(IF(COUNTIF($H$4:H2428,H2428)&lt;VLOOKUP($H2428,$D$3:$E$500,2,0),H2428,INDEX($D$3:$D$300,MATCH(H2428,$D$3:$D$300,0)+1)),"")</f>
        <v/>
      </c>
      <c r="I2429" t="str">
        <f>IF($H2429="","",VLOOKUP($H2429,Listes!$A$3:$I$12,3,FALSE))</f>
        <v/>
      </c>
      <c r="J2429" t="str">
        <f>IF($H2429="","",VLOOKUP($H2429,Listes!$A$3:$I$12,4,FALSE))</f>
        <v/>
      </c>
      <c r="K2429" t="str">
        <f>IF(H2429="","",VLOOKUP($H2429,Listes!$A$3:$I$12,8,FALSE))</f>
        <v/>
      </c>
      <c r="N2429" t="str">
        <f t="shared" si="620"/>
        <v/>
      </c>
    </row>
    <row r="2430" spans="1:14">
      <c r="A2430" s="62" t="str">
        <f>IF(Encodage!A2430="","",IF(COUNTIF($A$2:A2429,Encodage!A2430),"",IF(AND(Encodage!A2430&gt;=$G$2,Encodage!A2430&lt;=$H$2),Encodage!B2430,"")))</f>
        <v/>
      </c>
      <c r="B2430" s="62" t="str">
        <f>IF(A2430="","",IF(COUNTIF($A$2:B2429,Encodage!B2430)&gt;0,"",IF(AND(Encodage!B2430&gt;=$G$2,Encodage!A2430&lt;=$H$2),Encodage!C2430,"")))</f>
        <v/>
      </c>
      <c r="C2430" s="62"/>
      <c r="D2430" s="61"/>
      <c r="E2430" s="61"/>
      <c r="F2430" s="61"/>
      <c r="G2430" t="str">
        <f t="shared" si="619"/>
        <v/>
      </c>
      <c r="H2430" t="str">
        <f>IFERROR(IF(COUNTIF($H$4:H2429,H2429)&lt;VLOOKUP($H2429,$D$3:$E$500,2,0),H2429,INDEX($D$3:$D$300,MATCH(H2429,$D$3:$D$300,0)+1)),"")</f>
        <v/>
      </c>
      <c r="I2430" t="str">
        <f>IF($H2430="","",VLOOKUP($H2430,Listes!$A$3:$I$12,3,FALSE))</f>
        <v/>
      </c>
      <c r="J2430" t="str">
        <f>IF($H2430="","",VLOOKUP($H2430,Listes!$A$3:$I$12,4,FALSE))</f>
        <v/>
      </c>
      <c r="K2430" t="str">
        <f>IF(H2430="","",VLOOKUP($H2430,Listes!$A$3:$I$12,8,FALSE))</f>
        <v/>
      </c>
      <c r="N2430" t="str">
        <f t="shared" si="620"/>
        <v/>
      </c>
    </row>
    <row r="2431" spans="1:14">
      <c r="A2431" s="62" t="str">
        <f>IF(Encodage!A2431="","",IF(COUNTIF($A$2:A2430,Encodage!A2431),"",IF(AND(Encodage!A2431&gt;=$G$2,Encodage!A2431&lt;=$H$2),Encodage!B2431,"")))</f>
        <v/>
      </c>
      <c r="B2431" s="62" t="str">
        <f>IF(A2431="","",IF(COUNTIF($A$2:B2430,Encodage!B2431)&gt;0,"",IF(AND(Encodage!B2431&gt;=$G$2,Encodage!A2431&lt;=$H$2),Encodage!C2431,"")))</f>
        <v/>
      </c>
      <c r="C2431" s="62"/>
      <c r="D2431" s="61"/>
      <c r="E2431" s="61"/>
      <c r="F2431" s="61"/>
      <c r="G2431" t="str">
        <f t="shared" si="619"/>
        <v/>
      </c>
      <c r="H2431" t="str">
        <f>IFERROR(IF(COUNTIF($H$4:H2430,H2430)&lt;VLOOKUP($H2430,$D$3:$E$500,2,0),H2430,INDEX($D$3:$D$300,MATCH(H2430,$D$3:$D$300,0)+1)),"")</f>
        <v/>
      </c>
      <c r="I2431" t="str">
        <f>IF($H2431="","",VLOOKUP($H2431,Listes!$A$3:$I$12,3,FALSE))</f>
        <v/>
      </c>
      <c r="J2431" t="str">
        <f>IF($H2431="","",VLOOKUP($H2431,Listes!$A$3:$I$12,4,FALSE))</f>
        <v/>
      </c>
      <c r="K2431" t="str">
        <f>IF(H2431="","",VLOOKUP($H2431,Listes!$A$3:$I$12,8,FALSE))</f>
        <v/>
      </c>
      <c r="N2431" t="str">
        <f t="shared" si="620"/>
        <v/>
      </c>
    </row>
    <row r="2432" spans="1:14">
      <c r="A2432" s="62" t="str">
        <f>IF(Encodage!A2432="","",IF(COUNTIF($A$2:A2431,Encodage!A2432),"",IF(AND(Encodage!A2432&gt;=$G$2,Encodage!A2432&lt;=$H$2),Encodage!B2432,"")))</f>
        <v/>
      </c>
      <c r="B2432" s="62" t="str">
        <f>IF(A2432="","",IF(COUNTIF($A$2:B2431,Encodage!B2432)&gt;0,"",IF(AND(Encodage!B2432&gt;=$G$2,Encodage!A2432&lt;=$H$2),Encodage!C2432,"")))</f>
        <v/>
      </c>
      <c r="C2432" s="62"/>
      <c r="D2432" s="61"/>
      <c r="E2432" s="61"/>
      <c r="F2432" s="61"/>
      <c r="G2432" t="str">
        <f t="shared" si="619"/>
        <v/>
      </c>
      <c r="H2432" t="str">
        <f>IFERROR(IF(COUNTIF($H$4:H2431,H2431)&lt;VLOOKUP($H2431,$D$3:$E$500,2,0),H2431,INDEX($D$3:$D$300,MATCH(H2431,$D$3:$D$300,0)+1)),"")</f>
        <v/>
      </c>
      <c r="I2432" t="str">
        <f>IF($H2432="","",VLOOKUP($H2432,Listes!$A$3:$I$12,3,FALSE))</f>
        <v/>
      </c>
      <c r="J2432" t="str">
        <f>IF($H2432="","",VLOOKUP($H2432,Listes!$A$3:$I$12,4,FALSE))</f>
        <v/>
      </c>
      <c r="K2432" t="str">
        <f>IF(H2432="","",VLOOKUP($H2432,Listes!$A$3:$I$12,8,FALSE))</f>
        <v/>
      </c>
      <c r="N2432" t="str">
        <f t="shared" si="620"/>
        <v/>
      </c>
    </row>
    <row r="2433" spans="1:14">
      <c r="A2433" s="62" t="str">
        <f>IF(Encodage!A2433="","",IF(COUNTIF($A$2:A2432,Encodage!A2433),"",IF(AND(Encodage!A2433&gt;=$G$2,Encodage!A2433&lt;=$H$2),Encodage!B2433,"")))</f>
        <v/>
      </c>
      <c r="B2433" s="62" t="str">
        <f>IF(A2433="","",IF(COUNTIF($A$2:B2432,Encodage!B2433)&gt;0,"",IF(AND(Encodage!B2433&gt;=$G$2,Encodage!A2433&lt;=$H$2),Encodage!C2433,"")))</f>
        <v/>
      </c>
      <c r="C2433" s="62"/>
      <c r="D2433" s="61"/>
      <c r="E2433" s="61"/>
      <c r="F2433" s="61"/>
      <c r="G2433" t="str">
        <f t="shared" si="619"/>
        <v/>
      </c>
      <c r="H2433" t="str">
        <f>IFERROR(IF(COUNTIF($H$4:H2432,H2432)&lt;VLOOKUP($H2432,$D$3:$E$500,2,0),H2432,INDEX($D$3:$D$300,MATCH(H2432,$D$3:$D$300,0)+1)),"")</f>
        <v/>
      </c>
      <c r="I2433" t="str">
        <f>IF($H2433="","",VLOOKUP($H2433,Listes!$A$3:$I$12,3,FALSE))</f>
        <v/>
      </c>
      <c r="J2433" t="str">
        <f>IF($H2433="","",VLOOKUP($H2433,Listes!$A$3:$I$12,4,FALSE))</f>
        <v/>
      </c>
      <c r="K2433" t="str">
        <f>IF(H2433="","",VLOOKUP($H2433,Listes!$A$3:$I$12,8,FALSE))</f>
        <v/>
      </c>
      <c r="N2433" t="str">
        <f t="shared" si="620"/>
        <v/>
      </c>
    </row>
    <row r="2434" spans="1:14">
      <c r="A2434" s="62" t="str">
        <f>IF(Encodage!A2434="","",IF(COUNTIF($A$2:A2433,Encodage!A2434),"",IF(AND(Encodage!A2434&gt;=$G$2,Encodage!A2434&lt;=$H$2),Encodage!B2434,"")))</f>
        <v/>
      </c>
      <c r="B2434" s="62" t="str">
        <f>IF(A2434="","",IF(COUNTIF($A$2:B2433,Encodage!B2434)&gt;0,"",IF(AND(Encodage!B2434&gt;=$G$2,Encodage!A2434&lt;=$H$2),Encodage!C2434,"")))</f>
        <v/>
      </c>
      <c r="C2434" s="62"/>
      <c r="D2434" s="61"/>
      <c r="E2434" s="61"/>
      <c r="F2434" s="61"/>
      <c r="G2434" t="str">
        <f t="shared" si="619"/>
        <v/>
      </c>
      <c r="H2434" t="str">
        <f>IFERROR(IF(COUNTIF($H$4:H2433,H2433)&lt;VLOOKUP($H2433,$D$3:$E$500,2,0),H2433,INDEX($D$3:$D$300,MATCH(H2433,$D$3:$D$300,0)+1)),"")</f>
        <v/>
      </c>
      <c r="I2434" t="str">
        <f>IF($H2434="","",VLOOKUP($H2434,Listes!$A$3:$I$12,3,FALSE))</f>
        <v/>
      </c>
      <c r="J2434" t="str">
        <f>IF($H2434="","",VLOOKUP($H2434,Listes!$A$3:$I$12,4,FALSE))</f>
        <v/>
      </c>
      <c r="K2434" t="str">
        <f>IF(H2434="","",VLOOKUP($H2434,Listes!$A$3:$I$12,8,FALSE))</f>
        <v/>
      </c>
      <c r="N2434" t="str">
        <f t="shared" si="620"/>
        <v/>
      </c>
    </row>
    <row r="2435" spans="1:14">
      <c r="A2435" s="62" t="str">
        <f>IF(Encodage!A2435="","",IF(COUNTIF($A$2:A2434,Encodage!A2435),"",IF(AND(Encodage!A2435&gt;=$G$2,Encodage!A2435&lt;=$H$2),Encodage!B2435,"")))</f>
        <v/>
      </c>
      <c r="B2435" s="62" t="str">
        <f>IF(A2435="","",IF(COUNTIF($A$2:B2434,Encodage!B2435)&gt;0,"",IF(AND(Encodage!B2435&gt;=$G$2,Encodage!A2435&lt;=$H$2),Encodage!C2435,"")))</f>
        <v/>
      </c>
      <c r="C2435" s="62"/>
      <c r="D2435" s="61"/>
      <c r="E2435" s="61"/>
      <c r="F2435" s="61"/>
      <c r="G2435" t="str">
        <f t="shared" si="619"/>
        <v/>
      </c>
      <c r="H2435" t="str">
        <f>IFERROR(IF(COUNTIF($H$4:H2434,H2434)&lt;VLOOKUP($H2434,$D$3:$E$500,2,0),H2434,INDEX($D$3:$D$300,MATCH(H2434,$D$3:$D$300,0)+1)),"")</f>
        <v/>
      </c>
      <c r="I2435" t="str">
        <f>IF($H2435="","",VLOOKUP($H2435,Listes!$A$3:$I$12,3,FALSE))</f>
        <v/>
      </c>
      <c r="J2435" t="str">
        <f>IF($H2435="","",VLOOKUP($H2435,Listes!$A$3:$I$12,4,FALSE))</f>
        <v/>
      </c>
      <c r="K2435" t="str">
        <f>IF(H2435="","",VLOOKUP($H2435,Listes!$A$3:$I$12,8,FALSE))</f>
        <v/>
      </c>
      <c r="N2435" t="str">
        <f t="shared" si="620"/>
        <v/>
      </c>
    </row>
    <row r="2436" spans="1:14">
      <c r="A2436" s="62" t="str">
        <f>IF(Encodage!A2436="","",IF(COUNTIF($A$2:A2435,Encodage!A2436),"",IF(AND(Encodage!A2436&gt;=$G$2,Encodage!A2436&lt;=$H$2),Encodage!B2436,"")))</f>
        <v/>
      </c>
      <c r="B2436" s="62" t="str">
        <f>IF(A2436="","",IF(COUNTIF($A$2:B2435,Encodage!B2436)&gt;0,"",IF(AND(Encodage!B2436&gt;=$G$2,Encodage!A2436&lt;=$H$2),Encodage!C2436,"")))</f>
        <v/>
      </c>
      <c r="C2436" s="62"/>
      <c r="D2436" s="61"/>
      <c r="E2436" s="61"/>
      <c r="F2436" s="61"/>
      <c r="G2436" t="str">
        <f t="shared" si="619"/>
        <v/>
      </c>
      <c r="H2436" t="str">
        <f>IFERROR(IF(COUNTIF($H$4:H2435,H2435)&lt;VLOOKUP($H2435,$D$3:$E$500,2,0),H2435,INDEX($D$3:$D$300,MATCH(H2435,$D$3:$D$300,0)+1)),"")</f>
        <v/>
      </c>
      <c r="I2436" t="str">
        <f>IF($H2436="","",VLOOKUP($H2436,Listes!$A$3:$I$12,3,FALSE))</f>
        <v/>
      </c>
      <c r="J2436" t="str">
        <f>IF($H2436="","",VLOOKUP($H2436,Listes!$A$3:$I$12,4,FALSE))</f>
        <v/>
      </c>
      <c r="K2436" t="str">
        <f>IF(H2436="","",VLOOKUP($H2436,Listes!$A$3:$I$12,8,FALSE))</f>
        <v/>
      </c>
      <c r="N2436" t="str">
        <f t="shared" si="620"/>
        <v/>
      </c>
    </row>
    <row r="2437" spans="1:14">
      <c r="A2437" s="62" t="str">
        <f>IF(Encodage!A2437="","",IF(COUNTIF($A$2:A2436,Encodage!A2437),"",IF(AND(Encodage!A2437&gt;=$G$2,Encodage!A2437&lt;=$H$2),Encodage!B2437,"")))</f>
        <v/>
      </c>
      <c r="B2437" s="62" t="str">
        <f>IF(A2437="","",IF(COUNTIF($A$2:B2436,Encodage!B2437)&gt;0,"",IF(AND(Encodage!B2437&gt;=$G$2,Encodage!A2437&lt;=$H$2),Encodage!C2437,"")))</f>
        <v/>
      </c>
      <c r="C2437" s="62"/>
      <c r="D2437" s="61"/>
      <c r="E2437" s="61"/>
      <c r="F2437" s="61"/>
      <c r="G2437" t="str">
        <f t="shared" ref="G2437:G2500" si="621">IFERROR(INDEX($C$3:$C$10000,MATCH(H2437,$A$3:$A$10000,0)),"")</f>
        <v/>
      </c>
      <c r="H2437" t="str">
        <f>IFERROR(IF(COUNTIF($H$4:H2436,H2436)&lt;VLOOKUP($H2436,$D$3:$E$500,2,0),H2436,INDEX($D$3:$D$300,MATCH(H2436,$D$3:$D$300,0)+1)),"")</f>
        <v/>
      </c>
      <c r="I2437" t="str">
        <f>IF($H2437="","",VLOOKUP($H2437,Listes!$A$3:$I$12,3,FALSE))</f>
        <v/>
      </c>
      <c r="J2437" t="str">
        <f>IF($H2437="","",VLOOKUP($H2437,Listes!$A$3:$I$12,4,FALSE))</f>
        <v/>
      </c>
      <c r="K2437" t="str">
        <f>IF(H2437="","",VLOOKUP($H2437,Listes!$A$3:$I$12,8,FALSE))</f>
        <v/>
      </c>
      <c r="N2437" t="str">
        <f t="shared" ref="N2437:N2500" si="622">IF($H2436=$H2437,"",IFERROR(INDEX($C$3:$C$300,MATCH(H2437,$D$3:$D$300,0)),""))</f>
        <v/>
      </c>
    </row>
    <row r="2438" spans="1:14">
      <c r="A2438" s="62" t="str">
        <f>IF(Encodage!A2438="","",IF(COUNTIF($A$2:A2437,Encodage!A2438),"",IF(AND(Encodage!A2438&gt;=$G$2,Encodage!A2438&lt;=$H$2),Encodage!B2438,"")))</f>
        <v/>
      </c>
      <c r="B2438" s="62" t="str">
        <f>IF(A2438="","",IF(COUNTIF($A$2:B2437,Encodage!B2438)&gt;0,"",IF(AND(Encodage!B2438&gt;=$G$2,Encodage!A2438&lt;=$H$2),Encodage!C2438,"")))</f>
        <v/>
      </c>
      <c r="C2438" s="62"/>
      <c r="D2438" s="61"/>
      <c r="E2438" s="61"/>
      <c r="F2438" s="61"/>
      <c r="G2438" t="str">
        <f t="shared" si="621"/>
        <v/>
      </c>
      <c r="H2438" t="str">
        <f>IFERROR(IF(COUNTIF($H$4:H2437,H2437)&lt;VLOOKUP($H2437,$D$3:$E$500,2,0),H2437,INDEX($D$3:$D$300,MATCH(H2437,$D$3:$D$300,0)+1)),"")</f>
        <v/>
      </c>
      <c r="I2438" t="str">
        <f>IF($H2438="","",VLOOKUP($H2438,Listes!$A$3:$I$12,3,FALSE))</f>
        <v/>
      </c>
      <c r="J2438" t="str">
        <f>IF($H2438="","",VLOOKUP($H2438,Listes!$A$3:$I$12,4,FALSE))</f>
        <v/>
      </c>
      <c r="K2438" t="str">
        <f>IF(H2438="","",VLOOKUP($H2438,Listes!$A$3:$I$12,8,FALSE))</f>
        <v/>
      </c>
      <c r="N2438" t="str">
        <f t="shared" si="622"/>
        <v/>
      </c>
    </row>
    <row r="2439" spans="1:14">
      <c r="A2439" s="62" t="str">
        <f>IF(Encodage!A2439="","",IF(COUNTIF($A$2:A2438,Encodage!A2439),"",IF(AND(Encodage!A2439&gt;=$G$2,Encodage!A2439&lt;=$H$2),Encodage!B2439,"")))</f>
        <v/>
      </c>
      <c r="B2439" s="62" t="str">
        <f>IF(A2439="","",IF(COUNTIF($A$2:B2438,Encodage!B2439)&gt;0,"",IF(AND(Encodage!B2439&gt;=$G$2,Encodage!A2439&lt;=$H$2),Encodage!C2439,"")))</f>
        <v/>
      </c>
      <c r="C2439" s="62"/>
      <c r="D2439" s="61"/>
      <c r="E2439" s="61"/>
      <c r="F2439" s="61"/>
      <c r="G2439" t="str">
        <f t="shared" si="621"/>
        <v/>
      </c>
      <c r="H2439" t="str">
        <f>IFERROR(IF(COUNTIF($H$4:H2438,H2438)&lt;VLOOKUP($H2438,$D$3:$E$500,2,0),H2438,INDEX($D$3:$D$300,MATCH(H2438,$D$3:$D$300,0)+1)),"")</f>
        <v/>
      </c>
      <c r="I2439" t="str">
        <f>IF($H2439="","",VLOOKUP($H2439,Listes!$A$3:$I$12,3,FALSE))</f>
        <v/>
      </c>
      <c r="J2439" t="str">
        <f>IF($H2439="","",VLOOKUP($H2439,Listes!$A$3:$I$12,4,FALSE))</f>
        <v/>
      </c>
      <c r="K2439" t="str">
        <f>IF(H2439="","",VLOOKUP($H2439,Listes!$A$3:$I$12,8,FALSE))</f>
        <v/>
      </c>
      <c r="N2439" t="str">
        <f t="shared" si="622"/>
        <v/>
      </c>
    </row>
    <row r="2440" spans="1:14">
      <c r="A2440" s="62" t="str">
        <f>IF(Encodage!A2440="","",IF(COUNTIF($A$2:A2439,Encodage!A2440),"",IF(AND(Encodage!A2440&gt;=$G$2,Encodage!A2440&lt;=$H$2),Encodage!B2440,"")))</f>
        <v/>
      </c>
      <c r="B2440" s="62" t="str">
        <f>IF(A2440="","",IF(COUNTIF($A$2:B2439,Encodage!B2440)&gt;0,"",IF(AND(Encodage!B2440&gt;=$G$2,Encodage!A2440&lt;=$H$2),Encodage!C2440,"")))</f>
        <v/>
      </c>
      <c r="C2440" s="62"/>
      <c r="D2440" s="61"/>
      <c r="E2440" s="61"/>
      <c r="F2440" s="61"/>
      <c r="G2440" t="str">
        <f t="shared" si="621"/>
        <v/>
      </c>
      <c r="H2440" t="str">
        <f>IFERROR(IF(COUNTIF($H$4:H2439,H2439)&lt;VLOOKUP($H2439,$D$3:$E$500,2,0),H2439,INDEX($D$3:$D$300,MATCH(H2439,$D$3:$D$300,0)+1)),"")</f>
        <v/>
      </c>
      <c r="I2440" t="str">
        <f>IF($H2440="","",VLOOKUP($H2440,Listes!$A$3:$I$12,3,FALSE))</f>
        <v/>
      </c>
      <c r="J2440" t="str">
        <f>IF($H2440="","",VLOOKUP($H2440,Listes!$A$3:$I$12,4,FALSE))</f>
        <v/>
      </c>
      <c r="K2440" t="str">
        <f>IF(H2440="","",VLOOKUP($H2440,Listes!$A$3:$I$12,8,FALSE))</f>
        <v/>
      </c>
      <c r="N2440" t="str">
        <f t="shared" si="622"/>
        <v/>
      </c>
    </row>
    <row r="2441" spans="1:14">
      <c r="A2441" s="62" t="str">
        <f>IF(Encodage!A2441="","",IF(COUNTIF($A$2:A2440,Encodage!A2441),"",IF(AND(Encodage!A2441&gt;=$G$2,Encodage!A2441&lt;=$H$2),Encodage!B2441,"")))</f>
        <v/>
      </c>
      <c r="B2441" s="62" t="str">
        <f>IF(A2441="","",IF(COUNTIF($A$2:B2440,Encodage!B2441)&gt;0,"",IF(AND(Encodage!B2441&gt;=$G$2,Encodage!A2441&lt;=$H$2),Encodage!C2441,"")))</f>
        <v/>
      </c>
      <c r="C2441" s="62"/>
      <c r="D2441" s="61"/>
      <c r="E2441" s="61"/>
      <c r="F2441" s="61"/>
      <c r="G2441" t="str">
        <f t="shared" si="621"/>
        <v/>
      </c>
      <c r="H2441" t="str">
        <f>IFERROR(IF(COUNTIF($H$4:H2440,H2440)&lt;VLOOKUP($H2440,$D$3:$E$500,2,0),H2440,INDEX($D$3:$D$300,MATCH(H2440,$D$3:$D$300,0)+1)),"")</f>
        <v/>
      </c>
      <c r="I2441" t="str">
        <f>IF($H2441="","",VLOOKUP($H2441,Listes!$A$3:$I$12,3,FALSE))</f>
        <v/>
      </c>
      <c r="J2441" t="str">
        <f>IF($H2441="","",VLOOKUP($H2441,Listes!$A$3:$I$12,4,FALSE))</f>
        <v/>
      </c>
      <c r="K2441" t="str">
        <f>IF(H2441="","",VLOOKUP($H2441,Listes!$A$3:$I$12,8,FALSE))</f>
        <v/>
      </c>
      <c r="N2441" t="str">
        <f t="shared" si="622"/>
        <v/>
      </c>
    </row>
    <row r="2442" spans="1:14">
      <c r="A2442" s="62" t="str">
        <f>IF(Encodage!A2442="","",IF(COUNTIF($A$2:A2441,Encodage!A2442),"",IF(AND(Encodage!A2442&gt;=$G$2,Encodage!A2442&lt;=$H$2),Encodage!B2442,"")))</f>
        <v/>
      </c>
      <c r="B2442" s="62" t="str">
        <f>IF(A2442="","",IF(COUNTIF($A$2:B2441,Encodage!B2442)&gt;0,"",IF(AND(Encodage!B2442&gt;=$G$2,Encodage!A2442&lt;=$H$2),Encodage!C2442,"")))</f>
        <v/>
      </c>
      <c r="C2442" s="62"/>
      <c r="D2442" s="61"/>
      <c r="E2442" s="61"/>
      <c r="F2442" s="61"/>
      <c r="G2442" t="str">
        <f t="shared" si="621"/>
        <v/>
      </c>
      <c r="H2442" t="str">
        <f>IFERROR(IF(COUNTIF($H$4:H2441,H2441)&lt;VLOOKUP($H2441,$D$3:$E$500,2,0),H2441,INDEX($D$3:$D$300,MATCH(H2441,$D$3:$D$300,0)+1)),"")</f>
        <v/>
      </c>
      <c r="I2442" t="str">
        <f>IF($H2442="","",VLOOKUP($H2442,Listes!$A$3:$I$12,3,FALSE))</f>
        <v/>
      </c>
      <c r="J2442" t="str">
        <f>IF($H2442="","",VLOOKUP($H2442,Listes!$A$3:$I$12,4,FALSE))</f>
        <v/>
      </c>
      <c r="K2442" t="str">
        <f>IF(H2442="","",VLOOKUP($H2442,Listes!$A$3:$I$12,8,FALSE))</f>
        <v/>
      </c>
      <c r="N2442" t="str">
        <f t="shared" si="622"/>
        <v/>
      </c>
    </row>
    <row r="2443" spans="1:14">
      <c r="A2443" s="62" t="str">
        <f>IF(Encodage!A2443="","",IF(COUNTIF($A$2:A2442,Encodage!A2443),"",IF(AND(Encodage!A2443&gt;=$G$2,Encodage!A2443&lt;=$H$2),Encodage!B2443,"")))</f>
        <v/>
      </c>
      <c r="B2443" s="62" t="str">
        <f>IF(A2443="","",IF(COUNTIF($A$2:B2442,Encodage!B2443)&gt;0,"",IF(AND(Encodage!B2443&gt;=$G$2,Encodage!A2443&lt;=$H$2),Encodage!C2443,"")))</f>
        <v/>
      </c>
      <c r="C2443" s="62"/>
      <c r="D2443" s="61"/>
      <c r="E2443" s="61"/>
      <c r="F2443" s="61"/>
      <c r="G2443" t="str">
        <f t="shared" si="621"/>
        <v/>
      </c>
      <c r="H2443" t="str">
        <f>IFERROR(IF(COUNTIF($H$4:H2442,H2442)&lt;VLOOKUP($H2442,$D$3:$E$500,2,0),H2442,INDEX($D$3:$D$300,MATCH(H2442,$D$3:$D$300,0)+1)),"")</f>
        <v/>
      </c>
      <c r="I2443" t="str">
        <f>IF($H2443="","",VLOOKUP($H2443,Listes!$A$3:$I$12,3,FALSE))</f>
        <v/>
      </c>
      <c r="J2443" t="str">
        <f>IF($H2443="","",VLOOKUP($H2443,Listes!$A$3:$I$12,4,FALSE))</f>
        <v/>
      </c>
      <c r="K2443" t="str">
        <f>IF(H2443="","",VLOOKUP($H2443,Listes!$A$3:$I$12,8,FALSE))</f>
        <v/>
      </c>
      <c r="N2443" t="str">
        <f t="shared" si="622"/>
        <v/>
      </c>
    </row>
    <row r="2444" spans="1:14">
      <c r="A2444" s="62" t="str">
        <f>IF(Encodage!A2444="","",IF(COUNTIF($A$2:A2443,Encodage!A2444),"",IF(AND(Encodage!A2444&gt;=$G$2,Encodage!A2444&lt;=$H$2),Encodage!B2444,"")))</f>
        <v/>
      </c>
      <c r="B2444" s="62" t="str">
        <f>IF(A2444="","",IF(COUNTIF($A$2:B2443,Encodage!B2444)&gt;0,"",IF(AND(Encodage!B2444&gt;=$G$2,Encodage!A2444&lt;=$H$2),Encodage!C2444,"")))</f>
        <v/>
      </c>
      <c r="C2444" s="62"/>
      <c r="D2444" s="61"/>
      <c r="E2444" s="61"/>
      <c r="F2444" s="61"/>
      <c r="G2444" t="str">
        <f t="shared" si="621"/>
        <v/>
      </c>
      <c r="H2444" t="str">
        <f>IFERROR(IF(COUNTIF($H$4:H2443,H2443)&lt;VLOOKUP($H2443,$D$3:$E$500,2,0),H2443,INDEX($D$3:$D$300,MATCH(H2443,$D$3:$D$300,0)+1)),"")</f>
        <v/>
      </c>
      <c r="I2444" t="str">
        <f>IF($H2444="","",VLOOKUP($H2444,Listes!$A$3:$I$12,3,FALSE))</f>
        <v/>
      </c>
      <c r="J2444" t="str">
        <f>IF($H2444="","",VLOOKUP($H2444,Listes!$A$3:$I$12,4,FALSE))</f>
        <v/>
      </c>
      <c r="K2444" t="str">
        <f>IF(H2444="","",VLOOKUP($H2444,Listes!$A$3:$I$12,8,FALSE))</f>
        <v/>
      </c>
      <c r="N2444" t="str">
        <f t="shared" si="622"/>
        <v/>
      </c>
    </row>
    <row r="2445" spans="1:14">
      <c r="A2445" s="62" t="str">
        <f>IF(Encodage!A2445="","",IF(COUNTIF($A$2:A2444,Encodage!A2445),"",IF(AND(Encodage!A2445&gt;=$G$2,Encodage!A2445&lt;=$H$2),Encodage!B2445,"")))</f>
        <v/>
      </c>
      <c r="B2445" s="62" t="str">
        <f>IF(A2445="","",IF(COUNTIF($A$2:B2444,Encodage!B2445)&gt;0,"",IF(AND(Encodage!B2445&gt;=$G$2,Encodage!A2445&lt;=$H$2),Encodage!C2445,"")))</f>
        <v/>
      </c>
      <c r="C2445" s="62"/>
      <c r="D2445" s="61"/>
      <c r="E2445" s="61"/>
      <c r="F2445" s="61"/>
      <c r="G2445" t="str">
        <f t="shared" si="621"/>
        <v/>
      </c>
      <c r="H2445" t="str">
        <f>IFERROR(IF(COUNTIF($H$4:H2444,H2444)&lt;VLOOKUP($H2444,$D$3:$E$500,2,0),H2444,INDEX($D$3:$D$300,MATCH(H2444,$D$3:$D$300,0)+1)),"")</f>
        <v/>
      </c>
      <c r="I2445" t="str">
        <f>IF($H2445="","",VLOOKUP($H2445,Listes!$A$3:$I$12,3,FALSE))</f>
        <v/>
      </c>
      <c r="J2445" t="str">
        <f>IF($H2445="","",VLOOKUP($H2445,Listes!$A$3:$I$12,4,FALSE))</f>
        <v/>
      </c>
      <c r="K2445" t="str">
        <f>IF(H2445="","",VLOOKUP($H2445,Listes!$A$3:$I$12,8,FALSE))</f>
        <v/>
      </c>
      <c r="N2445" t="str">
        <f t="shared" si="622"/>
        <v/>
      </c>
    </row>
    <row r="2446" spans="1:14">
      <c r="A2446" s="62" t="str">
        <f>IF(Encodage!A2446="","",IF(COUNTIF($A$2:A2445,Encodage!A2446),"",IF(AND(Encodage!A2446&gt;=$G$2,Encodage!A2446&lt;=$H$2),Encodage!B2446,"")))</f>
        <v/>
      </c>
      <c r="B2446" s="62" t="str">
        <f>IF(A2446="","",IF(COUNTIF($A$2:B2445,Encodage!B2446)&gt;0,"",IF(AND(Encodage!B2446&gt;=$G$2,Encodage!A2446&lt;=$H$2),Encodage!C2446,"")))</f>
        <v/>
      </c>
      <c r="C2446" s="62"/>
      <c r="D2446" s="61"/>
      <c r="E2446" s="61"/>
      <c r="F2446" s="61"/>
      <c r="G2446" t="str">
        <f t="shared" si="621"/>
        <v/>
      </c>
      <c r="H2446" t="str">
        <f>IFERROR(IF(COUNTIF($H$4:H2445,H2445)&lt;VLOOKUP($H2445,$D$3:$E$500,2,0),H2445,INDEX($D$3:$D$300,MATCH(H2445,$D$3:$D$300,0)+1)),"")</f>
        <v/>
      </c>
      <c r="I2446" t="str">
        <f>IF($H2446="","",VLOOKUP($H2446,Listes!$A$3:$I$12,3,FALSE))</f>
        <v/>
      </c>
      <c r="J2446" t="str">
        <f>IF($H2446="","",VLOOKUP($H2446,Listes!$A$3:$I$12,4,FALSE))</f>
        <v/>
      </c>
      <c r="K2446" t="str">
        <f>IF(H2446="","",VLOOKUP($H2446,Listes!$A$3:$I$12,8,FALSE))</f>
        <v/>
      </c>
      <c r="N2446" t="str">
        <f t="shared" si="622"/>
        <v/>
      </c>
    </row>
    <row r="2447" spans="1:14">
      <c r="A2447" s="62" t="str">
        <f>IF(Encodage!A2447="","",IF(COUNTIF($A$2:A2446,Encodage!A2447),"",IF(AND(Encodage!A2447&gt;=$G$2,Encodage!A2447&lt;=$H$2),Encodage!B2447,"")))</f>
        <v/>
      </c>
      <c r="B2447" s="62" t="str">
        <f>IF(A2447="","",IF(COUNTIF($A$2:B2446,Encodage!B2447)&gt;0,"",IF(AND(Encodage!B2447&gt;=$G$2,Encodage!A2447&lt;=$H$2),Encodage!C2447,"")))</f>
        <v/>
      </c>
      <c r="C2447" s="62"/>
      <c r="D2447" s="61"/>
      <c r="E2447" s="61"/>
      <c r="F2447" s="61"/>
      <c r="G2447" t="str">
        <f t="shared" si="621"/>
        <v/>
      </c>
      <c r="H2447" t="str">
        <f>IFERROR(IF(COUNTIF($H$4:H2446,H2446)&lt;VLOOKUP($H2446,$D$3:$E$500,2,0),H2446,INDEX($D$3:$D$300,MATCH(H2446,$D$3:$D$300,0)+1)),"")</f>
        <v/>
      </c>
      <c r="I2447" t="str">
        <f>IF($H2447="","",VLOOKUP($H2447,Listes!$A$3:$I$12,3,FALSE))</f>
        <v/>
      </c>
      <c r="J2447" t="str">
        <f>IF($H2447="","",VLOOKUP($H2447,Listes!$A$3:$I$12,4,FALSE))</f>
        <v/>
      </c>
      <c r="K2447" t="str">
        <f>IF(H2447="","",VLOOKUP($H2447,Listes!$A$3:$I$12,8,FALSE))</f>
        <v/>
      </c>
      <c r="N2447" t="str">
        <f t="shared" si="622"/>
        <v/>
      </c>
    </row>
    <row r="2448" spans="1:14">
      <c r="A2448" s="62" t="str">
        <f>IF(Encodage!A2448="","",IF(COUNTIF($A$2:A2447,Encodage!A2448),"",IF(AND(Encodage!A2448&gt;=$G$2,Encodage!A2448&lt;=$H$2),Encodage!B2448,"")))</f>
        <v/>
      </c>
      <c r="B2448" s="62" t="str">
        <f>IF(A2448="","",IF(COUNTIF($A$2:B2447,Encodage!B2448)&gt;0,"",IF(AND(Encodage!B2448&gt;=$G$2,Encodage!A2448&lt;=$H$2),Encodage!C2448,"")))</f>
        <v/>
      </c>
      <c r="C2448" s="62"/>
      <c r="D2448" s="61"/>
      <c r="E2448" s="61"/>
      <c r="F2448" s="61"/>
      <c r="G2448" t="str">
        <f t="shared" si="621"/>
        <v/>
      </c>
      <c r="H2448" t="str">
        <f>IFERROR(IF(COUNTIF($H$4:H2447,H2447)&lt;VLOOKUP($H2447,$D$3:$E$500,2,0),H2447,INDEX($D$3:$D$300,MATCH(H2447,$D$3:$D$300,0)+1)),"")</f>
        <v/>
      </c>
      <c r="I2448" t="str">
        <f>IF($H2448="","",VLOOKUP($H2448,Listes!$A$3:$I$12,3,FALSE))</f>
        <v/>
      </c>
      <c r="J2448" t="str">
        <f>IF($H2448="","",VLOOKUP($H2448,Listes!$A$3:$I$12,4,FALSE))</f>
        <v/>
      </c>
      <c r="K2448" t="str">
        <f>IF(H2448="","",VLOOKUP($H2448,Listes!$A$3:$I$12,8,FALSE))</f>
        <v/>
      </c>
      <c r="N2448" t="str">
        <f t="shared" si="622"/>
        <v/>
      </c>
    </row>
    <row r="2449" spans="1:14">
      <c r="A2449" s="62" t="str">
        <f>IF(Encodage!A2449="","",IF(COUNTIF($A$2:A2448,Encodage!A2449),"",IF(AND(Encodage!A2449&gt;=$G$2,Encodage!A2449&lt;=$H$2),Encodage!B2449,"")))</f>
        <v/>
      </c>
      <c r="B2449" s="62" t="str">
        <f>IF(A2449="","",IF(COUNTIF($A$2:B2448,Encodage!B2449)&gt;0,"",IF(AND(Encodage!B2449&gt;=$G$2,Encodage!A2449&lt;=$H$2),Encodage!C2449,"")))</f>
        <v/>
      </c>
      <c r="C2449" s="62"/>
      <c r="D2449" s="61"/>
      <c r="E2449" s="61"/>
      <c r="F2449" s="61"/>
      <c r="G2449" t="str">
        <f t="shared" si="621"/>
        <v/>
      </c>
      <c r="H2449" t="str">
        <f>IFERROR(IF(COUNTIF($H$4:H2448,H2448)&lt;VLOOKUP($H2448,$D$3:$E$500,2,0),H2448,INDEX($D$3:$D$300,MATCH(H2448,$D$3:$D$300,0)+1)),"")</f>
        <v/>
      </c>
      <c r="I2449" t="str">
        <f>IF($H2449="","",VLOOKUP($H2449,Listes!$A$3:$I$12,3,FALSE))</f>
        <v/>
      </c>
      <c r="J2449" t="str">
        <f>IF($H2449="","",VLOOKUP($H2449,Listes!$A$3:$I$12,4,FALSE))</f>
        <v/>
      </c>
      <c r="K2449" t="str">
        <f>IF(H2449="","",VLOOKUP($H2449,Listes!$A$3:$I$12,8,FALSE))</f>
        <v/>
      </c>
      <c r="N2449" t="str">
        <f t="shared" si="622"/>
        <v/>
      </c>
    </row>
    <row r="2450" spans="1:14">
      <c r="A2450" s="62" t="str">
        <f>IF(Encodage!A2450="","",IF(COUNTIF($A$2:A2449,Encodage!A2450),"",IF(AND(Encodage!A2450&gt;=$G$2,Encodage!A2450&lt;=$H$2),Encodage!B2450,"")))</f>
        <v/>
      </c>
      <c r="B2450" s="62" t="str">
        <f>IF(A2450="","",IF(COUNTIF($A$2:B2449,Encodage!B2450)&gt;0,"",IF(AND(Encodage!B2450&gt;=$G$2,Encodage!A2450&lt;=$H$2),Encodage!C2450,"")))</f>
        <v/>
      </c>
      <c r="C2450" s="62"/>
      <c r="D2450" s="61"/>
      <c r="E2450" s="61"/>
      <c r="F2450" s="61"/>
      <c r="G2450" t="str">
        <f t="shared" si="621"/>
        <v/>
      </c>
      <c r="H2450" t="str">
        <f>IFERROR(IF(COUNTIF($H$4:H2449,H2449)&lt;VLOOKUP($H2449,$D$3:$E$500,2,0),H2449,INDEX($D$3:$D$300,MATCH(H2449,$D$3:$D$300,0)+1)),"")</f>
        <v/>
      </c>
      <c r="I2450" t="str">
        <f>IF($H2450="","",VLOOKUP($H2450,Listes!$A$3:$I$12,3,FALSE))</f>
        <v/>
      </c>
      <c r="J2450" t="str">
        <f>IF($H2450="","",VLOOKUP($H2450,Listes!$A$3:$I$12,4,FALSE))</f>
        <v/>
      </c>
      <c r="K2450" t="str">
        <f>IF(H2450="","",VLOOKUP($H2450,Listes!$A$3:$I$12,8,FALSE))</f>
        <v/>
      </c>
      <c r="N2450" t="str">
        <f t="shared" si="622"/>
        <v/>
      </c>
    </row>
    <row r="2451" spans="1:14">
      <c r="A2451" s="62" t="str">
        <f>IF(Encodage!A2451="","",IF(COUNTIF($A$2:A2450,Encodage!A2451),"",IF(AND(Encodage!A2451&gt;=$G$2,Encodage!A2451&lt;=$H$2),Encodage!B2451,"")))</f>
        <v/>
      </c>
      <c r="B2451" s="62" t="str">
        <f>IF(A2451="","",IF(COUNTIF($A$2:B2450,Encodage!B2451)&gt;0,"",IF(AND(Encodage!B2451&gt;=$G$2,Encodage!A2451&lt;=$H$2),Encodage!C2451,"")))</f>
        <v/>
      </c>
      <c r="C2451" s="62"/>
      <c r="D2451" s="61"/>
      <c r="E2451" s="61"/>
      <c r="F2451" s="61"/>
      <c r="G2451" t="str">
        <f t="shared" si="621"/>
        <v/>
      </c>
      <c r="H2451" t="str">
        <f>IFERROR(IF(COUNTIF($H$4:H2450,H2450)&lt;VLOOKUP($H2450,$D$3:$E$500,2,0),H2450,INDEX($D$3:$D$300,MATCH(H2450,$D$3:$D$300,0)+1)),"")</f>
        <v/>
      </c>
      <c r="I2451" t="str">
        <f>IF($H2451="","",VLOOKUP($H2451,Listes!$A$3:$I$12,3,FALSE))</f>
        <v/>
      </c>
      <c r="J2451" t="str">
        <f>IF($H2451="","",VLOOKUP($H2451,Listes!$A$3:$I$12,4,FALSE))</f>
        <v/>
      </c>
      <c r="K2451" t="str">
        <f>IF(H2451="","",VLOOKUP($H2451,Listes!$A$3:$I$12,8,FALSE))</f>
        <v/>
      </c>
      <c r="N2451" t="str">
        <f t="shared" si="622"/>
        <v/>
      </c>
    </row>
    <row r="2452" spans="1:14">
      <c r="A2452" s="62" t="str">
        <f>IF(Encodage!A2452="","",IF(COUNTIF($A$2:A2451,Encodage!A2452),"",IF(AND(Encodage!A2452&gt;=$G$2,Encodage!A2452&lt;=$H$2),Encodage!B2452,"")))</f>
        <v/>
      </c>
      <c r="B2452" s="62" t="str">
        <f>IF(A2452="","",IF(COUNTIF($A$2:B2451,Encodage!B2452)&gt;0,"",IF(AND(Encodage!B2452&gt;=$G$2,Encodage!A2452&lt;=$H$2),Encodage!C2452,"")))</f>
        <v/>
      </c>
      <c r="C2452" s="62"/>
      <c r="D2452" s="61"/>
      <c r="E2452" s="61"/>
      <c r="F2452" s="61"/>
      <c r="G2452" t="str">
        <f t="shared" si="621"/>
        <v/>
      </c>
      <c r="H2452" t="str">
        <f>IFERROR(IF(COUNTIF($H$4:H2451,H2451)&lt;VLOOKUP($H2451,$D$3:$E$500,2,0),H2451,INDEX($D$3:$D$300,MATCH(H2451,$D$3:$D$300,0)+1)),"")</f>
        <v/>
      </c>
      <c r="I2452" t="str">
        <f>IF($H2452="","",VLOOKUP($H2452,Listes!$A$3:$I$12,3,FALSE))</f>
        <v/>
      </c>
      <c r="J2452" t="str">
        <f>IF($H2452="","",VLOOKUP($H2452,Listes!$A$3:$I$12,4,FALSE))</f>
        <v/>
      </c>
      <c r="K2452" t="str">
        <f>IF(H2452="","",VLOOKUP($H2452,Listes!$A$3:$I$12,8,FALSE))</f>
        <v/>
      </c>
      <c r="N2452" t="str">
        <f t="shared" si="622"/>
        <v/>
      </c>
    </row>
    <row r="2453" spans="1:14">
      <c r="A2453" s="62" t="str">
        <f>IF(Encodage!A2453="","",IF(COUNTIF($A$2:A2452,Encodage!A2453),"",IF(AND(Encodage!A2453&gt;=$G$2,Encodage!A2453&lt;=$H$2),Encodage!B2453,"")))</f>
        <v/>
      </c>
      <c r="B2453" s="62" t="str">
        <f>IF(A2453="","",IF(COUNTIF($A$2:B2452,Encodage!B2453)&gt;0,"",IF(AND(Encodage!B2453&gt;=$G$2,Encodage!A2453&lt;=$H$2),Encodage!C2453,"")))</f>
        <v/>
      </c>
      <c r="C2453" s="62"/>
      <c r="D2453" s="61"/>
      <c r="E2453" s="61"/>
      <c r="F2453" s="61"/>
      <c r="G2453" t="str">
        <f t="shared" si="621"/>
        <v/>
      </c>
      <c r="H2453" t="str">
        <f>IFERROR(IF(COUNTIF($H$4:H2452,H2452)&lt;VLOOKUP($H2452,$D$3:$E$500,2,0),H2452,INDEX($D$3:$D$300,MATCH(H2452,$D$3:$D$300,0)+1)),"")</f>
        <v/>
      </c>
      <c r="I2453" t="str">
        <f>IF($H2453="","",VLOOKUP($H2453,Listes!$A$3:$I$12,3,FALSE))</f>
        <v/>
      </c>
      <c r="J2453" t="str">
        <f>IF($H2453="","",VLOOKUP($H2453,Listes!$A$3:$I$12,4,FALSE))</f>
        <v/>
      </c>
      <c r="K2453" t="str">
        <f>IF(H2453="","",VLOOKUP($H2453,Listes!$A$3:$I$12,8,FALSE))</f>
        <v/>
      </c>
      <c r="N2453" t="str">
        <f t="shared" si="622"/>
        <v/>
      </c>
    </row>
    <row r="2454" spans="1:14">
      <c r="A2454" s="62" t="str">
        <f>IF(Encodage!A2454="","",IF(COUNTIF($A$2:A2453,Encodage!A2454),"",IF(AND(Encodage!A2454&gt;=$G$2,Encodage!A2454&lt;=$H$2),Encodage!B2454,"")))</f>
        <v/>
      </c>
      <c r="B2454" s="62" t="str">
        <f>IF(A2454="","",IF(COUNTIF($A$2:B2453,Encodage!B2454)&gt;0,"",IF(AND(Encodage!B2454&gt;=$G$2,Encodage!A2454&lt;=$H$2),Encodage!C2454,"")))</f>
        <v/>
      </c>
      <c r="C2454" s="62"/>
      <c r="D2454" s="61"/>
      <c r="E2454" s="61"/>
      <c r="F2454" s="61"/>
      <c r="G2454" t="str">
        <f t="shared" si="621"/>
        <v/>
      </c>
      <c r="H2454" t="str">
        <f>IFERROR(IF(COUNTIF($H$4:H2453,H2453)&lt;VLOOKUP($H2453,$D$3:$E$500,2,0),H2453,INDEX($D$3:$D$300,MATCH(H2453,$D$3:$D$300,0)+1)),"")</f>
        <v/>
      </c>
      <c r="I2454" t="str">
        <f>IF($H2454="","",VLOOKUP($H2454,Listes!$A$3:$I$12,3,FALSE))</f>
        <v/>
      </c>
      <c r="J2454" t="str">
        <f>IF($H2454="","",VLOOKUP($H2454,Listes!$A$3:$I$12,4,FALSE))</f>
        <v/>
      </c>
      <c r="K2454" t="str">
        <f>IF(H2454="","",VLOOKUP($H2454,Listes!$A$3:$I$12,8,FALSE))</f>
        <v/>
      </c>
      <c r="N2454" t="str">
        <f t="shared" si="622"/>
        <v/>
      </c>
    </row>
    <row r="2455" spans="1:14">
      <c r="A2455" s="62" t="str">
        <f>IF(Encodage!A2455="","",IF(COUNTIF($A$2:A2454,Encodage!A2455),"",IF(AND(Encodage!A2455&gt;=$G$2,Encodage!A2455&lt;=$H$2),Encodage!B2455,"")))</f>
        <v/>
      </c>
      <c r="B2455" s="62" t="str">
        <f>IF(A2455="","",IF(COUNTIF($A$2:B2454,Encodage!B2455)&gt;0,"",IF(AND(Encodage!B2455&gt;=$G$2,Encodage!A2455&lt;=$H$2),Encodage!C2455,"")))</f>
        <v/>
      </c>
      <c r="C2455" s="62"/>
      <c r="D2455" s="61"/>
      <c r="E2455" s="61"/>
      <c r="F2455" s="61"/>
      <c r="G2455" t="str">
        <f t="shared" si="621"/>
        <v/>
      </c>
      <c r="H2455" t="str">
        <f>IFERROR(IF(COUNTIF($H$4:H2454,H2454)&lt;VLOOKUP($H2454,$D$3:$E$500,2,0),H2454,INDEX($D$3:$D$300,MATCH(H2454,$D$3:$D$300,0)+1)),"")</f>
        <v/>
      </c>
      <c r="I2455" t="str">
        <f>IF($H2455="","",VLOOKUP($H2455,Listes!$A$3:$I$12,3,FALSE))</f>
        <v/>
      </c>
      <c r="J2455" t="str">
        <f>IF($H2455="","",VLOOKUP($H2455,Listes!$A$3:$I$12,4,FALSE))</f>
        <v/>
      </c>
      <c r="K2455" t="str">
        <f>IF(H2455="","",VLOOKUP($H2455,Listes!$A$3:$I$12,8,FALSE))</f>
        <v/>
      </c>
      <c r="N2455" t="str">
        <f t="shared" si="622"/>
        <v/>
      </c>
    </row>
    <row r="2456" spans="1:14">
      <c r="A2456" s="62" t="str">
        <f>IF(Encodage!A2456="","",IF(COUNTIF($A$2:A2455,Encodage!A2456),"",IF(AND(Encodage!A2456&gt;=$G$2,Encodage!A2456&lt;=$H$2),Encodage!B2456,"")))</f>
        <v/>
      </c>
      <c r="B2456" s="62" t="str">
        <f>IF(A2456="","",IF(COUNTIF($A$2:B2455,Encodage!B2456)&gt;0,"",IF(AND(Encodage!B2456&gt;=$G$2,Encodage!A2456&lt;=$H$2),Encodage!C2456,"")))</f>
        <v/>
      </c>
      <c r="C2456" s="62"/>
      <c r="D2456" s="61"/>
      <c r="E2456" s="61"/>
      <c r="F2456" s="61"/>
      <c r="G2456" t="str">
        <f t="shared" si="621"/>
        <v/>
      </c>
      <c r="H2456" t="str">
        <f>IFERROR(IF(COUNTIF($H$4:H2455,H2455)&lt;VLOOKUP($H2455,$D$3:$E$500,2,0),H2455,INDEX($D$3:$D$300,MATCH(H2455,$D$3:$D$300,0)+1)),"")</f>
        <v/>
      </c>
      <c r="I2456" t="str">
        <f>IF($H2456="","",VLOOKUP($H2456,Listes!$A$3:$I$12,3,FALSE))</f>
        <v/>
      </c>
      <c r="J2456" t="str">
        <f>IF($H2456="","",VLOOKUP($H2456,Listes!$A$3:$I$12,4,FALSE))</f>
        <v/>
      </c>
      <c r="K2456" t="str">
        <f>IF(H2456="","",VLOOKUP($H2456,Listes!$A$3:$I$12,8,FALSE))</f>
        <v/>
      </c>
      <c r="N2456" t="str">
        <f t="shared" si="622"/>
        <v/>
      </c>
    </row>
    <row r="2457" spans="1:14">
      <c r="A2457" s="62" t="str">
        <f>IF(Encodage!A2457="","",IF(COUNTIF($A$2:A2456,Encodage!A2457),"",IF(AND(Encodage!A2457&gt;=$G$2,Encodage!A2457&lt;=$H$2),Encodage!B2457,"")))</f>
        <v/>
      </c>
      <c r="B2457" s="62" t="str">
        <f>IF(A2457="","",IF(COUNTIF($A$2:B2456,Encodage!B2457)&gt;0,"",IF(AND(Encodage!B2457&gt;=$G$2,Encodage!A2457&lt;=$H$2),Encodage!C2457,"")))</f>
        <v/>
      </c>
      <c r="C2457" s="62"/>
      <c r="D2457" s="61"/>
      <c r="E2457" s="61"/>
      <c r="F2457" s="61"/>
      <c r="G2457" t="str">
        <f t="shared" si="621"/>
        <v/>
      </c>
      <c r="H2457" t="str">
        <f>IFERROR(IF(COUNTIF($H$4:H2456,H2456)&lt;VLOOKUP($H2456,$D$3:$E$500,2,0),H2456,INDEX($D$3:$D$300,MATCH(H2456,$D$3:$D$300,0)+1)),"")</f>
        <v/>
      </c>
      <c r="I2457" t="str">
        <f>IF($H2457="","",VLOOKUP($H2457,Listes!$A$3:$I$12,3,FALSE))</f>
        <v/>
      </c>
      <c r="J2457" t="str">
        <f>IF($H2457="","",VLOOKUP($H2457,Listes!$A$3:$I$12,4,FALSE))</f>
        <v/>
      </c>
      <c r="K2457" t="str">
        <f>IF(H2457="","",VLOOKUP($H2457,Listes!$A$3:$I$12,8,FALSE))</f>
        <v/>
      </c>
      <c r="N2457" t="str">
        <f t="shared" si="622"/>
        <v/>
      </c>
    </row>
    <row r="2458" spans="1:14">
      <c r="A2458" s="62" t="str">
        <f>IF(Encodage!A2458="","",IF(COUNTIF($A$2:A2457,Encodage!A2458),"",IF(AND(Encodage!A2458&gt;=$G$2,Encodage!A2458&lt;=$H$2),Encodage!B2458,"")))</f>
        <v/>
      </c>
      <c r="B2458" s="62" t="str">
        <f>IF(A2458="","",IF(COUNTIF($A$2:B2457,Encodage!B2458)&gt;0,"",IF(AND(Encodage!B2458&gt;=$G$2,Encodage!A2458&lt;=$H$2),Encodage!C2458,"")))</f>
        <v/>
      </c>
      <c r="C2458" s="62"/>
      <c r="D2458" s="61"/>
      <c r="E2458" s="61"/>
      <c r="F2458" s="61"/>
      <c r="G2458" t="str">
        <f t="shared" si="621"/>
        <v/>
      </c>
      <c r="H2458" t="str">
        <f>IFERROR(IF(COUNTIF($H$4:H2457,H2457)&lt;VLOOKUP($H2457,$D$3:$E$500,2,0),H2457,INDEX($D$3:$D$300,MATCH(H2457,$D$3:$D$300,0)+1)),"")</f>
        <v/>
      </c>
      <c r="I2458" t="str">
        <f>IF($H2458="","",VLOOKUP($H2458,Listes!$A$3:$I$12,3,FALSE))</f>
        <v/>
      </c>
      <c r="J2458" t="str">
        <f>IF($H2458="","",VLOOKUP($H2458,Listes!$A$3:$I$12,4,FALSE))</f>
        <v/>
      </c>
      <c r="K2458" t="str">
        <f>IF(H2458="","",VLOOKUP($H2458,Listes!$A$3:$I$12,8,FALSE))</f>
        <v/>
      </c>
      <c r="N2458" t="str">
        <f t="shared" si="622"/>
        <v/>
      </c>
    </row>
    <row r="2459" spans="1:14">
      <c r="A2459" s="62" t="str">
        <f>IF(Encodage!A2459="","",IF(COUNTIF($A$2:A2458,Encodage!A2459),"",IF(AND(Encodage!A2459&gt;=$G$2,Encodage!A2459&lt;=$H$2),Encodage!B2459,"")))</f>
        <v/>
      </c>
      <c r="B2459" s="62" t="str">
        <f>IF(A2459="","",IF(COUNTIF($A$2:B2458,Encodage!B2459)&gt;0,"",IF(AND(Encodage!B2459&gt;=$G$2,Encodage!A2459&lt;=$H$2),Encodage!C2459,"")))</f>
        <v/>
      </c>
      <c r="C2459" s="62"/>
      <c r="D2459" s="61"/>
      <c r="E2459" s="61"/>
      <c r="F2459" s="61"/>
      <c r="G2459" t="str">
        <f t="shared" si="621"/>
        <v/>
      </c>
      <c r="H2459" t="str">
        <f>IFERROR(IF(COUNTIF($H$4:H2458,H2458)&lt;VLOOKUP($H2458,$D$3:$E$500,2,0),H2458,INDEX($D$3:$D$300,MATCH(H2458,$D$3:$D$300,0)+1)),"")</f>
        <v/>
      </c>
      <c r="I2459" t="str">
        <f>IF($H2459="","",VLOOKUP($H2459,Listes!$A$3:$I$12,3,FALSE))</f>
        <v/>
      </c>
      <c r="J2459" t="str">
        <f>IF($H2459="","",VLOOKUP($H2459,Listes!$A$3:$I$12,4,FALSE))</f>
        <v/>
      </c>
      <c r="K2459" t="str">
        <f>IF(H2459="","",VLOOKUP($H2459,Listes!$A$3:$I$12,8,FALSE))</f>
        <v/>
      </c>
      <c r="N2459" t="str">
        <f t="shared" si="622"/>
        <v/>
      </c>
    </row>
    <row r="2460" spans="1:14">
      <c r="A2460" s="62" t="str">
        <f>IF(Encodage!A2460="","",IF(COUNTIF($A$2:A2459,Encodage!A2460),"",IF(AND(Encodage!A2460&gt;=$G$2,Encodage!A2460&lt;=$H$2),Encodage!B2460,"")))</f>
        <v/>
      </c>
      <c r="B2460" s="62" t="str">
        <f>IF(A2460="","",IF(COUNTIF($A$2:B2459,Encodage!B2460)&gt;0,"",IF(AND(Encodage!B2460&gt;=$G$2,Encodage!A2460&lt;=$H$2),Encodage!C2460,"")))</f>
        <v/>
      </c>
      <c r="C2460" s="62"/>
      <c r="D2460" s="61"/>
      <c r="E2460" s="61"/>
      <c r="F2460" s="61"/>
      <c r="G2460" t="str">
        <f t="shared" si="621"/>
        <v/>
      </c>
      <c r="H2460" t="str">
        <f>IFERROR(IF(COUNTIF($H$4:H2459,H2459)&lt;VLOOKUP($H2459,$D$3:$E$500,2,0),H2459,INDEX($D$3:$D$300,MATCH(H2459,$D$3:$D$300,0)+1)),"")</f>
        <v/>
      </c>
      <c r="I2460" t="str">
        <f>IF($H2460="","",VLOOKUP($H2460,Listes!$A$3:$I$12,3,FALSE))</f>
        <v/>
      </c>
      <c r="J2460" t="str">
        <f>IF($H2460="","",VLOOKUP($H2460,Listes!$A$3:$I$12,4,FALSE))</f>
        <v/>
      </c>
      <c r="K2460" t="str">
        <f>IF(H2460="","",VLOOKUP($H2460,Listes!$A$3:$I$12,8,FALSE))</f>
        <v/>
      </c>
      <c r="N2460" t="str">
        <f t="shared" si="622"/>
        <v/>
      </c>
    </row>
    <row r="2461" spans="1:14">
      <c r="A2461" s="62" t="str">
        <f>IF(Encodage!A2461="","",IF(COUNTIF($A$2:A2460,Encodage!A2461),"",IF(AND(Encodage!A2461&gt;=$G$2,Encodage!A2461&lt;=$H$2),Encodage!B2461,"")))</f>
        <v/>
      </c>
      <c r="B2461" s="62" t="str">
        <f>IF(A2461="","",IF(COUNTIF($A$2:B2460,Encodage!B2461)&gt;0,"",IF(AND(Encodage!B2461&gt;=$G$2,Encodage!A2461&lt;=$H$2),Encodage!C2461,"")))</f>
        <v/>
      </c>
      <c r="C2461" s="62"/>
      <c r="D2461" s="61"/>
      <c r="E2461" s="61"/>
      <c r="F2461" s="61"/>
      <c r="G2461" t="str">
        <f t="shared" si="621"/>
        <v/>
      </c>
      <c r="H2461" t="str">
        <f>IFERROR(IF(COUNTIF($H$4:H2460,H2460)&lt;VLOOKUP($H2460,$D$3:$E$500,2,0),H2460,INDEX($D$3:$D$300,MATCH(H2460,$D$3:$D$300,0)+1)),"")</f>
        <v/>
      </c>
      <c r="I2461" t="str">
        <f>IF($H2461="","",VLOOKUP($H2461,Listes!$A$3:$I$12,3,FALSE))</f>
        <v/>
      </c>
      <c r="J2461" t="str">
        <f>IF($H2461="","",VLOOKUP($H2461,Listes!$A$3:$I$12,4,FALSE))</f>
        <v/>
      </c>
      <c r="K2461" t="str">
        <f>IF(H2461="","",VLOOKUP($H2461,Listes!$A$3:$I$12,8,FALSE))</f>
        <v/>
      </c>
      <c r="N2461" t="str">
        <f t="shared" si="622"/>
        <v/>
      </c>
    </row>
    <row r="2462" spans="1:14">
      <c r="A2462" s="62" t="str">
        <f>IF(Encodage!A2462="","",IF(COUNTIF($A$2:A2461,Encodage!A2462),"",IF(AND(Encodage!A2462&gt;=$G$2,Encodage!A2462&lt;=$H$2),Encodage!B2462,"")))</f>
        <v/>
      </c>
      <c r="B2462" s="62" t="str">
        <f>IF(A2462="","",IF(COUNTIF($A$2:B2461,Encodage!B2462)&gt;0,"",IF(AND(Encodage!B2462&gt;=$G$2,Encodage!A2462&lt;=$H$2),Encodage!C2462,"")))</f>
        <v/>
      </c>
      <c r="C2462" s="62"/>
      <c r="D2462" s="61"/>
      <c r="E2462" s="61"/>
      <c r="F2462" s="61"/>
      <c r="G2462" t="str">
        <f t="shared" si="621"/>
        <v/>
      </c>
      <c r="H2462" t="str">
        <f>IFERROR(IF(COUNTIF($H$4:H2461,H2461)&lt;VLOOKUP($H2461,$D$3:$E$500,2,0),H2461,INDEX($D$3:$D$300,MATCH(H2461,$D$3:$D$300,0)+1)),"")</f>
        <v/>
      </c>
      <c r="I2462" t="str">
        <f>IF($H2462="","",VLOOKUP($H2462,Listes!$A$3:$I$12,3,FALSE))</f>
        <v/>
      </c>
      <c r="J2462" t="str">
        <f>IF($H2462="","",VLOOKUP($H2462,Listes!$A$3:$I$12,4,FALSE))</f>
        <v/>
      </c>
      <c r="K2462" t="str">
        <f>IF(H2462="","",VLOOKUP($H2462,Listes!$A$3:$I$12,8,FALSE))</f>
        <v/>
      </c>
      <c r="N2462" t="str">
        <f t="shared" si="622"/>
        <v/>
      </c>
    </row>
    <row r="2463" spans="1:14">
      <c r="A2463" s="62" t="str">
        <f>IF(Encodage!A2463="","",IF(COUNTIF($A$2:A2462,Encodage!A2463),"",IF(AND(Encodage!A2463&gt;=$G$2,Encodage!A2463&lt;=$H$2),Encodage!B2463,"")))</f>
        <v/>
      </c>
      <c r="B2463" s="62" t="str">
        <f>IF(A2463="","",IF(COUNTIF($A$2:B2462,Encodage!B2463)&gt;0,"",IF(AND(Encodage!B2463&gt;=$G$2,Encodage!A2463&lt;=$H$2),Encodage!C2463,"")))</f>
        <v/>
      </c>
      <c r="C2463" s="62"/>
      <c r="D2463" s="61"/>
      <c r="E2463" s="61"/>
      <c r="F2463" s="61"/>
      <c r="G2463" t="str">
        <f t="shared" si="621"/>
        <v/>
      </c>
      <c r="H2463" t="str">
        <f>IFERROR(IF(COUNTIF($H$4:H2462,H2462)&lt;VLOOKUP($H2462,$D$3:$E$500,2,0),H2462,INDEX($D$3:$D$300,MATCH(H2462,$D$3:$D$300,0)+1)),"")</f>
        <v/>
      </c>
      <c r="I2463" t="str">
        <f>IF($H2463="","",VLOOKUP($H2463,Listes!$A$3:$I$12,3,FALSE))</f>
        <v/>
      </c>
      <c r="J2463" t="str">
        <f>IF($H2463="","",VLOOKUP($H2463,Listes!$A$3:$I$12,4,FALSE))</f>
        <v/>
      </c>
      <c r="K2463" t="str">
        <f>IF(H2463="","",VLOOKUP($H2463,Listes!$A$3:$I$12,8,FALSE))</f>
        <v/>
      </c>
      <c r="N2463" t="str">
        <f t="shared" si="622"/>
        <v/>
      </c>
    </row>
    <row r="2464" spans="1:14">
      <c r="A2464" s="62" t="str">
        <f>IF(Encodage!A2464="","",IF(COUNTIF($A$2:A2463,Encodage!A2464),"",IF(AND(Encodage!A2464&gt;=$G$2,Encodage!A2464&lt;=$H$2),Encodage!B2464,"")))</f>
        <v/>
      </c>
      <c r="B2464" s="62" t="str">
        <f>IF(A2464="","",IF(COUNTIF($A$2:B2463,Encodage!B2464)&gt;0,"",IF(AND(Encodage!B2464&gt;=$G$2,Encodage!A2464&lt;=$H$2),Encodage!C2464,"")))</f>
        <v/>
      </c>
      <c r="C2464" s="62"/>
      <c r="D2464" s="61"/>
      <c r="E2464" s="61"/>
      <c r="F2464" s="61"/>
      <c r="G2464" t="str">
        <f t="shared" si="621"/>
        <v/>
      </c>
      <c r="H2464" t="str">
        <f>IFERROR(IF(COUNTIF($H$4:H2463,H2463)&lt;VLOOKUP($H2463,$D$3:$E$500,2,0),H2463,INDEX($D$3:$D$300,MATCH(H2463,$D$3:$D$300,0)+1)),"")</f>
        <v/>
      </c>
      <c r="I2464" t="str">
        <f>IF($H2464="","",VLOOKUP($H2464,Listes!$A$3:$I$12,3,FALSE))</f>
        <v/>
      </c>
      <c r="J2464" t="str">
        <f>IF($H2464="","",VLOOKUP($H2464,Listes!$A$3:$I$12,4,FALSE))</f>
        <v/>
      </c>
      <c r="K2464" t="str">
        <f>IF(H2464="","",VLOOKUP($H2464,Listes!$A$3:$I$12,8,FALSE))</f>
        <v/>
      </c>
      <c r="N2464" t="str">
        <f t="shared" si="622"/>
        <v/>
      </c>
    </row>
    <row r="2465" spans="1:14">
      <c r="A2465" s="62" t="str">
        <f>IF(Encodage!A2465="","",IF(COUNTIF($A$2:A2464,Encodage!A2465),"",IF(AND(Encodage!A2465&gt;=$G$2,Encodage!A2465&lt;=$H$2),Encodage!B2465,"")))</f>
        <v/>
      </c>
      <c r="B2465" s="62" t="str">
        <f>IF(A2465="","",IF(COUNTIF($A$2:B2464,Encodage!B2465)&gt;0,"",IF(AND(Encodage!B2465&gt;=$G$2,Encodage!A2465&lt;=$H$2),Encodage!C2465,"")))</f>
        <v/>
      </c>
      <c r="C2465" s="62"/>
      <c r="D2465" s="61"/>
      <c r="E2465" s="61"/>
      <c r="F2465" s="61"/>
      <c r="G2465" t="str">
        <f t="shared" si="621"/>
        <v/>
      </c>
      <c r="H2465" t="str">
        <f>IFERROR(IF(COUNTIF($H$4:H2464,H2464)&lt;VLOOKUP($H2464,$D$3:$E$500,2,0),H2464,INDEX($D$3:$D$300,MATCH(H2464,$D$3:$D$300,0)+1)),"")</f>
        <v/>
      </c>
      <c r="I2465" t="str">
        <f>IF($H2465="","",VLOOKUP($H2465,Listes!$A$3:$I$12,3,FALSE))</f>
        <v/>
      </c>
      <c r="J2465" t="str">
        <f>IF($H2465="","",VLOOKUP($H2465,Listes!$A$3:$I$12,4,FALSE))</f>
        <v/>
      </c>
      <c r="K2465" t="str">
        <f>IF(H2465="","",VLOOKUP($H2465,Listes!$A$3:$I$12,8,FALSE))</f>
        <v/>
      </c>
      <c r="N2465" t="str">
        <f t="shared" si="622"/>
        <v/>
      </c>
    </row>
    <row r="2466" spans="1:14">
      <c r="A2466" s="62" t="str">
        <f>IF(Encodage!A2466="","",IF(COUNTIF($A$2:A2465,Encodage!A2466),"",IF(AND(Encodage!A2466&gt;=$G$2,Encodage!A2466&lt;=$H$2),Encodage!B2466,"")))</f>
        <v/>
      </c>
      <c r="B2466" s="62" t="str">
        <f>IF(A2466="","",IF(COUNTIF($A$2:B2465,Encodage!B2466)&gt;0,"",IF(AND(Encodage!B2466&gt;=$G$2,Encodage!A2466&lt;=$H$2),Encodage!C2466,"")))</f>
        <v/>
      </c>
      <c r="C2466" s="62"/>
      <c r="D2466" s="61"/>
      <c r="E2466" s="61"/>
      <c r="F2466" s="61"/>
      <c r="G2466" t="str">
        <f t="shared" si="621"/>
        <v/>
      </c>
      <c r="H2466" t="str">
        <f>IFERROR(IF(COUNTIF($H$4:H2465,H2465)&lt;VLOOKUP($H2465,$D$3:$E$500,2,0),H2465,INDEX($D$3:$D$300,MATCH(H2465,$D$3:$D$300,0)+1)),"")</f>
        <v/>
      </c>
      <c r="I2466" t="str">
        <f>IF($H2466="","",VLOOKUP($H2466,Listes!$A$3:$I$12,3,FALSE))</f>
        <v/>
      </c>
      <c r="J2466" t="str">
        <f>IF($H2466="","",VLOOKUP($H2466,Listes!$A$3:$I$12,4,FALSE))</f>
        <v/>
      </c>
      <c r="K2466" t="str">
        <f>IF(H2466="","",VLOOKUP($H2466,Listes!$A$3:$I$12,8,FALSE))</f>
        <v/>
      </c>
      <c r="N2466" t="str">
        <f t="shared" si="622"/>
        <v/>
      </c>
    </row>
    <row r="2467" spans="1:14">
      <c r="A2467" s="62" t="str">
        <f>IF(Encodage!A2467="","",IF(COUNTIF($A$2:A2466,Encodage!A2467),"",IF(AND(Encodage!A2467&gt;=$G$2,Encodage!A2467&lt;=$H$2),Encodage!B2467,"")))</f>
        <v/>
      </c>
      <c r="B2467" s="62" t="str">
        <f>IF(A2467="","",IF(COUNTIF($A$2:B2466,Encodage!B2467)&gt;0,"",IF(AND(Encodage!B2467&gt;=$G$2,Encodage!A2467&lt;=$H$2),Encodage!C2467,"")))</f>
        <v/>
      </c>
      <c r="C2467" s="62"/>
      <c r="D2467" s="61"/>
      <c r="E2467" s="61"/>
      <c r="F2467" s="61"/>
      <c r="G2467" t="str">
        <f t="shared" si="621"/>
        <v/>
      </c>
      <c r="H2467" t="str">
        <f>IFERROR(IF(COUNTIF($H$4:H2466,H2466)&lt;VLOOKUP($H2466,$D$3:$E$500,2,0),H2466,INDEX($D$3:$D$300,MATCH(H2466,$D$3:$D$300,0)+1)),"")</f>
        <v/>
      </c>
      <c r="I2467" t="str">
        <f>IF($H2467="","",VLOOKUP($H2467,Listes!$A$3:$I$12,3,FALSE))</f>
        <v/>
      </c>
      <c r="J2467" t="str">
        <f>IF($H2467="","",VLOOKUP($H2467,Listes!$A$3:$I$12,4,FALSE))</f>
        <v/>
      </c>
      <c r="K2467" t="str">
        <f>IF(H2467="","",VLOOKUP($H2467,Listes!$A$3:$I$12,8,FALSE))</f>
        <v/>
      </c>
      <c r="N2467" t="str">
        <f t="shared" si="622"/>
        <v/>
      </c>
    </row>
    <row r="2468" spans="1:14">
      <c r="A2468" s="62" t="str">
        <f>IF(Encodage!A2468="","",IF(COUNTIF($A$2:A2467,Encodage!A2468),"",IF(AND(Encodage!A2468&gt;=$G$2,Encodage!A2468&lt;=$H$2),Encodage!B2468,"")))</f>
        <v/>
      </c>
      <c r="B2468" s="62" t="str">
        <f>IF(A2468="","",IF(COUNTIF($A$2:B2467,Encodage!B2468)&gt;0,"",IF(AND(Encodage!B2468&gt;=$G$2,Encodage!A2468&lt;=$H$2),Encodage!C2468,"")))</f>
        <v/>
      </c>
      <c r="C2468" s="62"/>
      <c r="D2468" s="61"/>
      <c r="E2468" s="61"/>
      <c r="F2468" s="61"/>
      <c r="G2468" t="str">
        <f t="shared" si="621"/>
        <v/>
      </c>
      <c r="H2468" t="str">
        <f>IFERROR(IF(COUNTIF($H$4:H2467,H2467)&lt;VLOOKUP($H2467,$D$3:$E$500,2,0),H2467,INDEX($D$3:$D$300,MATCH(H2467,$D$3:$D$300,0)+1)),"")</f>
        <v/>
      </c>
      <c r="I2468" t="str">
        <f>IF($H2468="","",VLOOKUP($H2468,Listes!$A$3:$I$12,3,FALSE))</f>
        <v/>
      </c>
      <c r="J2468" t="str">
        <f>IF($H2468="","",VLOOKUP($H2468,Listes!$A$3:$I$12,4,FALSE))</f>
        <v/>
      </c>
      <c r="K2468" t="str">
        <f>IF(H2468="","",VLOOKUP($H2468,Listes!$A$3:$I$12,8,FALSE))</f>
        <v/>
      </c>
      <c r="N2468" t="str">
        <f t="shared" si="622"/>
        <v/>
      </c>
    </row>
    <row r="2469" spans="1:14">
      <c r="A2469" s="62" t="str">
        <f>IF(Encodage!A2469="","",IF(COUNTIF($A$2:A2468,Encodage!A2469),"",IF(AND(Encodage!A2469&gt;=$G$2,Encodage!A2469&lt;=$H$2),Encodage!B2469,"")))</f>
        <v/>
      </c>
      <c r="B2469" s="62" t="str">
        <f>IF(A2469="","",IF(COUNTIF($A$2:B2468,Encodage!B2469)&gt;0,"",IF(AND(Encodage!B2469&gt;=$G$2,Encodage!A2469&lt;=$H$2),Encodage!C2469,"")))</f>
        <v/>
      </c>
      <c r="C2469" s="62"/>
      <c r="D2469" s="61"/>
      <c r="E2469" s="61"/>
      <c r="F2469" s="61"/>
      <c r="G2469" t="str">
        <f t="shared" si="621"/>
        <v/>
      </c>
      <c r="H2469" t="str">
        <f>IFERROR(IF(COUNTIF($H$4:H2468,H2468)&lt;VLOOKUP($H2468,$D$3:$E$500,2,0),H2468,INDEX($D$3:$D$300,MATCH(H2468,$D$3:$D$300,0)+1)),"")</f>
        <v/>
      </c>
      <c r="I2469" t="str">
        <f>IF($H2469="","",VLOOKUP($H2469,Listes!$A$3:$I$12,3,FALSE))</f>
        <v/>
      </c>
      <c r="J2469" t="str">
        <f>IF($H2469="","",VLOOKUP($H2469,Listes!$A$3:$I$12,4,FALSE))</f>
        <v/>
      </c>
      <c r="K2469" t="str">
        <f>IF(H2469="","",VLOOKUP($H2469,Listes!$A$3:$I$12,8,FALSE))</f>
        <v/>
      </c>
      <c r="N2469" t="str">
        <f t="shared" si="622"/>
        <v/>
      </c>
    </row>
    <row r="2470" spans="1:14">
      <c r="A2470" s="62" t="str">
        <f>IF(Encodage!A2470="","",IF(COUNTIF($A$2:A2469,Encodage!A2470),"",IF(AND(Encodage!A2470&gt;=$G$2,Encodage!A2470&lt;=$H$2),Encodage!B2470,"")))</f>
        <v/>
      </c>
      <c r="B2470" s="62" t="str">
        <f>IF(A2470="","",IF(COUNTIF($A$2:B2469,Encodage!B2470)&gt;0,"",IF(AND(Encodage!B2470&gt;=$G$2,Encodage!A2470&lt;=$H$2),Encodage!C2470,"")))</f>
        <v/>
      </c>
      <c r="C2470" s="62"/>
      <c r="D2470" s="61"/>
      <c r="E2470" s="61"/>
      <c r="F2470" s="61"/>
      <c r="G2470" t="str">
        <f t="shared" si="621"/>
        <v/>
      </c>
      <c r="H2470" t="str">
        <f>IFERROR(IF(COUNTIF($H$4:H2469,H2469)&lt;VLOOKUP($H2469,$D$3:$E$500,2,0),H2469,INDEX($D$3:$D$300,MATCH(H2469,$D$3:$D$300,0)+1)),"")</f>
        <v/>
      </c>
      <c r="I2470" t="str">
        <f>IF($H2470="","",VLOOKUP($H2470,Listes!$A$3:$I$12,3,FALSE))</f>
        <v/>
      </c>
      <c r="J2470" t="str">
        <f>IF($H2470="","",VLOOKUP($H2470,Listes!$A$3:$I$12,4,FALSE))</f>
        <v/>
      </c>
      <c r="K2470" t="str">
        <f>IF(H2470="","",VLOOKUP($H2470,Listes!$A$3:$I$12,8,FALSE))</f>
        <v/>
      </c>
      <c r="N2470" t="str">
        <f t="shared" si="622"/>
        <v/>
      </c>
    </row>
    <row r="2471" spans="1:14">
      <c r="A2471" s="62" t="str">
        <f>IF(Encodage!A2471="","",IF(COUNTIF($A$2:A2470,Encodage!A2471),"",IF(AND(Encodage!A2471&gt;=$G$2,Encodage!A2471&lt;=$H$2),Encodage!B2471,"")))</f>
        <v/>
      </c>
      <c r="B2471" s="62" t="str">
        <f>IF(A2471="","",IF(COUNTIF($A$2:B2470,Encodage!B2471)&gt;0,"",IF(AND(Encodage!B2471&gt;=$G$2,Encodage!A2471&lt;=$H$2),Encodage!C2471,"")))</f>
        <v/>
      </c>
      <c r="C2471" s="62"/>
      <c r="D2471" s="61"/>
      <c r="E2471" s="61"/>
      <c r="F2471" s="61"/>
      <c r="G2471" t="str">
        <f t="shared" si="621"/>
        <v/>
      </c>
      <c r="H2471" t="str">
        <f>IFERROR(IF(COUNTIF($H$4:H2470,H2470)&lt;VLOOKUP($H2470,$D$3:$E$500,2,0),H2470,INDEX($D$3:$D$300,MATCH(H2470,$D$3:$D$300,0)+1)),"")</f>
        <v/>
      </c>
      <c r="I2471" t="str">
        <f>IF($H2471="","",VLOOKUP($H2471,Listes!$A$3:$I$12,3,FALSE))</f>
        <v/>
      </c>
      <c r="J2471" t="str">
        <f>IF($H2471="","",VLOOKUP($H2471,Listes!$A$3:$I$12,4,FALSE))</f>
        <v/>
      </c>
      <c r="K2471" t="str">
        <f>IF(H2471="","",VLOOKUP($H2471,Listes!$A$3:$I$12,8,FALSE))</f>
        <v/>
      </c>
      <c r="N2471" t="str">
        <f t="shared" si="622"/>
        <v/>
      </c>
    </row>
    <row r="2472" spans="1:14">
      <c r="A2472" s="62" t="str">
        <f>IF(Encodage!A2472="","",IF(COUNTIF($A$2:A2471,Encodage!A2472),"",IF(AND(Encodage!A2472&gt;=$G$2,Encodage!A2472&lt;=$H$2),Encodage!B2472,"")))</f>
        <v/>
      </c>
      <c r="B2472" s="62" t="str">
        <f>IF(A2472="","",IF(COUNTIF($A$2:B2471,Encodage!B2472)&gt;0,"",IF(AND(Encodage!B2472&gt;=$G$2,Encodage!A2472&lt;=$H$2),Encodage!C2472,"")))</f>
        <v/>
      </c>
      <c r="C2472" s="62"/>
      <c r="D2472" s="61"/>
      <c r="E2472" s="61"/>
      <c r="F2472" s="61"/>
      <c r="G2472" t="str">
        <f t="shared" si="621"/>
        <v/>
      </c>
      <c r="H2472" t="str">
        <f>IFERROR(IF(COUNTIF($H$4:H2471,H2471)&lt;VLOOKUP($H2471,$D$3:$E$500,2,0),H2471,INDEX($D$3:$D$300,MATCH(H2471,$D$3:$D$300,0)+1)),"")</f>
        <v/>
      </c>
      <c r="I2472" t="str">
        <f>IF($H2472="","",VLOOKUP($H2472,Listes!$A$3:$I$12,3,FALSE))</f>
        <v/>
      </c>
      <c r="J2472" t="str">
        <f>IF($H2472="","",VLOOKUP($H2472,Listes!$A$3:$I$12,4,FALSE))</f>
        <v/>
      </c>
      <c r="K2472" t="str">
        <f>IF(H2472="","",VLOOKUP($H2472,Listes!$A$3:$I$12,8,FALSE))</f>
        <v/>
      </c>
      <c r="N2472" t="str">
        <f t="shared" si="622"/>
        <v/>
      </c>
    </row>
    <row r="2473" spans="1:14">
      <c r="A2473" s="62" t="str">
        <f>IF(Encodage!A2473="","",IF(COUNTIF($A$2:A2472,Encodage!A2473),"",IF(AND(Encodage!A2473&gt;=$G$2,Encodage!A2473&lt;=$H$2),Encodage!B2473,"")))</f>
        <v/>
      </c>
      <c r="B2473" s="62" t="str">
        <f>IF(A2473="","",IF(COUNTIF($A$2:B2472,Encodage!B2473)&gt;0,"",IF(AND(Encodage!B2473&gt;=$G$2,Encodage!A2473&lt;=$H$2),Encodage!C2473,"")))</f>
        <v/>
      </c>
      <c r="C2473" s="62"/>
      <c r="D2473" s="61"/>
      <c r="E2473" s="61"/>
      <c r="F2473" s="61"/>
      <c r="G2473" t="str">
        <f t="shared" si="621"/>
        <v/>
      </c>
      <c r="H2473" t="str">
        <f>IFERROR(IF(COUNTIF($H$4:H2472,H2472)&lt;VLOOKUP($H2472,$D$3:$E$500,2,0),H2472,INDEX($D$3:$D$300,MATCH(H2472,$D$3:$D$300,0)+1)),"")</f>
        <v/>
      </c>
      <c r="I2473" t="str">
        <f>IF($H2473="","",VLOOKUP($H2473,Listes!$A$3:$I$12,3,FALSE))</f>
        <v/>
      </c>
      <c r="J2473" t="str">
        <f>IF($H2473="","",VLOOKUP($H2473,Listes!$A$3:$I$12,4,FALSE))</f>
        <v/>
      </c>
      <c r="K2473" t="str">
        <f>IF(H2473="","",VLOOKUP($H2473,Listes!$A$3:$I$12,8,FALSE))</f>
        <v/>
      </c>
      <c r="N2473" t="str">
        <f t="shared" si="622"/>
        <v/>
      </c>
    </row>
    <row r="2474" spans="1:14">
      <c r="A2474" s="62" t="str">
        <f>IF(Encodage!A2474="","",IF(COUNTIF($A$2:A2473,Encodage!A2474),"",IF(AND(Encodage!A2474&gt;=$G$2,Encodage!A2474&lt;=$H$2),Encodage!B2474,"")))</f>
        <v/>
      </c>
      <c r="B2474" s="62" t="str">
        <f>IF(A2474="","",IF(COUNTIF($A$2:B2473,Encodage!B2474)&gt;0,"",IF(AND(Encodage!B2474&gt;=$G$2,Encodage!A2474&lt;=$H$2),Encodage!C2474,"")))</f>
        <v/>
      </c>
      <c r="C2474" s="62"/>
      <c r="D2474" s="61"/>
      <c r="E2474" s="61"/>
      <c r="F2474" s="61"/>
      <c r="G2474" t="str">
        <f t="shared" si="621"/>
        <v/>
      </c>
      <c r="H2474" t="str">
        <f>IFERROR(IF(COUNTIF($H$4:H2473,H2473)&lt;VLOOKUP($H2473,$D$3:$E$500,2,0),H2473,INDEX($D$3:$D$300,MATCH(H2473,$D$3:$D$300,0)+1)),"")</f>
        <v/>
      </c>
      <c r="I2474" t="str">
        <f>IF($H2474="","",VLOOKUP($H2474,Listes!$A$3:$I$12,3,FALSE))</f>
        <v/>
      </c>
      <c r="J2474" t="str">
        <f>IF($H2474="","",VLOOKUP($H2474,Listes!$A$3:$I$12,4,FALSE))</f>
        <v/>
      </c>
      <c r="K2474" t="str">
        <f>IF(H2474="","",VLOOKUP($H2474,Listes!$A$3:$I$12,8,FALSE))</f>
        <v/>
      </c>
      <c r="N2474" t="str">
        <f t="shared" si="622"/>
        <v/>
      </c>
    </row>
    <row r="2475" spans="1:14">
      <c r="A2475" s="62" t="str">
        <f>IF(Encodage!A2475="","",IF(COUNTIF($A$2:A2474,Encodage!A2475),"",IF(AND(Encodage!A2475&gt;=$G$2,Encodage!A2475&lt;=$H$2),Encodage!B2475,"")))</f>
        <v/>
      </c>
      <c r="B2475" s="62" t="str">
        <f>IF(A2475="","",IF(COUNTIF($A$2:B2474,Encodage!B2475)&gt;0,"",IF(AND(Encodage!B2475&gt;=$G$2,Encodage!A2475&lt;=$H$2),Encodage!C2475,"")))</f>
        <v/>
      </c>
      <c r="C2475" s="62"/>
      <c r="D2475" s="61"/>
      <c r="E2475" s="61"/>
      <c r="F2475" s="61"/>
      <c r="G2475" t="str">
        <f t="shared" si="621"/>
        <v/>
      </c>
      <c r="H2475" t="str">
        <f>IFERROR(IF(COUNTIF($H$4:H2474,H2474)&lt;VLOOKUP($H2474,$D$3:$E$500,2,0),H2474,INDEX($D$3:$D$300,MATCH(H2474,$D$3:$D$300,0)+1)),"")</f>
        <v/>
      </c>
      <c r="I2475" t="str">
        <f>IF($H2475="","",VLOOKUP($H2475,Listes!$A$3:$I$12,3,FALSE))</f>
        <v/>
      </c>
      <c r="J2475" t="str">
        <f>IF($H2475="","",VLOOKUP($H2475,Listes!$A$3:$I$12,4,FALSE))</f>
        <v/>
      </c>
      <c r="K2475" t="str">
        <f>IF(H2475="","",VLOOKUP($H2475,Listes!$A$3:$I$12,8,FALSE))</f>
        <v/>
      </c>
      <c r="N2475" t="str">
        <f t="shared" si="622"/>
        <v/>
      </c>
    </row>
    <row r="2476" spans="1:14">
      <c r="A2476" s="62" t="str">
        <f>IF(Encodage!A2476="","",IF(COUNTIF($A$2:A2475,Encodage!A2476),"",IF(AND(Encodage!A2476&gt;=$G$2,Encodage!A2476&lt;=$H$2),Encodage!B2476,"")))</f>
        <v/>
      </c>
      <c r="B2476" s="62" t="str">
        <f>IF(A2476="","",IF(COUNTIF($A$2:B2475,Encodage!B2476)&gt;0,"",IF(AND(Encodage!B2476&gt;=$G$2,Encodage!A2476&lt;=$H$2),Encodage!C2476,"")))</f>
        <v/>
      </c>
      <c r="C2476" s="62"/>
      <c r="D2476" s="61"/>
      <c r="E2476" s="61"/>
      <c r="F2476" s="61"/>
      <c r="G2476" t="str">
        <f t="shared" si="621"/>
        <v/>
      </c>
      <c r="H2476" t="str">
        <f>IFERROR(IF(COUNTIF($H$4:H2475,H2475)&lt;VLOOKUP($H2475,$D$3:$E$500,2,0),H2475,INDEX($D$3:$D$300,MATCH(H2475,$D$3:$D$300,0)+1)),"")</f>
        <v/>
      </c>
      <c r="I2476" t="str">
        <f>IF($H2476="","",VLOOKUP($H2476,Listes!$A$3:$I$12,3,FALSE))</f>
        <v/>
      </c>
      <c r="J2476" t="str">
        <f>IF($H2476="","",VLOOKUP($H2476,Listes!$A$3:$I$12,4,FALSE))</f>
        <v/>
      </c>
      <c r="K2476" t="str">
        <f>IF(H2476="","",VLOOKUP($H2476,Listes!$A$3:$I$12,8,FALSE))</f>
        <v/>
      </c>
      <c r="N2476" t="str">
        <f t="shared" si="622"/>
        <v/>
      </c>
    </row>
    <row r="2477" spans="1:14">
      <c r="A2477" s="62" t="str">
        <f>IF(Encodage!A2477="","",IF(COUNTIF($A$2:A2476,Encodage!A2477),"",IF(AND(Encodage!A2477&gt;=$G$2,Encodage!A2477&lt;=$H$2),Encodage!B2477,"")))</f>
        <v/>
      </c>
      <c r="B2477" s="62" t="str">
        <f>IF(A2477="","",IF(COUNTIF($A$2:B2476,Encodage!B2477)&gt;0,"",IF(AND(Encodage!B2477&gt;=$G$2,Encodage!A2477&lt;=$H$2),Encodage!C2477,"")))</f>
        <v/>
      </c>
      <c r="C2477" s="62"/>
      <c r="D2477" s="61"/>
      <c r="E2477" s="61"/>
      <c r="F2477" s="61"/>
      <c r="G2477" t="str">
        <f t="shared" si="621"/>
        <v/>
      </c>
      <c r="H2477" t="str">
        <f>IFERROR(IF(COUNTIF($H$4:H2476,H2476)&lt;VLOOKUP($H2476,$D$3:$E$500,2,0),H2476,INDEX($D$3:$D$300,MATCH(H2476,$D$3:$D$300,0)+1)),"")</f>
        <v/>
      </c>
      <c r="I2477" t="str">
        <f>IF($H2477="","",VLOOKUP($H2477,Listes!$A$3:$I$12,3,FALSE))</f>
        <v/>
      </c>
      <c r="J2477" t="str">
        <f>IF($H2477="","",VLOOKUP($H2477,Listes!$A$3:$I$12,4,FALSE))</f>
        <v/>
      </c>
      <c r="K2477" t="str">
        <f>IF(H2477="","",VLOOKUP($H2477,Listes!$A$3:$I$12,8,FALSE))</f>
        <v/>
      </c>
      <c r="N2477" t="str">
        <f t="shared" si="622"/>
        <v/>
      </c>
    </row>
    <row r="2478" spans="1:14">
      <c r="A2478" s="62" t="str">
        <f>IF(Encodage!A2478="","",IF(COUNTIF($A$2:A2477,Encodage!A2478),"",IF(AND(Encodage!A2478&gt;=$G$2,Encodage!A2478&lt;=$H$2),Encodage!B2478,"")))</f>
        <v/>
      </c>
      <c r="B2478" s="62" t="str">
        <f>IF(A2478="","",IF(COUNTIF($A$2:B2477,Encodage!B2478)&gt;0,"",IF(AND(Encodage!B2478&gt;=$G$2,Encodage!A2478&lt;=$H$2),Encodage!C2478,"")))</f>
        <v/>
      </c>
      <c r="C2478" s="62"/>
      <c r="D2478" s="61"/>
      <c r="E2478" s="61"/>
      <c r="F2478" s="61"/>
      <c r="G2478" t="str">
        <f t="shared" si="621"/>
        <v/>
      </c>
      <c r="H2478" t="str">
        <f>IFERROR(IF(COUNTIF($H$4:H2477,H2477)&lt;VLOOKUP($H2477,$D$3:$E$500,2,0),H2477,INDEX($D$3:$D$300,MATCH(H2477,$D$3:$D$300,0)+1)),"")</f>
        <v/>
      </c>
      <c r="I2478" t="str">
        <f>IF($H2478="","",VLOOKUP($H2478,Listes!$A$3:$I$12,3,FALSE))</f>
        <v/>
      </c>
      <c r="J2478" t="str">
        <f>IF($H2478="","",VLOOKUP($H2478,Listes!$A$3:$I$12,4,FALSE))</f>
        <v/>
      </c>
      <c r="K2478" t="str">
        <f>IF(H2478="","",VLOOKUP($H2478,Listes!$A$3:$I$12,8,FALSE))</f>
        <v/>
      </c>
      <c r="N2478" t="str">
        <f t="shared" si="622"/>
        <v/>
      </c>
    </row>
    <row r="2479" spans="1:14">
      <c r="A2479" s="62" t="str">
        <f>IF(Encodage!A2479="","",IF(COUNTIF($A$2:A2478,Encodage!A2479),"",IF(AND(Encodage!A2479&gt;=$G$2,Encodage!A2479&lt;=$H$2),Encodage!B2479,"")))</f>
        <v/>
      </c>
      <c r="B2479" s="62" t="str">
        <f>IF(A2479="","",IF(COUNTIF($A$2:B2478,Encodage!B2479)&gt;0,"",IF(AND(Encodage!B2479&gt;=$G$2,Encodage!A2479&lt;=$H$2),Encodage!C2479,"")))</f>
        <v/>
      </c>
      <c r="C2479" s="62"/>
      <c r="D2479" s="61"/>
      <c r="E2479" s="61"/>
      <c r="F2479" s="61"/>
      <c r="G2479" t="str">
        <f t="shared" si="621"/>
        <v/>
      </c>
      <c r="H2479" t="str">
        <f>IFERROR(IF(COUNTIF($H$4:H2478,H2478)&lt;VLOOKUP($H2478,$D$3:$E$500,2,0),H2478,INDEX($D$3:$D$300,MATCH(H2478,$D$3:$D$300,0)+1)),"")</f>
        <v/>
      </c>
      <c r="I2479" t="str">
        <f>IF($H2479="","",VLOOKUP($H2479,Listes!$A$3:$I$12,3,FALSE))</f>
        <v/>
      </c>
      <c r="J2479" t="str">
        <f>IF($H2479="","",VLOOKUP($H2479,Listes!$A$3:$I$12,4,FALSE))</f>
        <v/>
      </c>
      <c r="K2479" t="str">
        <f>IF(H2479="","",VLOOKUP($H2479,Listes!$A$3:$I$12,8,FALSE))</f>
        <v/>
      </c>
      <c r="N2479" t="str">
        <f t="shared" si="622"/>
        <v/>
      </c>
    </row>
    <row r="2480" spans="1:14">
      <c r="A2480" s="62" t="str">
        <f>IF(Encodage!A2480="","",IF(COUNTIF($A$2:A2479,Encodage!A2480),"",IF(AND(Encodage!A2480&gt;=$G$2,Encodage!A2480&lt;=$H$2),Encodage!B2480,"")))</f>
        <v/>
      </c>
      <c r="B2480" s="62" t="str">
        <f>IF(A2480="","",IF(COUNTIF($A$2:B2479,Encodage!B2480)&gt;0,"",IF(AND(Encodage!B2480&gt;=$G$2,Encodage!A2480&lt;=$H$2),Encodage!C2480,"")))</f>
        <v/>
      </c>
      <c r="C2480" s="62"/>
      <c r="D2480" s="61"/>
      <c r="E2480" s="61"/>
      <c r="F2480" s="61"/>
      <c r="G2480" t="str">
        <f t="shared" si="621"/>
        <v/>
      </c>
      <c r="H2480" t="str">
        <f>IFERROR(IF(COUNTIF($H$4:H2479,H2479)&lt;VLOOKUP($H2479,$D$3:$E$500,2,0),H2479,INDEX($D$3:$D$300,MATCH(H2479,$D$3:$D$300,0)+1)),"")</f>
        <v/>
      </c>
      <c r="I2480" t="str">
        <f>IF($H2480="","",VLOOKUP($H2480,Listes!$A$3:$I$12,3,FALSE))</f>
        <v/>
      </c>
      <c r="J2480" t="str">
        <f>IF($H2480="","",VLOOKUP($H2480,Listes!$A$3:$I$12,4,FALSE))</f>
        <v/>
      </c>
      <c r="K2480" t="str">
        <f>IF(H2480="","",VLOOKUP($H2480,Listes!$A$3:$I$12,8,FALSE))</f>
        <v/>
      </c>
      <c r="N2480" t="str">
        <f t="shared" si="622"/>
        <v/>
      </c>
    </row>
    <row r="2481" spans="1:14">
      <c r="A2481" s="62" t="str">
        <f>IF(Encodage!A2481="","",IF(COUNTIF($A$2:A2480,Encodage!A2481),"",IF(AND(Encodage!A2481&gt;=$G$2,Encodage!A2481&lt;=$H$2),Encodage!B2481,"")))</f>
        <v/>
      </c>
      <c r="B2481" s="62" t="str">
        <f>IF(A2481="","",IF(COUNTIF($A$2:B2480,Encodage!B2481)&gt;0,"",IF(AND(Encodage!B2481&gt;=$G$2,Encodage!A2481&lt;=$H$2),Encodage!C2481,"")))</f>
        <v/>
      </c>
      <c r="C2481" s="62"/>
      <c r="D2481" s="61"/>
      <c r="E2481" s="61"/>
      <c r="F2481" s="61"/>
      <c r="G2481" t="str">
        <f t="shared" si="621"/>
        <v/>
      </c>
      <c r="H2481" t="str">
        <f>IFERROR(IF(COUNTIF($H$4:H2480,H2480)&lt;VLOOKUP($H2480,$D$3:$E$500,2,0),H2480,INDEX($D$3:$D$300,MATCH(H2480,$D$3:$D$300,0)+1)),"")</f>
        <v/>
      </c>
      <c r="I2481" t="str">
        <f>IF($H2481="","",VLOOKUP($H2481,Listes!$A$3:$I$12,3,FALSE))</f>
        <v/>
      </c>
      <c r="J2481" t="str">
        <f>IF($H2481="","",VLOOKUP($H2481,Listes!$A$3:$I$12,4,FALSE))</f>
        <v/>
      </c>
      <c r="K2481" t="str">
        <f>IF(H2481="","",VLOOKUP($H2481,Listes!$A$3:$I$12,8,FALSE))</f>
        <v/>
      </c>
      <c r="N2481" t="str">
        <f t="shared" si="622"/>
        <v/>
      </c>
    </row>
    <row r="2482" spans="1:14">
      <c r="A2482" s="62" t="str">
        <f>IF(Encodage!A2482="","",IF(COUNTIF($A$2:A2481,Encodage!A2482),"",IF(AND(Encodage!A2482&gt;=$G$2,Encodage!A2482&lt;=$H$2),Encodage!B2482,"")))</f>
        <v/>
      </c>
      <c r="B2482" s="62" t="str">
        <f>IF(A2482="","",IF(COUNTIF($A$2:B2481,Encodage!B2482)&gt;0,"",IF(AND(Encodage!B2482&gt;=$G$2,Encodage!A2482&lt;=$H$2),Encodage!C2482,"")))</f>
        <v/>
      </c>
      <c r="C2482" s="62"/>
      <c r="D2482" s="61"/>
      <c r="E2482" s="61"/>
      <c r="F2482" s="61"/>
      <c r="G2482" t="str">
        <f t="shared" si="621"/>
        <v/>
      </c>
      <c r="H2482" t="str">
        <f>IFERROR(IF(COUNTIF($H$4:H2481,H2481)&lt;VLOOKUP($H2481,$D$3:$E$500,2,0),H2481,INDEX($D$3:$D$300,MATCH(H2481,$D$3:$D$300,0)+1)),"")</f>
        <v/>
      </c>
      <c r="I2482" t="str">
        <f>IF($H2482="","",VLOOKUP($H2482,Listes!$A$3:$I$12,3,FALSE))</f>
        <v/>
      </c>
      <c r="J2482" t="str">
        <f>IF($H2482="","",VLOOKUP($H2482,Listes!$A$3:$I$12,4,FALSE))</f>
        <v/>
      </c>
      <c r="K2482" t="str">
        <f>IF(H2482="","",VLOOKUP($H2482,Listes!$A$3:$I$12,8,FALSE))</f>
        <v/>
      </c>
      <c r="N2482" t="str">
        <f t="shared" si="622"/>
        <v/>
      </c>
    </row>
    <row r="2483" spans="1:14">
      <c r="A2483" s="62" t="str">
        <f>IF(Encodage!A2483="","",IF(COUNTIF($A$2:A2482,Encodage!A2483),"",IF(AND(Encodage!A2483&gt;=$G$2,Encodage!A2483&lt;=$H$2),Encodage!B2483,"")))</f>
        <v/>
      </c>
      <c r="B2483" s="62" t="str">
        <f>IF(A2483="","",IF(COUNTIF($A$2:B2482,Encodage!B2483)&gt;0,"",IF(AND(Encodage!B2483&gt;=$G$2,Encodage!A2483&lt;=$H$2),Encodage!C2483,"")))</f>
        <v/>
      </c>
      <c r="C2483" s="62"/>
      <c r="D2483" s="61"/>
      <c r="E2483" s="61"/>
      <c r="F2483" s="61"/>
      <c r="G2483" t="str">
        <f t="shared" si="621"/>
        <v/>
      </c>
      <c r="H2483" t="str">
        <f>IFERROR(IF(COUNTIF($H$4:H2482,H2482)&lt;VLOOKUP($H2482,$D$3:$E$500,2,0),H2482,INDEX($D$3:$D$300,MATCH(H2482,$D$3:$D$300,0)+1)),"")</f>
        <v/>
      </c>
      <c r="I2483" t="str">
        <f>IF($H2483="","",VLOOKUP($H2483,Listes!$A$3:$I$12,3,FALSE))</f>
        <v/>
      </c>
      <c r="J2483" t="str">
        <f>IF($H2483="","",VLOOKUP($H2483,Listes!$A$3:$I$12,4,FALSE))</f>
        <v/>
      </c>
      <c r="K2483" t="str">
        <f>IF(H2483="","",VLOOKUP($H2483,Listes!$A$3:$I$12,8,FALSE))</f>
        <v/>
      </c>
      <c r="N2483" t="str">
        <f t="shared" si="622"/>
        <v/>
      </c>
    </row>
    <row r="2484" spans="1:14">
      <c r="A2484" s="62" t="str">
        <f>IF(Encodage!A2484="","",IF(COUNTIF($A$2:A2483,Encodage!A2484),"",IF(AND(Encodage!A2484&gt;=$G$2,Encodage!A2484&lt;=$H$2),Encodage!B2484,"")))</f>
        <v/>
      </c>
      <c r="B2484" s="62" t="str">
        <f>IF(A2484="","",IF(COUNTIF($A$2:B2483,Encodage!B2484)&gt;0,"",IF(AND(Encodage!B2484&gt;=$G$2,Encodage!A2484&lt;=$H$2),Encodage!C2484,"")))</f>
        <v/>
      </c>
      <c r="C2484" s="62"/>
      <c r="D2484" s="61"/>
      <c r="E2484" s="61"/>
      <c r="F2484" s="61"/>
      <c r="G2484" t="str">
        <f t="shared" si="621"/>
        <v/>
      </c>
      <c r="H2484" t="str">
        <f>IFERROR(IF(COUNTIF($H$4:H2483,H2483)&lt;VLOOKUP($H2483,$D$3:$E$500,2,0),H2483,INDEX($D$3:$D$300,MATCH(H2483,$D$3:$D$300,0)+1)),"")</f>
        <v/>
      </c>
      <c r="I2484" t="str">
        <f>IF($H2484="","",VLOOKUP($H2484,Listes!$A$3:$I$12,3,FALSE))</f>
        <v/>
      </c>
      <c r="J2484" t="str">
        <f>IF($H2484="","",VLOOKUP($H2484,Listes!$A$3:$I$12,4,FALSE))</f>
        <v/>
      </c>
      <c r="K2484" t="str">
        <f>IF(H2484="","",VLOOKUP($H2484,Listes!$A$3:$I$12,8,FALSE))</f>
        <v/>
      </c>
      <c r="N2484" t="str">
        <f t="shared" si="622"/>
        <v/>
      </c>
    </row>
    <row r="2485" spans="1:14">
      <c r="A2485" s="62" t="str">
        <f>IF(Encodage!A2485="","",IF(COUNTIF($A$2:A2484,Encodage!A2485),"",IF(AND(Encodage!A2485&gt;=$G$2,Encodage!A2485&lt;=$H$2),Encodage!B2485,"")))</f>
        <v/>
      </c>
      <c r="B2485" s="62" t="str">
        <f>IF(A2485="","",IF(COUNTIF($A$2:B2484,Encodage!B2485)&gt;0,"",IF(AND(Encodage!B2485&gt;=$G$2,Encodage!A2485&lt;=$H$2),Encodage!C2485,"")))</f>
        <v/>
      </c>
      <c r="C2485" s="62"/>
      <c r="D2485" s="61"/>
      <c r="E2485" s="61"/>
      <c r="F2485" s="61"/>
      <c r="G2485" t="str">
        <f t="shared" si="621"/>
        <v/>
      </c>
      <c r="H2485" t="str">
        <f>IFERROR(IF(COUNTIF($H$4:H2484,H2484)&lt;VLOOKUP($H2484,$D$3:$E$500,2,0),H2484,INDEX($D$3:$D$300,MATCH(H2484,$D$3:$D$300,0)+1)),"")</f>
        <v/>
      </c>
      <c r="I2485" t="str">
        <f>IF($H2485="","",VLOOKUP($H2485,Listes!$A$3:$I$12,3,FALSE))</f>
        <v/>
      </c>
      <c r="J2485" t="str">
        <f>IF($H2485="","",VLOOKUP($H2485,Listes!$A$3:$I$12,4,FALSE))</f>
        <v/>
      </c>
      <c r="K2485" t="str">
        <f>IF(H2485="","",VLOOKUP($H2485,Listes!$A$3:$I$12,8,FALSE))</f>
        <v/>
      </c>
      <c r="N2485" t="str">
        <f t="shared" si="622"/>
        <v/>
      </c>
    </row>
    <row r="2486" spans="1:14">
      <c r="A2486" s="62" t="str">
        <f>IF(Encodage!A2486="","",IF(COUNTIF($A$2:A2485,Encodage!A2486),"",IF(AND(Encodage!A2486&gt;=$G$2,Encodage!A2486&lt;=$H$2),Encodage!B2486,"")))</f>
        <v/>
      </c>
      <c r="B2486" s="62" t="str">
        <f>IF(A2486="","",IF(COUNTIF($A$2:B2485,Encodage!B2486)&gt;0,"",IF(AND(Encodage!B2486&gt;=$G$2,Encodage!A2486&lt;=$H$2),Encodage!C2486,"")))</f>
        <v/>
      </c>
      <c r="C2486" s="62"/>
      <c r="D2486" s="61"/>
      <c r="E2486" s="61"/>
      <c r="F2486" s="61"/>
      <c r="G2486" t="str">
        <f t="shared" si="621"/>
        <v/>
      </c>
      <c r="H2486" t="str">
        <f>IFERROR(IF(COUNTIF($H$4:H2485,H2485)&lt;VLOOKUP($H2485,$D$3:$E$500,2,0),H2485,INDEX($D$3:$D$300,MATCH(H2485,$D$3:$D$300,0)+1)),"")</f>
        <v/>
      </c>
      <c r="I2486" t="str">
        <f>IF($H2486="","",VLOOKUP($H2486,Listes!$A$3:$I$12,3,FALSE))</f>
        <v/>
      </c>
      <c r="J2486" t="str">
        <f>IF($H2486="","",VLOOKUP($H2486,Listes!$A$3:$I$12,4,FALSE))</f>
        <v/>
      </c>
      <c r="K2486" t="str">
        <f>IF(H2486="","",VLOOKUP($H2486,Listes!$A$3:$I$12,8,FALSE))</f>
        <v/>
      </c>
      <c r="N2486" t="str">
        <f t="shared" si="622"/>
        <v/>
      </c>
    </row>
    <row r="2487" spans="1:14">
      <c r="A2487" s="62" t="str">
        <f>IF(Encodage!A2487="","",IF(COUNTIF($A$2:A2486,Encodage!A2487),"",IF(AND(Encodage!A2487&gt;=$G$2,Encodage!A2487&lt;=$H$2),Encodage!B2487,"")))</f>
        <v/>
      </c>
      <c r="B2487" s="62" t="str">
        <f>IF(A2487="","",IF(COUNTIF($A$2:B2486,Encodage!B2487)&gt;0,"",IF(AND(Encodage!B2487&gt;=$G$2,Encodage!A2487&lt;=$H$2),Encodage!C2487,"")))</f>
        <v/>
      </c>
      <c r="C2487" s="62"/>
      <c r="D2487" s="61"/>
      <c r="E2487" s="61"/>
      <c r="F2487" s="61"/>
      <c r="G2487" t="str">
        <f t="shared" si="621"/>
        <v/>
      </c>
      <c r="H2487" t="str">
        <f>IFERROR(IF(COUNTIF($H$4:H2486,H2486)&lt;VLOOKUP($H2486,$D$3:$E$500,2,0),H2486,INDEX($D$3:$D$300,MATCH(H2486,$D$3:$D$300,0)+1)),"")</f>
        <v/>
      </c>
      <c r="I2487" t="str">
        <f>IF($H2487="","",VLOOKUP($H2487,Listes!$A$3:$I$12,3,FALSE))</f>
        <v/>
      </c>
      <c r="J2487" t="str">
        <f>IF($H2487="","",VLOOKUP($H2487,Listes!$A$3:$I$12,4,FALSE))</f>
        <v/>
      </c>
      <c r="K2487" t="str">
        <f>IF(H2487="","",VLOOKUP($H2487,Listes!$A$3:$I$12,8,FALSE))</f>
        <v/>
      </c>
      <c r="N2487" t="str">
        <f t="shared" si="622"/>
        <v/>
      </c>
    </row>
    <row r="2488" spans="1:14">
      <c r="A2488" s="62" t="str">
        <f>IF(Encodage!A2488="","",IF(COUNTIF($A$2:A2487,Encodage!A2488),"",IF(AND(Encodage!A2488&gt;=$G$2,Encodage!A2488&lt;=$H$2),Encodage!B2488,"")))</f>
        <v/>
      </c>
      <c r="B2488" s="62" t="str">
        <f>IF(A2488="","",IF(COUNTIF($A$2:B2487,Encodage!B2488)&gt;0,"",IF(AND(Encodage!B2488&gt;=$G$2,Encodage!A2488&lt;=$H$2),Encodage!C2488,"")))</f>
        <v/>
      </c>
      <c r="C2488" s="62"/>
      <c r="D2488" s="61"/>
      <c r="E2488" s="61"/>
      <c r="F2488" s="61"/>
      <c r="G2488" t="str">
        <f t="shared" si="621"/>
        <v/>
      </c>
      <c r="H2488" t="str">
        <f>IFERROR(IF(COUNTIF($H$4:H2487,H2487)&lt;VLOOKUP($H2487,$D$3:$E$500,2,0),H2487,INDEX($D$3:$D$300,MATCH(H2487,$D$3:$D$300,0)+1)),"")</f>
        <v/>
      </c>
      <c r="I2488" t="str">
        <f>IF($H2488="","",VLOOKUP($H2488,Listes!$A$3:$I$12,3,FALSE))</f>
        <v/>
      </c>
      <c r="J2488" t="str">
        <f>IF($H2488="","",VLOOKUP($H2488,Listes!$A$3:$I$12,4,FALSE))</f>
        <v/>
      </c>
      <c r="K2488" t="str">
        <f>IF(H2488="","",VLOOKUP($H2488,Listes!$A$3:$I$12,8,FALSE))</f>
        <v/>
      </c>
      <c r="N2488" t="str">
        <f t="shared" si="622"/>
        <v/>
      </c>
    </row>
    <row r="2489" spans="1:14">
      <c r="A2489" s="62" t="str">
        <f>IF(Encodage!A2489="","",IF(COUNTIF($A$2:A2488,Encodage!A2489),"",IF(AND(Encodage!A2489&gt;=$G$2,Encodage!A2489&lt;=$H$2),Encodage!B2489,"")))</f>
        <v/>
      </c>
      <c r="B2489" s="62" t="str">
        <f>IF(A2489="","",IF(COUNTIF($A$2:B2488,Encodage!B2489)&gt;0,"",IF(AND(Encodage!B2489&gt;=$G$2,Encodage!A2489&lt;=$H$2),Encodage!C2489,"")))</f>
        <v/>
      </c>
      <c r="C2489" s="62"/>
      <c r="D2489" s="61"/>
      <c r="E2489" s="61"/>
      <c r="F2489" s="61"/>
      <c r="G2489" t="str">
        <f t="shared" si="621"/>
        <v/>
      </c>
      <c r="H2489" t="str">
        <f>IFERROR(IF(COUNTIF($H$4:H2488,H2488)&lt;VLOOKUP($H2488,$D$3:$E$500,2,0),H2488,INDEX($D$3:$D$300,MATCH(H2488,$D$3:$D$300,0)+1)),"")</f>
        <v/>
      </c>
      <c r="I2489" t="str">
        <f>IF($H2489="","",VLOOKUP($H2489,Listes!$A$3:$I$12,3,FALSE))</f>
        <v/>
      </c>
      <c r="J2489" t="str">
        <f>IF($H2489="","",VLOOKUP($H2489,Listes!$A$3:$I$12,4,FALSE))</f>
        <v/>
      </c>
      <c r="K2489" t="str">
        <f>IF(H2489="","",VLOOKUP($H2489,Listes!$A$3:$I$12,8,FALSE))</f>
        <v/>
      </c>
      <c r="N2489" t="str">
        <f t="shared" si="622"/>
        <v/>
      </c>
    </row>
    <row r="2490" spans="1:14">
      <c r="A2490" s="62" t="str">
        <f>IF(Encodage!A2490="","",IF(COUNTIF($A$2:A2489,Encodage!A2490),"",IF(AND(Encodage!A2490&gt;=$G$2,Encodage!A2490&lt;=$H$2),Encodage!B2490,"")))</f>
        <v/>
      </c>
      <c r="B2490" s="62" t="str">
        <f>IF(A2490="","",IF(COUNTIF($A$2:B2489,Encodage!B2490)&gt;0,"",IF(AND(Encodage!B2490&gt;=$G$2,Encodage!A2490&lt;=$H$2),Encodage!C2490,"")))</f>
        <v/>
      </c>
      <c r="C2490" s="62"/>
      <c r="D2490" s="61"/>
      <c r="E2490" s="61"/>
      <c r="F2490" s="61"/>
      <c r="G2490" t="str">
        <f t="shared" si="621"/>
        <v/>
      </c>
      <c r="H2490" t="str">
        <f>IFERROR(IF(COUNTIF($H$4:H2489,H2489)&lt;VLOOKUP($H2489,$D$3:$E$500,2,0),H2489,INDEX($D$3:$D$300,MATCH(H2489,$D$3:$D$300,0)+1)),"")</f>
        <v/>
      </c>
      <c r="I2490" t="str">
        <f>IF($H2490="","",VLOOKUP($H2490,Listes!$A$3:$I$12,3,FALSE))</f>
        <v/>
      </c>
      <c r="J2490" t="str">
        <f>IF($H2490="","",VLOOKUP($H2490,Listes!$A$3:$I$12,4,FALSE))</f>
        <v/>
      </c>
      <c r="K2490" t="str">
        <f>IF(H2490="","",VLOOKUP($H2490,Listes!$A$3:$I$12,8,FALSE))</f>
        <v/>
      </c>
      <c r="N2490" t="str">
        <f t="shared" si="622"/>
        <v/>
      </c>
    </row>
    <row r="2491" spans="1:14">
      <c r="A2491" s="62" t="str">
        <f>IF(Encodage!A2491="","",IF(COUNTIF($A$2:A2490,Encodage!A2491),"",IF(AND(Encodage!A2491&gt;=$G$2,Encodage!A2491&lt;=$H$2),Encodage!B2491,"")))</f>
        <v/>
      </c>
      <c r="B2491" s="62" t="str">
        <f>IF(A2491="","",IF(COUNTIF($A$2:B2490,Encodage!B2491)&gt;0,"",IF(AND(Encodage!B2491&gt;=$G$2,Encodage!A2491&lt;=$H$2),Encodage!C2491,"")))</f>
        <v/>
      </c>
      <c r="C2491" s="62"/>
      <c r="D2491" s="61"/>
      <c r="E2491" s="61"/>
      <c r="F2491" s="61"/>
      <c r="G2491" t="str">
        <f t="shared" si="621"/>
        <v/>
      </c>
      <c r="H2491" t="str">
        <f>IFERROR(IF(COUNTIF($H$4:H2490,H2490)&lt;VLOOKUP($H2490,$D$3:$E$500,2,0),H2490,INDEX($D$3:$D$300,MATCH(H2490,$D$3:$D$300,0)+1)),"")</f>
        <v/>
      </c>
      <c r="I2491" t="str">
        <f>IF($H2491="","",VLOOKUP($H2491,Listes!$A$3:$I$12,3,FALSE))</f>
        <v/>
      </c>
      <c r="J2491" t="str">
        <f>IF($H2491="","",VLOOKUP($H2491,Listes!$A$3:$I$12,4,FALSE))</f>
        <v/>
      </c>
      <c r="K2491" t="str">
        <f>IF(H2491="","",VLOOKUP($H2491,Listes!$A$3:$I$12,8,FALSE))</f>
        <v/>
      </c>
      <c r="N2491" t="str">
        <f t="shared" si="622"/>
        <v/>
      </c>
    </row>
    <row r="2492" spans="1:14">
      <c r="A2492" s="62" t="str">
        <f>IF(Encodage!A2492="","",IF(COUNTIF($A$2:A2491,Encodage!A2492),"",IF(AND(Encodage!A2492&gt;=$G$2,Encodage!A2492&lt;=$H$2),Encodage!B2492,"")))</f>
        <v/>
      </c>
      <c r="B2492" s="62" t="str">
        <f>IF(A2492="","",IF(COUNTIF($A$2:B2491,Encodage!B2492)&gt;0,"",IF(AND(Encodage!B2492&gt;=$G$2,Encodage!A2492&lt;=$H$2),Encodage!C2492,"")))</f>
        <v/>
      </c>
      <c r="C2492" s="62"/>
      <c r="D2492" s="61"/>
      <c r="E2492" s="61"/>
      <c r="F2492" s="61"/>
      <c r="G2492" t="str">
        <f t="shared" si="621"/>
        <v/>
      </c>
      <c r="H2492" t="str">
        <f>IFERROR(IF(COUNTIF($H$4:H2491,H2491)&lt;VLOOKUP($H2491,$D$3:$E$500,2,0),H2491,INDEX($D$3:$D$300,MATCH(H2491,$D$3:$D$300,0)+1)),"")</f>
        <v/>
      </c>
      <c r="I2492" t="str">
        <f>IF($H2492="","",VLOOKUP($H2492,Listes!$A$3:$I$12,3,FALSE))</f>
        <v/>
      </c>
      <c r="J2492" t="str">
        <f>IF($H2492="","",VLOOKUP($H2492,Listes!$A$3:$I$12,4,FALSE))</f>
        <v/>
      </c>
      <c r="K2492" t="str">
        <f>IF(H2492="","",VLOOKUP($H2492,Listes!$A$3:$I$12,8,FALSE))</f>
        <v/>
      </c>
      <c r="N2492" t="str">
        <f t="shared" si="622"/>
        <v/>
      </c>
    </row>
    <row r="2493" spans="1:14">
      <c r="A2493" s="62" t="str">
        <f>IF(Encodage!A2493="","",IF(COUNTIF($A$2:A2492,Encodage!A2493),"",IF(AND(Encodage!A2493&gt;=$G$2,Encodage!A2493&lt;=$H$2),Encodage!B2493,"")))</f>
        <v/>
      </c>
      <c r="B2493" s="62" t="str">
        <f>IF(A2493="","",IF(COUNTIF($A$2:B2492,Encodage!B2493)&gt;0,"",IF(AND(Encodage!B2493&gt;=$G$2,Encodage!A2493&lt;=$H$2),Encodage!C2493,"")))</f>
        <v/>
      </c>
      <c r="C2493" s="62"/>
      <c r="D2493" s="61"/>
      <c r="E2493" s="61"/>
      <c r="F2493" s="61"/>
      <c r="G2493" t="str">
        <f t="shared" si="621"/>
        <v/>
      </c>
      <c r="H2493" t="str">
        <f>IFERROR(IF(COUNTIF($H$4:H2492,H2492)&lt;VLOOKUP($H2492,$D$3:$E$500,2,0),H2492,INDEX($D$3:$D$300,MATCH(H2492,$D$3:$D$300,0)+1)),"")</f>
        <v/>
      </c>
      <c r="I2493" t="str">
        <f>IF($H2493="","",VLOOKUP($H2493,Listes!$A$3:$I$12,3,FALSE))</f>
        <v/>
      </c>
      <c r="J2493" t="str">
        <f>IF($H2493="","",VLOOKUP($H2493,Listes!$A$3:$I$12,4,FALSE))</f>
        <v/>
      </c>
      <c r="K2493" t="str">
        <f>IF(H2493="","",VLOOKUP($H2493,Listes!$A$3:$I$12,8,FALSE))</f>
        <v/>
      </c>
      <c r="N2493" t="str">
        <f t="shared" si="622"/>
        <v/>
      </c>
    </row>
    <row r="2494" spans="1:14">
      <c r="A2494" s="62" t="str">
        <f>IF(Encodage!A2494="","",IF(COUNTIF($A$2:A2493,Encodage!A2494),"",IF(AND(Encodage!A2494&gt;=$G$2,Encodage!A2494&lt;=$H$2),Encodage!B2494,"")))</f>
        <v/>
      </c>
      <c r="B2494" s="62" t="str">
        <f>IF(A2494="","",IF(COUNTIF($A$2:B2493,Encodage!B2494)&gt;0,"",IF(AND(Encodage!B2494&gt;=$G$2,Encodage!A2494&lt;=$H$2),Encodage!C2494,"")))</f>
        <v/>
      </c>
      <c r="C2494" s="62"/>
      <c r="D2494" s="61"/>
      <c r="E2494" s="61"/>
      <c r="F2494" s="61"/>
      <c r="G2494" t="str">
        <f t="shared" si="621"/>
        <v/>
      </c>
      <c r="H2494" t="str">
        <f>IFERROR(IF(COUNTIF($H$4:H2493,H2493)&lt;VLOOKUP($H2493,$D$3:$E$500,2,0),H2493,INDEX($D$3:$D$300,MATCH(H2493,$D$3:$D$300,0)+1)),"")</f>
        <v/>
      </c>
      <c r="I2494" t="str">
        <f>IF($H2494="","",VLOOKUP($H2494,Listes!$A$3:$I$12,3,FALSE))</f>
        <v/>
      </c>
      <c r="J2494" t="str">
        <f>IF($H2494="","",VLOOKUP($H2494,Listes!$A$3:$I$12,4,FALSE))</f>
        <v/>
      </c>
      <c r="K2494" t="str">
        <f>IF(H2494="","",VLOOKUP($H2494,Listes!$A$3:$I$12,8,FALSE))</f>
        <v/>
      </c>
      <c r="N2494" t="str">
        <f t="shared" si="622"/>
        <v/>
      </c>
    </row>
    <row r="2495" spans="1:14">
      <c r="A2495" s="62" t="str">
        <f>IF(Encodage!A2495="","",IF(COUNTIF($A$2:A2494,Encodage!A2495),"",IF(AND(Encodage!A2495&gt;=$G$2,Encodage!A2495&lt;=$H$2),Encodage!B2495,"")))</f>
        <v/>
      </c>
      <c r="B2495" s="62" t="str">
        <f>IF(A2495="","",IF(COUNTIF($A$2:B2494,Encodage!B2495)&gt;0,"",IF(AND(Encodage!B2495&gt;=$G$2,Encodage!A2495&lt;=$H$2),Encodage!C2495,"")))</f>
        <v/>
      </c>
      <c r="C2495" s="62"/>
      <c r="D2495" s="61"/>
      <c r="E2495" s="61"/>
      <c r="F2495" s="61"/>
      <c r="G2495" t="str">
        <f t="shared" si="621"/>
        <v/>
      </c>
      <c r="H2495" t="str">
        <f>IFERROR(IF(COUNTIF($H$4:H2494,H2494)&lt;VLOOKUP($H2494,$D$3:$E$500,2,0),H2494,INDEX($D$3:$D$300,MATCH(H2494,$D$3:$D$300,0)+1)),"")</f>
        <v/>
      </c>
      <c r="I2495" t="str">
        <f>IF($H2495="","",VLOOKUP($H2495,Listes!$A$3:$I$12,3,FALSE))</f>
        <v/>
      </c>
      <c r="J2495" t="str">
        <f>IF($H2495="","",VLOOKUP($H2495,Listes!$A$3:$I$12,4,FALSE))</f>
        <v/>
      </c>
      <c r="K2495" t="str">
        <f>IF(H2495="","",VLOOKUP($H2495,Listes!$A$3:$I$12,8,FALSE))</f>
        <v/>
      </c>
      <c r="N2495" t="str">
        <f t="shared" si="622"/>
        <v/>
      </c>
    </row>
    <row r="2496" spans="1:14">
      <c r="A2496" s="62" t="str">
        <f>IF(Encodage!A2496="","",IF(COUNTIF($A$2:A2495,Encodage!A2496),"",IF(AND(Encodage!A2496&gt;=$G$2,Encodage!A2496&lt;=$H$2),Encodage!B2496,"")))</f>
        <v/>
      </c>
      <c r="B2496" s="62" t="str">
        <f>IF(A2496="","",IF(COUNTIF($A$2:B2495,Encodage!B2496)&gt;0,"",IF(AND(Encodage!B2496&gt;=$G$2,Encodage!A2496&lt;=$H$2),Encodage!C2496,"")))</f>
        <v/>
      </c>
      <c r="C2496" s="62"/>
      <c r="D2496" s="61"/>
      <c r="E2496" s="61"/>
      <c r="F2496" s="61"/>
      <c r="G2496" t="str">
        <f t="shared" si="621"/>
        <v/>
      </c>
      <c r="H2496" t="str">
        <f>IFERROR(IF(COUNTIF($H$4:H2495,H2495)&lt;VLOOKUP($H2495,$D$3:$E$500,2,0),H2495,INDEX($D$3:$D$300,MATCH(H2495,$D$3:$D$300,0)+1)),"")</f>
        <v/>
      </c>
      <c r="I2496" t="str">
        <f>IF($H2496="","",VLOOKUP($H2496,Listes!$A$3:$I$12,3,FALSE))</f>
        <v/>
      </c>
      <c r="J2496" t="str">
        <f>IF($H2496="","",VLOOKUP($H2496,Listes!$A$3:$I$12,4,FALSE))</f>
        <v/>
      </c>
      <c r="K2496" t="str">
        <f>IF(H2496="","",VLOOKUP($H2496,Listes!$A$3:$I$12,8,FALSE))</f>
        <v/>
      </c>
      <c r="N2496" t="str">
        <f t="shared" si="622"/>
        <v/>
      </c>
    </row>
    <row r="2497" spans="1:14">
      <c r="A2497" s="62" t="str">
        <f>IF(Encodage!A2497="","",IF(COUNTIF($A$2:A2496,Encodage!A2497),"",IF(AND(Encodage!A2497&gt;=$G$2,Encodage!A2497&lt;=$H$2),Encodage!B2497,"")))</f>
        <v/>
      </c>
      <c r="B2497" s="62" t="str">
        <f>IF(A2497="","",IF(COUNTIF($A$2:B2496,Encodage!B2497)&gt;0,"",IF(AND(Encodage!B2497&gt;=$G$2,Encodage!A2497&lt;=$H$2),Encodage!C2497,"")))</f>
        <v/>
      </c>
      <c r="C2497" s="62"/>
      <c r="D2497" s="61"/>
      <c r="E2497" s="61"/>
      <c r="F2497" s="61"/>
      <c r="G2497" t="str">
        <f t="shared" si="621"/>
        <v/>
      </c>
      <c r="H2497" t="str">
        <f>IFERROR(IF(COUNTIF($H$4:H2496,H2496)&lt;VLOOKUP($H2496,$D$3:$E$500,2,0),H2496,INDEX($D$3:$D$300,MATCH(H2496,$D$3:$D$300,0)+1)),"")</f>
        <v/>
      </c>
      <c r="I2497" t="str">
        <f>IF($H2497="","",VLOOKUP($H2497,Listes!$A$3:$I$12,3,FALSE))</f>
        <v/>
      </c>
      <c r="J2497" t="str">
        <f>IF($H2497="","",VLOOKUP($H2497,Listes!$A$3:$I$12,4,FALSE))</f>
        <v/>
      </c>
      <c r="K2497" t="str">
        <f>IF(H2497="","",VLOOKUP($H2497,Listes!$A$3:$I$12,8,FALSE))</f>
        <v/>
      </c>
      <c r="N2497" t="str">
        <f t="shared" si="622"/>
        <v/>
      </c>
    </row>
    <row r="2498" spans="1:14">
      <c r="A2498" s="62" t="str">
        <f>IF(Encodage!A2498="","",IF(COUNTIF($A$2:A2497,Encodage!A2498),"",IF(AND(Encodage!A2498&gt;=$G$2,Encodage!A2498&lt;=$H$2),Encodage!B2498,"")))</f>
        <v/>
      </c>
      <c r="B2498" s="62" t="str">
        <f>IF(A2498="","",IF(COUNTIF($A$2:B2497,Encodage!B2498)&gt;0,"",IF(AND(Encodage!B2498&gt;=$G$2,Encodage!A2498&lt;=$H$2),Encodage!C2498,"")))</f>
        <v/>
      </c>
      <c r="C2498" s="62"/>
      <c r="D2498" s="61"/>
      <c r="E2498" s="61"/>
      <c r="F2498" s="61"/>
      <c r="G2498" t="str">
        <f t="shared" si="621"/>
        <v/>
      </c>
      <c r="H2498" t="str">
        <f>IFERROR(IF(COUNTIF($H$4:H2497,H2497)&lt;VLOOKUP($H2497,$D$3:$E$500,2,0),H2497,INDEX($D$3:$D$300,MATCH(H2497,$D$3:$D$300,0)+1)),"")</f>
        <v/>
      </c>
      <c r="I2498" t="str">
        <f>IF($H2498="","",VLOOKUP($H2498,Listes!$A$3:$I$12,3,FALSE))</f>
        <v/>
      </c>
      <c r="J2498" t="str">
        <f>IF($H2498="","",VLOOKUP($H2498,Listes!$A$3:$I$12,4,FALSE))</f>
        <v/>
      </c>
      <c r="K2498" t="str">
        <f>IF(H2498="","",VLOOKUP($H2498,Listes!$A$3:$I$12,8,FALSE))</f>
        <v/>
      </c>
      <c r="N2498" t="str">
        <f t="shared" si="622"/>
        <v/>
      </c>
    </row>
    <row r="2499" spans="1:14">
      <c r="A2499" s="62" t="str">
        <f>IF(Encodage!A2499="","",IF(COUNTIF($A$2:A2498,Encodage!A2499),"",IF(AND(Encodage!A2499&gt;=$G$2,Encodage!A2499&lt;=$H$2),Encodage!B2499,"")))</f>
        <v/>
      </c>
      <c r="B2499" s="62" t="str">
        <f>IF(A2499="","",IF(COUNTIF($A$2:B2498,Encodage!B2499)&gt;0,"",IF(AND(Encodage!B2499&gt;=$G$2,Encodage!A2499&lt;=$H$2),Encodage!C2499,"")))</f>
        <v/>
      </c>
      <c r="C2499" s="62"/>
      <c r="D2499" s="61"/>
      <c r="E2499" s="61"/>
      <c r="F2499" s="61"/>
      <c r="G2499" t="str">
        <f t="shared" si="621"/>
        <v/>
      </c>
      <c r="H2499" t="str">
        <f>IFERROR(IF(COUNTIF($H$4:H2498,H2498)&lt;VLOOKUP($H2498,$D$3:$E$500,2,0),H2498,INDEX($D$3:$D$300,MATCH(H2498,$D$3:$D$300,0)+1)),"")</f>
        <v/>
      </c>
      <c r="I2499" t="str">
        <f>IF($H2499="","",VLOOKUP($H2499,Listes!$A$3:$I$12,3,FALSE))</f>
        <v/>
      </c>
      <c r="J2499" t="str">
        <f>IF($H2499="","",VLOOKUP($H2499,Listes!$A$3:$I$12,4,FALSE))</f>
        <v/>
      </c>
      <c r="K2499" t="str">
        <f>IF(H2499="","",VLOOKUP($H2499,Listes!$A$3:$I$12,8,FALSE))</f>
        <v/>
      </c>
      <c r="N2499" t="str">
        <f t="shared" si="622"/>
        <v/>
      </c>
    </row>
    <row r="2500" spans="1:14">
      <c r="A2500" s="62" t="str">
        <f>IF(Encodage!A2500="","",IF(COUNTIF($A$2:A2499,Encodage!A2500),"",IF(AND(Encodage!A2500&gt;=$G$2,Encodage!A2500&lt;=$H$2),Encodage!B2500,"")))</f>
        <v/>
      </c>
      <c r="B2500" s="62" t="str">
        <f>IF(A2500="","",IF(COUNTIF($A$2:B2499,Encodage!B2500)&gt;0,"",IF(AND(Encodage!B2500&gt;=$G$2,Encodage!A2500&lt;=$H$2),Encodage!C2500,"")))</f>
        <v/>
      </c>
      <c r="C2500" s="62"/>
      <c r="D2500" s="61"/>
      <c r="E2500" s="61"/>
      <c r="F2500" s="61"/>
      <c r="G2500" t="str">
        <f t="shared" si="621"/>
        <v/>
      </c>
      <c r="H2500" t="str">
        <f>IFERROR(IF(COUNTIF($H$4:H2499,H2499)&lt;VLOOKUP($H2499,$D$3:$E$500,2,0),H2499,INDEX($D$3:$D$300,MATCH(H2499,$D$3:$D$300,0)+1)),"")</f>
        <v/>
      </c>
      <c r="I2500" t="str">
        <f>IF($H2500="","",VLOOKUP($H2500,Listes!$A$3:$I$12,3,FALSE))</f>
        <v/>
      </c>
      <c r="J2500" t="str">
        <f>IF($H2500="","",VLOOKUP($H2500,Listes!$A$3:$I$12,4,FALSE))</f>
        <v/>
      </c>
      <c r="K2500" t="str">
        <f>IF(H2500="","",VLOOKUP($H2500,Listes!$A$3:$I$12,8,FALSE))</f>
        <v/>
      </c>
      <c r="N2500" t="str">
        <f t="shared" si="622"/>
        <v/>
      </c>
    </row>
    <row r="2501" spans="1:14">
      <c r="A2501" s="62" t="str">
        <f>IF(Encodage!A2501="","",IF(COUNTIF($A$2:A2500,Encodage!A2501),"",IF(AND(Encodage!A2501&gt;=$G$2,Encodage!A2501&lt;=$H$2),Encodage!B2501,"")))</f>
        <v/>
      </c>
      <c r="B2501" s="62" t="str">
        <f>IF(A2501="","",IF(COUNTIF($A$2:B2500,Encodage!B2501)&gt;0,"",IF(AND(Encodage!B2501&gt;=$G$2,Encodage!A2501&lt;=$H$2),Encodage!C2501,"")))</f>
        <v/>
      </c>
      <c r="C2501" s="62"/>
      <c r="D2501" s="61"/>
      <c r="E2501" s="61"/>
      <c r="F2501" s="61"/>
      <c r="G2501" t="str">
        <f t="shared" ref="G2501:G2564" si="623">IFERROR(INDEX($C$3:$C$10000,MATCH(H2501,$A$3:$A$10000,0)),"")</f>
        <v/>
      </c>
      <c r="H2501" t="str">
        <f>IFERROR(IF(COUNTIF($H$4:H2500,H2500)&lt;VLOOKUP($H2500,$D$3:$E$500,2,0),H2500,INDEX($D$3:$D$300,MATCH(H2500,$D$3:$D$300,0)+1)),"")</f>
        <v/>
      </c>
      <c r="I2501" t="str">
        <f>IF($H2501="","",VLOOKUP($H2501,Listes!$A$3:$I$12,3,FALSE))</f>
        <v/>
      </c>
      <c r="J2501" t="str">
        <f>IF($H2501="","",VLOOKUP($H2501,Listes!$A$3:$I$12,4,FALSE))</f>
        <v/>
      </c>
      <c r="K2501" t="str">
        <f>IF(H2501="","",VLOOKUP($H2501,Listes!$A$3:$I$12,8,FALSE))</f>
        <v/>
      </c>
      <c r="N2501" t="str">
        <f t="shared" ref="N2501:N2564" si="624">IF($H2500=$H2501,"",IFERROR(INDEX($C$3:$C$300,MATCH(H2501,$D$3:$D$300,0)),""))</f>
        <v/>
      </c>
    </row>
    <row r="2502" spans="1:14">
      <c r="A2502" s="62" t="str">
        <f>IF(Encodage!A2502="","",IF(COUNTIF($A$2:A2501,Encodage!A2502),"",IF(AND(Encodage!A2502&gt;=$G$2,Encodage!A2502&lt;=$H$2),Encodage!B2502,"")))</f>
        <v/>
      </c>
      <c r="B2502" s="62" t="str">
        <f>IF(A2502="","",IF(COUNTIF($A$2:B2501,Encodage!B2502)&gt;0,"",IF(AND(Encodage!B2502&gt;=$G$2,Encodage!A2502&lt;=$H$2),Encodage!C2502,"")))</f>
        <v/>
      </c>
      <c r="C2502" s="62"/>
      <c r="D2502" s="61"/>
      <c r="E2502" s="61"/>
      <c r="F2502" s="61"/>
      <c r="G2502" t="str">
        <f t="shared" si="623"/>
        <v/>
      </c>
      <c r="H2502" t="str">
        <f>IFERROR(IF(COUNTIF($H$4:H2501,H2501)&lt;VLOOKUP($H2501,$D$3:$E$500,2,0),H2501,INDEX($D$3:$D$300,MATCH(H2501,$D$3:$D$300,0)+1)),"")</f>
        <v/>
      </c>
      <c r="I2502" t="str">
        <f>IF($H2502="","",VLOOKUP($H2502,Listes!$A$3:$I$12,3,FALSE))</f>
        <v/>
      </c>
      <c r="J2502" t="str">
        <f>IF($H2502="","",VLOOKUP($H2502,Listes!$A$3:$I$12,4,FALSE))</f>
        <v/>
      </c>
      <c r="K2502" t="str">
        <f>IF(H2502="","",VLOOKUP($H2502,Listes!$A$3:$I$12,8,FALSE))</f>
        <v/>
      </c>
      <c r="N2502" t="str">
        <f t="shared" si="624"/>
        <v/>
      </c>
    </row>
    <row r="2503" spans="1:14">
      <c r="A2503" s="62" t="str">
        <f>IF(Encodage!A2503="","",IF(COUNTIF($A$2:A2502,Encodage!A2503),"",IF(AND(Encodage!A2503&gt;=$G$2,Encodage!A2503&lt;=$H$2),Encodage!B2503,"")))</f>
        <v/>
      </c>
      <c r="B2503" s="62" t="str">
        <f>IF(A2503="","",IF(COUNTIF($A$2:B2502,Encodage!B2503)&gt;0,"",IF(AND(Encodage!B2503&gt;=$G$2,Encodage!A2503&lt;=$H$2),Encodage!C2503,"")))</f>
        <v/>
      </c>
      <c r="C2503" s="62"/>
      <c r="D2503" s="61"/>
      <c r="E2503" s="61"/>
      <c r="F2503" s="61"/>
      <c r="G2503" t="str">
        <f t="shared" si="623"/>
        <v/>
      </c>
      <c r="H2503" t="str">
        <f>IFERROR(IF(COUNTIF($H$4:H2502,H2502)&lt;VLOOKUP($H2502,$D$3:$E$500,2,0),H2502,INDEX($D$3:$D$300,MATCH(H2502,$D$3:$D$300,0)+1)),"")</f>
        <v/>
      </c>
      <c r="I2503" t="str">
        <f>IF($H2503="","",VLOOKUP($H2503,Listes!$A$3:$I$12,3,FALSE))</f>
        <v/>
      </c>
      <c r="J2503" t="str">
        <f>IF($H2503="","",VLOOKUP($H2503,Listes!$A$3:$I$12,4,FALSE))</f>
        <v/>
      </c>
      <c r="K2503" t="str">
        <f>IF(H2503="","",VLOOKUP($H2503,Listes!$A$3:$I$12,8,FALSE))</f>
        <v/>
      </c>
      <c r="N2503" t="str">
        <f t="shared" si="624"/>
        <v/>
      </c>
    </row>
    <row r="2504" spans="1:14">
      <c r="A2504" s="62" t="str">
        <f>IF(Encodage!A2504="","",IF(COUNTIF($A$2:A2503,Encodage!A2504),"",IF(AND(Encodage!A2504&gt;=$G$2,Encodage!A2504&lt;=$H$2),Encodage!B2504,"")))</f>
        <v/>
      </c>
      <c r="B2504" s="62" t="str">
        <f>IF(A2504="","",IF(COUNTIF($A$2:B2503,Encodage!B2504)&gt;0,"",IF(AND(Encodage!B2504&gt;=$G$2,Encodage!A2504&lt;=$H$2),Encodage!C2504,"")))</f>
        <v/>
      </c>
      <c r="C2504" s="62"/>
      <c r="D2504" s="61"/>
      <c r="E2504" s="61"/>
      <c r="F2504" s="61"/>
      <c r="G2504" t="str">
        <f t="shared" si="623"/>
        <v/>
      </c>
      <c r="H2504" t="str">
        <f>IFERROR(IF(COUNTIF($H$4:H2503,H2503)&lt;VLOOKUP($H2503,$D$3:$E$500,2,0),H2503,INDEX($D$3:$D$300,MATCH(H2503,$D$3:$D$300,0)+1)),"")</f>
        <v/>
      </c>
      <c r="I2504" t="str">
        <f>IF($H2504="","",VLOOKUP($H2504,Listes!$A$3:$I$12,3,FALSE))</f>
        <v/>
      </c>
      <c r="J2504" t="str">
        <f>IF($H2504="","",VLOOKUP($H2504,Listes!$A$3:$I$12,4,FALSE))</f>
        <v/>
      </c>
      <c r="K2504" t="str">
        <f>IF(H2504="","",VLOOKUP($H2504,Listes!$A$3:$I$12,8,FALSE))</f>
        <v/>
      </c>
      <c r="N2504" t="str">
        <f t="shared" si="624"/>
        <v/>
      </c>
    </row>
    <row r="2505" spans="1:14">
      <c r="A2505" s="62" t="str">
        <f>IF(Encodage!A2505="","",IF(COUNTIF($A$2:A2504,Encodage!A2505),"",IF(AND(Encodage!A2505&gt;=$G$2,Encodage!A2505&lt;=$H$2),Encodage!B2505,"")))</f>
        <v/>
      </c>
      <c r="B2505" s="62" t="str">
        <f>IF(A2505="","",IF(COUNTIF($A$2:B2504,Encodage!B2505)&gt;0,"",IF(AND(Encodage!B2505&gt;=$G$2,Encodage!A2505&lt;=$H$2),Encodage!C2505,"")))</f>
        <v/>
      </c>
      <c r="C2505" s="62"/>
      <c r="D2505" s="61"/>
      <c r="E2505" s="61"/>
      <c r="F2505" s="61"/>
      <c r="G2505" t="str">
        <f t="shared" si="623"/>
        <v/>
      </c>
      <c r="H2505" t="str">
        <f>IFERROR(IF(COUNTIF($H$4:H2504,H2504)&lt;VLOOKUP($H2504,$D$3:$E$500,2,0),H2504,INDEX($D$3:$D$300,MATCH(H2504,$D$3:$D$300,0)+1)),"")</f>
        <v/>
      </c>
      <c r="I2505" t="str">
        <f>IF($H2505="","",VLOOKUP($H2505,Listes!$A$3:$I$12,3,FALSE))</f>
        <v/>
      </c>
      <c r="J2505" t="str">
        <f>IF($H2505="","",VLOOKUP($H2505,Listes!$A$3:$I$12,4,FALSE))</f>
        <v/>
      </c>
      <c r="K2505" t="str">
        <f>IF(H2505="","",VLOOKUP($H2505,Listes!$A$3:$I$12,8,FALSE))</f>
        <v/>
      </c>
      <c r="N2505" t="str">
        <f t="shared" si="624"/>
        <v/>
      </c>
    </row>
    <row r="2506" spans="1:14">
      <c r="A2506" s="62" t="str">
        <f>IF(Encodage!A2506="","",IF(COUNTIF($A$2:A2505,Encodage!A2506),"",IF(AND(Encodage!A2506&gt;=$G$2,Encodage!A2506&lt;=$H$2),Encodage!B2506,"")))</f>
        <v/>
      </c>
      <c r="B2506" s="62" t="str">
        <f>IF(A2506="","",IF(COUNTIF($A$2:B2505,Encodage!B2506)&gt;0,"",IF(AND(Encodage!B2506&gt;=$G$2,Encodage!A2506&lt;=$H$2),Encodage!C2506,"")))</f>
        <v/>
      </c>
      <c r="C2506" s="62"/>
      <c r="D2506" s="61"/>
      <c r="E2506" s="61"/>
      <c r="F2506" s="61"/>
      <c r="G2506" t="str">
        <f t="shared" si="623"/>
        <v/>
      </c>
      <c r="H2506" t="str">
        <f>IFERROR(IF(COUNTIF($H$4:H2505,H2505)&lt;VLOOKUP($H2505,$D$3:$E$500,2,0),H2505,INDEX($D$3:$D$300,MATCH(H2505,$D$3:$D$300,0)+1)),"")</f>
        <v/>
      </c>
      <c r="I2506" t="str">
        <f>IF($H2506="","",VLOOKUP($H2506,Listes!$A$3:$I$12,3,FALSE))</f>
        <v/>
      </c>
      <c r="J2506" t="str">
        <f>IF($H2506="","",VLOOKUP($H2506,Listes!$A$3:$I$12,4,FALSE))</f>
        <v/>
      </c>
      <c r="K2506" t="str">
        <f>IF(H2506="","",VLOOKUP($H2506,Listes!$A$3:$I$12,8,FALSE))</f>
        <v/>
      </c>
      <c r="N2506" t="str">
        <f t="shared" si="624"/>
        <v/>
      </c>
    </row>
    <row r="2507" spans="1:14">
      <c r="A2507" s="62" t="str">
        <f>IF(Encodage!A2507="","",IF(COUNTIF($A$2:A2506,Encodage!A2507),"",IF(AND(Encodage!A2507&gt;=$G$2,Encodage!A2507&lt;=$H$2),Encodage!B2507,"")))</f>
        <v/>
      </c>
      <c r="B2507" s="62" t="str">
        <f>IF(A2507="","",IF(COUNTIF($A$2:B2506,Encodage!B2507)&gt;0,"",IF(AND(Encodage!B2507&gt;=$G$2,Encodage!A2507&lt;=$H$2),Encodage!C2507,"")))</f>
        <v/>
      </c>
      <c r="C2507" s="62"/>
      <c r="D2507" s="61"/>
      <c r="E2507" s="61"/>
      <c r="F2507" s="61"/>
      <c r="G2507" t="str">
        <f t="shared" si="623"/>
        <v/>
      </c>
      <c r="H2507" t="str">
        <f>IFERROR(IF(COUNTIF($H$4:H2506,H2506)&lt;VLOOKUP($H2506,$D$3:$E$500,2,0),H2506,INDEX($D$3:$D$300,MATCH(H2506,$D$3:$D$300,0)+1)),"")</f>
        <v/>
      </c>
      <c r="I2507" t="str">
        <f>IF($H2507="","",VLOOKUP($H2507,Listes!$A$3:$I$12,3,FALSE))</f>
        <v/>
      </c>
      <c r="J2507" t="str">
        <f>IF($H2507="","",VLOOKUP($H2507,Listes!$A$3:$I$12,4,FALSE))</f>
        <v/>
      </c>
      <c r="K2507" t="str">
        <f>IF(H2507="","",VLOOKUP($H2507,Listes!$A$3:$I$12,8,FALSE))</f>
        <v/>
      </c>
      <c r="N2507" t="str">
        <f t="shared" si="624"/>
        <v/>
      </c>
    </row>
    <row r="2508" spans="1:14">
      <c r="A2508" s="62" t="str">
        <f>IF(Encodage!A2508="","",IF(COUNTIF($A$2:A2507,Encodage!A2508),"",IF(AND(Encodage!A2508&gt;=$G$2,Encodage!A2508&lt;=$H$2),Encodage!B2508,"")))</f>
        <v/>
      </c>
      <c r="B2508" s="62" t="str">
        <f>IF(A2508="","",IF(COUNTIF($A$2:B2507,Encodage!B2508)&gt;0,"",IF(AND(Encodage!B2508&gt;=$G$2,Encodage!A2508&lt;=$H$2),Encodage!C2508,"")))</f>
        <v/>
      </c>
      <c r="C2508" s="62"/>
      <c r="D2508" s="61"/>
      <c r="E2508" s="61"/>
      <c r="F2508" s="61"/>
      <c r="G2508" t="str">
        <f t="shared" si="623"/>
        <v/>
      </c>
      <c r="H2508" t="str">
        <f>IFERROR(IF(COUNTIF($H$4:H2507,H2507)&lt;VLOOKUP($H2507,$D$3:$E$500,2,0),H2507,INDEX($D$3:$D$300,MATCH(H2507,$D$3:$D$300,0)+1)),"")</f>
        <v/>
      </c>
      <c r="I2508" t="str">
        <f>IF($H2508="","",VLOOKUP($H2508,Listes!$A$3:$I$12,3,FALSE))</f>
        <v/>
      </c>
      <c r="J2508" t="str">
        <f>IF($H2508="","",VLOOKUP($H2508,Listes!$A$3:$I$12,4,FALSE))</f>
        <v/>
      </c>
      <c r="K2508" t="str">
        <f>IF(H2508="","",VLOOKUP($H2508,Listes!$A$3:$I$12,8,FALSE))</f>
        <v/>
      </c>
      <c r="N2508" t="str">
        <f t="shared" si="624"/>
        <v/>
      </c>
    </row>
    <row r="2509" spans="1:14">
      <c r="A2509" s="62" t="str">
        <f>IF(Encodage!A2509="","",IF(COUNTIF($A$2:A2508,Encodage!A2509),"",IF(AND(Encodage!A2509&gt;=$G$2,Encodage!A2509&lt;=$H$2),Encodage!B2509,"")))</f>
        <v/>
      </c>
      <c r="B2509" s="62" t="str">
        <f>IF(A2509="","",IF(COUNTIF($A$2:B2508,Encodage!B2509)&gt;0,"",IF(AND(Encodage!B2509&gt;=$G$2,Encodage!A2509&lt;=$H$2),Encodage!C2509,"")))</f>
        <v/>
      </c>
      <c r="C2509" s="62"/>
      <c r="D2509" s="61"/>
      <c r="E2509" s="61"/>
      <c r="F2509" s="61"/>
      <c r="G2509" t="str">
        <f t="shared" si="623"/>
        <v/>
      </c>
      <c r="H2509" t="str">
        <f>IFERROR(IF(COUNTIF($H$4:H2508,H2508)&lt;VLOOKUP($H2508,$D$3:$E$500,2,0),H2508,INDEX($D$3:$D$300,MATCH(H2508,$D$3:$D$300,0)+1)),"")</f>
        <v/>
      </c>
      <c r="I2509" t="str">
        <f>IF($H2509="","",VLOOKUP($H2509,Listes!$A$3:$I$12,3,FALSE))</f>
        <v/>
      </c>
      <c r="J2509" t="str">
        <f>IF($H2509="","",VLOOKUP($H2509,Listes!$A$3:$I$12,4,FALSE))</f>
        <v/>
      </c>
      <c r="K2509" t="str">
        <f>IF(H2509="","",VLOOKUP($H2509,Listes!$A$3:$I$12,8,FALSE))</f>
        <v/>
      </c>
      <c r="N2509" t="str">
        <f t="shared" si="624"/>
        <v/>
      </c>
    </row>
    <row r="2510" spans="1:14">
      <c r="A2510" s="62" t="str">
        <f>IF(Encodage!A2510="","",IF(COUNTIF($A$2:A2509,Encodage!A2510),"",IF(AND(Encodage!A2510&gt;=$G$2,Encodage!A2510&lt;=$H$2),Encodage!B2510,"")))</f>
        <v/>
      </c>
      <c r="B2510" s="62" t="str">
        <f>IF(A2510="","",IF(COUNTIF($A$2:B2509,Encodage!B2510)&gt;0,"",IF(AND(Encodage!B2510&gt;=$G$2,Encodage!A2510&lt;=$H$2),Encodage!C2510,"")))</f>
        <v/>
      </c>
      <c r="C2510" s="62"/>
      <c r="D2510" s="61"/>
      <c r="E2510" s="61"/>
      <c r="F2510" s="61"/>
      <c r="G2510" t="str">
        <f t="shared" si="623"/>
        <v/>
      </c>
      <c r="H2510" t="str">
        <f>IFERROR(IF(COUNTIF($H$4:H2509,H2509)&lt;VLOOKUP($H2509,$D$3:$E$500,2,0),H2509,INDEX($D$3:$D$300,MATCH(H2509,$D$3:$D$300,0)+1)),"")</f>
        <v/>
      </c>
      <c r="I2510" t="str">
        <f>IF($H2510="","",VLOOKUP($H2510,Listes!$A$3:$I$12,3,FALSE))</f>
        <v/>
      </c>
      <c r="J2510" t="str">
        <f>IF($H2510="","",VLOOKUP($H2510,Listes!$A$3:$I$12,4,FALSE))</f>
        <v/>
      </c>
      <c r="K2510" t="str">
        <f>IF(H2510="","",VLOOKUP($H2510,Listes!$A$3:$I$12,8,FALSE))</f>
        <v/>
      </c>
      <c r="N2510" t="str">
        <f t="shared" si="624"/>
        <v/>
      </c>
    </row>
    <row r="2511" spans="1:14">
      <c r="A2511" s="62" t="str">
        <f>IF(Encodage!A2511="","",IF(COUNTIF($A$2:A2510,Encodage!A2511),"",IF(AND(Encodage!A2511&gt;=$G$2,Encodage!A2511&lt;=$H$2),Encodage!B2511,"")))</f>
        <v/>
      </c>
      <c r="B2511" s="62" t="str">
        <f>IF(A2511="","",IF(COUNTIF($A$2:B2510,Encodage!B2511)&gt;0,"",IF(AND(Encodage!B2511&gt;=$G$2,Encodage!A2511&lt;=$H$2),Encodage!C2511,"")))</f>
        <v/>
      </c>
      <c r="C2511" s="62"/>
      <c r="D2511" s="61"/>
      <c r="E2511" s="61"/>
      <c r="F2511" s="61"/>
      <c r="G2511" t="str">
        <f t="shared" si="623"/>
        <v/>
      </c>
      <c r="H2511" t="str">
        <f>IFERROR(IF(COUNTIF($H$4:H2510,H2510)&lt;VLOOKUP($H2510,$D$3:$E$500,2,0),H2510,INDEX($D$3:$D$300,MATCH(H2510,$D$3:$D$300,0)+1)),"")</f>
        <v/>
      </c>
      <c r="I2511" t="str">
        <f>IF($H2511="","",VLOOKUP($H2511,Listes!$A$3:$I$12,3,FALSE))</f>
        <v/>
      </c>
      <c r="J2511" t="str">
        <f>IF($H2511="","",VLOOKUP($H2511,Listes!$A$3:$I$12,4,FALSE))</f>
        <v/>
      </c>
      <c r="K2511" t="str">
        <f>IF(H2511="","",VLOOKUP($H2511,Listes!$A$3:$I$12,8,FALSE))</f>
        <v/>
      </c>
      <c r="N2511" t="str">
        <f t="shared" si="624"/>
        <v/>
      </c>
    </row>
    <row r="2512" spans="1:14">
      <c r="A2512" s="62" t="str">
        <f>IF(Encodage!A2512="","",IF(COUNTIF($A$2:A2511,Encodage!A2512),"",IF(AND(Encodage!A2512&gt;=$G$2,Encodage!A2512&lt;=$H$2),Encodage!B2512,"")))</f>
        <v/>
      </c>
      <c r="B2512" s="62" t="str">
        <f>IF(A2512="","",IF(COUNTIF($A$2:B2511,Encodage!B2512)&gt;0,"",IF(AND(Encodage!B2512&gt;=$G$2,Encodage!A2512&lt;=$H$2),Encodage!C2512,"")))</f>
        <v/>
      </c>
      <c r="C2512" s="62"/>
      <c r="D2512" s="61"/>
      <c r="E2512" s="61"/>
      <c r="F2512" s="61"/>
      <c r="G2512" t="str">
        <f t="shared" si="623"/>
        <v/>
      </c>
      <c r="H2512" t="str">
        <f>IFERROR(IF(COUNTIF($H$4:H2511,H2511)&lt;VLOOKUP($H2511,$D$3:$E$500,2,0),H2511,INDEX($D$3:$D$300,MATCH(H2511,$D$3:$D$300,0)+1)),"")</f>
        <v/>
      </c>
      <c r="I2512" t="str">
        <f>IF($H2512="","",VLOOKUP($H2512,Listes!$A$3:$I$12,3,FALSE))</f>
        <v/>
      </c>
      <c r="J2512" t="str">
        <f>IF($H2512="","",VLOOKUP($H2512,Listes!$A$3:$I$12,4,FALSE))</f>
        <v/>
      </c>
      <c r="K2512" t="str">
        <f>IF(H2512="","",VLOOKUP($H2512,Listes!$A$3:$I$12,8,FALSE))</f>
        <v/>
      </c>
      <c r="N2512" t="str">
        <f t="shared" si="624"/>
        <v/>
      </c>
    </row>
    <row r="2513" spans="1:14">
      <c r="A2513" s="62" t="str">
        <f>IF(Encodage!A2513="","",IF(COUNTIF($A$2:A2512,Encodage!A2513),"",IF(AND(Encodage!A2513&gt;=$G$2,Encodage!A2513&lt;=$H$2),Encodage!B2513,"")))</f>
        <v/>
      </c>
      <c r="B2513" s="62" t="str">
        <f>IF(A2513="","",IF(COUNTIF($A$2:B2512,Encodage!B2513)&gt;0,"",IF(AND(Encodage!B2513&gt;=$G$2,Encodage!A2513&lt;=$H$2),Encodage!C2513,"")))</f>
        <v/>
      </c>
      <c r="C2513" s="62"/>
      <c r="D2513" s="61"/>
      <c r="E2513" s="61"/>
      <c r="F2513" s="61"/>
      <c r="G2513" t="str">
        <f t="shared" si="623"/>
        <v/>
      </c>
      <c r="H2513" t="str">
        <f>IFERROR(IF(COUNTIF($H$4:H2512,H2512)&lt;VLOOKUP($H2512,$D$3:$E$500,2,0),H2512,INDEX($D$3:$D$300,MATCH(H2512,$D$3:$D$300,0)+1)),"")</f>
        <v/>
      </c>
      <c r="I2513" t="str">
        <f>IF($H2513="","",VLOOKUP($H2513,Listes!$A$3:$I$12,3,FALSE))</f>
        <v/>
      </c>
      <c r="J2513" t="str">
        <f>IF($H2513="","",VLOOKUP($H2513,Listes!$A$3:$I$12,4,FALSE))</f>
        <v/>
      </c>
      <c r="K2513" t="str">
        <f>IF(H2513="","",VLOOKUP($H2513,Listes!$A$3:$I$12,8,FALSE))</f>
        <v/>
      </c>
      <c r="N2513" t="str">
        <f t="shared" si="624"/>
        <v/>
      </c>
    </row>
    <row r="2514" spans="1:14">
      <c r="A2514" s="62" t="str">
        <f>IF(Encodage!A2514="","",IF(COUNTIF($A$2:A2513,Encodage!A2514),"",IF(AND(Encodage!A2514&gt;=$G$2,Encodage!A2514&lt;=$H$2),Encodage!B2514,"")))</f>
        <v/>
      </c>
      <c r="B2514" s="62" t="str">
        <f>IF(A2514="","",IF(COUNTIF($A$2:B2513,Encodage!B2514)&gt;0,"",IF(AND(Encodage!B2514&gt;=$G$2,Encodage!A2514&lt;=$H$2),Encodage!C2514,"")))</f>
        <v/>
      </c>
      <c r="C2514" s="62"/>
      <c r="D2514" s="61"/>
      <c r="E2514" s="61"/>
      <c r="F2514" s="61"/>
      <c r="G2514" t="str">
        <f t="shared" si="623"/>
        <v/>
      </c>
      <c r="H2514" t="str">
        <f>IFERROR(IF(COUNTIF($H$4:H2513,H2513)&lt;VLOOKUP($H2513,$D$3:$E$500,2,0),H2513,INDEX($D$3:$D$300,MATCH(H2513,$D$3:$D$300,0)+1)),"")</f>
        <v/>
      </c>
      <c r="I2514" t="str">
        <f>IF($H2514="","",VLOOKUP($H2514,Listes!$A$3:$I$12,3,FALSE))</f>
        <v/>
      </c>
      <c r="J2514" t="str">
        <f>IF($H2514="","",VLOOKUP($H2514,Listes!$A$3:$I$12,4,FALSE))</f>
        <v/>
      </c>
      <c r="K2514" t="str">
        <f>IF(H2514="","",VLOOKUP($H2514,Listes!$A$3:$I$12,8,FALSE))</f>
        <v/>
      </c>
      <c r="N2514" t="str">
        <f t="shared" si="624"/>
        <v/>
      </c>
    </row>
    <row r="2515" spans="1:14">
      <c r="A2515" s="62" t="str">
        <f>IF(Encodage!A2515="","",IF(COUNTIF($A$2:A2514,Encodage!A2515),"",IF(AND(Encodage!A2515&gt;=$G$2,Encodage!A2515&lt;=$H$2),Encodage!B2515,"")))</f>
        <v/>
      </c>
      <c r="B2515" s="62" t="str">
        <f>IF(A2515="","",IF(COUNTIF($A$2:B2514,Encodage!B2515)&gt;0,"",IF(AND(Encodage!B2515&gt;=$G$2,Encodage!A2515&lt;=$H$2),Encodage!C2515,"")))</f>
        <v/>
      </c>
      <c r="C2515" s="62"/>
      <c r="D2515" s="61"/>
      <c r="E2515" s="61"/>
      <c r="F2515" s="61"/>
      <c r="G2515" t="str">
        <f t="shared" si="623"/>
        <v/>
      </c>
      <c r="H2515" t="str">
        <f>IFERROR(IF(COUNTIF($H$4:H2514,H2514)&lt;VLOOKUP($H2514,$D$3:$E$500,2,0),H2514,INDEX($D$3:$D$300,MATCH(H2514,$D$3:$D$300,0)+1)),"")</f>
        <v/>
      </c>
      <c r="I2515" t="str">
        <f>IF($H2515="","",VLOOKUP($H2515,Listes!$A$3:$I$12,3,FALSE))</f>
        <v/>
      </c>
      <c r="J2515" t="str">
        <f>IF($H2515="","",VLOOKUP($H2515,Listes!$A$3:$I$12,4,FALSE))</f>
        <v/>
      </c>
      <c r="K2515" t="str">
        <f>IF(H2515="","",VLOOKUP($H2515,Listes!$A$3:$I$12,8,FALSE))</f>
        <v/>
      </c>
      <c r="N2515" t="str">
        <f t="shared" si="624"/>
        <v/>
      </c>
    </row>
    <row r="2516" spans="1:14">
      <c r="A2516" s="62" t="str">
        <f>IF(Encodage!A2516="","",IF(COUNTIF($A$2:A2515,Encodage!A2516),"",IF(AND(Encodage!A2516&gt;=$G$2,Encodage!A2516&lt;=$H$2),Encodage!B2516,"")))</f>
        <v/>
      </c>
      <c r="B2516" s="62" t="str">
        <f>IF(A2516="","",IF(COUNTIF($A$2:B2515,Encodage!B2516)&gt;0,"",IF(AND(Encodage!B2516&gt;=$G$2,Encodage!A2516&lt;=$H$2),Encodage!C2516,"")))</f>
        <v/>
      </c>
      <c r="C2516" s="62"/>
      <c r="D2516" s="61"/>
      <c r="E2516" s="61"/>
      <c r="F2516" s="61"/>
      <c r="G2516" t="str">
        <f t="shared" si="623"/>
        <v/>
      </c>
      <c r="H2516" t="str">
        <f>IFERROR(IF(COUNTIF($H$4:H2515,H2515)&lt;VLOOKUP($H2515,$D$3:$E$500,2,0),H2515,INDEX($D$3:$D$300,MATCH(H2515,$D$3:$D$300,0)+1)),"")</f>
        <v/>
      </c>
      <c r="I2516" t="str">
        <f>IF($H2516="","",VLOOKUP($H2516,Listes!$A$3:$I$12,3,FALSE))</f>
        <v/>
      </c>
      <c r="J2516" t="str">
        <f>IF($H2516="","",VLOOKUP($H2516,Listes!$A$3:$I$12,4,FALSE))</f>
        <v/>
      </c>
      <c r="K2516" t="str">
        <f>IF(H2516="","",VLOOKUP($H2516,Listes!$A$3:$I$12,8,FALSE))</f>
        <v/>
      </c>
      <c r="N2516" t="str">
        <f t="shared" si="624"/>
        <v/>
      </c>
    </row>
    <row r="2517" spans="1:14">
      <c r="A2517" s="62" t="str">
        <f>IF(Encodage!A2517="","",IF(COUNTIF($A$2:A2516,Encodage!A2517),"",IF(AND(Encodage!A2517&gt;=$G$2,Encodage!A2517&lt;=$H$2),Encodage!B2517,"")))</f>
        <v/>
      </c>
      <c r="B2517" s="62" t="str">
        <f>IF(A2517="","",IF(COUNTIF($A$2:B2516,Encodage!B2517)&gt;0,"",IF(AND(Encodage!B2517&gt;=$G$2,Encodage!A2517&lt;=$H$2),Encodage!C2517,"")))</f>
        <v/>
      </c>
      <c r="C2517" s="62"/>
      <c r="D2517" s="61"/>
      <c r="E2517" s="61"/>
      <c r="F2517" s="61"/>
      <c r="G2517" t="str">
        <f t="shared" si="623"/>
        <v/>
      </c>
      <c r="H2517" t="str">
        <f>IFERROR(IF(COUNTIF($H$4:H2516,H2516)&lt;VLOOKUP($H2516,$D$3:$E$500,2,0),H2516,INDEX($D$3:$D$300,MATCH(H2516,$D$3:$D$300,0)+1)),"")</f>
        <v/>
      </c>
      <c r="I2517" t="str">
        <f>IF($H2517="","",VLOOKUP($H2517,Listes!$A$3:$I$12,3,FALSE))</f>
        <v/>
      </c>
      <c r="J2517" t="str">
        <f>IF($H2517="","",VLOOKUP($H2517,Listes!$A$3:$I$12,4,FALSE))</f>
        <v/>
      </c>
      <c r="K2517" t="str">
        <f>IF(H2517="","",VLOOKUP($H2517,Listes!$A$3:$I$12,8,FALSE))</f>
        <v/>
      </c>
      <c r="N2517" t="str">
        <f t="shared" si="624"/>
        <v/>
      </c>
    </row>
    <row r="2518" spans="1:14">
      <c r="A2518" s="62" t="str">
        <f>IF(Encodage!A2518="","",IF(COUNTIF($A$2:A2517,Encodage!A2518),"",IF(AND(Encodage!A2518&gt;=$G$2,Encodage!A2518&lt;=$H$2),Encodage!B2518,"")))</f>
        <v/>
      </c>
      <c r="B2518" s="62" t="str">
        <f>IF(A2518="","",IF(COUNTIF($A$2:B2517,Encodage!B2518)&gt;0,"",IF(AND(Encodage!B2518&gt;=$G$2,Encodage!A2518&lt;=$H$2),Encodage!C2518,"")))</f>
        <v/>
      </c>
      <c r="C2518" s="62"/>
      <c r="D2518" s="61"/>
      <c r="E2518" s="61"/>
      <c r="F2518" s="61"/>
      <c r="G2518" t="str">
        <f t="shared" si="623"/>
        <v/>
      </c>
      <c r="H2518" t="str">
        <f>IFERROR(IF(COUNTIF($H$4:H2517,H2517)&lt;VLOOKUP($H2517,$D$3:$E$500,2,0),H2517,INDEX($D$3:$D$300,MATCH(H2517,$D$3:$D$300,0)+1)),"")</f>
        <v/>
      </c>
      <c r="I2518" t="str">
        <f>IF($H2518="","",VLOOKUP($H2518,Listes!$A$3:$I$12,3,FALSE))</f>
        <v/>
      </c>
      <c r="J2518" t="str">
        <f>IF($H2518="","",VLOOKUP($H2518,Listes!$A$3:$I$12,4,FALSE))</f>
        <v/>
      </c>
      <c r="K2518" t="str">
        <f>IF(H2518="","",VLOOKUP($H2518,Listes!$A$3:$I$12,8,FALSE))</f>
        <v/>
      </c>
      <c r="N2518" t="str">
        <f t="shared" si="624"/>
        <v/>
      </c>
    </row>
    <row r="2519" spans="1:14">
      <c r="A2519" s="62" t="str">
        <f>IF(Encodage!A2519="","",IF(COUNTIF($A$2:A2518,Encodage!A2519),"",IF(AND(Encodage!A2519&gt;=$G$2,Encodage!A2519&lt;=$H$2),Encodage!B2519,"")))</f>
        <v/>
      </c>
      <c r="B2519" s="62" t="str">
        <f>IF(A2519="","",IF(COUNTIF($A$2:B2518,Encodage!B2519)&gt;0,"",IF(AND(Encodage!B2519&gt;=$G$2,Encodage!A2519&lt;=$H$2),Encodage!C2519,"")))</f>
        <v/>
      </c>
      <c r="C2519" s="62"/>
      <c r="D2519" s="61"/>
      <c r="E2519" s="61"/>
      <c r="F2519" s="61"/>
      <c r="G2519" t="str">
        <f t="shared" si="623"/>
        <v/>
      </c>
      <c r="H2519" t="str">
        <f>IFERROR(IF(COUNTIF($H$4:H2518,H2518)&lt;VLOOKUP($H2518,$D$3:$E$500,2,0),H2518,INDEX($D$3:$D$300,MATCH(H2518,$D$3:$D$300,0)+1)),"")</f>
        <v/>
      </c>
      <c r="I2519" t="str">
        <f>IF($H2519="","",VLOOKUP($H2519,Listes!$A$3:$I$12,3,FALSE))</f>
        <v/>
      </c>
      <c r="J2519" t="str">
        <f>IF($H2519="","",VLOOKUP($H2519,Listes!$A$3:$I$12,4,FALSE))</f>
        <v/>
      </c>
      <c r="K2519" t="str">
        <f>IF(H2519="","",VLOOKUP($H2519,Listes!$A$3:$I$12,8,FALSE))</f>
        <v/>
      </c>
      <c r="N2519" t="str">
        <f t="shared" si="624"/>
        <v/>
      </c>
    </row>
    <row r="2520" spans="1:14">
      <c r="A2520" s="62" t="str">
        <f>IF(Encodage!A2520="","",IF(COUNTIF($A$2:A2519,Encodage!A2520),"",IF(AND(Encodage!A2520&gt;=$G$2,Encodage!A2520&lt;=$H$2),Encodage!B2520,"")))</f>
        <v/>
      </c>
      <c r="B2520" s="62" t="str">
        <f>IF(A2520="","",IF(COUNTIF($A$2:B2519,Encodage!B2520)&gt;0,"",IF(AND(Encodage!B2520&gt;=$G$2,Encodage!A2520&lt;=$H$2),Encodage!C2520,"")))</f>
        <v/>
      </c>
      <c r="C2520" s="62"/>
      <c r="D2520" s="61"/>
      <c r="E2520" s="61"/>
      <c r="F2520" s="61"/>
      <c r="G2520" t="str">
        <f t="shared" si="623"/>
        <v/>
      </c>
      <c r="H2520" t="str">
        <f>IFERROR(IF(COUNTIF($H$4:H2519,H2519)&lt;VLOOKUP($H2519,$D$3:$E$500,2,0),H2519,INDEX($D$3:$D$300,MATCH(H2519,$D$3:$D$300,0)+1)),"")</f>
        <v/>
      </c>
      <c r="I2520" t="str">
        <f>IF($H2520="","",VLOOKUP($H2520,Listes!$A$3:$I$12,3,FALSE))</f>
        <v/>
      </c>
      <c r="J2520" t="str">
        <f>IF($H2520="","",VLOOKUP($H2520,Listes!$A$3:$I$12,4,FALSE))</f>
        <v/>
      </c>
      <c r="K2520" t="str">
        <f>IF(H2520="","",VLOOKUP($H2520,Listes!$A$3:$I$12,8,FALSE))</f>
        <v/>
      </c>
      <c r="N2520" t="str">
        <f t="shared" si="624"/>
        <v/>
      </c>
    </row>
    <row r="2521" spans="1:14">
      <c r="A2521" s="62" t="str">
        <f>IF(Encodage!A2521="","",IF(COUNTIF($A$2:A2520,Encodage!A2521),"",IF(AND(Encodage!A2521&gt;=$G$2,Encodage!A2521&lt;=$H$2),Encodage!B2521,"")))</f>
        <v/>
      </c>
      <c r="B2521" s="62" t="str">
        <f>IF(A2521="","",IF(COUNTIF($A$2:B2520,Encodage!B2521)&gt;0,"",IF(AND(Encodage!B2521&gt;=$G$2,Encodage!A2521&lt;=$H$2),Encodage!C2521,"")))</f>
        <v/>
      </c>
      <c r="C2521" s="62"/>
      <c r="D2521" s="61"/>
      <c r="E2521" s="61"/>
      <c r="F2521" s="61"/>
      <c r="G2521" t="str">
        <f t="shared" si="623"/>
        <v/>
      </c>
      <c r="H2521" t="str">
        <f>IFERROR(IF(COUNTIF($H$4:H2520,H2520)&lt;VLOOKUP($H2520,$D$3:$E$500,2,0),H2520,INDEX($D$3:$D$300,MATCH(H2520,$D$3:$D$300,0)+1)),"")</f>
        <v/>
      </c>
      <c r="I2521" t="str">
        <f>IF($H2521="","",VLOOKUP($H2521,Listes!$A$3:$I$12,3,FALSE))</f>
        <v/>
      </c>
      <c r="J2521" t="str">
        <f>IF($H2521="","",VLOOKUP($H2521,Listes!$A$3:$I$12,4,FALSE))</f>
        <v/>
      </c>
      <c r="K2521" t="str">
        <f>IF(H2521="","",VLOOKUP($H2521,Listes!$A$3:$I$12,8,FALSE))</f>
        <v/>
      </c>
      <c r="N2521" t="str">
        <f t="shared" si="624"/>
        <v/>
      </c>
    </row>
    <row r="2522" spans="1:14">
      <c r="A2522" s="62" t="str">
        <f>IF(Encodage!A2522="","",IF(COUNTIF($A$2:A2521,Encodage!A2522),"",IF(AND(Encodage!A2522&gt;=$G$2,Encodage!A2522&lt;=$H$2),Encodage!B2522,"")))</f>
        <v/>
      </c>
      <c r="B2522" s="62" t="str">
        <f>IF(A2522="","",IF(COUNTIF($A$2:B2521,Encodage!B2522)&gt;0,"",IF(AND(Encodage!B2522&gt;=$G$2,Encodage!A2522&lt;=$H$2),Encodage!C2522,"")))</f>
        <v/>
      </c>
      <c r="C2522" s="62"/>
      <c r="D2522" s="61"/>
      <c r="E2522" s="61"/>
      <c r="F2522" s="61"/>
      <c r="G2522" t="str">
        <f t="shared" si="623"/>
        <v/>
      </c>
      <c r="H2522" t="str">
        <f>IFERROR(IF(COUNTIF($H$4:H2521,H2521)&lt;VLOOKUP($H2521,$D$3:$E$500,2,0),H2521,INDEX($D$3:$D$300,MATCH(H2521,$D$3:$D$300,0)+1)),"")</f>
        <v/>
      </c>
      <c r="I2522" t="str">
        <f>IF($H2522="","",VLOOKUP($H2522,Listes!$A$3:$I$12,3,FALSE))</f>
        <v/>
      </c>
      <c r="J2522" t="str">
        <f>IF($H2522="","",VLOOKUP($H2522,Listes!$A$3:$I$12,4,FALSE))</f>
        <v/>
      </c>
      <c r="K2522" t="str">
        <f>IF(H2522="","",VLOOKUP($H2522,Listes!$A$3:$I$12,8,FALSE))</f>
        <v/>
      </c>
      <c r="N2522" t="str">
        <f t="shared" si="624"/>
        <v/>
      </c>
    </row>
    <row r="2523" spans="1:14">
      <c r="A2523" s="62" t="str">
        <f>IF(Encodage!A2523="","",IF(COUNTIF($A$2:A2522,Encodage!A2523),"",IF(AND(Encodage!A2523&gt;=$G$2,Encodage!A2523&lt;=$H$2),Encodage!B2523,"")))</f>
        <v/>
      </c>
      <c r="B2523" s="62" t="str">
        <f>IF(A2523="","",IF(COUNTIF($A$2:B2522,Encodage!B2523)&gt;0,"",IF(AND(Encodage!B2523&gt;=$G$2,Encodage!A2523&lt;=$H$2),Encodage!C2523,"")))</f>
        <v/>
      </c>
      <c r="C2523" s="62"/>
      <c r="D2523" s="61"/>
      <c r="E2523" s="61"/>
      <c r="F2523" s="61"/>
      <c r="G2523" t="str">
        <f t="shared" si="623"/>
        <v/>
      </c>
      <c r="H2523" t="str">
        <f>IFERROR(IF(COUNTIF($H$4:H2522,H2522)&lt;VLOOKUP($H2522,$D$3:$E$500,2,0),H2522,INDEX($D$3:$D$300,MATCH(H2522,$D$3:$D$300,0)+1)),"")</f>
        <v/>
      </c>
      <c r="I2523" t="str">
        <f>IF($H2523="","",VLOOKUP($H2523,Listes!$A$3:$I$12,3,FALSE))</f>
        <v/>
      </c>
      <c r="J2523" t="str">
        <f>IF($H2523="","",VLOOKUP($H2523,Listes!$A$3:$I$12,4,FALSE))</f>
        <v/>
      </c>
      <c r="K2523" t="str">
        <f>IF(H2523="","",VLOOKUP($H2523,Listes!$A$3:$I$12,8,FALSE))</f>
        <v/>
      </c>
      <c r="N2523" t="str">
        <f t="shared" si="624"/>
        <v/>
      </c>
    </row>
    <row r="2524" spans="1:14">
      <c r="A2524" s="62" t="str">
        <f>IF(Encodage!A2524="","",IF(COUNTIF($A$2:A2523,Encodage!A2524),"",IF(AND(Encodage!A2524&gt;=$G$2,Encodage!A2524&lt;=$H$2),Encodage!B2524,"")))</f>
        <v/>
      </c>
      <c r="B2524" s="62" t="str">
        <f>IF(A2524="","",IF(COUNTIF($A$2:B2523,Encodage!B2524)&gt;0,"",IF(AND(Encodage!B2524&gt;=$G$2,Encodage!A2524&lt;=$H$2),Encodage!C2524,"")))</f>
        <v/>
      </c>
      <c r="C2524" s="62"/>
      <c r="D2524" s="61"/>
      <c r="E2524" s="61"/>
      <c r="F2524" s="61"/>
      <c r="G2524" t="str">
        <f t="shared" si="623"/>
        <v/>
      </c>
      <c r="H2524" t="str">
        <f>IFERROR(IF(COUNTIF($H$4:H2523,H2523)&lt;VLOOKUP($H2523,$D$3:$E$500,2,0),H2523,INDEX($D$3:$D$300,MATCH(H2523,$D$3:$D$300,0)+1)),"")</f>
        <v/>
      </c>
      <c r="I2524" t="str">
        <f>IF($H2524="","",VLOOKUP($H2524,Listes!$A$3:$I$12,3,FALSE))</f>
        <v/>
      </c>
      <c r="J2524" t="str">
        <f>IF($H2524="","",VLOOKUP($H2524,Listes!$A$3:$I$12,4,FALSE))</f>
        <v/>
      </c>
      <c r="K2524" t="str">
        <f>IF(H2524="","",VLOOKUP($H2524,Listes!$A$3:$I$12,8,FALSE))</f>
        <v/>
      </c>
      <c r="N2524" t="str">
        <f t="shared" si="624"/>
        <v/>
      </c>
    </row>
    <row r="2525" spans="1:14">
      <c r="A2525" s="62" t="str">
        <f>IF(Encodage!A2525="","",IF(COUNTIF($A$2:A2524,Encodage!A2525),"",IF(AND(Encodage!A2525&gt;=$G$2,Encodage!A2525&lt;=$H$2),Encodage!B2525,"")))</f>
        <v/>
      </c>
      <c r="B2525" s="62" t="str">
        <f>IF(A2525="","",IF(COUNTIF($A$2:B2524,Encodage!B2525)&gt;0,"",IF(AND(Encodage!B2525&gt;=$G$2,Encodage!A2525&lt;=$H$2),Encodage!C2525,"")))</f>
        <v/>
      </c>
      <c r="C2525" s="62"/>
      <c r="D2525" s="61"/>
      <c r="E2525" s="61"/>
      <c r="F2525" s="61"/>
      <c r="G2525" t="str">
        <f t="shared" si="623"/>
        <v/>
      </c>
      <c r="H2525" t="str">
        <f>IFERROR(IF(COUNTIF($H$4:H2524,H2524)&lt;VLOOKUP($H2524,$D$3:$E$500,2,0),H2524,INDEX($D$3:$D$300,MATCH(H2524,$D$3:$D$300,0)+1)),"")</f>
        <v/>
      </c>
      <c r="I2525" t="str">
        <f>IF($H2525="","",VLOOKUP($H2525,Listes!$A$3:$I$12,3,FALSE))</f>
        <v/>
      </c>
      <c r="J2525" t="str">
        <f>IF($H2525="","",VLOOKUP($H2525,Listes!$A$3:$I$12,4,FALSE))</f>
        <v/>
      </c>
      <c r="K2525" t="str">
        <f>IF(H2525="","",VLOOKUP($H2525,Listes!$A$3:$I$12,8,FALSE))</f>
        <v/>
      </c>
      <c r="N2525" t="str">
        <f t="shared" si="624"/>
        <v/>
      </c>
    </row>
    <row r="2526" spans="1:14">
      <c r="A2526" s="62" t="str">
        <f>IF(Encodage!A2526="","",IF(COUNTIF($A$2:A2525,Encodage!A2526),"",IF(AND(Encodage!A2526&gt;=$G$2,Encodage!A2526&lt;=$H$2),Encodage!B2526,"")))</f>
        <v/>
      </c>
      <c r="B2526" s="62" t="str">
        <f>IF(A2526="","",IF(COUNTIF($A$2:B2525,Encodage!B2526)&gt;0,"",IF(AND(Encodage!B2526&gt;=$G$2,Encodage!A2526&lt;=$H$2),Encodage!C2526,"")))</f>
        <v/>
      </c>
      <c r="C2526" s="62"/>
      <c r="D2526" s="61"/>
      <c r="E2526" s="61"/>
      <c r="F2526" s="61"/>
      <c r="G2526" t="str">
        <f t="shared" si="623"/>
        <v/>
      </c>
      <c r="H2526" t="str">
        <f>IFERROR(IF(COUNTIF($H$4:H2525,H2525)&lt;VLOOKUP($H2525,$D$3:$E$500,2,0),H2525,INDEX($D$3:$D$300,MATCH(H2525,$D$3:$D$300,0)+1)),"")</f>
        <v/>
      </c>
      <c r="I2526" t="str">
        <f>IF($H2526="","",VLOOKUP($H2526,Listes!$A$3:$I$12,3,FALSE))</f>
        <v/>
      </c>
      <c r="J2526" t="str">
        <f>IF($H2526="","",VLOOKUP($H2526,Listes!$A$3:$I$12,4,FALSE))</f>
        <v/>
      </c>
      <c r="K2526" t="str">
        <f>IF(H2526="","",VLOOKUP($H2526,Listes!$A$3:$I$12,8,FALSE))</f>
        <v/>
      </c>
      <c r="N2526" t="str">
        <f t="shared" si="624"/>
        <v/>
      </c>
    </row>
    <row r="2527" spans="1:14">
      <c r="A2527" s="62" t="str">
        <f>IF(Encodage!A2527="","",IF(COUNTIF($A$2:A2526,Encodage!A2527),"",IF(AND(Encodage!A2527&gt;=$G$2,Encodage!A2527&lt;=$H$2),Encodage!B2527,"")))</f>
        <v/>
      </c>
      <c r="B2527" s="62" t="str">
        <f>IF(A2527="","",IF(COUNTIF($A$2:B2526,Encodage!B2527)&gt;0,"",IF(AND(Encodage!B2527&gt;=$G$2,Encodage!A2527&lt;=$H$2),Encodage!C2527,"")))</f>
        <v/>
      </c>
      <c r="C2527" s="62"/>
      <c r="D2527" s="61"/>
      <c r="E2527" s="61"/>
      <c r="F2527" s="61"/>
      <c r="G2527" t="str">
        <f t="shared" si="623"/>
        <v/>
      </c>
      <c r="H2527" t="str">
        <f>IFERROR(IF(COUNTIF($H$4:H2526,H2526)&lt;VLOOKUP($H2526,$D$3:$E$500,2,0),H2526,INDEX($D$3:$D$300,MATCH(H2526,$D$3:$D$300,0)+1)),"")</f>
        <v/>
      </c>
      <c r="I2527" t="str">
        <f>IF($H2527="","",VLOOKUP($H2527,Listes!$A$3:$I$12,3,FALSE))</f>
        <v/>
      </c>
      <c r="J2527" t="str">
        <f>IF($H2527="","",VLOOKUP($H2527,Listes!$A$3:$I$12,4,FALSE))</f>
        <v/>
      </c>
      <c r="K2527" t="str">
        <f>IF(H2527="","",VLOOKUP($H2527,Listes!$A$3:$I$12,8,FALSE))</f>
        <v/>
      </c>
      <c r="N2527" t="str">
        <f t="shared" si="624"/>
        <v/>
      </c>
    </row>
    <row r="2528" spans="1:14">
      <c r="A2528" s="62" t="str">
        <f>IF(Encodage!A2528="","",IF(COUNTIF($A$2:A2527,Encodage!A2528),"",IF(AND(Encodage!A2528&gt;=$G$2,Encodage!A2528&lt;=$H$2),Encodage!B2528,"")))</f>
        <v/>
      </c>
      <c r="B2528" s="62" t="str">
        <f>IF(A2528="","",IF(COUNTIF($A$2:B2527,Encodage!B2528)&gt;0,"",IF(AND(Encodage!B2528&gt;=$G$2,Encodage!A2528&lt;=$H$2),Encodage!C2528,"")))</f>
        <v/>
      </c>
      <c r="C2528" s="62"/>
      <c r="D2528" s="61"/>
      <c r="E2528" s="61"/>
      <c r="F2528" s="61"/>
      <c r="G2528" t="str">
        <f t="shared" si="623"/>
        <v/>
      </c>
      <c r="H2528" t="str">
        <f>IFERROR(IF(COUNTIF($H$4:H2527,H2527)&lt;VLOOKUP($H2527,$D$3:$E$500,2,0),H2527,INDEX($D$3:$D$300,MATCH(H2527,$D$3:$D$300,0)+1)),"")</f>
        <v/>
      </c>
      <c r="I2528" t="str">
        <f>IF($H2528="","",VLOOKUP($H2528,Listes!$A$3:$I$12,3,FALSE))</f>
        <v/>
      </c>
      <c r="J2528" t="str">
        <f>IF($H2528="","",VLOOKUP($H2528,Listes!$A$3:$I$12,4,FALSE))</f>
        <v/>
      </c>
      <c r="K2528" t="str">
        <f>IF(H2528="","",VLOOKUP($H2528,Listes!$A$3:$I$12,8,FALSE))</f>
        <v/>
      </c>
      <c r="N2528" t="str">
        <f t="shared" si="624"/>
        <v/>
      </c>
    </row>
    <row r="2529" spans="1:14">
      <c r="A2529" s="62" t="str">
        <f>IF(Encodage!A2529="","",IF(COUNTIF($A$2:A2528,Encodage!A2529),"",IF(AND(Encodage!A2529&gt;=$G$2,Encodage!A2529&lt;=$H$2),Encodage!B2529,"")))</f>
        <v/>
      </c>
      <c r="B2529" s="62" t="str">
        <f>IF(A2529="","",IF(COUNTIF($A$2:B2528,Encodage!B2529)&gt;0,"",IF(AND(Encodage!B2529&gt;=$G$2,Encodage!A2529&lt;=$H$2),Encodage!C2529,"")))</f>
        <v/>
      </c>
      <c r="C2529" s="62"/>
      <c r="D2529" s="61"/>
      <c r="E2529" s="61"/>
      <c r="F2529" s="61"/>
      <c r="G2529" t="str">
        <f t="shared" si="623"/>
        <v/>
      </c>
      <c r="H2529" t="str">
        <f>IFERROR(IF(COUNTIF($H$4:H2528,H2528)&lt;VLOOKUP($H2528,$D$3:$E$500,2,0),H2528,INDEX($D$3:$D$300,MATCH(H2528,$D$3:$D$300,0)+1)),"")</f>
        <v/>
      </c>
      <c r="I2529" t="str">
        <f>IF($H2529="","",VLOOKUP($H2529,Listes!$A$3:$I$12,3,FALSE))</f>
        <v/>
      </c>
      <c r="J2529" t="str">
        <f>IF($H2529="","",VLOOKUP($H2529,Listes!$A$3:$I$12,4,FALSE))</f>
        <v/>
      </c>
      <c r="K2529" t="str">
        <f>IF(H2529="","",VLOOKUP($H2529,Listes!$A$3:$I$12,8,FALSE))</f>
        <v/>
      </c>
      <c r="N2529" t="str">
        <f t="shared" si="624"/>
        <v/>
      </c>
    </row>
    <row r="2530" spans="1:14">
      <c r="A2530" s="62" t="str">
        <f>IF(Encodage!A2530="","",IF(COUNTIF($A$2:A2529,Encodage!A2530),"",IF(AND(Encodage!A2530&gt;=$G$2,Encodage!A2530&lt;=$H$2),Encodage!B2530,"")))</f>
        <v/>
      </c>
      <c r="B2530" s="62" t="str">
        <f>IF(A2530="","",IF(COUNTIF($A$2:B2529,Encodage!B2530)&gt;0,"",IF(AND(Encodage!B2530&gt;=$G$2,Encodage!A2530&lt;=$H$2),Encodage!C2530,"")))</f>
        <v/>
      </c>
      <c r="C2530" s="62"/>
      <c r="D2530" s="61"/>
      <c r="E2530" s="61"/>
      <c r="F2530" s="61"/>
      <c r="G2530" t="str">
        <f t="shared" si="623"/>
        <v/>
      </c>
      <c r="H2530" t="str">
        <f>IFERROR(IF(COUNTIF($H$4:H2529,H2529)&lt;VLOOKUP($H2529,$D$3:$E$500,2,0),H2529,INDEX($D$3:$D$300,MATCH(H2529,$D$3:$D$300,0)+1)),"")</f>
        <v/>
      </c>
      <c r="I2530" t="str">
        <f>IF($H2530="","",VLOOKUP($H2530,Listes!$A$3:$I$12,3,FALSE))</f>
        <v/>
      </c>
      <c r="J2530" t="str">
        <f>IF($H2530="","",VLOOKUP($H2530,Listes!$A$3:$I$12,4,FALSE))</f>
        <v/>
      </c>
      <c r="K2530" t="str">
        <f>IF(H2530="","",VLOOKUP($H2530,Listes!$A$3:$I$12,8,FALSE))</f>
        <v/>
      </c>
      <c r="N2530" t="str">
        <f t="shared" si="624"/>
        <v/>
      </c>
    </row>
    <row r="2531" spans="1:14">
      <c r="A2531" s="62" t="str">
        <f>IF(Encodage!A2531="","",IF(COUNTIF($A$2:A2530,Encodage!A2531),"",IF(AND(Encodage!A2531&gt;=$G$2,Encodage!A2531&lt;=$H$2),Encodage!B2531,"")))</f>
        <v/>
      </c>
      <c r="B2531" s="62" t="str">
        <f>IF(A2531="","",IF(COUNTIF($A$2:B2530,Encodage!B2531)&gt;0,"",IF(AND(Encodage!B2531&gt;=$G$2,Encodage!A2531&lt;=$H$2),Encodage!C2531,"")))</f>
        <v/>
      </c>
      <c r="C2531" s="62"/>
      <c r="D2531" s="61"/>
      <c r="E2531" s="61"/>
      <c r="F2531" s="61"/>
      <c r="G2531" t="str">
        <f t="shared" si="623"/>
        <v/>
      </c>
      <c r="H2531" t="str">
        <f>IFERROR(IF(COUNTIF($H$4:H2530,H2530)&lt;VLOOKUP($H2530,$D$3:$E$500,2,0),H2530,INDEX($D$3:$D$300,MATCH(H2530,$D$3:$D$300,0)+1)),"")</f>
        <v/>
      </c>
      <c r="I2531" t="str">
        <f>IF($H2531="","",VLOOKUP($H2531,Listes!$A$3:$I$12,3,FALSE))</f>
        <v/>
      </c>
      <c r="J2531" t="str">
        <f>IF($H2531="","",VLOOKUP($H2531,Listes!$A$3:$I$12,4,FALSE))</f>
        <v/>
      </c>
      <c r="K2531" t="str">
        <f>IF(H2531="","",VLOOKUP($H2531,Listes!$A$3:$I$12,8,FALSE))</f>
        <v/>
      </c>
      <c r="N2531" t="str">
        <f t="shared" si="624"/>
        <v/>
      </c>
    </row>
    <row r="2532" spans="1:14">
      <c r="A2532" s="62" t="str">
        <f>IF(Encodage!A2532="","",IF(COUNTIF($A$2:A2531,Encodage!A2532),"",IF(AND(Encodage!A2532&gt;=$G$2,Encodage!A2532&lt;=$H$2),Encodage!B2532,"")))</f>
        <v/>
      </c>
      <c r="B2532" s="62" t="str">
        <f>IF(A2532="","",IF(COUNTIF($A$2:B2531,Encodage!B2532)&gt;0,"",IF(AND(Encodage!B2532&gt;=$G$2,Encodage!A2532&lt;=$H$2),Encodage!C2532,"")))</f>
        <v/>
      </c>
      <c r="C2532" s="62"/>
      <c r="D2532" s="61"/>
      <c r="E2532" s="61"/>
      <c r="F2532" s="61"/>
      <c r="G2532" t="str">
        <f t="shared" si="623"/>
        <v/>
      </c>
      <c r="H2532" t="str">
        <f>IFERROR(IF(COUNTIF($H$4:H2531,H2531)&lt;VLOOKUP($H2531,$D$3:$E$500,2,0),H2531,INDEX($D$3:$D$300,MATCH(H2531,$D$3:$D$300,0)+1)),"")</f>
        <v/>
      </c>
      <c r="I2532" t="str">
        <f>IF($H2532="","",VLOOKUP($H2532,Listes!$A$3:$I$12,3,FALSE))</f>
        <v/>
      </c>
      <c r="J2532" t="str">
        <f>IF($H2532="","",VLOOKUP($H2532,Listes!$A$3:$I$12,4,FALSE))</f>
        <v/>
      </c>
      <c r="K2532" t="str">
        <f>IF(H2532="","",VLOOKUP($H2532,Listes!$A$3:$I$12,8,FALSE))</f>
        <v/>
      </c>
      <c r="N2532" t="str">
        <f t="shared" si="624"/>
        <v/>
      </c>
    </row>
    <row r="2533" spans="1:14">
      <c r="A2533" s="62" t="str">
        <f>IF(Encodage!A2533="","",IF(COUNTIF($A$2:A2532,Encodage!A2533),"",IF(AND(Encodage!A2533&gt;=$G$2,Encodage!A2533&lt;=$H$2),Encodage!B2533,"")))</f>
        <v/>
      </c>
      <c r="B2533" s="62" t="str">
        <f>IF(A2533="","",IF(COUNTIF($A$2:B2532,Encodage!B2533)&gt;0,"",IF(AND(Encodage!B2533&gt;=$G$2,Encodage!A2533&lt;=$H$2),Encodage!C2533,"")))</f>
        <v/>
      </c>
      <c r="C2533" s="62"/>
      <c r="D2533" s="61"/>
      <c r="E2533" s="61"/>
      <c r="F2533" s="61"/>
      <c r="G2533" t="str">
        <f t="shared" si="623"/>
        <v/>
      </c>
      <c r="H2533" t="str">
        <f>IFERROR(IF(COUNTIF($H$4:H2532,H2532)&lt;VLOOKUP($H2532,$D$3:$E$500,2,0),H2532,INDEX($D$3:$D$300,MATCH(H2532,$D$3:$D$300,0)+1)),"")</f>
        <v/>
      </c>
      <c r="I2533" t="str">
        <f>IF($H2533="","",VLOOKUP($H2533,Listes!$A$3:$I$12,3,FALSE))</f>
        <v/>
      </c>
      <c r="J2533" t="str">
        <f>IF($H2533="","",VLOOKUP($H2533,Listes!$A$3:$I$12,4,FALSE))</f>
        <v/>
      </c>
      <c r="K2533" t="str">
        <f>IF(H2533="","",VLOOKUP($H2533,Listes!$A$3:$I$12,8,FALSE))</f>
        <v/>
      </c>
      <c r="N2533" t="str">
        <f t="shared" si="624"/>
        <v/>
      </c>
    </row>
    <row r="2534" spans="1:14">
      <c r="A2534" s="62" t="str">
        <f>IF(Encodage!A2534="","",IF(COUNTIF($A$2:A2533,Encodage!A2534),"",IF(AND(Encodage!A2534&gt;=$G$2,Encodage!A2534&lt;=$H$2),Encodage!B2534,"")))</f>
        <v/>
      </c>
      <c r="B2534" s="62" t="str">
        <f>IF(A2534="","",IF(COUNTIF($A$2:B2533,Encodage!B2534)&gt;0,"",IF(AND(Encodage!B2534&gt;=$G$2,Encodage!A2534&lt;=$H$2),Encodage!C2534,"")))</f>
        <v/>
      </c>
      <c r="C2534" s="62"/>
      <c r="D2534" s="61"/>
      <c r="E2534" s="61"/>
      <c r="F2534" s="61"/>
      <c r="G2534" t="str">
        <f t="shared" si="623"/>
        <v/>
      </c>
      <c r="H2534" t="str">
        <f>IFERROR(IF(COUNTIF($H$4:H2533,H2533)&lt;VLOOKUP($H2533,$D$3:$E$500,2,0),H2533,INDEX($D$3:$D$300,MATCH(H2533,$D$3:$D$300,0)+1)),"")</f>
        <v/>
      </c>
      <c r="I2534" t="str">
        <f>IF($H2534="","",VLOOKUP($H2534,Listes!$A$3:$I$12,3,FALSE))</f>
        <v/>
      </c>
      <c r="J2534" t="str">
        <f>IF($H2534="","",VLOOKUP($H2534,Listes!$A$3:$I$12,4,FALSE))</f>
        <v/>
      </c>
      <c r="K2534" t="str">
        <f>IF(H2534="","",VLOOKUP($H2534,Listes!$A$3:$I$12,8,FALSE))</f>
        <v/>
      </c>
      <c r="N2534" t="str">
        <f t="shared" si="624"/>
        <v/>
      </c>
    </row>
    <row r="2535" spans="1:14">
      <c r="A2535" s="62" t="str">
        <f>IF(Encodage!A2535="","",IF(COUNTIF($A$2:A2534,Encodage!A2535),"",IF(AND(Encodage!A2535&gt;=$G$2,Encodage!A2535&lt;=$H$2),Encodage!B2535,"")))</f>
        <v/>
      </c>
      <c r="B2535" s="62" t="str">
        <f>IF(A2535="","",IF(COUNTIF($A$2:B2534,Encodage!B2535)&gt;0,"",IF(AND(Encodage!B2535&gt;=$G$2,Encodage!A2535&lt;=$H$2),Encodage!C2535,"")))</f>
        <v/>
      </c>
      <c r="C2535" s="62"/>
      <c r="D2535" s="61"/>
      <c r="E2535" s="61"/>
      <c r="F2535" s="61"/>
      <c r="G2535" t="str">
        <f t="shared" si="623"/>
        <v/>
      </c>
      <c r="H2535" t="str">
        <f>IFERROR(IF(COUNTIF($H$4:H2534,H2534)&lt;VLOOKUP($H2534,$D$3:$E$500,2,0),H2534,INDEX($D$3:$D$300,MATCH(H2534,$D$3:$D$300,0)+1)),"")</f>
        <v/>
      </c>
      <c r="I2535" t="str">
        <f>IF($H2535="","",VLOOKUP($H2535,Listes!$A$3:$I$12,3,FALSE))</f>
        <v/>
      </c>
      <c r="J2535" t="str">
        <f>IF($H2535="","",VLOOKUP($H2535,Listes!$A$3:$I$12,4,FALSE))</f>
        <v/>
      </c>
      <c r="K2535" t="str">
        <f>IF(H2535="","",VLOOKUP($H2535,Listes!$A$3:$I$12,8,FALSE))</f>
        <v/>
      </c>
      <c r="N2535" t="str">
        <f t="shared" si="624"/>
        <v/>
      </c>
    </row>
    <row r="2536" spans="1:14">
      <c r="A2536" s="62" t="str">
        <f>IF(Encodage!A2536="","",IF(COUNTIF($A$2:A2535,Encodage!A2536),"",IF(AND(Encodage!A2536&gt;=$G$2,Encodage!A2536&lt;=$H$2),Encodage!B2536,"")))</f>
        <v/>
      </c>
      <c r="B2536" s="62" t="str">
        <f>IF(A2536="","",IF(COUNTIF($A$2:B2535,Encodage!B2536)&gt;0,"",IF(AND(Encodage!B2536&gt;=$G$2,Encodage!A2536&lt;=$H$2),Encodage!C2536,"")))</f>
        <v/>
      </c>
      <c r="C2536" s="62"/>
      <c r="D2536" s="61"/>
      <c r="E2536" s="61"/>
      <c r="F2536" s="61"/>
      <c r="G2536" t="str">
        <f t="shared" si="623"/>
        <v/>
      </c>
      <c r="H2536" t="str">
        <f>IFERROR(IF(COUNTIF($H$4:H2535,H2535)&lt;VLOOKUP($H2535,$D$3:$E$500,2,0),H2535,INDEX($D$3:$D$300,MATCH(H2535,$D$3:$D$300,0)+1)),"")</f>
        <v/>
      </c>
      <c r="I2536" t="str">
        <f>IF($H2536="","",VLOOKUP($H2536,Listes!$A$3:$I$12,3,FALSE))</f>
        <v/>
      </c>
      <c r="J2536" t="str">
        <f>IF($H2536="","",VLOOKUP($H2536,Listes!$A$3:$I$12,4,FALSE))</f>
        <v/>
      </c>
      <c r="K2536" t="str">
        <f>IF(H2536="","",VLOOKUP($H2536,Listes!$A$3:$I$12,8,FALSE))</f>
        <v/>
      </c>
      <c r="N2536" t="str">
        <f t="shared" si="624"/>
        <v/>
      </c>
    </row>
    <row r="2537" spans="1:14">
      <c r="A2537" s="62" t="str">
        <f>IF(Encodage!A2537="","",IF(COUNTIF($A$2:A2536,Encodage!A2537),"",IF(AND(Encodage!A2537&gt;=$G$2,Encodage!A2537&lt;=$H$2),Encodage!B2537,"")))</f>
        <v/>
      </c>
      <c r="B2537" s="62" t="str">
        <f>IF(A2537="","",IF(COUNTIF($A$2:B2536,Encodage!B2537)&gt;0,"",IF(AND(Encodage!B2537&gt;=$G$2,Encodage!A2537&lt;=$H$2),Encodage!C2537,"")))</f>
        <v/>
      </c>
      <c r="C2537" s="62"/>
      <c r="D2537" s="61"/>
      <c r="E2537" s="61"/>
      <c r="F2537" s="61"/>
      <c r="G2537" t="str">
        <f t="shared" si="623"/>
        <v/>
      </c>
      <c r="H2537" t="str">
        <f>IFERROR(IF(COUNTIF($H$4:H2536,H2536)&lt;VLOOKUP($H2536,$D$3:$E$500,2,0),H2536,INDEX($D$3:$D$300,MATCH(H2536,$D$3:$D$300,0)+1)),"")</f>
        <v/>
      </c>
      <c r="I2537" t="str">
        <f>IF($H2537="","",VLOOKUP($H2537,Listes!$A$3:$I$12,3,FALSE))</f>
        <v/>
      </c>
      <c r="J2537" t="str">
        <f>IF($H2537="","",VLOOKUP($H2537,Listes!$A$3:$I$12,4,FALSE))</f>
        <v/>
      </c>
      <c r="K2537" t="str">
        <f>IF(H2537="","",VLOOKUP($H2537,Listes!$A$3:$I$12,8,FALSE))</f>
        <v/>
      </c>
      <c r="N2537" t="str">
        <f t="shared" si="624"/>
        <v/>
      </c>
    </row>
    <row r="2538" spans="1:14">
      <c r="A2538" s="62" t="str">
        <f>IF(Encodage!A2538="","",IF(COUNTIF($A$2:A2537,Encodage!A2538),"",IF(AND(Encodage!A2538&gt;=$G$2,Encodage!A2538&lt;=$H$2),Encodage!B2538,"")))</f>
        <v/>
      </c>
      <c r="B2538" s="62" t="str">
        <f>IF(A2538="","",IF(COUNTIF($A$2:B2537,Encodage!B2538)&gt;0,"",IF(AND(Encodage!B2538&gt;=$G$2,Encodage!A2538&lt;=$H$2),Encodage!C2538,"")))</f>
        <v/>
      </c>
      <c r="C2538" s="62"/>
      <c r="D2538" s="61"/>
      <c r="E2538" s="61"/>
      <c r="F2538" s="61"/>
      <c r="G2538" t="str">
        <f t="shared" si="623"/>
        <v/>
      </c>
      <c r="H2538" t="str">
        <f>IFERROR(IF(COUNTIF($H$4:H2537,H2537)&lt;VLOOKUP($H2537,$D$3:$E$500,2,0),H2537,INDEX($D$3:$D$300,MATCH(H2537,$D$3:$D$300,0)+1)),"")</f>
        <v/>
      </c>
      <c r="I2538" t="str">
        <f>IF($H2538="","",VLOOKUP($H2538,Listes!$A$3:$I$12,3,FALSE))</f>
        <v/>
      </c>
      <c r="J2538" t="str">
        <f>IF($H2538="","",VLOOKUP($H2538,Listes!$A$3:$I$12,4,FALSE))</f>
        <v/>
      </c>
      <c r="K2538" t="str">
        <f>IF(H2538="","",VLOOKUP($H2538,Listes!$A$3:$I$12,8,FALSE))</f>
        <v/>
      </c>
      <c r="N2538" t="str">
        <f t="shared" si="624"/>
        <v/>
      </c>
    </row>
    <row r="2539" spans="1:14">
      <c r="A2539" s="62" t="str">
        <f>IF(Encodage!A2539="","",IF(COUNTIF($A$2:A2538,Encodage!A2539),"",IF(AND(Encodage!A2539&gt;=$G$2,Encodage!A2539&lt;=$H$2),Encodage!B2539,"")))</f>
        <v/>
      </c>
      <c r="B2539" s="62" t="str">
        <f>IF(A2539="","",IF(COUNTIF($A$2:B2538,Encodage!B2539)&gt;0,"",IF(AND(Encodage!B2539&gt;=$G$2,Encodage!A2539&lt;=$H$2),Encodage!C2539,"")))</f>
        <v/>
      </c>
      <c r="C2539" s="62"/>
      <c r="D2539" s="61"/>
      <c r="E2539" s="61"/>
      <c r="F2539" s="61"/>
      <c r="G2539" t="str">
        <f t="shared" si="623"/>
        <v/>
      </c>
      <c r="H2539" t="str">
        <f>IFERROR(IF(COUNTIF($H$4:H2538,H2538)&lt;VLOOKUP($H2538,$D$3:$E$500,2,0),H2538,INDEX($D$3:$D$300,MATCH(H2538,$D$3:$D$300,0)+1)),"")</f>
        <v/>
      </c>
      <c r="I2539" t="str">
        <f>IF($H2539="","",VLOOKUP($H2539,Listes!$A$3:$I$12,3,FALSE))</f>
        <v/>
      </c>
      <c r="J2539" t="str">
        <f>IF($H2539="","",VLOOKUP($H2539,Listes!$A$3:$I$12,4,FALSE))</f>
        <v/>
      </c>
      <c r="K2539" t="str">
        <f>IF(H2539="","",VLOOKUP($H2539,Listes!$A$3:$I$12,8,FALSE))</f>
        <v/>
      </c>
      <c r="N2539" t="str">
        <f t="shared" si="624"/>
        <v/>
      </c>
    </row>
    <row r="2540" spans="1:14">
      <c r="A2540" s="62" t="str">
        <f>IF(Encodage!A2540="","",IF(COUNTIF($A$2:A2539,Encodage!A2540),"",IF(AND(Encodage!A2540&gt;=$G$2,Encodage!A2540&lt;=$H$2),Encodage!B2540,"")))</f>
        <v/>
      </c>
      <c r="B2540" s="62" t="str">
        <f>IF(A2540="","",IF(COUNTIF($A$2:B2539,Encodage!B2540)&gt;0,"",IF(AND(Encodage!B2540&gt;=$G$2,Encodage!A2540&lt;=$H$2),Encodage!C2540,"")))</f>
        <v/>
      </c>
      <c r="C2540" s="62"/>
      <c r="D2540" s="61"/>
      <c r="E2540" s="61"/>
      <c r="F2540" s="61"/>
      <c r="G2540" t="str">
        <f t="shared" si="623"/>
        <v/>
      </c>
      <c r="H2540" t="str">
        <f>IFERROR(IF(COUNTIF($H$4:H2539,H2539)&lt;VLOOKUP($H2539,$D$3:$E$500,2,0),H2539,INDEX($D$3:$D$300,MATCH(H2539,$D$3:$D$300,0)+1)),"")</f>
        <v/>
      </c>
      <c r="I2540" t="str">
        <f>IF($H2540="","",VLOOKUP($H2540,Listes!$A$3:$I$12,3,FALSE))</f>
        <v/>
      </c>
      <c r="J2540" t="str">
        <f>IF($H2540="","",VLOOKUP($H2540,Listes!$A$3:$I$12,4,FALSE))</f>
        <v/>
      </c>
      <c r="K2540" t="str">
        <f>IF(H2540="","",VLOOKUP($H2540,Listes!$A$3:$I$12,8,FALSE))</f>
        <v/>
      </c>
      <c r="N2540" t="str">
        <f t="shared" si="624"/>
        <v/>
      </c>
    </row>
    <row r="2541" spans="1:14">
      <c r="A2541" s="62" t="str">
        <f>IF(Encodage!A2541="","",IF(COUNTIF($A$2:A2540,Encodage!A2541),"",IF(AND(Encodage!A2541&gt;=$G$2,Encodage!A2541&lt;=$H$2),Encodage!B2541,"")))</f>
        <v/>
      </c>
      <c r="B2541" s="62" t="str">
        <f>IF(A2541="","",IF(COUNTIF($A$2:B2540,Encodage!B2541)&gt;0,"",IF(AND(Encodage!B2541&gt;=$G$2,Encodage!A2541&lt;=$H$2),Encodage!C2541,"")))</f>
        <v/>
      </c>
      <c r="C2541" s="62"/>
      <c r="D2541" s="61"/>
      <c r="E2541" s="61"/>
      <c r="F2541" s="61"/>
      <c r="G2541" t="str">
        <f t="shared" si="623"/>
        <v/>
      </c>
      <c r="H2541" t="str">
        <f>IFERROR(IF(COUNTIF($H$4:H2540,H2540)&lt;VLOOKUP($H2540,$D$3:$E$500,2,0),H2540,INDEX($D$3:$D$300,MATCH(H2540,$D$3:$D$300,0)+1)),"")</f>
        <v/>
      </c>
      <c r="I2541" t="str">
        <f>IF($H2541="","",VLOOKUP($H2541,Listes!$A$3:$I$12,3,FALSE))</f>
        <v/>
      </c>
      <c r="J2541" t="str">
        <f>IF($H2541="","",VLOOKUP($H2541,Listes!$A$3:$I$12,4,FALSE))</f>
        <v/>
      </c>
      <c r="K2541" t="str">
        <f>IF(H2541="","",VLOOKUP($H2541,Listes!$A$3:$I$12,8,FALSE))</f>
        <v/>
      </c>
      <c r="N2541" t="str">
        <f t="shared" si="624"/>
        <v/>
      </c>
    </row>
    <row r="2542" spans="1:14">
      <c r="A2542" s="62" t="str">
        <f>IF(Encodage!A2542="","",IF(COUNTIF($A$2:A2541,Encodage!A2542),"",IF(AND(Encodage!A2542&gt;=$G$2,Encodage!A2542&lt;=$H$2),Encodage!B2542,"")))</f>
        <v/>
      </c>
      <c r="B2542" s="62" t="str">
        <f>IF(A2542="","",IF(COUNTIF($A$2:B2541,Encodage!B2542)&gt;0,"",IF(AND(Encodage!B2542&gt;=$G$2,Encodage!A2542&lt;=$H$2),Encodage!C2542,"")))</f>
        <v/>
      </c>
      <c r="C2542" s="62"/>
      <c r="D2542" s="61"/>
      <c r="E2542" s="61"/>
      <c r="F2542" s="61"/>
      <c r="G2542" t="str">
        <f t="shared" si="623"/>
        <v/>
      </c>
      <c r="H2542" t="str">
        <f>IFERROR(IF(COUNTIF($H$4:H2541,H2541)&lt;VLOOKUP($H2541,$D$3:$E$500,2,0),H2541,INDEX($D$3:$D$300,MATCH(H2541,$D$3:$D$300,0)+1)),"")</f>
        <v/>
      </c>
      <c r="I2542" t="str">
        <f>IF($H2542="","",VLOOKUP($H2542,Listes!$A$3:$I$12,3,FALSE))</f>
        <v/>
      </c>
      <c r="J2542" t="str">
        <f>IF($H2542="","",VLOOKUP($H2542,Listes!$A$3:$I$12,4,FALSE))</f>
        <v/>
      </c>
      <c r="K2542" t="str">
        <f>IF(H2542="","",VLOOKUP($H2542,Listes!$A$3:$I$12,8,FALSE))</f>
        <v/>
      </c>
      <c r="N2542" t="str">
        <f t="shared" si="624"/>
        <v/>
      </c>
    </row>
    <row r="2543" spans="1:14">
      <c r="A2543" s="62" t="str">
        <f>IF(Encodage!A2543="","",IF(COUNTIF($A$2:A2542,Encodage!A2543),"",IF(AND(Encodage!A2543&gt;=$G$2,Encodage!A2543&lt;=$H$2),Encodage!B2543,"")))</f>
        <v/>
      </c>
      <c r="B2543" s="62" t="str">
        <f>IF(A2543="","",IF(COUNTIF($A$2:B2542,Encodage!B2543)&gt;0,"",IF(AND(Encodage!B2543&gt;=$G$2,Encodage!A2543&lt;=$H$2),Encodage!C2543,"")))</f>
        <v/>
      </c>
      <c r="C2543" s="62"/>
      <c r="D2543" s="61"/>
      <c r="E2543" s="61"/>
      <c r="F2543" s="61"/>
      <c r="G2543" t="str">
        <f t="shared" si="623"/>
        <v/>
      </c>
      <c r="H2543" t="str">
        <f>IFERROR(IF(COUNTIF($H$4:H2542,H2542)&lt;VLOOKUP($H2542,$D$3:$E$500,2,0),H2542,INDEX($D$3:$D$300,MATCH(H2542,$D$3:$D$300,0)+1)),"")</f>
        <v/>
      </c>
      <c r="I2543" t="str">
        <f>IF($H2543="","",VLOOKUP($H2543,Listes!$A$3:$I$12,3,FALSE))</f>
        <v/>
      </c>
      <c r="J2543" t="str">
        <f>IF($H2543="","",VLOOKUP($H2543,Listes!$A$3:$I$12,4,FALSE))</f>
        <v/>
      </c>
      <c r="K2543" t="str">
        <f>IF(H2543="","",VLOOKUP($H2543,Listes!$A$3:$I$12,8,FALSE))</f>
        <v/>
      </c>
      <c r="N2543" t="str">
        <f t="shared" si="624"/>
        <v/>
      </c>
    </row>
    <row r="2544" spans="1:14">
      <c r="A2544" s="62" t="str">
        <f>IF(Encodage!A2544="","",IF(COUNTIF($A$2:A2543,Encodage!A2544),"",IF(AND(Encodage!A2544&gt;=$G$2,Encodage!A2544&lt;=$H$2),Encodage!B2544,"")))</f>
        <v/>
      </c>
      <c r="B2544" s="62" t="str">
        <f>IF(A2544="","",IF(COUNTIF($A$2:B2543,Encodage!B2544)&gt;0,"",IF(AND(Encodage!B2544&gt;=$G$2,Encodage!A2544&lt;=$H$2),Encodage!C2544,"")))</f>
        <v/>
      </c>
      <c r="C2544" s="62"/>
      <c r="D2544" s="61"/>
      <c r="E2544" s="61"/>
      <c r="F2544" s="61"/>
      <c r="G2544" t="str">
        <f t="shared" si="623"/>
        <v/>
      </c>
      <c r="H2544" t="str">
        <f>IFERROR(IF(COUNTIF($H$4:H2543,H2543)&lt;VLOOKUP($H2543,$D$3:$E$500,2,0),H2543,INDEX($D$3:$D$300,MATCH(H2543,$D$3:$D$300,0)+1)),"")</f>
        <v/>
      </c>
      <c r="I2544" t="str">
        <f>IF($H2544="","",VLOOKUP($H2544,Listes!$A$3:$I$12,3,FALSE))</f>
        <v/>
      </c>
      <c r="J2544" t="str">
        <f>IF($H2544="","",VLOOKUP($H2544,Listes!$A$3:$I$12,4,FALSE))</f>
        <v/>
      </c>
      <c r="K2544" t="str">
        <f>IF(H2544="","",VLOOKUP($H2544,Listes!$A$3:$I$12,8,FALSE))</f>
        <v/>
      </c>
      <c r="N2544" t="str">
        <f t="shared" si="624"/>
        <v/>
      </c>
    </row>
    <row r="2545" spans="1:14">
      <c r="A2545" s="62" t="str">
        <f>IF(Encodage!A2545="","",IF(COUNTIF($A$2:A2544,Encodage!A2545),"",IF(AND(Encodage!A2545&gt;=$G$2,Encodage!A2545&lt;=$H$2),Encodage!B2545,"")))</f>
        <v/>
      </c>
      <c r="B2545" s="62" t="str">
        <f>IF(A2545="","",IF(COUNTIF($A$2:B2544,Encodage!B2545)&gt;0,"",IF(AND(Encodage!B2545&gt;=$G$2,Encodage!A2545&lt;=$H$2),Encodage!C2545,"")))</f>
        <v/>
      </c>
      <c r="C2545" s="62"/>
      <c r="D2545" s="61"/>
      <c r="E2545" s="61"/>
      <c r="F2545" s="61"/>
      <c r="G2545" t="str">
        <f t="shared" si="623"/>
        <v/>
      </c>
      <c r="H2545" t="str">
        <f>IFERROR(IF(COUNTIF($H$4:H2544,H2544)&lt;VLOOKUP($H2544,$D$3:$E$500,2,0),H2544,INDEX($D$3:$D$300,MATCH(H2544,$D$3:$D$300,0)+1)),"")</f>
        <v/>
      </c>
      <c r="I2545" t="str">
        <f>IF($H2545="","",VLOOKUP($H2545,Listes!$A$3:$I$12,3,FALSE))</f>
        <v/>
      </c>
      <c r="J2545" t="str">
        <f>IF($H2545="","",VLOOKUP($H2545,Listes!$A$3:$I$12,4,FALSE))</f>
        <v/>
      </c>
      <c r="K2545" t="str">
        <f>IF(H2545="","",VLOOKUP($H2545,Listes!$A$3:$I$12,8,FALSE))</f>
        <v/>
      </c>
      <c r="N2545" t="str">
        <f t="shared" si="624"/>
        <v/>
      </c>
    </row>
    <row r="2546" spans="1:14">
      <c r="A2546" s="62" t="str">
        <f>IF(Encodage!A2546="","",IF(COUNTIF($A$2:A2545,Encodage!A2546),"",IF(AND(Encodage!A2546&gt;=$G$2,Encodage!A2546&lt;=$H$2),Encodage!B2546,"")))</f>
        <v/>
      </c>
      <c r="B2546" s="62" t="str">
        <f>IF(A2546="","",IF(COUNTIF($A$2:B2545,Encodage!B2546)&gt;0,"",IF(AND(Encodage!B2546&gt;=$G$2,Encodage!A2546&lt;=$H$2),Encodage!C2546,"")))</f>
        <v/>
      </c>
      <c r="C2546" s="62"/>
      <c r="D2546" s="61"/>
      <c r="E2546" s="61"/>
      <c r="F2546" s="61"/>
      <c r="G2546" t="str">
        <f t="shared" si="623"/>
        <v/>
      </c>
      <c r="H2546" t="str">
        <f>IFERROR(IF(COUNTIF($H$4:H2545,H2545)&lt;VLOOKUP($H2545,$D$3:$E$500,2,0),H2545,INDEX($D$3:$D$300,MATCH(H2545,$D$3:$D$300,0)+1)),"")</f>
        <v/>
      </c>
      <c r="I2546" t="str">
        <f>IF($H2546="","",VLOOKUP($H2546,Listes!$A$3:$I$12,3,FALSE))</f>
        <v/>
      </c>
      <c r="J2546" t="str">
        <f>IF($H2546="","",VLOOKUP($H2546,Listes!$A$3:$I$12,4,FALSE))</f>
        <v/>
      </c>
      <c r="K2546" t="str">
        <f>IF(H2546="","",VLOOKUP($H2546,Listes!$A$3:$I$12,8,FALSE))</f>
        <v/>
      </c>
      <c r="N2546" t="str">
        <f t="shared" si="624"/>
        <v/>
      </c>
    </row>
    <row r="2547" spans="1:14">
      <c r="A2547" s="62" t="str">
        <f>IF(Encodage!A2547="","",IF(COUNTIF($A$2:A2546,Encodage!A2547),"",IF(AND(Encodage!A2547&gt;=$G$2,Encodage!A2547&lt;=$H$2),Encodage!B2547,"")))</f>
        <v/>
      </c>
      <c r="B2547" s="62" t="str">
        <f>IF(A2547="","",IF(COUNTIF($A$2:B2546,Encodage!B2547)&gt;0,"",IF(AND(Encodage!B2547&gt;=$G$2,Encodage!A2547&lt;=$H$2),Encodage!C2547,"")))</f>
        <v/>
      </c>
      <c r="C2547" s="62"/>
      <c r="D2547" s="61"/>
      <c r="E2547" s="61"/>
      <c r="F2547" s="61"/>
      <c r="G2547" t="str">
        <f t="shared" si="623"/>
        <v/>
      </c>
      <c r="H2547" t="str">
        <f>IFERROR(IF(COUNTIF($H$4:H2546,H2546)&lt;VLOOKUP($H2546,$D$3:$E$500,2,0),H2546,INDEX($D$3:$D$300,MATCH(H2546,$D$3:$D$300,0)+1)),"")</f>
        <v/>
      </c>
      <c r="I2547" t="str">
        <f>IF($H2547="","",VLOOKUP($H2547,Listes!$A$3:$I$12,3,FALSE))</f>
        <v/>
      </c>
      <c r="J2547" t="str">
        <f>IF($H2547="","",VLOOKUP($H2547,Listes!$A$3:$I$12,4,FALSE))</f>
        <v/>
      </c>
      <c r="K2547" t="str">
        <f>IF(H2547="","",VLOOKUP($H2547,Listes!$A$3:$I$12,8,FALSE))</f>
        <v/>
      </c>
      <c r="N2547" t="str">
        <f t="shared" si="624"/>
        <v/>
      </c>
    </row>
    <row r="2548" spans="1:14">
      <c r="A2548" s="62" t="str">
        <f>IF(Encodage!A2548="","",IF(COUNTIF($A$2:A2547,Encodage!A2548),"",IF(AND(Encodage!A2548&gt;=$G$2,Encodage!A2548&lt;=$H$2),Encodage!B2548,"")))</f>
        <v/>
      </c>
      <c r="B2548" s="62" t="str">
        <f>IF(A2548="","",IF(COUNTIF($A$2:B2547,Encodage!B2548)&gt;0,"",IF(AND(Encodage!B2548&gt;=$G$2,Encodage!A2548&lt;=$H$2),Encodage!C2548,"")))</f>
        <v/>
      </c>
      <c r="C2548" s="62"/>
      <c r="D2548" s="61"/>
      <c r="E2548" s="61"/>
      <c r="F2548" s="61"/>
      <c r="G2548" t="str">
        <f t="shared" si="623"/>
        <v/>
      </c>
      <c r="H2548" t="str">
        <f>IFERROR(IF(COUNTIF($H$4:H2547,H2547)&lt;VLOOKUP($H2547,$D$3:$E$500,2,0),H2547,INDEX($D$3:$D$300,MATCH(H2547,$D$3:$D$300,0)+1)),"")</f>
        <v/>
      </c>
      <c r="I2548" t="str">
        <f>IF($H2548="","",VLOOKUP($H2548,Listes!$A$3:$I$12,3,FALSE))</f>
        <v/>
      </c>
      <c r="J2548" t="str">
        <f>IF($H2548="","",VLOOKUP($H2548,Listes!$A$3:$I$12,4,FALSE))</f>
        <v/>
      </c>
      <c r="K2548" t="str">
        <f>IF(H2548="","",VLOOKUP($H2548,Listes!$A$3:$I$12,8,FALSE))</f>
        <v/>
      </c>
      <c r="N2548" t="str">
        <f t="shared" si="624"/>
        <v/>
      </c>
    </row>
    <row r="2549" spans="1:14">
      <c r="A2549" s="62" t="str">
        <f>IF(Encodage!A2549="","",IF(COUNTIF($A$2:A2548,Encodage!A2549),"",IF(AND(Encodage!A2549&gt;=$G$2,Encodage!A2549&lt;=$H$2),Encodage!B2549,"")))</f>
        <v/>
      </c>
      <c r="B2549" s="62" t="str">
        <f>IF(A2549="","",IF(COUNTIF($A$2:B2548,Encodage!B2549)&gt;0,"",IF(AND(Encodage!B2549&gt;=$G$2,Encodage!A2549&lt;=$H$2),Encodage!C2549,"")))</f>
        <v/>
      </c>
      <c r="C2549" s="62"/>
      <c r="D2549" s="61"/>
      <c r="E2549" s="61"/>
      <c r="F2549" s="61"/>
      <c r="G2549" t="str">
        <f t="shared" si="623"/>
        <v/>
      </c>
      <c r="H2549" t="str">
        <f>IFERROR(IF(COUNTIF($H$4:H2548,H2548)&lt;VLOOKUP($H2548,$D$3:$E$500,2,0),H2548,INDEX($D$3:$D$300,MATCH(H2548,$D$3:$D$300,0)+1)),"")</f>
        <v/>
      </c>
      <c r="I2549" t="str">
        <f>IF($H2549="","",VLOOKUP($H2549,Listes!$A$3:$I$12,3,FALSE))</f>
        <v/>
      </c>
      <c r="J2549" t="str">
        <f>IF($H2549="","",VLOOKUP($H2549,Listes!$A$3:$I$12,4,FALSE))</f>
        <v/>
      </c>
      <c r="K2549" t="str">
        <f>IF(H2549="","",VLOOKUP($H2549,Listes!$A$3:$I$12,8,FALSE))</f>
        <v/>
      </c>
      <c r="N2549" t="str">
        <f t="shared" si="624"/>
        <v/>
      </c>
    </row>
    <row r="2550" spans="1:14">
      <c r="A2550" s="62" t="str">
        <f>IF(Encodage!A2550="","",IF(COUNTIF($A$2:A2549,Encodage!A2550),"",IF(AND(Encodage!A2550&gt;=$G$2,Encodage!A2550&lt;=$H$2),Encodage!B2550,"")))</f>
        <v/>
      </c>
      <c r="B2550" s="62" t="str">
        <f>IF(A2550="","",IF(COUNTIF($A$2:B2549,Encodage!B2550)&gt;0,"",IF(AND(Encodage!B2550&gt;=$G$2,Encodage!A2550&lt;=$H$2),Encodage!C2550,"")))</f>
        <v/>
      </c>
      <c r="C2550" s="62"/>
      <c r="D2550" s="61"/>
      <c r="E2550" s="61"/>
      <c r="F2550" s="61"/>
      <c r="G2550" t="str">
        <f t="shared" si="623"/>
        <v/>
      </c>
      <c r="H2550" t="str">
        <f>IFERROR(IF(COUNTIF($H$4:H2549,H2549)&lt;VLOOKUP($H2549,$D$3:$E$500,2,0),H2549,INDEX($D$3:$D$300,MATCH(H2549,$D$3:$D$300,0)+1)),"")</f>
        <v/>
      </c>
      <c r="I2550" t="str">
        <f>IF($H2550="","",VLOOKUP($H2550,Listes!$A$3:$I$12,3,FALSE))</f>
        <v/>
      </c>
      <c r="J2550" t="str">
        <f>IF($H2550="","",VLOOKUP($H2550,Listes!$A$3:$I$12,4,FALSE))</f>
        <v/>
      </c>
      <c r="K2550" t="str">
        <f>IF(H2550="","",VLOOKUP($H2550,Listes!$A$3:$I$12,8,FALSE))</f>
        <v/>
      </c>
      <c r="N2550" t="str">
        <f t="shared" si="624"/>
        <v/>
      </c>
    </row>
    <row r="2551" spans="1:14">
      <c r="A2551" s="62" t="str">
        <f>IF(Encodage!A2551="","",IF(COUNTIF($A$2:A2550,Encodage!A2551),"",IF(AND(Encodage!A2551&gt;=$G$2,Encodage!A2551&lt;=$H$2),Encodage!B2551,"")))</f>
        <v/>
      </c>
      <c r="B2551" s="62" t="str">
        <f>IF(A2551="","",IF(COUNTIF($A$2:B2550,Encodage!B2551)&gt;0,"",IF(AND(Encodage!B2551&gt;=$G$2,Encodage!A2551&lt;=$H$2),Encodage!C2551,"")))</f>
        <v/>
      </c>
      <c r="C2551" s="62"/>
      <c r="D2551" s="61"/>
      <c r="E2551" s="61"/>
      <c r="F2551" s="61"/>
      <c r="G2551" t="str">
        <f t="shared" si="623"/>
        <v/>
      </c>
      <c r="H2551" t="str">
        <f>IFERROR(IF(COUNTIF($H$4:H2550,H2550)&lt;VLOOKUP($H2550,$D$3:$E$500,2,0),H2550,INDEX($D$3:$D$300,MATCH(H2550,$D$3:$D$300,0)+1)),"")</f>
        <v/>
      </c>
      <c r="I2551" t="str">
        <f>IF($H2551="","",VLOOKUP($H2551,Listes!$A$3:$I$12,3,FALSE))</f>
        <v/>
      </c>
      <c r="J2551" t="str">
        <f>IF($H2551="","",VLOOKUP($H2551,Listes!$A$3:$I$12,4,FALSE))</f>
        <v/>
      </c>
      <c r="K2551" t="str">
        <f>IF(H2551="","",VLOOKUP($H2551,Listes!$A$3:$I$12,8,FALSE))</f>
        <v/>
      </c>
      <c r="N2551" t="str">
        <f t="shared" si="624"/>
        <v/>
      </c>
    </row>
    <row r="2552" spans="1:14">
      <c r="A2552" s="62" t="str">
        <f>IF(Encodage!A2552="","",IF(COUNTIF($A$2:A2551,Encodage!A2552),"",IF(AND(Encodage!A2552&gt;=$G$2,Encodage!A2552&lt;=$H$2),Encodage!B2552,"")))</f>
        <v/>
      </c>
      <c r="B2552" s="62" t="str">
        <f>IF(A2552="","",IF(COUNTIF($A$2:B2551,Encodage!B2552)&gt;0,"",IF(AND(Encodage!B2552&gt;=$G$2,Encodage!A2552&lt;=$H$2),Encodage!C2552,"")))</f>
        <v/>
      </c>
      <c r="C2552" s="62"/>
      <c r="D2552" s="61"/>
      <c r="E2552" s="61"/>
      <c r="F2552" s="61"/>
      <c r="G2552" t="str">
        <f t="shared" si="623"/>
        <v/>
      </c>
      <c r="H2552" t="str">
        <f>IFERROR(IF(COUNTIF($H$4:H2551,H2551)&lt;VLOOKUP($H2551,$D$3:$E$500,2,0),H2551,INDEX($D$3:$D$300,MATCH(H2551,$D$3:$D$300,0)+1)),"")</f>
        <v/>
      </c>
      <c r="I2552" t="str">
        <f>IF($H2552="","",VLOOKUP($H2552,Listes!$A$3:$I$12,3,FALSE))</f>
        <v/>
      </c>
      <c r="J2552" t="str">
        <f>IF($H2552="","",VLOOKUP($H2552,Listes!$A$3:$I$12,4,FALSE))</f>
        <v/>
      </c>
      <c r="K2552" t="str">
        <f>IF(H2552="","",VLOOKUP($H2552,Listes!$A$3:$I$12,8,FALSE))</f>
        <v/>
      </c>
      <c r="N2552" t="str">
        <f t="shared" si="624"/>
        <v/>
      </c>
    </row>
    <row r="2553" spans="1:14">
      <c r="A2553" s="62" t="str">
        <f>IF(Encodage!A2553="","",IF(COUNTIF($A$2:A2552,Encodage!A2553),"",IF(AND(Encodage!A2553&gt;=$G$2,Encodage!A2553&lt;=$H$2),Encodage!B2553,"")))</f>
        <v/>
      </c>
      <c r="B2553" s="62" t="str">
        <f>IF(A2553="","",IF(COUNTIF($A$2:B2552,Encodage!B2553)&gt;0,"",IF(AND(Encodage!B2553&gt;=$G$2,Encodage!A2553&lt;=$H$2),Encodage!C2553,"")))</f>
        <v/>
      </c>
      <c r="C2553" s="62"/>
      <c r="D2553" s="61"/>
      <c r="E2553" s="61"/>
      <c r="F2553" s="61"/>
      <c r="G2553" t="str">
        <f t="shared" si="623"/>
        <v/>
      </c>
      <c r="H2553" t="str">
        <f>IFERROR(IF(COUNTIF($H$4:H2552,H2552)&lt;VLOOKUP($H2552,$D$3:$E$500,2,0),H2552,INDEX($D$3:$D$300,MATCH(H2552,$D$3:$D$300,0)+1)),"")</f>
        <v/>
      </c>
      <c r="I2553" t="str">
        <f>IF($H2553="","",VLOOKUP($H2553,Listes!$A$3:$I$12,3,FALSE))</f>
        <v/>
      </c>
      <c r="J2553" t="str">
        <f>IF($H2553="","",VLOOKUP($H2553,Listes!$A$3:$I$12,4,FALSE))</f>
        <v/>
      </c>
      <c r="K2553" t="str">
        <f>IF(H2553="","",VLOOKUP($H2553,Listes!$A$3:$I$12,8,FALSE))</f>
        <v/>
      </c>
      <c r="N2553" t="str">
        <f t="shared" si="624"/>
        <v/>
      </c>
    </row>
    <row r="2554" spans="1:14">
      <c r="A2554" s="62" t="str">
        <f>IF(Encodage!A2554="","",IF(COUNTIF($A$2:A2553,Encodage!A2554),"",IF(AND(Encodage!A2554&gt;=$G$2,Encodage!A2554&lt;=$H$2),Encodage!B2554,"")))</f>
        <v/>
      </c>
      <c r="B2554" s="62" t="str">
        <f>IF(A2554="","",IF(COUNTIF($A$2:B2553,Encodage!B2554)&gt;0,"",IF(AND(Encodage!B2554&gt;=$G$2,Encodage!A2554&lt;=$H$2),Encodage!C2554,"")))</f>
        <v/>
      </c>
      <c r="C2554" s="62"/>
      <c r="D2554" s="61"/>
      <c r="E2554" s="61"/>
      <c r="F2554" s="61"/>
      <c r="G2554" t="str">
        <f t="shared" si="623"/>
        <v/>
      </c>
      <c r="H2554" t="str">
        <f>IFERROR(IF(COUNTIF($H$4:H2553,H2553)&lt;VLOOKUP($H2553,$D$3:$E$500,2,0),H2553,INDEX($D$3:$D$300,MATCH(H2553,$D$3:$D$300,0)+1)),"")</f>
        <v/>
      </c>
      <c r="I2554" t="str">
        <f>IF($H2554="","",VLOOKUP($H2554,Listes!$A$3:$I$12,3,FALSE))</f>
        <v/>
      </c>
      <c r="J2554" t="str">
        <f>IF($H2554="","",VLOOKUP($H2554,Listes!$A$3:$I$12,4,FALSE))</f>
        <v/>
      </c>
      <c r="K2554" t="str">
        <f>IF(H2554="","",VLOOKUP($H2554,Listes!$A$3:$I$12,8,FALSE))</f>
        <v/>
      </c>
      <c r="N2554" t="str">
        <f t="shared" si="624"/>
        <v/>
      </c>
    </row>
    <row r="2555" spans="1:14">
      <c r="A2555" s="62" t="str">
        <f>IF(Encodage!A2555="","",IF(COUNTIF($A$2:A2554,Encodage!A2555),"",IF(AND(Encodage!A2555&gt;=$G$2,Encodage!A2555&lt;=$H$2),Encodage!B2555,"")))</f>
        <v/>
      </c>
      <c r="B2555" s="62" t="str">
        <f>IF(A2555="","",IF(COUNTIF($A$2:B2554,Encodage!B2555)&gt;0,"",IF(AND(Encodage!B2555&gt;=$G$2,Encodage!A2555&lt;=$H$2),Encodage!C2555,"")))</f>
        <v/>
      </c>
      <c r="C2555" s="62"/>
      <c r="D2555" s="61"/>
      <c r="E2555" s="61"/>
      <c r="F2555" s="61"/>
      <c r="G2555" t="str">
        <f t="shared" si="623"/>
        <v/>
      </c>
      <c r="H2555" t="str">
        <f>IFERROR(IF(COUNTIF($H$4:H2554,H2554)&lt;VLOOKUP($H2554,$D$3:$E$500,2,0),H2554,INDEX($D$3:$D$300,MATCH(H2554,$D$3:$D$300,0)+1)),"")</f>
        <v/>
      </c>
      <c r="I2555" t="str">
        <f>IF($H2555="","",VLOOKUP($H2555,Listes!$A$3:$I$12,3,FALSE))</f>
        <v/>
      </c>
      <c r="J2555" t="str">
        <f>IF($H2555="","",VLOOKUP($H2555,Listes!$A$3:$I$12,4,FALSE))</f>
        <v/>
      </c>
      <c r="K2555" t="str">
        <f>IF(H2555="","",VLOOKUP($H2555,Listes!$A$3:$I$12,8,FALSE))</f>
        <v/>
      </c>
      <c r="N2555" t="str">
        <f t="shared" si="624"/>
        <v/>
      </c>
    </row>
    <row r="2556" spans="1:14">
      <c r="A2556" s="62" t="str">
        <f>IF(Encodage!A2556="","",IF(COUNTIF($A$2:A2555,Encodage!A2556),"",IF(AND(Encodage!A2556&gt;=$G$2,Encodage!A2556&lt;=$H$2),Encodage!B2556,"")))</f>
        <v/>
      </c>
      <c r="B2556" s="62" t="str">
        <f>IF(A2556="","",IF(COUNTIF($A$2:B2555,Encodage!B2556)&gt;0,"",IF(AND(Encodage!B2556&gt;=$G$2,Encodage!A2556&lt;=$H$2),Encodage!C2556,"")))</f>
        <v/>
      </c>
      <c r="C2556" s="62"/>
      <c r="D2556" s="61"/>
      <c r="E2556" s="61"/>
      <c r="F2556" s="61"/>
      <c r="G2556" t="str">
        <f t="shared" si="623"/>
        <v/>
      </c>
      <c r="H2556" t="str">
        <f>IFERROR(IF(COUNTIF($H$4:H2555,H2555)&lt;VLOOKUP($H2555,$D$3:$E$500,2,0),H2555,INDEX($D$3:$D$300,MATCH(H2555,$D$3:$D$300,0)+1)),"")</f>
        <v/>
      </c>
      <c r="I2556" t="str">
        <f>IF($H2556="","",VLOOKUP($H2556,Listes!$A$3:$I$12,3,FALSE))</f>
        <v/>
      </c>
      <c r="J2556" t="str">
        <f>IF($H2556="","",VLOOKUP($H2556,Listes!$A$3:$I$12,4,FALSE))</f>
        <v/>
      </c>
      <c r="K2556" t="str">
        <f>IF(H2556="","",VLOOKUP($H2556,Listes!$A$3:$I$12,8,FALSE))</f>
        <v/>
      </c>
      <c r="N2556" t="str">
        <f t="shared" si="624"/>
        <v/>
      </c>
    </row>
    <row r="2557" spans="1:14">
      <c r="A2557" s="62" t="str">
        <f>IF(Encodage!A2557="","",IF(COUNTIF($A$2:A2556,Encodage!A2557),"",IF(AND(Encodage!A2557&gt;=$G$2,Encodage!A2557&lt;=$H$2),Encodage!B2557,"")))</f>
        <v/>
      </c>
      <c r="B2557" s="62" t="str">
        <f>IF(A2557="","",IF(COUNTIF($A$2:B2556,Encodage!B2557)&gt;0,"",IF(AND(Encodage!B2557&gt;=$G$2,Encodage!A2557&lt;=$H$2),Encodage!C2557,"")))</f>
        <v/>
      </c>
      <c r="C2557" s="62"/>
      <c r="D2557" s="61"/>
      <c r="E2557" s="61"/>
      <c r="F2557" s="61"/>
      <c r="G2557" t="str">
        <f t="shared" si="623"/>
        <v/>
      </c>
      <c r="H2557" t="str">
        <f>IFERROR(IF(COUNTIF($H$4:H2556,H2556)&lt;VLOOKUP($H2556,$D$3:$E$500,2,0),H2556,INDEX($D$3:$D$300,MATCH(H2556,$D$3:$D$300,0)+1)),"")</f>
        <v/>
      </c>
      <c r="I2557" t="str">
        <f>IF($H2557="","",VLOOKUP($H2557,Listes!$A$3:$I$12,3,FALSE))</f>
        <v/>
      </c>
      <c r="J2557" t="str">
        <f>IF($H2557="","",VLOOKUP($H2557,Listes!$A$3:$I$12,4,FALSE))</f>
        <v/>
      </c>
      <c r="K2557" t="str">
        <f>IF(H2557="","",VLOOKUP($H2557,Listes!$A$3:$I$12,8,FALSE))</f>
        <v/>
      </c>
      <c r="N2557" t="str">
        <f t="shared" si="624"/>
        <v/>
      </c>
    </row>
    <row r="2558" spans="1:14">
      <c r="A2558" s="62" t="str">
        <f>IF(Encodage!A2558="","",IF(COUNTIF($A$2:A2557,Encodage!A2558),"",IF(AND(Encodage!A2558&gt;=$G$2,Encodage!A2558&lt;=$H$2),Encodage!B2558,"")))</f>
        <v/>
      </c>
      <c r="B2558" s="62" t="str">
        <f>IF(A2558="","",IF(COUNTIF($A$2:B2557,Encodage!B2558)&gt;0,"",IF(AND(Encodage!B2558&gt;=$G$2,Encodage!A2558&lt;=$H$2),Encodage!C2558,"")))</f>
        <v/>
      </c>
      <c r="C2558" s="62"/>
      <c r="D2558" s="61"/>
      <c r="E2558" s="61"/>
      <c r="F2558" s="61"/>
      <c r="G2558" t="str">
        <f t="shared" si="623"/>
        <v/>
      </c>
      <c r="H2558" t="str">
        <f>IFERROR(IF(COUNTIF($H$4:H2557,H2557)&lt;VLOOKUP($H2557,$D$3:$E$500,2,0),H2557,INDEX($D$3:$D$300,MATCH(H2557,$D$3:$D$300,0)+1)),"")</f>
        <v/>
      </c>
      <c r="I2558" t="str">
        <f>IF($H2558="","",VLOOKUP($H2558,Listes!$A$3:$I$12,3,FALSE))</f>
        <v/>
      </c>
      <c r="J2558" t="str">
        <f>IF($H2558="","",VLOOKUP($H2558,Listes!$A$3:$I$12,4,FALSE))</f>
        <v/>
      </c>
      <c r="K2558" t="str">
        <f>IF(H2558="","",VLOOKUP($H2558,Listes!$A$3:$I$12,8,FALSE))</f>
        <v/>
      </c>
      <c r="N2558" t="str">
        <f t="shared" si="624"/>
        <v/>
      </c>
    </row>
    <row r="2559" spans="1:14">
      <c r="A2559" s="62" t="str">
        <f>IF(Encodage!A2559="","",IF(COUNTIF($A$2:A2558,Encodage!A2559),"",IF(AND(Encodage!A2559&gt;=$G$2,Encodage!A2559&lt;=$H$2),Encodage!B2559,"")))</f>
        <v/>
      </c>
      <c r="B2559" s="62" t="str">
        <f>IF(A2559="","",IF(COUNTIF($A$2:B2558,Encodage!B2559)&gt;0,"",IF(AND(Encodage!B2559&gt;=$G$2,Encodage!A2559&lt;=$H$2),Encodage!C2559,"")))</f>
        <v/>
      </c>
      <c r="C2559" s="62"/>
      <c r="D2559" s="61"/>
      <c r="E2559" s="61"/>
      <c r="F2559" s="61"/>
      <c r="G2559" t="str">
        <f t="shared" si="623"/>
        <v/>
      </c>
      <c r="H2559" t="str">
        <f>IFERROR(IF(COUNTIF($H$4:H2558,H2558)&lt;VLOOKUP($H2558,$D$3:$E$500,2,0),H2558,INDEX($D$3:$D$300,MATCH(H2558,$D$3:$D$300,0)+1)),"")</f>
        <v/>
      </c>
      <c r="I2559" t="str">
        <f>IF($H2559="","",VLOOKUP($H2559,Listes!$A$3:$I$12,3,FALSE))</f>
        <v/>
      </c>
      <c r="J2559" t="str">
        <f>IF($H2559="","",VLOOKUP($H2559,Listes!$A$3:$I$12,4,FALSE))</f>
        <v/>
      </c>
      <c r="K2559" t="str">
        <f>IF(H2559="","",VLOOKUP($H2559,Listes!$A$3:$I$12,8,FALSE))</f>
        <v/>
      </c>
      <c r="N2559" t="str">
        <f t="shared" si="624"/>
        <v/>
      </c>
    </row>
    <row r="2560" spans="1:14">
      <c r="A2560" s="62" t="str">
        <f>IF(Encodage!A2560="","",IF(COUNTIF($A$2:A2559,Encodage!A2560),"",IF(AND(Encodage!A2560&gt;=$G$2,Encodage!A2560&lt;=$H$2),Encodage!B2560,"")))</f>
        <v/>
      </c>
      <c r="B2560" s="62" t="str">
        <f>IF(A2560="","",IF(COUNTIF($A$2:B2559,Encodage!B2560)&gt;0,"",IF(AND(Encodage!B2560&gt;=$G$2,Encodage!A2560&lt;=$H$2),Encodage!C2560,"")))</f>
        <v/>
      </c>
      <c r="C2560" s="62"/>
      <c r="D2560" s="61"/>
      <c r="E2560" s="61"/>
      <c r="F2560" s="61"/>
      <c r="G2560" t="str">
        <f t="shared" si="623"/>
        <v/>
      </c>
      <c r="H2560" t="str">
        <f>IFERROR(IF(COUNTIF($H$4:H2559,H2559)&lt;VLOOKUP($H2559,$D$3:$E$500,2,0),H2559,INDEX($D$3:$D$300,MATCH(H2559,$D$3:$D$300,0)+1)),"")</f>
        <v/>
      </c>
      <c r="I2560" t="str">
        <f>IF($H2560="","",VLOOKUP($H2560,Listes!$A$3:$I$12,3,FALSE))</f>
        <v/>
      </c>
      <c r="J2560" t="str">
        <f>IF($H2560="","",VLOOKUP($H2560,Listes!$A$3:$I$12,4,FALSE))</f>
        <v/>
      </c>
      <c r="K2560" t="str">
        <f>IF(H2560="","",VLOOKUP($H2560,Listes!$A$3:$I$12,8,FALSE))</f>
        <v/>
      </c>
      <c r="N2560" t="str">
        <f t="shared" si="624"/>
        <v/>
      </c>
    </row>
    <row r="2561" spans="1:14">
      <c r="A2561" s="62" t="str">
        <f>IF(Encodage!A2561="","",IF(COUNTIF($A$2:A2560,Encodage!A2561),"",IF(AND(Encodage!A2561&gt;=$G$2,Encodage!A2561&lt;=$H$2),Encodage!B2561,"")))</f>
        <v/>
      </c>
      <c r="B2561" s="62" t="str">
        <f>IF(A2561="","",IF(COUNTIF($A$2:B2560,Encodage!B2561)&gt;0,"",IF(AND(Encodage!B2561&gt;=$G$2,Encodage!A2561&lt;=$H$2),Encodage!C2561,"")))</f>
        <v/>
      </c>
      <c r="C2561" s="62"/>
      <c r="D2561" s="61"/>
      <c r="E2561" s="61"/>
      <c r="F2561" s="61"/>
      <c r="G2561" t="str">
        <f t="shared" si="623"/>
        <v/>
      </c>
      <c r="H2561" t="str">
        <f>IFERROR(IF(COUNTIF($H$4:H2560,H2560)&lt;VLOOKUP($H2560,$D$3:$E$500,2,0),H2560,INDEX($D$3:$D$300,MATCH(H2560,$D$3:$D$300,0)+1)),"")</f>
        <v/>
      </c>
      <c r="I2561" t="str">
        <f>IF($H2561="","",VLOOKUP($H2561,Listes!$A$3:$I$12,3,FALSE))</f>
        <v/>
      </c>
      <c r="J2561" t="str">
        <f>IF($H2561="","",VLOOKUP($H2561,Listes!$A$3:$I$12,4,FALSE))</f>
        <v/>
      </c>
      <c r="K2561" t="str">
        <f>IF(H2561="","",VLOOKUP($H2561,Listes!$A$3:$I$12,8,FALSE))</f>
        <v/>
      </c>
      <c r="N2561" t="str">
        <f t="shared" si="624"/>
        <v/>
      </c>
    </row>
    <row r="2562" spans="1:14">
      <c r="A2562" s="62" t="str">
        <f>IF(Encodage!A2562="","",IF(COUNTIF($A$2:A2561,Encodage!A2562),"",IF(AND(Encodage!A2562&gt;=$G$2,Encodage!A2562&lt;=$H$2),Encodage!B2562,"")))</f>
        <v/>
      </c>
      <c r="B2562" s="62" t="str">
        <f>IF(A2562="","",IF(COUNTIF($A$2:B2561,Encodage!B2562)&gt;0,"",IF(AND(Encodage!B2562&gt;=$G$2,Encodage!A2562&lt;=$H$2),Encodage!C2562,"")))</f>
        <v/>
      </c>
      <c r="C2562" s="62"/>
      <c r="D2562" s="61"/>
      <c r="E2562" s="61"/>
      <c r="F2562" s="61"/>
      <c r="G2562" t="str">
        <f t="shared" si="623"/>
        <v/>
      </c>
      <c r="H2562" t="str">
        <f>IFERROR(IF(COUNTIF($H$4:H2561,H2561)&lt;VLOOKUP($H2561,$D$3:$E$500,2,0),H2561,INDEX($D$3:$D$300,MATCH(H2561,$D$3:$D$300,0)+1)),"")</f>
        <v/>
      </c>
      <c r="I2562" t="str">
        <f>IF($H2562="","",VLOOKUP($H2562,Listes!$A$3:$I$12,3,FALSE))</f>
        <v/>
      </c>
      <c r="J2562" t="str">
        <f>IF($H2562="","",VLOOKUP($H2562,Listes!$A$3:$I$12,4,FALSE))</f>
        <v/>
      </c>
      <c r="K2562" t="str">
        <f>IF(H2562="","",VLOOKUP($H2562,Listes!$A$3:$I$12,8,FALSE))</f>
        <v/>
      </c>
      <c r="N2562" t="str">
        <f t="shared" si="624"/>
        <v/>
      </c>
    </row>
    <row r="2563" spans="1:14">
      <c r="A2563" s="62" t="str">
        <f>IF(Encodage!A2563="","",IF(COUNTIF($A$2:A2562,Encodage!A2563),"",IF(AND(Encodage!A2563&gt;=$G$2,Encodage!A2563&lt;=$H$2),Encodage!B2563,"")))</f>
        <v/>
      </c>
      <c r="B2563" s="62" t="str">
        <f>IF(A2563="","",IF(COUNTIF($A$2:B2562,Encodage!B2563)&gt;0,"",IF(AND(Encodage!B2563&gt;=$G$2,Encodage!A2563&lt;=$H$2),Encodage!C2563,"")))</f>
        <v/>
      </c>
      <c r="C2563" s="62"/>
      <c r="D2563" s="61"/>
      <c r="E2563" s="61"/>
      <c r="F2563" s="61"/>
      <c r="G2563" t="str">
        <f t="shared" si="623"/>
        <v/>
      </c>
      <c r="H2563" t="str">
        <f>IFERROR(IF(COUNTIF($H$4:H2562,H2562)&lt;VLOOKUP($H2562,$D$3:$E$500,2,0),H2562,INDEX($D$3:$D$300,MATCH(H2562,$D$3:$D$300,0)+1)),"")</f>
        <v/>
      </c>
      <c r="I2563" t="str">
        <f>IF($H2563="","",VLOOKUP($H2563,Listes!$A$3:$I$12,3,FALSE))</f>
        <v/>
      </c>
      <c r="J2563" t="str">
        <f>IF($H2563="","",VLOOKUP($H2563,Listes!$A$3:$I$12,4,FALSE))</f>
        <v/>
      </c>
      <c r="K2563" t="str">
        <f>IF(H2563="","",VLOOKUP($H2563,Listes!$A$3:$I$12,8,FALSE))</f>
        <v/>
      </c>
      <c r="N2563" t="str">
        <f t="shared" si="624"/>
        <v/>
      </c>
    </row>
    <row r="2564" spans="1:14">
      <c r="A2564" s="62" t="str">
        <f>IF(Encodage!A2564="","",IF(COUNTIF($A$2:A2563,Encodage!A2564),"",IF(AND(Encodage!A2564&gt;=$G$2,Encodage!A2564&lt;=$H$2),Encodage!B2564,"")))</f>
        <v/>
      </c>
      <c r="B2564" s="62" t="str">
        <f>IF(A2564="","",IF(COUNTIF($A$2:B2563,Encodage!B2564)&gt;0,"",IF(AND(Encodage!B2564&gt;=$G$2,Encodage!A2564&lt;=$H$2),Encodage!C2564,"")))</f>
        <v/>
      </c>
      <c r="C2564" s="62"/>
      <c r="D2564" s="61"/>
      <c r="E2564" s="61"/>
      <c r="F2564" s="61"/>
      <c r="G2564" t="str">
        <f t="shared" si="623"/>
        <v/>
      </c>
      <c r="H2564" t="str">
        <f>IFERROR(IF(COUNTIF($H$4:H2563,H2563)&lt;VLOOKUP($H2563,$D$3:$E$500,2,0),H2563,INDEX($D$3:$D$300,MATCH(H2563,$D$3:$D$300,0)+1)),"")</f>
        <v/>
      </c>
      <c r="I2564" t="str">
        <f>IF($H2564="","",VLOOKUP($H2564,Listes!$A$3:$I$12,3,FALSE))</f>
        <v/>
      </c>
      <c r="J2564" t="str">
        <f>IF($H2564="","",VLOOKUP($H2564,Listes!$A$3:$I$12,4,FALSE))</f>
        <v/>
      </c>
      <c r="K2564" t="str">
        <f>IF(H2564="","",VLOOKUP($H2564,Listes!$A$3:$I$12,8,FALSE))</f>
        <v/>
      </c>
      <c r="N2564" t="str">
        <f t="shared" si="624"/>
        <v/>
      </c>
    </row>
    <row r="2565" spans="1:14">
      <c r="A2565" s="62" t="str">
        <f>IF(Encodage!A2565="","",IF(COUNTIF($A$2:A2564,Encodage!A2565),"",IF(AND(Encodage!A2565&gt;=$G$2,Encodage!A2565&lt;=$H$2),Encodage!B2565,"")))</f>
        <v/>
      </c>
      <c r="B2565" s="62" t="str">
        <f>IF(A2565="","",IF(COUNTIF($A$2:B2564,Encodage!B2565)&gt;0,"",IF(AND(Encodage!B2565&gt;=$G$2,Encodage!A2565&lt;=$H$2),Encodage!C2565,"")))</f>
        <v/>
      </c>
      <c r="C2565" s="62"/>
      <c r="D2565" s="61"/>
      <c r="E2565" s="61"/>
      <c r="F2565" s="61"/>
      <c r="G2565" t="str">
        <f t="shared" ref="G2565:G2628" si="625">IFERROR(INDEX($C$3:$C$10000,MATCH(H2565,$A$3:$A$10000,0)),"")</f>
        <v/>
      </c>
      <c r="H2565" t="str">
        <f>IFERROR(IF(COUNTIF($H$4:H2564,H2564)&lt;VLOOKUP($H2564,$D$3:$E$500,2,0),H2564,INDEX($D$3:$D$300,MATCH(H2564,$D$3:$D$300,0)+1)),"")</f>
        <v/>
      </c>
      <c r="I2565" t="str">
        <f>IF($H2565="","",VLOOKUP($H2565,Listes!$A$3:$I$12,3,FALSE))</f>
        <v/>
      </c>
      <c r="J2565" t="str">
        <f>IF($H2565="","",VLOOKUP($H2565,Listes!$A$3:$I$12,4,FALSE))</f>
        <v/>
      </c>
      <c r="K2565" t="str">
        <f>IF(H2565="","",VLOOKUP($H2565,Listes!$A$3:$I$12,8,FALSE))</f>
        <v/>
      </c>
      <c r="N2565" t="str">
        <f t="shared" ref="N2565:N2628" si="626">IF($H2564=$H2565,"",IFERROR(INDEX($C$3:$C$300,MATCH(H2565,$D$3:$D$300,0)),""))</f>
        <v/>
      </c>
    </row>
    <row r="2566" spans="1:14">
      <c r="A2566" s="62" t="str">
        <f>IF(Encodage!A2566="","",IF(COUNTIF($A$2:A2565,Encodage!A2566),"",IF(AND(Encodage!A2566&gt;=$G$2,Encodage!A2566&lt;=$H$2),Encodage!B2566,"")))</f>
        <v/>
      </c>
      <c r="B2566" s="62" t="str">
        <f>IF(A2566="","",IF(COUNTIF($A$2:B2565,Encodage!B2566)&gt;0,"",IF(AND(Encodage!B2566&gt;=$G$2,Encodage!A2566&lt;=$H$2),Encodage!C2566,"")))</f>
        <v/>
      </c>
      <c r="C2566" s="62"/>
      <c r="D2566" s="61"/>
      <c r="E2566" s="61"/>
      <c r="F2566" s="61"/>
      <c r="G2566" t="str">
        <f t="shared" si="625"/>
        <v/>
      </c>
      <c r="H2566" t="str">
        <f>IFERROR(IF(COUNTIF($H$4:H2565,H2565)&lt;VLOOKUP($H2565,$D$3:$E$500,2,0),H2565,INDEX($D$3:$D$300,MATCH(H2565,$D$3:$D$300,0)+1)),"")</f>
        <v/>
      </c>
      <c r="I2566" t="str">
        <f>IF($H2566="","",VLOOKUP($H2566,Listes!$A$3:$I$12,3,FALSE))</f>
        <v/>
      </c>
      <c r="J2566" t="str">
        <f>IF($H2566="","",VLOOKUP($H2566,Listes!$A$3:$I$12,4,FALSE))</f>
        <v/>
      </c>
      <c r="K2566" t="str">
        <f>IF(H2566="","",VLOOKUP($H2566,Listes!$A$3:$I$12,8,FALSE))</f>
        <v/>
      </c>
      <c r="N2566" t="str">
        <f t="shared" si="626"/>
        <v/>
      </c>
    </row>
    <row r="2567" spans="1:14">
      <c r="A2567" s="62" t="str">
        <f>IF(Encodage!A2567="","",IF(COUNTIF($A$2:A2566,Encodage!A2567),"",IF(AND(Encodage!A2567&gt;=$G$2,Encodage!A2567&lt;=$H$2),Encodage!B2567,"")))</f>
        <v/>
      </c>
      <c r="B2567" s="62" t="str">
        <f>IF(A2567="","",IF(COUNTIF($A$2:B2566,Encodage!B2567)&gt;0,"",IF(AND(Encodage!B2567&gt;=$G$2,Encodage!A2567&lt;=$H$2),Encodage!C2567,"")))</f>
        <v/>
      </c>
      <c r="C2567" s="62"/>
      <c r="D2567" s="61"/>
      <c r="E2567" s="61"/>
      <c r="F2567" s="61"/>
      <c r="G2567" t="str">
        <f t="shared" si="625"/>
        <v/>
      </c>
      <c r="H2567" t="str">
        <f>IFERROR(IF(COUNTIF($H$4:H2566,H2566)&lt;VLOOKUP($H2566,$D$3:$E$500,2,0),H2566,INDEX($D$3:$D$300,MATCH(H2566,$D$3:$D$300,0)+1)),"")</f>
        <v/>
      </c>
      <c r="I2567" t="str">
        <f>IF($H2567="","",VLOOKUP($H2567,Listes!$A$3:$I$12,3,FALSE))</f>
        <v/>
      </c>
      <c r="J2567" t="str">
        <f>IF($H2567="","",VLOOKUP($H2567,Listes!$A$3:$I$12,4,FALSE))</f>
        <v/>
      </c>
      <c r="K2567" t="str">
        <f>IF(H2567="","",VLOOKUP($H2567,Listes!$A$3:$I$12,8,FALSE))</f>
        <v/>
      </c>
      <c r="N2567" t="str">
        <f t="shared" si="626"/>
        <v/>
      </c>
    </row>
    <row r="2568" spans="1:14">
      <c r="A2568" s="62" t="str">
        <f>IF(Encodage!A2568="","",IF(COUNTIF($A$2:A2567,Encodage!A2568),"",IF(AND(Encodage!A2568&gt;=$G$2,Encodage!A2568&lt;=$H$2),Encodage!B2568,"")))</f>
        <v/>
      </c>
      <c r="B2568" s="62" t="str">
        <f>IF(A2568="","",IF(COUNTIF($A$2:B2567,Encodage!B2568)&gt;0,"",IF(AND(Encodage!B2568&gt;=$G$2,Encodage!A2568&lt;=$H$2),Encodage!C2568,"")))</f>
        <v/>
      </c>
      <c r="C2568" s="62"/>
      <c r="D2568" s="61"/>
      <c r="E2568" s="61"/>
      <c r="F2568" s="61"/>
      <c r="G2568" t="str">
        <f t="shared" si="625"/>
        <v/>
      </c>
      <c r="H2568" t="str">
        <f>IFERROR(IF(COUNTIF($H$4:H2567,H2567)&lt;VLOOKUP($H2567,$D$3:$E$500,2,0),H2567,INDEX($D$3:$D$300,MATCH(H2567,$D$3:$D$300,0)+1)),"")</f>
        <v/>
      </c>
      <c r="I2568" t="str">
        <f>IF($H2568="","",VLOOKUP($H2568,Listes!$A$3:$I$12,3,FALSE))</f>
        <v/>
      </c>
      <c r="J2568" t="str">
        <f>IF($H2568="","",VLOOKUP($H2568,Listes!$A$3:$I$12,4,FALSE))</f>
        <v/>
      </c>
      <c r="K2568" t="str">
        <f>IF(H2568="","",VLOOKUP($H2568,Listes!$A$3:$I$12,8,FALSE))</f>
        <v/>
      </c>
      <c r="N2568" t="str">
        <f t="shared" si="626"/>
        <v/>
      </c>
    </row>
    <row r="2569" spans="1:14">
      <c r="A2569" s="62" t="str">
        <f>IF(Encodage!A2569="","",IF(COUNTIF($A$2:A2568,Encodage!A2569),"",IF(AND(Encodage!A2569&gt;=$G$2,Encodage!A2569&lt;=$H$2),Encodage!B2569,"")))</f>
        <v/>
      </c>
      <c r="B2569" s="62" t="str">
        <f>IF(A2569="","",IF(COUNTIF($A$2:B2568,Encodage!B2569)&gt;0,"",IF(AND(Encodage!B2569&gt;=$G$2,Encodage!A2569&lt;=$H$2),Encodage!C2569,"")))</f>
        <v/>
      </c>
      <c r="C2569" s="62"/>
      <c r="D2569" s="61"/>
      <c r="E2569" s="61"/>
      <c r="F2569" s="61"/>
      <c r="G2569" t="str">
        <f t="shared" si="625"/>
        <v/>
      </c>
      <c r="H2569" t="str">
        <f>IFERROR(IF(COUNTIF($H$4:H2568,H2568)&lt;VLOOKUP($H2568,$D$3:$E$500,2,0),H2568,INDEX($D$3:$D$300,MATCH(H2568,$D$3:$D$300,0)+1)),"")</f>
        <v/>
      </c>
      <c r="I2569" t="str">
        <f>IF($H2569="","",VLOOKUP($H2569,Listes!$A$3:$I$12,3,FALSE))</f>
        <v/>
      </c>
      <c r="J2569" t="str">
        <f>IF($H2569="","",VLOOKUP($H2569,Listes!$A$3:$I$12,4,FALSE))</f>
        <v/>
      </c>
      <c r="K2569" t="str">
        <f>IF(H2569="","",VLOOKUP($H2569,Listes!$A$3:$I$12,8,FALSE))</f>
        <v/>
      </c>
      <c r="N2569" t="str">
        <f t="shared" si="626"/>
        <v/>
      </c>
    </row>
    <row r="2570" spans="1:14">
      <c r="A2570" s="62" t="str">
        <f>IF(Encodage!A2570="","",IF(COUNTIF($A$2:A2569,Encodage!A2570),"",IF(AND(Encodage!A2570&gt;=$G$2,Encodage!A2570&lt;=$H$2),Encodage!B2570,"")))</f>
        <v/>
      </c>
      <c r="B2570" s="62" t="str">
        <f>IF(A2570="","",IF(COUNTIF($A$2:B2569,Encodage!B2570)&gt;0,"",IF(AND(Encodage!B2570&gt;=$G$2,Encodage!A2570&lt;=$H$2),Encodage!C2570,"")))</f>
        <v/>
      </c>
      <c r="C2570" s="62"/>
      <c r="D2570" s="61"/>
      <c r="E2570" s="61"/>
      <c r="F2570" s="61"/>
      <c r="G2570" t="str">
        <f t="shared" si="625"/>
        <v/>
      </c>
      <c r="H2570" t="str">
        <f>IFERROR(IF(COUNTIF($H$4:H2569,H2569)&lt;VLOOKUP($H2569,$D$3:$E$500,2,0),H2569,INDEX($D$3:$D$300,MATCH(H2569,$D$3:$D$300,0)+1)),"")</f>
        <v/>
      </c>
      <c r="I2570" t="str">
        <f>IF($H2570="","",VLOOKUP($H2570,Listes!$A$3:$I$12,3,FALSE))</f>
        <v/>
      </c>
      <c r="J2570" t="str">
        <f>IF($H2570="","",VLOOKUP($H2570,Listes!$A$3:$I$12,4,FALSE))</f>
        <v/>
      </c>
      <c r="K2570" t="str">
        <f>IF(H2570="","",VLOOKUP($H2570,Listes!$A$3:$I$12,8,FALSE))</f>
        <v/>
      </c>
      <c r="N2570" t="str">
        <f t="shared" si="626"/>
        <v/>
      </c>
    </row>
    <row r="2571" spans="1:14">
      <c r="A2571" s="62" t="str">
        <f>IF(Encodage!A2571="","",IF(COUNTIF($A$2:A2570,Encodage!A2571),"",IF(AND(Encodage!A2571&gt;=$G$2,Encodage!A2571&lt;=$H$2),Encodage!B2571,"")))</f>
        <v/>
      </c>
      <c r="B2571" s="62" t="str">
        <f>IF(A2571="","",IF(COUNTIF($A$2:B2570,Encodage!B2571)&gt;0,"",IF(AND(Encodage!B2571&gt;=$G$2,Encodage!A2571&lt;=$H$2),Encodage!C2571,"")))</f>
        <v/>
      </c>
      <c r="C2571" s="62"/>
      <c r="D2571" s="61"/>
      <c r="E2571" s="61"/>
      <c r="F2571" s="61"/>
      <c r="G2571" t="str">
        <f t="shared" si="625"/>
        <v/>
      </c>
      <c r="H2571" t="str">
        <f>IFERROR(IF(COUNTIF($H$4:H2570,H2570)&lt;VLOOKUP($H2570,$D$3:$E$500,2,0),H2570,INDEX($D$3:$D$300,MATCH(H2570,$D$3:$D$300,0)+1)),"")</f>
        <v/>
      </c>
      <c r="I2571" t="str">
        <f>IF($H2571="","",VLOOKUP($H2571,Listes!$A$3:$I$12,3,FALSE))</f>
        <v/>
      </c>
      <c r="J2571" t="str">
        <f>IF($H2571="","",VLOOKUP($H2571,Listes!$A$3:$I$12,4,FALSE))</f>
        <v/>
      </c>
      <c r="K2571" t="str">
        <f>IF(H2571="","",VLOOKUP($H2571,Listes!$A$3:$I$12,8,FALSE))</f>
        <v/>
      </c>
      <c r="N2571" t="str">
        <f t="shared" si="626"/>
        <v/>
      </c>
    </row>
    <row r="2572" spans="1:14">
      <c r="A2572" s="62" t="str">
        <f>IF(Encodage!A2572="","",IF(COUNTIF($A$2:A2571,Encodage!A2572),"",IF(AND(Encodage!A2572&gt;=$G$2,Encodage!A2572&lt;=$H$2),Encodage!B2572,"")))</f>
        <v/>
      </c>
      <c r="B2572" s="62" t="str">
        <f>IF(A2572="","",IF(COUNTIF($A$2:B2571,Encodage!B2572)&gt;0,"",IF(AND(Encodage!B2572&gt;=$G$2,Encodage!A2572&lt;=$H$2),Encodage!C2572,"")))</f>
        <v/>
      </c>
      <c r="C2572" s="62"/>
      <c r="D2572" s="61"/>
      <c r="E2572" s="61"/>
      <c r="F2572" s="61"/>
      <c r="G2572" t="str">
        <f t="shared" si="625"/>
        <v/>
      </c>
      <c r="H2572" t="str">
        <f>IFERROR(IF(COUNTIF($H$4:H2571,H2571)&lt;VLOOKUP($H2571,$D$3:$E$500,2,0),H2571,INDEX($D$3:$D$300,MATCH(H2571,$D$3:$D$300,0)+1)),"")</f>
        <v/>
      </c>
      <c r="I2572" t="str">
        <f>IF($H2572="","",VLOOKUP($H2572,Listes!$A$3:$I$12,3,FALSE))</f>
        <v/>
      </c>
      <c r="J2572" t="str">
        <f>IF($H2572="","",VLOOKUP($H2572,Listes!$A$3:$I$12,4,FALSE))</f>
        <v/>
      </c>
      <c r="K2572" t="str">
        <f>IF(H2572="","",VLOOKUP($H2572,Listes!$A$3:$I$12,8,FALSE))</f>
        <v/>
      </c>
      <c r="N2572" t="str">
        <f t="shared" si="626"/>
        <v/>
      </c>
    </row>
    <row r="2573" spans="1:14">
      <c r="A2573" s="62" t="str">
        <f>IF(Encodage!A2573="","",IF(COUNTIF($A$2:A2572,Encodage!A2573),"",IF(AND(Encodage!A2573&gt;=$G$2,Encodage!A2573&lt;=$H$2),Encodage!B2573,"")))</f>
        <v/>
      </c>
      <c r="B2573" s="62" t="str">
        <f>IF(A2573="","",IF(COUNTIF($A$2:B2572,Encodage!B2573)&gt;0,"",IF(AND(Encodage!B2573&gt;=$G$2,Encodage!A2573&lt;=$H$2),Encodage!C2573,"")))</f>
        <v/>
      </c>
      <c r="C2573" s="62"/>
      <c r="D2573" s="61"/>
      <c r="E2573" s="61"/>
      <c r="F2573" s="61"/>
      <c r="G2573" t="str">
        <f t="shared" si="625"/>
        <v/>
      </c>
      <c r="H2573" t="str">
        <f>IFERROR(IF(COUNTIF($H$4:H2572,H2572)&lt;VLOOKUP($H2572,$D$3:$E$500,2,0),H2572,INDEX($D$3:$D$300,MATCH(H2572,$D$3:$D$300,0)+1)),"")</f>
        <v/>
      </c>
      <c r="I2573" t="str">
        <f>IF($H2573="","",VLOOKUP($H2573,Listes!$A$3:$I$12,3,FALSE))</f>
        <v/>
      </c>
      <c r="J2573" t="str">
        <f>IF($H2573="","",VLOOKUP($H2573,Listes!$A$3:$I$12,4,FALSE))</f>
        <v/>
      </c>
      <c r="K2573" t="str">
        <f>IF(H2573="","",VLOOKUP($H2573,Listes!$A$3:$I$12,8,FALSE))</f>
        <v/>
      </c>
      <c r="N2573" t="str">
        <f t="shared" si="626"/>
        <v/>
      </c>
    </row>
    <row r="2574" spans="1:14">
      <c r="A2574" s="62" t="str">
        <f>IF(Encodage!A2574="","",IF(COUNTIF($A$2:A2573,Encodage!A2574),"",IF(AND(Encodage!A2574&gt;=$G$2,Encodage!A2574&lt;=$H$2),Encodage!B2574,"")))</f>
        <v/>
      </c>
      <c r="B2574" s="62" t="str">
        <f>IF(A2574="","",IF(COUNTIF($A$2:B2573,Encodage!B2574)&gt;0,"",IF(AND(Encodage!B2574&gt;=$G$2,Encodage!A2574&lt;=$H$2),Encodage!C2574,"")))</f>
        <v/>
      </c>
      <c r="C2574" s="62"/>
      <c r="D2574" s="61"/>
      <c r="E2574" s="61"/>
      <c r="F2574" s="61"/>
      <c r="G2574" t="str">
        <f t="shared" si="625"/>
        <v/>
      </c>
      <c r="H2574" t="str">
        <f>IFERROR(IF(COUNTIF($H$4:H2573,H2573)&lt;VLOOKUP($H2573,$D$3:$E$500,2,0),H2573,INDEX($D$3:$D$300,MATCH(H2573,$D$3:$D$300,0)+1)),"")</f>
        <v/>
      </c>
      <c r="I2574" t="str">
        <f>IF($H2574="","",VLOOKUP($H2574,Listes!$A$3:$I$12,3,FALSE))</f>
        <v/>
      </c>
      <c r="J2574" t="str">
        <f>IF($H2574="","",VLOOKUP($H2574,Listes!$A$3:$I$12,4,FALSE))</f>
        <v/>
      </c>
      <c r="K2574" t="str">
        <f>IF(H2574="","",VLOOKUP($H2574,Listes!$A$3:$I$12,8,FALSE))</f>
        <v/>
      </c>
      <c r="N2574" t="str">
        <f t="shared" si="626"/>
        <v/>
      </c>
    </row>
    <row r="2575" spans="1:14">
      <c r="A2575" s="62" t="str">
        <f>IF(Encodage!A2575="","",IF(COUNTIF($A$2:A2574,Encodage!A2575),"",IF(AND(Encodage!A2575&gt;=$G$2,Encodage!A2575&lt;=$H$2),Encodage!B2575,"")))</f>
        <v/>
      </c>
      <c r="B2575" s="62" t="str">
        <f>IF(A2575="","",IF(COUNTIF($A$2:B2574,Encodage!B2575)&gt;0,"",IF(AND(Encodage!B2575&gt;=$G$2,Encodage!A2575&lt;=$H$2),Encodage!C2575,"")))</f>
        <v/>
      </c>
      <c r="C2575" s="62"/>
      <c r="D2575" s="61"/>
      <c r="E2575" s="61"/>
      <c r="F2575" s="61"/>
      <c r="G2575" t="str">
        <f t="shared" si="625"/>
        <v/>
      </c>
      <c r="H2575" t="str">
        <f>IFERROR(IF(COUNTIF($H$4:H2574,H2574)&lt;VLOOKUP($H2574,$D$3:$E$500,2,0),H2574,INDEX($D$3:$D$300,MATCH(H2574,$D$3:$D$300,0)+1)),"")</f>
        <v/>
      </c>
      <c r="I2575" t="str">
        <f>IF($H2575="","",VLOOKUP($H2575,Listes!$A$3:$I$12,3,FALSE))</f>
        <v/>
      </c>
      <c r="J2575" t="str">
        <f>IF($H2575="","",VLOOKUP($H2575,Listes!$A$3:$I$12,4,FALSE))</f>
        <v/>
      </c>
      <c r="K2575" t="str">
        <f>IF(H2575="","",VLOOKUP($H2575,Listes!$A$3:$I$12,8,FALSE))</f>
        <v/>
      </c>
      <c r="N2575" t="str">
        <f t="shared" si="626"/>
        <v/>
      </c>
    </row>
    <row r="2576" spans="1:14">
      <c r="A2576" s="62" t="str">
        <f>IF(Encodage!A2576="","",IF(COUNTIF($A$2:A2575,Encodage!A2576),"",IF(AND(Encodage!A2576&gt;=$G$2,Encodage!A2576&lt;=$H$2),Encodage!B2576,"")))</f>
        <v/>
      </c>
      <c r="B2576" s="62" t="str">
        <f>IF(A2576="","",IF(COUNTIF($A$2:B2575,Encodage!B2576)&gt;0,"",IF(AND(Encodage!B2576&gt;=$G$2,Encodage!A2576&lt;=$H$2),Encodage!C2576,"")))</f>
        <v/>
      </c>
      <c r="C2576" s="62"/>
      <c r="D2576" s="61"/>
      <c r="E2576" s="61"/>
      <c r="F2576" s="61"/>
      <c r="G2576" t="str">
        <f t="shared" si="625"/>
        <v/>
      </c>
      <c r="H2576" t="str">
        <f>IFERROR(IF(COUNTIF($H$4:H2575,H2575)&lt;VLOOKUP($H2575,$D$3:$E$500,2,0),H2575,INDEX($D$3:$D$300,MATCH(H2575,$D$3:$D$300,0)+1)),"")</f>
        <v/>
      </c>
      <c r="I2576" t="str">
        <f>IF($H2576="","",VLOOKUP($H2576,Listes!$A$3:$I$12,3,FALSE))</f>
        <v/>
      </c>
      <c r="J2576" t="str">
        <f>IF($H2576="","",VLOOKUP($H2576,Listes!$A$3:$I$12,4,FALSE))</f>
        <v/>
      </c>
      <c r="K2576" t="str">
        <f>IF(H2576="","",VLOOKUP($H2576,Listes!$A$3:$I$12,8,FALSE))</f>
        <v/>
      </c>
      <c r="N2576" t="str">
        <f t="shared" si="626"/>
        <v/>
      </c>
    </row>
    <row r="2577" spans="1:14">
      <c r="A2577" s="62" t="str">
        <f>IF(Encodage!A2577="","",IF(COUNTIF($A$2:A2576,Encodage!A2577),"",IF(AND(Encodage!A2577&gt;=$G$2,Encodage!A2577&lt;=$H$2),Encodage!B2577,"")))</f>
        <v/>
      </c>
      <c r="B2577" s="62" t="str">
        <f>IF(A2577="","",IF(COUNTIF($A$2:B2576,Encodage!B2577)&gt;0,"",IF(AND(Encodage!B2577&gt;=$G$2,Encodage!A2577&lt;=$H$2),Encodage!C2577,"")))</f>
        <v/>
      </c>
      <c r="C2577" s="62"/>
      <c r="D2577" s="61"/>
      <c r="E2577" s="61"/>
      <c r="F2577" s="61"/>
      <c r="G2577" t="str">
        <f t="shared" si="625"/>
        <v/>
      </c>
      <c r="H2577" t="str">
        <f>IFERROR(IF(COUNTIF($H$4:H2576,H2576)&lt;VLOOKUP($H2576,$D$3:$E$500,2,0),H2576,INDEX($D$3:$D$300,MATCH(H2576,$D$3:$D$300,0)+1)),"")</f>
        <v/>
      </c>
      <c r="I2577" t="str">
        <f>IF($H2577="","",VLOOKUP($H2577,Listes!$A$3:$I$12,3,FALSE))</f>
        <v/>
      </c>
      <c r="J2577" t="str">
        <f>IF($H2577="","",VLOOKUP($H2577,Listes!$A$3:$I$12,4,FALSE))</f>
        <v/>
      </c>
      <c r="K2577" t="str">
        <f>IF(H2577="","",VLOOKUP($H2577,Listes!$A$3:$I$12,8,FALSE))</f>
        <v/>
      </c>
      <c r="N2577" t="str">
        <f t="shared" si="626"/>
        <v/>
      </c>
    </row>
    <row r="2578" spans="1:14">
      <c r="A2578" s="62" t="str">
        <f>IF(Encodage!A2578="","",IF(COUNTIF($A$2:A2577,Encodage!A2578),"",IF(AND(Encodage!A2578&gt;=$G$2,Encodage!A2578&lt;=$H$2),Encodage!B2578,"")))</f>
        <v/>
      </c>
      <c r="B2578" s="62" t="str">
        <f>IF(A2578="","",IF(COUNTIF($A$2:B2577,Encodage!B2578)&gt;0,"",IF(AND(Encodage!B2578&gt;=$G$2,Encodage!A2578&lt;=$H$2),Encodage!C2578,"")))</f>
        <v/>
      </c>
      <c r="C2578" s="62"/>
      <c r="D2578" s="61"/>
      <c r="E2578" s="61"/>
      <c r="F2578" s="61"/>
      <c r="G2578" t="str">
        <f t="shared" si="625"/>
        <v/>
      </c>
      <c r="H2578" t="str">
        <f>IFERROR(IF(COUNTIF($H$4:H2577,H2577)&lt;VLOOKUP($H2577,$D$3:$E$500,2,0),H2577,INDEX($D$3:$D$300,MATCH(H2577,$D$3:$D$300,0)+1)),"")</f>
        <v/>
      </c>
      <c r="I2578" t="str">
        <f>IF($H2578="","",VLOOKUP($H2578,Listes!$A$3:$I$12,3,FALSE))</f>
        <v/>
      </c>
      <c r="J2578" t="str">
        <f>IF($H2578="","",VLOOKUP($H2578,Listes!$A$3:$I$12,4,FALSE))</f>
        <v/>
      </c>
      <c r="K2578" t="str">
        <f>IF(H2578="","",VLOOKUP($H2578,Listes!$A$3:$I$12,8,FALSE))</f>
        <v/>
      </c>
      <c r="N2578" t="str">
        <f t="shared" si="626"/>
        <v/>
      </c>
    </row>
    <row r="2579" spans="1:14">
      <c r="A2579" s="62" t="str">
        <f>IF(Encodage!A2579="","",IF(COUNTIF($A$2:A2578,Encodage!A2579),"",IF(AND(Encodage!A2579&gt;=$G$2,Encodage!A2579&lt;=$H$2),Encodage!B2579,"")))</f>
        <v/>
      </c>
      <c r="B2579" s="62" t="str">
        <f>IF(A2579="","",IF(COUNTIF($A$2:B2578,Encodage!B2579)&gt;0,"",IF(AND(Encodage!B2579&gt;=$G$2,Encodage!A2579&lt;=$H$2),Encodage!C2579,"")))</f>
        <v/>
      </c>
      <c r="C2579" s="62"/>
      <c r="D2579" s="61"/>
      <c r="E2579" s="61"/>
      <c r="F2579" s="61"/>
      <c r="G2579" t="str">
        <f t="shared" si="625"/>
        <v/>
      </c>
      <c r="H2579" t="str">
        <f>IFERROR(IF(COUNTIF($H$4:H2578,H2578)&lt;VLOOKUP($H2578,$D$3:$E$500,2,0),H2578,INDEX($D$3:$D$300,MATCH(H2578,$D$3:$D$300,0)+1)),"")</f>
        <v/>
      </c>
      <c r="I2579" t="str">
        <f>IF($H2579="","",VLOOKUP($H2579,Listes!$A$3:$I$12,3,FALSE))</f>
        <v/>
      </c>
      <c r="J2579" t="str">
        <f>IF($H2579="","",VLOOKUP($H2579,Listes!$A$3:$I$12,4,FALSE))</f>
        <v/>
      </c>
      <c r="K2579" t="str">
        <f>IF(H2579="","",VLOOKUP($H2579,Listes!$A$3:$I$12,8,FALSE))</f>
        <v/>
      </c>
      <c r="N2579" t="str">
        <f t="shared" si="626"/>
        <v/>
      </c>
    </row>
    <row r="2580" spans="1:14">
      <c r="A2580" s="62" t="str">
        <f>IF(Encodage!A2580="","",IF(COUNTIF($A$2:A2579,Encodage!A2580),"",IF(AND(Encodage!A2580&gt;=$G$2,Encodage!A2580&lt;=$H$2),Encodage!B2580,"")))</f>
        <v/>
      </c>
      <c r="B2580" s="62" t="str">
        <f>IF(A2580="","",IF(COUNTIF($A$2:B2579,Encodage!B2580)&gt;0,"",IF(AND(Encodage!B2580&gt;=$G$2,Encodage!A2580&lt;=$H$2),Encodage!C2580,"")))</f>
        <v/>
      </c>
      <c r="C2580" s="62"/>
      <c r="D2580" s="61"/>
      <c r="E2580" s="61"/>
      <c r="F2580" s="61"/>
      <c r="G2580" t="str">
        <f t="shared" si="625"/>
        <v/>
      </c>
      <c r="H2580" t="str">
        <f>IFERROR(IF(COUNTIF($H$4:H2579,H2579)&lt;VLOOKUP($H2579,$D$3:$E$500,2,0),H2579,INDEX($D$3:$D$300,MATCH(H2579,$D$3:$D$300,0)+1)),"")</f>
        <v/>
      </c>
      <c r="I2580" t="str">
        <f>IF($H2580="","",VLOOKUP($H2580,Listes!$A$3:$I$12,3,FALSE))</f>
        <v/>
      </c>
      <c r="J2580" t="str">
        <f>IF($H2580="","",VLOOKUP($H2580,Listes!$A$3:$I$12,4,FALSE))</f>
        <v/>
      </c>
      <c r="K2580" t="str">
        <f>IF(H2580="","",VLOOKUP($H2580,Listes!$A$3:$I$12,8,FALSE))</f>
        <v/>
      </c>
      <c r="N2580" t="str">
        <f t="shared" si="626"/>
        <v/>
      </c>
    </row>
    <row r="2581" spans="1:14">
      <c r="A2581" s="62" t="str">
        <f>IF(Encodage!A2581="","",IF(COUNTIF($A$2:A2580,Encodage!A2581),"",IF(AND(Encodage!A2581&gt;=$G$2,Encodage!A2581&lt;=$H$2),Encodage!B2581,"")))</f>
        <v/>
      </c>
      <c r="B2581" s="62" t="str">
        <f>IF(A2581="","",IF(COUNTIF($A$2:B2580,Encodage!B2581)&gt;0,"",IF(AND(Encodage!B2581&gt;=$G$2,Encodage!A2581&lt;=$H$2),Encodage!C2581,"")))</f>
        <v/>
      </c>
      <c r="C2581" s="62"/>
      <c r="D2581" s="61"/>
      <c r="E2581" s="61"/>
      <c r="F2581" s="61"/>
      <c r="G2581" t="str">
        <f t="shared" si="625"/>
        <v/>
      </c>
      <c r="H2581" t="str">
        <f>IFERROR(IF(COUNTIF($H$4:H2580,H2580)&lt;VLOOKUP($H2580,$D$3:$E$500,2,0),H2580,INDEX($D$3:$D$300,MATCH(H2580,$D$3:$D$300,0)+1)),"")</f>
        <v/>
      </c>
      <c r="I2581" t="str">
        <f>IF($H2581="","",VLOOKUP($H2581,Listes!$A$3:$I$12,3,FALSE))</f>
        <v/>
      </c>
      <c r="J2581" t="str">
        <f>IF($H2581="","",VLOOKUP($H2581,Listes!$A$3:$I$12,4,FALSE))</f>
        <v/>
      </c>
      <c r="K2581" t="str">
        <f>IF(H2581="","",VLOOKUP($H2581,Listes!$A$3:$I$12,8,FALSE))</f>
        <v/>
      </c>
      <c r="N2581" t="str">
        <f t="shared" si="626"/>
        <v/>
      </c>
    </row>
    <row r="2582" spans="1:14">
      <c r="A2582" s="62" t="str">
        <f>IF(Encodage!A2582="","",IF(COUNTIF($A$2:A2581,Encodage!A2582),"",IF(AND(Encodage!A2582&gt;=$G$2,Encodage!A2582&lt;=$H$2),Encodage!B2582,"")))</f>
        <v/>
      </c>
      <c r="B2582" s="62" t="str">
        <f>IF(A2582="","",IF(COUNTIF($A$2:B2581,Encodage!B2582)&gt;0,"",IF(AND(Encodage!B2582&gt;=$G$2,Encodage!A2582&lt;=$H$2),Encodage!C2582,"")))</f>
        <v/>
      </c>
      <c r="C2582" s="62"/>
      <c r="D2582" s="61"/>
      <c r="E2582" s="61"/>
      <c r="F2582" s="61"/>
      <c r="G2582" t="str">
        <f t="shared" si="625"/>
        <v/>
      </c>
      <c r="H2582" t="str">
        <f>IFERROR(IF(COUNTIF($H$4:H2581,H2581)&lt;VLOOKUP($H2581,$D$3:$E$500,2,0),H2581,INDEX($D$3:$D$300,MATCH(H2581,$D$3:$D$300,0)+1)),"")</f>
        <v/>
      </c>
      <c r="I2582" t="str">
        <f>IF($H2582="","",VLOOKUP($H2582,Listes!$A$3:$I$12,3,FALSE))</f>
        <v/>
      </c>
      <c r="J2582" t="str">
        <f>IF($H2582="","",VLOOKUP($H2582,Listes!$A$3:$I$12,4,FALSE))</f>
        <v/>
      </c>
      <c r="K2582" t="str">
        <f>IF(H2582="","",VLOOKUP($H2582,Listes!$A$3:$I$12,8,FALSE))</f>
        <v/>
      </c>
      <c r="N2582" t="str">
        <f t="shared" si="626"/>
        <v/>
      </c>
    </row>
    <row r="2583" spans="1:14">
      <c r="A2583" s="62" t="str">
        <f>IF(Encodage!A2583="","",IF(COUNTIF($A$2:A2582,Encodage!A2583),"",IF(AND(Encodage!A2583&gt;=$G$2,Encodage!A2583&lt;=$H$2),Encodage!B2583,"")))</f>
        <v/>
      </c>
      <c r="B2583" s="62" t="str">
        <f>IF(A2583="","",IF(COUNTIF($A$2:B2582,Encodage!B2583)&gt;0,"",IF(AND(Encodage!B2583&gt;=$G$2,Encodage!A2583&lt;=$H$2),Encodage!C2583,"")))</f>
        <v/>
      </c>
      <c r="C2583" s="62"/>
      <c r="D2583" s="61"/>
      <c r="E2583" s="61"/>
      <c r="F2583" s="61"/>
      <c r="G2583" t="str">
        <f t="shared" si="625"/>
        <v/>
      </c>
      <c r="H2583" t="str">
        <f>IFERROR(IF(COUNTIF($H$4:H2582,H2582)&lt;VLOOKUP($H2582,$D$3:$E$500,2,0),H2582,INDEX($D$3:$D$300,MATCH(H2582,$D$3:$D$300,0)+1)),"")</f>
        <v/>
      </c>
      <c r="I2583" t="str">
        <f>IF($H2583="","",VLOOKUP($H2583,Listes!$A$3:$I$12,3,FALSE))</f>
        <v/>
      </c>
      <c r="J2583" t="str">
        <f>IF($H2583="","",VLOOKUP($H2583,Listes!$A$3:$I$12,4,FALSE))</f>
        <v/>
      </c>
      <c r="K2583" t="str">
        <f>IF(H2583="","",VLOOKUP($H2583,Listes!$A$3:$I$12,8,FALSE))</f>
        <v/>
      </c>
      <c r="N2583" t="str">
        <f t="shared" si="626"/>
        <v/>
      </c>
    </row>
    <row r="2584" spans="1:14">
      <c r="A2584" s="62" t="str">
        <f>IF(Encodage!A2584="","",IF(COUNTIF($A$2:A2583,Encodage!A2584),"",IF(AND(Encodage!A2584&gt;=$G$2,Encodage!A2584&lt;=$H$2),Encodage!B2584,"")))</f>
        <v/>
      </c>
      <c r="B2584" s="62" t="str">
        <f>IF(A2584="","",IF(COUNTIF($A$2:B2583,Encodage!B2584)&gt;0,"",IF(AND(Encodage!B2584&gt;=$G$2,Encodage!A2584&lt;=$H$2),Encodage!C2584,"")))</f>
        <v/>
      </c>
      <c r="C2584" s="62"/>
      <c r="D2584" s="61"/>
      <c r="E2584" s="61"/>
      <c r="F2584" s="61"/>
      <c r="G2584" t="str">
        <f t="shared" si="625"/>
        <v/>
      </c>
      <c r="H2584" t="str">
        <f>IFERROR(IF(COUNTIF($H$4:H2583,H2583)&lt;VLOOKUP($H2583,$D$3:$E$500,2,0),H2583,INDEX($D$3:$D$300,MATCH(H2583,$D$3:$D$300,0)+1)),"")</f>
        <v/>
      </c>
      <c r="I2584" t="str">
        <f>IF($H2584="","",VLOOKUP($H2584,Listes!$A$3:$I$12,3,FALSE))</f>
        <v/>
      </c>
      <c r="J2584" t="str">
        <f>IF($H2584="","",VLOOKUP($H2584,Listes!$A$3:$I$12,4,FALSE))</f>
        <v/>
      </c>
      <c r="K2584" t="str">
        <f>IF(H2584="","",VLOOKUP($H2584,Listes!$A$3:$I$12,8,FALSE))</f>
        <v/>
      </c>
      <c r="N2584" t="str">
        <f t="shared" si="626"/>
        <v/>
      </c>
    </row>
    <row r="2585" spans="1:14">
      <c r="A2585" s="62" t="str">
        <f>IF(Encodage!A2585="","",IF(COUNTIF($A$2:A2584,Encodage!A2585),"",IF(AND(Encodage!A2585&gt;=$G$2,Encodage!A2585&lt;=$H$2),Encodage!B2585,"")))</f>
        <v/>
      </c>
      <c r="B2585" s="62" t="str">
        <f>IF(A2585="","",IF(COUNTIF($A$2:B2584,Encodage!B2585)&gt;0,"",IF(AND(Encodage!B2585&gt;=$G$2,Encodage!A2585&lt;=$H$2),Encodage!C2585,"")))</f>
        <v/>
      </c>
      <c r="C2585" s="62"/>
      <c r="D2585" s="61"/>
      <c r="E2585" s="61"/>
      <c r="F2585" s="61"/>
      <c r="G2585" t="str">
        <f t="shared" si="625"/>
        <v/>
      </c>
      <c r="H2585" t="str">
        <f>IFERROR(IF(COUNTIF($H$4:H2584,H2584)&lt;VLOOKUP($H2584,$D$3:$E$500,2,0),H2584,INDEX($D$3:$D$300,MATCH(H2584,$D$3:$D$300,0)+1)),"")</f>
        <v/>
      </c>
      <c r="I2585" t="str">
        <f>IF($H2585="","",VLOOKUP($H2585,Listes!$A$3:$I$12,3,FALSE))</f>
        <v/>
      </c>
      <c r="J2585" t="str">
        <f>IF($H2585="","",VLOOKUP($H2585,Listes!$A$3:$I$12,4,FALSE))</f>
        <v/>
      </c>
      <c r="K2585" t="str">
        <f>IF(H2585="","",VLOOKUP($H2585,Listes!$A$3:$I$12,8,FALSE))</f>
        <v/>
      </c>
      <c r="N2585" t="str">
        <f t="shared" si="626"/>
        <v/>
      </c>
    </row>
    <row r="2586" spans="1:14">
      <c r="A2586" s="62" t="str">
        <f>IF(Encodage!A2586="","",IF(COUNTIF($A$2:A2585,Encodage!A2586),"",IF(AND(Encodage!A2586&gt;=$G$2,Encodage!A2586&lt;=$H$2),Encodage!B2586,"")))</f>
        <v/>
      </c>
      <c r="B2586" s="62" t="str">
        <f>IF(A2586="","",IF(COUNTIF($A$2:B2585,Encodage!B2586)&gt;0,"",IF(AND(Encodage!B2586&gt;=$G$2,Encodage!A2586&lt;=$H$2),Encodage!C2586,"")))</f>
        <v/>
      </c>
      <c r="C2586" s="62"/>
      <c r="D2586" s="61"/>
      <c r="E2586" s="61"/>
      <c r="F2586" s="61"/>
      <c r="G2586" t="str">
        <f t="shared" si="625"/>
        <v/>
      </c>
      <c r="H2586" t="str">
        <f>IFERROR(IF(COUNTIF($H$4:H2585,H2585)&lt;VLOOKUP($H2585,$D$3:$E$500,2,0),H2585,INDEX($D$3:$D$300,MATCH(H2585,$D$3:$D$300,0)+1)),"")</f>
        <v/>
      </c>
      <c r="I2586" t="str">
        <f>IF($H2586="","",VLOOKUP($H2586,Listes!$A$3:$I$12,3,FALSE))</f>
        <v/>
      </c>
      <c r="J2586" t="str">
        <f>IF($H2586="","",VLOOKUP($H2586,Listes!$A$3:$I$12,4,FALSE))</f>
        <v/>
      </c>
      <c r="K2586" t="str">
        <f>IF(H2586="","",VLOOKUP($H2586,Listes!$A$3:$I$12,8,FALSE))</f>
        <v/>
      </c>
      <c r="N2586" t="str">
        <f t="shared" si="626"/>
        <v/>
      </c>
    </row>
    <row r="2587" spans="1:14">
      <c r="A2587" s="62" t="str">
        <f>IF(Encodage!A2587="","",IF(COUNTIF($A$2:A2586,Encodage!A2587),"",IF(AND(Encodage!A2587&gt;=$G$2,Encodage!A2587&lt;=$H$2),Encodage!B2587,"")))</f>
        <v/>
      </c>
      <c r="B2587" s="62" t="str">
        <f>IF(A2587="","",IF(COUNTIF($A$2:B2586,Encodage!B2587)&gt;0,"",IF(AND(Encodage!B2587&gt;=$G$2,Encodage!A2587&lt;=$H$2),Encodage!C2587,"")))</f>
        <v/>
      </c>
      <c r="C2587" s="62"/>
      <c r="D2587" s="61"/>
      <c r="E2587" s="61"/>
      <c r="F2587" s="61"/>
      <c r="G2587" t="str">
        <f t="shared" si="625"/>
        <v/>
      </c>
      <c r="H2587" t="str">
        <f>IFERROR(IF(COUNTIF($H$4:H2586,H2586)&lt;VLOOKUP($H2586,$D$3:$E$500,2,0),H2586,INDEX($D$3:$D$300,MATCH(H2586,$D$3:$D$300,0)+1)),"")</f>
        <v/>
      </c>
      <c r="I2587" t="str">
        <f>IF($H2587="","",VLOOKUP($H2587,Listes!$A$3:$I$12,3,FALSE))</f>
        <v/>
      </c>
      <c r="J2587" t="str">
        <f>IF($H2587="","",VLOOKUP($H2587,Listes!$A$3:$I$12,4,FALSE))</f>
        <v/>
      </c>
      <c r="K2587" t="str">
        <f>IF(H2587="","",VLOOKUP($H2587,Listes!$A$3:$I$12,8,FALSE))</f>
        <v/>
      </c>
      <c r="N2587" t="str">
        <f t="shared" si="626"/>
        <v/>
      </c>
    </row>
    <row r="2588" spans="1:14">
      <c r="A2588" s="62" t="str">
        <f>IF(Encodage!A2588="","",IF(COUNTIF($A$2:A2587,Encodage!A2588),"",IF(AND(Encodage!A2588&gt;=$G$2,Encodage!A2588&lt;=$H$2),Encodage!B2588,"")))</f>
        <v/>
      </c>
      <c r="B2588" s="62" t="str">
        <f>IF(A2588="","",IF(COUNTIF($A$2:B2587,Encodage!B2588)&gt;0,"",IF(AND(Encodage!B2588&gt;=$G$2,Encodage!A2588&lt;=$H$2),Encodage!C2588,"")))</f>
        <v/>
      </c>
      <c r="C2588" s="62"/>
      <c r="D2588" s="61"/>
      <c r="E2588" s="61"/>
      <c r="F2588" s="61"/>
      <c r="G2588" t="str">
        <f t="shared" si="625"/>
        <v/>
      </c>
      <c r="H2588" t="str">
        <f>IFERROR(IF(COUNTIF($H$4:H2587,H2587)&lt;VLOOKUP($H2587,$D$3:$E$500,2,0),H2587,INDEX($D$3:$D$300,MATCH(H2587,$D$3:$D$300,0)+1)),"")</f>
        <v/>
      </c>
      <c r="I2588" t="str">
        <f>IF($H2588="","",VLOOKUP($H2588,Listes!$A$3:$I$12,3,FALSE))</f>
        <v/>
      </c>
      <c r="J2588" t="str">
        <f>IF($H2588="","",VLOOKUP($H2588,Listes!$A$3:$I$12,4,FALSE))</f>
        <v/>
      </c>
      <c r="K2588" t="str">
        <f>IF(H2588="","",VLOOKUP($H2588,Listes!$A$3:$I$12,8,FALSE))</f>
        <v/>
      </c>
      <c r="N2588" t="str">
        <f t="shared" si="626"/>
        <v/>
      </c>
    </row>
    <row r="2589" spans="1:14">
      <c r="A2589" s="62" t="str">
        <f>IF(Encodage!A2589="","",IF(COUNTIF($A$2:A2588,Encodage!A2589),"",IF(AND(Encodage!A2589&gt;=$G$2,Encodage!A2589&lt;=$H$2),Encodage!B2589,"")))</f>
        <v/>
      </c>
      <c r="B2589" s="62" t="str">
        <f>IF(A2589="","",IF(COUNTIF($A$2:B2588,Encodage!B2589)&gt;0,"",IF(AND(Encodage!B2589&gt;=$G$2,Encodage!A2589&lt;=$H$2),Encodage!C2589,"")))</f>
        <v/>
      </c>
      <c r="C2589" s="62"/>
      <c r="D2589" s="61"/>
      <c r="E2589" s="61"/>
      <c r="F2589" s="61"/>
      <c r="G2589" t="str">
        <f t="shared" si="625"/>
        <v/>
      </c>
      <c r="H2589" t="str">
        <f>IFERROR(IF(COUNTIF($H$4:H2588,H2588)&lt;VLOOKUP($H2588,$D$3:$E$500,2,0),H2588,INDEX($D$3:$D$300,MATCH(H2588,$D$3:$D$300,0)+1)),"")</f>
        <v/>
      </c>
      <c r="I2589" t="str">
        <f>IF($H2589="","",VLOOKUP($H2589,Listes!$A$3:$I$12,3,FALSE))</f>
        <v/>
      </c>
      <c r="J2589" t="str">
        <f>IF($H2589="","",VLOOKUP($H2589,Listes!$A$3:$I$12,4,FALSE))</f>
        <v/>
      </c>
      <c r="K2589" t="str">
        <f>IF(H2589="","",VLOOKUP($H2589,Listes!$A$3:$I$12,8,FALSE))</f>
        <v/>
      </c>
      <c r="N2589" t="str">
        <f t="shared" si="626"/>
        <v/>
      </c>
    </row>
    <row r="2590" spans="1:14">
      <c r="A2590" s="62" t="str">
        <f>IF(Encodage!A2590="","",IF(COUNTIF($A$2:A2589,Encodage!A2590),"",IF(AND(Encodage!A2590&gt;=$G$2,Encodage!A2590&lt;=$H$2),Encodage!B2590,"")))</f>
        <v/>
      </c>
      <c r="B2590" s="62" t="str">
        <f>IF(A2590="","",IF(COUNTIF($A$2:B2589,Encodage!B2590)&gt;0,"",IF(AND(Encodage!B2590&gt;=$G$2,Encodage!A2590&lt;=$H$2),Encodage!C2590,"")))</f>
        <v/>
      </c>
      <c r="C2590" s="62"/>
      <c r="D2590" s="61"/>
      <c r="E2590" s="61"/>
      <c r="F2590" s="61"/>
      <c r="G2590" t="str">
        <f t="shared" si="625"/>
        <v/>
      </c>
      <c r="H2590" t="str">
        <f>IFERROR(IF(COUNTIF($H$4:H2589,H2589)&lt;VLOOKUP($H2589,$D$3:$E$500,2,0),H2589,INDEX($D$3:$D$300,MATCH(H2589,$D$3:$D$300,0)+1)),"")</f>
        <v/>
      </c>
      <c r="I2590" t="str">
        <f>IF($H2590="","",VLOOKUP($H2590,Listes!$A$3:$I$12,3,FALSE))</f>
        <v/>
      </c>
      <c r="J2590" t="str">
        <f>IF($H2590="","",VLOOKUP($H2590,Listes!$A$3:$I$12,4,FALSE))</f>
        <v/>
      </c>
      <c r="K2590" t="str">
        <f>IF(H2590="","",VLOOKUP($H2590,Listes!$A$3:$I$12,8,FALSE))</f>
        <v/>
      </c>
      <c r="N2590" t="str">
        <f t="shared" si="626"/>
        <v/>
      </c>
    </row>
    <row r="2591" spans="1:14">
      <c r="A2591" s="62" t="str">
        <f>IF(Encodage!A2591="","",IF(COUNTIF($A$2:A2590,Encodage!A2591),"",IF(AND(Encodage!A2591&gt;=$G$2,Encodage!A2591&lt;=$H$2),Encodage!B2591,"")))</f>
        <v/>
      </c>
      <c r="B2591" s="62" t="str">
        <f>IF(A2591="","",IF(COUNTIF($A$2:B2590,Encodage!B2591)&gt;0,"",IF(AND(Encodage!B2591&gt;=$G$2,Encodage!A2591&lt;=$H$2),Encodage!C2591,"")))</f>
        <v/>
      </c>
      <c r="C2591" s="62"/>
      <c r="D2591" s="61"/>
      <c r="E2591" s="61"/>
      <c r="F2591" s="61"/>
      <c r="G2591" t="str">
        <f t="shared" si="625"/>
        <v/>
      </c>
      <c r="H2591" t="str">
        <f>IFERROR(IF(COUNTIF($H$4:H2590,H2590)&lt;VLOOKUP($H2590,$D$3:$E$500,2,0),H2590,INDEX($D$3:$D$300,MATCH(H2590,$D$3:$D$300,0)+1)),"")</f>
        <v/>
      </c>
      <c r="I2591" t="str">
        <f>IF($H2591="","",VLOOKUP($H2591,Listes!$A$3:$I$12,3,FALSE))</f>
        <v/>
      </c>
      <c r="J2591" t="str">
        <f>IF($H2591="","",VLOOKUP($H2591,Listes!$A$3:$I$12,4,FALSE))</f>
        <v/>
      </c>
      <c r="K2591" t="str">
        <f>IF(H2591="","",VLOOKUP($H2591,Listes!$A$3:$I$12,8,FALSE))</f>
        <v/>
      </c>
      <c r="N2591" t="str">
        <f t="shared" si="626"/>
        <v/>
      </c>
    </row>
    <row r="2592" spans="1:14">
      <c r="A2592" s="62" t="str">
        <f>IF(Encodage!A2592="","",IF(COUNTIF($A$2:A2591,Encodage!A2592),"",IF(AND(Encodage!A2592&gt;=$G$2,Encodage!A2592&lt;=$H$2),Encodage!B2592,"")))</f>
        <v/>
      </c>
      <c r="B2592" s="62" t="str">
        <f>IF(A2592="","",IF(COUNTIF($A$2:B2591,Encodage!B2592)&gt;0,"",IF(AND(Encodage!B2592&gt;=$G$2,Encodage!A2592&lt;=$H$2),Encodage!C2592,"")))</f>
        <v/>
      </c>
      <c r="C2592" s="62"/>
      <c r="D2592" s="61"/>
      <c r="E2592" s="61"/>
      <c r="F2592" s="61"/>
      <c r="G2592" t="str">
        <f t="shared" si="625"/>
        <v/>
      </c>
      <c r="H2592" t="str">
        <f>IFERROR(IF(COUNTIF($H$4:H2591,H2591)&lt;VLOOKUP($H2591,$D$3:$E$500,2,0),H2591,INDEX($D$3:$D$300,MATCH(H2591,$D$3:$D$300,0)+1)),"")</f>
        <v/>
      </c>
      <c r="I2592" t="str">
        <f>IF($H2592="","",VLOOKUP($H2592,Listes!$A$3:$I$12,3,FALSE))</f>
        <v/>
      </c>
      <c r="J2592" t="str">
        <f>IF($H2592="","",VLOOKUP($H2592,Listes!$A$3:$I$12,4,FALSE))</f>
        <v/>
      </c>
      <c r="K2592" t="str">
        <f>IF(H2592="","",VLOOKUP($H2592,Listes!$A$3:$I$12,8,FALSE))</f>
        <v/>
      </c>
      <c r="N2592" t="str">
        <f t="shared" si="626"/>
        <v/>
      </c>
    </row>
    <row r="2593" spans="1:14">
      <c r="A2593" s="62" t="str">
        <f>IF(Encodage!A2593="","",IF(COUNTIF($A$2:A2592,Encodage!A2593),"",IF(AND(Encodage!A2593&gt;=$G$2,Encodage!A2593&lt;=$H$2),Encodage!B2593,"")))</f>
        <v/>
      </c>
      <c r="B2593" s="62" t="str">
        <f>IF(A2593="","",IF(COUNTIF($A$2:B2592,Encodage!B2593)&gt;0,"",IF(AND(Encodage!B2593&gt;=$G$2,Encodage!A2593&lt;=$H$2),Encodage!C2593,"")))</f>
        <v/>
      </c>
      <c r="C2593" s="62"/>
      <c r="D2593" s="61"/>
      <c r="E2593" s="61"/>
      <c r="F2593" s="61"/>
      <c r="G2593" t="str">
        <f t="shared" si="625"/>
        <v/>
      </c>
      <c r="H2593" t="str">
        <f>IFERROR(IF(COUNTIF($H$4:H2592,H2592)&lt;VLOOKUP($H2592,$D$3:$E$500,2,0),H2592,INDEX($D$3:$D$300,MATCH(H2592,$D$3:$D$300,0)+1)),"")</f>
        <v/>
      </c>
      <c r="I2593" t="str">
        <f>IF($H2593="","",VLOOKUP($H2593,Listes!$A$3:$I$12,3,FALSE))</f>
        <v/>
      </c>
      <c r="J2593" t="str">
        <f>IF($H2593="","",VLOOKUP($H2593,Listes!$A$3:$I$12,4,FALSE))</f>
        <v/>
      </c>
      <c r="K2593" t="str">
        <f>IF(H2593="","",VLOOKUP($H2593,Listes!$A$3:$I$12,8,FALSE))</f>
        <v/>
      </c>
      <c r="N2593" t="str">
        <f t="shared" si="626"/>
        <v/>
      </c>
    </row>
    <row r="2594" spans="1:14">
      <c r="A2594" s="62" t="str">
        <f>IF(Encodage!A2594="","",IF(COUNTIF($A$2:A2593,Encodage!A2594),"",IF(AND(Encodage!A2594&gt;=$G$2,Encodage!A2594&lt;=$H$2),Encodage!B2594,"")))</f>
        <v/>
      </c>
      <c r="B2594" s="62" t="str">
        <f>IF(A2594="","",IF(COUNTIF($A$2:B2593,Encodage!B2594)&gt;0,"",IF(AND(Encodage!B2594&gt;=$G$2,Encodage!A2594&lt;=$H$2),Encodage!C2594,"")))</f>
        <v/>
      </c>
      <c r="C2594" s="62"/>
      <c r="D2594" s="61"/>
      <c r="E2594" s="61"/>
      <c r="F2594" s="61"/>
      <c r="G2594" t="str">
        <f t="shared" si="625"/>
        <v/>
      </c>
      <c r="H2594" t="str">
        <f>IFERROR(IF(COUNTIF($H$4:H2593,H2593)&lt;VLOOKUP($H2593,$D$3:$E$500,2,0),H2593,INDEX($D$3:$D$300,MATCH(H2593,$D$3:$D$300,0)+1)),"")</f>
        <v/>
      </c>
      <c r="I2594" t="str">
        <f>IF($H2594="","",VLOOKUP($H2594,Listes!$A$3:$I$12,3,FALSE))</f>
        <v/>
      </c>
      <c r="J2594" t="str">
        <f>IF($H2594="","",VLOOKUP($H2594,Listes!$A$3:$I$12,4,FALSE))</f>
        <v/>
      </c>
      <c r="K2594" t="str">
        <f>IF(H2594="","",VLOOKUP($H2594,Listes!$A$3:$I$12,8,FALSE))</f>
        <v/>
      </c>
      <c r="N2594" t="str">
        <f t="shared" si="626"/>
        <v/>
      </c>
    </row>
    <row r="2595" spans="1:14">
      <c r="A2595" s="62" t="str">
        <f>IF(Encodage!A2595="","",IF(COUNTIF($A$2:A2594,Encodage!A2595),"",IF(AND(Encodage!A2595&gt;=$G$2,Encodage!A2595&lt;=$H$2),Encodage!B2595,"")))</f>
        <v/>
      </c>
      <c r="B2595" s="62" t="str">
        <f>IF(A2595="","",IF(COUNTIF($A$2:B2594,Encodage!B2595)&gt;0,"",IF(AND(Encodage!B2595&gt;=$G$2,Encodage!A2595&lt;=$H$2),Encodage!C2595,"")))</f>
        <v/>
      </c>
      <c r="C2595" s="62"/>
      <c r="D2595" s="61"/>
      <c r="E2595" s="61"/>
      <c r="F2595" s="61"/>
      <c r="G2595" t="str">
        <f t="shared" si="625"/>
        <v/>
      </c>
      <c r="H2595" t="str">
        <f>IFERROR(IF(COUNTIF($H$4:H2594,H2594)&lt;VLOOKUP($H2594,$D$3:$E$500,2,0),H2594,INDEX($D$3:$D$300,MATCH(H2594,$D$3:$D$300,0)+1)),"")</f>
        <v/>
      </c>
      <c r="I2595" t="str">
        <f>IF($H2595="","",VLOOKUP($H2595,Listes!$A$3:$I$12,3,FALSE))</f>
        <v/>
      </c>
      <c r="J2595" t="str">
        <f>IF($H2595="","",VLOOKUP($H2595,Listes!$A$3:$I$12,4,FALSE))</f>
        <v/>
      </c>
      <c r="K2595" t="str">
        <f>IF(H2595="","",VLOOKUP($H2595,Listes!$A$3:$I$12,8,FALSE))</f>
        <v/>
      </c>
      <c r="N2595" t="str">
        <f t="shared" si="626"/>
        <v/>
      </c>
    </row>
    <row r="2596" spans="1:14">
      <c r="A2596" s="62" t="str">
        <f>IF(Encodage!A2596="","",IF(COUNTIF($A$2:A2595,Encodage!A2596),"",IF(AND(Encodage!A2596&gt;=$G$2,Encodage!A2596&lt;=$H$2),Encodage!B2596,"")))</f>
        <v/>
      </c>
      <c r="B2596" s="62" t="str">
        <f>IF(A2596="","",IF(COUNTIF($A$2:B2595,Encodage!B2596)&gt;0,"",IF(AND(Encodage!B2596&gt;=$G$2,Encodage!A2596&lt;=$H$2),Encodage!C2596,"")))</f>
        <v/>
      </c>
      <c r="C2596" s="62"/>
      <c r="D2596" s="61"/>
      <c r="E2596" s="61"/>
      <c r="F2596" s="61"/>
      <c r="G2596" t="str">
        <f t="shared" si="625"/>
        <v/>
      </c>
      <c r="H2596" t="str">
        <f>IFERROR(IF(COUNTIF($H$4:H2595,H2595)&lt;VLOOKUP($H2595,$D$3:$E$500,2,0),H2595,INDEX($D$3:$D$300,MATCH(H2595,$D$3:$D$300,0)+1)),"")</f>
        <v/>
      </c>
      <c r="I2596" t="str">
        <f>IF($H2596="","",VLOOKUP($H2596,Listes!$A$3:$I$12,3,FALSE))</f>
        <v/>
      </c>
      <c r="J2596" t="str">
        <f>IF($H2596="","",VLOOKUP($H2596,Listes!$A$3:$I$12,4,FALSE))</f>
        <v/>
      </c>
      <c r="K2596" t="str">
        <f>IF(H2596="","",VLOOKUP($H2596,Listes!$A$3:$I$12,8,FALSE))</f>
        <v/>
      </c>
      <c r="N2596" t="str">
        <f t="shared" si="626"/>
        <v/>
      </c>
    </row>
    <row r="2597" spans="1:14">
      <c r="A2597" s="62" t="str">
        <f>IF(Encodage!A2597="","",IF(COUNTIF($A$2:A2596,Encodage!A2597),"",IF(AND(Encodage!A2597&gt;=$G$2,Encodage!A2597&lt;=$H$2),Encodage!B2597,"")))</f>
        <v/>
      </c>
      <c r="B2597" s="62" t="str">
        <f>IF(A2597="","",IF(COUNTIF($A$2:B2596,Encodage!B2597)&gt;0,"",IF(AND(Encodage!B2597&gt;=$G$2,Encodage!A2597&lt;=$H$2),Encodage!C2597,"")))</f>
        <v/>
      </c>
      <c r="C2597" s="62"/>
      <c r="D2597" s="61"/>
      <c r="E2597" s="61"/>
      <c r="F2597" s="61"/>
      <c r="G2597" t="str">
        <f t="shared" si="625"/>
        <v/>
      </c>
      <c r="H2597" t="str">
        <f>IFERROR(IF(COUNTIF($H$4:H2596,H2596)&lt;VLOOKUP($H2596,$D$3:$E$500,2,0),H2596,INDEX($D$3:$D$300,MATCH(H2596,$D$3:$D$300,0)+1)),"")</f>
        <v/>
      </c>
      <c r="I2597" t="str">
        <f>IF($H2597="","",VLOOKUP($H2597,Listes!$A$3:$I$12,3,FALSE))</f>
        <v/>
      </c>
      <c r="J2597" t="str">
        <f>IF($H2597="","",VLOOKUP($H2597,Listes!$A$3:$I$12,4,FALSE))</f>
        <v/>
      </c>
      <c r="K2597" t="str">
        <f>IF(H2597="","",VLOOKUP($H2597,Listes!$A$3:$I$12,8,FALSE))</f>
        <v/>
      </c>
      <c r="N2597" t="str">
        <f t="shared" si="626"/>
        <v/>
      </c>
    </row>
    <row r="2598" spans="1:14">
      <c r="A2598" s="62" t="str">
        <f>IF(Encodage!A2598="","",IF(COUNTIF($A$2:A2597,Encodage!A2598),"",IF(AND(Encodage!A2598&gt;=$G$2,Encodage!A2598&lt;=$H$2),Encodage!B2598,"")))</f>
        <v/>
      </c>
      <c r="B2598" s="62" t="str">
        <f>IF(A2598="","",IF(COUNTIF($A$2:B2597,Encodage!B2598)&gt;0,"",IF(AND(Encodage!B2598&gt;=$G$2,Encodage!A2598&lt;=$H$2),Encodage!C2598,"")))</f>
        <v/>
      </c>
      <c r="C2598" s="62"/>
      <c r="D2598" s="61"/>
      <c r="E2598" s="61"/>
      <c r="F2598" s="61"/>
      <c r="G2598" t="str">
        <f t="shared" si="625"/>
        <v/>
      </c>
      <c r="H2598" t="str">
        <f>IFERROR(IF(COUNTIF($H$4:H2597,H2597)&lt;VLOOKUP($H2597,$D$3:$E$500,2,0),H2597,INDEX($D$3:$D$300,MATCH(H2597,$D$3:$D$300,0)+1)),"")</f>
        <v/>
      </c>
      <c r="I2598" t="str">
        <f>IF($H2598="","",VLOOKUP($H2598,Listes!$A$3:$I$12,3,FALSE))</f>
        <v/>
      </c>
      <c r="J2598" t="str">
        <f>IF($H2598="","",VLOOKUP($H2598,Listes!$A$3:$I$12,4,FALSE))</f>
        <v/>
      </c>
      <c r="K2598" t="str">
        <f>IF(H2598="","",VLOOKUP($H2598,Listes!$A$3:$I$12,8,FALSE))</f>
        <v/>
      </c>
      <c r="N2598" t="str">
        <f t="shared" si="626"/>
        <v/>
      </c>
    </row>
    <row r="2599" spans="1:14">
      <c r="A2599" s="62" t="str">
        <f>IF(Encodage!A2599="","",IF(COUNTIF($A$2:A2598,Encodage!A2599),"",IF(AND(Encodage!A2599&gt;=$G$2,Encodage!A2599&lt;=$H$2),Encodage!B2599,"")))</f>
        <v/>
      </c>
      <c r="B2599" s="62" t="str">
        <f>IF(A2599="","",IF(COUNTIF($A$2:B2598,Encodage!B2599)&gt;0,"",IF(AND(Encodage!B2599&gt;=$G$2,Encodage!A2599&lt;=$H$2),Encodage!C2599,"")))</f>
        <v/>
      </c>
      <c r="C2599" s="62"/>
      <c r="D2599" s="61"/>
      <c r="E2599" s="61"/>
      <c r="F2599" s="61"/>
      <c r="G2599" t="str">
        <f t="shared" si="625"/>
        <v/>
      </c>
      <c r="H2599" t="str">
        <f>IFERROR(IF(COUNTIF($H$4:H2598,H2598)&lt;VLOOKUP($H2598,$D$3:$E$500,2,0),H2598,INDEX($D$3:$D$300,MATCH(H2598,$D$3:$D$300,0)+1)),"")</f>
        <v/>
      </c>
      <c r="I2599" t="str">
        <f>IF($H2599="","",VLOOKUP($H2599,Listes!$A$3:$I$12,3,FALSE))</f>
        <v/>
      </c>
      <c r="J2599" t="str">
        <f>IF($H2599="","",VLOOKUP($H2599,Listes!$A$3:$I$12,4,FALSE))</f>
        <v/>
      </c>
      <c r="K2599" t="str">
        <f>IF(H2599="","",VLOOKUP($H2599,Listes!$A$3:$I$12,8,FALSE))</f>
        <v/>
      </c>
      <c r="N2599" t="str">
        <f t="shared" si="626"/>
        <v/>
      </c>
    </row>
    <row r="2600" spans="1:14">
      <c r="A2600" s="62" t="str">
        <f>IF(Encodage!A2600="","",IF(COUNTIF($A$2:A2599,Encodage!A2600),"",IF(AND(Encodage!A2600&gt;=$G$2,Encodage!A2600&lt;=$H$2),Encodage!B2600,"")))</f>
        <v/>
      </c>
      <c r="B2600" s="62" t="str">
        <f>IF(A2600="","",IF(COUNTIF($A$2:B2599,Encodage!B2600)&gt;0,"",IF(AND(Encodage!B2600&gt;=$G$2,Encodage!A2600&lt;=$H$2),Encodage!C2600,"")))</f>
        <v/>
      </c>
      <c r="C2600" s="62"/>
      <c r="D2600" s="61"/>
      <c r="E2600" s="61"/>
      <c r="F2600" s="61"/>
      <c r="G2600" t="str">
        <f t="shared" si="625"/>
        <v/>
      </c>
      <c r="H2600" t="str">
        <f>IFERROR(IF(COUNTIF($H$4:H2599,H2599)&lt;VLOOKUP($H2599,$D$3:$E$500,2,0),H2599,INDEX($D$3:$D$300,MATCH(H2599,$D$3:$D$300,0)+1)),"")</f>
        <v/>
      </c>
      <c r="I2600" t="str">
        <f>IF($H2600="","",VLOOKUP($H2600,Listes!$A$3:$I$12,3,FALSE))</f>
        <v/>
      </c>
      <c r="J2600" t="str">
        <f>IF($H2600="","",VLOOKUP($H2600,Listes!$A$3:$I$12,4,FALSE))</f>
        <v/>
      </c>
      <c r="K2600" t="str">
        <f>IF(H2600="","",VLOOKUP($H2600,Listes!$A$3:$I$12,8,FALSE))</f>
        <v/>
      </c>
      <c r="N2600" t="str">
        <f t="shared" si="626"/>
        <v/>
      </c>
    </row>
    <row r="2601" spans="1:14">
      <c r="A2601" s="62" t="str">
        <f>IF(Encodage!A2601="","",IF(COUNTIF($A$2:A2600,Encodage!A2601),"",IF(AND(Encodage!A2601&gt;=$G$2,Encodage!A2601&lt;=$H$2),Encodage!B2601,"")))</f>
        <v/>
      </c>
      <c r="B2601" s="62" t="str">
        <f>IF(A2601="","",IF(COUNTIF($A$2:B2600,Encodage!B2601)&gt;0,"",IF(AND(Encodage!B2601&gt;=$G$2,Encodage!A2601&lt;=$H$2),Encodage!C2601,"")))</f>
        <v/>
      </c>
      <c r="C2601" s="62"/>
      <c r="D2601" s="61"/>
      <c r="E2601" s="61"/>
      <c r="F2601" s="61"/>
      <c r="G2601" t="str">
        <f t="shared" si="625"/>
        <v/>
      </c>
      <c r="H2601" t="str">
        <f>IFERROR(IF(COUNTIF($H$4:H2600,H2600)&lt;VLOOKUP($H2600,$D$3:$E$500,2,0),H2600,INDEX($D$3:$D$300,MATCH(H2600,$D$3:$D$300,0)+1)),"")</f>
        <v/>
      </c>
      <c r="I2601" t="str">
        <f>IF($H2601="","",VLOOKUP($H2601,Listes!$A$3:$I$12,3,FALSE))</f>
        <v/>
      </c>
      <c r="J2601" t="str">
        <f>IF($H2601="","",VLOOKUP($H2601,Listes!$A$3:$I$12,4,FALSE))</f>
        <v/>
      </c>
      <c r="K2601" t="str">
        <f>IF(H2601="","",VLOOKUP($H2601,Listes!$A$3:$I$12,8,FALSE))</f>
        <v/>
      </c>
      <c r="N2601" t="str">
        <f t="shared" si="626"/>
        <v/>
      </c>
    </row>
    <row r="2602" spans="1:14">
      <c r="A2602" s="62" t="str">
        <f>IF(Encodage!A2602="","",IF(COUNTIF($A$2:A2601,Encodage!A2602),"",IF(AND(Encodage!A2602&gt;=$G$2,Encodage!A2602&lt;=$H$2),Encodage!B2602,"")))</f>
        <v/>
      </c>
      <c r="B2602" s="62" t="str">
        <f>IF(A2602="","",IF(COUNTIF($A$2:B2601,Encodage!B2602)&gt;0,"",IF(AND(Encodage!B2602&gt;=$G$2,Encodage!A2602&lt;=$H$2),Encodage!C2602,"")))</f>
        <v/>
      </c>
      <c r="C2602" s="62"/>
      <c r="D2602" s="61"/>
      <c r="E2602" s="61"/>
      <c r="F2602" s="61"/>
      <c r="G2602" t="str">
        <f t="shared" si="625"/>
        <v/>
      </c>
      <c r="H2602" t="str">
        <f>IFERROR(IF(COUNTIF($H$4:H2601,H2601)&lt;VLOOKUP($H2601,$D$3:$E$500,2,0),H2601,INDEX($D$3:$D$300,MATCH(H2601,$D$3:$D$300,0)+1)),"")</f>
        <v/>
      </c>
      <c r="I2602" t="str">
        <f>IF($H2602="","",VLOOKUP($H2602,Listes!$A$3:$I$12,3,FALSE))</f>
        <v/>
      </c>
      <c r="J2602" t="str">
        <f>IF($H2602="","",VLOOKUP($H2602,Listes!$A$3:$I$12,4,FALSE))</f>
        <v/>
      </c>
      <c r="K2602" t="str">
        <f>IF(H2602="","",VLOOKUP($H2602,Listes!$A$3:$I$12,8,FALSE))</f>
        <v/>
      </c>
      <c r="N2602" t="str">
        <f t="shared" si="626"/>
        <v/>
      </c>
    </row>
    <row r="2603" spans="1:14">
      <c r="A2603" s="62" t="str">
        <f>IF(Encodage!A2603="","",IF(COUNTIF($A$2:A2602,Encodage!A2603),"",IF(AND(Encodage!A2603&gt;=$G$2,Encodage!A2603&lt;=$H$2),Encodage!B2603,"")))</f>
        <v/>
      </c>
      <c r="B2603" s="62" t="str">
        <f>IF(A2603="","",IF(COUNTIF($A$2:B2602,Encodage!B2603)&gt;0,"",IF(AND(Encodage!B2603&gt;=$G$2,Encodage!A2603&lt;=$H$2),Encodage!C2603,"")))</f>
        <v/>
      </c>
      <c r="C2603" s="62"/>
      <c r="D2603" s="61"/>
      <c r="E2603" s="61"/>
      <c r="F2603" s="61"/>
      <c r="G2603" t="str">
        <f t="shared" si="625"/>
        <v/>
      </c>
      <c r="H2603" t="str">
        <f>IFERROR(IF(COUNTIF($H$4:H2602,H2602)&lt;VLOOKUP($H2602,$D$3:$E$500,2,0),H2602,INDEX($D$3:$D$300,MATCH(H2602,$D$3:$D$300,0)+1)),"")</f>
        <v/>
      </c>
      <c r="I2603" t="str">
        <f>IF($H2603="","",VLOOKUP($H2603,Listes!$A$3:$I$12,3,FALSE))</f>
        <v/>
      </c>
      <c r="J2603" t="str">
        <f>IF($H2603="","",VLOOKUP($H2603,Listes!$A$3:$I$12,4,FALSE))</f>
        <v/>
      </c>
      <c r="K2603" t="str">
        <f>IF(H2603="","",VLOOKUP($H2603,Listes!$A$3:$I$12,8,FALSE))</f>
        <v/>
      </c>
      <c r="N2603" t="str">
        <f t="shared" si="626"/>
        <v/>
      </c>
    </row>
    <row r="2604" spans="1:14">
      <c r="A2604" s="62" t="str">
        <f>IF(Encodage!A2604="","",IF(COUNTIF($A$2:A2603,Encodage!A2604),"",IF(AND(Encodage!A2604&gt;=$G$2,Encodage!A2604&lt;=$H$2),Encodage!B2604,"")))</f>
        <v/>
      </c>
      <c r="B2604" s="62" t="str">
        <f>IF(A2604="","",IF(COUNTIF($A$2:B2603,Encodage!B2604)&gt;0,"",IF(AND(Encodage!B2604&gt;=$G$2,Encodage!A2604&lt;=$H$2),Encodage!C2604,"")))</f>
        <v/>
      </c>
      <c r="C2604" s="62"/>
      <c r="D2604" s="61"/>
      <c r="E2604" s="61"/>
      <c r="F2604" s="61"/>
      <c r="G2604" t="str">
        <f t="shared" si="625"/>
        <v/>
      </c>
      <c r="H2604" t="str">
        <f>IFERROR(IF(COUNTIF($H$4:H2603,H2603)&lt;VLOOKUP($H2603,$D$3:$E$500,2,0),H2603,INDEX($D$3:$D$300,MATCH(H2603,$D$3:$D$300,0)+1)),"")</f>
        <v/>
      </c>
      <c r="I2604" t="str">
        <f>IF($H2604="","",VLOOKUP($H2604,Listes!$A$3:$I$12,3,FALSE))</f>
        <v/>
      </c>
      <c r="J2604" t="str">
        <f>IF($H2604="","",VLOOKUP($H2604,Listes!$A$3:$I$12,4,FALSE))</f>
        <v/>
      </c>
      <c r="K2604" t="str">
        <f>IF(H2604="","",VLOOKUP($H2604,Listes!$A$3:$I$12,8,FALSE))</f>
        <v/>
      </c>
      <c r="N2604" t="str">
        <f t="shared" si="626"/>
        <v/>
      </c>
    </row>
    <row r="2605" spans="1:14">
      <c r="A2605" s="62" t="str">
        <f>IF(Encodage!A2605="","",IF(COUNTIF($A$2:A2604,Encodage!A2605),"",IF(AND(Encodage!A2605&gt;=$G$2,Encodage!A2605&lt;=$H$2),Encodage!B2605,"")))</f>
        <v/>
      </c>
      <c r="B2605" s="62" t="str">
        <f>IF(A2605="","",IF(COUNTIF($A$2:B2604,Encodage!B2605)&gt;0,"",IF(AND(Encodage!B2605&gt;=$G$2,Encodage!A2605&lt;=$H$2),Encodage!C2605,"")))</f>
        <v/>
      </c>
      <c r="C2605" s="62"/>
      <c r="D2605" s="61"/>
      <c r="E2605" s="61"/>
      <c r="F2605" s="61"/>
      <c r="G2605" t="str">
        <f t="shared" si="625"/>
        <v/>
      </c>
      <c r="H2605" t="str">
        <f>IFERROR(IF(COUNTIF($H$4:H2604,H2604)&lt;VLOOKUP($H2604,$D$3:$E$500,2,0),H2604,INDEX($D$3:$D$300,MATCH(H2604,$D$3:$D$300,0)+1)),"")</f>
        <v/>
      </c>
      <c r="I2605" t="str">
        <f>IF($H2605="","",VLOOKUP($H2605,Listes!$A$3:$I$12,3,FALSE))</f>
        <v/>
      </c>
      <c r="J2605" t="str">
        <f>IF($H2605="","",VLOOKUP($H2605,Listes!$A$3:$I$12,4,FALSE))</f>
        <v/>
      </c>
      <c r="K2605" t="str">
        <f>IF(H2605="","",VLOOKUP($H2605,Listes!$A$3:$I$12,8,FALSE))</f>
        <v/>
      </c>
      <c r="N2605" t="str">
        <f t="shared" si="626"/>
        <v/>
      </c>
    </row>
    <row r="2606" spans="1:14">
      <c r="A2606" s="62" t="str">
        <f>IF(Encodage!A2606="","",IF(COUNTIF($A$2:A2605,Encodage!A2606),"",IF(AND(Encodage!A2606&gt;=$G$2,Encodage!A2606&lt;=$H$2),Encodage!B2606,"")))</f>
        <v/>
      </c>
      <c r="B2606" s="62" t="str">
        <f>IF(A2606="","",IF(COUNTIF($A$2:B2605,Encodage!B2606)&gt;0,"",IF(AND(Encodage!B2606&gt;=$G$2,Encodage!A2606&lt;=$H$2),Encodage!C2606,"")))</f>
        <v/>
      </c>
      <c r="C2606" s="62"/>
      <c r="D2606" s="61"/>
      <c r="E2606" s="61"/>
      <c r="F2606" s="61"/>
      <c r="G2606" t="str">
        <f t="shared" si="625"/>
        <v/>
      </c>
      <c r="H2606" t="str">
        <f>IFERROR(IF(COUNTIF($H$4:H2605,H2605)&lt;VLOOKUP($H2605,$D$3:$E$500,2,0),H2605,INDEX($D$3:$D$300,MATCH(H2605,$D$3:$D$300,0)+1)),"")</f>
        <v/>
      </c>
      <c r="I2606" t="str">
        <f>IF($H2606="","",VLOOKUP($H2606,Listes!$A$3:$I$12,3,FALSE))</f>
        <v/>
      </c>
      <c r="J2606" t="str">
        <f>IF($H2606="","",VLOOKUP($H2606,Listes!$A$3:$I$12,4,FALSE))</f>
        <v/>
      </c>
      <c r="K2606" t="str">
        <f>IF(H2606="","",VLOOKUP($H2606,Listes!$A$3:$I$12,8,FALSE))</f>
        <v/>
      </c>
      <c r="N2606" t="str">
        <f t="shared" si="626"/>
        <v/>
      </c>
    </row>
    <row r="2607" spans="1:14">
      <c r="A2607" s="62" t="str">
        <f>IF(Encodage!A2607="","",IF(COUNTIF($A$2:A2606,Encodage!A2607),"",IF(AND(Encodage!A2607&gt;=$G$2,Encodage!A2607&lt;=$H$2),Encodage!B2607,"")))</f>
        <v/>
      </c>
      <c r="B2607" s="62" t="str">
        <f>IF(A2607="","",IF(COUNTIF($A$2:B2606,Encodage!B2607)&gt;0,"",IF(AND(Encodage!B2607&gt;=$G$2,Encodage!A2607&lt;=$H$2),Encodage!C2607,"")))</f>
        <v/>
      </c>
      <c r="C2607" s="62"/>
      <c r="D2607" s="61"/>
      <c r="E2607" s="61"/>
      <c r="F2607" s="61"/>
      <c r="G2607" t="str">
        <f t="shared" si="625"/>
        <v/>
      </c>
      <c r="H2607" t="str">
        <f>IFERROR(IF(COUNTIF($H$4:H2606,H2606)&lt;VLOOKUP($H2606,$D$3:$E$500,2,0),H2606,INDEX($D$3:$D$300,MATCH(H2606,$D$3:$D$300,0)+1)),"")</f>
        <v/>
      </c>
      <c r="I2607" t="str">
        <f>IF($H2607="","",VLOOKUP($H2607,Listes!$A$3:$I$12,3,FALSE))</f>
        <v/>
      </c>
      <c r="J2607" t="str">
        <f>IF($H2607="","",VLOOKUP($H2607,Listes!$A$3:$I$12,4,FALSE))</f>
        <v/>
      </c>
      <c r="K2607" t="str">
        <f>IF(H2607="","",VLOOKUP($H2607,Listes!$A$3:$I$12,8,FALSE))</f>
        <v/>
      </c>
      <c r="N2607" t="str">
        <f t="shared" si="626"/>
        <v/>
      </c>
    </row>
    <row r="2608" spans="1:14">
      <c r="A2608" s="62" t="str">
        <f>IF(Encodage!A2608="","",IF(COUNTIF($A$2:A2607,Encodage!A2608),"",IF(AND(Encodage!A2608&gt;=$G$2,Encodage!A2608&lt;=$H$2),Encodage!B2608,"")))</f>
        <v/>
      </c>
      <c r="B2608" s="62" t="str">
        <f>IF(A2608="","",IF(COUNTIF($A$2:B2607,Encodage!B2608)&gt;0,"",IF(AND(Encodage!B2608&gt;=$G$2,Encodage!A2608&lt;=$H$2),Encodage!C2608,"")))</f>
        <v/>
      </c>
      <c r="C2608" s="62"/>
      <c r="D2608" s="61"/>
      <c r="E2608" s="61"/>
      <c r="F2608" s="61"/>
      <c r="G2608" t="str">
        <f t="shared" si="625"/>
        <v/>
      </c>
      <c r="H2608" t="str">
        <f>IFERROR(IF(COUNTIF($H$4:H2607,H2607)&lt;VLOOKUP($H2607,$D$3:$E$500,2,0),H2607,INDEX($D$3:$D$300,MATCH(H2607,$D$3:$D$300,0)+1)),"")</f>
        <v/>
      </c>
      <c r="I2608" t="str">
        <f>IF($H2608="","",VLOOKUP($H2608,Listes!$A$3:$I$12,3,FALSE))</f>
        <v/>
      </c>
      <c r="J2608" t="str">
        <f>IF($H2608="","",VLOOKUP($H2608,Listes!$A$3:$I$12,4,FALSE))</f>
        <v/>
      </c>
      <c r="K2608" t="str">
        <f>IF(H2608="","",VLOOKUP($H2608,Listes!$A$3:$I$12,8,FALSE))</f>
        <v/>
      </c>
      <c r="N2608" t="str">
        <f t="shared" si="626"/>
        <v/>
      </c>
    </row>
    <row r="2609" spans="1:14">
      <c r="A2609" s="62" t="str">
        <f>IF(Encodage!A2609="","",IF(COUNTIF($A$2:A2608,Encodage!A2609),"",IF(AND(Encodage!A2609&gt;=$G$2,Encodage!A2609&lt;=$H$2),Encodage!B2609,"")))</f>
        <v/>
      </c>
      <c r="B2609" s="62" t="str">
        <f>IF(A2609="","",IF(COUNTIF($A$2:B2608,Encodage!B2609)&gt;0,"",IF(AND(Encodage!B2609&gt;=$G$2,Encodage!A2609&lt;=$H$2),Encodage!C2609,"")))</f>
        <v/>
      </c>
      <c r="C2609" s="62"/>
      <c r="D2609" s="61"/>
      <c r="E2609" s="61"/>
      <c r="F2609" s="61"/>
      <c r="G2609" t="str">
        <f t="shared" si="625"/>
        <v/>
      </c>
      <c r="H2609" t="str">
        <f>IFERROR(IF(COUNTIF($H$4:H2608,H2608)&lt;VLOOKUP($H2608,$D$3:$E$500,2,0),H2608,INDEX($D$3:$D$300,MATCH(H2608,$D$3:$D$300,0)+1)),"")</f>
        <v/>
      </c>
      <c r="I2609" t="str">
        <f>IF($H2609="","",VLOOKUP($H2609,Listes!$A$3:$I$12,3,FALSE))</f>
        <v/>
      </c>
      <c r="J2609" t="str">
        <f>IF($H2609="","",VLOOKUP($H2609,Listes!$A$3:$I$12,4,FALSE))</f>
        <v/>
      </c>
      <c r="K2609" t="str">
        <f>IF(H2609="","",VLOOKUP($H2609,Listes!$A$3:$I$12,8,FALSE))</f>
        <v/>
      </c>
      <c r="N2609" t="str">
        <f t="shared" si="626"/>
        <v/>
      </c>
    </row>
    <row r="2610" spans="1:14">
      <c r="A2610" s="62" t="str">
        <f>IF(Encodage!A2610="","",IF(COUNTIF($A$2:A2609,Encodage!A2610),"",IF(AND(Encodage!A2610&gt;=$G$2,Encodage!A2610&lt;=$H$2),Encodage!B2610,"")))</f>
        <v/>
      </c>
      <c r="B2610" s="62" t="str">
        <f>IF(A2610="","",IF(COUNTIF($A$2:B2609,Encodage!B2610)&gt;0,"",IF(AND(Encodage!B2610&gt;=$G$2,Encodage!A2610&lt;=$H$2),Encodage!C2610,"")))</f>
        <v/>
      </c>
      <c r="C2610" s="62"/>
      <c r="D2610" s="61"/>
      <c r="E2610" s="61"/>
      <c r="F2610" s="61"/>
      <c r="G2610" t="str">
        <f t="shared" si="625"/>
        <v/>
      </c>
      <c r="H2610" t="str">
        <f>IFERROR(IF(COUNTIF($H$4:H2609,H2609)&lt;VLOOKUP($H2609,$D$3:$E$500,2,0),H2609,INDEX($D$3:$D$300,MATCH(H2609,$D$3:$D$300,0)+1)),"")</f>
        <v/>
      </c>
      <c r="I2610" t="str">
        <f>IF($H2610="","",VLOOKUP($H2610,Listes!$A$3:$I$12,3,FALSE))</f>
        <v/>
      </c>
      <c r="J2610" t="str">
        <f>IF($H2610="","",VLOOKUP($H2610,Listes!$A$3:$I$12,4,FALSE))</f>
        <v/>
      </c>
      <c r="K2610" t="str">
        <f>IF(H2610="","",VLOOKUP($H2610,Listes!$A$3:$I$12,8,FALSE))</f>
        <v/>
      </c>
      <c r="N2610" t="str">
        <f t="shared" si="626"/>
        <v/>
      </c>
    </row>
    <row r="2611" spans="1:14">
      <c r="A2611" s="62" t="str">
        <f>IF(Encodage!A2611="","",IF(COUNTIF($A$2:A2610,Encodage!A2611),"",IF(AND(Encodage!A2611&gt;=$G$2,Encodage!A2611&lt;=$H$2),Encodage!B2611,"")))</f>
        <v/>
      </c>
      <c r="B2611" s="62" t="str">
        <f>IF(A2611="","",IF(COUNTIF($A$2:B2610,Encodage!B2611)&gt;0,"",IF(AND(Encodage!B2611&gt;=$G$2,Encodage!A2611&lt;=$H$2),Encodage!C2611,"")))</f>
        <v/>
      </c>
      <c r="C2611" s="62"/>
      <c r="D2611" s="61"/>
      <c r="E2611" s="61"/>
      <c r="F2611" s="61"/>
      <c r="G2611" t="str">
        <f t="shared" si="625"/>
        <v/>
      </c>
      <c r="H2611" t="str">
        <f>IFERROR(IF(COUNTIF($H$4:H2610,H2610)&lt;VLOOKUP($H2610,$D$3:$E$500,2,0),H2610,INDEX($D$3:$D$300,MATCH(H2610,$D$3:$D$300,0)+1)),"")</f>
        <v/>
      </c>
      <c r="I2611" t="str">
        <f>IF($H2611="","",VLOOKUP($H2611,Listes!$A$3:$I$12,3,FALSE))</f>
        <v/>
      </c>
      <c r="J2611" t="str">
        <f>IF($H2611="","",VLOOKUP($H2611,Listes!$A$3:$I$12,4,FALSE))</f>
        <v/>
      </c>
      <c r="K2611" t="str">
        <f>IF(H2611="","",VLOOKUP($H2611,Listes!$A$3:$I$12,8,FALSE))</f>
        <v/>
      </c>
      <c r="N2611" t="str">
        <f t="shared" si="626"/>
        <v/>
      </c>
    </row>
    <row r="2612" spans="1:14">
      <c r="A2612" s="62" t="str">
        <f>IF(Encodage!A2612="","",IF(COUNTIF($A$2:A2611,Encodage!A2612),"",IF(AND(Encodage!A2612&gt;=$G$2,Encodage!A2612&lt;=$H$2),Encodage!B2612,"")))</f>
        <v/>
      </c>
      <c r="B2612" s="62" t="str">
        <f>IF(A2612="","",IF(COUNTIF($A$2:B2611,Encodage!B2612)&gt;0,"",IF(AND(Encodage!B2612&gt;=$G$2,Encodage!A2612&lt;=$H$2),Encodage!C2612,"")))</f>
        <v/>
      </c>
      <c r="C2612" s="62"/>
      <c r="D2612" s="61"/>
      <c r="E2612" s="61"/>
      <c r="F2612" s="61"/>
      <c r="G2612" t="str">
        <f t="shared" si="625"/>
        <v/>
      </c>
      <c r="H2612" t="str">
        <f>IFERROR(IF(COUNTIF($H$4:H2611,H2611)&lt;VLOOKUP($H2611,$D$3:$E$500,2,0),H2611,INDEX($D$3:$D$300,MATCH(H2611,$D$3:$D$300,0)+1)),"")</f>
        <v/>
      </c>
      <c r="I2612" t="str">
        <f>IF($H2612="","",VLOOKUP($H2612,Listes!$A$3:$I$12,3,FALSE))</f>
        <v/>
      </c>
      <c r="J2612" t="str">
        <f>IF($H2612="","",VLOOKUP($H2612,Listes!$A$3:$I$12,4,FALSE))</f>
        <v/>
      </c>
      <c r="K2612" t="str">
        <f>IF(H2612="","",VLOOKUP($H2612,Listes!$A$3:$I$12,8,FALSE))</f>
        <v/>
      </c>
      <c r="N2612" t="str">
        <f t="shared" si="626"/>
        <v/>
      </c>
    </row>
    <row r="2613" spans="1:14">
      <c r="A2613" s="62" t="str">
        <f>IF(Encodage!A2613="","",IF(COUNTIF($A$2:A2612,Encodage!A2613),"",IF(AND(Encodage!A2613&gt;=$G$2,Encodage!A2613&lt;=$H$2),Encodage!B2613,"")))</f>
        <v/>
      </c>
      <c r="B2613" s="62" t="str">
        <f>IF(A2613="","",IF(COUNTIF($A$2:B2612,Encodage!B2613)&gt;0,"",IF(AND(Encodage!B2613&gt;=$G$2,Encodage!A2613&lt;=$H$2),Encodage!C2613,"")))</f>
        <v/>
      </c>
      <c r="C2613" s="62"/>
      <c r="D2613" s="61"/>
      <c r="E2613" s="61"/>
      <c r="F2613" s="61"/>
      <c r="G2613" t="str">
        <f t="shared" si="625"/>
        <v/>
      </c>
      <c r="H2613" t="str">
        <f>IFERROR(IF(COUNTIF($H$4:H2612,H2612)&lt;VLOOKUP($H2612,$D$3:$E$500,2,0),H2612,INDEX($D$3:$D$300,MATCH(H2612,$D$3:$D$300,0)+1)),"")</f>
        <v/>
      </c>
      <c r="I2613" t="str">
        <f>IF($H2613="","",VLOOKUP($H2613,Listes!$A$3:$I$12,3,FALSE))</f>
        <v/>
      </c>
      <c r="J2613" t="str">
        <f>IF($H2613="","",VLOOKUP($H2613,Listes!$A$3:$I$12,4,FALSE))</f>
        <v/>
      </c>
      <c r="K2613" t="str">
        <f>IF(H2613="","",VLOOKUP($H2613,Listes!$A$3:$I$12,8,FALSE))</f>
        <v/>
      </c>
      <c r="N2613" t="str">
        <f t="shared" si="626"/>
        <v/>
      </c>
    </row>
    <row r="2614" spans="1:14">
      <c r="A2614" s="62" t="str">
        <f>IF(Encodage!A2614="","",IF(COUNTIF($A$2:A2613,Encodage!A2614),"",IF(AND(Encodage!A2614&gt;=$G$2,Encodage!A2614&lt;=$H$2),Encodage!B2614,"")))</f>
        <v/>
      </c>
      <c r="B2614" s="62" t="str">
        <f>IF(A2614="","",IF(COUNTIF($A$2:B2613,Encodage!B2614)&gt;0,"",IF(AND(Encodage!B2614&gt;=$G$2,Encodage!A2614&lt;=$H$2),Encodage!C2614,"")))</f>
        <v/>
      </c>
      <c r="C2614" s="62"/>
      <c r="D2614" s="61"/>
      <c r="E2614" s="61"/>
      <c r="F2614" s="61"/>
      <c r="G2614" t="str">
        <f t="shared" si="625"/>
        <v/>
      </c>
      <c r="H2614" t="str">
        <f>IFERROR(IF(COUNTIF($H$4:H2613,H2613)&lt;VLOOKUP($H2613,$D$3:$E$500,2,0),H2613,INDEX($D$3:$D$300,MATCH(H2613,$D$3:$D$300,0)+1)),"")</f>
        <v/>
      </c>
      <c r="I2614" t="str">
        <f>IF($H2614="","",VLOOKUP($H2614,Listes!$A$3:$I$12,3,FALSE))</f>
        <v/>
      </c>
      <c r="J2614" t="str">
        <f>IF($H2614="","",VLOOKUP($H2614,Listes!$A$3:$I$12,4,FALSE))</f>
        <v/>
      </c>
      <c r="K2614" t="str">
        <f>IF(H2614="","",VLOOKUP($H2614,Listes!$A$3:$I$12,8,FALSE))</f>
        <v/>
      </c>
      <c r="N2614" t="str">
        <f t="shared" si="626"/>
        <v/>
      </c>
    </row>
    <row r="2615" spans="1:14">
      <c r="A2615" s="62" t="str">
        <f>IF(Encodage!A2615="","",IF(COUNTIF($A$2:A2614,Encodage!A2615),"",IF(AND(Encodage!A2615&gt;=$G$2,Encodage!A2615&lt;=$H$2),Encodage!B2615,"")))</f>
        <v/>
      </c>
      <c r="B2615" s="62" t="str">
        <f>IF(A2615="","",IF(COUNTIF($A$2:B2614,Encodage!B2615)&gt;0,"",IF(AND(Encodage!B2615&gt;=$G$2,Encodage!A2615&lt;=$H$2),Encodage!C2615,"")))</f>
        <v/>
      </c>
      <c r="C2615" s="62"/>
      <c r="D2615" s="61"/>
      <c r="E2615" s="61"/>
      <c r="F2615" s="61"/>
      <c r="G2615" t="str">
        <f t="shared" si="625"/>
        <v/>
      </c>
      <c r="H2615" t="str">
        <f>IFERROR(IF(COUNTIF($H$4:H2614,H2614)&lt;VLOOKUP($H2614,$D$3:$E$500,2,0),H2614,INDEX($D$3:$D$300,MATCH(H2614,$D$3:$D$300,0)+1)),"")</f>
        <v/>
      </c>
      <c r="I2615" t="str">
        <f>IF($H2615="","",VLOOKUP($H2615,Listes!$A$3:$I$12,3,FALSE))</f>
        <v/>
      </c>
      <c r="J2615" t="str">
        <f>IF($H2615="","",VLOOKUP($H2615,Listes!$A$3:$I$12,4,FALSE))</f>
        <v/>
      </c>
      <c r="K2615" t="str">
        <f>IF(H2615="","",VLOOKUP($H2615,Listes!$A$3:$I$12,8,FALSE))</f>
        <v/>
      </c>
      <c r="N2615" t="str">
        <f t="shared" si="626"/>
        <v/>
      </c>
    </row>
    <row r="2616" spans="1:14">
      <c r="A2616" s="62" t="str">
        <f>IF(Encodage!A2616="","",IF(COUNTIF($A$2:A2615,Encodage!A2616),"",IF(AND(Encodage!A2616&gt;=$G$2,Encodage!A2616&lt;=$H$2),Encodage!B2616,"")))</f>
        <v/>
      </c>
      <c r="B2616" s="62" t="str">
        <f>IF(A2616="","",IF(COUNTIF($A$2:B2615,Encodage!B2616)&gt;0,"",IF(AND(Encodage!B2616&gt;=$G$2,Encodage!A2616&lt;=$H$2),Encodage!C2616,"")))</f>
        <v/>
      </c>
      <c r="C2616" s="62"/>
      <c r="D2616" s="61"/>
      <c r="E2616" s="61"/>
      <c r="F2616" s="61"/>
      <c r="G2616" t="str">
        <f t="shared" si="625"/>
        <v/>
      </c>
      <c r="H2616" t="str">
        <f>IFERROR(IF(COUNTIF($H$4:H2615,H2615)&lt;VLOOKUP($H2615,$D$3:$E$500,2,0),H2615,INDEX($D$3:$D$300,MATCH(H2615,$D$3:$D$300,0)+1)),"")</f>
        <v/>
      </c>
      <c r="I2616" t="str">
        <f>IF($H2616="","",VLOOKUP($H2616,Listes!$A$3:$I$12,3,FALSE))</f>
        <v/>
      </c>
      <c r="J2616" t="str">
        <f>IF($H2616="","",VLOOKUP($H2616,Listes!$A$3:$I$12,4,FALSE))</f>
        <v/>
      </c>
      <c r="K2616" t="str">
        <f>IF(H2616="","",VLOOKUP($H2616,Listes!$A$3:$I$12,8,FALSE))</f>
        <v/>
      </c>
      <c r="N2616" t="str">
        <f t="shared" si="626"/>
        <v/>
      </c>
    </row>
    <row r="2617" spans="1:14">
      <c r="A2617" s="62" t="str">
        <f>IF(Encodage!A2617="","",IF(COUNTIF($A$2:A2616,Encodage!A2617),"",IF(AND(Encodage!A2617&gt;=$G$2,Encodage!A2617&lt;=$H$2),Encodage!B2617,"")))</f>
        <v/>
      </c>
      <c r="B2617" s="62" t="str">
        <f>IF(A2617="","",IF(COUNTIF($A$2:B2616,Encodage!B2617)&gt;0,"",IF(AND(Encodage!B2617&gt;=$G$2,Encodage!A2617&lt;=$H$2),Encodage!C2617,"")))</f>
        <v/>
      </c>
      <c r="C2617" s="62"/>
      <c r="D2617" s="61"/>
      <c r="E2617" s="61"/>
      <c r="F2617" s="61"/>
      <c r="G2617" t="str">
        <f t="shared" si="625"/>
        <v/>
      </c>
      <c r="H2617" t="str">
        <f>IFERROR(IF(COUNTIF($H$4:H2616,H2616)&lt;VLOOKUP($H2616,$D$3:$E$500,2,0),H2616,INDEX($D$3:$D$300,MATCH(H2616,$D$3:$D$300,0)+1)),"")</f>
        <v/>
      </c>
      <c r="I2617" t="str">
        <f>IF($H2617="","",VLOOKUP($H2617,Listes!$A$3:$I$12,3,FALSE))</f>
        <v/>
      </c>
      <c r="J2617" t="str">
        <f>IF($H2617="","",VLOOKUP($H2617,Listes!$A$3:$I$12,4,FALSE))</f>
        <v/>
      </c>
      <c r="K2617" t="str">
        <f>IF(H2617="","",VLOOKUP($H2617,Listes!$A$3:$I$12,8,FALSE))</f>
        <v/>
      </c>
      <c r="N2617" t="str">
        <f t="shared" si="626"/>
        <v/>
      </c>
    </row>
    <row r="2618" spans="1:14">
      <c r="A2618" s="62" t="str">
        <f>IF(Encodage!A2618="","",IF(COUNTIF($A$2:A2617,Encodage!A2618),"",IF(AND(Encodage!A2618&gt;=$G$2,Encodage!A2618&lt;=$H$2),Encodage!B2618,"")))</f>
        <v/>
      </c>
      <c r="B2618" s="62" t="str">
        <f>IF(A2618="","",IF(COUNTIF($A$2:B2617,Encodage!B2618)&gt;0,"",IF(AND(Encodage!B2618&gt;=$G$2,Encodage!A2618&lt;=$H$2),Encodage!C2618,"")))</f>
        <v/>
      </c>
      <c r="C2618" s="62"/>
      <c r="D2618" s="61"/>
      <c r="E2618" s="61"/>
      <c r="F2618" s="61"/>
      <c r="G2618" t="str">
        <f t="shared" si="625"/>
        <v/>
      </c>
      <c r="H2618" t="str">
        <f>IFERROR(IF(COUNTIF($H$4:H2617,H2617)&lt;VLOOKUP($H2617,$D$3:$E$500,2,0),H2617,INDEX($D$3:$D$300,MATCH(H2617,$D$3:$D$300,0)+1)),"")</f>
        <v/>
      </c>
      <c r="I2618" t="str">
        <f>IF($H2618="","",VLOOKUP($H2618,Listes!$A$3:$I$12,3,FALSE))</f>
        <v/>
      </c>
      <c r="J2618" t="str">
        <f>IF($H2618="","",VLOOKUP($H2618,Listes!$A$3:$I$12,4,FALSE))</f>
        <v/>
      </c>
      <c r="K2618" t="str">
        <f>IF(H2618="","",VLOOKUP($H2618,Listes!$A$3:$I$12,8,FALSE))</f>
        <v/>
      </c>
      <c r="N2618" t="str">
        <f t="shared" si="626"/>
        <v/>
      </c>
    </row>
    <row r="2619" spans="1:14">
      <c r="A2619" s="62" t="str">
        <f>IF(Encodage!A2619="","",IF(COUNTIF($A$2:A2618,Encodage!A2619),"",IF(AND(Encodage!A2619&gt;=$G$2,Encodage!A2619&lt;=$H$2),Encodage!B2619,"")))</f>
        <v/>
      </c>
      <c r="B2619" s="62" t="str">
        <f>IF(A2619="","",IF(COUNTIF($A$2:B2618,Encodage!B2619)&gt;0,"",IF(AND(Encodage!B2619&gt;=$G$2,Encodage!A2619&lt;=$H$2),Encodage!C2619,"")))</f>
        <v/>
      </c>
      <c r="C2619" s="62"/>
      <c r="D2619" s="61"/>
      <c r="E2619" s="61"/>
      <c r="F2619" s="61"/>
      <c r="G2619" t="str">
        <f t="shared" si="625"/>
        <v/>
      </c>
      <c r="H2619" t="str">
        <f>IFERROR(IF(COUNTIF($H$4:H2618,H2618)&lt;VLOOKUP($H2618,$D$3:$E$500,2,0),H2618,INDEX($D$3:$D$300,MATCH(H2618,$D$3:$D$300,0)+1)),"")</f>
        <v/>
      </c>
      <c r="I2619" t="str">
        <f>IF($H2619="","",VLOOKUP($H2619,Listes!$A$3:$I$12,3,FALSE))</f>
        <v/>
      </c>
      <c r="J2619" t="str">
        <f>IF($H2619="","",VLOOKUP($H2619,Listes!$A$3:$I$12,4,FALSE))</f>
        <v/>
      </c>
      <c r="K2619" t="str">
        <f>IF(H2619="","",VLOOKUP($H2619,Listes!$A$3:$I$12,8,FALSE))</f>
        <v/>
      </c>
      <c r="N2619" t="str">
        <f t="shared" si="626"/>
        <v/>
      </c>
    </row>
    <row r="2620" spans="1:14">
      <c r="A2620" s="62" t="str">
        <f>IF(Encodage!A2620="","",IF(COUNTIF($A$2:A2619,Encodage!A2620),"",IF(AND(Encodage!A2620&gt;=$G$2,Encodage!A2620&lt;=$H$2),Encodage!B2620,"")))</f>
        <v/>
      </c>
      <c r="B2620" s="62" t="str">
        <f>IF(A2620="","",IF(COUNTIF($A$2:B2619,Encodage!B2620)&gt;0,"",IF(AND(Encodage!B2620&gt;=$G$2,Encodage!A2620&lt;=$H$2),Encodage!C2620,"")))</f>
        <v/>
      </c>
      <c r="C2620" s="62"/>
      <c r="D2620" s="61"/>
      <c r="E2620" s="61"/>
      <c r="F2620" s="61"/>
      <c r="G2620" t="str">
        <f t="shared" si="625"/>
        <v/>
      </c>
      <c r="H2620" t="str">
        <f>IFERROR(IF(COUNTIF($H$4:H2619,H2619)&lt;VLOOKUP($H2619,$D$3:$E$500,2,0),H2619,INDEX($D$3:$D$300,MATCH(H2619,$D$3:$D$300,0)+1)),"")</f>
        <v/>
      </c>
      <c r="I2620" t="str">
        <f>IF($H2620="","",VLOOKUP($H2620,Listes!$A$3:$I$12,3,FALSE))</f>
        <v/>
      </c>
      <c r="J2620" t="str">
        <f>IF($H2620="","",VLOOKUP($H2620,Listes!$A$3:$I$12,4,FALSE))</f>
        <v/>
      </c>
      <c r="K2620" t="str">
        <f>IF(H2620="","",VLOOKUP($H2620,Listes!$A$3:$I$12,8,FALSE))</f>
        <v/>
      </c>
      <c r="N2620" t="str">
        <f t="shared" si="626"/>
        <v/>
      </c>
    </row>
    <row r="2621" spans="1:14">
      <c r="A2621" s="62" t="str">
        <f>IF(Encodage!A2621="","",IF(COUNTIF($A$2:A2620,Encodage!A2621),"",IF(AND(Encodage!A2621&gt;=$G$2,Encodage!A2621&lt;=$H$2),Encodage!B2621,"")))</f>
        <v/>
      </c>
      <c r="B2621" s="62" t="str">
        <f>IF(A2621="","",IF(COUNTIF($A$2:B2620,Encodage!B2621)&gt;0,"",IF(AND(Encodage!B2621&gt;=$G$2,Encodage!A2621&lt;=$H$2),Encodage!C2621,"")))</f>
        <v/>
      </c>
      <c r="C2621" s="62"/>
      <c r="D2621" s="61"/>
      <c r="E2621" s="61"/>
      <c r="F2621" s="61"/>
      <c r="G2621" t="str">
        <f t="shared" si="625"/>
        <v/>
      </c>
      <c r="H2621" t="str">
        <f>IFERROR(IF(COUNTIF($H$4:H2620,H2620)&lt;VLOOKUP($H2620,$D$3:$E$500,2,0),H2620,INDEX($D$3:$D$300,MATCH(H2620,$D$3:$D$300,0)+1)),"")</f>
        <v/>
      </c>
      <c r="I2621" t="str">
        <f>IF($H2621="","",VLOOKUP($H2621,Listes!$A$3:$I$12,3,FALSE))</f>
        <v/>
      </c>
      <c r="J2621" t="str">
        <f>IF($H2621="","",VLOOKUP($H2621,Listes!$A$3:$I$12,4,FALSE))</f>
        <v/>
      </c>
      <c r="K2621" t="str">
        <f>IF(H2621="","",VLOOKUP($H2621,Listes!$A$3:$I$12,8,FALSE))</f>
        <v/>
      </c>
      <c r="N2621" t="str">
        <f t="shared" si="626"/>
        <v/>
      </c>
    </row>
    <row r="2622" spans="1:14">
      <c r="A2622" s="62" t="str">
        <f>IF(Encodage!A2622="","",IF(COUNTIF($A$2:A2621,Encodage!A2622),"",IF(AND(Encodage!A2622&gt;=$G$2,Encodage!A2622&lt;=$H$2),Encodage!B2622,"")))</f>
        <v/>
      </c>
      <c r="B2622" s="62" t="str">
        <f>IF(A2622="","",IF(COUNTIF($A$2:B2621,Encodage!B2622)&gt;0,"",IF(AND(Encodage!B2622&gt;=$G$2,Encodage!A2622&lt;=$H$2),Encodage!C2622,"")))</f>
        <v/>
      </c>
      <c r="C2622" s="62"/>
      <c r="D2622" s="61"/>
      <c r="E2622" s="61"/>
      <c r="F2622" s="61"/>
      <c r="G2622" t="str">
        <f t="shared" si="625"/>
        <v/>
      </c>
      <c r="H2622" t="str">
        <f>IFERROR(IF(COUNTIF($H$4:H2621,H2621)&lt;VLOOKUP($H2621,$D$3:$E$500,2,0),H2621,INDEX($D$3:$D$300,MATCH(H2621,$D$3:$D$300,0)+1)),"")</f>
        <v/>
      </c>
      <c r="I2622" t="str">
        <f>IF($H2622="","",VLOOKUP($H2622,Listes!$A$3:$I$12,3,FALSE))</f>
        <v/>
      </c>
      <c r="J2622" t="str">
        <f>IF($H2622="","",VLOOKUP($H2622,Listes!$A$3:$I$12,4,FALSE))</f>
        <v/>
      </c>
      <c r="K2622" t="str">
        <f>IF(H2622="","",VLOOKUP($H2622,Listes!$A$3:$I$12,8,FALSE))</f>
        <v/>
      </c>
      <c r="N2622" t="str">
        <f t="shared" si="626"/>
        <v/>
      </c>
    </row>
    <row r="2623" spans="1:14">
      <c r="A2623" s="62" t="str">
        <f>IF(Encodage!A2623="","",IF(COUNTIF($A$2:A2622,Encodage!A2623),"",IF(AND(Encodage!A2623&gt;=$G$2,Encodage!A2623&lt;=$H$2),Encodage!B2623,"")))</f>
        <v/>
      </c>
      <c r="B2623" s="62" t="str">
        <f>IF(A2623="","",IF(COUNTIF($A$2:B2622,Encodage!B2623)&gt;0,"",IF(AND(Encodage!B2623&gt;=$G$2,Encodage!A2623&lt;=$H$2),Encodage!C2623,"")))</f>
        <v/>
      </c>
      <c r="C2623" s="62"/>
      <c r="D2623" s="61"/>
      <c r="E2623" s="61"/>
      <c r="F2623" s="61"/>
      <c r="G2623" t="str">
        <f t="shared" si="625"/>
        <v/>
      </c>
      <c r="H2623" t="str">
        <f>IFERROR(IF(COUNTIF($H$4:H2622,H2622)&lt;VLOOKUP($H2622,$D$3:$E$500,2,0),H2622,INDEX($D$3:$D$300,MATCH(H2622,$D$3:$D$300,0)+1)),"")</f>
        <v/>
      </c>
      <c r="I2623" t="str">
        <f>IF($H2623="","",VLOOKUP($H2623,Listes!$A$3:$I$12,3,FALSE))</f>
        <v/>
      </c>
      <c r="J2623" t="str">
        <f>IF($H2623="","",VLOOKUP($H2623,Listes!$A$3:$I$12,4,FALSE))</f>
        <v/>
      </c>
      <c r="K2623" t="str">
        <f>IF(H2623="","",VLOOKUP($H2623,Listes!$A$3:$I$12,8,FALSE))</f>
        <v/>
      </c>
      <c r="N2623" t="str">
        <f t="shared" si="626"/>
        <v/>
      </c>
    </row>
    <row r="2624" spans="1:14">
      <c r="A2624" s="62" t="str">
        <f>IF(Encodage!A2624="","",IF(COUNTIF($A$2:A2623,Encodage!A2624),"",IF(AND(Encodage!A2624&gt;=$G$2,Encodage!A2624&lt;=$H$2),Encodage!B2624,"")))</f>
        <v/>
      </c>
      <c r="B2624" s="62" t="str">
        <f>IF(A2624="","",IF(COUNTIF($A$2:B2623,Encodage!B2624)&gt;0,"",IF(AND(Encodage!B2624&gt;=$G$2,Encodage!A2624&lt;=$H$2),Encodage!C2624,"")))</f>
        <v/>
      </c>
      <c r="C2624" s="62"/>
      <c r="D2624" s="61"/>
      <c r="E2624" s="61"/>
      <c r="F2624" s="61"/>
      <c r="G2624" t="str">
        <f t="shared" si="625"/>
        <v/>
      </c>
      <c r="H2624" t="str">
        <f>IFERROR(IF(COUNTIF($H$4:H2623,H2623)&lt;VLOOKUP($H2623,$D$3:$E$500,2,0),H2623,INDEX($D$3:$D$300,MATCH(H2623,$D$3:$D$300,0)+1)),"")</f>
        <v/>
      </c>
      <c r="I2624" t="str">
        <f>IF($H2624="","",VLOOKUP($H2624,Listes!$A$3:$I$12,3,FALSE))</f>
        <v/>
      </c>
      <c r="J2624" t="str">
        <f>IF($H2624="","",VLOOKUP($H2624,Listes!$A$3:$I$12,4,FALSE))</f>
        <v/>
      </c>
      <c r="K2624" t="str">
        <f>IF(H2624="","",VLOOKUP($H2624,Listes!$A$3:$I$12,8,FALSE))</f>
        <v/>
      </c>
      <c r="N2624" t="str">
        <f t="shared" si="626"/>
        <v/>
      </c>
    </row>
    <row r="2625" spans="1:14">
      <c r="A2625" s="62" t="str">
        <f>IF(Encodage!A2625="","",IF(COUNTIF($A$2:A2624,Encodage!A2625),"",IF(AND(Encodage!A2625&gt;=$G$2,Encodage!A2625&lt;=$H$2),Encodage!B2625,"")))</f>
        <v/>
      </c>
      <c r="B2625" s="62" t="str">
        <f>IF(A2625="","",IF(COUNTIF($A$2:B2624,Encodage!B2625)&gt;0,"",IF(AND(Encodage!B2625&gt;=$G$2,Encodage!A2625&lt;=$H$2),Encodage!C2625,"")))</f>
        <v/>
      </c>
      <c r="C2625" s="62"/>
      <c r="D2625" s="61"/>
      <c r="E2625" s="61"/>
      <c r="F2625" s="61"/>
      <c r="G2625" t="str">
        <f t="shared" si="625"/>
        <v/>
      </c>
      <c r="H2625" t="str">
        <f>IFERROR(IF(COUNTIF($H$4:H2624,H2624)&lt;VLOOKUP($H2624,$D$3:$E$500,2,0),H2624,INDEX($D$3:$D$300,MATCH(H2624,$D$3:$D$300,0)+1)),"")</f>
        <v/>
      </c>
      <c r="I2625" t="str">
        <f>IF($H2625="","",VLOOKUP($H2625,Listes!$A$3:$I$12,3,FALSE))</f>
        <v/>
      </c>
      <c r="J2625" t="str">
        <f>IF($H2625="","",VLOOKUP($H2625,Listes!$A$3:$I$12,4,FALSE))</f>
        <v/>
      </c>
      <c r="K2625" t="str">
        <f>IF(H2625="","",VLOOKUP($H2625,Listes!$A$3:$I$12,8,FALSE))</f>
        <v/>
      </c>
      <c r="N2625" t="str">
        <f t="shared" si="626"/>
        <v/>
      </c>
    </row>
    <row r="2626" spans="1:14">
      <c r="A2626" s="62" t="str">
        <f>IF(Encodage!A2626="","",IF(COUNTIF($A$2:A2625,Encodage!A2626),"",IF(AND(Encodage!A2626&gt;=$G$2,Encodage!A2626&lt;=$H$2),Encodage!B2626,"")))</f>
        <v/>
      </c>
      <c r="B2626" s="62" t="str">
        <f>IF(A2626="","",IF(COUNTIF($A$2:B2625,Encodage!B2626)&gt;0,"",IF(AND(Encodage!B2626&gt;=$G$2,Encodage!A2626&lt;=$H$2),Encodage!C2626,"")))</f>
        <v/>
      </c>
      <c r="C2626" s="62"/>
      <c r="D2626" s="61"/>
      <c r="E2626" s="61"/>
      <c r="F2626" s="61"/>
      <c r="G2626" t="str">
        <f t="shared" si="625"/>
        <v/>
      </c>
      <c r="H2626" t="str">
        <f>IFERROR(IF(COUNTIF($H$4:H2625,H2625)&lt;VLOOKUP($H2625,$D$3:$E$500,2,0),H2625,INDEX($D$3:$D$300,MATCH(H2625,$D$3:$D$300,0)+1)),"")</f>
        <v/>
      </c>
      <c r="I2626" t="str">
        <f>IF($H2626="","",VLOOKUP($H2626,Listes!$A$3:$I$12,3,FALSE))</f>
        <v/>
      </c>
      <c r="J2626" t="str">
        <f>IF($H2626="","",VLOOKUP($H2626,Listes!$A$3:$I$12,4,FALSE))</f>
        <v/>
      </c>
      <c r="K2626" t="str">
        <f>IF(H2626="","",VLOOKUP($H2626,Listes!$A$3:$I$12,8,FALSE))</f>
        <v/>
      </c>
      <c r="N2626" t="str">
        <f t="shared" si="626"/>
        <v/>
      </c>
    </row>
    <row r="2627" spans="1:14">
      <c r="A2627" s="62" t="str">
        <f>IF(Encodage!A2627="","",IF(COUNTIF($A$2:A2626,Encodage!A2627),"",IF(AND(Encodage!A2627&gt;=$G$2,Encodage!A2627&lt;=$H$2),Encodage!B2627,"")))</f>
        <v/>
      </c>
      <c r="B2627" s="62" t="str">
        <f>IF(A2627="","",IF(COUNTIF($A$2:B2626,Encodage!B2627)&gt;0,"",IF(AND(Encodage!B2627&gt;=$G$2,Encodage!A2627&lt;=$H$2),Encodage!C2627,"")))</f>
        <v/>
      </c>
      <c r="C2627" s="62"/>
      <c r="D2627" s="61"/>
      <c r="E2627" s="61"/>
      <c r="F2627" s="61"/>
      <c r="G2627" t="str">
        <f t="shared" si="625"/>
        <v/>
      </c>
      <c r="H2627" t="str">
        <f>IFERROR(IF(COUNTIF($H$4:H2626,H2626)&lt;VLOOKUP($H2626,$D$3:$E$500,2,0),H2626,INDEX($D$3:$D$300,MATCH(H2626,$D$3:$D$300,0)+1)),"")</f>
        <v/>
      </c>
      <c r="I2627" t="str">
        <f>IF($H2627="","",VLOOKUP($H2627,Listes!$A$3:$I$12,3,FALSE))</f>
        <v/>
      </c>
      <c r="J2627" t="str">
        <f>IF($H2627="","",VLOOKUP($H2627,Listes!$A$3:$I$12,4,FALSE))</f>
        <v/>
      </c>
      <c r="K2627" t="str">
        <f>IF(H2627="","",VLOOKUP($H2627,Listes!$A$3:$I$12,8,FALSE))</f>
        <v/>
      </c>
      <c r="N2627" t="str">
        <f t="shared" si="626"/>
        <v/>
      </c>
    </row>
    <row r="2628" spans="1:14">
      <c r="A2628" s="62" t="str">
        <f>IF(Encodage!A2628="","",IF(COUNTIF($A$2:A2627,Encodage!A2628),"",IF(AND(Encodage!A2628&gt;=$G$2,Encodage!A2628&lt;=$H$2),Encodage!B2628,"")))</f>
        <v/>
      </c>
      <c r="B2628" s="62" t="str">
        <f>IF(A2628="","",IF(COUNTIF($A$2:B2627,Encodage!B2628)&gt;0,"",IF(AND(Encodage!B2628&gt;=$G$2,Encodage!A2628&lt;=$H$2),Encodage!C2628,"")))</f>
        <v/>
      </c>
      <c r="C2628" s="62"/>
      <c r="D2628" s="61"/>
      <c r="E2628" s="61"/>
      <c r="F2628" s="61"/>
      <c r="G2628" t="str">
        <f t="shared" si="625"/>
        <v/>
      </c>
      <c r="H2628" t="str">
        <f>IFERROR(IF(COUNTIF($H$4:H2627,H2627)&lt;VLOOKUP($H2627,$D$3:$E$500,2,0),H2627,INDEX($D$3:$D$300,MATCH(H2627,$D$3:$D$300,0)+1)),"")</f>
        <v/>
      </c>
      <c r="I2628" t="str">
        <f>IF($H2628="","",VLOOKUP($H2628,Listes!$A$3:$I$12,3,FALSE))</f>
        <v/>
      </c>
      <c r="J2628" t="str">
        <f>IF($H2628="","",VLOOKUP($H2628,Listes!$A$3:$I$12,4,FALSE))</f>
        <v/>
      </c>
      <c r="K2628" t="str">
        <f>IF(H2628="","",VLOOKUP($H2628,Listes!$A$3:$I$12,8,FALSE))</f>
        <v/>
      </c>
      <c r="N2628" t="str">
        <f t="shared" si="626"/>
        <v/>
      </c>
    </row>
    <row r="2629" spans="1:14">
      <c r="A2629" s="62" t="str">
        <f>IF(Encodage!A2629="","",IF(COUNTIF($A$2:A2628,Encodage!A2629),"",IF(AND(Encodage!A2629&gt;=$G$2,Encodage!A2629&lt;=$H$2),Encodage!B2629,"")))</f>
        <v/>
      </c>
      <c r="B2629" s="62" t="str">
        <f>IF(A2629="","",IF(COUNTIF($A$2:B2628,Encodage!B2629)&gt;0,"",IF(AND(Encodage!B2629&gt;=$G$2,Encodage!A2629&lt;=$H$2),Encodage!C2629,"")))</f>
        <v/>
      </c>
      <c r="C2629" s="62"/>
      <c r="D2629" s="61"/>
      <c r="E2629" s="61"/>
      <c r="F2629" s="61"/>
      <c r="G2629" t="str">
        <f t="shared" ref="G2629:G2692" si="627">IFERROR(INDEX($C$3:$C$10000,MATCH(H2629,$A$3:$A$10000,0)),"")</f>
        <v/>
      </c>
      <c r="H2629" t="str">
        <f>IFERROR(IF(COUNTIF($H$4:H2628,H2628)&lt;VLOOKUP($H2628,$D$3:$E$500,2,0),H2628,INDEX($D$3:$D$300,MATCH(H2628,$D$3:$D$300,0)+1)),"")</f>
        <v/>
      </c>
      <c r="I2629" t="str">
        <f>IF($H2629="","",VLOOKUP($H2629,Listes!$A$3:$I$12,3,FALSE))</f>
        <v/>
      </c>
      <c r="J2629" t="str">
        <f>IF($H2629="","",VLOOKUP($H2629,Listes!$A$3:$I$12,4,FALSE))</f>
        <v/>
      </c>
      <c r="K2629" t="str">
        <f>IF(H2629="","",VLOOKUP($H2629,Listes!$A$3:$I$12,8,FALSE))</f>
        <v/>
      </c>
      <c r="N2629" t="str">
        <f t="shared" ref="N2629:N2692" si="628">IF($H2628=$H2629,"",IFERROR(INDEX($C$3:$C$300,MATCH(H2629,$D$3:$D$300,0)),""))</f>
        <v/>
      </c>
    </row>
    <row r="2630" spans="1:14">
      <c r="A2630" s="62" t="str">
        <f>IF(Encodage!A2630="","",IF(COUNTIF($A$2:A2629,Encodage!A2630),"",IF(AND(Encodage!A2630&gt;=$G$2,Encodage!A2630&lt;=$H$2),Encodage!B2630,"")))</f>
        <v/>
      </c>
      <c r="B2630" s="62" t="str">
        <f>IF(A2630="","",IF(COUNTIF($A$2:B2629,Encodage!B2630)&gt;0,"",IF(AND(Encodage!B2630&gt;=$G$2,Encodage!A2630&lt;=$H$2),Encodage!C2630,"")))</f>
        <v/>
      </c>
      <c r="C2630" s="62"/>
      <c r="D2630" s="61"/>
      <c r="E2630" s="61"/>
      <c r="F2630" s="61"/>
      <c r="G2630" t="str">
        <f t="shared" si="627"/>
        <v/>
      </c>
      <c r="H2630" t="str">
        <f>IFERROR(IF(COUNTIF($H$4:H2629,H2629)&lt;VLOOKUP($H2629,$D$3:$E$500,2,0),H2629,INDEX($D$3:$D$300,MATCH(H2629,$D$3:$D$300,0)+1)),"")</f>
        <v/>
      </c>
      <c r="I2630" t="str">
        <f>IF($H2630="","",VLOOKUP($H2630,Listes!$A$3:$I$12,3,FALSE))</f>
        <v/>
      </c>
      <c r="J2630" t="str">
        <f>IF($H2630="","",VLOOKUP($H2630,Listes!$A$3:$I$12,4,FALSE))</f>
        <v/>
      </c>
      <c r="K2630" t="str">
        <f>IF(H2630="","",VLOOKUP($H2630,Listes!$A$3:$I$12,8,FALSE))</f>
        <v/>
      </c>
      <c r="N2630" t="str">
        <f t="shared" si="628"/>
        <v/>
      </c>
    </row>
    <row r="2631" spans="1:14">
      <c r="A2631" s="62" t="str">
        <f>IF(Encodage!A2631="","",IF(COUNTIF($A$2:A2630,Encodage!A2631),"",IF(AND(Encodage!A2631&gt;=$G$2,Encodage!A2631&lt;=$H$2),Encodage!B2631,"")))</f>
        <v/>
      </c>
      <c r="B2631" s="62" t="str">
        <f>IF(A2631="","",IF(COUNTIF($A$2:B2630,Encodage!B2631)&gt;0,"",IF(AND(Encodage!B2631&gt;=$G$2,Encodage!A2631&lt;=$H$2),Encodage!C2631,"")))</f>
        <v/>
      </c>
      <c r="C2631" s="62"/>
      <c r="D2631" s="61"/>
      <c r="E2631" s="61"/>
      <c r="F2631" s="61"/>
      <c r="G2631" t="str">
        <f t="shared" si="627"/>
        <v/>
      </c>
      <c r="H2631" t="str">
        <f>IFERROR(IF(COUNTIF($H$4:H2630,H2630)&lt;VLOOKUP($H2630,$D$3:$E$500,2,0),H2630,INDEX($D$3:$D$300,MATCH(H2630,$D$3:$D$300,0)+1)),"")</f>
        <v/>
      </c>
      <c r="I2631" t="str">
        <f>IF($H2631="","",VLOOKUP($H2631,Listes!$A$3:$I$12,3,FALSE))</f>
        <v/>
      </c>
      <c r="J2631" t="str">
        <f>IF($H2631="","",VLOOKUP($H2631,Listes!$A$3:$I$12,4,FALSE))</f>
        <v/>
      </c>
      <c r="K2631" t="str">
        <f>IF(H2631="","",VLOOKUP($H2631,Listes!$A$3:$I$12,8,FALSE))</f>
        <v/>
      </c>
      <c r="N2631" t="str">
        <f t="shared" si="628"/>
        <v/>
      </c>
    </row>
    <row r="2632" spans="1:14">
      <c r="A2632" s="62" t="str">
        <f>IF(Encodage!A2632="","",IF(COUNTIF($A$2:A2631,Encodage!A2632),"",IF(AND(Encodage!A2632&gt;=$G$2,Encodage!A2632&lt;=$H$2),Encodage!B2632,"")))</f>
        <v/>
      </c>
      <c r="B2632" s="62" t="str">
        <f>IF(A2632="","",IF(COUNTIF($A$2:B2631,Encodage!B2632)&gt;0,"",IF(AND(Encodage!B2632&gt;=$G$2,Encodage!A2632&lt;=$H$2),Encodage!C2632,"")))</f>
        <v/>
      </c>
      <c r="C2632" s="62"/>
      <c r="D2632" s="61"/>
      <c r="E2632" s="61"/>
      <c r="F2632" s="61"/>
      <c r="G2632" t="str">
        <f t="shared" si="627"/>
        <v/>
      </c>
      <c r="H2632" t="str">
        <f>IFERROR(IF(COUNTIF($H$4:H2631,H2631)&lt;VLOOKUP($H2631,$D$3:$E$500,2,0),H2631,INDEX($D$3:$D$300,MATCH(H2631,$D$3:$D$300,0)+1)),"")</f>
        <v/>
      </c>
      <c r="I2632" t="str">
        <f>IF($H2632="","",VLOOKUP($H2632,Listes!$A$3:$I$12,3,FALSE))</f>
        <v/>
      </c>
      <c r="J2632" t="str">
        <f>IF($H2632="","",VLOOKUP($H2632,Listes!$A$3:$I$12,4,FALSE))</f>
        <v/>
      </c>
      <c r="K2632" t="str">
        <f>IF(H2632="","",VLOOKUP($H2632,Listes!$A$3:$I$12,8,FALSE))</f>
        <v/>
      </c>
      <c r="N2632" t="str">
        <f t="shared" si="628"/>
        <v/>
      </c>
    </row>
    <row r="2633" spans="1:14">
      <c r="A2633" s="62" t="str">
        <f>IF(Encodage!A2633="","",IF(COUNTIF($A$2:A2632,Encodage!A2633),"",IF(AND(Encodage!A2633&gt;=$G$2,Encodage!A2633&lt;=$H$2),Encodage!B2633,"")))</f>
        <v/>
      </c>
      <c r="B2633" s="62" t="str">
        <f>IF(A2633="","",IF(COUNTIF($A$2:B2632,Encodage!B2633)&gt;0,"",IF(AND(Encodage!B2633&gt;=$G$2,Encodage!A2633&lt;=$H$2),Encodage!C2633,"")))</f>
        <v/>
      </c>
      <c r="C2633" s="62"/>
      <c r="D2633" s="61"/>
      <c r="E2633" s="61"/>
      <c r="F2633" s="61"/>
      <c r="G2633" t="str">
        <f t="shared" si="627"/>
        <v/>
      </c>
      <c r="H2633" t="str">
        <f>IFERROR(IF(COUNTIF($H$4:H2632,H2632)&lt;VLOOKUP($H2632,$D$3:$E$500,2,0),H2632,INDEX($D$3:$D$300,MATCH(H2632,$D$3:$D$300,0)+1)),"")</f>
        <v/>
      </c>
      <c r="I2633" t="str">
        <f>IF($H2633="","",VLOOKUP($H2633,Listes!$A$3:$I$12,3,FALSE))</f>
        <v/>
      </c>
      <c r="J2633" t="str">
        <f>IF($H2633="","",VLOOKUP($H2633,Listes!$A$3:$I$12,4,FALSE))</f>
        <v/>
      </c>
      <c r="K2633" t="str">
        <f>IF(H2633="","",VLOOKUP($H2633,Listes!$A$3:$I$12,8,FALSE))</f>
        <v/>
      </c>
      <c r="N2633" t="str">
        <f t="shared" si="628"/>
        <v/>
      </c>
    </row>
    <row r="2634" spans="1:14">
      <c r="A2634" s="62" t="str">
        <f>IF(Encodage!A2634="","",IF(COUNTIF($A$2:A2633,Encodage!A2634),"",IF(AND(Encodage!A2634&gt;=$G$2,Encodage!A2634&lt;=$H$2),Encodage!B2634,"")))</f>
        <v/>
      </c>
      <c r="B2634" s="62" t="str">
        <f>IF(A2634="","",IF(COUNTIF($A$2:B2633,Encodage!B2634)&gt;0,"",IF(AND(Encodage!B2634&gt;=$G$2,Encodage!A2634&lt;=$H$2),Encodage!C2634,"")))</f>
        <v/>
      </c>
      <c r="C2634" s="62"/>
      <c r="D2634" s="61"/>
      <c r="E2634" s="61"/>
      <c r="F2634" s="61"/>
      <c r="G2634" t="str">
        <f t="shared" si="627"/>
        <v/>
      </c>
      <c r="H2634" t="str">
        <f>IFERROR(IF(COUNTIF($H$4:H2633,H2633)&lt;VLOOKUP($H2633,$D$3:$E$500,2,0),H2633,INDEX($D$3:$D$300,MATCH(H2633,$D$3:$D$300,0)+1)),"")</f>
        <v/>
      </c>
      <c r="I2634" t="str">
        <f>IF($H2634="","",VLOOKUP($H2634,Listes!$A$3:$I$12,3,FALSE))</f>
        <v/>
      </c>
      <c r="J2634" t="str">
        <f>IF($H2634="","",VLOOKUP($H2634,Listes!$A$3:$I$12,4,FALSE))</f>
        <v/>
      </c>
      <c r="K2634" t="str">
        <f>IF(H2634="","",VLOOKUP($H2634,Listes!$A$3:$I$12,8,FALSE))</f>
        <v/>
      </c>
      <c r="N2634" t="str">
        <f t="shared" si="628"/>
        <v/>
      </c>
    </row>
    <row r="2635" spans="1:14">
      <c r="A2635" s="62" t="str">
        <f>IF(Encodage!A2635="","",IF(COUNTIF($A$2:A2634,Encodage!A2635),"",IF(AND(Encodage!A2635&gt;=$G$2,Encodage!A2635&lt;=$H$2),Encodage!B2635,"")))</f>
        <v/>
      </c>
      <c r="B2635" s="62" t="str">
        <f>IF(A2635="","",IF(COUNTIF($A$2:B2634,Encodage!B2635)&gt;0,"",IF(AND(Encodage!B2635&gt;=$G$2,Encodage!A2635&lt;=$H$2),Encodage!C2635,"")))</f>
        <v/>
      </c>
      <c r="C2635" s="62"/>
      <c r="D2635" s="61"/>
      <c r="E2635" s="61"/>
      <c r="F2635" s="61"/>
      <c r="G2635" t="str">
        <f t="shared" si="627"/>
        <v/>
      </c>
      <c r="H2635" t="str">
        <f>IFERROR(IF(COUNTIF($H$4:H2634,H2634)&lt;VLOOKUP($H2634,$D$3:$E$500,2,0),H2634,INDEX($D$3:$D$300,MATCH(H2634,$D$3:$D$300,0)+1)),"")</f>
        <v/>
      </c>
      <c r="I2635" t="str">
        <f>IF($H2635="","",VLOOKUP($H2635,Listes!$A$3:$I$12,3,FALSE))</f>
        <v/>
      </c>
      <c r="J2635" t="str">
        <f>IF($H2635="","",VLOOKUP($H2635,Listes!$A$3:$I$12,4,FALSE))</f>
        <v/>
      </c>
      <c r="K2635" t="str">
        <f>IF(H2635="","",VLOOKUP($H2635,Listes!$A$3:$I$12,8,FALSE))</f>
        <v/>
      </c>
      <c r="N2635" t="str">
        <f t="shared" si="628"/>
        <v/>
      </c>
    </row>
    <row r="2636" spans="1:14">
      <c r="A2636" s="62" t="str">
        <f>IF(Encodage!A2636="","",IF(COUNTIF($A$2:A2635,Encodage!A2636),"",IF(AND(Encodage!A2636&gt;=$G$2,Encodage!A2636&lt;=$H$2),Encodage!B2636,"")))</f>
        <v/>
      </c>
      <c r="B2636" s="62" t="str">
        <f>IF(A2636="","",IF(COUNTIF($A$2:B2635,Encodage!B2636)&gt;0,"",IF(AND(Encodage!B2636&gt;=$G$2,Encodage!A2636&lt;=$H$2),Encodage!C2636,"")))</f>
        <v/>
      </c>
      <c r="C2636" s="62"/>
      <c r="D2636" s="61"/>
      <c r="E2636" s="61"/>
      <c r="F2636" s="61"/>
      <c r="G2636" t="str">
        <f t="shared" si="627"/>
        <v/>
      </c>
      <c r="H2636" t="str">
        <f>IFERROR(IF(COUNTIF($H$4:H2635,H2635)&lt;VLOOKUP($H2635,$D$3:$E$500,2,0),H2635,INDEX($D$3:$D$300,MATCH(H2635,$D$3:$D$300,0)+1)),"")</f>
        <v/>
      </c>
      <c r="I2636" t="str">
        <f>IF($H2636="","",VLOOKUP($H2636,Listes!$A$3:$I$12,3,FALSE))</f>
        <v/>
      </c>
      <c r="J2636" t="str">
        <f>IF($H2636="","",VLOOKUP($H2636,Listes!$A$3:$I$12,4,FALSE))</f>
        <v/>
      </c>
      <c r="K2636" t="str">
        <f>IF(H2636="","",VLOOKUP($H2636,Listes!$A$3:$I$12,8,FALSE))</f>
        <v/>
      </c>
      <c r="N2636" t="str">
        <f t="shared" si="628"/>
        <v/>
      </c>
    </row>
    <row r="2637" spans="1:14">
      <c r="A2637" s="62" t="str">
        <f>IF(Encodage!A2637="","",IF(COUNTIF($A$2:A2636,Encodage!A2637),"",IF(AND(Encodage!A2637&gt;=$G$2,Encodage!A2637&lt;=$H$2),Encodage!B2637,"")))</f>
        <v/>
      </c>
      <c r="B2637" s="62" t="str">
        <f>IF(A2637="","",IF(COUNTIF($A$2:B2636,Encodage!B2637)&gt;0,"",IF(AND(Encodage!B2637&gt;=$G$2,Encodage!A2637&lt;=$H$2),Encodage!C2637,"")))</f>
        <v/>
      </c>
      <c r="C2637" s="62"/>
      <c r="D2637" s="61"/>
      <c r="E2637" s="61"/>
      <c r="F2637" s="61"/>
      <c r="G2637" t="str">
        <f t="shared" si="627"/>
        <v/>
      </c>
      <c r="H2637" t="str">
        <f>IFERROR(IF(COUNTIF($H$4:H2636,H2636)&lt;VLOOKUP($H2636,$D$3:$E$500,2,0),H2636,INDEX($D$3:$D$300,MATCH(H2636,$D$3:$D$300,0)+1)),"")</f>
        <v/>
      </c>
      <c r="I2637" t="str">
        <f>IF($H2637="","",VLOOKUP($H2637,Listes!$A$3:$I$12,3,FALSE))</f>
        <v/>
      </c>
      <c r="J2637" t="str">
        <f>IF($H2637="","",VLOOKUP($H2637,Listes!$A$3:$I$12,4,FALSE))</f>
        <v/>
      </c>
      <c r="K2637" t="str">
        <f>IF(H2637="","",VLOOKUP($H2637,Listes!$A$3:$I$12,8,FALSE))</f>
        <v/>
      </c>
      <c r="N2637" t="str">
        <f t="shared" si="628"/>
        <v/>
      </c>
    </row>
    <row r="2638" spans="1:14">
      <c r="A2638" s="62" t="str">
        <f>IF(Encodage!A2638="","",IF(COUNTIF($A$2:A2637,Encodage!A2638),"",IF(AND(Encodage!A2638&gt;=$G$2,Encodage!A2638&lt;=$H$2),Encodage!B2638,"")))</f>
        <v/>
      </c>
      <c r="B2638" s="62" t="str">
        <f>IF(A2638="","",IF(COUNTIF($A$2:B2637,Encodage!B2638)&gt;0,"",IF(AND(Encodage!B2638&gt;=$G$2,Encodage!A2638&lt;=$H$2),Encodage!C2638,"")))</f>
        <v/>
      </c>
      <c r="C2638" s="62"/>
      <c r="D2638" s="61"/>
      <c r="E2638" s="61"/>
      <c r="F2638" s="61"/>
      <c r="G2638" t="str">
        <f t="shared" si="627"/>
        <v/>
      </c>
      <c r="H2638" t="str">
        <f>IFERROR(IF(COUNTIF($H$4:H2637,H2637)&lt;VLOOKUP($H2637,$D$3:$E$500,2,0),H2637,INDEX($D$3:$D$300,MATCH(H2637,$D$3:$D$300,0)+1)),"")</f>
        <v/>
      </c>
      <c r="I2638" t="str">
        <f>IF($H2638="","",VLOOKUP($H2638,Listes!$A$3:$I$12,3,FALSE))</f>
        <v/>
      </c>
      <c r="J2638" t="str">
        <f>IF($H2638="","",VLOOKUP($H2638,Listes!$A$3:$I$12,4,FALSE))</f>
        <v/>
      </c>
      <c r="K2638" t="str">
        <f>IF(H2638="","",VLOOKUP($H2638,Listes!$A$3:$I$12,8,FALSE))</f>
        <v/>
      </c>
      <c r="N2638" t="str">
        <f t="shared" si="628"/>
        <v/>
      </c>
    </row>
    <row r="2639" spans="1:14">
      <c r="A2639" s="62" t="str">
        <f>IF(Encodage!A2639="","",IF(COUNTIF($A$2:A2638,Encodage!A2639),"",IF(AND(Encodage!A2639&gt;=$G$2,Encodage!A2639&lt;=$H$2),Encodage!B2639,"")))</f>
        <v/>
      </c>
      <c r="B2639" s="62" t="str">
        <f>IF(A2639="","",IF(COUNTIF($A$2:B2638,Encodage!B2639)&gt;0,"",IF(AND(Encodage!B2639&gt;=$G$2,Encodage!A2639&lt;=$H$2),Encodage!C2639,"")))</f>
        <v/>
      </c>
      <c r="C2639" s="62"/>
      <c r="D2639" s="61"/>
      <c r="E2639" s="61"/>
      <c r="F2639" s="61"/>
      <c r="G2639" t="str">
        <f t="shared" si="627"/>
        <v/>
      </c>
      <c r="H2639" t="str">
        <f>IFERROR(IF(COUNTIF($H$4:H2638,H2638)&lt;VLOOKUP($H2638,$D$3:$E$500,2,0),H2638,INDEX($D$3:$D$300,MATCH(H2638,$D$3:$D$300,0)+1)),"")</f>
        <v/>
      </c>
      <c r="I2639" t="str">
        <f>IF($H2639="","",VLOOKUP($H2639,Listes!$A$3:$I$12,3,FALSE))</f>
        <v/>
      </c>
      <c r="J2639" t="str">
        <f>IF($H2639="","",VLOOKUP($H2639,Listes!$A$3:$I$12,4,FALSE))</f>
        <v/>
      </c>
      <c r="K2639" t="str">
        <f>IF(H2639="","",VLOOKUP($H2639,Listes!$A$3:$I$12,8,FALSE))</f>
        <v/>
      </c>
      <c r="N2639" t="str">
        <f t="shared" si="628"/>
        <v/>
      </c>
    </row>
    <row r="2640" spans="1:14">
      <c r="A2640" s="62" t="str">
        <f>IF(Encodage!A2640="","",IF(COUNTIF($A$2:A2639,Encodage!A2640),"",IF(AND(Encodage!A2640&gt;=$G$2,Encodage!A2640&lt;=$H$2),Encodage!B2640,"")))</f>
        <v/>
      </c>
      <c r="B2640" s="62" t="str">
        <f>IF(A2640="","",IF(COUNTIF($A$2:B2639,Encodage!B2640)&gt;0,"",IF(AND(Encodage!B2640&gt;=$G$2,Encodage!A2640&lt;=$H$2),Encodage!C2640,"")))</f>
        <v/>
      </c>
      <c r="C2640" s="62"/>
      <c r="D2640" s="61"/>
      <c r="E2640" s="61"/>
      <c r="F2640" s="61"/>
      <c r="G2640" t="str">
        <f t="shared" si="627"/>
        <v/>
      </c>
      <c r="H2640" t="str">
        <f>IFERROR(IF(COUNTIF($H$4:H2639,H2639)&lt;VLOOKUP($H2639,$D$3:$E$500,2,0),H2639,INDEX($D$3:$D$300,MATCH(H2639,$D$3:$D$300,0)+1)),"")</f>
        <v/>
      </c>
      <c r="I2640" t="str">
        <f>IF($H2640="","",VLOOKUP($H2640,Listes!$A$3:$I$12,3,FALSE))</f>
        <v/>
      </c>
      <c r="J2640" t="str">
        <f>IF($H2640="","",VLOOKUP($H2640,Listes!$A$3:$I$12,4,FALSE))</f>
        <v/>
      </c>
      <c r="K2640" t="str">
        <f>IF(H2640="","",VLOOKUP($H2640,Listes!$A$3:$I$12,8,FALSE))</f>
        <v/>
      </c>
      <c r="N2640" t="str">
        <f t="shared" si="628"/>
        <v/>
      </c>
    </row>
    <row r="2641" spans="1:14">
      <c r="A2641" s="62" t="str">
        <f>IF(Encodage!A2641="","",IF(COUNTIF($A$2:A2640,Encodage!A2641),"",IF(AND(Encodage!A2641&gt;=$G$2,Encodage!A2641&lt;=$H$2),Encodage!B2641,"")))</f>
        <v/>
      </c>
      <c r="B2641" s="62" t="str">
        <f>IF(A2641="","",IF(COUNTIF($A$2:B2640,Encodage!B2641)&gt;0,"",IF(AND(Encodage!B2641&gt;=$G$2,Encodage!A2641&lt;=$H$2),Encodage!C2641,"")))</f>
        <v/>
      </c>
      <c r="C2641" s="62"/>
      <c r="D2641" s="61"/>
      <c r="E2641" s="61"/>
      <c r="F2641" s="61"/>
      <c r="G2641" t="str">
        <f t="shared" si="627"/>
        <v/>
      </c>
      <c r="H2641" t="str">
        <f>IFERROR(IF(COUNTIF($H$4:H2640,H2640)&lt;VLOOKUP($H2640,$D$3:$E$500,2,0),H2640,INDEX($D$3:$D$300,MATCH(H2640,$D$3:$D$300,0)+1)),"")</f>
        <v/>
      </c>
      <c r="I2641" t="str">
        <f>IF($H2641="","",VLOOKUP($H2641,Listes!$A$3:$I$12,3,FALSE))</f>
        <v/>
      </c>
      <c r="J2641" t="str">
        <f>IF($H2641="","",VLOOKUP($H2641,Listes!$A$3:$I$12,4,FALSE))</f>
        <v/>
      </c>
      <c r="K2641" t="str">
        <f>IF(H2641="","",VLOOKUP($H2641,Listes!$A$3:$I$12,8,FALSE))</f>
        <v/>
      </c>
      <c r="N2641" t="str">
        <f t="shared" si="628"/>
        <v/>
      </c>
    </row>
    <row r="2642" spans="1:14">
      <c r="A2642" s="62" t="str">
        <f>IF(Encodage!A2642="","",IF(COUNTIF($A$2:A2641,Encodage!A2642),"",IF(AND(Encodage!A2642&gt;=$G$2,Encodage!A2642&lt;=$H$2),Encodage!B2642,"")))</f>
        <v/>
      </c>
      <c r="B2642" s="62" t="str">
        <f>IF(A2642="","",IF(COUNTIF($A$2:B2641,Encodage!B2642)&gt;0,"",IF(AND(Encodage!B2642&gt;=$G$2,Encodage!A2642&lt;=$H$2),Encodage!C2642,"")))</f>
        <v/>
      </c>
      <c r="C2642" s="62"/>
      <c r="D2642" s="61"/>
      <c r="E2642" s="61"/>
      <c r="F2642" s="61"/>
      <c r="G2642" t="str">
        <f t="shared" si="627"/>
        <v/>
      </c>
      <c r="H2642" t="str">
        <f>IFERROR(IF(COUNTIF($H$4:H2641,H2641)&lt;VLOOKUP($H2641,$D$3:$E$500,2,0),H2641,INDEX($D$3:$D$300,MATCH(H2641,$D$3:$D$300,0)+1)),"")</f>
        <v/>
      </c>
      <c r="I2642" t="str">
        <f>IF($H2642="","",VLOOKUP($H2642,Listes!$A$3:$I$12,3,FALSE))</f>
        <v/>
      </c>
      <c r="J2642" t="str">
        <f>IF($H2642="","",VLOOKUP($H2642,Listes!$A$3:$I$12,4,FALSE))</f>
        <v/>
      </c>
      <c r="K2642" t="str">
        <f>IF(H2642="","",VLOOKUP($H2642,Listes!$A$3:$I$12,8,FALSE))</f>
        <v/>
      </c>
      <c r="N2642" t="str">
        <f t="shared" si="628"/>
        <v/>
      </c>
    </row>
    <row r="2643" spans="1:14">
      <c r="A2643" s="62" t="str">
        <f>IF(Encodage!A2643="","",IF(COUNTIF($A$2:A2642,Encodage!A2643),"",IF(AND(Encodage!A2643&gt;=$G$2,Encodage!A2643&lt;=$H$2),Encodage!B2643,"")))</f>
        <v/>
      </c>
      <c r="B2643" s="62" t="str">
        <f>IF(A2643="","",IF(COUNTIF($A$2:B2642,Encodage!B2643)&gt;0,"",IF(AND(Encodage!B2643&gt;=$G$2,Encodage!A2643&lt;=$H$2),Encodage!C2643,"")))</f>
        <v/>
      </c>
      <c r="C2643" s="62"/>
      <c r="D2643" s="61"/>
      <c r="E2643" s="61"/>
      <c r="F2643" s="61"/>
      <c r="G2643" t="str">
        <f t="shared" si="627"/>
        <v/>
      </c>
      <c r="H2643" t="str">
        <f>IFERROR(IF(COUNTIF($H$4:H2642,H2642)&lt;VLOOKUP($H2642,$D$3:$E$500,2,0),H2642,INDEX($D$3:$D$300,MATCH(H2642,$D$3:$D$300,0)+1)),"")</f>
        <v/>
      </c>
      <c r="I2643" t="str">
        <f>IF($H2643="","",VLOOKUP($H2643,Listes!$A$3:$I$12,3,FALSE))</f>
        <v/>
      </c>
      <c r="J2643" t="str">
        <f>IF($H2643="","",VLOOKUP($H2643,Listes!$A$3:$I$12,4,FALSE))</f>
        <v/>
      </c>
      <c r="K2643" t="str">
        <f>IF(H2643="","",VLOOKUP($H2643,Listes!$A$3:$I$12,8,FALSE))</f>
        <v/>
      </c>
      <c r="N2643" t="str">
        <f t="shared" si="628"/>
        <v/>
      </c>
    </row>
    <row r="2644" spans="1:14">
      <c r="A2644" s="62" t="str">
        <f>IF(Encodage!A2644="","",IF(COUNTIF($A$2:A2643,Encodage!A2644),"",IF(AND(Encodage!A2644&gt;=$G$2,Encodage!A2644&lt;=$H$2),Encodage!B2644,"")))</f>
        <v/>
      </c>
      <c r="B2644" s="62" t="str">
        <f>IF(A2644="","",IF(COUNTIF($A$2:B2643,Encodage!B2644)&gt;0,"",IF(AND(Encodage!B2644&gt;=$G$2,Encodage!A2644&lt;=$H$2),Encodage!C2644,"")))</f>
        <v/>
      </c>
      <c r="C2644" s="62"/>
      <c r="D2644" s="61"/>
      <c r="E2644" s="61"/>
      <c r="F2644" s="61"/>
      <c r="G2644" t="str">
        <f t="shared" si="627"/>
        <v/>
      </c>
      <c r="H2644" t="str">
        <f>IFERROR(IF(COUNTIF($H$4:H2643,H2643)&lt;VLOOKUP($H2643,$D$3:$E$500,2,0),H2643,INDEX($D$3:$D$300,MATCH(H2643,$D$3:$D$300,0)+1)),"")</f>
        <v/>
      </c>
      <c r="I2644" t="str">
        <f>IF($H2644="","",VLOOKUP($H2644,Listes!$A$3:$I$12,3,FALSE))</f>
        <v/>
      </c>
      <c r="J2644" t="str">
        <f>IF($H2644="","",VLOOKUP($H2644,Listes!$A$3:$I$12,4,FALSE))</f>
        <v/>
      </c>
      <c r="K2644" t="str">
        <f>IF(H2644="","",VLOOKUP($H2644,Listes!$A$3:$I$12,8,FALSE))</f>
        <v/>
      </c>
      <c r="N2644" t="str">
        <f t="shared" si="628"/>
        <v/>
      </c>
    </row>
    <row r="2645" spans="1:14">
      <c r="A2645" s="62" t="str">
        <f>IF(Encodage!A2645="","",IF(COUNTIF($A$2:A2644,Encodage!A2645),"",IF(AND(Encodage!A2645&gt;=$G$2,Encodage!A2645&lt;=$H$2),Encodage!B2645,"")))</f>
        <v/>
      </c>
      <c r="B2645" s="62" t="str">
        <f>IF(A2645="","",IF(COUNTIF($A$2:B2644,Encodage!B2645)&gt;0,"",IF(AND(Encodage!B2645&gt;=$G$2,Encodage!A2645&lt;=$H$2),Encodage!C2645,"")))</f>
        <v/>
      </c>
      <c r="C2645" s="62"/>
      <c r="D2645" s="61"/>
      <c r="E2645" s="61"/>
      <c r="F2645" s="61"/>
      <c r="G2645" t="str">
        <f t="shared" si="627"/>
        <v/>
      </c>
      <c r="H2645" t="str">
        <f>IFERROR(IF(COUNTIF($H$4:H2644,H2644)&lt;VLOOKUP($H2644,$D$3:$E$500,2,0),H2644,INDEX($D$3:$D$300,MATCH(H2644,$D$3:$D$300,0)+1)),"")</f>
        <v/>
      </c>
      <c r="I2645" t="str">
        <f>IF($H2645="","",VLOOKUP($H2645,Listes!$A$3:$I$12,3,FALSE))</f>
        <v/>
      </c>
      <c r="J2645" t="str">
        <f>IF($H2645="","",VLOOKUP($H2645,Listes!$A$3:$I$12,4,FALSE))</f>
        <v/>
      </c>
      <c r="K2645" t="str">
        <f>IF(H2645="","",VLOOKUP($H2645,Listes!$A$3:$I$12,8,FALSE))</f>
        <v/>
      </c>
      <c r="N2645" t="str">
        <f t="shared" si="628"/>
        <v/>
      </c>
    </row>
    <row r="2646" spans="1:14">
      <c r="A2646" s="62" t="str">
        <f>IF(Encodage!A2646="","",IF(COUNTIF($A$2:A2645,Encodage!A2646),"",IF(AND(Encodage!A2646&gt;=$G$2,Encodage!A2646&lt;=$H$2),Encodage!B2646,"")))</f>
        <v/>
      </c>
      <c r="B2646" s="62" t="str">
        <f>IF(A2646="","",IF(COUNTIF($A$2:B2645,Encodage!B2646)&gt;0,"",IF(AND(Encodage!B2646&gt;=$G$2,Encodage!A2646&lt;=$H$2),Encodage!C2646,"")))</f>
        <v/>
      </c>
      <c r="C2646" s="62"/>
      <c r="D2646" s="61"/>
      <c r="E2646" s="61"/>
      <c r="F2646" s="61"/>
      <c r="G2646" t="str">
        <f t="shared" si="627"/>
        <v/>
      </c>
      <c r="H2646" t="str">
        <f>IFERROR(IF(COUNTIF($H$4:H2645,H2645)&lt;VLOOKUP($H2645,$D$3:$E$500,2,0),H2645,INDEX($D$3:$D$300,MATCH(H2645,$D$3:$D$300,0)+1)),"")</f>
        <v/>
      </c>
      <c r="I2646" t="str">
        <f>IF($H2646="","",VLOOKUP($H2646,Listes!$A$3:$I$12,3,FALSE))</f>
        <v/>
      </c>
      <c r="J2646" t="str">
        <f>IF($H2646="","",VLOOKUP($H2646,Listes!$A$3:$I$12,4,FALSE))</f>
        <v/>
      </c>
      <c r="K2646" t="str">
        <f>IF(H2646="","",VLOOKUP($H2646,Listes!$A$3:$I$12,8,FALSE))</f>
        <v/>
      </c>
      <c r="N2646" t="str">
        <f t="shared" si="628"/>
        <v/>
      </c>
    </row>
    <row r="2647" spans="1:14">
      <c r="A2647" s="62" t="str">
        <f>IF(Encodage!A2647="","",IF(COUNTIF($A$2:A2646,Encodage!A2647),"",IF(AND(Encodage!A2647&gt;=$G$2,Encodage!A2647&lt;=$H$2),Encodage!B2647,"")))</f>
        <v/>
      </c>
      <c r="B2647" s="62" t="str">
        <f>IF(A2647="","",IF(COUNTIF($A$2:B2646,Encodage!B2647)&gt;0,"",IF(AND(Encodage!B2647&gt;=$G$2,Encodage!A2647&lt;=$H$2),Encodage!C2647,"")))</f>
        <v/>
      </c>
      <c r="C2647" s="62"/>
      <c r="D2647" s="61"/>
      <c r="E2647" s="61"/>
      <c r="F2647" s="61"/>
      <c r="G2647" t="str">
        <f t="shared" si="627"/>
        <v/>
      </c>
      <c r="H2647" t="str">
        <f>IFERROR(IF(COUNTIF($H$4:H2646,H2646)&lt;VLOOKUP($H2646,$D$3:$E$500,2,0),H2646,INDEX($D$3:$D$300,MATCH(H2646,$D$3:$D$300,0)+1)),"")</f>
        <v/>
      </c>
      <c r="I2647" t="str">
        <f>IF($H2647="","",VLOOKUP($H2647,Listes!$A$3:$I$12,3,FALSE))</f>
        <v/>
      </c>
      <c r="J2647" t="str">
        <f>IF($H2647="","",VLOOKUP($H2647,Listes!$A$3:$I$12,4,FALSE))</f>
        <v/>
      </c>
      <c r="K2647" t="str">
        <f>IF(H2647="","",VLOOKUP($H2647,Listes!$A$3:$I$12,8,FALSE))</f>
        <v/>
      </c>
      <c r="N2647" t="str">
        <f t="shared" si="628"/>
        <v/>
      </c>
    </row>
    <row r="2648" spans="1:14">
      <c r="A2648" s="62" t="str">
        <f>IF(Encodage!A2648="","",IF(COUNTIF($A$2:A2647,Encodage!A2648),"",IF(AND(Encodage!A2648&gt;=$G$2,Encodage!A2648&lt;=$H$2),Encodage!B2648,"")))</f>
        <v/>
      </c>
      <c r="B2648" s="62" t="str">
        <f>IF(A2648="","",IF(COUNTIF($A$2:B2647,Encodage!B2648)&gt;0,"",IF(AND(Encodage!B2648&gt;=$G$2,Encodage!A2648&lt;=$H$2),Encodage!C2648,"")))</f>
        <v/>
      </c>
      <c r="C2648" s="62"/>
      <c r="D2648" s="61"/>
      <c r="E2648" s="61"/>
      <c r="F2648" s="61"/>
      <c r="G2648" t="str">
        <f t="shared" si="627"/>
        <v/>
      </c>
      <c r="H2648" t="str">
        <f>IFERROR(IF(COUNTIF($H$4:H2647,H2647)&lt;VLOOKUP($H2647,$D$3:$E$500,2,0),H2647,INDEX($D$3:$D$300,MATCH(H2647,$D$3:$D$300,0)+1)),"")</f>
        <v/>
      </c>
      <c r="I2648" t="str">
        <f>IF($H2648="","",VLOOKUP($H2648,Listes!$A$3:$I$12,3,FALSE))</f>
        <v/>
      </c>
      <c r="J2648" t="str">
        <f>IF($H2648="","",VLOOKUP($H2648,Listes!$A$3:$I$12,4,FALSE))</f>
        <v/>
      </c>
      <c r="K2648" t="str">
        <f>IF(H2648="","",VLOOKUP($H2648,Listes!$A$3:$I$12,8,FALSE))</f>
        <v/>
      </c>
      <c r="N2648" t="str">
        <f t="shared" si="628"/>
        <v/>
      </c>
    </row>
    <row r="2649" spans="1:14">
      <c r="A2649" s="62" t="str">
        <f>IF(Encodage!A2649="","",IF(COUNTIF($A$2:A2648,Encodage!A2649),"",IF(AND(Encodage!A2649&gt;=$G$2,Encodage!A2649&lt;=$H$2),Encodage!B2649,"")))</f>
        <v/>
      </c>
      <c r="B2649" s="62" t="str">
        <f>IF(A2649="","",IF(COUNTIF($A$2:B2648,Encodage!B2649)&gt;0,"",IF(AND(Encodage!B2649&gt;=$G$2,Encodage!A2649&lt;=$H$2),Encodage!C2649,"")))</f>
        <v/>
      </c>
      <c r="C2649" s="62"/>
      <c r="D2649" s="61"/>
      <c r="E2649" s="61"/>
      <c r="F2649" s="61"/>
      <c r="G2649" t="str">
        <f t="shared" si="627"/>
        <v/>
      </c>
      <c r="H2649" t="str">
        <f>IFERROR(IF(COUNTIF($H$4:H2648,H2648)&lt;VLOOKUP($H2648,$D$3:$E$500,2,0),H2648,INDEX($D$3:$D$300,MATCH(H2648,$D$3:$D$300,0)+1)),"")</f>
        <v/>
      </c>
      <c r="I2649" t="str">
        <f>IF($H2649="","",VLOOKUP($H2649,Listes!$A$3:$I$12,3,FALSE))</f>
        <v/>
      </c>
      <c r="J2649" t="str">
        <f>IF($H2649="","",VLOOKUP($H2649,Listes!$A$3:$I$12,4,FALSE))</f>
        <v/>
      </c>
      <c r="K2649" t="str">
        <f>IF(H2649="","",VLOOKUP($H2649,Listes!$A$3:$I$12,8,FALSE))</f>
        <v/>
      </c>
      <c r="N2649" t="str">
        <f t="shared" si="628"/>
        <v/>
      </c>
    </row>
    <row r="2650" spans="1:14">
      <c r="A2650" s="62" t="str">
        <f>IF(Encodage!A2650="","",IF(COUNTIF($A$2:A2649,Encodage!A2650),"",IF(AND(Encodage!A2650&gt;=$G$2,Encodage!A2650&lt;=$H$2),Encodage!B2650,"")))</f>
        <v/>
      </c>
      <c r="B2650" s="62" t="str">
        <f>IF(A2650="","",IF(COUNTIF($A$2:B2649,Encodage!B2650)&gt;0,"",IF(AND(Encodage!B2650&gt;=$G$2,Encodage!A2650&lt;=$H$2),Encodage!C2650,"")))</f>
        <v/>
      </c>
      <c r="C2650" s="62"/>
      <c r="D2650" s="61"/>
      <c r="E2650" s="61"/>
      <c r="F2650" s="61"/>
      <c r="G2650" t="str">
        <f t="shared" si="627"/>
        <v/>
      </c>
      <c r="H2650" t="str">
        <f>IFERROR(IF(COUNTIF($H$4:H2649,H2649)&lt;VLOOKUP($H2649,$D$3:$E$500,2,0),H2649,INDEX($D$3:$D$300,MATCH(H2649,$D$3:$D$300,0)+1)),"")</f>
        <v/>
      </c>
      <c r="I2650" t="str">
        <f>IF($H2650="","",VLOOKUP($H2650,Listes!$A$3:$I$12,3,FALSE))</f>
        <v/>
      </c>
      <c r="J2650" t="str">
        <f>IF($H2650="","",VLOOKUP($H2650,Listes!$A$3:$I$12,4,FALSE))</f>
        <v/>
      </c>
      <c r="K2650" t="str">
        <f>IF(H2650="","",VLOOKUP($H2650,Listes!$A$3:$I$12,8,FALSE))</f>
        <v/>
      </c>
      <c r="N2650" t="str">
        <f t="shared" si="628"/>
        <v/>
      </c>
    </row>
    <row r="2651" spans="1:14">
      <c r="A2651" s="62" t="str">
        <f>IF(Encodage!A2651="","",IF(COUNTIF($A$2:A2650,Encodage!A2651),"",IF(AND(Encodage!A2651&gt;=$G$2,Encodage!A2651&lt;=$H$2),Encodage!B2651,"")))</f>
        <v/>
      </c>
      <c r="B2651" s="62" t="str">
        <f>IF(A2651="","",IF(COUNTIF($A$2:B2650,Encodage!B2651)&gt;0,"",IF(AND(Encodage!B2651&gt;=$G$2,Encodage!A2651&lt;=$H$2),Encodage!C2651,"")))</f>
        <v/>
      </c>
      <c r="C2651" s="62"/>
      <c r="D2651" s="61"/>
      <c r="E2651" s="61"/>
      <c r="F2651" s="61"/>
      <c r="G2651" t="str">
        <f t="shared" si="627"/>
        <v/>
      </c>
      <c r="H2651" t="str">
        <f>IFERROR(IF(COUNTIF($H$4:H2650,H2650)&lt;VLOOKUP($H2650,$D$3:$E$500,2,0),H2650,INDEX($D$3:$D$300,MATCH(H2650,$D$3:$D$300,0)+1)),"")</f>
        <v/>
      </c>
      <c r="I2651" t="str">
        <f>IF($H2651="","",VLOOKUP($H2651,Listes!$A$3:$I$12,3,FALSE))</f>
        <v/>
      </c>
      <c r="J2651" t="str">
        <f>IF($H2651="","",VLOOKUP($H2651,Listes!$A$3:$I$12,4,FALSE))</f>
        <v/>
      </c>
      <c r="K2651" t="str">
        <f>IF(H2651="","",VLOOKUP($H2651,Listes!$A$3:$I$12,8,FALSE))</f>
        <v/>
      </c>
      <c r="N2651" t="str">
        <f t="shared" si="628"/>
        <v/>
      </c>
    </row>
    <row r="2652" spans="1:14">
      <c r="A2652" s="62" t="str">
        <f>IF(Encodage!A2652="","",IF(COUNTIF($A$2:A2651,Encodage!A2652),"",IF(AND(Encodage!A2652&gt;=$G$2,Encodage!A2652&lt;=$H$2),Encodage!B2652,"")))</f>
        <v/>
      </c>
      <c r="B2652" s="62" t="str">
        <f>IF(A2652="","",IF(COUNTIF($A$2:B2651,Encodage!B2652)&gt;0,"",IF(AND(Encodage!B2652&gt;=$G$2,Encodage!A2652&lt;=$H$2),Encodage!C2652,"")))</f>
        <v/>
      </c>
      <c r="C2652" s="62"/>
      <c r="D2652" s="61"/>
      <c r="E2652" s="61"/>
      <c r="F2652" s="61"/>
      <c r="G2652" t="str">
        <f t="shared" si="627"/>
        <v/>
      </c>
      <c r="H2652" t="str">
        <f>IFERROR(IF(COUNTIF($H$4:H2651,H2651)&lt;VLOOKUP($H2651,$D$3:$E$500,2,0),H2651,INDEX($D$3:$D$300,MATCH(H2651,$D$3:$D$300,0)+1)),"")</f>
        <v/>
      </c>
      <c r="I2652" t="str">
        <f>IF($H2652="","",VLOOKUP($H2652,Listes!$A$3:$I$12,3,FALSE))</f>
        <v/>
      </c>
      <c r="J2652" t="str">
        <f>IF($H2652="","",VLOOKUP($H2652,Listes!$A$3:$I$12,4,FALSE))</f>
        <v/>
      </c>
      <c r="K2652" t="str">
        <f>IF(H2652="","",VLOOKUP($H2652,Listes!$A$3:$I$12,8,FALSE))</f>
        <v/>
      </c>
      <c r="N2652" t="str">
        <f t="shared" si="628"/>
        <v/>
      </c>
    </row>
    <row r="2653" spans="1:14">
      <c r="A2653" s="62" t="str">
        <f>IF(Encodage!A2653="","",IF(COUNTIF($A$2:A2652,Encodage!A2653),"",IF(AND(Encodage!A2653&gt;=$G$2,Encodage!A2653&lt;=$H$2),Encodage!B2653,"")))</f>
        <v/>
      </c>
      <c r="B2653" s="62" t="str">
        <f>IF(A2653="","",IF(COUNTIF($A$2:B2652,Encodage!B2653)&gt;0,"",IF(AND(Encodage!B2653&gt;=$G$2,Encodage!A2653&lt;=$H$2),Encodage!C2653,"")))</f>
        <v/>
      </c>
      <c r="C2653" s="62"/>
      <c r="D2653" s="61"/>
      <c r="E2653" s="61"/>
      <c r="F2653" s="61"/>
      <c r="G2653" t="str">
        <f t="shared" si="627"/>
        <v/>
      </c>
      <c r="H2653" t="str">
        <f>IFERROR(IF(COUNTIF($H$4:H2652,H2652)&lt;VLOOKUP($H2652,$D$3:$E$500,2,0),H2652,INDEX($D$3:$D$300,MATCH(H2652,$D$3:$D$300,0)+1)),"")</f>
        <v/>
      </c>
      <c r="I2653" t="str">
        <f>IF($H2653="","",VLOOKUP($H2653,Listes!$A$3:$I$12,3,FALSE))</f>
        <v/>
      </c>
      <c r="J2653" t="str">
        <f>IF($H2653="","",VLOOKUP($H2653,Listes!$A$3:$I$12,4,FALSE))</f>
        <v/>
      </c>
      <c r="K2653" t="str">
        <f>IF(H2653="","",VLOOKUP($H2653,Listes!$A$3:$I$12,8,FALSE))</f>
        <v/>
      </c>
      <c r="N2653" t="str">
        <f t="shared" si="628"/>
        <v/>
      </c>
    </row>
    <row r="2654" spans="1:14">
      <c r="A2654" s="62" t="str">
        <f>IF(Encodage!A2654="","",IF(COUNTIF($A$2:A2653,Encodage!A2654),"",IF(AND(Encodage!A2654&gt;=$G$2,Encodage!A2654&lt;=$H$2),Encodage!B2654,"")))</f>
        <v/>
      </c>
      <c r="B2654" s="62" t="str">
        <f>IF(A2654="","",IF(COUNTIF($A$2:B2653,Encodage!B2654)&gt;0,"",IF(AND(Encodage!B2654&gt;=$G$2,Encodage!A2654&lt;=$H$2),Encodage!C2654,"")))</f>
        <v/>
      </c>
      <c r="C2654" s="62"/>
      <c r="D2654" s="61"/>
      <c r="E2654" s="61"/>
      <c r="F2654" s="61"/>
      <c r="G2654" t="str">
        <f t="shared" si="627"/>
        <v/>
      </c>
      <c r="H2654" t="str">
        <f>IFERROR(IF(COUNTIF($H$4:H2653,H2653)&lt;VLOOKUP($H2653,$D$3:$E$500,2,0),H2653,INDEX($D$3:$D$300,MATCH(H2653,$D$3:$D$300,0)+1)),"")</f>
        <v/>
      </c>
      <c r="I2654" t="str">
        <f>IF($H2654="","",VLOOKUP($H2654,Listes!$A$3:$I$12,3,FALSE))</f>
        <v/>
      </c>
      <c r="J2654" t="str">
        <f>IF($H2654="","",VLOOKUP($H2654,Listes!$A$3:$I$12,4,FALSE))</f>
        <v/>
      </c>
      <c r="K2654" t="str">
        <f>IF(H2654="","",VLOOKUP($H2654,Listes!$A$3:$I$12,8,FALSE))</f>
        <v/>
      </c>
      <c r="N2654" t="str">
        <f t="shared" si="628"/>
        <v/>
      </c>
    </row>
    <row r="2655" spans="1:14">
      <c r="A2655" s="62" t="str">
        <f>IF(Encodage!A2655="","",IF(COUNTIF($A$2:A2654,Encodage!A2655),"",IF(AND(Encodage!A2655&gt;=$G$2,Encodage!A2655&lt;=$H$2),Encodage!B2655,"")))</f>
        <v/>
      </c>
      <c r="B2655" s="62" t="str">
        <f>IF(A2655="","",IF(COUNTIF($A$2:B2654,Encodage!B2655)&gt;0,"",IF(AND(Encodage!B2655&gt;=$G$2,Encodage!A2655&lt;=$H$2),Encodage!C2655,"")))</f>
        <v/>
      </c>
      <c r="C2655" s="62"/>
      <c r="D2655" s="61"/>
      <c r="E2655" s="61"/>
      <c r="F2655" s="61"/>
      <c r="G2655" t="str">
        <f t="shared" si="627"/>
        <v/>
      </c>
      <c r="H2655" t="str">
        <f>IFERROR(IF(COUNTIF($H$4:H2654,H2654)&lt;VLOOKUP($H2654,$D$3:$E$500,2,0),H2654,INDEX($D$3:$D$300,MATCH(H2654,$D$3:$D$300,0)+1)),"")</f>
        <v/>
      </c>
      <c r="I2655" t="str">
        <f>IF($H2655="","",VLOOKUP($H2655,Listes!$A$3:$I$12,3,FALSE))</f>
        <v/>
      </c>
      <c r="J2655" t="str">
        <f>IF($H2655="","",VLOOKUP($H2655,Listes!$A$3:$I$12,4,FALSE))</f>
        <v/>
      </c>
      <c r="K2655" t="str">
        <f>IF(H2655="","",VLOOKUP($H2655,Listes!$A$3:$I$12,8,FALSE))</f>
        <v/>
      </c>
      <c r="N2655" t="str">
        <f t="shared" si="628"/>
        <v/>
      </c>
    </row>
    <row r="2656" spans="1:14">
      <c r="A2656" s="62" t="str">
        <f>IF(Encodage!A2656="","",IF(COUNTIF($A$2:A2655,Encodage!A2656),"",IF(AND(Encodage!A2656&gt;=$G$2,Encodage!A2656&lt;=$H$2),Encodage!B2656,"")))</f>
        <v/>
      </c>
      <c r="B2656" s="62" t="str">
        <f>IF(A2656="","",IF(COUNTIF($A$2:B2655,Encodage!B2656)&gt;0,"",IF(AND(Encodage!B2656&gt;=$G$2,Encodage!A2656&lt;=$H$2),Encodage!C2656,"")))</f>
        <v/>
      </c>
      <c r="C2656" s="62"/>
      <c r="D2656" s="61"/>
      <c r="E2656" s="61"/>
      <c r="F2656" s="61"/>
      <c r="G2656" t="str">
        <f t="shared" si="627"/>
        <v/>
      </c>
      <c r="H2656" t="str">
        <f>IFERROR(IF(COUNTIF($H$4:H2655,H2655)&lt;VLOOKUP($H2655,$D$3:$E$500,2,0),H2655,INDEX($D$3:$D$300,MATCH(H2655,$D$3:$D$300,0)+1)),"")</f>
        <v/>
      </c>
      <c r="I2656" t="str">
        <f>IF($H2656="","",VLOOKUP($H2656,Listes!$A$3:$I$12,3,FALSE))</f>
        <v/>
      </c>
      <c r="J2656" t="str">
        <f>IF($H2656="","",VLOOKUP($H2656,Listes!$A$3:$I$12,4,FALSE))</f>
        <v/>
      </c>
      <c r="K2656" t="str">
        <f>IF(H2656="","",VLOOKUP($H2656,Listes!$A$3:$I$12,8,FALSE))</f>
        <v/>
      </c>
      <c r="N2656" t="str">
        <f t="shared" si="628"/>
        <v/>
      </c>
    </row>
    <row r="2657" spans="1:14">
      <c r="A2657" s="62" t="str">
        <f>IF(Encodage!A2657="","",IF(COUNTIF($A$2:A2656,Encodage!A2657),"",IF(AND(Encodage!A2657&gt;=$G$2,Encodage!A2657&lt;=$H$2),Encodage!B2657,"")))</f>
        <v/>
      </c>
      <c r="B2657" s="62" t="str">
        <f>IF(A2657="","",IF(COUNTIF($A$2:B2656,Encodage!B2657)&gt;0,"",IF(AND(Encodage!B2657&gt;=$G$2,Encodage!A2657&lt;=$H$2),Encodage!C2657,"")))</f>
        <v/>
      </c>
      <c r="C2657" s="62"/>
      <c r="D2657" s="61"/>
      <c r="E2657" s="61"/>
      <c r="F2657" s="61"/>
      <c r="G2657" t="str">
        <f t="shared" si="627"/>
        <v/>
      </c>
      <c r="H2657" t="str">
        <f>IFERROR(IF(COUNTIF($H$4:H2656,H2656)&lt;VLOOKUP($H2656,$D$3:$E$500,2,0),H2656,INDEX($D$3:$D$300,MATCH(H2656,$D$3:$D$300,0)+1)),"")</f>
        <v/>
      </c>
      <c r="I2657" t="str">
        <f>IF($H2657="","",VLOOKUP($H2657,Listes!$A$3:$I$12,3,FALSE))</f>
        <v/>
      </c>
      <c r="J2657" t="str">
        <f>IF($H2657="","",VLOOKUP($H2657,Listes!$A$3:$I$12,4,FALSE))</f>
        <v/>
      </c>
      <c r="K2657" t="str">
        <f>IF(H2657="","",VLOOKUP($H2657,Listes!$A$3:$I$12,8,FALSE))</f>
        <v/>
      </c>
      <c r="N2657" t="str">
        <f t="shared" si="628"/>
        <v/>
      </c>
    </row>
    <row r="2658" spans="1:14">
      <c r="A2658" s="62" t="str">
        <f>IF(Encodage!A2658="","",IF(COUNTIF($A$2:A2657,Encodage!A2658),"",IF(AND(Encodage!A2658&gt;=$G$2,Encodage!A2658&lt;=$H$2),Encodage!B2658,"")))</f>
        <v/>
      </c>
      <c r="B2658" s="62" t="str">
        <f>IF(A2658="","",IF(COUNTIF($A$2:B2657,Encodage!B2658)&gt;0,"",IF(AND(Encodage!B2658&gt;=$G$2,Encodage!A2658&lt;=$H$2),Encodage!C2658,"")))</f>
        <v/>
      </c>
      <c r="C2658" s="62"/>
      <c r="D2658" s="61"/>
      <c r="E2658" s="61"/>
      <c r="F2658" s="61"/>
      <c r="G2658" t="str">
        <f t="shared" si="627"/>
        <v/>
      </c>
      <c r="H2658" t="str">
        <f>IFERROR(IF(COUNTIF($H$4:H2657,H2657)&lt;VLOOKUP($H2657,$D$3:$E$500,2,0),H2657,INDEX($D$3:$D$300,MATCH(H2657,$D$3:$D$300,0)+1)),"")</f>
        <v/>
      </c>
      <c r="I2658" t="str">
        <f>IF($H2658="","",VLOOKUP($H2658,Listes!$A$3:$I$12,3,FALSE))</f>
        <v/>
      </c>
      <c r="J2658" t="str">
        <f>IF($H2658="","",VLOOKUP($H2658,Listes!$A$3:$I$12,4,FALSE))</f>
        <v/>
      </c>
      <c r="K2658" t="str">
        <f>IF(H2658="","",VLOOKUP($H2658,Listes!$A$3:$I$12,8,FALSE))</f>
        <v/>
      </c>
      <c r="N2658" t="str">
        <f t="shared" si="628"/>
        <v/>
      </c>
    </row>
    <row r="2659" spans="1:14">
      <c r="A2659" s="62" t="str">
        <f>IF(Encodage!A2659="","",IF(COUNTIF($A$2:A2658,Encodage!A2659),"",IF(AND(Encodage!A2659&gt;=$G$2,Encodage!A2659&lt;=$H$2),Encodage!B2659,"")))</f>
        <v/>
      </c>
      <c r="B2659" s="62" t="str">
        <f>IF(A2659="","",IF(COUNTIF($A$2:B2658,Encodage!B2659)&gt;0,"",IF(AND(Encodage!B2659&gt;=$G$2,Encodage!A2659&lt;=$H$2),Encodage!C2659,"")))</f>
        <v/>
      </c>
      <c r="C2659" s="62"/>
      <c r="D2659" s="61"/>
      <c r="E2659" s="61"/>
      <c r="F2659" s="61"/>
      <c r="G2659" t="str">
        <f t="shared" si="627"/>
        <v/>
      </c>
      <c r="H2659" t="str">
        <f>IFERROR(IF(COUNTIF($H$4:H2658,H2658)&lt;VLOOKUP($H2658,$D$3:$E$500,2,0),H2658,INDEX($D$3:$D$300,MATCH(H2658,$D$3:$D$300,0)+1)),"")</f>
        <v/>
      </c>
      <c r="I2659" t="str">
        <f>IF($H2659="","",VLOOKUP($H2659,Listes!$A$3:$I$12,3,FALSE))</f>
        <v/>
      </c>
      <c r="J2659" t="str">
        <f>IF($H2659="","",VLOOKUP($H2659,Listes!$A$3:$I$12,4,FALSE))</f>
        <v/>
      </c>
      <c r="K2659" t="str">
        <f>IF(H2659="","",VLOOKUP($H2659,Listes!$A$3:$I$12,8,FALSE))</f>
        <v/>
      </c>
      <c r="N2659" t="str">
        <f t="shared" si="628"/>
        <v/>
      </c>
    </row>
    <row r="2660" spans="1:14">
      <c r="A2660" s="62" t="str">
        <f>IF(Encodage!A2660="","",IF(COUNTIF($A$2:A2659,Encodage!A2660),"",IF(AND(Encodage!A2660&gt;=$G$2,Encodage!A2660&lt;=$H$2),Encodage!B2660,"")))</f>
        <v/>
      </c>
      <c r="B2660" s="62" t="str">
        <f>IF(A2660="","",IF(COUNTIF($A$2:B2659,Encodage!B2660)&gt;0,"",IF(AND(Encodage!B2660&gt;=$G$2,Encodage!A2660&lt;=$H$2),Encodage!C2660,"")))</f>
        <v/>
      </c>
      <c r="C2660" s="62"/>
      <c r="D2660" s="61"/>
      <c r="E2660" s="61"/>
      <c r="F2660" s="61"/>
      <c r="G2660" t="str">
        <f t="shared" si="627"/>
        <v/>
      </c>
      <c r="H2660" t="str">
        <f>IFERROR(IF(COUNTIF($H$4:H2659,H2659)&lt;VLOOKUP($H2659,$D$3:$E$500,2,0),H2659,INDEX($D$3:$D$300,MATCH(H2659,$D$3:$D$300,0)+1)),"")</f>
        <v/>
      </c>
      <c r="I2660" t="str">
        <f>IF($H2660="","",VLOOKUP($H2660,Listes!$A$3:$I$12,3,FALSE))</f>
        <v/>
      </c>
      <c r="J2660" t="str">
        <f>IF($H2660="","",VLOOKUP($H2660,Listes!$A$3:$I$12,4,FALSE))</f>
        <v/>
      </c>
      <c r="K2660" t="str">
        <f>IF(H2660="","",VLOOKUP($H2660,Listes!$A$3:$I$12,8,FALSE))</f>
        <v/>
      </c>
      <c r="N2660" t="str">
        <f t="shared" si="628"/>
        <v/>
      </c>
    </row>
    <row r="2661" spans="1:14">
      <c r="A2661" s="62" t="str">
        <f>IF(Encodage!A2661="","",IF(COUNTIF($A$2:A2660,Encodage!A2661),"",IF(AND(Encodage!A2661&gt;=$G$2,Encodage!A2661&lt;=$H$2),Encodage!B2661,"")))</f>
        <v/>
      </c>
      <c r="B2661" s="62" t="str">
        <f>IF(A2661="","",IF(COUNTIF($A$2:B2660,Encodage!B2661)&gt;0,"",IF(AND(Encodage!B2661&gt;=$G$2,Encodage!A2661&lt;=$H$2),Encodage!C2661,"")))</f>
        <v/>
      </c>
      <c r="C2661" s="62"/>
      <c r="D2661" s="61"/>
      <c r="E2661" s="61"/>
      <c r="F2661" s="61"/>
      <c r="G2661" t="str">
        <f t="shared" si="627"/>
        <v/>
      </c>
      <c r="H2661" t="str">
        <f>IFERROR(IF(COUNTIF($H$4:H2660,H2660)&lt;VLOOKUP($H2660,$D$3:$E$500,2,0),H2660,INDEX($D$3:$D$300,MATCH(H2660,$D$3:$D$300,0)+1)),"")</f>
        <v/>
      </c>
      <c r="I2661" t="str">
        <f>IF($H2661="","",VLOOKUP($H2661,Listes!$A$3:$I$12,3,FALSE))</f>
        <v/>
      </c>
      <c r="J2661" t="str">
        <f>IF($H2661="","",VLOOKUP($H2661,Listes!$A$3:$I$12,4,FALSE))</f>
        <v/>
      </c>
      <c r="K2661" t="str">
        <f>IF(H2661="","",VLOOKUP($H2661,Listes!$A$3:$I$12,8,FALSE))</f>
        <v/>
      </c>
      <c r="N2661" t="str">
        <f t="shared" si="628"/>
        <v/>
      </c>
    </row>
    <row r="2662" spans="1:14">
      <c r="A2662" s="62" t="str">
        <f>IF(Encodage!A2662="","",IF(COUNTIF($A$2:A2661,Encodage!A2662),"",IF(AND(Encodage!A2662&gt;=$G$2,Encodage!A2662&lt;=$H$2),Encodage!B2662,"")))</f>
        <v/>
      </c>
      <c r="B2662" s="62" t="str">
        <f>IF(A2662="","",IF(COUNTIF($A$2:B2661,Encodage!B2662)&gt;0,"",IF(AND(Encodage!B2662&gt;=$G$2,Encodage!A2662&lt;=$H$2),Encodage!C2662,"")))</f>
        <v/>
      </c>
      <c r="C2662" s="62"/>
      <c r="D2662" s="61"/>
      <c r="E2662" s="61"/>
      <c r="F2662" s="61"/>
      <c r="G2662" t="str">
        <f t="shared" si="627"/>
        <v/>
      </c>
      <c r="H2662" t="str">
        <f>IFERROR(IF(COUNTIF($H$4:H2661,H2661)&lt;VLOOKUP($H2661,$D$3:$E$500,2,0),H2661,INDEX($D$3:$D$300,MATCH(H2661,$D$3:$D$300,0)+1)),"")</f>
        <v/>
      </c>
      <c r="I2662" t="str">
        <f>IF($H2662="","",VLOOKUP($H2662,Listes!$A$3:$I$12,3,FALSE))</f>
        <v/>
      </c>
      <c r="J2662" t="str">
        <f>IF($H2662="","",VLOOKUP($H2662,Listes!$A$3:$I$12,4,FALSE))</f>
        <v/>
      </c>
      <c r="K2662" t="str">
        <f>IF(H2662="","",VLOOKUP($H2662,Listes!$A$3:$I$12,8,FALSE))</f>
        <v/>
      </c>
      <c r="N2662" t="str">
        <f t="shared" si="628"/>
        <v/>
      </c>
    </row>
    <row r="2663" spans="1:14">
      <c r="A2663" s="62" t="str">
        <f>IF(Encodage!A2663="","",IF(COUNTIF($A$2:A2662,Encodage!A2663),"",IF(AND(Encodage!A2663&gt;=$G$2,Encodage!A2663&lt;=$H$2),Encodage!B2663,"")))</f>
        <v/>
      </c>
      <c r="B2663" s="62" t="str">
        <f>IF(A2663="","",IF(COUNTIF($A$2:B2662,Encodage!B2663)&gt;0,"",IF(AND(Encodage!B2663&gt;=$G$2,Encodage!A2663&lt;=$H$2),Encodage!C2663,"")))</f>
        <v/>
      </c>
      <c r="C2663" s="62"/>
      <c r="D2663" s="61"/>
      <c r="E2663" s="61"/>
      <c r="F2663" s="61"/>
      <c r="G2663" t="str">
        <f t="shared" si="627"/>
        <v/>
      </c>
      <c r="H2663" t="str">
        <f>IFERROR(IF(COUNTIF($H$4:H2662,H2662)&lt;VLOOKUP($H2662,$D$3:$E$500,2,0),H2662,INDEX($D$3:$D$300,MATCH(H2662,$D$3:$D$300,0)+1)),"")</f>
        <v/>
      </c>
      <c r="I2663" t="str">
        <f>IF($H2663="","",VLOOKUP($H2663,Listes!$A$3:$I$12,3,FALSE))</f>
        <v/>
      </c>
      <c r="J2663" t="str">
        <f>IF($H2663="","",VLOOKUP($H2663,Listes!$A$3:$I$12,4,FALSE))</f>
        <v/>
      </c>
      <c r="K2663" t="str">
        <f>IF(H2663="","",VLOOKUP($H2663,Listes!$A$3:$I$12,8,FALSE))</f>
        <v/>
      </c>
      <c r="N2663" t="str">
        <f t="shared" si="628"/>
        <v/>
      </c>
    </row>
    <row r="2664" spans="1:14">
      <c r="A2664" s="62" t="str">
        <f>IF(Encodage!A2664="","",IF(COUNTIF($A$2:A2663,Encodage!A2664),"",IF(AND(Encodage!A2664&gt;=$G$2,Encodage!A2664&lt;=$H$2),Encodage!B2664,"")))</f>
        <v/>
      </c>
      <c r="B2664" s="62" t="str">
        <f>IF(A2664="","",IF(COUNTIF($A$2:B2663,Encodage!B2664)&gt;0,"",IF(AND(Encodage!B2664&gt;=$G$2,Encodage!A2664&lt;=$H$2),Encodage!C2664,"")))</f>
        <v/>
      </c>
      <c r="C2664" s="62"/>
      <c r="D2664" s="61"/>
      <c r="E2664" s="61"/>
      <c r="F2664" s="61"/>
      <c r="G2664" t="str">
        <f t="shared" si="627"/>
        <v/>
      </c>
      <c r="H2664" t="str">
        <f>IFERROR(IF(COUNTIF($H$4:H2663,H2663)&lt;VLOOKUP($H2663,$D$3:$E$500,2,0),H2663,INDEX($D$3:$D$300,MATCH(H2663,$D$3:$D$300,0)+1)),"")</f>
        <v/>
      </c>
      <c r="I2664" t="str">
        <f>IF($H2664="","",VLOOKUP($H2664,Listes!$A$3:$I$12,3,FALSE))</f>
        <v/>
      </c>
      <c r="J2664" t="str">
        <f>IF($H2664="","",VLOOKUP($H2664,Listes!$A$3:$I$12,4,FALSE))</f>
        <v/>
      </c>
      <c r="K2664" t="str">
        <f>IF(H2664="","",VLOOKUP($H2664,Listes!$A$3:$I$12,8,FALSE))</f>
        <v/>
      </c>
      <c r="N2664" t="str">
        <f t="shared" si="628"/>
        <v/>
      </c>
    </row>
    <row r="2665" spans="1:14">
      <c r="A2665" s="62" t="str">
        <f>IF(Encodage!A2665="","",IF(COUNTIF($A$2:A2664,Encodage!A2665),"",IF(AND(Encodage!A2665&gt;=$G$2,Encodage!A2665&lt;=$H$2),Encodage!B2665,"")))</f>
        <v/>
      </c>
      <c r="B2665" s="62" t="str">
        <f>IF(A2665="","",IF(COUNTIF($A$2:B2664,Encodage!B2665)&gt;0,"",IF(AND(Encodage!B2665&gt;=$G$2,Encodage!A2665&lt;=$H$2),Encodage!C2665,"")))</f>
        <v/>
      </c>
      <c r="C2665" s="62"/>
      <c r="D2665" s="61"/>
      <c r="E2665" s="61"/>
      <c r="F2665" s="61"/>
      <c r="G2665" t="str">
        <f t="shared" si="627"/>
        <v/>
      </c>
      <c r="H2665" t="str">
        <f>IFERROR(IF(COUNTIF($H$4:H2664,H2664)&lt;VLOOKUP($H2664,$D$3:$E$500,2,0),H2664,INDEX($D$3:$D$300,MATCH(H2664,$D$3:$D$300,0)+1)),"")</f>
        <v/>
      </c>
      <c r="I2665" t="str">
        <f>IF($H2665="","",VLOOKUP($H2665,Listes!$A$3:$I$12,3,FALSE))</f>
        <v/>
      </c>
      <c r="J2665" t="str">
        <f>IF($H2665="","",VLOOKUP($H2665,Listes!$A$3:$I$12,4,FALSE))</f>
        <v/>
      </c>
      <c r="K2665" t="str">
        <f>IF(H2665="","",VLOOKUP($H2665,Listes!$A$3:$I$12,8,FALSE))</f>
        <v/>
      </c>
      <c r="N2665" t="str">
        <f t="shared" si="628"/>
        <v/>
      </c>
    </row>
    <row r="2666" spans="1:14">
      <c r="A2666" s="62" t="str">
        <f>IF(Encodage!A2666="","",IF(COUNTIF($A$2:A2665,Encodage!A2666),"",IF(AND(Encodage!A2666&gt;=$G$2,Encodage!A2666&lt;=$H$2),Encodage!B2666,"")))</f>
        <v/>
      </c>
      <c r="B2666" s="62" t="str">
        <f>IF(A2666="","",IF(COUNTIF($A$2:B2665,Encodage!B2666)&gt;0,"",IF(AND(Encodage!B2666&gt;=$G$2,Encodage!A2666&lt;=$H$2),Encodage!C2666,"")))</f>
        <v/>
      </c>
      <c r="C2666" s="62"/>
      <c r="D2666" s="61"/>
      <c r="E2666" s="61"/>
      <c r="F2666" s="61"/>
      <c r="G2666" t="str">
        <f t="shared" si="627"/>
        <v/>
      </c>
      <c r="H2666" t="str">
        <f>IFERROR(IF(COUNTIF($H$4:H2665,H2665)&lt;VLOOKUP($H2665,$D$3:$E$500,2,0),H2665,INDEX($D$3:$D$300,MATCH(H2665,$D$3:$D$300,0)+1)),"")</f>
        <v/>
      </c>
      <c r="I2666" t="str">
        <f>IF($H2666="","",VLOOKUP($H2666,Listes!$A$3:$I$12,3,FALSE))</f>
        <v/>
      </c>
      <c r="J2666" t="str">
        <f>IF($H2666="","",VLOOKUP($H2666,Listes!$A$3:$I$12,4,FALSE))</f>
        <v/>
      </c>
      <c r="K2666" t="str">
        <f>IF(H2666="","",VLOOKUP($H2666,Listes!$A$3:$I$12,8,FALSE))</f>
        <v/>
      </c>
      <c r="N2666" t="str">
        <f t="shared" si="628"/>
        <v/>
      </c>
    </row>
    <row r="2667" spans="1:14">
      <c r="A2667" s="62" t="str">
        <f>IF(Encodage!A2667="","",IF(COUNTIF($A$2:A2666,Encodage!A2667),"",IF(AND(Encodage!A2667&gt;=$G$2,Encodage!A2667&lt;=$H$2),Encodage!B2667,"")))</f>
        <v/>
      </c>
      <c r="B2667" s="62" t="str">
        <f>IF(A2667="","",IF(COUNTIF($A$2:B2666,Encodage!B2667)&gt;0,"",IF(AND(Encodage!B2667&gt;=$G$2,Encodage!A2667&lt;=$H$2),Encodage!C2667,"")))</f>
        <v/>
      </c>
      <c r="C2667" s="62"/>
      <c r="D2667" s="61"/>
      <c r="E2667" s="61"/>
      <c r="F2667" s="61"/>
      <c r="G2667" t="str">
        <f t="shared" si="627"/>
        <v/>
      </c>
      <c r="H2667" t="str">
        <f>IFERROR(IF(COUNTIF($H$4:H2666,H2666)&lt;VLOOKUP($H2666,$D$3:$E$500,2,0),H2666,INDEX($D$3:$D$300,MATCH(H2666,$D$3:$D$300,0)+1)),"")</f>
        <v/>
      </c>
      <c r="I2667" t="str">
        <f>IF($H2667="","",VLOOKUP($H2667,Listes!$A$3:$I$12,3,FALSE))</f>
        <v/>
      </c>
      <c r="J2667" t="str">
        <f>IF($H2667="","",VLOOKUP($H2667,Listes!$A$3:$I$12,4,FALSE))</f>
        <v/>
      </c>
      <c r="K2667" t="str">
        <f>IF(H2667="","",VLOOKUP($H2667,Listes!$A$3:$I$12,8,FALSE))</f>
        <v/>
      </c>
      <c r="N2667" t="str">
        <f t="shared" si="628"/>
        <v/>
      </c>
    </row>
    <row r="2668" spans="1:14">
      <c r="A2668" s="62" t="str">
        <f>IF(Encodage!A2668="","",IF(COUNTIF($A$2:A2667,Encodage!A2668),"",IF(AND(Encodage!A2668&gt;=$G$2,Encodage!A2668&lt;=$H$2),Encodage!B2668,"")))</f>
        <v/>
      </c>
      <c r="B2668" s="62" t="str">
        <f>IF(A2668="","",IF(COUNTIF($A$2:B2667,Encodage!B2668)&gt;0,"",IF(AND(Encodage!B2668&gt;=$G$2,Encodage!A2668&lt;=$H$2),Encodage!C2668,"")))</f>
        <v/>
      </c>
      <c r="C2668" s="62"/>
      <c r="D2668" s="61"/>
      <c r="E2668" s="61"/>
      <c r="F2668" s="61"/>
      <c r="G2668" t="str">
        <f t="shared" si="627"/>
        <v/>
      </c>
      <c r="H2668" t="str">
        <f>IFERROR(IF(COUNTIF($H$4:H2667,H2667)&lt;VLOOKUP($H2667,$D$3:$E$500,2,0),H2667,INDEX($D$3:$D$300,MATCH(H2667,$D$3:$D$300,0)+1)),"")</f>
        <v/>
      </c>
      <c r="I2668" t="str">
        <f>IF($H2668="","",VLOOKUP($H2668,Listes!$A$3:$I$12,3,FALSE))</f>
        <v/>
      </c>
      <c r="J2668" t="str">
        <f>IF($H2668="","",VLOOKUP($H2668,Listes!$A$3:$I$12,4,FALSE))</f>
        <v/>
      </c>
      <c r="K2668" t="str">
        <f>IF(H2668="","",VLOOKUP($H2668,Listes!$A$3:$I$12,8,FALSE))</f>
        <v/>
      </c>
      <c r="N2668" t="str">
        <f t="shared" si="628"/>
        <v/>
      </c>
    </row>
    <row r="2669" spans="1:14">
      <c r="A2669" s="62" t="str">
        <f>IF(Encodage!A2669="","",IF(COUNTIF($A$2:A2668,Encodage!A2669),"",IF(AND(Encodage!A2669&gt;=$G$2,Encodage!A2669&lt;=$H$2),Encodage!B2669,"")))</f>
        <v/>
      </c>
      <c r="B2669" s="62" t="str">
        <f>IF(A2669="","",IF(COUNTIF($A$2:B2668,Encodage!B2669)&gt;0,"",IF(AND(Encodage!B2669&gt;=$G$2,Encodage!A2669&lt;=$H$2),Encodage!C2669,"")))</f>
        <v/>
      </c>
      <c r="C2669" s="62"/>
      <c r="D2669" s="61"/>
      <c r="E2669" s="61"/>
      <c r="F2669" s="61"/>
      <c r="G2669" t="str">
        <f t="shared" si="627"/>
        <v/>
      </c>
      <c r="H2669" t="str">
        <f>IFERROR(IF(COUNTIF($H$4:H2668,H2668)&lt;VLOOKUP($H2668,$D$3:$E$500,2,0),H2668,INDEX($D$3:$D$300,MATCH(H2668,$D$3:$D$300,0)+1)),"")</f>
        <v/>
      </c>
      <c r="I2669" t="str">
        <f>IF($H2669="","",VLOOKUP($H2669,Listes!$A$3:$I$12,3,FALSE))</f>
        <v/>
      </c>
      <c r="J2669" t="str">
        <f>IF($H2669="","",VLOOKUP($H2669,Listes!$A$3:$I$12,4,FALSE))</f>
        <v/>
      </c>
      <c r="K2669" t="str">
        <f>IF(H2669="","",VLOOKUP($H2669,Listes!$A$3:$I$12,8,FALSE))</f>
        <v/>
      </c>
      <c r="N2669" t="str">
        <f t="shared" si="628"/>
        <v/>
      </c>
    </row>
    <row r="2670" spans="1:14">
      <c r="A2670" s="62" t="str">
        <f>IF(Encodage!A2670="","",IF(COUNTIF($A$2:A2669,Encodage!A2670),"",IF(AND(Encodage!A2670&gt;=$G$2,Encodage!A2670&lt;=$H$2),Encodage!B2670,"")))</f>
        <v/>
      </c>
      <c r="B2670" s="62" t="str">
        <f>IF(A2670="","",IF(COUNTIF($A$2:B2669,Encodage!B2670)&gt;0,"",IF(AND(Encodage!B2670&gt;=$G$2,Encodage!A2670&lt;=$H$2),Encodage!C2670,"")))</f>
        <v/>
      </c>
      <c r="C2670" s="62"/>
      <c r="D2670" s="61"/>
      <c r="E2670" s="61"/>
      <c r="F2670" s="61"/>
      <c r="G2670" t="str">
        <f t="shared" si="627"/>
        <v/>
      </c>
      <c r="H2670" t="str">
        <f>IFERROR(IF(COUNTIF($H$4:H2669,H2669)&lt;VLOOKUP($H2669,$D$3:$E$500,2,0),H2669,INDEX($D$3:$D$300,MATCH(H2669,$D$3:$D$300,0)+1)),"")</f>
        <v/>
      </c>
      <c r="I2670" t="str">
        <f>IF($H2670="","",VLOOKUP($H2670,Listes!$A$3:$I$12,3,FALSE))</f>
        <v/>
      </c>
      <c r="J2670" t="str">
        <f>IF($H2670="","",VLOOKUP($H2670,Listes!$A$3:$I$12,4,FALSE))</f>
        <v/>
      </c>
      <c r="K2670" t="str">
        <f>IF(H2670="","",VLOOKUP($H2670,Listes!$A$3:$I$12,8,FALSE))</f>
        <v/>
      </c>
      <c r="N2670" t="str">
        <f t="shared" si="628"/>
        <v/>
      </c>
    </row>
    <row r="2671" spans="1:14">
      <c r="A2671" s="62" t="str">
        <f>IF(Encodage!A2671="","",IF(COUNTIF($A$2:A2670,Encodage!A2671),"",IF(AND(Encodage!A2671&gt;=$G$2,Encodage!A2671&lt;=$H$2),Encodage!B2671,"")))</f>
        <v/>
      </c>
      <c r="B2671" s="62" t="str">
        <f>IF(A2671="","",IF(COUNTIF($A$2:B2670,Encodage!B2671)&gt;0,"",IF(AND(Encodage!B2671&gt;=$G$2,Encodage!A2671&lt;=$H$2),Encodage!C2671,"")))</f>
        <v/>
      </c>
      <c r="C2671" s="62"/>
      <c r="D2671" s="61"/>
      <c r="E2671" s="61"/>
      <c r="F2671" s="61"/>
      <c r="G2671" t="str">
        <f t="shared" si="627"/>
        <v/>
      </c>
      <c r="H2671" t="str">
        <f>IFERROR(IF(COUNTIF($H$4:H2670,H2670)&lt;VLOOKUP($H2670,$D$3:$E$500,2,0),H2670,INDEX($D$3:$D$300,MATCH(H2670,$D$3:$D$300,0)+1)),"")</f>
        <v/>
      </c>
      <c r="I2671" t="str">
        <f>IF($H2671="","",VLOOKUP($H2671,Listes!$A$3:$I$12,3,FALSE))</f>
        <v/>
      </c>
      <c r="J2671" t="str">
        <f>IF($H2671="","",VLOOKUP($H2671,Listes!$A$3:$I$12,4,FALSE))</f>
        <v/>
      </c>
      <c r="K2671" t="str">
        <f>IF(H2671="","",VLOOKUP($H2671,Listes!$A$3:$I$12,8,FALSE))</f>
        <v/>
      </c>
      <c r="N2671" t="str">
        <f t="shared" si="628"/>
        <v/>
      </c>
    </row>
    <row r="2672" spans="1:14">
      <c r="A2672" s="62" t="str">
        <f>IF(Encodage!A2672="","",IF(COUNTIF($A$2:A2671,Encodage!A2672),"",IF(AND(Encodage!A2672&gt;=$G$2,Encodage!A2672&lt;=$H$2),Encodage!B2672,"")))</f>
        <v/>
      </c>
      <c r="B2672" s="62" t="str">
        <f>IF(A2672="","",IF(COUNTIF($A$2:B2671,Encodage!B2672)&gt;0,"",IF(AND(Encodage!B2672&gt;=$G$2,Encodage!A2672&lt;=$H$2),Encodage!C2672,"")))</f>
        <v/>
      </c>
      <c r="C2672" s="62"/>
      <c r="D2672" s="61"/>
      <c r="E2672" s="61"/>
      <c r="F2672" s="61"/>
      <c r="G2672" t="str">
        <f t="shared" si="627"/>
        <v/>
      </c>
      <c r="H2672" t="str">
        <f>IFERROR(IF(COUNTIF($H$4:H2671,H2671)&lt;VLOOKUP($H2671,$D$3:$E$500,2,0),H2671,INDEX($D$3:$D$300,MATCH(H2671,$D$3:$D$300,0)+1)),"")</f>
        <v/>
      </c>
      <c r="I2672" t="str">
        <f>IF($H2672="","",VLOOKUP($H2672,Listes!$A$3:$I$12,3,FALSE))</f>
        <v/>
      </c>
      <c r="J2672" t="str">
        <f>IF($H2672="","",VLOOKUP($H2672,Listes!$A$3:$I$12,4,FALSE))</f>
        <v/>
      </c>
      <c r="K2672" t="str">
        <f>IF(H2672="","",VLOOKUP($H2672,Listes!$A$3:$I$12,8,FALSE))</f>
        <v/>
      </c>
      <c r="N2672" t="str">
        <f t="shared" si="628"/>
        <v/>
      </c>
    </row>
    <row r="2673" spans="1:14">
      <c r="A2673" s="62" t="str">
        <f>IF(Encodage!A2673="","",IF(COUNTIF($A$2:A2672,Encodage!A2673),"",IF(AND(Encodage!A2673&gt;=$G$2,Encodage!A2673&lt;=$H$2),Encodage!B2673,"")))</f>
        <v/>
      </c>
      <c r="B2673" s="62" t="str">
        <f>IF(A2673="","",IF(COUNTIF($A$2:B2672,Encodage!B2673)&gt;0,"",IF(AND(Encodage!B2673&gt;=$G$2,Encodage!A2673&lt;=$H$2),Encodage!C2673,"")))</f>
        <v/>
      </c>
      <c r="C2673" s="62"/>
      <c r="D2673" s="61"/>
      <c r="E2673" s="61"/>
      <c r="F2673" s="61"/>
      <c r="G2673" t="str">
        <f t="shared" si="627"/>
        <v/>
      </c>
      <c r="H2673" t="str">
        <f>IFERROR(IF(COUNTIF($H$4:H2672,H2672)&lt;VLOOKUP($H2672,$D$3:$E$500,2,0),H2672,INDEX($D$3:$D$300,MATCH(H2672,$D$3:$D$300,0)+1)),"")</f>
        <v/>
      </c>
      <c r="I2673" t="str">
        <f>IF($H2673="","",VLOOKUP($H2673,Listes!$A$3:$I$12,3,FALSE))</f>
        <v/>
      </c>
      <c r="J2673" t="str">
        <f>IF($H2673="","",VLOOKUP($H2673,Listes!$A$3:$I$12,4,FALSE))</f>
        <v/>
      </c>
      <c r="K2673" t="str">
        <f>IF(H2673="","",VLOOKUP($H2673,Listes!$A$3:$I$12,8,FALSE))</f>
        <v/>
      </c>
      <c r="N2673" t="str">
        <f t="shared" si="628"/>
        <v/>
      </c>
    </row>
    <row r="2674" spans="1:14">
      <c r="A2674" s="62" t="str">
        <f>IF(Encodage!A2674="","",IF(COUNTIF($A$2:A2673,Encodage!A2674),"",IF(AND(Encodage!A2674&gt;=$G$2,Encodage!A2674&lt;=$H$2),Encodage!B2674,"")))</f>
        <v/>
      </c>
      <c r="B2674" s="62" t="str">
        <f>IF(A2674="","",IF(COUNTIF($A$2:B2673,Encodage!B2674)&gt;0,"",IF(AND(Encodage!B2674&gt;=$G$2,Encodage!A2674&lt;=$H$2),Encodage!C2674,"")))</f>
        <v/>
      </c>
      <c r="C2674" s="62"/>
      <c r="D2674" s="61"/>
      <c r="E2674" s="61"/>
      <c r="F2674" s="61"/>
      <c r="G2674" t="str">
        <f t="shared" si="627"/>
        <v/>
      </c>
      <c r="H2674" t="str">
        <f>IFERROR(IF(COUNTIF($H$4:H2673,H2673)&lt;VLOOKUP($H2673,$D$3:$E$500,2,0),H2673,INDEX($D$3:$D$300,MATCH(H2673,$D$3:$D$300,0)+1)),"")</f>
        <v/>
      </c>
      <c r="I2674" t="str">
        <f>IF($H2674="","",VLOOKUP($H2674,Listes!$A$3:$I$12,3,FALSE))</f>
        <v/>
      </c>
      <c r="J2674" t="str">
        <f>IF($H2674="","",VLOOKUP($H2674,Listes!$A$3:$I$12,4,FALSE))</f>
        <v/>
      </c>
      <c r="K2674" t="str">
        <f>IF(H2674="","",VLOOKUP($H2674,Listes!$A$3:$I$12,8,FALSE))</f>
        <v/>
      </c>
      <c r="N2674" t="str">
        <f t="shared" si="628"/>
        <v/>
      </c>
    </row>
    <row r="2675" spans="1:14">
      <c r="A2675" s="62" t="str">
        <f>IF(Encodage!A2675="","",IF(COUNTIF($A$2:A2674,Encodage!A2675),"",IF(AND(Encodage!A2675&gt;=$G$2,Encodage!A2675&lt;=$H$2),Encodage!B2675,"")))</f>
        <v/>
      </c>
      <c r="B2675" s="62" t="str">
        <f>IF(A2675="","",IF(COUNTIF($A$2:B2674,Encodage!B2675)&gt;0,"",IF(AND(Encodage!B2675&gt;=$G$2,Encodage!A2675&lt;=$H$2),Encodage!C2675,"")))</f>
        <v/>
      </c>
      <c r="C2675" s="62"/>
      <c r="D2675" s="61"/>
      <c r="E2675" s="61"/>
      <c r="F2675" s="61"/>
      <c r="G2675" t="str">
        <f t="shared" si="627"/>
        <v/>
      </c>
      <c r="H2675" t="str">
        <f>IFERROR(IF(COUNTIF($H$4:H2674,H2674)&lt;VLOOKUP($H2674,$D$3:$E$500,2,0),H2674,INDEX($D$3:$D$300,MATCH(H2674,$D$3:$D$300,0)+1)),"")</f>
        <v/>
      </c>
      <c r="I2675" t="str">
        <f>IF($H2675="","",VLOOKUP($H2675,Listes!$A$3:$I$12,3,FALSE))</f>
        <v/>
      </c>
      <c r="J2675" t="str">
        <f>IF($H2675="","",VLOOKUP($H2675,Listes!$A$3:$I$12,4,FALSE))</f>
        <v/>
      </c>
      <c r="K2675" t="str">
        <f>IF(H2675="","",VLOOKUP($H2675,Listes!$A$3:$I$12,8,FALSE))</f>
        <v/>
      </c>
      <c r="N2675" t="str">
        <f t="shared" si="628"/>
        <v/>
      </c>
    </row>
    <row r="2676" spans="1:14">
      <c r="A2676" s="62" t="str">
        <f>IF(Encodage!A2676="","",IF(COUNTIF($A$2:A2675,Encodage!A2676),"",IF(AND(Encodage!A2676&gt;=$G$2,Encodage!A2676&lt;=$H$2),Encodage!B2676,"")))</f>
        <v/>
      </c>
      <c r="B2676" s="62" t="str">
        <f>IF(A2676="","",IF(COUNTIF($A$2:B2675,Encodage!B2676)&gt;0,"",IF(AND(Encodage!B2676&gt;=$G$2,Encodage!A2676&lt;=$H$2),Encodage!C2676,"")))</f>
        <v/>
      </c>
      <c r="C2676" s="62"/>
      <c r="D2676" s="61"/>
      <c r="E2676" s="61"/>
      <c r="F2676" s="61"/>
      <c r="G2676" t="str">
        <f t="shared" si="627"/>
        <v/>
      </c>
      <c r="H2676" t="str">
        <f>IFERROR(IF(COUNTIF($H$4:H2675,H2675)&lt;VLOOKUP($H2675,$D$3:$E$500,2,0),H2675,INDEX($D$3:$D$300,MATCH(H2675,$D$3:$D$300,0)+1)),"")</f>
        <v/>
      </c>
      <c r="I2676" t="str">
        <f>IF($H2676="","",VLOOKUP($H2676,Listes!$A$3:$I$12,3,FALSE))</f>
        <v/>
      </c>
      <c r="J2676" t="str">
        <f>IF($H2676="","",VLOOKUP($H2676,Listes!$A$3:$I$12,4,FALSE))</f>
        <v/>
      </c>
      <c r="K2676" t="str">
        <f>IF(H2676="","",VLOOKUP($H2676,Listes!$A$3:$I$12,8,FALSE))</f>
        <v/>
      </c>
      <c r="N2676" t="str">
        <f t="shared" si="628"/>
        <v/>
      </c>
    </row>
    <row r="2677" spans="1:14">
      <c r="A2677" s="62" t="str">
        <f>IF(Encodage!A2677="","",IF(COUNTIF($A$2:A2676,Encodage!A2677),"",IF(AND(Encodage!A2677&gt;=$G$2,Encodage!A2677&lt;=$H$2),Encodage!B2677,"")))</f>
        <v/>
      </c>
      <c r="B2677" s="62" t="str">
        <f>IF(A2677="","",IF(COUNTIF($A$2:B2676,Encodage!B2677)&gt;0,"",IF(AND(Encodage!B2677&gt;=$G$2,Encodage!A2677&lt;=$H$2),Encodage!C2677,"")))</f>
        <v/>
      </c>
      <c r="C2677" s="62"/>
      <c r="D2677" s="61"/>
      <c r="E2677" s="61"/>
      <c r="F2677" s="61"/>
      <c r="G2677" t="str">
        <f t="shared" si="627"/>
        <v/>
      </c>
      <c r="H2677" t="str">
        <f>IFERROR(IF(COUNTIF($H$4:H2676,H2676)&lt;VLOOKUP($H2676,$D$3:$E$500,2,0),H2676,INDEX($D$3:$D$300,MATCH(H2676,$D$3:$D$300,0)+1)),"")</f>
        <v/>
      </c>
      <c r="I2677" t="str">
        <f>IF($H2677="","",VLOOKUP($H2677,Listes!$A$3:$I$12,3,FALSE))</f>
        <v/>
      </c>
      <c r="J2677" t="str">
        <f>IF($H2677="","",VLOOKUP($H2677,Listes!$A$3:$I$12,4,FALSE))</f>
        <v/>
      </c>
      <c r="K2677" t="str">
        <f>IF(H2677="","",VLOOKUP($H2677,Listes!$A$3:$I$12,8,FALSE))</f>
        <v/>
      </c>
      <c r="N2677" t="str">
        <f t="shared" si="628"/>
        <v/>
      </c>
    </row>
    <row r="2678" spans="1:14">
      <c r="A2678" s="62" t="str">
        <f>IF(Encodage!A2678="","",IF(COUNTIF($A$2:A2677,Encodage!A2678),"",IF(AND(Encodage!A2678&gt;=$G$2,Encodage!A2678&lt;=$H$2),Encodage!B2678,"")))</f>
        <v/>
      </c>
      <c r="B2678" s="62" t="str">
        <f>IF(A2678="","",IF(COUNTIF($A$2:B2677,Encodage!B2678)&gt;0,"",IF(AND(Encodage!B2678&gt;=$G$2,Encodage!A2678&lt;=$H$2),Encodage!C2678,"")))</f>
        <v/>
      </c>
      <c r="C2678" s="62"/>
      <c r="D2678" s="61"/>
      <c r="E2678" s="61"/>
      <c r="F2678" s="61"/>
      <c r="G2678" t="str">
        <f t="shared" si="627"/>
        <v/>
      </c>
      <c r="H2678" t="str">
        <f>IFERROR(IF(COUNTIF($H$4:H2677,H2677)&lt;VLOOKUP($H2677,$D$3:$E$500,2,0),H2677,INDEX($D$3:$D$300,MATCH(H2677,$D$3:$D$300,0)+1)),"")</f>
        <v/>
      </c>
      <c r="I2678" t="str">
        <f>IF($H2678="","",VLOOKUP($H2678,Listes!$A$3:$I$12,3,FALSE))</f>
        <v/>
      </c>
      <c r="J2678" t="str">
        <f>IF($H2678="","",VLOOKUP($H2678,Listes!$A$3:$I$12,4,FALSE))</f>
        <v/>
      </c>
      <c r="K2678" t="str">
        <f>IF(H2678="","",VLOOKUP($H2678,Listes!$A$3:$I$12,8,FALSE))</f>
        <v/>
      </c>
      <c r="N2678" t="str">
        <f t="shared" si="628"/>
        <v/>
      </c>
    </row>
    <row r="2679" spans="1:14">
      <c r="A2679" s="62" t="str">
        <f>IF(Encodage!A2679="","",IF(COUNTIF($A$2:A2678,Encodage!A2679),"",IF(AND(Encodage!A2679&gt;=$G$2,Encodage!A2679&lt;=$H$2),Encodage!B2679,"")))</f>
        <v/>
      </c>
      <c r="B2679" s="62" t="str">
        <f>IF(A2679="","",IF(COUNTIF($A$2:B2678,Encodage!B2679)&gt;0,"",IF(AND(Encodage!B2679&gt;=$G$2,Encodage!A2679&lt;=$H$2),Encodage!C2679,"")))</f>
        <v/>
      </c>
      <c r="C2679" s="62"/>
      <c r="D2679" s="61"/>
      <c r="E2679" s="61"/>
      <c r="F2679" s="61"/>
      <c r="G2679" t="str">
        <f t="shared" si="627"/>
        <v/>
      </c>
      <c r="H2679" t="str">
        <f>IFERROR(IF(COUNTIF($H$4:H2678,H2678)&lt;VLOOKUP($H2678,$D$3:$E$500,2,0),H2678,INDEX($D$3:$D$300,MATCH(H2678,$D$3:$D$300,0)+1)),"")</f>
        <v/>
      </c>
      <c r="I2679" t="str">
        <f>IF($H2679="","",VLOOKUP($H2679,Listes!$A$3:$I$12,3,FALSE))</f>
        <v/>
      </c>
      <c r="J2679" t="str">
        <f>IF($H2679="","",VLOOKUP($H2679,Listes!$A$3:$I$12,4,FALSE))</f>
        <v/>
      </c>
      <c r="K2679" t="str">
        <f>IF(H2679="","",VLOOKUP($H2679,Listes!$A$3:$I$12,8,FALSE))</f>
        <v/>
      </c>
      <c r="N2679" t="str">
        <f t="shared" si="628"/>
        <v/>
      </c>
    </row>
    <row r="2680" spans="1:14">
      <c r="A2680" s="62" t="str">
        <f>IF(Encodage!A2680="","",IF(COUNTIF($A$2:A2679,Encodage!A2680),"",IF(AND(Encodage!A2680&gt;=$G$2,Encodage!A2680&lt;=$H$2),Encodage!B2680,"")))</f>
        <v/>
      </c>
      <c r="B2680" s="62" t="str">
        <f>IF(A2680="","",IF(COUNTIF($A$2:B2679,Encodage!B2680)&gt;0,"",IF(AND(Encodage!B2680&gt;=$G$2,Encodage!A2680&lt;=$H$2),Encodage!C2680,"")))</f>
        <v/>
      </c>
      <c r="C2680" s="62"/>
      <c r="D2680" s="61"/>
      <c r="E2680" s="61"/>
      <c r="F2680" s="61"/>
      <c r="G2680" t="str">
        <f t="shared" si="627"/>
        <v/>
      </c>
      <c r="H2680" t="str">
        <f>IFERROR(IF(COUNTIF($H$4:H2679,H2679)&lt;VLOOKUP($H2679,$D$3:$E$500,2,0),H2679,INDEX($D$3:$D$300,MATCH(H2679,$D$3:$D$300,0)+1)),"")</f>
        <v/>
      </c>
      <c r="I2680" t="str">
        <f>IF($H2680="","",VLOOKUP($H2680,Listes!$A$3:$I$12,3,FALSE))</f>
        <v/>
      </c>
      <c r="J2680" t="str">
        <f>IF($H2680="","",VLOOKUP($H2680,Listes!$A$3:$I$12,4,FALSE))</f>
        <v/>
      </c>
      <c r="K2680" t="str">
        <f>IF(H2680="","",VLOOKUP($H2680,Listes!$A$3:$I$12,8,FALSE))</f>
        <v/>
      </c>
      <c r="N2680" t="str">
        <f t="shared" si="628"/>
        <v/>
      </c>
    </row>
    <row r="2681" spans="1:14">
      <c r="A2681" s="62" t="str">
        <f>IF(Encodage!A2681="","",IF(COUNTIF($A$2:A2680,Encodage!A2681),"",IF(AND(Encodage!A2681&gt;=$G$2,Encodage!A2681&lt;=$H$2),Encodage!B2681,"")))</f>
        <v/>
      </c>
      <c r="B2681" s="62" t="str">
        <f>IF(A2681="","",IF(COUNTIF($A$2:B2680,Encodage!B2681)&gt;0,"",IF(AND(Encodage!B2681&gt;=$G$2,Encodage!A2681&lt;=$H$2),Encodage!C2681,"")))</f>
        <v/>
      </c>
      <c r="C2681" s="62"/>
      <c r="D2681" s="61"/>
      <c r="E2681" s="61"/>
      <c r="F2681" s="61"/>
      <c r="G2681" t="str">
        <f t="shared" si="627"/>
        <v/>
      </c>
      <c r="H2681" t="str">
        <f>IFERROR(IF(COUNTIF($H$4:H2680,H2680)&lt;VLOOKUP($H2680,$D$3:$E$500,2,0),H2680,INDEX($D$3:$D$300,MATCH(H2680,$D$3:$D$300,0)+1)),"")</f>
        <v/>
      </c>
      <c r="I2681" t="str">
        <f>IF($H2681="","",VLOOKUP($H2681,Listes!$A$3:$I$12,3,FALSE))</f>
        <v/>
      </c>
      <c r="J2681" t="str">
        <f>IF($H2681="","",VLOOKUP($H2681,Listes!$A$3:$I$12,4,FALSE))</f>
        <v/>
      </c>
      <c r="K2681" t="str">
        <f>IF(H2681="","",VLOOKUP($H2681,Listes!$A$3:$I$12,8,FALSE))</f>
        <v/>
      </c>
      <c r="N2681" t="str">
        <f t="shared" si="628"/>
        <v/>
      </c>
    </row>
    <row r="2682" spans="1:14">
      <c r="A2682" s="62" t="str">
        <f>IF(Encodage!A2682="","",IF(COUNTIF($A$2:A2681,Encodage!A2682),"",IF(AND(Encodage!A2682&gt;=$G$2,Encodage!A2682&lt;=$H$2),Encodage!B2682,"")))</f>
        <v/>
      </c>
      <c r="B2682" s="62" t="str">
        <f>IF(A2682="","",IF(COUNTIF($A$2:B2681,Encodage!B2682)&gt;0,"",IF(AND(Encodage!B2682&gt;=$G$2,Encodage!A2682&lt;=$H$2),Encodage!C2682,"")))</f>
        <v/>
      </c>
      <c r="C2682" s="62"/>
      <c r="D2682" s="61"/>
      <c r="E2682" s="61"/>
      <c r="F2682" s="61"/>
      <c r="G2682" t="str">
        <f t="shared" si="627"/>
        <v/>
      </c>
      <c r="H2682" t="str">
        <f>IFERROR(IF(COUNTIF($H$4:H2681,H2681)&lt;VLOOKUP($H2681,$D$3:$E$500,2,0),H2681,INDEX($D$3:$D$300,MATCH(H2681,$D$3:$D$300,0)+1)),"")</f>
        <v/>
      </c>
      <c r="I2682" t="str">
        <f>IF($H2682="","",VLOOKUP($H2682,Listes!$A$3:$I$12,3,FALSE))</f>
        <v/>
      </c>
      <c r="J2682" t="str">
        <f>IF($H2682="","",VLOOKUP($H2682,Listes!$A$3:$I$12,4,FALSE))</f>
        <v/>
      </c>
      <c r="K2682" t="str">
        <f>IF(H2682="","",VLOOKUP($H2682,Listes!$A$3:$I$12,8,FALSE))</f>
        <v/>
      </c>
      <c r="N2682" t="str">
        <f t="shared" si="628"/>
        <v/>
      </c>
    </row>
    <row r="2683" spans="1:14">
      <c r="A2683" s="62" t="str">
        <f>IF(Encodage!A2683="","",IF(COUNTIF($A$2:A2682,Encodage!A2683),"",IF(AND(Encodage!A2683&gt;=$G$2,Encodage!A2683&lt;=$H$2),Encodage!B2683,"")))</f>
        <v/>
      </c>
      <c r="B2683" s="62" t="str">
        <f>IF(A2683="","",IF(COUNTIF($A$2:B2682,Encodage!B2683)&gt;0,"",IF(AND(Encodage!B2683&gt;=$G$2,Encodage!A2683&lt;=$H$2),Encodage!C2683,"")))</f>
        <v/>
      </c>
      <c r="C2683" s="62"/>
      <c r="D2683" s="61"/>
      <c r="E2683" s="61"/>
      <c r="F2683" s="61"/>
      <c r="G2683" t="str">
        <f t="shared" si="627"/>
        <v/>
      </c>
      <c r="H2683" t="str">
        <f>IFERROR(IF(COUNTIF($H$4:H2682,H2682)&lt;VLOOKUP($H2682,$D$3:$E$500,2,0),H2682,INDEX($D$3:$D$300,MATCH(H2682,$D$3:$D$300,0)+1)),"")</f>
        <v/>
      </c>
      <c r="I2683" t="str">
        <f>IF($H2683="","",VLOOKUP($H2683,Listes!$A$3:$I$12,3,FALSE))</f>
        <v/>
      </c>
      <c r="J2683" t="str">
        <f>IF($H2683="","",VLOOKUP($H2683,Listes!$A$3:$I$12,4,FALSE))</f>
        <v/>
      </c>
      <c r="K2683" t="str">
        <f>IF(H2683="","",VLOOKUP($H2683,Listes!$A$3:$I$12,8,FALSE))</f>
        <v/>
      </c>
      <c r="N2683" t="str">
        <f t="shared" si="628"/>
        <v/>
      </c>
    </row>
    <row r="2684" spans="1:14">
      <c r="A2684" s="62" t="str">
        <f>IF(Encodage!A2684="","",IF(COUNTIF($A$2:A2683,Encodage!A2684),"",IF(AND(Encodage!A2684&gt;=$G$2,Encodage!A2684&lt;=$H$2),Encodage!B2684,"")))</f>
        <v/>
      </c>
      <c r="B2684" s="62" t="str">
        <f>IF(A2684="","",IF(COUNTIF($A$2:B2683,Encodage!B2684)&gt;0,"",IF(AND(Encodage!B2684&gt;=$G$2,Encodage!A2684&lt;=$H$2),Encodage!C2684,"")))</f>
        <v/>
      </c>
      <c r="C2684" s="62"/>
      <c r="D2684" s="61"/>
      <c r="E2684" s="61"/>
      <c r="F2684" s="61"/>
      <c r="G2684" t="str">
        <f t="shared" si="627"/>
        <v/>
      </c>
      <c r="H2684" t="str">
        <f>IFERROR(IF(COUNTIF($H$4:H2683,H2683)&lt;VLOOKUP($H2683,$D$3:$E$500,2,0),H2683,INDEX($D$3:$D$300,MATCH(H2683,$D$3:$D$300,0)+1)),"")</f>
        <v/>
      </c>
      <c r="I2684" t="str">
        <f>IF($H2684="","",VLOOKUP($H2684,Listes!$A$3:$I$12,3,FALSE))</f>
        <v/>
      </c>
      <c r="J2684" t="str">
        <f>IF($H2684="","",VLOOKUP($H2684,Listes!$A$3:$I$12,4,FALSE))</f>
        <v/>
      </c>
      <c r="K2684" t="str">
        <f>IF(H2684="","",VLOOKUP($H2684,Listes!$A$3:$I$12,8,FALSE))</f>
        <v/>
      </c>
      <c r="N2684" t="str">
        <f t="shared" si="628"/>
        <v/>
      </c>
    </row>
    <row r="2685" spans="1:14">
      <c r="A2685" s="62" t="str">
        <f>IF(Encodage!A2685="","",IF(COUNTIF($A$2:A2684,Encodage!A2685),"",IF(AND(Encodage!A2685&gt;=$G$2,Encodage!A2685&lt;=$H$2),Encodage!B2685,"")))</f>
        <v/>
      </c>
      <c r="B2685" s="62" t="str">
        <f>IF(A2685="","",IF(COUNTIF($A$2:B2684,Encodage!B2685)&gt;0,"",IF(AND(Encodage!B2685&gt;=$G$2,Encodage!A2685&lt;=$H$2),Encodage!C2685,"")))</f>
        <v/>
      </c>
      <c r="C2685" s="62"/>
      <c r="D2685" s="61"/>
      <c r="E2685" s="61"/>
      <c r="F2685" s="61"/>
      <c r="G2685" t="str">
        <f t="shared" si="627"/>
        <v/>
      </c>
      <c r="H2685" t="str">
        <f>IFERROR(IF(COUNTIF($H$4:H2684,H2684)&lt;VLOOKUP($H2684,$D$3:$E$500,2,0),H2684,INDEX($D$3:$D$300,MATCH(H2684,$D$3:$D$300,0)+1)),"")</f>
        <v/>
      </c>
      <c r="I2685" t="str">
        <f>IF($H2685="","",VLOOKUP($H2685,Listes!$A$3:$I$12,3,FALSE))</f>
        <v/>
      </c>
      <c r="J2685" t="str">
        <f>IF($H2685="","",VLOOKUP($H2685,Listes!$A$3:$I$12,4,FALSE))</f>
        <v/>
      </c>
      <c r="K2685" t="str">
        <f>IF(H2685="","",VLOOKUP($H2685,Listes!$A$3:$I$12,8,FALSE))</f>
        <v/>
      </c>
      <c r="N2685" t="str">
        <f t="shared" si="628"/>
        <v/>
      </c>
    </row>
    <row r="2686" spans="1:14">
      <c r="A2686" s="62" t="str">
        <f>IF(Encodage!A2686="","",IF(COUNTIF($A$2:A2685,Encodage!A2686),"",IF(AND(Encodage!A2686&gt;=$G$2,Encodage!A2686&lt;=$H$2),Encodage!B2686,"")))</f>
        <v/>
      </c>
      <c r="B2686" s="62" t="str">
        <f>IF(A2686="","",IF(COUNTIF($A$2:B2685,Encodage!B2686)&gt;0,"",IF(AND(Encodage!B2686&gt;=$G$2,Encodage!A2686&lt;=$H$2),Encodage!C2686,"")))</f>
        <v/>
      </c>
      <c r="C2686" s="62"/>
      <c r="D2686" s="61"/>
      <c r="E2686" s="61"/>
      <c r="F2686" s="61"/>
      <c r="G2686" t="str">
        <f t="shared" si="627"/>
        <v/>
      </c>
      <c r="H2686" t="str">
        <f>IFERROR(IF(COUNTIF($H$4:H2685,H2685)&lt;VLOOKUP($H2685,$D$3:$E$500,2,0),H2685,INDEX($D$3:$D$300,MATCH(H2685,$D$3:$D$300,0)+1)),"")</f>
        <v/>
      </c>
      <c r="I2686" t="str">
        <f>IF($H2686="","",VLOOKUP($H2686,Listes!$A$3:$I$12,3,FALSE))</f>
        <v/>
      </c>
      <c r="J2686" t="str">
        <f>IF($H2686="","",VLOOKUP($H2686,Listes!$A$3:$I$12,4,FALSE))</f>
        <v/>
      </c>
      <c r="K2686" t="str">
        <f>IF(H2686="","",VLOOKUP($H2686,Listes!$A$3:$I$12,8,FALSE))</f>
        <v/>
      </c>
      <c r="N2686" t="str">
        <f t="shared" si="628"/>
        <v/>
      </c>
    </row>
    <row r="2687" spans="1:14">
      <c r="A2687" s="62" t="str">
        <f>IF(Encodage!A2687="","",IF(COUNTIF($A$2:A2686,Encodage!A2687),"",IF(AND(Encodage!A2687&gt;=$G$2,Encodage!A2687&lt;=$H$2),Encodage!B2687,"")))</f>
        <v/>
      </c>
      <c r="B2687" s="62" t="str">
        <f>IF(A2687="","",IF(COUNTIF($A$2:B2686,Encodage!B2687)&gt;0,"",IF(AND(Encodage!B2687&gt;=$G$2,Encodage!A2687&lt;=$H$2),Encodage!C2687,"")))</f>
        <v/>
      </c>
      <c r="C2687" s="62"/>
      <c r="D2687" s="61"/>
      <c r="E2687" s="61"/>
      <c r="F2687" s="61"/>
      <c r="G2687" t="str">
        <f t="shared" si="627"/>
        <v/>
      </c>
      <c r="H2687" t="str">
        <f>IFERROR(IF(COUNTIF($H$4:H2686,H2686)&lt;VLOOKUP($H2686,$D$3:$E$500,2,0),H2686,INDEX($D$3:$D$300,MATCH(H2686,$D$3:$D$300,0)+1)),"")</f>
        <v/>
      </c>
      <c r="I2687" t="str">
        <f>IF($H2687="","",VLOOKUP($H2687,Listes!$A$3:$I$12,3,FALSE))</f>
        <v/>
      </c>
      <c r="J2687" t="str">
        <f>IF($H2687="","",VLOOKUP($H2687,Listes!$A$3:$I$12,4,FALSE))</f>
        <v/>
      </c>
      <c r="K2687" t="str">
        <f>IF(H2687="","",VLOOKUP($H2687,Listes!$A$3:$I$12,8,FALSE))</f>
        <v/>
      </c>
      <c r="N2687" t="str">
        <f t="shared" si="628"/>
        <v/>
      </c>
    </row>
    <row r="2688" spans="1:14">
      <c r="A2688" s="62" t="str">
        <f>IF(Encodage!A2688="","",IF(COUNTIF($A$2:A2687,Encodage!A2688),"",IF(AND(Encodage!A2688&gt;=$G$2,Encodage!A2688&lt;=$H$2),Encodage!B2688,"")))</f>
        <v/>
      </c>
      <c r="B2688" s="62" t="str">
        <f>IF(A2688="","",IF(COUNTIF($A$2:B2687,Encodage!B2688)&gt;0,"",IF(AND(Encodage!B2688&gt;=$G$2,Encodage!A2688&lt;=$H$2),Encodage!C2688,"")))</f>
        <v/>
      </c>
      <c r="C2688" s="62"/>
      <c r="D2688" s="61"/>
      <c r="E2688" s="61"/>
      <c r="F2688" s="61"/>
      <c r="G2688" t="str">
        <f t="shared" si="627"/>
        <v/>
      </c>
      <c r="H2688" t="str">
        <f>IFERROR(IF(COUNTIF($H$4:H2687,H2687)&lt;VLOOKUP($H2687,$D$3:$E$500,2,0),H2687,INDEX($D$3:$D$300,MATCH(H2687,$D$3:$D$300,0)+1)),"")</f>
        <v/>
      </c>
      <c r="I2688" t="str">
        <f>IF($H2688="","",VLOOKUP($H2688,Listes!$A$3:$I$12,3,FALSE))</f>
        <v/>
      </c>
      <c r="J2688" t="str">
        <f>IF($H2688="","",VLOOKUP($H2688,Listes!$A$3:$I$12,4,FALSE))</f>
        <v/>
      </c>
      <c r="K2688" t="str">
        <f>IF(H2688="","",VLOOKUP($H2688,Listes!$A$3:$I$12,8,FALSE))</f>
        <v/>
      </c>
      <c r="N2688" t="str">
        <f t="shared" si="628"/>
        <v/>
      </c>
    </row>
    <row r="2689" spans="1:14">
      <c r="A2689" s="62" t="str">
        <f>IF(Encodage!A2689="","",IF(COUNTIF($A$2:A2688,Encodage!A2689),"",IF(AND(Encodage!A2689&gt;=$G$2,Encodage!A2689&lt;=$H$2),Encodage!B2689,"")))</f>
        <v/>
      </c>
      <c r="B2689" s="62" t="str">
        <f>IF(A2689="","",IF(COUNTIF($A$2:B2688,Encodage!B2689)&gt;0,"",IF(AND(Encodage!B2689&gt;=$G$2,Encodage!A2689&lt;=$H$2),Encodage!C2689,"")))</f>
        <v/>
      </c>
      <c r="C2689" s="62"/>
      <c r="D2689" s="61"/>
      <c r="E2689" s="61"/>
      <c r="F2689" s="61"/>
      <c r="G2689" t="str">
        <f t="shared" si="627"/>
        <v/>
      </c>
      <c r="H2689" t="str">
        <f>IFERROR(IF(COUNTIF($H$4:H2688,H2688)&lt;VLOOKUP($H2688,$D$3:$E$500,2,0),H2688,INDEX($D$3:$D$300,MATCH(H2688,$D$3:$D$300,0)+1)),"")</f>
        <v/>
      </c>
      <c r="I2689" t="str">
        <f>IF($H2689="","",VLOOKUP($H2689,Listes!$A$3:$I$12,3,FALSE))</f>
        <v/>
      </c>
      <c r="J2689" t="str">
        <f>IF($H2689="","",VLOOKUP($H2689,Listes!$A$3:$I$12,4,FALSE))</f>
        <v/>
      </c>
      <c r="K2689" t="str">
        <f>IF(H2689="","",VLOOKUP($H2689,Listes!$A$3:$I$12,8,FALSE))</f>
        <v/>
      </c>
      <c r="N2689" t="str">
        <f t="shared" si="628"/>
        <v/>
      </c>
    </row>
    <row r="2690" spans="1:14">
      <c r="A2690" s="62" t="str">
        <f>IF(Encodage!A2690="","",IF(COUNTIF($A$2:A2689,Encodage!A2690),"",IF(AND(Encodage!A2690&gt;=$G$2,Encodage!A2690&lt;=$H$2),Encodage!B2690,"")))</f>
        <v/>
      </c>
      <c r="B2690" s="62" t="str">
        <f>IF(A2690="","",IF(COUNTIF($A$2:B2689,Encodage!B2690)&gt;0,"",IF(AND(Encodage!B2690&gt;=$G$2,Encodage!A2690&lt;=$H$2),Encodage!C2690,"")))</f>
        <v/>
      </c>
      <c r="C2690" s="62"/>
      <c r="D2690" s="61"/>
      <c r="E2690" s="61"/>
      <c r="F2690" s="61"/>
      <c r="G2690" t="str">
        <f t="shared" si="627"/>
        <v/>
      </c>
      <c r="H2690" t="str">
        <f>IFERROR(IF(COUNTIF($H$4:H2689,H2689)&lt;VLOOKUP($H2689,$D$3:$E$500,2,0),H2689,INDEX($D$3:$D$300,MATCH(H2689,$D$3:$D$300,0)+1)),"")</f>
        <v/>
      </c>
      <c r="I2690" t="str">
        <f>IF($H2690="","",VLOOKUP($H2690,Listes!$A$3:$I$12,3,FALSE))</f>
        <v/>
      </c>
      <c r="J2690" t="str">
        <f>IF($H2690="","",VLOOKUP($H2690,Listes!$A$3:$I$12,4,FALSE))</f>
        <v/>
      </c>
      <c r="K2690" t="str">
        <f>IF(H2690="","",VLOOKUP($H2690,Listes!$A$3:$I$12,8,FALSE))</f>
        <v/>
      </c>
      <c r="N2690" t="str">
        <f t="shared" si="628"/>
        <v/>
      </c>
    </row>
    <row r="2691" spans="1:14">
      <c r="A2691" s="62" t="str">
        <f>IF(Encodage!A2691="","",IF(COUNTIF($A$2:A2690,Encodage!A2691),"",IF(AND(Encodage!A2691&gt;=$G$2,Encodage!A2691&lt;=$H$2),Encodage!B2691,"")))</f>
        <v/>
      </c>
      <c r="B2691" s="62" t="str">
        <f>IF(A2691="","",IF(COUNTIF($A$2:B2690,Encodage!B2691)&gt;0,"",IF(AND(Encodage!B2691&gt;=$G$2,Encodage!A2691&lt;=$H$2),Encodage!C2691,"")))</f>
        <v/>
      </c>
      <c r="C2691" s="62"/>
      <c r="D2691" s="61"/>
      <c r="E2691" s="61"/>
      <c r="F2691" s="61"/>
      <c r="G2691" t="str">
        <f t="shared" si="627"/>
        <v/>
      </c>
      <c r="H2691" t="str">
        <f>IFERROR(IF(COUNTIF($H$4:H2690,H2690)&lt;VLOOKUP($H2690,$D$3:$E$500,2,0),H2690,INDEX($D$3:$D$300,MATCH(H2690,$D$3:$D$300,0)+1)),"")</f>
        <v/>
      </c>
      <c r="I2691" t="str">
        <f>IF($H2691="","",VLOOKUP($H2691,Listes!$A$3:$I$12,3,FALSE))</f>
        <v/>
      </c>
      <c r="J2691" t="str">
        <f>IF($H2691="","",VLOOKUP($H2691,Listes!$A$3:$I$12,4,FALSE))</f>
        <v/>
      </c>
      <c r="K2691" t="str">
        <f>IF(H2691="","",VLOOKUP($H2691,Listes!$A$3:$I$12,8,FALSE))</f>
        <v/>
      </c>
      <c r="N2691" t="str">
        <f t="shared" si="628"/>
        <v/>
      </c>
    </row>
    <row r="2692" spans="1:14">
      <c r="A2692" s="62" t="str">
        <f>IF(Encodage!A2692="","",IF(COUNTIF($A$2:A2691,Encodage!A2692),"",IF(AND(Encodage!A2692&gt;=$G$2,Encodage!A2692&lt;=$H$2),Encodage!B2692,"")))</f>
        <v/>
      </c>
      <c r="B2692" s="62" t="str">
        <f>IF(A2692="","",IF(COUNTIF($A$2:B2691,Encodage!B2692)&gt;0,"",IF(AND(Encodage!B2692&gt;=$G$2,Encodage!A2692&lt;=$H$2),Encodage!C2692,"")))</f>
        <v/>
      </c>
      <c r="C2692" s="62"/>
      <c r="D2692" s="61"/>
      <c r="E2692" s="61"/>
      <c r="F2692" s="61"/>
      <c r="G2692" t="str">
        <f t="shared" si="627"/>
        <v/>
      </c>
      <c r="H2692" t="str">
        <f>IFERROR(IF(COUNTIF($H$4:H2691,H2691)&lt;VLOOKUP($H2691,$D$3:$E$500,2,0),H2691,INDEX($D$3:$D$300,MATCH(H2691,$D$3:$D$300,0)+1)),"")</f>
        <v/>
      </c>
      <c r="I2692" t="str">
        <f>IF($H2692="","",VLOOKUP($H2692,Listes!$A$3:$I$12,3,FALSE))</f>
        <v/>
      </c>
      <c r="J2692" t="str">
        <f>IF($H2692="","",VLOOKUP($H2692,Listes!$A$3:$I$12,4,FALSE))</f>
        <v/>
      </c>
      <c r="K2692" t="str">
        <f>IF(H2692="","",VLOOKUP($H2692,Listes!$A$3:$I$12,8,FALSE))</f>
        <v/>
      </c>
      <c r="N2692" t="str">
        <f t="shared" si="628"/>
        <v/>
      </c>
    </row>
    <row r="2693" spans="1:14">
      <c r="A2693" s="62" t="str">
        <f>IF(Encodage!A2693="","",IF(COUNTIF($A$2:A2692,Encodage!A2693),"",IF(AND(Encodage!A2693&gt;=$G$2,Encodage!A2693&lt;=$H$2),Encodage!B2693,"")))</f>
        <v/>
      </c>
      <c r="B2693" s="62" t="str">
        <f>IF(A2693="","",IF(COUNTIF($A$2:B2692,Encodage!B2693)&gt;0,"",IF(AND(Encodage!B2693&gt;=$G$2,Encodage!A2693&lt;=$H$2),Encodage!C2693,"")))</f>
        <v/>
      </c>
      <c r="C2693" s="62"/>
      <c r="D2693" s="61"/>
      <c r="E2693" s="61"/>
      <c r="F2693" s="61"/>
      <c r="G2693" t="str">
        <f t="shared" ref="G2693:G2756" si="629">IFERROR(INDEX($C$3:$C$10000,MATCH(H2693,$A$3:$A$10000,0)),"")</f>
        <v/>
      </c>
      <c r="H2693" t="str">
        <f>IFERROR(IF(COUNTIF($H$4:H2692,H2692)&lt;VLOOKUP($H2692,$D$3:$E$500,2,0),H2692,INDEX($D$3:$D$300,MATCH(H2692,$D$3:$D$300,0)+1)),"")</f>
        <v/>
      </c>
      <c r="I2693" t="str">
        <f>IF($H2693="","",VLOOKUP($H2693,Listes!$A$3:$I$12,3,FALSE))</f>
        <v/>
      </c>
      <c r="J2693" t="str">
        <f>IF($H2693="","",VLOOKUP($H2693,Listes!$A$3:$I$12,4,FALSE))</f>
        <v/>
      </c>
      <c r="K2693" t="str">
        <f>IF(H2693="","",VLOOKUP($H2693,Listes!$A$3:$I$12,8,FALSE))</f>
        <v/>
      </c>
      <c r="N2693" t="str">
        <f t="shared" ref="N2693:N2756" si="630">IF($H2692=$H2693,"",IFERROR(INDEX($C$3:$C$300,MATCH(H2693,$D$3:$D$300,0)),""))</f>
        <v/>
      </c>
    </row>
    <row r="2694" spans="1:14">
      <c r="A2694" s="62" t="str">
        <f>IF(Encodage!A2694="","",IF(COUNTIF($A$2:A2693,Encodage!A2694),"",IF(AND(Encodage!A2694&gt;=$G$2,Encodage!A2694&lt;=$H$2),Encodage!B2694,"")))</f>
        <v/>
      </c>
      <c r="B2694" s="62" t="str">
        <f>IF(A2694="","",IF(COUNTIF($A$2:B2693,Encodage!B2694)&gt;0,"",IF(AND(Encodage!B2694&gt;=$G$2,Encodage!A2694&lt;=$H$2),Encodage!C2694,"")))</f>
        <v/>
      </c>
      <c r="C2694" s="62"/>
      <c r="D2694" s="61"/>
      <c r="E2694" s="61"/>
      <c r="F2694" s="61"/>
      <c r="G2694" t="str">
        <f t="shared" si="629"/>
        <v/>
      </c>
      <c r="H2694" t="str">
        <f>IFERROR(IF(COUNTIF($H$4:H2693,H2693)&lt;VLOOKUP($H2693,$D$3:$E$500,2,0),H2693,INDEX($D$3:$D$300,MATCH(H2693,$D$3:$D$300,0)+1)),"")</f>
        <v/>
      </c>
      <c r="I2694" t="str">
        <f>IF($H2694="","",VLOOKUP($H2694,Listes!$A$3:$I$12,3,FALSE))</f>
        <v/>
      </c>
      <c r="J2694" t="str">
        <f>IF($H2694="","",VLOOKUP($H2694,Listes!$A$3:$I$12,4,FALSE))</f>
        <v/>
      </c>
      <c r="K2694" t="str">
        <f>IF(H2694="","",VLOOKUP($H2694,Listes!$A$3:$I$12,8,FALSE))</f>
        <v/>
      </c>
      <c r="N2694" t="str">
        <f t="shared" si="630"/>
        <v/>
      </c>
    </row>
    <row r="2695" spans="1:14">
      <c r="A2695" s="62" t="str">
        <f>IF(Encodage!A2695="","",IF(COUNTIF($A$2:A2694,Encodage!A2695),"",IF(AND(Encodage!A2695&gt;=$G$2,Encodage!A2695&lt;=$H$2),Encodage!B2695,"")))</f>
        <v/>
      </c>
      <c r="B2695" s="62" t="str">
        <f>IF(A2695="","",IF(COUNTIF($A$2:B2694,Encodage!B2695)&gt;0,"",IF(AND(Encodage!B2695&gt;=$G$2,Encodage!A2695&lt;=$H$2),Encodage!C2695,"")))</f>
        <v/>
      </c>
      <c r="C2695" s="62"/>
      <c r="D2695" s="61"/>
      <c r="E2695" s="61"/>
      <c r="F2695" s="61"/>
      <c r="G2695" t="str">
        <f t="shared" si="629"/>
        <v/>
      </c>
      <c r="H2695" t="str">
        <f>IFERROR(IF(COUNTIF($H$4:H2694,H2694)&lt;VLOOKUP($H2694,$D$3:$E$500,2,0),H2694,INDEX($D$3:$D$300,MATCH(H2694,$D$3:$D$300,0)+1)),"")</f>
        <v/>
      </c>
      <c r="I2695" t="str">
        <f>IF($H2695="","",VLOOKUP($H2695,Listes!$A$3:$I$12,3,FALSE))</f>
        <v/>
      </c>
      <c r="J2695" t="str">
        <f>IF($H2695="","",VLOOKUP($H2695,Listes!$A$3:$I$12,4,FALSE))</f>
        <v/>
      </c>
      <c r="K2695" t="str">
        <f>IF(H2695="","",VLOOKUP($H2695,Listes!$A$3:$I$12,8,FALSE))</f>
        <v/>
      </c>
      <c r="N2695" t="str">
        <f t="shared" si="630"/>
        <v/>
      </c>
    </row>
    <row r="2696" spans="1:14">
      <c r="A2696" s="62" t="str">
        <f>IF(Encodage!A2696="","",IF(COUNTIF($A$2:A2695,Encodage!A2696),"",IF(AND(Encodage!A2696&gt;=$G$2,Encodage!A2696&lt;=$H$2),Encodage!B2696,"")))</f>
        <v/>
      </c>
      <c r="B2696" s="62" t="str">
        <f>IF(A2696="","",IF(COUNTIF($A$2:B2695,Encodage!B2696)&gt;0,"",IF(AND(Encodage!B2696&gt;=$G$2,Encodage!A2696&lt;=$H$2),Encodage!C2696,"")))</f>
        <v/>
      </c>
      <c r="C2696" s="62"/>
      <c r="D2696" s="61"/>
      <c r="E2696" s="61"/>
      <c r="F2696" s="61"/>
      <c r="G2696" t="str">
        <f t="shared" si="629"/>
        <v/>
      </c>
      <c r="H2696" t="str">
        <f>IFERROR(IF(COUNTIF($H$4:H2695,H2695)&lt;VLOOKUP($H2695,$D$3:$E$500,2,0),H2695,INDEX($D$3:$D$300,MATCH(H2695,$D$3:$D$300,0)+1)),"")</f>
        <v/>
      </c>
      <c r="I2696" t="str">
        <f>IF($H2696="","",VLOOKUP($H2696,Listes!$A$3:$I$12,3,FALSE))</f>
        <v/>
      </c>
      <c r="J2696" t="str">
        <f>IF($H2696="","",VLOOKUP($H2696,Listes!$A$3:$I$12,4,FALSE))</f>
        <v/>
      </c>
      <c r="K2696" t="str">
        <f>IF(H2696="","",VLOOKUP($H2696,Listes!$A$3:$I$12,8,FALSE))</f>
        <v/>
      </c>
      <c r="N2696" t="str">
        <f t="shared" si="630"/>
        <v/>
      </c>
    </row>
    <row r="2697" spans="1:14">
      <c r="A2697" s="62" t="str">
        <f>IF(Encodage!A2697="","",IF(COUNTIF($A$2:A2696,Encodage!A2697),"",IF(AND(Encodage!A2697&gt;=$G$2,Encodage!A2697&lt;=$H$2),Encodage!B2697,"")))</f>
        <v/>
      </c>
      <c r="B2697" s="62" t="str">
        <f>IF(A2697="","",IF(COUNTIF($A$2:B2696,Encodage!B2697)&gt;0,"",IF(AND(Encodage!B2697&gt;=$G$2,Encodage!A2697&lt;=$H$2),Encodage!C2697,"")))</f>
        <v/>
      </c>
      <c r="C2697" s="62"/>
      <c r="D2697" s="61"/>
      <c r="E2697" s="61"/>
      <c r="F2697" s="61"/>
      <c r="G2697" t="str">
        <f t="shared" si="629"/>
        <v/>
      </c>
      <c r="H2697" t="str">
        <f>IFERROR(IF(COUNTIF($H$4:H2696,H2696)&lt;VLOOKUP($H2696,$D$3:$E$500,2,0),H2696,INDEX($D$3:$D$300,MATCH(H2696,$D$3:$D$300,0)+1)),"")</f>
        <v/>
      </c>
      <c r="I2697" t="str">
        <f>IF($H2697="","",VLOOKUP($H2697,Listes!$A$3:$I$12,3,FALSE))</f>
        <v/>
      </c>
      <c r="J2697" t="str">
        <f>IF($H2697="","",VLOOKUP($H2697,Listes!$A$3:$I$12,4,FALSE))</f>
        <v/>
      </c>
      <c r="K2697" t="str">
        <f>IF(H2697="","",VLOOKUP($H2697,Listes!$A$3:$I$12,8,FALSE))</f>
        <v/>
      </c>
      <c r="N2697" t="str">
        <f t="shared" si="630"/>
        <v/>
      </c>
    </row>
    <row r="2698" spans="1:14">
      <c r="A2698" s="62" t="str">
        <f>IF(Encodage!A2698="","",IF(COUNTIF($A$2:A2697,Encodage!A2698),"",IF(AND(Encodage!A2698&gt;=$G$2,Encodage!A2698&lt;=$H$2),Encodage!B2698,"")))</f>
        <v/>
      </c>
      <c r="B2698" s="62" t="str">
        <f>IF(A2698="","",IF(COUNTIF($A$2:B2697,Encodage!B2698)&gt;0,"",IF(AND(Encodage!B2698&gt;=$G$2,Encodage!A2698&lt;=$H$2),Encodage!C2698,"")))</f>
        <v/>
      </c>
      <c r="C2698" s="62"/>
      <c r="D2698" s="61"/>
      <c r="E2698" s="61"/>
      <c r="F2698" s="61"/>
      <c r="G2698" t="str">
        <f t="shared" si="629"/>
        <v/>
      </c>
      <c r="H2698" t="str">
        <f>IFERROR(IF(COUNTIF($H$4:H2697,H2697)&lt;VLOOKUP($H2697,$D$3:$E$500,2,0),H2697,INDEX($D$3:$D$300,MATCH(H2697,$D$3:$D$300,0)+1)),"")</f>
        <v/>
      </c>
      <c r="I2698" t="str">
        <f>IF($H2698="","",VLOOKUP($H2698,Listes!$A$3:$I$12,3,FALSE))</f>
        <v/>
      </c>
      <c r="J2698" t="str">
        <f>IF($H2698="","",VLOOKUP($H2698,Listes!$A$3:$I$12,4,FALSE))</f>
        <v/>
      </c>
      <c r="K2698" t="str">
        <f>IF(H2698="","",VLOOKUP($H2698,Listes!$A$3:$I$12,8,FALSE))</f>
        <v/>
      </c>
      <c r="N2698" t="str">
        <f t="shared" si="630"/>
        <v/>
      </c>
    </row>
    <row r="2699" spans="1:14">
      <c r="A2699" s="62" t="str">
        <f>IF(Encodage!A2699="","",IF(COUNTIF($A$2:A2698,Encodage!A2699),"",IF(AND(Encodage!A2699&gt;=$G$2,Encodage!A2699&lt;=$H$2),Encodage!B2699,"")))</f>
        <v/>
      </c>
      <c r="B2699" s="62" t="str">
        <f>IF(A2699="","",IF(COUNTIF($A$2:B2698,Encodage!B2699)&gt;0,"",IF(AND(Encodage!B2699&gt;=$G$2,Encodage!A2699&lt;=$H$2),Encodage!C2699,"")))</f>
        <v/>
      </c>
      <c r="C2699" s="62"/>
      <c r="D2699" s="61"/>
      <c r="E2699" s="61"/>
      <c r="F2699" s="61"/>
      <c r="G2699" t="str">
        <f t="shared" si="629"/>
        <v/>
      </c>
      <c r="H2699" t="str">
        <f>IFERROR(IF(COUNTIF($H$4:H2698,H2698)&lt;VLOOKUP($H2698,$D$3:$E$500,2,0),H2698,INDEX($D$3:$D$300,MATCH(H2698,$D$3:$D$300,0)+1)),"")</f>
        <v/>
      </c>
      <c r="I2699" t="str">
        <f>IF($H2699="","",VLOOKUP($H2699,Listes!$A$3:$I$12,3,FALSE))</f>
        <v/>
      </c>
      <c r="J2699" t="str">
        <f>IF($H2699="","",VLOOKUP($H2699,Listes!$A$3:$I$12,4,FALSE))</f>
        <v/>
      </c>
      <c r="K2699" t="str">
        <f>IF(H2699="","",VLOOKUP($H2699,Listes!$A$3:$I$12,8,FALSE))</f>
        <v/>
      </c>
      <c r="N2699" t="str">
        <f t="shared" si="630"/>
        <v/>
      </c>
    </row>
    <row r="2700" spans="1:14">
      <c r="A2700" s="62" t="str">
        <f>IF(Encodage!A2700="","",IF(COUNTIF($A$2:A2699,Encodage!A2700),"",IF(AND(Encodage!A2700&gt;=$G$2,Encodage!A2700&lt;=$H$2),Encodage!B2700,"")))</f>
        <v/>
      </c>
      <c r="B2700" s="62" t="str">
        <f>IF(A2700="","",IF(COUNTIF($A$2:B2699,Encodage!B2700)&gt;0,"",IF(AND(Encodage!B2700&gt;=$G$2,Encodage!A2700&lt;=$H$2),Encodage!C2700,"")))</f>
        <v/>
      </c>
      <c r="C2700" s="62"/>
      <c r="D2700" s="61"/>
      <c r="E2700" s="61"/>
      <c r="F2700" s="61"/>
      <c r="G2700" t="str">
        <f t="shared" si="629"/>
        <v/>
      </c>
      <c r="H2700" t="str">
        <f>IFERROR(IF(COUNTIF($H$4:H2699,H2699)&lt;VLOOKUP($H2699,$D$3:$E$500,2,0),H2699,INDEX($D$3:$D$300,MATCH(H2699,$D$3:$D$300,0)+1)),"")</f>
        <v/>
      </c>
      <c r="I2700" t="str">
        <f>IF($H2700="","",VLOOKUP($H2700,Listes!$A$3:$I$12,3,FALSE))</f>
        <v/>
      </c>
      <c r="J2700" t="str">
        <f>IF($H2700="","",VLOOKUP($H2700,Listes!$A$3:$I$12,4,FALSE))</f>
        <v/>
      </c>
      <c r="K2700" t="str">
        <f>IF(H2700="","",VLOOKUP($H2700,Listes!$A$3:$I$12,8,FALSE))</f>
        <v/>
      </c>
      <c r="N2700" t="str">
        <f t="shared" si="630"/>
        <v/>
      </c>
    </row>
    <row r="2701" spans="1:14">
      <c r="A2701" s="62" t="str">
        <f>IF(Encodage!A2701="","",IF(COUNTIF($A$2:A2700,Encodage!A2701),"",IF(AND(Encodage!A2701&gt;=$G$2,Encodage!A2701&lt;=$H$2),Encodage!B2701,"")))</f>
        <v/>
      </c>
      <c r="B2701" s="62" t="str">
        <f>IF(A2701="","",IF(COUNTIF($A$2:B2700,Encodage!B2701)&gt;0,"",IF(AND(Encodage!B2701&gt;=$G$2,Encodage!A2701&lt;=$H$2),Encodage!C2701,"")))</f>
        <v/>
      </c>
      <c r="C2701" s="62"/>
      <c r="D2701" s="61"/>
      <c r="E2701" s="61"/>
      <c r="F2701" s="61"/>
      <c r="G2701" t="str">
        <f t="shared" si="629"/>
        <v/>
      </c>
      <c r="H2701" t="str">
        <f>IFERROR(IF(COUNTIF($H$4:H2700,H2700)&lt;VLOOKUP($H2700,$D$3:$E$500,2,0),H2700,INDEX($D$3:$D$300,MATCH(H2700,$D$3:$D$300,0)+1)),"")</f>
        <v/>
      </c>
      <c r="I2701" t="str">
        <f>IF($H2701="","",VLOOKUP($H2701,Listes!$A$3:$I$12,3,FALSE))</f>
        <v/>
      </c>
      <c r="J2701" t="str">
        <f>IF($H2701="","",VLOOKUP($H2701,Listes!$A$3:$I$12,4,FALSE))</f>
        <v/>
      </c>
      <c r="K2701" t="str">
        <f>IF(H2701="","",VLOOKUP($H2701,Listes!$A$3:$I$12,8,FALSE))</f>
        <v/>
      </c>
      <c r="N2701" t="str">
        <f t="shared" si="630"/>
        <v/>
      </c>
    </row>
    <row r="2702" spans="1:14">
      <c r="A2702" s="62" t="str">
        <f>IF(Encodage!A2702="","",IF(COUNTIF($A$2:A2701,Encodage!A2702),"",IF(AND(Encodage!A2702&gt;=$G$2,Encodage!A2702&lt;=$H$2),Encodage!B2702,"")))</f>
        <v/>
      </c>
      <c r="B2702" s="62" t="str">
        <f>IF(A2702="","",IF(COUNTIF($A$2:B2701,Encodage!B2702)&gt;0,"",IF(AND(Encodage!B2702&gt;=$G$2,Encodage!A2702&lt;=$H$2),Encodage!C2702,"")))</f>
        <v/>
      </c>
      <c r="C2702" s="62"/>
      <c r="D2702" s="61"/>
      <c r="E2702" s="61"/>
      <c r="F2702" s="61"/>
      <c r="G2702" t="str">
        <f t="shared" si="629"/>
        <v/>
      </c>
      <c r="H2702" t="str">
        <f>IFERROR(IF(COUNTIF($H$4:H2701,H2701)&lt;VLOOKUP($H2701,$D$3:$E$500,2,0),H2701,INDEX($D$3:$D$300,MATCH(H2701,$D$3:$D$300,0)+1)),"")</f>
        <v/>
      </c>
      <c r="I2702" t="str">
        <f>IF($H2702="","",VLOOKUP($H2702,Listes!$A$3:$I$12,3,FALSE))</f>
        <v/>
      </c>
      <c r="J2702" t="str">
        <f>IF($H2702="","",VLOOKUP($H2702,Listes!$A$3:$I$12,4,FALSE))</f>
        <v/>
      </c>
      <c r="K2702" t="str">
        <f>IF(H2702="","",VLOOKUP($H2702,Listes!$A$3:$I$12,8,FALSE))</f>
        <v/>
      </c>
      <c r="N2702" t="str">
        <f t="shared" si="630"/>
        <v/>
      </c>
    </row>
    <row r="2703" spans="1:14">
      <c r="A2703" s="62" t="str">
        <f>IF(Encodage!A2703="","",IF(COUNTIF($A$2:A2702,Encodage!A2703),"",IF(AND(Encodage!A2703&gt;=$G$2,Encodage!A2703&lt;=$H$2),Encodage!B2703,"")))</f>
        <v/>
      </c>
      <c r="B2703" s="62" t="str">
        <f>IF(A2703="","",IF(COUNTIF($A$2:B2702,Encodage!B2703)&gt;0,"",IF(AND(Encodage!B2703&gt;=$G$2,Encodage!A2703&lt;=$H$2),Encodage!C2703,"")))</f>
        <v/>
      </c>
      <c r="C2703" s="62"/>
      <c r="D2703" s="61"/>
      <c r="E2703" s="61"/>
      <c r="F2703" s="61"/>
      <c r="G2703" t="str">
        <f t="shared" si="629"/>
        <v/>
      </c>
      <c r="H2703" t="str">
        <f>IFERROR(IF(COUNTIF($H$4:H2702,H2702)&lt;VLOOKUP($H2702,$D$3:$E$500,2,0),H2702,INDEX($D$3:$D$300,MATCH(H2702,$D$3:$D$300,0)+1)),"")</f>
        <v/>
      </c>
      <c r="I2703" t="str">
        <f>IF($H2703="","",VLOOKUP($H2703,Listes!$A$3:$I$12,3,FALSE))</f>
        <v/>
      </c>
      <c r="J2703" t="str">
        <f>IF($H2703="","",VLOOKUP($H2703,Listes!$A$3:$I$12,4,FALSE))</f>
        <v/>
      </c>
      <c r="K2703" t="str">
        <f>IF(H2703="","",VLOOKUP($H2703,Listes!$A$3:$I$12,8,FALSE))</f>
        <v/>
      </c>
      <c r="N2703" t="str">
        <f t="shared" si="630"/>
        <v/>
      </c>
    </row>
    <row r="2704" spans="1:14">
      <c r="A2704" s="62" t="str">
        <f>IF(Encodage!A2704="","",IF(COUNTIF($A$2:A2703,Encodage!A2704),"",IF(AND(Encodage!A2704&gt;=$G$2,Encodage!A2704&lt;=$H$2),Encodage!B2704,"")))</f>
        <v/>
      </c>
      <c r="B2704" s="62" t="str">
        <f>IF(A2704="","",IF(COUNTIF($A$2:B2703,Encodage!B2704)&gt;0,"",IF(AND(Encodage!B2704&gt;=$G$2,Encodage!A2704&lt;=$H$2),Encodage!C2704,"")))</f>
        <v/>
      </c>
      <c r="C2704" s="62"/>
      <c r="D2704" s="61"/>
      <c r="E2704" s="61"/>
      <c r="F2704" s="61"/>
      <c r="G2704" t="str">
        <f t="shared" si="629"/>
        <v/>
      </c>
      <c r="H2704" t="str">
        <f>IFERROR(IF(COUNTIF($H$4:H2703,H2703)&lt;VLOOKUP($H2703,$D$3:$E$500,2,0),H2703,INDEX($D$3:$D$300,MATCH(H2703,$D$3:$D$300,0)+1)),"")</f>
        <v/>
      </c>
      <c r="I2704" t="str">
        <f>IF($H2704="","",VLOOKUP($H2704,Listes!$A$3:$I$12,3,FALSE))</f>
        <v/>
      </c>
      <c r="J2704" t="str">
        <f>IF($H2704="","",VLOOKUP($H2704,Listes!$A$3:$I$12,4,FALSE))</f>
        <v/>
      </c>
      <c r="K2704" t="str">
        <f>IF(H2704="","",VLOOKUP($H2704,Listes!$A$3:$I$12,8,FALSE))</f>
        <v/>
      </c>
      <c r="N2704" t="str">
        <f t="shared" si="630"/>
        <v/>
      </c>
    </row>
    <row r="2705" spans="1:14">
      <c r="A2705" s="62" t="str">
        <f>IF(Encodage!A2705="","",IF(COUNTIF($A$2:A2704,Encodage!A2705),"",IF(AND(Encodage!A2705&gt;=$G$2,Encodage!A2705&lt;=$H$2),Encodage!B2705,"")))</f>
        <v/>
      </c>
      <c r="B2705" s="62" t="str">
        <f>IF(A2705="","",IF(COUNTIF($A$2:B2704,Encodage!B2705)&gt;0,"",IF(AND(Encodage!B2705&gt;=$G$2,Encodage!A2705&lt;=$H$2),Encodage!C2705,"")))</f>
        <v/>
      </c>
      <c r="C2705" s="62"/>
      <c r="D2705" s="61"/>
      <c r="E2705" s="61"/>
      <c r="F2705" s="61"/>
      <c r="G2705" t="str">
        <f t="shared" si="629"/>
        <v/>
      </c>
      <c r="H2705" t="str">
        <f>IFERROR(IF(COUNTIF($H$4:H2704,H2704)&lt;VLOOKUP($H2704,$D$3:$E$500,2,0),H2704,INDEX($D$3:$D$300,MATCH(H2704,$D$3:$D$300,0)+1)),"")</f>
        <v/>
      </c>
      <c r="I2705" t="str">
        <f>IF($H2705="","",VLOOKUP($H2705,Listes!$A$3:$I$12,3,FALSE))</f>
        <v/>
      </c>
      <c r="J2705" t="str">
        <f>IF($H2705="","",VLOOKUP($H2705,Listes!$A$3:$I$12,4,FALSE))</f>
        <v/>
      </c>
      <c r="K2705" t="str">
        <f>IF(H2705="","",VLOOKUP($H2705,Listes!$A$3:$I$12,8,FALSE))</f>
        <v/>
      </c>
      <c r="N2705" t="str">
        <f t="shared" si="630"/>
        <v/>
      </c>
    </row>
    <row r="2706" spans="1:14">
      <c r="A2706" s="62" t="str">
        <f>IF(Encodage!A2706="","",IF(COUNTIF($A$2:A2705,Encodage!A2706),"",IF(AND(Encodage!A2706&gt;=$G$2,Encodage!A2706&lt;=$H$2),Encodage!B2706,"")))</f>
        <v/>
      </c>
      <c r="B2706" s="62" t="str">
        <f>IF(A2706="","",IF(COUNTIF($A$2:B2705,Encodage!B2706)&gt;0,"",IF(AND(Encodage!B2706&gt;=$G$2,Encodage!A2706&lt;=$H$2),Encodage!C2706,"")))</f>
        <v/>
      </c>
      <c r="C2706" s="62"/>
      <c r="D2706" s="61"/>
      <c r="E2706" s="61"/>
      <c r="F2706" s="61"/>
      <c r="G2706" t="str">
        <f t="shared" si="629"/>
        <v/>
      </c>
      <c r="H2706" t="str">
        <f>IFERROR(IF(COUNTIF($H$4:H2705,H2705)&lt;VLOOKUP($H2705,$D$3:$E$500,2,0),H2705,INDEX($D$3:$D$300,MATCH(H2705,$D$3:$D$300,0)+1)),"")</f>
        <v/>
      </c>
      <c r="I2706" t="str">
        <f>IF($H2706="","",VLOOKUP($H2706,Listes!$A$3:$I$12,3,FALSE))</f>
        <v/>
      </c>
      <c r="J2706" t="str">
        <f>IF($H2706="","",VLOOKUP($H2706,Listes!$A$3:$I$12,4,FALSE))</f>
        <v/>
      </c>
      <c r="K2706" t="str">
        <f>IF(H2706="","",VLOOKUP($H2706,Listes!$A$3:$I$12,8,FALSE))</f>
        <v/>
      </c>
      <c r="N2706" t="str">
        <f t="shared" si="630"/>
        <v/>
      </c>
    </row>
    <row r="2707" spans="1:14">
      <c r="A2707" s="62" t="str">
        <f>IF(Encodage!A2707="","",IF(COUNTIF($A$2:A2706,Encodage!A2707),"",IF(AND(Encodage!A2707&gt;=$G$2,Encodage!A2707&lt;=$H$2),Encodage!B2707,"")))</f>
        <v/>
      </c>
      <c r="B2707" s="62" t="str">
        <f>IF(A2707="","",IF(COUNTIF($A$2:B2706,Encodage!B2707)&gt;0,"",IF(AND(Encodage!B2707&gt;=$G$2,Encodage!A2707&lt;=$H$2),Encodage!C2707,"")))</f>
        <v/>
      </c>
      <c r="C2707" s="62"/>
      <c r="D2707" s="61"/>
      <c r="E2707" s="61"/>
      <c r="F2707" s="61"/>
      <c r="G2707" t="str">
        <f t="shared" si="629"/>
        <v/>
      </c>
      <c r="H2707" t="str">
        <f>IFERROR(IF(COUNTIF($H$4:H2706,H2706)&lt;VLOOKUP($H2706,$D$3:$E$500,2,0),H2706,INDEX($D$3:$D$300,MATCH(H2706,$D$3:$D$300,0)+1)),"")</f>
        <v/>
      </c>
      <c r="I2707" t="str">
        <f>IF($H2707="","",VLOOKUP($H2707,Listes!$A$3:$I$12,3,FALSE))</f>
        <v/>
      </c>
      <c r="J2707" t="str">
        <f>IF($H2707="","",VLOOKUP($H2707,Listes!$A$3:$I$12,4,FALSE))</f>
        <v/>
      </c>
      <c r="K2707" t="str">
        <f>IF(H2707="","",VLOOKUP($H2707,Listes!$A$3:$I$12,8,FALSE))</f>
        <v/>
      </c>
      <c r="N2707" t="str">
        <f t="shared" si="630"/>
        <v/>
      </c>
    </row>
    <row r="2708" spans="1:14">
      <c r="A2708" s="62" t="str">
        <f>IF(Encodage!A2708="","",IF(COUNTIF($A$2:A2707,Encodage!A2708),"",IF(AND(Encodage!A2708&gt;=$G$2,Encodage!A2708&lt;=$H$2),Encodage!B2708,"")))</f>
        <v/>
      </c>
      <c r="B2708" s="62" t="str">
        <f>IF(A2708="","",IF(COUNTIF($A$2:B2707,Encodage!B2708)&gt;0,"",IF(AND(Encodage!B2708&gt;=$G$2,Encodage!A2708&lt;=$H$2),Encodage!C2708,"")))</f>
        <v/>
      </c>
      <c r="C2708" s="62"/>
      <c r="D2708" s="61"/>
      <c r="E2708" s="61"/>
      <c r="F2708" s="61"/>
      <c r="G2708" t="str">
        <f t="shared" si="629"/>
        <v/>
      </c>
      <c r="H2708" t="str">
        <f>IFERROR(IF(COUNTIF($H$4:H2707,H2707)&lt;VLOOKUP($H2707,$D$3:$E$500,2,0),H2707,INDEX($D$3:$D$300,MATCH(H2707,$D$3:$D$300,0)+1)),"")</f>
        <v/>
      </c>
      <c r="I2708" t="str">
        <f>IF($H2708="","",VLOOKUP($H2708,Listes!$A$3:$I$12,3,FALSE))</f>
        <v/>
      </c>
      <c r="J2708" t="str">
        <f>IF($H2708="","",VLOOKUP($H2708,Listes!$A$3:$I$12,4,FALSE))</f>
        <v/>
      </c>
      <c r="K2708" t="str">
        <f>IF(H2708="","",VLOOKUP($H2708,Listes!$A$3:$I$12,8,FALSE))</f>
        <v/>
      </c>
      <c r="N2708" t="str">
        <f t="shared" si="630"/>
        <v/>
      </c>
    </row>
    <row r="2709" spans="1:14">
      <c r="A2709" s="62" t="str">
        <f>IF(Encodage!A2709="","",IF(COUNTIF($A$2:A2708,Encodage!A2709),"",IF(AND(Encodage!A2709&gt;=$G$2,Encodage!A2709&lt;=$H$2),Encodage!B2709,"")))</f>
        <v/>
      </c>
      <c r="B2709" s="62" t="str">
        <f>IF(A2709="","",IF(COUNTIF($A$2:B2708,Encodage!B2709)&gt;0,"",IF(AND(Encodage!B2709&gt;=$G$2,Encodage!A2709&lt;=$H$2),Encodage!C2709,"")))</f>
        <v/>
      </c>
      <c r="C2709" s="62"/>
      <c r="D2709" s="61"/>
      <c r="E2709" s="61"/>
      <c r="F2709" s="61"/>
      <c r="G2709" t="str">
        <f t="shared" si="629"/>
        <v/>
      </c>
      <c r="H2709" t="str">
        <f>IFERROR(IF(COUNTIF($H$4:H2708,H2708)&lt;VLOOKUP($H2708,$D$3:$E$500,2,0),H2708,INDEX($D$3:$D$300,MATCH(H2708,$D$3:$D$300,0)+1)),"")</f>
        <v/>
      </c>
      <c r="I2709" t="str">
        <f>IF($H2709="","",VLOOKUP($H2709,Listes!$A$3:$I$12,3,FALSE))</f>
        <v/>
      </c>
      <c r="J2709" t="str">
        <f>IF($H2709="","",VLOOKUP($H2709,Listes!$A$3:$I$12,4,FALSE))</f>
        <v/>
      </c>
      <c r="K2709" t="str">
        <f>IF(H2709="","",VLOOKUP($H2709,Listes!$A$3:$I$12,8,FALSE))</f>
        <v/>
      </c>
      <c r="N2709" t="str">
        <f t="shared" si="630"/>
        <v/>
      </c>
    </row>
    <row r="2710" spans="1:14">
      <c r="A2710" s="62" t="str">
        <f>IF(Encodage!A2710="","",IF(COUNTIF($A$2:A2709,Encodage!A2710),"",IF(AND(Encodage!A2710&gt;=$G$2,Encodage!A2710&lt;=$H$2),Encodage!B2710,"")))</f>
        <v/>
      </c>
      <c r="B2710" s="62" t="str">
        <f>IF(A2710="","",IF(COUNTIF($A$2:B2709,Encodage!B2710)&gt;0,"",IF(AND(Encodage!B2710&gt;=$G$2,Encodage!A2710&lt;=$H$2),Encodage!C2710,"")))</f>
        <v/>
      </c>
      <c r="C2710" s="62"/>
      <c r="D2710" s="61"/>
      <c r="E2710" s="61"/>
      <c r="F2710" s="61"/>
      <c r="G2710" t="str">
        <f t="shared" si="629"/>
        <v/>
      </c>
      <c r="H2710" t="str">
        <f>IFERROR(IF(COUNTIF($H$4:H2709,H2709)&lt;VLOOKUP($H2709,$D$3:$E$500,2,0),H2709,INDEX($D$3:$D$300,MATCH(H2709,$D$3:$D$300,0)+1)),"")</f>
        <v/>
      </c>
      <c r="I2710" t="str">
        <f>IF($H2710="","",VLOOKUP($H2710,Listes!$A$3:$I$12,3,FALSE))</f>
        <v/>
      </c>
      <c r="J2710" t="str">
        <f>IF($H2710="","",VLOOKUP($H2710,Listes!$A$3:$I$12,4,FALSE))</f>
        <v/>
      </c>
      <c r="K2710" t="str">
        <f>IF(H2710="","",VLOOKUP($H2710,Listes!$A$3:$I$12,8,FALSE))</f>
        <v/>
      </c>
      <c r="N2710" t="str">
        <f t="shared" si="630"/>
        <v/>
      </c>
    </row>
    <row r="2711" spans="1:14">
      <c r="A2711" s="62" t="str">
        <f>IF(Encodage!A2711="","",IF(COUNTIF($A$2:A2710,Encodage!A2711),"",IF(AND(Encodage!A2711&gt;=$G$2,Encodage!A2711&lt;=$H$2),Encodage!B2711,"")))</f>
        <v/>
      </c>
      <c r="B2711" s="62" t="str">
        <f>IF(A2711="","",IF(COUNTIF($A$2:B2710,Encodage!B2711)&gt;0,"",IF(AND(Encodage!B2711&gt;=$G$2,Encodage!A2711&lt;=$H$2),Encodage!C2711,"")))</f>
        <v/>
      </c>
      <c r="C2711" s="62"/>
      <c r="D2711" s="61"/>
      <c r="E2711" s="61"/>
      <c r="F2711" s="61"/>
      <c r="G2711" t="str">
        <f t="shared" si="629"/>
        <v/>
      </c>
      <c r="H2711" t="str">
        <f>IFERROR(IF(COUNTIF($H$4:H2710,H2710)&lt;VLOOKUP($H2710,$D$3:$E$500,2,0),H2710,INDEX($D$3:$D$300,MATCH(H2710,$D$3:$D$300,0)+1)),"")</f>
        <v/>
      </c>
      <c r="I2711" t="str">
        <f>IF($H2711="","",VLOOKUP($H2711,Listes!$A$3:$I$12,3,FALSE))</f>
        <v/>
      </c>
      <c r="J2711" t="str">
        <f>IF($H2711="","",VLOOKUP($H2711,Listes!$A$3:$I$12,4,FALSE))</f>
        <v/>
      </c>
      <c r="K2711" t="str">
        <f>IF(H2711="","",VLOOKUP($H2711,Listes!$A$3:$I$12,8,FALSE))</f>
        <v/>
      </c>
      <c r="N2711" t="str">
        <f t="shared" si="630"/>
        <v/>
      </c>
    </row>
    <row r="2712" spans="1:14">
      <c r="A2712" s="62" t="str">
        <f>IF(Encodage!A2712="","",IF(COUNTIF($A$2:A2711,Encodage!A2712),"",IF(AND(Encodage!A2712&gt;=$G$2,Encodage!A2712&lt;=$H$2),Encodage!B2712,"")))</f>
        <v/>
      </c>
      <c r="B2712" s="62" t="str">
        <f>IF(A2712="","",IF(COUNTIF($A$2:B2711,Encodage!B2712)&gt;0,"",IF(AND(Encodage!B2712&gt;=$G$2,Encodage!A2712&lt;=$H$2),Encodage!C2712,"")))</f>
        <v/>
      </c>
      <c r="C2712" s="62"/>
      <c r="D2712" s="61"/>
      <c r="E2712" s="61"/>
      <c r="F2712" s="61"/>
      <c r="G2712" t="str">
        <f t="shared" si="629"/>
        <v/>
      </c>
      <c r="H2712" t="str">
        <f>IFERROR(IF(COUNTIF($H$4:H2711,H2711)&lt;VLOOKUP($H2711,$D$3:$E$500,2,0),H2711,INDEX($D$3:$D$300,MATCH(H2711,$D$3:$D$300,0)+1)),"")</f>
        <v/>
      </c>
      <c r="I2712" t="str">
        <f>IF($H2712="","",VLOOKUP($H2712,Listes!$A$3:$I$12,3,FALSE))</f>
        <v/>
      </c>
      <c r="J2712" t="str">
        <f>IF($H2712="","",VLOOKUP($H2712,Listes!$A$3:$I$12,4,FALSE))</f>
        <v/>
      </c>
      <c r="K2712" t="str">
        <f>IF(H2712="","",VLOOKUP($H2712,Listes!$A$3:$I$12,8,FALSE))</f>
        <v/>
      </c>
      <c r="N2712" t="str">
        <f t="shared" si="630"/>
        <v/>
      </c>
    </row>
    <row r="2713" spans="1:14">
      <c r="A2713" s="62" t="str">
        <f>IF(Encodage!A2713="","",IF(COUNTIF($A$2:A2712,Encodage!A2713),"",IF(AND(Encodage!A2713&gt;=$G$2,Encodage!A2713&lt;=$H$2),Encodage!B2713,"")))</f>
        <v/>
      </c>
      <c r="B2713" s="62" t="str">
        <f>IF(A2713="","",IF(COUNTIF($A$2:B2712,Encodage!B2713)&gt;0,"",IF(AND(Encodage!B2713&gt;=$G$2,Encodage!A2713&lt;=$H$2),Encodage!C2713,"")))</f>
        <v/>
      </c>
      <c r="C2713" s="62"/>
      <c r="D2713" s="61"/>
      <c r="E2713" s="61"/>
      <c r="F2713" s="61"/>
      <c r="G2713" t="str">
        <f t="shared" si="629"/>
        <v/>
      </c>
      <c r="H2713" t="str">
        <f>IFERROR(IF(COUNTIF($H$4:H2712,H2712)&lt;VLOOKUP($H2712,$D$3:$E$500,2,0),H2712,INDEX($D$3:$D$300,MATCH(H2712,$D$3:$D$300,0)+1)),"")</f>
        <v/>
      </c>
      <c r="I2713" t="str">
        <f>IF($H2713="","",VLOOKUP($H2713,Listes!$A$3:$I$12,3,FALSE))</f>
        <v/>
      </c>
      <c r="J2713" t="str">
        <f>IF($H2713="","",VLOOKUP($H2713,Listes!$A$3:$I$12,4,FALSE))</f>
        <v/>
      </c>
      <c r="K2713" t="str">
        <f>IF(H2713="","",VLOOKUP($H2713,Listes!$A$3:$I$12,8,FALSE))</f>
        <v/>
      </c>
      <c r="N2713" t="str">
        <f t="shared" si="630"/>
        <v/>
      </c>
    </row>
    <row r="2714" spans="1:14">
      <c r="A2714" s="62" t="str">
        <f>IF(Encodage!A2714="","",IF(COUNTIF($A$2:A2713,Encodage!A2714),"",IF(AND(Encodage!A2714&gt;=$G$2,Encodage!A2714&lt;=$H$2),Encodage!B2714,"")))</f>
        <v/>
      </c>
      <c r="B2714" s="62" t="str">
        <f>IF(A2714="","",IF(COUNTIF($A$2:B2713,Encodage!B2714)&gt;0,"",IF(AND(Encodage!B2714&gt;=$G$2,Encodage!A2714&lt;=$H$2),Encodage!C2714,"")))</f>
        <v/>
      </c>
      <c r="C2714" s="62"/>
      <c r="D2714" s="61"/>
      <c r="E2714" s="61"/>
      <c r="F2714" s="61"/>
      <c r="G2714" t="str">
        <f t="shared" si="629"/>
        <v/>
      </c>
      <c r="H2714" t="str">
        <f>IFERROR(IF(COUNTIF($H$4:H2713,H2713)&lt;VLOOKUP($H2713,$D$3:$E$500,2,0),H2713,INDEX($D$3:$D$300,MATCH(H2713,$D$3:$D$300,0)+1)),"")</f>
        <v/>
      </c>
      <c r="I2714" t="str">
        <f>IF($H2714="","",VLOOKUP($H2714,Listes!$A$3:$I$12,3,FALSE))</f>
        <v/>
      </c>
      <c r="J2714" t="str">
        <f>IF($H2714="","",VLOOKUP($H2714,Listes!$A$3:$I$12,4,FALSE))</f>
        <v/>
      </c>
      <c r="K2714" t="str">
        <f>IF(H2714="","",VLOOKUP($H2714,Listes!$A$3:$I$12,8,FALSE))</f>
        <v/>
      </c>
      <c r="N2714" t="str">
        <f t="shared" si="630"/>
        <v/>
      </c>
    </row>
    <row r="2715" spans="1:14">
      <c r="A2715" s="62" t="str">
        <f>IF(Encodage!A2715="","",IF(COUNTIF($A$2:A2714,Encodage!A2715),"",IF(AND(Encodage!A2715&gt;=$G$2,Encodage!A2715&lt;=$H$2),Encodage!B2715,"")))</f>
        <v/>
      </c>
      <c r="B2715" s="62" t="str">
        <f>IF(A2715="","",IF(COUNTIF($A$2:B2714,Encodage!B2715)&gt;0,"",IF(AND(Encodage!B2715&gt;=$G$2,Encodage!A2715&lt;=$H$2),Encodage!C2715,"")))</f>
        <v/>
      </c>
      <c r="C2715" s="62"/>
      <c r="D2715" s="61"/>
      <c r="E2715" s="61"/>
      <c r="F2715" s="61"/>
      <c r="G2715" t="str">
        <f t="shared" si="629"/>
        <v/>
      </c>
      <c r="H2715" t="str">
        <f>IFERROR(IF(COUNTIF($H$4:H2714,H2714)&lt;VLOOKUP($H2714,$D$3:$E$500,2,0),H2714,INDEX($D$3:$D$300,MATCH(H2714,$D$3:$D$300,0)+1)),"")</f>
        <v/>
      </c>
      <c r="I2715" t="str">
        <f>IF($H2715="","",VLOOKUP($H2715,Listes!$A$3:$I$12,3,FALSE))</f>
        <v/>
      </c>
      <c r="J2715" t="str">
        <f>IF($H2715="","",VLOOKUP($H2715,Listes!$A$3:$I$12,4,FALSE))</f>
        <v/>
      </c>
      <c r="K2715" t="str">
        <f>IF(H2715="","",VLOOKUP($H2715,Listes!$A$3:$I$12,8,FALSE))</f>
        <v/>
      </c>
      <c r="N2715" t="str">
        <f t="shared" si="630"/>
        <v/>
      </c>
    </row>
    <row r="2716" spans="1:14">
      <c r="A2716" s="62" t="str">
        <f>IF(Encodage!A2716="","",IF(COUNTIF($A$2:A2715,Encodage!A2716),"",IF(AND(Encodage!A2716&gt;=$G$2,Encodage!A2716&lt;=$H$2),Encodage!B2716,"")))</f>
        <v/>
      </c>
      <c r="B2716" s="62" t="str">
        <f>IF(A2716="","",IF(COUNTIF($A$2:B2715,Encodage!B2716)&gt;0,"",IF(AND(Encodage!B2716&gt;=$G$2,Encodage!A2716&lt;=$H$2),Encodage!C2716,"")))</f>
        <v/>
      </c>
      <c r="C2716" s="62"/>
      <c r="D2716" s="61"/>
      <c r="E2716" s="61"/>
      <c r="F2716" s="61"/>
      <c r="G2716" t="str">
        <f t="shared" si="629"/>
        <v/>
      </c>
      <c r="H2716" t="str">
        <f>IFERROR(IF(COUNTIF($H$4:H2715,H2715)&lt;VLOOKUP($H2715,$D$3:$E$500,2,0),H2715,INDEX($D$3:$D$300,MATCH(H2715,$D$3:$D$300,0)+1)),"")</f>
        <v/>
      </c>
      <c r="I2716" t="str">
        <f>IF($H2716="","",VLOOKUP($H2716,Listes!$A$3:$I$12,3,FALSE))</f>
        <v/>
      </c>
      <c r="J2716" t="str">
        <f>IF($H2716="","",VLOOKUP($H2716,Listes!$A$3:$I$12,4,FALSE))</f>
        <v/>
      </c>
      <c r="K2716" t="str">
        <f>IF(H2716="","",VLOOKUP($H2716,Listes!$A$3:$I$12,8,FALSE))</f>
        <v/>
      </c>
      <c r="N2716" t="str">
        <f t="shared" si="630"/>
        <v/>
      </c>
    </row>
    <row r="2717" spans="1:14">
      <c r="A2717" s="62" t="str">
        <f>IF(Encodage!A2717="","",IF(COUNTIF($A$2:A2716,Encodage!A2717),"",IF(AND(Encodage!A2717&gt;=$G$2,Encodage!A2717&lt;=$H$2),Encodage!B2717,"")))</f>
        <v/>
      </c>
      <c r="B2717" s="62" t="str">
        <f>IF(A2717="","",IF(COUNTIF($A$2:B2716,Encodage!B2717)&gt;0,"",IF(AND(Encodage!B2717&gt;=$G$2,Encodage!A2717&lt;=$H$2),Encodage!C2717,"")))</f>
        <v/>
      </c>
      <c r="C2717" s="62"/>
      <c r="D2717" s="61"/>
      <c r="E2717" s="61"/>
      <c r="F2717" s="61"/>
      <c r="G2717" t="str">
        <f t="shared" si="629"/>
        <v/>
      </c>
      <c r="H2717" t="str">
        <f>IFERROR(IF(COUNTIF($H$4:H2716,H2716)&lt;VLOOKUP($H2716,$D$3:$E$500,2,0),H2716,INDEX($D$3:$D$300,MATCH(H2716,$D$3:$D$300,0)+1)),"")</f>
        <v/>
      </c>
      <c r="I2717" t="str">
        <f>IF($H2717="","",VLOOKUP($H2717,Listes!$A$3:$I$12,3,FALSE))</f>
        <v/>
      </c>
      <c r="J2717" t="str">
        <f>IF($H2717="","",VLOOKUP($H2717,Listes!$A$3:$I$12,4,FALSE))</f>
        <v/>
      </c>
      <c r="K2717" t="str">
        <f>IF(H2717="","",VLOOKUP($H2717,Listes!$A$3:$I$12,8,FALSE))</f>
        <v/>
      </c>
      <c r="N2717" t="str">
        <f t="shared" si="630"/>
        <v/>
      </c>
    </row>
    <row r="2718" spans="1:14">
      <c r="A2718" s="62" t="str">
        <f>IF(Encodage!A2718="","",IF(COUNTIF($A$2:A2717,Encodage!A2718),"",IF(AND(Encodage!A2718&gt;=$G$2,Encodage!A2718&lt;=$H$2),Encodage!B2718,"")))</f>
        <v/>
      </c>
      <c r="B2718" s="62" t="str">
        <f>IF(A2718="","",IF(COUNTIF($A$2:B2717,Encodage!B2718)&gt;0,"",IF(AND(Encodage!B2718&gt;=$G$2,Encodage!A2718&lt;=$H$2),Encodage!C2718,"")))</f>
        <v/>
      </c>
      <c r="C2718" s="62"/>
      <c r="D2718" s="61"/>
      <c r="E2718" s="61"/>
      <c r="F2718" s="61"/>
      <c r="G2718" t="str">
        <f t="shared" si="629"/>
        <v/>
      </c>
      <c r="H2718" t="str">
        <f>IFERROR(IF(COUNTIF($H$4:H2717,H2717)&lt;VLOOKUP($H2717,$D$3:$E$500,2,0),H2717,INDEX($D$3:$D$300,MATCH(H2717,$D$3:$D$300,0)+1)),"")</f>
        <v/>
      </c>
      <c r="I2718" t="str">
        <f>IF($H2718="","",VLOOKUP($H2718,Listes!$A$3:$I$12,3,FALSE))</f>
        <v/>
      </c>
      <c r="J2718" t="str">
        <f>IF($H2718="","",VLOOKUP($H2718,Listes!$A$3:$I$12,4,FALSE))</f>
        <v/>
      </c>
      <c r="K2718" t="str">
        <f>IF(H2718="","",VLOOKUP($H2718,Listes!$A$3:$I$12,8,FALSE))</f>
        <v/>
      </c>
      <c r="N2718" t="str">
        <f t="shared" si="630"/>
        <v/>
      </c>
    </row>
    <row r="2719" spans="1:14">
      <c r="A2719" s="62" t="str">
        <f>IF(Encodage!A2719="","",IF(COUNTIF($A$2:A2718,Encodage!A2719),"",IF(AND(Encodage!A2719&gt;=$G$2,Encodage!A2719&lt;=$H$2),Encodage!B2719,"")))</f>
        <v/>
      </c>
      <c r="B2719" s="62" t="str">
        <f>IF(A2719="","",IF(COUNTIF($A$2:B2718,Encodage!B2719)&gt;0,"",IF(AND(Encodage!B2719&gt;=$G$2,Encodage!A2719&lt;=$H$2),Encodage!C2719,"")))</f>
        <v/>
      </c>
      <c r="C2719" s="62"/>
      <c r="D2719" s="61"/>
      <c r="E2719" s="61"/>
      <c r="F2719" s="61"/>
      <c r="G2719" t="str">
        <f t="shared" si="629"/>
        <v/>
      </c>
      <c r="H2719" t="str">
        <f>IFERROR(IF(COUNTIF($H$4:H2718,H2718)&lt;VLOOKUP($H2718,$D$3:$E$500,2,0),H2718,INDEX($D$3:$D$300,MATCH(H2718,$D$3:$D$300,0)+1)),"")</f>
        <v/>
      </c>
      <c r="I2719" t="str">
        <f>IF($H2719="","",VLOOKUP($H2719,Listes!$A$3:$I$12,3,FALSE))</f>
        <v/>
      </c>
      <c r="J2719" t="str">
        <f>IF($H2719="","",VLOOKUP($H2719,Listes!$A$3:$I$12,4,FALSE))</f>
        <v/>
      </c>
      <c r="K2719" t="str">
        <f>IF(H2719="","",VLOOKUP($H2719,Listes!$A$3:$I$12,8,FALSE))</f>
        <v/>
      </c>
      <c r="N2719" t="str">
        <f t="shared" si="630"/>
        <v/>
      </c>
    </row>
    <row r="2720" spans="1:14">
      <c r="A2720" s="62" t="str">
        <f>IF(Encodage!A2720="","",IF(COUNTIF($A$2:A2719,Encodage!A2720),"",IF(AND(Encodage!A2720&gt;=$G$2,Encodage!A2720&lt;=$H$2),Encodage!B2720,"")))</f>
        <v/>
      </c>
      <c r="B2720" s="62" t="str">
        <f>IF(A2720="","",IF(COUNTIF($A$2:B2719,Encodage!B2720)&gt;0,"",IF(AND(Encodage!B2720&gt;=$G$2,Encodage!A2720&lt;=$H$2),Encodage!C2720,"")))</f>
        <v/>
      </c>
      <c r="C2720" s="62"/>
      <c r="D2720" s="61"/>
      <c r="E2720" s="61"/>
      <c r="F2720" s="61"/>
      <c r="G2720" t="str">
        <f t="shared" si="629"/>
        <v/>
      </c>
      <c r="H2720" t="str">
        <f>IFERROR(IF(COUNTIF($H$4:H2719,H2719)&lt;VLOOKUP($H2719,$D$3:$E$500,2,0),H2719,INDEX($D$3:$D$300,MATCH(H2719,$D$3:$D$300,0)+1)),"")</f>
        <v/>
      </c>
      <c r="I2720" t="str">
        <f>IF($H2720="","",VLOOKUP($H2720,Listes!$A$3:$I$12,3,FALSE))</f>
        <v/>
      </c>
      <c r="J2720" t="str">
        <f>IF($H2720="","",VLOOKUP($H2720,Listes!$A$3:$I$12,4,FALSE))</f>
        <v/>
      </c>
      <c r="K2720" t="str">
        <f>IF(H2720="","",VLOOKUP($H2720,Listes!$A$3:$I$12,8,FALSE))</f>
        <v/>
      </c>
      <c r="N2720" t="str">
        <f t="shared" si="630"/>
        <v/>
      </c>
    </row>
    <row r="2721" spans="1:14">
      <c r="A2721" s="62" t="str">
        <f>IF(Encodage!A2721="","",IF(COUNTIF($A$2:A2720,Encodage!A2721),"",IF(AND(Encodage!A2721&gt;=$G$2,Encodage!A2721&lt;=$H$2),Encodage!B2721,"")))</f>
        <v/>
      </c>
      <c r="B2721" s="62" t="str">
        <f>IF(A2721="","",IF(COUNTIF($A$2:B2720,Encodage!B2721)&gt;0,"",IF(AND(Encodage!B2721&gt;=$G$2,Encodage!A2721&lt;=$H$2),Encodage!C2721,"")))</f>
        <v/>
      </c>
      <c r="C2721" s="62"/>
      <c r="D2721" s="61"/>
      <c r="E2721" s="61"/>
      <c r="F2721" s="61"/>
      <c r="G2721" t="str">
        <f t="shared" si="629"/>
        <v/>
      </c>
      <c r="H2721" t="str">
        <f>IFERROR(IF(COUNTIF($H$4:H2720,H2720)&lt;VLOOKUP($H2720,$D$3:$E$500,2,0),H2720,INDEX($D$3:$D$300,MATCH(H2720,$D$3:$D$300,0)+1)),"")</f>
        <v/>
      </c>
      <c r="I2721" t="str">
        <f>IF($H2721="","",VLOOKUP($H2721,Listes!$A$3:$I$12,3,FALSE))</f>
        <v/>
      </c>
      <c r="J2721" t="str">
        <f>IF($H2721="","",VLOOKUP($H2721,Listes!$A$3:$I$12,4,FALSE))</f>
        <v/>
      </c>
      <c r="K2721" t="str">
        <f>IF(H2721="","",VLOOKUP($H2721,Listes!$A$3:$I$12,8,FALSE))</f>
        <v/>
      </c>
      <c r="N2721" t="str">
        <f t="shared" si="630"/>
        <v/>
      </c>
    </row>
    <row r="2722" spans="1:14">
      <c r="A2722" s="62" t="str">
        <f>IF(Encodage!A2722="","",IF(COUNTIF($A$2:A2721,Encodage!A2722),"",IF(AND(Encodage!A2722&gt;=$G$2,Encodage!A2722&lt;=$H$2),Encodage!B2722,"")))</f>
        <v/>
      </c>
      <c r="B2722" s="62" t="str">
        <f>IF(A2722="","",IF(COUNTIF($A$2:B2721,Encodage!B2722)&gt;0,"",IF(AND(Encodage!B2722&gt;=$G$2,Encodage!A2722&lt;=$H$2),Encodage!C2722,"")))</f>
        <v/>
      </c>
      <c r="C2722" s="62"/>
      <c r="D2722" s="61"/>
      <c r="E2722" s="61"/>
      <c r="F2722" s="61"/>
      <c r="G2722" t="str">
        <f t="shared" si="629"/>
        <v/>
      </c>
      <c r="H2722" t="str">
        <f>IFERROR(IF(COUNTIF($H$4:H2721,H2721)&lt;VLOOKUP($H2721,$D$3:$E$500,2,0),H2721,INDEX($D$3:$D$300,MATCH(H2721,$D$3:$D$300,0)+1)),"")</f>
        <v/>
      </c>
      <c r="I2722" t="str">
        <f>IF($H2722="","",VLOOKUP($H2722,Listes!$A$3:$I$12,3,FALSE))</f>
        <v/>
      </c>
      <c r="J2722" t="str">
        <f>IF($H2722="","",VLOOKUP($H2722,Listes!$A$3:$I$12,4,FALSE))</f>
        <v/>
      </c>
      <c r="K2722" t="str">
        <f>IF(H2722="","",VLOOKUP($H2722,Listes!$A$3:$I$12,8,FALSE))</f>
        <v/>
      </c>
      <c r="N2722" t="str">
        <f t="shared" si="630"/>
        <v/>
      </c>
    </row>
    <row r="2723" spans="1:14">
      <c r="A2723" s="62" t="str">
        <f>IF(Encodage!A2723="","",IF(COUNTIF($A$2:A2722,Encodage!A2723),"",IF(AND(Encodage!A2723&gt;=$G$2,Encodage!A2723&lt;=$H$2),Encodage!B2723,"")))</f>
        <v/>
      </c>
      <c r="B2723" s="62" t="str">
        <f>IF(A2723="","",IF(COUNTIF($A$2:B2722,Encodage!B2723)&gt;0,"",IF(AND(Encodage!B2723&gt;=$G$2,Encodage!A2723&lt;=$H$2),Encodage!C2723,"")))</f>
        <v/>
      </c>
      <c r="C2723" s="62"/>
      <c r="D2723" s="61"/>
      <c r="E2723" s="61"/>
      <c r="F2723" s="61"/>
      <c r="G2723" t="str">
        <f t="shared" si="629"/>
        <v/>
      </c>
      <c r="H2723" t="str">
        <f>IFERROR(IF(COUNTIF($H$4:H2722,H2722)&lt;VLOOKUP($H2722,$D$3:$E$500,2,0),H2722,INDEX($D$3:$D$300,MATCH(H2722,$D$3:$D$300,0)+1)),"")</f>
        <v/>
      </c>
      <c r="I2723" t="str">
        <f>IF($H2723="","",VLOOKUP($H2723,Listes!$A$3:$I$12,3,FALSE))</f>
        <v/>
      </c>
      <c r="J2723" t="str">
        <f>IF($H2723="","",VLOOKUP($H2723,Listes!$A$3:$I$12,4,FALSE))</f>
        <v/>
      </c>
      <c r="K2723" t="str">
        <f>IF(H2723="","",VLOOKUP($H2723,Listes!$A$3:$I$12,8,FALSE))</f>
        <v/>
      </c>
      <c r="N2723" t="str">
        <f t="shared" si="630"/>
        <v/>
      </c>
    </row>
    <row r="2724" spans="1:14">
      <c r="A2724" s="62" t="str">
        <f>IF(Encodage!A2724="","",IF(COUNTIF($A$2:A2723,Encodage!A2724),"",IF(AND(Encodage!A2724&gt;=$G$2,Encodage!A2724&lt;=$H$2),Encodage!B2724,"")))</f>
        <v/>
      </c>
      <c r="B2724" s="62" t="str">
        <f>IF(A2724="","",IF(COUNTIF($A$2:B2723,Encodage!B2724)&gt;0,"",IF(AND(Encodage!B2724&gt;=$G$2,Encodage!A2724&lt;=$H$2),Encodage!C2724,"")))</f>
        <v/>
      </c>
      <c r="C2724" s="62"/>
      <c r="D2724" s="61"/>
      <c r="E2724" s="61"/>
      <c r="F2724" s="61"/>
      <c r="G2724" t="str">
        <f t="shared" si="629"/>
        <v/>
      </c>
      <c r="H2724" t="str">
        <f>IFERROR(IF(COUNTIF($H$4:H2723,H2723)&lt;VLOOKUP($H2723,$D$3:$E$500,2,0),H2723,INDEX($D$3:$D$300,MATCH(H2723,$D$3:$D$300,0)+1)),"")</f>
        <v/>
      </c>
      <c r="I2724" t="str">
        <f>IF($H2724="","",VLOOKUP($H2724,Listes!$A$3:$I$12,3,FALSE))</f>
        <v/>
      </c>
      <c r="J2724" t="str">
        <f>IF($H2724="","",VLOOKUP($H2724,Listes!$A$3:$I$12,4,FALSE))</f>
        <v/>
      </c>
      <c r="K2724" t="str">
        <f>IF(H2724="","",VLOOKUP($H2724,Listes!$A$3:$I$12,8,FALSE))</f>
        <v/>
      </c>
      <c r="N2724" t="str">
        <f t="shared" si="630"/>
        <v/>
      </c>
    </row>
    <row r="2725" spans="1:14">
      <c r="A2725" s="62" t="str">
        <f>IF(Encodage!A2725="","",IF(COUNTIF($A$2:A2724,Encodage!A2725),"",IF(AND(Encodage!A2725&gt;=$G$2,Encodage!A2725&lt;=$H$2),Encodage!B2725,"")))</f>
        <v/>
      </c>
      <c r="B2725" s="62" t="str">
        <f>IF(A2725="","",IF(COUNTIF($A$2:B2724,Encodage!B2725)&gt;0,"",IF(AND(Encodage!B2725&gt;=$G$2,Encodage!A2725&lt;=$H$2),Encodage!C2725,"")))</f>
        <v/>
      </c>
      <c r="C2725" s="62"/>
      <c r="D2725" s="61"/>
      <c r="E2725" s="61"/>
      <c r="F2725" s="61"/>
      <c r="G2725" t="str">
        <f t="shared" si="629"/>
        <v/>
      </c>
      <c r="H2725" t="str">
        <f>IFERROR(IF(COUNTIF($H$4:H2724,H2724)&lt;VLOOKUP($H2724,$D$3:$E$500,2,0),H2724,INDEX($D$3:$D$300,MATCH(H2724,$D$3:$D$300,0)+1)),"")</f>
        <v/>
      </c>
      <c r="I2725" t="str">
        <f>IF($H2725="","",VLOOKUP($H2725,Listes!$A$3:$I$12,3,FALSE))</f>
        <v/>
      </c>
      <c r="J2725" t="str">
        <f>IF($H2725="","",VLOOKUP($H2725,Listes!$A$3:$I$12,4,FALSE))</f>
        <v/>
      </c>
      <c r="K2725" t="str">
        <f>IF(H2725="","",VLOOKUP($H2725,Listes!$A$3:$I$12,8,FALSE))</f>
        <v/>
      </c>
      <c r="N2725" t="str">
        <f t="shared" si="630"/>
        <v/>
      </c>
    </row>
    <row r="2726" spans="1:14">
      <c r="A2726" s="62" t="str">
        <f>IF(Encodage!A2726="","",IF(COUNTIF($A$2:A2725,Encodage!A2726),"",IF(AND(Encodage!A2726&gt;=$G$2,Encodage!A2726&lt;=$H$2),Encodage!B2726,"")))</f>
        <v/>
      </c>
      <c r="B2726" s="62" t="str">
        <f>IF(A2726="","",IF(COUNTIF($A$2:B2725,Encodage!B2726)&gt;0,"",IF(AND(Encodage!B2726&gt;=$G$2,Encodage!A2726&lt;=$H$2),Encodage!C2726,"")))</f>
        <v/>
      </c>
      <c r="C2726" s="62"/>
      <c r="D2726" s="61"/>
      <c r="E2726" s="61"/>
      <c r="F2726" s="61"/>
      <c r="G2726" t="str">
        <f t="shared" si="629"/>
        <v/>
      </c>
      <c r="H2726" t="str">
        <f>IFERROR(IF(COUNTIF($H$4:H2725,H2725)&lt;VLOOKUP($H2725,$D$3:$E$500,2,0),H2725,INDEX($D$3:$D$300,MATCH(H2725,$D$3:$D$300,0)+1)),"")</f>
        <v/>
      </c>
      <c r="I2726" t="str">
        <f>IF($H2726="","",VLOOKUP($H2726,Listes!$A$3:$I$12,3,FALSE))</f>
        <v/>
      </c>
      <c r="J2726" t="str">
        <f>IF($H2726="","",VLOOKUP($H2726,Listes!$A$3:$I$12,4,FALSE))</f>
        <v/>
      </c>
      <c r="K2726" t="str">
        <f>IF(H2726="","",VLOOKUP($H2726,Listes!$A$3:$I$12,8,FALSE))</f>
        <v/>
      </c>
      <c r="N2726" t="str">
        <f t="shared" si="630"/>
        <v/>
      </c>
    </row>
    <row r="2727" spans="1:14">
      <c r="A2727" s="62" t="str">
        <f>IF(Encodage!A2727="","",IF(COUNTIF($A$2:A2726,Encodage!A2727),"",IF(AND(Encodage!A2727&gt;=$G$2,Encodage!A2727&lt;=$H$2),Encodage!B2727,"")))</f>
        <v/>
      </c>
      <c r="B2727" s="62" t="str">
        <f>IF(A2727="","",IF(COUNTIF($A$2:B2726,Encodage!B2727)&gt;0,"",IF(AND(Encodage!B2727&gt;=$G$2,Encodage!A2727&lt;=$H$2),Encodage!C2727,"")))</f>
        <v/>
      </c>
      <c r="C2727" s="62"/>
      <c r="D2727" s="61"/>
      <c r="E2727" s="61"/>
      <c r="F2727" s="61"/>
      <c r="G2727" t="str">
        <f t="shared" si="629"/>
        <v/>
      </c>
      <c r="H2727" t="str">
        <f>IFERROR(IF(COUNTIF($H$4:H2726,H2726)&lt;VLOOKUP($H2726,$D$3:$E$500,2,0),H2726,INDEX($D$3:$D$300,MATCH(H2726,$D$3:$D$300,0)+1)),"")</f>
        <v/>
      </c>
      <c r="I2727" t="str">
        <f>IF($H2727="","",VLOOKUP($H2727,Listes!$A$3:$I$12,3,FALSE))</f>
        <v/>
      </c>
      <c r="J2727" t="str">
        <f>IF($H2727="","",VLOOKUP($H2727,Listes!$A$3:$I$12,4,FALSE))</f>
        <v/>
      </c>
      <c r="K2727" t="str">
        <f>IF(H2727="","",VLOOKUP($H2727,Listes!$A$3:$I$12,8,FALSE))</f>
        <v/>
      </c>
      <c r="N2727" t="str">
        <f t="shared" si="630"/>
        <v/>
      </c>
    </row>
    <row r="2728" spans="1:14">
      <c r="A2728" s="62" t="str">
        <f>IF(Encodage!A2728="","",IF(COUNTIF($A$2:A2727,Encodage!A2728),"",IF(AND(Encodage!A2728&gt;=$G$2,Encodage!A2728&lt;=$H$2),Encodage!B2728,"")))</f>
        <v/>
      </c>
      <c r="B2728" s="62" t="str">
        <f>IF(A2728="","",IF(COUNTIF($A$2:B2727,Encodage!B2728)&gt;0,"",IF(AND(Encodage!B2728&gt;=$G$2,Encodage!A2728&lt;=$H$2),Encodage!C2728,"")))</f>
        <v/>
      </c>
      <c r="C2728" s="62"/>
      <c r="D2728" s="61"/>
      <c r="E2728" s="61"/>
      <c r="F2728" s="61"/>
      <c r="G2728" t="str">
        <f t="shared" si="629"/>
        <v/>
      </c>
      <c r="H2728" t="str">
        <f>IFERROR(IF(COUNTIF($H$4:H2727,H2727)&lt;VLOOKUP($H2727,$D$3:$E$500,2,0),H2727,INDEX($D$3:$D$300,MATCH(H2727,$D$3:$D$300,0)+1)),"")</f>
        <v/>
      </c>
      <c r="I2728" t="str">
        <f>IF($H2728="","",VLOOKUP($H2728,Listes!$A$3:$I$12,3,FALSE))</f>
        <v/>
      </c>
      <c r="J2728" t="str">
        <f>IF($H2728="","",VLOOKUP($H2728,Listes!$A$3:$I$12,4,FALSE))</f>
        <v/>
      </c>
      <c r="K2728" t="str">
        <f>IF(H2728="","",VLOOKUP($H2728,Listes!$A$3:$I$12,8,FALSE))</f>
        <v/>
      </c>
      <c r="N2728" t="str">
        <f t="shared" si="630"/>
        <v/>
      </c>
    </row>
    <row r="2729" spans="1:14">
      <c r="A2729" s="62" t="str">
        <f>IF(Encodage!A2729="","",IF(COUNTIF($A$2:A2728,Encodage!A2729),"",IF(AND(Encodage!A2729&gt;=$G$2,Encodage!A2729&lt;=$H$2),Encodage!B2729,"")))</f>
        <v/>
      </c>
      <c r="B2729" s="62" t="str">
        <f>IF(A2729="","",IF(COUNTIF($A$2:B2728,Encodage!B2729)&gt;0,"",IF(AND(Encodage!B2729&gt;=$G$2,Encodage!A2729&lt;=$H$2),Encodage!C2729,"")))</f>
        <v/>
      </c>
      <c r="C2729" s="62"/>
      <c r="D2729" s="61"/>
      <c r="E2729" s="61"/>
      <c r="F2729" s="61"/>
      <c r="G2729" t="str">
        <f t="shared" si="629"/>
        <v/>
      </c>
      <c r="H2729" t="str">
        <f>IFERROR(IF(COUNTIF($H$4:H2728,H2728)&lt;VLOOKUP($H2728,$D$3:$E$500,2,0),H2728,INDEX($D$3:$D$300,MATCH(H2728,$D$3:$D$300,0)+1)),"")</f>
        <v/>
      </c>
      <c r="I2729" t="str">
        <f>IF($H2729="","",VLOOKUP($H2729,Listes!$A$3:$I$12,3,FALSE))</f>
        <v/>
      </c>
      <c r="J2729" t="str">
        <f>IF($H2729="","",VLOOKUP($H2729,Listes!$A$3:$I$12,4,FALSE))</f>
        <v/>
      </c>
      <c r="K2729" t="str">
        <f>IF(H2729="","",VLOOKUP($H2729,Listes!$A$3:$I$12,8,FALSE))</f>
        <v/>
      </c>
      <c r="N2729" t="str">
        <f t="shared" si="630"/>
        <v/>
      </c>
    </row>
    <row r="2730" spans="1:14">
      <c r="A2730" s="62" t="str">
        <f>IF(Encodage!A2730="","",IF(COUNTIF($A$2:A2729,Encodage!A2730),"",IF(AND(Encodage!A2730&gt;=$G$2,Encodage!A2730&lt;=$H$2),Encodage!B2730,"")))</f>
        <v/>
      </c>
      <c r="B2730" s="62" t="str">
        <f>IF(A2730="","",IF(COUNTIF($A$2:B2729,Encodage!B2730)&gt;0,"",IF(AND(Encodage!B2730&gt;=$G$2,Encodage!A2730&lt;=$H$2),Encodage!C2730,"")))</f>
        <v/>
      </c>
      <c r="C2730" s="62"/>
      <c r="D2730" s="61"/>
      <c r="E2730" s="61"/>
      <c r="F2730" s="61"/>
      <c r="G2730" t="str">
        <f t="shared" si="629"/>
        <v/>
      </c>
      <c r="H2730" t="str">
        <f>IFERROR(IF(COUNTIF($H$4:H2729,H2729)&lt;VLOOKUP($H2729,$D$3:$E$500,2,0),H2729,INDEX($D$3:$D$300,MATCH(H2729,$D$3:$D$300,0)+1)),"")</f>
        <v/>
      </c>
      <c r="I2730" t="str">
        <f>IF($H2730="","",VLOOKUP($H2730,Listes!$A$3:$I$12,3,FALSE))</f>
        <v/>
      </c>
      <c r="J2730" t="str">
        <f>IF($H2730="","",VLOOKUP($H2730,Listes!$A$3:$I$12,4,FALSE))</f>
        <v/>
      </c>
      <c r="K2730" t="str">
        <f>IF(H2730="","",VLOOKUP($H2730,Listes!$A$3:$I$12,8,FALSE))</f>
        <v/>
      </c>
      <c r="N2730" t="str">
        <f t="shared" si="630"/>
        <v/>
      </c>
    </row>
    <row r="2731" spans="1:14">
      <c r="A2731" s="62" t="str">
        <f>IF(Encodage!A2731="","",IF(COUNTIF($A$2:A2730,Encodage!A2731),"",IF(AND(Encodage!A2731&gt;=$G$2,Encodage!A2731&lt;=$H$2),Encodage!B2731,"")))</f>
        <v/>
      </c>
      <c r="B2731" s="62" t="str">
        <f>IF(A2731="","",IF(COUNTIF($A$2:B2730,Encodage!B2731)&gt;0,"",IF(AND(Encodage!B2731&gt;=$G$2,Encodage!A2731&lt;=$H$2),Encodage!C2731,"")))</f>
        <v/>
      </c>
      <c r="C2731" s="62"/>
      <c r="D2731" s="61"/>
      <c r="E2731" s="61"/>
      <c r="F2731" s="61"/>
      <c r="G2731" t="str">
        <f t="shared" si="629"/>
        <v/>
      </c>
      <c r="H2731" t="str">
        <f>IFERROR(IF(COUNTIF($H$4:H2730,H2730)&lt;VLOOKUP($H2730,$D$3:$E$500,2,0),H2730,INDEX($D$3:$D$300,MATCH(H2730,$D$3:$D$300,0)+1)),"")</f>
        <v/>
      </c>
      <c r="I2731" t="str">
        <f>IF($H2731="","",VLOOKUP($H2731,Listes!$A$3:$I$12,3,FALSE))</f>
        <v/>
      </c>
      <c r="J2731" t="str">
        <f>IF($H2731="","",VLOOKUP($H2731,Listes!$A$3:$I$12,4,FALSE))</f>
        <v/>
      </c>
      <c r="K2731" t="str">
        <f>IF(H2731="","",VLOOKUP($H2731,Listes!$A$3:$I$12,8,FALSE))</f>
        <v/>
      </c>
      <c r="N2731" t="str">
        <f t="shared" si="630"/>
        <v/>
      </c>
    </row>
    <row r="2732" spans="1:14">
      <c r="A2732" s="62" t="str">
        <f>IF(Encodage!A2732="","",IF(COUNTIF($A$2:A2731,Encodage!A2732),"",IF(AND(Encodage!A2732&gt;=$G$2,Encodage!A2732&lt;=$H$2),Encodage!B2732,"")))</f>
        <v/>
      </c>
      <c r="B2732" s="62" t="str">
        <f>IF(A2732="","",IF(COUNTIF($A$2:B2731,Encodage!B2732)&gt;0,"",IF(AND(Encodage!B2732&gt;=$G$2,Encodage!A2732&lt;=$H$2),Encodage!C2732,"")))</f>
        <v/>
      </c>
      <c r="C2732" s="62"/>
      <c r="D2732" s="61"/>
      <c r="E2732" s="61"/>
      <c r="F2732" s="61"/>
      <c r="G2732" t="str">
        <f t="shared" si="629"/>
        <v/>
      </c>
      <c r="H2732" t="str">
        <f>IFERROR(IF(COUNTIF($H$4:H2731,H2731)&lt;VLOOKUP($H2731,$D$3:$E$500,2,0),H2731,INDEX($D$3:$D$300,MATCH(H2731,$D$3:$D$300,0)+1)),"")</f>
        <v/>
      </c>
      <c r="I2732" t="str">
        <f>IF($H2732="","",VLOOKUP($H2732,Listes!$A$3:$I$12,3,FALSE))</f>
        <v/>
      </c>
      <c r="J2732" t="str">
        <f>IF($H2732="","",VLOOKUP($H2732,Listes!$A$3:$I$12,4,FALSE))</f>
        <v/>
      </c>
      <c r="K2732" t="str">
        <f>IF(H2732="","",VLOOKUP($H2732,Listes!$A$3:$I$12,8,FALSE))</f>
        <v/>
      </c>
      <c r="N2732" t="str">
        <f t="shared" si="630"/>
        <v/>
      </c>
    </row>
    <row r="2733" spans="1:14">
      <c r="A2733" s="62" t="str">
        <f>IF(Encodage!A2733="","",IF(COUNTIF($A$2:A2732,Encodage!A2733),"",IF(AND(Encodage!A2733&gt;=$G$2,Encodage!A2733&lt;=$H$2),Encodage!B2733,"")))</f>
        <v/>
      </c>
      <c r="B2733" s="62" t="str">
        <f>IF(A2733="","",IF(COUNTIF($A$2:B2732,Encodage!B2733)&gt;0,"",IF(AND(Encodage!B2733&gt;=$G$2,Encodage!A2733&lt;=$H$2),Encodage!C2733,"")))</f>
        <v/>
      </c>
      <c r="C2733" s="62"/>
      <c r="D2733" s="61"/>
      <c r="E2733" s="61"/>
      <c r="F2733" s="61"/>
      <c r="G2733" t="str">
        <f t="shared" si="629"/>
        <v/>
      </c>
      <c r="H2733" t="str">
        <f>IFERROR(IF(COUNTIF($H$4:H2732,H2732)&lt;VLOOKUP($H2732,$D$3:$E$500,2,0),H2732,INDEX($D$3:$D$300,MATCH(H2732,$D$3:$D$300,0)+1)),"")</f>
        <v/>
      </c>
      <c r="I2733" t="str">
        <f>IF($H2733="","",VLOOKUP($H2733,Listes!$A$3:$I$12,3,FALSE))</f>
        <v/>
      </c>
      <c r="J2733" t="str">
        <f>IF($H2733="","",VLOOKUP($H2733,Listes!$A$3:$I$12,4,FALSE))</f>
        <v/>
      </c>
      <c r="K2733" t="str">
        <f>IF(H2733="","",VLOOKUP($H2733,Listes!$A$3:$I$12,8,FALSE))</f>
        <v/>
      </c>
      <c r="N2733" t="str">
        <f t="shared" si="630"/>
        <v/>
      </c>
    </row>
    <row r="2734" spans="1:14">
      <c r="A2734" s="62" t="str">
        <f>IF(Encodage!A2734="","",IF(COUNTIF($A$2:A2733,Encodage!A2734),"",IF(AND(Encodage!A2734&gt;=$G$2,Encodage!A2734&lt;=$H$2),Encodage!B2734,"")))</f>
        <v/>
      </c>
      <c r="B2734" s="62" t="str">
        <f>IF(A2734="","",IF(COUNTIF($A$2:B2733,Encodage!B2734)&gt;0,"",IF(AND(Encodage!B2734&gt;=$G$2,Encodage!A2734&lt;=$H$2),Encodage!C2734,"")))</f>
        <v/>
      </c>
      <c r="C2734" s="62"/>
      <c r="D2734" s="61"/>
      <c r="E2734" s="61"/>
      <c r="F2734" s="61"/>
      <c r="G2734" t="str">
        <f t="shared" si="629"/>
        <v/>
      </c>
      <c r="H2734" t="str">
        <f>IFERROR(IF(COUNTIF($H$4:H2733,H2733)&lt;VLOOKUP($H2733,$D$3:$E$500,2,0),H2733,INDEX($D$3:$D$300,MATCH(H2733,$D$3:$D$300,0)+1)),"")</f>
        <v/>
      </c>
      <c r="I2734" t="str">
        <f>IF($H2734="","",VLOOKUP($H2734,Listes!$A$3:$I$12,3,FALSE))</f>
        <v/>
      </c>
      <c r="J2734" t="str">
        <f>IF($H2734="","",VLOOKUP($H2734,Listes!$A$3:$I$12,4,FALSE))</f>
        <v/>
      </c>
      <c r="K2734" t="str">
        <f>IF(H2734="","",VLOOKUP($H2734,Listes!$A$3:$I$12,8,FALSE))</f>
        <v/>
      </c>
      <c r="N2734" t="str">
        <f t="shared" si="630"/>
        <v/>
      </c>
    </row>
    <row r="2735" spans="1:14">
      <c r="A2735" s="62" t="str">
        <f>IF(Encodage!A2735="","",IF(COUNTIF($A$2:A2734,Encodage!A2735),"",IF(AND(Encodage!A2735&gt;=$G$2,Encodage!A2735&lt;=$H$2),Encodage!B2735,"")))</f>
        <v/>
      </c>
      <c r="B2735" s="62" t="str">
        <f>IF(A2735="","",IF(COUNTIF($A$2:B2734,Encodage!B2735)&gt;0,"",IF(AND(Encodage!B2735&gt;=$G$2,Encodage!A2735&lt;=$H$2),Encodage!C2735,"")))</f>
        <v/>
      </c>
      <c r="C2735" s="62"/>
      <c r="D2735" s="61"/>
      <c r="E2735" s="61"/>
      <c r="F2735" s="61"/>
      <c r="G2735" t="str">
        <f t="shared" si="629"/>
        <v/>
      </c>
      <c r="H2735" t="str">
        <f>IFERROR(IF(COUNTIF($H$4:H2734,H2734)&lt;VLOOKUP($H2734,$D$3:$E$500,2,0),H2734,INDEX($D$3:$D$300,MATCH(H2734,$D$3:$D$300,0)+1)),"")</f>
        <v/>
      </c>
      <c r="I2735" t="str">
        <f>IF($H2735="","",VLOOKUP($H2735,Listes!$A$3:$I$12,3,FALSE))</f>
        <v/>
      </c>
      <c r="J2735" t="str">
        <f>IF($H2735="","",VLOOKUP($H2735,Listes!$A$3:$I$12,4,FALSE))</f>
        <v/>
      </c>
      <c r="K2735" t="str">
        <f>IF(H2735="","",VLOOKUP($H2735,Listes!$A$3:$I$12,8,FALSE))</f>
        <v/>
      </c>
      <c r="N2735" t="str">
        <f t="shared" si="630"/>
        <v/>
      </c>
    </row>
    <row r="2736" spans="1:14">
      <c r="A2736" s="62" t="str">
        <f>IF(Encodage!A2736="","",IF(COUNTIF($A$2:A2735,Encodage!A2736),"",IF(AND(Encodage!A2736&gt;=$G$2,Encodage!A2736&lt;=$H$2),Encodage!B2736,"")))</f>
        <v/>
      </c>
      <c r="B2736" s="62" t="str">
        <f>IF(A2736="","",IF(COUNTIF($A$2:B2735,Encodage!B2736)&gt;0,"",IF(AND(Encodage!B2736&gt;=$G$2,Encodage!A2736&lt;=$H$2),Encodage!C2736,"")))</f>
        <v/>
      </c>
      <c r="C2736" s="62"/>
      <c r="D2736" s="61"/>
      <c r="E2736" s="61"/>
      <c r="F2736" s="61"/>
      <c r="G2736" t="str">
        <f t="shared" si="629"/>
        <v/>
      </c>
      <c r="H2736" t="str">
        <f>IFERROR(IF(COUNTIF($H$4:H2735,H2735)&lt;VLOOKUP($H2735,$D$3:$E$500,2,0),H2735,INDEX($D$3:$D$300,MATCH(H2735,$D$3:$D$300,0)+1)),"")</f>
        <v/>
      </c>
      <c r="I2736" t="str">
        <f>IF($H2736="","",VLOOKUP($H2736,Listes!$A$3:$I$12,3,FALSE))</f>
        <v/>
      </c>
      <c r="J2736" t="str">
        <f>IF($H2736="","",VLOOKUP($H2736,Listes!$A$3:$I$12,4,FALSE))</f>
        <v/>
      </c>
      <c r="K2736" t="str">
        <f>IF(H2736="","",VLOOKUP($H2736,Listes!$A$3:$I$12,8,FALSE))</f>
        <v/>
      </c>
      <c r="N2736" t="str">
        <f t="shared" si="630"/>
        <v/>
      </c>
    </row>
    <row r="2737" spans="1:14">
      <c r="A2737" s="62" t="str">
        <f>IF(Encodage!A2737="","",IF(COUNTIF($A$2:A2736,Encodage!A2737),"",IF(AND(Encodage!A2737&gt;=$G$2,Encodage!A2737&lt;=$H$2),Encodage!B2737,"")))</f>
        <v/>
      </c>
      <c r="B2737" s="62" t="str">
        <f>IF(A2737="","",IF(COUNTIF($A$2:B2736,Encodage!B2737)&gt;0,"",IF(AND(Encodage!B2737&gt;=$G$2,Encodage!A2737&lt;=$H$2),Encodage!C2737,"")))</f>
        <v/>
      </c>
      <c r="C2737" s="62"/>
      <c r="D2737" s="61"/>
      <c r="E2737" s="61"/>
      <c r="F2737" s="61"/>
      <c r="G2737" t="str">
        <f t="shared" si="629"/>
        <v/>
      </c>
      <c r="H2737" t="str">
        <f>IFERROR(IF(COUNTIF($H$4:H2736,H2736)&lt;VLOOKUP($H2736,$D$3:$E$500,2,0),H2736,INDEX($D$3:$D$300,MATCH(H2736,$D$3:$D$300,0)+1)),"")</f>
        <v/>
      </c>
      <c r="I2737" t="str">
        <f>IF($H2737="","",VLOOKUP($H2737,Listes!$A$3:$I$12,3,FALSE))</f>
        <v/>
      </c>
      <c r="J2737" t="str">
        <f>IF($H2737="","",VLOOKUP($H2737,Listes!$A$3:$I$12,4,FALSE))</f>
        <v/>
      </c>
      <c r="K2737" t="str">
        <f>IF(H2737="","",VLOOKUP($H2737,Listes!$A$3:$I$12,8,FALSE))</f>
        <v/>
      </c>
      <c r="N2737" t="str">
        <f t="shared" si="630"/>
        <v/>
      </c>
    </row>
    <row r="2738" spans="1:14">
      <c r="A2738" s="62" t="str">
        <f>IF(Encodage!A2738="","",IF(COUNTIF($A$2:A2737,Encodage!A2738),"",IF(AND(Encodage!A2738&gt;=$G$2,Encodage!A2738&lt;=$H$2),Encodage!B2738,"")))</f>
        <v/>
      </c>
      <c r="B2738" s="62" t="str">
        <f>IF(A2738="","",IF(COUNTIF($A$2:B2737,Encodage!B2738)&gt;0,"",IF(AND(Encodage!B2738&gt;=$G$2,Encodage!A2738&lt;=$H$2),Encodage!C2738,"")))</f>
        <v/>
      </c>
      <c r="C2738" s="62"/>
      <c r="D2738" s="61"/>
      <c r="E2738" s="61"/>
      <c r="F2738" s="61"/>
      <c r="G2738" t="str">
        <f t="shared" si="629"/>
        <v/>
      </c>
      <c r="H2738" t="str">
        <f>IFERROR(IF(COUNTIF($H$4:H2737,H2737)&lt;VLOOKUP($H2737,$D$3:$E$500,2,0),H2737,INDEX($D$3:$D$300,MATCH(H2737,$D$3:$D$300,0)+1)),"")</f>
        <v/>
      </c>
      <c r="I2738" t="str">
        <f>IF($H2738="","",VLOOKUP($H2738,Listes!$A$3:$I$12,3,FALSE))</f>
        <v/>
      </c>
      <c r="J2738" t="str">
        <f>IF($H2738="","",VLOOKUP($H2738,Listes!$A$3:$I$12,4,FALSE))</f>
        <v/>
      </c>
      <c r="K2738" t="str">
        <f>IF(H2738="","",VLOOKUP($H2738,Listes!$A$3:$I$12,8,FALSE))</f>
        <v/>
      </c>
      <c r="N2738" t="str">
        <f t="shared" si="630"/>
        <v/>
      </c>
    </row>
    <row r="2739" spans="1:14">
      <c r="A2739" s="62" t="str">
        <f>IF(Encodage!A2739="","",IF(COUNTIF($A$2:A2738,Encodage!A2739),"",IF(AND(Encodage!A2739&gt;=$G$2,Encodage!A2739&lt;=$H$2),Encodage!B2739,"")))</f>
        <v/>
      </c>
      <c r="B2739" s="62" t="str">
        <f>IF(A2739="","",IF(COUNTIF($A$2:B2738,Encodage!B2739)&gt;0,"",IF(AND(Encodage!B2739&gt;=$G$2,Encodage!A2739&lt;=$H$2),Encodage!C2739,"")))</f>
        <v/>
      </c>
      <c r="C2739" s="62"/>
      <c r="D2739" s="61"/>
      <c r="E2739" s="61"/>
      <c r="F2739" s="61"/>
      <c r="G2739" t="str">
        <f t="shared" si="629"/>
        <v/>
      </c>
      <c r="H2739" t="str">
        <f>IFERROR(IF(COUNTIF($H$4:H2738,H2738)&lt;VLOOKUP($H2738,$D$3:$E$500,2,0),H2738,INDEX($D$3:$D$300,MATCH(H2738,$D$3:$D$300,0)+1)),"")</f>
        <v/>
      </c>
      <c r="I2739" t="str">
        <f>IF($H2739="","",VLOOKUP($H2739,Listes!$A$3:$I$12,3,FALSE))</f>
        <v/>
      </c>
      <c r="J2739" t="str">
        <f>IF($H2739="","",VLOOKUP($H2739,Listes!$A$3:$I$12,4,FALSE))</f>
        <v/>
      </c>
      <c r="K2739" t="str">
        <f>IF(H2739="","",VLOOKUP($H2739,Listes!$A$3:$I$12,8,FALSE))</f>
        <v/>
      </c>
      <c r="N2739" t="str">
        <f t="shared" si="630"/>
        <v/>
      </c>
    </row>
    <row r="2740" spans="1:14">
      <c r="A2740" s="62" t="str">
        <f>IF(Encodage!A2740="","",IF(COUNTIF($A$2:A2739,Encodage!A2740),"",IF(AND(Encodage!A2740&gt;=$G$2,Encodage!A2740&lt;=$H$2),Encodage!B2740,"")))</f>
        <v/>
      </c>
      <c r="B2740" s="62" t="str">
        <f>IF(A2740="","",IF(COUNTIF($A$2:B2739,Encodage!B2740)&gt;0,"",IF(AND(Encodage!B2740&gt;=$G$2,Encodage!A2740&lt;=$H$2),Encodage!C2740,"")))</f>
        <v/>
      </c>
      <c r="C2740" s="62"/>
      <c r="D2740" s="61"/>
      <c r="E2740" s="61"/>
      <c r="F2740" s="61"/>
      <c r="G2740" t="str">
        <f t="shared" si="629"/>
        <v/>
      </c>
      <c r="H2740" t="str">
        <f>IFERROR(IF(COUNTIF($H$4:H2739,H2739)&lt;VLOOKUP($H2739,$D$3:$E$500,2,0),H2739,INDEX($D$3:$D$300,MATCH(H2739,$D$3:$D$300,0)+1)),"")</f>
        <v/>
      </c>
      <c r="I2740" t="str">
        <f>IF($H2740="","",VLOOKUP($H2740,Listes!$A$3:$I$12,3,FALSE))</f>
        <v/>
      </c>
      <c r="J2740" t="str">
        <f>IF($H2740="","",VLOOKUP($H2740,Listes!$A$3:$I$12,4,FALSE))</f>
        <v/>
      </c>
      <c r="K2740" t="str">
        <f>IF(H2740="","",VLOOKUP($H2740,Listes!$A$3:$I$12,8,FALSE))</f>
        <v/>
      </c>
      <c r="N2740" t="str">
        <f t="shared" si="630"/>
        <v/>
      </c>
    </row>
    <row r="2741" spans="1:14">
      <c r="A2741" s="62" t="str">
        <f>IF(Encodage!A2741="","",IF(COUNTIF($A$2:A2740,Encodage!A2741),"",IF(AND(Encodage!A2741&gt;=$G$2,Encodage!A2741&lt;=$H$2),Encodage!B2741,"")))</f>
        <v/>
      </c>
      <c r="B2741" s="62" t="str">
        <f>IF(A2741="","",IF(COUNTIF($A$2:B2740,Encodage!B2741)&gt;0,"",IF(AND(Encodage!B2741&gt;=$G$2,Encodage!A2741&lt;=$H$2),Encodage!C2741,"")))</f>
        <v/>
      </c>
      <c r="C2741" s="62"/>
      <c r="D2741" s="61"/>
      <c r="E2741" s="61"/>
      <c r="F2741" s="61"/>
      <c r="G2741" t="str">
        <f t="shared" si="629"/>
        <v/>
      </c>
      <c r="H2741" t="str">
        <f>IFERROR(IF(COUNTIF($H$4:H2740,H2740)&lt;VLOOKUP($H2740,$D$3:$E$500,2,0),H2740,INDEX($D$3:$D$300,MATCH(H2740,$D$3:$D$300,0)+1)),"")</f>
        <v/>
      </c>
      <c r="I2741" t="str">
        <f>IF($H2741="","",VLOOKUP($H2741,Listes!$A$3:$I$12,3,FALSE))</f>
        <v/>
      </c>
      <c r="J2741" t="str">
        <f>IF($H2741="","",VLOOKUP($H2741,Listes!$A$3:$I$12,4,FALSE))</f>
        <v/>
      </c>
      <c r="K2741" t="str">
        <f>IF(H2741="","",VLOOKUP($H2741,Listes!$A$3:$I$12,8,FALSE))</f>
        <v/>
      </c>
      <c r="N2741" t="str">
        <f t="shared" si="630"/>
        <v/>
      </c>
    </row>
    <row r="2742" spans="1:14">
      <c r="A2742" s="62" t="str">
        <f>IF(Encodage!A2742="","",IF(COUNTIF($A$2:A2741,Encodage!A2742),"",IF(AND(Encodage!A2742&gt;=$G$2,Encodage!A2742&lt;=$H$2),Encodage!B2742,"")))</f>
        <v/>
      </c>
      <c r="B2742" s="62" t="str">
        <f>IF(A2742="","",IF(COUNTIF($A$2:B2741,Encodage!B2742)&gt;0,"",IF(AND(Encodage!B2742&gt;=$G$2,Encodage!A2742&lt;=$H$2),Encodage!C2742,"")))</f>
        <v/>
      </c>
      <c r="C2742" s="62"/>
      <c r="D2742" s="61"/>
      <c r="E2742" s="61"/>
      <c r="F2742" s="61"/>
      <c r="G2742" t="str">
        <f t="shared" si="629"/>
        <v/>
      </c>
      <c r="H2742" t="str">
        <f>IFERROR(IF(COUNTIF($H$4:H2741,H2741)&lt;VLOOKUP($H2741,$D$3:$E$500,2,0),H2741,INDEX($D$3:$D$300,MATCH(H2741,$D$3:$D$300,0)+1)),"")</f>
        <v/>
      </c>
      <c r="I2742" t="str">
        <f>IF($H2742="","",VLOOKUP($H2742,Listes!$A$3:$I$12,3,FALSE))</f>
        <v/>
      </c>
      <c r="J2742" t="str">
        <f>IF($H2742="","",VLOOKUP($H2742,Listes!$A$3:$I$12,4,FALSE))</f>
        <v/>
      </c>
      <c r="K2742" t="str">
        <f>IF(H2742="","",VLOOKUP($H2742,Listes!$A$3:$I$12,8,FALSE))</f>
        <v/>
      </c>
      <c r="N2742" t="str">
        <f t="shared" si="630"/>
        <v/>
      </c>
    </row>
    <row r="2743" spans="1:14">
      <c r="A2743" s="62" t="str">
        <f>IF(Encodage!A2743="","",IF(COUNTIF($A$2:A2742,Encodage!A2743),"",IF(AND(Encodage!A2743&gt;=$G$2,Encodage!A2743&lt;=$H$2),Encodage!B2743,"")))</f>
        <v/>
      </c>
      <c r="B2743" s="62" t="str">
        <f>IF(A2743="","",IF(COUNTIF($A$2:B2742,Encodage!B2743)&gt;0,"",IF(AND(Encodage!B2743&gt;=$G$2,Encodage!A2743&lt;=$H$2),Encodage!C2743,"")))</f>
        <v/>
      </c>
      <c r="C2743" s="62"/>
      <c r="D2743" s="61"/>
      <c r="E2743" s="61"/>
      <c r="F2743" s="61"/>
      <c r="G2743" t="str">
        <f t="shared" si="629"/>
        <v/>
      </c>
      <c r="H2743" t="str">
        <f>IFERROR(IF(COUNTIF($H$4:H2742,H2742)&lt;VLOOKUP($H2742,$D$3:$E$500,2,0),H2742,INDEX($D$3:$D$300,MATCH(H2742,$D$3:$D$300,0)+1)),"")</f>
        <v/>
      </c>
      <c r="I2743" t="str">
        <f>IF($H2743="","",VLOOKUP($H2743,Listes!$A$3:$I$12,3,FALSE))</f>
        <v/>
      </c>
      <c r="J2743" t="str">
        <f>IF($H2743="","",VLOOKUP($H2743,Listes!$A$3:$I$12,4,FALSE))</f>
        <v/>
      </c>
      <c r="K2743" t="str">
        <f>IF(H2743="","",VLOOKUP($H2743,Listes!$A$3:$I$12,8,FALSE))</f>
        <v/>
      </c>
      <c r="N2743" t="str">
        <f t="shared" si="630"/>
        <v/>
      </c>
    </row>
    <row r="2744" spans="1:14">
      <c r="A2744" s="62" t="str">
        <f>IF(Encodage!A2744="","",IF(COUNTIF($A$2:A2743,Encodage!A2744),"",IF(AND(Encodage!A2744&gt;=$G$2,Encodage!A2744&lt;=$H$2),Encodage!B2744,"")))</f>
        <v/>
      </c>
      <c r="B2744" s="62" t="str">
        <f>IF(A2744="","",IF(COUNTIF($A$2:B2743,Encodage!B2744)&gt;0,"",IF(AND(Encodage!B2744&gt;=$G$2,Encodage!A2744&lt;=$H$2),Encodage!C2744,"")))</f>
        <v/>
      </c>
      <c r="C2744" s="62"/>
      <c r="D2744" s="61"/>
      <c r="E2744" s="61"/>
      <c r="F2744" s="61"/>
      <c r="G2744" t="str">
        <f t="shared" si="629"/>
        <v/>
      </c>
      <c r="H2744" t="str">
        <f>IFERROR(IF(COUNTIF($H$4:H2743,H2743)&lt;VLOOKUP($H2743,$D$3:$E$500,2,0),H2743,INDEX($D$3:$D$300,MATCH(H2743,$D$3:$D$300,0)+1)),"")</f>
        <v/>
      </c>
      <c r="I2744" t="str">
        <f>IF($H2744="","",VLOOKUP($H2744,Listes!$A$3:$I$12,3,FALSE))</f>
        <v/>
      </c>
      <c r="J2744" t="str">
        <f>IF($H2744="","",VLOOKUP($H2744,Listes!$A$3:$I$12,4,FALSE))</f>
        <v/>
      </c>
      <c r="K2744" t="str">
        <f>IF(H2744="","",VLOOKUP($H2744,Listes!$A$3:$I$12,8,FALSE))</f>
        <v/>
      </c>
      <c r="N2744" t="str">
        <f t="shared" si="630"/>
        <v/>
      </c>
    </row>
    <row r="2745" spans="1:14">
      <c r="A2745" s="62" t="str">
        <f>IF(Encodage!A2745="","",IF(COUNTIF($A$2:A2744,Encodage!A2745),"",IF(AND(Encodage!A2745&gt;=$G$2,Encodage!A2745&lt;=$H$2),Encodage!B2745,"")))</f>
        <v/>
      </c>
      <c r="B2745" s="62" t="str">
        <f>IF(A2745="","",IF(COUNTIF($A$2:B2744,Encodage!B2745)&gt;0,"",IF(AND(Encodage!B2745&gt;=$G$2,Encodage!A2745&lt;=$H$2),Encodage!C2745,"")))</f>
        <v/>
      </c>
      <c r="C2745" s="62"/>
      <c r="D2745" s="61"/>
      <c r="E2745" s="61"/>
      <c r="F2745" s="61"/>
      <c r="G2745" t="str">
        <f t="shared" si="629"/>
        <v/>
      </c>
      <c r="H2745" t="str">
        <f>IFERROR(IF(COUNTIF($H$4:H2744,H2744)&lt;VLOOKUP($H2744,$D$3:$E$500,2,0),H2744,INDEX($D$3:$D$300,MATCH(H2744,$D$3:$D$300,0)+1)),"")</f>
        <v/>
      </c>
      <c r="I2745" t="str">
        <f>IF($H2745="","",VLOOKUP($H2745,Listes!$A$3:$I$12,3,FALSE))</f>
        <v/>
      </c>
      <c r="J2745" t="str">
        <f>IF($H2745="","",VLOOKUP($H2745,Listes!$A$3:$I$12,4,FALSE))</f>
        <v/>
      </c>
      <c r="K2745" t="str">
        <f>IF(H2745="","",VLOOKUP($H2745,Listes!$A$3:$I$12,8,FALSE))</f>
        <v/>
      </c>
      <c r="N2745" t="str">
        <f t="shared" si="630"/>
        <v/>
      </c>
    </row>
    <row r="2746" spans="1:14">
      <c r="A2746" s="62" t="str">
        <f>IF(Encodage!A2746="","",IF(COUNTIF($A$2:A2745,Encodage!A2746),"",IF(AND(Encodage!A2746&gt;=$G$2,Encodage!A2746&lt;=$H$2),Encodage!B2746,"")))</f>
        <v/>
      </c>
      <c r="B2746" s="62" t="str">
        <f>IF(A2746="","",IF(COUNTIF($A$2:B2745,Encodage!B2746)&gt;0,"",IF(AND(Encodage!B2746&gt;=$G$2,Encodage!A2746&lt;=$H$2),Encodage!C2746,"")))</f>
        <v/>
      </c>
      <c r="C2746" s="62"/>
      <c r="D2746" s="61"/>
      <c r="E2746" s="61"/>
      <c r="F2746" s="61"/>
      <c r="G2746" t="str">
        <f t="shared" si="629"/>
        <v/>
      </c>
      <c r="H2746" t="str">
        <f>IFERROR(IF(COUNTIF($H$4:H2745,H2745)&lt;VLOOKUP($H2745,$D$3:$E$500,2,0),H2745,INDEX($D$3:$D$300,MATCH(H2745,$D$3:$D$300,0)+1)),"")</f>
        <v/>
      </c>
      <c r="I2746" t="str">
        <f>IF($H2746="","",VLOOKUP($H2746,Listes!$A$3:$I$12,3,FALSE))</f>
        <v/>
      </c>
      <c r="J2746" t="str">
        <f>IF($H2746="","",VLOOKUP($H2746,Listes!$A$3:$I$12,4,FALSE))</f>
        <v/>
      </c>
      <c r="K2746" t="str">
        <f>IF(H2746="","",VLOOKUP($H2746,Listes!$A$3:$I$12,8,FALSE))</f>
        <v/>
      </c>
      <c r="N2746" t="str">
        <f t="shared" si="630"/>
        <v/>
      </c>
    </row>
    <row r="2747" spans="1:14">
      <c r="A2747" s="62" t="str">
        <f>IF(Encodage!A2747="","",IF(COUNTIF($A$2:A2746,Encodage!A2747),"",IF(AND(Encodage!A2747&gt;=$G$2,Encodage!A2747&lt;=$H$2),Encodage!B2747,"")))</f>
        <v/>
      </c>
      <c r="B2747" s="62" t="str">
        <f>IF(A2747="","",IF(COUNTIF($A$2:B2746,Encodage!B2747)&gt;0,"",IF(AND(Encodage!B2747&gt;=$G$2,Encodage!A2747&lt;=$H$2),Encodage!C2747,"")))</f>
        <v/>
      </c>
      <c r="C2747" s="62"/>
      <c r="D2747" s="61"/>
      <c r="E2747" s="61"/>
      <c r="F2747" s="61"/>
      <c r="G2747" t="str">
        <f t="shared" si="629"/>
        <v/>
      </c>
      <c r="H2747" t="str">
        <f>IFERROR(IF(COUNTIF($H$4:H2746,H2746)&lt;VLOOKUP($H2746,$D$3:$E$500,2,0),H2746,INDEX($D$3:$D$300,MATCH(H2746,$D$3:$D$300,0)+1)),"")</f>
        <v/>
      </c>
      <c r="I2747" t="str">
        <f>IF($H2747="","",VLOOKUP($H2747,Listes!$A$3:$I$12,3,FALSE))</f>
        <v/>
      </c>
      <c r="J2747" t="str">
        <f>IF($H2747="","",VLOOKUP($H2747,Listes!$A$3:$I$12,4,FALSE))</f>
        <v/>
      </c>
      <c r="K2747" t="str">
        <f>IF(H2747="","",VLOOKUP($H2747,Listes!$A$3:$I$12,8,FALSE))</f>
        <v/>
      </c>
      <c r="N2747" t="str">
        <f t="shared" si="630"/>
        <v/>
      </c>
    </row>
    <row r="2748" spans="1:14">
      <c r="A2748" s="62" t="str">
        <f>IF(Encodage!A2748="","",IF(COUNTIF($A$2:A2747,Encodage!A2748),"",IF(AND(Encodage!A2748&gt;=$G$2,Encodage!A2748&lt;=$H$2),Encodage!B2748,"")))</f>
        <v/>
      </c>
      <c r="B2748" s="62" t="str">
        <f>IF(A2748="","",IF(COUNTIF($A$2:B2747,Encodage!B2748)&gt;0,"",IF(AND(Encodage!B2748&gt;=$G$2,Encodage!A2748&lt;=$H$2),Encodage!C2748,"")))</f>
        <v/>
      </c>
      <c r="C2748" s="62"/>
      <c r="D2748" s="61"/>
      <c r="E2748" s="61"/>
      <c r="F2748" s="61"/>
      <c r="G2748" t="str">
        <f t="shared" si="629"/>
        <v/>
      </c>
      <c r="H2748" t="str">
        <f>IFERROR(IF(COUNTIF($H$4:H2747,H2747)&lt;VLOOKUP($H2747,$D$3:$E$500,2,0),H2747,INDEX($D$3:$D$300,MATCH(H2747,$D$3:$D$300,0)+1)),"")</f>
        <v/>
      </c>
      <c r="I2748" t="str">
        <f>IF($H2748="","",VLOOKUP($H2748,Listes!$A$3:$I$12,3,FALSE))</f>
        <v/>
      </c>
      <c r="J2748" t="str">
        <f>IF($H2748="","",VLOOKUP($H2748,Listes!$A$3:$I$12,4,FALSE))</f>
        <v/>
      </c>
      <c r="K2748" t="str">
        <f>IF(H2748="","",VLOOKUP($H2748,Listes!$A$3:$I$12,8,FALSE))</f>
        <v/>
      </c>
      <c r="N2748" t="str">
        <f t="shared" si="630"/>
        <v/>
      </c>
    </row>
    <row r="2749" spans="1:14">
      <c r="A2749" s="62" t="str">
        <f>IF(Encodage!A2749="","",IF(COUNTIF($A$2:A2748,Encodage!A2749),"",IF(AND(Encodage!A2749&gt;=$G$2,Encodage!A2749&lt;=$H$2),Encodage!B2749,"")))</f>
        <v/>
      </c>
      <c r="B2749" s="62" t="str">
        <f>IF(A2749="","",IF(COUNTIF($A$2:B2748,Encodage!B2749)&gt;0,"",IF(AND(Encodage!B2749&gt;=$G$2,Encodage!A2749&lt;=$H$2),Encodage!C2749,"")))</f>
        <v/>
      </c>
      <c r="C2749" s="62"/>
      <c r="D2749" s="61"/>
      <c r="E2749" s="61"/>
      <c r="F2749" s="61"/>
      <c r="G2749" t="str">
        <f t="shared" si="629"/>
        <v/>
      </c>
      <c r="H2749" t="str">
        <f>IFERROR(IF(COUNTIF($H$4:H2748,H2748)&lt;VLOOKUP($H2748,$D$3:$E$500,2,0),H2748,INDEX($D$3:$D$300,MATCH(H2748,$D$3:$D$300,0)+1)),"")</f>
        <v/>
      </c>
      <c r="I2749" t="str">
        <f>IF($H2749="","",VLOOKUP($H2749,Listes!$A$3:$I$12,3,FALSE))</f>
        <v/>
      </c>
      <c r="J2749" t="str">
        <f>IF($H2749="","",VLOOKUP($H2749,Listes!$A$3:$I$12,4,FALSE))</f>
        <v/>
      </c>
      <c r="K2749" t="str">
        <f>IF(H2749="","",VLOOKUP($H2749,Listes!$A$3:$I$12,8,FALSE))</f>
        <v/>
      </c>
      <c r="N2749" t="str">
        <f t="shared" si="630"/>
        <v/>
      </c>
    </row>
    <row r="2750" spans="1:14">
      <c r="A2750" s="62" t="str">
        <f>IF(Encodage!A2750="","",IF(COUNTIF($A$2:A2749,Encodage!A2750),"",IF(AND(Encodage!A2750&gt;=$G$2,Encodage!A2750&lt;=$H$2),Encodage!B2750,"")))</f>
        <v/>
      </c>
      <c r="B2750" s="62" t="str">
        <f>IF(A2750="","",IF(COUNTIF($A$2:B2749,Encodage!B2750)&gt;0,"",IF(AND(Encodage!B2750&gt;=$G$2,Encodage!A2750&lt;=$H$2),Encodage!C2750,"")))</f>
        <v/>
      </c>
      <c r="C2750" s="62"/>
      <c r="D2750" s="61"/>
      <c r="E2750" s="61"/>
      <c r="F2750" s="61"/>
      <c r="G2750" t="str">
        <f t="shared" si="629"/>
        <v/>
      </c>
      <c r="H2750" t="str">
        <f>IFERROR(IF(COUNTIF($H$4:H2749,H2749)&lt;VLOOKUP($H2749,$D$3:$E$500,2,0),H2749,INDEX($D$3:$D$300,MATCH(H2749,$D$3:$D$300,0)+1)),"")</f>
        <v/>
      </c>
      <c r="I2750" t="str">
        <f>IF($H2750="","",VLOOKUP($H2750,Listes!$A$3:$I$12,3,FALSE))</f>
        <v/>
      </c>
      <c r="J2750" t="str">
        <f>IF($H2750="","",VLOOKUP($H2750,Listes!$A$3:$I$12,4,FALSE))</f>
        <v/>
      </c>
      <c r="K2750" t="str">
        <f>IF(H2750="","",VLOOKUP($H2750,Listes!$A$3:$I$12,8,FALSE))</f>
        <v/>
      </c>
      <c r="N2750" t="str">
        <f t="shared" si="630"/>
        <v/>
      </c>
    </row>
    <row r="2751" spans="1:14">
      <c r="A2751" s="62" t="str">
        <f>IF(Encodage!A2751="","",IF(COUNTIF($A$2:A2750,Encodage!A2751),"",IF(AND(Encodage!A2751&gt;=$G$2,Encodage!A2751&lt;=$H$2),Encodage!B2751,"")))</f>
        <v/>
      </c>
      <c r="B2751" s="62" t="str">
        <f>IF(A2751="","",IF(COUNTIF($A$2:B2750,Encodage!B2751)&gt;0,"",IF(AND(Encodage!B2751&gt;=$G$2,Encodage!A2751&lt;=$H$2),Encodage!C2751,"")))</f>
        <v/>
      </c>
      <c r="C2751" s="62"/>
      <c r="D2751" s="61"/>
      <c r="E2751" s="61"/>
      <c r="F2751" s="61"/>
      <c r="G2751" t="str">
        <f t="shared" si="629"/>
        <v/>
      </c>
      <c r="H2751" t="str">
        <f>IFERROR(IF(COUNTIF($H$4:H2750,H2750)&lt;VLOOKUP($H2750,$D$3:$E$500,2,0),H2750,INDEX($D$3:$D$300,MATCH(H2750,$D$3:$D$300,0)+1)),"")</f>
        <v/>
      </c>
      <c r="I2751" t="str">
        <f>IF($H2751="","",VLOOKUP($H2751,Listes!$A$3:$I$12,3,FALSE))</f>
        <v/>
      </c>
      <c r="J2751" t="str">
        <f>IF($H2751="","",VLOOKUP($H2751,Listes!$A$3:$I$12,4,FALSE))</f>
        <v/>
      </c>
      <c r="K2751" t="str">
        <f>IF(H2751="","",VLOOKUP($H2751,Listes!$A$3:$I$12,8,FALSE))</f>
        <v/>
      </c>
      <c r="N2751" t="str">
        <f t="shared" si="630"/>
        <v/>
      </c>
    </row>
    <row r="2752" spans="1:14">
      <c r="A2752" s="62" t="str">
        <f>IF(Encodage!A2752="","",IF(COUNTIF($A$2:A2751,Encodage!A2752),"",IF(AND(Encodage!A2752&gt;=$G$2,Encodage!A2752&lt;=$H$2),Encodage!B2752,"")))</f>
        <v/>
      </c>
      <c r="B2752" s="62" t="str">
        <f>IF(A2752="","",IF(COUNTIF($A$2:B2751,Encodage!B2752)&gt;0,"",IF(AND(Encodage!B2752&gt;=$G$2,Encodage!A2752&lt;=$H$2),Encodage!C2752,"")))</f>
        <v/>
      </c>
      <c r="C2752" s="62"/>
      <c r="D2752" s="61"/>
      <c r="E2752" s="61"/>
      <c r="F2752" s="61"/>
      <c r="G2752" t="str">
        <f t="shared" si="629"/>
        <v/>
      </c>
      <c r="H2752" t="str">
        <f>IFERROR(IF(COUNTIF($H$4:H2751,H2751)&lt;VLOOKUP($H2751,$D$3:$E$500,2,0),H2751,INDEX($D$3:$D$300,MATCH(H2751,$D$3:$D$300,0)+1)),"")</f>
        <v/>
      </c>
      <c r="I2752" t="str">
        <f>IF($H2752="","",VLOOKUP($H2752,Listes!$A$3:$I$12,3,FALSE))</f>
        <v/>
      </c>
      <c r="J2752" t="str">
        <f>IF($H2752="","",VLOOKUP($H2752,Listes!$A$3:$I$12,4,FALSE))</f>
        <v/>
      </c>
      <c r="K2752" t="str">
        <f>IF(H2752="","",VLOOKUP($H2752,Listes!$A$3:$I$12,8,FALSE))</f>
        <v/>
      </c>
      <c r="N2752" t="str">
        <f t="shared" si="630"/>
        <v/>
      </c>
    </row>
    <row r="2753" spans="1:14">
      <c r="A2753" s="62" t="str">
        <f>IF(Encodage!A2753="","",IF(COUNTIF($A$2:A2752,Encodage!A2753),"",IF(AND(Encodage!A2753&gt;=$G$2,Encodage!A2753&lt;=$H$2),Encodage!B2753,"")))</f>
        <v/>
      </c>
      <c r="B2753" s="62" t="str">
        <f>IF(A2753="","",IF(COUNTIF($A$2:B2752,Encodage!B2753)&gt;0,"",IF(AND(Encodage!B2753&gt;=$G$2,Encodage!A2753&lt;=$H$2),Encodage!C2753,"")))</f>
        <v/>
      </c>
      <c r="C2753" s="62"/>
      <c r="D2753" s="61"/>
      <c r="E2753" s="61"/>
      <c r="F2753" s="61"/>
      <c r="G2753" t="str">
        <f t="shared" si="629"/>
        <v/>
      </c>
      <c r="H2753" t="str">
        <f>IFERROR(IF(COUNTIF($H$4:H2752,H2752)&lt;VLOOKUP($H2752,$D$3:$E$500,2,0),H2752,INDEX($D$3:$D$300,MATCH(H2752,$D$3:$D$300,0)+1)),"")</f>
        <v/>
      </c>
      <c r="I2753" t="str">
        <f>IF($H2753="","",VLOOKUP($H2753,Listes!$A$3:$I$12,3,FALSE))</f>
        <v/>
      </c>
      <c r="J2753" t="str">
        <f>IF($H2753="","",VLOOKUP($H2753,Listes!$A$3:$I$12,4,FALSE))</f>
        <v/>
      </c>
      <c r="K2753" t="str">
        <f>IF(H2753="","",VLOOKUP($H2753,Listes!$A$3:$I$12,8,FALSE))</f>
        <v/>
      </c>
      <c r="N2753" t="str">
        <f t="shared" si="630"/>
        <v/>
      </c>
    </row>
    <row r="2754" spans="1:14">
      <c r="A2754" s="62" t="str">
        <f>IF(Encodage!A2754="","",IF(COUNTIF($A$2:A2753,Encodage!A2754),"",IF(AND(Encodage!A2754&gt;=$G$2,Encodage!A2754&lt;=$H$2),Encodage!B2754,"")))</f>
        <v/>
      </c>
      <c r="B2754" s="62" t="str">
        <f>IF(A2754="","",IF(COUNTIF($A$2:B2753,Encodage!B2754)&gt;0,"",IF(AND(Encodage!B2754&gt;=$G$2,Encodage!A2754&lt;=$H$2),Encodage!C2754,"")))</f>
        <v/>
      </c>
      <c r="C2754" s="62"/>
      <c r="D2754" s="61"/>
      <c r="E2754" s="61"/>
      <c r="F2754" s="61"/>
      <c r="G2754" t="str">
        <f t="shared" si="629"/>
        <v/>
      </c>
      <c r="H2754" t="str">
        <f>IFERROR(IF(COUNTIF($H$4:H2753,H2753)&lt;VLOOKUP($H2753,$D$3:$E$500,2,0),H2753,INDEX($D$3:$D$300,MATCH(H2753,$D$3:$D$300,0)+1)),"")</f>
        <v/>
      </c>
      <c r="I2754" t="str">
        <f>IF($H2754="","",VLOOKUP($H2754,Listes!$A$3:$I$12,3,FALSE))</f>
        <v/>
      </c>
      <c r="J2754" t="str">
        <f>IF($H2754="","",VLOOKUP($H2754,Listes!$A$3:$I$12,4,FALSE))</f>
        <v/>
      </c>
      <c r="K2754" t="str">
        <f>IF(H2754="","",VLOOKUP($H2754,Listes!$A$3:$I$12,8,FALSE))</f>
        <v/>
      </c>
      <c r="N2754" t="str">
        <f t="shared" si="630"/>
        <v/>
      </c>
    </row>
    <row r="2755" spans="1:14">
      <c r="A2755" s="62" t="str">
        <f>IF(Encodage!A2755="","",IF(COUNTIF($A$2:A2754,Encodage!A2755),"",IF(AND(Encodage!A2755&gt;=$G$2,Encodage!A2755&lt;=$H$2),Encodage!B2755,"")))</f>
        <v/>
      </c>
      <c r="B2755" s="62" t="str">
        <f>IF(A2755="","",IF(COUNTIF($A$2:B2754,Encodage!B2755)&gt;0,"",IF(AND(Encodage!B2755&gt;=$G$2,Encodage!A2755&lt;=$H$2),Encodage!C2755,"")))</f>
        <v/>
      </c>
      <c r="C2755" s="62"/>
      <c r="D2755" s="61"/>
      <c r="E2755" s="61"/>
      <c r="F2755" s="61"/>
      <c r="G2755" t="str">
        <f t="shared" si="629"/>
        <v/>
      </c>
      <c r="H2755" t="str">
        <f>IFERROR(IF(COUNTIF($H$4:H2754,H2754)&lt;VLOOKUP($H2754,$D$3:$E$500,2,0),H2754,INDEX($D$3:$D$300,MATCH(H2754,$D$3:$D$300,0)+1)),"")</f>
        <v/>
      </c>
      <c r="I2755" t="str">
        <f>IF($H2755="","",VLOOKUP($H2755,Listes!$A$3:$I$12,3,FALSE))</f>
        <v/>
      </c>
      <c r="J2755" t="str">
        <f>IF($H2755="","",VLOOKUP($H2755,Listes!$A$3:$I$12,4,FALSE))</f>
        <v/>
      </c>
      <c r="K2755" t="str">
        <f>IF(H2755="","",VLOOKUP($H2755,Listes!$A$3:$I$12,8,FALSE))</f>
        <v/>
      </c>
      <c r="N2755" t="str">
        <f t="shared" si="630"/>
        <v/>
      </c>
    </row>
    <row r="2756" spans="1:14">
      <c r="A2756" s="62" t="str">
        <f>IF(Encodage!A2756="","",IF(COUNTIF($A$2:A2755,Encodage!A2756),"",IF(AND(Encodage!A2756&gt;=$G$2,Encodage!A2756&lt;=$H$2),Encodage!B2756,"")))</f>
        <v/>
      </c>
      <c r="B2756" s="62" t="str">
        <f>IF(A2756="","",IF(COUNTIF($A$2:B2755,Encodage!B2756)&gt;0,"",IF(AND(Encodage!B2756&gt;=$G$2,Encodage!A2756&lt;=$H$2),Encodage!C2756,"")))</f>
        <v/>
      </c>
      <c r="C2756" s="62"/>
      <c r="D2756" s="61"/>
      <c r="E2756" s="61"/>
      <c r="F2756" s="61"/>
      <c r="G2756" t="str">
        <f t="shared" si="629"/>
        <v/>
      </c>
      <c r="H2756" t="str">
        <f>IFERROR(IF(COUNTIF($H$4:H2755,H2755)&lt;VLOOKUP($H2755,$D$3:$E$500,2,0),H2755,INDEX($D$3:$D$300,MATCH(H2755,$D$3:$D$300,0)+1)),"")</f>
        <v/>
      </c>
      <c r="I2756" t="str">
        <f>IF($H2756="","",VLOOKUP($H2756,Listes!$A$3:$I$12,3,FALSE))</f>
        <v/>
      </c>
      <c r="J2756" t="str">
        <f>IF($H2756="","",VLOOKUP($H2756,Listes!$A$3:$I$12,4,FALSE))</f>
        <v/>
      </c>
      <c r="K2756" t="str">
        <f>IF(H2756="","",VLOOKUP($H2756,Listes!$A$3:$I$12,8,FALSE))</f>
        <v/>
      </c>
      <c r="N2756" t="str">
        <f t="shared" si="630"/>
        <v/>
      </c>
    </row>
    <row r="2757" spans="1:14">
      <c r="A2757" s="62" t="str">
        <f>IF(Encodage!A2757="","",IF(COUNTIF($A$2:A2756,Encodage!A2757),"",IF(AND(Encodage!A2757&gt;=$G$2,Encodage!A2757&lt;=$H$2),Encodage!B2757,"")))</f>
        <v/>
      </c>
      <c r="B2757" s="62" t="str">
        <f>IF(A2757="","",IF(COUNTIF($A$2:B2756,Encodage!B2757)&gt;0,"",IF(AND(Encodage!B2757&gt;=$G$2,Encodage!A2757&lt;=$H$2),Encodage!C2757,"")))</f>
        <v/>
      </c>
      <c r="C2757" s="62"/>
      <c r="D2757" s="61"/>
      <c r="E2757" s="61"/>
      <c r="F2757" s="61"/>
      <c r="G2757" t="str">
        <f t="shared" ref="G2757:G2820" si="631">IFERROR(INDEX($C$3:$C$10000,MATCH(H2757,$A$3:$A$10000,0)),"")</f>
        <v/>
      </c>
      <c r="H2757" t="str">
        <f>IFERROR(IF(COUNTIF($H$4:H2756,H2756)&lt;VLOOKUP($H2756,$D$3:$E$500,2,0),H2756,INDEX($D$3:$D$300,MATCH(H2756,$D$3:$D$300,0)+1)),"")</f>
        <v/>
      </c>
      <c r="I2757" t="str">
        <f>IF($H2757="","",VLOOKUP($H2757,Listes!$A$3:$I$12,3,FALSE))</f>
        <v/>
      </c>
      <c r="J2757" t="str">
        <f>IF($H2757="","",VLOOKUP($H2757,Listes!$A$3:$I$12,4,FALSE))</f>
        <v/>
      </c>
      <c r="K2757" t="str">
        <f>IF(H2757="","",VLOOKUP($H2757,Listes!$A$3:$I$12,8,FALSE))</f>
        <v/>
      </c>
      <c r="N2757" t="str">
        <f t="shared" ref="N2757:N2820" si="632">IF($H2756=$H2757,"",IFERROR(INDEX($C$3:$C$300,MATCH(H2757,$D$3:$D$300,0)),""))</f>
        <v/>
      </c>
    </row>
    <row r="2758" spans="1:14">
      <c r="A2758" s="62" t="str">
        <f>IF(Encodage!A2758="","",IF(COUNTIF($A$2:A2757,Encodage!A2758),"",IF(AND(Encodage!A2758&gt;=$G$2,Encodage!A2758&lt;=$H$2),Encodage!B2758,"")))</f>
        <v/>
      </c>
      <c r="B2758" s="62" t="str">
        <f>IF(A2758="","",IF(COUNTIF($A$2:B2757,Encodage!B2758)&gt;0,"",IF(AND(Encodage!B2758&gt;=$G$2,Encodage!A2758&lt;=$H$2),Encodage!C2758,"")))</f>
        <v/>
      </c>
      <c r="C2758" s="62"/>
      <c r="D2758" s="61"/>
      <c r="E2758" s="61"/>
      <c r="F2758" s="61"/>
      <c r="G2758" t="str">
        <f t="shared" si="631"/>
        <v/>
      </c>
      <c r="H2758" t="str">
        <f>IFERROR(IF(COUNTIF($H$4:H2757,H2757)&lt;VLOOKUP($H2757,$D$3:$E$500,2,0),H2757,INDEX($D$3:$D$300,MATCH(H2757,$D$3:$D$300,0)+1)),"")</f>
        <v/>
      </c>
      <c r="I2758" t="str">
        <f>IF($H2758="","",VLOOKUP($H2758,Listes!$A$3:$I$12,3,FALSE))</f>
        <v/>
      </c>
      <c r="J2758" t="str">
        <f>IF($H2758="","",VLOOKUP($H2758,Listes!$A$3:$I$12,4,FALSE))</f>
        <v/>
      </c>
      <c r="K2758" t="str">
        <f>IF(H2758="","",VLOOKUP($H2758,Listes!$A$3:$I$12,8,FALSE))</f>
        <v/>
      </c>
      <c r="N2758" t="str">
        <f t="shared" si="632"/>
        <v/>
      </c>
    </row>
    <row r="2759" spans="1:14">
      <c r="A2759" s="62" t="str">
        <f>IF(Encodage!A2759="","",IF(COUNTIF($A$2:A2758,Encodage!A2759),"",IF(AND(Encodage!A2759&gt;=$G$2,Encodage!A2759&lt;=$H$2),Encodage!B2759,"")))</f>
        <v/>
      </c>
      <c r="B2759" s="62" t="str">
        <f>IF(A2759="","",IF(COUNTIF($A$2:B2758,Encodage!B2759)&gt;0,"",IF(AND(Encodage!B2759&gt;=$G$2,Encodage!A2759&lt;=$H$2),Encodage!C2759,"")))</f>
        <v/>
      </c>
      <c r="C2759" s="62"/>
      <c r="D2759" s="61"/>
      <c r="E2759" s="61"/>
      <c r="F2759" s="61"/>
      <c r="G2759" t="str">
        <f t="shared" si="631"/>
        <v/>
      </c>
      <c r="H2759" t="str">
        <f>IFERROR(IF(COUNTIF($H$4:H2758,H2758)&lt;VLOOKUP($H2758,$D$3:$E$500,2,0),H2758,INDEX($D$3:$D$300,MATCH(H2758,$D$3:$D$300,0)+1)),"")</f>
        <v/>
      </c>
      <c r="I2759" t="str">
        <f>IF($H2759="","",VLOOKUP($H2759,Listes!$A$3:$I$12,3,FALSE))</f>
        <v/>
      </c>
      <c r="J2759" t="str">
        <f>IF($H2759="","",VLOOKUP($H2759,Listes!$A$3:$I$12,4,FALSE))</f>
        <v/>
      </c>
      <c r="K2759" t="str">
        <f>IF(H2759="","",VLOOKUP($H2759,Listes!$A$3:$I$12,8,FALSE))</f>
        <v/>
      </c>
      <c r="N2759" t="str">
        <f t="shared" si="632"/>
        <v/>
      </c>
    </row>
    <row r="2760" spans="1:14">
      <c r="A2760" s="62" t="str">
        <f>IF(Encodage!A2760="","",IF(COUNTIF($A$2:A2759,Encodage!A2760),"",IF(AND(Encodage!A2760&gt;=$G$2,Encodage!A2760&lt;=$H$2),Encodage!B2760,"")))</f>
        <v/>
      </c>
      <c r="B2760" s="62" t="str">
        <f>IF(A2760="","",IF(COUNTIF($A$2:B2759,Encodage!B2760)&gt;0,"",IF(AND(Encodage!B2760&gt;=$G$2,Encodage!A2760&lt;=$H$2),Encodage!C2760,"")))</f>
        <v/>
      </c>
      <c r="C2760" s="62"/>
      <c r="D2760" s="61"/>
      <c r="E2760" s="61"/>
      <c r="F2760" s="61"/>
      <c r="G2760" t="str">
        <f t="shared" si="631"/>
        <v/>
      </c>
      <c r="H2760" t="str">
        <f>IFERROR(IF(COUNTIF($H$4:H2759,H2759)&lt;VLOOKUP($H2759,$D$3:$E$500,2,0),H2759,INDEX($D$3:$D$300,MATCH(H2759,$D$3:$D$300,0)+1)),"")</f>
        <v/>
      </c>
      <c r="I2760" t="str">
        <f>IF($H2760="","",VLOOKUP($H2760,Listes!$A$3:$I$12,3,FALSE))</f>
        <v/>
      </c>
      <c r="J2760" t="str">
        <f>IF($H2760="","",VLOOKUP($H2760,Listes!$A$3:$I$12,4,FALSE))</f>
        <v/>
      </c>
      <c r="K2760" t="str">
        <f>IF(H2760="","",VLOOKUP($H2760,Listes!$A$3:$I$12,8,FALSE))</f>
        <v/>
      </c>
      <c r="N2760" t="str">
        <f t="shared" si="632"/>
        <v/>
      </c>
    </row>
    <row r="2761" spans="1:14">
      <c r="A2761" s="62" t="str">
        <f>IF(Encodage!A2761="","",IF(COUNTIF($A$2:A2760,Encodage!A2761),"",IF(AND(Encodage!A2761&gt;=$G$2,Encodage!A2761&lt;=$H$2),Encodage!B2761,"")))</f>
        <v/>
      </c>
      <c r="B2761" s="62" t="str">
        <f>IF(A2761="","",IF(COUNTIF($A$2:B2760,Encodage!B2761)&gt;0,"",IF(AND(Encodage!B2761&gt;=$G$2,Encodage!A2761&lt;=$H$2),Encodage!C2761,"")))</f>
        <v/>
      </c>
      <c r="C2761" s="62"/>
      <c r="D2761" s="61"/>
      <c r="E2761" s="61"/>
      <c r="F2761" s="61"/>
      <c r="G2761" t="str">
        <f t="shared" si="631"/>
        <v/>
      </c>
      <c r="H2761" t="str">
        <f>IFERROR(IF(COUNTIF($H$4:H2760,H2760)&lt;VLOOKUP($H2760,$D$3:$E$500,2,0),H2760,INDEX($D$3:$D$300,MATCH(H2760,$D$3:$D$300,0)+1)),"")</f>
        <v/>
      </c>
      <c r="I2761" t="str">
        <f>IF($H2761="","",VLOOKUP($H2761,Listes!$A$3:$I$12,3,FALSE))</f>
        <v/>
      </c>
      <c r="J2761" t="str">
        <f>IF($H2761="","",VLOOKUP($H2761,Listes!$A$3:$I$12,4,FALSE))</f>
        <v/>
      </c>
      <c r="K2761" t="str">
        <f>IF(H2761="","",VLOOKUP($H2761,Listes!$A$3:$I$12,8,FALSE))</f>
        <v/>
      </c>
      <c r="N2761" t="str">
        <f t="shared" si="632"/>
        <v/>
      </c>
    </row>
    <row r="2762" spans="1:14">
      <c r="A2762" s="62" t="str">
        <f>IF(Encodage!A2762="","",IF(COUNTIF($A$2:A2761,Encodage!A2762),"",IF(AND(Encodage!A2762&gt;=$G$2,Encodage!A2762&lt;=$H$2),Encodage!B2762,"")))</f>
        <v/>
      </c>
      <c r="B2762" s="62" t="str">
        <f>IF(A2762="","",IF(COUNTIF($A$2:B2761,Encodage!B2762)&gt;0,"",IF(AND(Encodage!B2762&gt;=$G$2,Encodage!A2762&lt;=$H$2),Encodage!C2762,"")))</f>
        <v/>
      </c>
      <c r="C2762" s="62"/>
      <c r="D2762" s="61"/>
      <c r="E2762" s="61"/>
      <c r="F2762" s="61"/>
      <c r="G2762" t="str">
        <f t="shared" si="631"/>
        <v/>
      </c>
      <c r="H2762" t="str">
        <f>IFERROR(IF(COUNTIF($H$4:H2761,H2761)&lt;VLOOKUP($H2761,$D$3:$E$500,2,0),H2761,INDEX($D$3:$D$300,MATCH(H2761,$D$3:$D$300,0)+1)),"")</f>
        <v/>
      </c>
      <c r="I2762" t="str">
        <f>IF($H2762="","",VLOOKUP($H2762,Listes!$A$3:$I$12,3,FALSE))</f>
        <v/>
      </c>
      <c r="J2762" t="str">
        <f>IF($H2762="","",VLOOKUP($H2762,Listes!$A$3:$I$12,4,FALSE))</f>
        <v/>
      </c>
      <c r="K2762" t="str">
        <f>IF(H2762="","",VLOOKUP($H2762,Listes!$A$3:$I$12,8,FALSE))</f>
        <v/>
      </c>
      <c r="N2762" t="str">
        <f t="shared" si="632"/>
        <v/>
      </c>
    </row>
    <row r="2763" spans="1:14">
      <c r="A2763" s="62" t="str">
        <f>IF(Encodage!A2763="","",IF(COUNTIF($A$2:A2762,Encodage!A2763),"",IF(AND(Encodage!A2763&gt;=$G$2,Encodage!A2763&lt;=$H$2),Encodage!B2763,"")))</f>
        <v/>
      </c>
      <c r="B2763" s="62" t="str">
        <f>IF(A2763="","",IF(COUNTIF($A$2:B2762,Encodage!B2763)&gt;0,"",IF(AND(Encodage!B2763&gt;=$G$2,Encodage!A2763&lt;=$H$2),Encodage!C2763,"")))</f>
        <v/>
      </c>
      <c r="C2763" s="62"/>
      <c r="D2763" s="61"/>
      <c r="E2763" s="61"/>
      <c r="F2763" s="61"/>
      <c r="G2763" t="str">
        <f t="shared" si="631"/>
        <v/>
      </c>
      <c r="H2763" t="str">
        <f>IFERROR(IF(COUNTIF($H$4:H2762,H2762)&lt;VLOOKUP($H2762,$D$3:$E$500,2,0),H2762,INDEX($D$3:$D$300,MATCH(H2762,$D$3:$D$300,0)+1)),"")</f>
        <v/>
      </c>
      <c r="I2763" t="str">
        <f>IF($H2763="","",VLOOKUP($H2763,Listes!$A$3:$I$12,3,FALSE))</f>
        <v/>
      </c>
      <c r="J2763" t="str">
        <f>IF($H2763="","",VLOOKUP($H2763,Listes!$A$3:$I$12,4,FALSE))</f>
        <v/>
      </c>
      <c r="K2763" t="str">
        <f>IF(H2763="","",VLOOKUP($H2763,Listes!$A$3:$I$12,8,FALSE))</f>
        <v/>
      </c>
      <c r="N2763" t="str">
        <f t="shared" si="632"/>
        <v/>
      </c>
    </row>
    <row r="2764" spans="1:14">
      <c r="A2764" s="62" t="str">
        <f>IF(Encodage!A2764="","",IF(COUNTIF($A$2:A2763,Encodage!A2764),"",IF(AND(Encodage!A2764&gt;=$G$2,Encodage!A2764&lt;=$H$2),Encodage!B2764,"")))</f>
        <v/>
      </c>
      <c r="B2764" s="62" t="str">
        <f>IF(A2764="","",IF(COUNTIF($A$2:B2763,Encodage!B2764)&gt;0,"",IF(AND(Encodage!B2764&gt;=$G$2,Encodage!A2764&lt;=$H$2),Encodage!C2764,"")))</f>
        <v/>
      </c>
      <c r="C2764" s="62"/>
      <c r="D2764" s="61"/>
      <c r="E2764" s="61"/>
      <c r="F2764" s="61"/>
      <c r="G2764" t="str">
        <f t="shared" si="631"/>
        <v/>
      </c>
      <c r="H2764" t="str">
        <f>IFERROR(IF(COUNTIF($H$4:H2763,H2763)&lt;VLOOKUP($H2763,$D$3:$E$500,2,0),H2763,INDEX($D$3:$D$300,MATCH(H2763,$D$3:$D$300,0)+1)),"")</f>
        <v/>
      </c>
      <c r="I2764" t="str">
        <f>IF($H2764="","",VLOOKUP($H2764,Listes!$A$3:$I$12,3,FALSE))</f>
        <v/>
      </c>
      <c r="J2764" t="str">
        <f>IF($H2764="","",VLOOKUP($H2764,Listes!$A$3:$I$12,4,FALSE))</f>
        <v/>
      </c>
      <c r="K2764" t="str">
        <f>IF(H2764="","",VLOOKUP($H2764,Listes!$A$3:$I$12,8,FALSE))</f>
        <v/>
      </c>
      <c r="N2764" t="str">
        <f t="shared" si="632"/>
        <v/>
      </c>
    </row>
    <row r="2765" spans="1:14">
      <c r="A2765" s="62" t="str">
        <f>IF(Encodage!A2765="","",IF(COUNTIF($A$2:A2764,Encodage!A2765),"",IF(AND(Encodage!A2765&gt;=$G$2,Encodage!A2765&lt;=$H$2),Encodage!B2765,"")))</f>
        <v/>
      </c>
      <c r="B2765" s="62" t="str">
        <f>IF(A2765="","",IF(COUNTIF($A$2:B2764,Encodage!B2765)&gt;0,"",IF(AND(Encodage!B2765&gt;=$G$2,Encodage!A2765&lt;=$H$2),Encodage!C2765,"")))</f>
        <v/>
      </c>
      <c r="C2765" s="62"/>
      <c r="D2765" s="61"/>
      <c r="E2765" s="61"/>
      <c r="F2765" s="61"/>
      <c r="G2765" t="str">
        <f t="shared" si="631"/>
        <v/>
      </c>
      <c r="H2765" t="str">
        <f>IFERROR(IF(COUNTIF($H$4:H2764,H2764)&lt;VLOOKUP($H2764,$D$3:$E$500,2,0),H2764,INDEX($D$3:$D$300,MATCH(H2764,$D$3:$D$300,0)+1)),"")</f>
        <v/>
      </c>
      <c r="I2765" t="str">
        <f>IF($H2765="","",VLOOKUP($H2765,Listes!$A$3:$I$12,3,FALSE))</f>
        <v/>
      </c>
      <c r="J2765" t="str">
        <f>IF($H2765="","",VLOOKUP($H2765,Listes!$A$3:$I$12,4,FALSE))</f>
        <v/>
      </c>
      <c r="K2765" t="str">
        <f>IF(H2765="","",VLOOKUP($H2765,Listes!$A$3:$I$12,8,FALSE))</f>
        <v/>
      </c>
      <c r="N2765" t="str">
        <f t="shared" si="632"/>
        <v/>
      </c>
    </row>
    <row r="2766" spans="1:14">
      <c r="A2766" s="62" t="str">
        <f>IF(Encodage!A2766="","",IF(COUNTIF($A$2:A2765,Encodage!A2766),"",IF(AND(Encodage!A2766&gt;=$G$2,Encodage!A2766&lt;=$H$2),Encodage!B2766,"")))</f>
        <v/>
      </c>
      <c r="B2766" s="62" t="str">
        <f>IF(A2766="","",IF(COUNTIF($A$2:B2765,Encodage!B2766)&gt;0,"",IF(AND(Encodage!B2766&gt;=$G$2,Encodage!A2766&lt;=$H$2),Encodage!C2766,"")))</f>
        <v/>
      </c>
      <c r="C2766" s="62"/>
      <c r="D2766" s="61"/>
      <c r="E2766" s="61"/>
      <c r="F2766" s="61"/>
      <c r="G2766" t="str">
        <f t="shared" si="631"/>
        <v/>
      </c>
      <c r="H2766" t="str">
        <f>IFERROR(IF(COUNTIF($H$4:H2765,H2765)&lt;VLOOKUP($H2765,$D$3:$E$500,2,0),H2765,INDEX($D$3:$D$300,MATCH(H2765,$D$3:$D$300,0)+1)),"")</f>
        <v/>
      </c>
      <c r="I2766" t="str">
        <f>IF($H2766="","",VLOOKUP($H2766,Listes!$A$3:$I$12,3,FALSE))</f>
        <v/>
      </c>
      <c r="J2766" t="str">
        <f>IF($H2766="","",VLOOKUP($H2766,Listes!$A$3:$I$12,4,FALSE))</f>
        <v/>
      </c>
      <c r="K2766" t="str">
        <f>IF(H2766="","",VLOOKUP($H2766,Listes!$A$3:$I$12,8,FALSE))</f>
        <v/>
      </c>
      <c r="N2766" t="str">
        <f t="shared" si="632"/>
        <v/>
      </c>
    </row>
    <row r="2767" spans="1:14">
      <c r="A2767" s="62" t="str">
        <f>IF(Encodage!A2767="","",IF(COUNTIF($A$2:A2766,Encodage!A2767),"",IF(AND(Encodage!A2767&gt;=$G$2,Encodage!A2767&lt;=$H$2),Encodage!B2767,"")))</f>
        <v/>
      </c>
      <c r="B2767" s="62" t="str">
        <f>IF(A2767="","",IF(COUNTIF($A$2:B2766,Encodage!B2767)&gt;0,"",IF(AND(Encodage!B2767&gt;=$G$2,Encodage!A2767&lt;=$H$2),Encodage!C2767,"")))</f>
        <v/>
      </c>
      <c r="C2767" s="62"/>
      <c r="D2767" s="61"/>
      <c r="E2767" s="61"/>
      <c r="F2767" s="61"/>
      <c r="G2767" t="str">
        <f t="shared" si="631"/>
        <v/>
      </c>
      <c r="H2767" t="str">
        <f>IFERROR(IF(COUNTIF($H$4:H2766,H2766)&lt;VLOOKUP($H2766,$D$3:$E$500,2,0),H2766,INDEX($D$3:$D$300,MATCH(H2766,$D$3:$D$300,0)+1)),"")</f>
        <v/>
      </c>
      <c r="I2767" t="str">
        <f>IF($H2767="","",VLOOKUP($H2767,Listes!$A$3:$I$12,3,FALSE))</f>
        <v/>
      </c>
      <c r="J2767" t="str">
        <f>IF($H2767="","",VLOOKUP($H2767,Listes!$A$3:$I$12,4,FALSE))</f>
        <v/>
      </c>
      <c r="K2767" t="str">
        <f>IF(H2767="","",VLOOKUP($H2767,Listes!$A$3:$I$12,8,FALSE))</f>
        <v/>
      </c>
      <c r="N2767" t="str">
        <f t="shared" si="632"/>
        <v/>
      </c>
    </row>
    <row r="2768" spans="1:14">
      <c r="A2768" s="62" t="str">
        <f>IF(Encodage!A2768="","",IF(COUNTIF($A$2:A2767,Encodage!A2768),"",IF(AND(Encodage!A2768&gt;=$G$2,Encodage!A2768&lt;=$H$2),Encodage!B2768,"")))</f>
        <v/>
      </c>
      <c r="B2768" s="62" t="str">
        <f>IF(A2768="","",IF(COUNTIF($A$2:B2767,Encodage!B2768)&gt;0,"",IF(AND(Encodage!B2768&gt;=$G$2,Encodage!A2768&lt;=$H$2),Encodage!C2768,"")))</f>
        <v/>
      </c>
      <c r="C2768" s="62"/>
      <c r="D2768" s="61"/>
      <c r="E2768" s="61"/>
      <c r="F2768" s="61"/>
      <c r="G2768" t="str">
        <f t="shared" si="631"/>
        <v/>
      </c>
      <c r="H2768" t="str">
        <f>IFERROR(IF(COUNTIF($H$4:H2767,H2767)&lt;VLOOKUP($H2767,$D$3:$E$500,2,0),H2767,INDEX($D$3:$D$300,MATCH(H2767,$D$3:$D$300,0)+1)),"")</f>
        <v/>
      </c>
      <c r="I2768" t="str">
        <f>IF($H2768="","",VLOOKUP($H2768,Listes!$A$3:$I$12,3,FALSE))</f>
        <v/>
      </c>
      <c r="J2768" t="str">
        <f>IF($H2768="","",VLOOKUP($H2768,Listes!$A$3:$I$12,4,FALSE))</f>
        <v/>
      </c>
      <c r="K2768" t="str">
        <f>IF(H2768="","",VLOOKUP($H2768,Listes!$A$3:$I$12,8,FALSE))</f>
        <v/>
      </c>
      <c r="N2768" t="str">
        <f t="shared" si="632"/>
        <v/>
      </c>
    </row>
    <row r="2769" spans="1:14">
      <c r="A2769" s="62" t="str">
        <f>IF(Encodage!A2769="","",IF(COUNTIF($A$2:A2768,Encodage!A2769),"",IF(AND(Encodage!A2769&gt;=$G$2,Encodage!A2769&lt;=$H$2),Encodage!B2769,"")))</f>
        <v/>
      </c>
      <c r="B2769" s="62" t="str">
        <f>IF(A2769="","",IF(COUNTIF($A$2:B2768,Encodage!B2769)&gt;0,"",IF(AND(Encodage!B2769&gt;=$G$2,Encodage!A2769&lt;=$H$2),Encodage!C2769,"")))</f>
        <v/>
      </c>
      <c r="C2769" s="62"/>
      <c r="D2769" s="61"/>
      <c r="E2769" s="61"/>
      <c r="F2769" s="61"/>
      <c r="G2769" t="str">
        <f t="shared" si="631"/>
        <v/>
      </c>
      <c r="H2769" t="str">
        <f>IFERROR(IF(COUNTIF($H$4:H2768,H2768)&lt;VLOOKUP($H2768,$D$3:$E$500,2,0),H2768,INDEX($D$3:$D$300,MATCH(H2768,$D$3:$D$300,0)+1)),"")</f>
        <v/>
      </c>
      <c r="I2769" t="str">
        <f>IF($H2769="","",VLOOKUP($H2769,Listes!$A$3:$I$12,3,FALSE))</f>
        <v/>
      </c>
      <c r="J2769" t="str">
        <f>IF($H2769="","",VLOOKUP($H2769,Listes!$A$3:$I$12,4,FALSE))</f>
        <v/>
      </c>
      <c r="K2769" t="str">
        <f>IF(H2769="","",VLOOKUP($H2769,Listes!$A$3:$I$12,8,FALSE))</f>
        <v/>
      </c>
      <c r="N2769" t="str">
        <f t="shared" si="632"/>
        <v/>
      </c>
    </row>
    <row r="2770" spans="1:14">
      <c r="A2770" s="62" t="str">
        <f>IF(Encodage!A2770="","",IF(COUNTIF($A$2:A2769,Encodage!A2770),"",IF(AND(Encodage!A2770&gt;=$G$2,Encodage!A2770&lt;=$H$2),Encodage!B2770,"")))</f>
        <v/>
      </c>
      <c r="B2770" s="62" t="str">
        <f>IF(A2770="","",IF(COUNTIF($A$2:B2769,Encodage!B2770)&gt;0,"",IF(AND(Encodage!B2770&gt;=$G$2,Encodage!A2770&lt;=$H$2),Encodage!C2770,"")))</f>
        <v/>
      </c>
      <c r="C2770" s="62"/>
      <c r="D2770" s="61"/>
      <c r="E2770" s="61"/>
      <c r="F2770" s="61"/>
      <c r="G2770" t="str">
        <f t="shared" si="631"/>
        <v/>
      </c>
      <c r="H2770" t="str">
        <f>IFERROR(IF(COUNTIF($H$4:H2769,H2769)&lt;VLOOKUP($H2769,$D$3:$E$500,2,0),H2769,INDEX($D$3:$D$300,MATCH(H2769,$D$3:$D$300,0)+1)),"")</f>
        <v/>
      </c>
      <c r="I2770" t="str">
        <f>IF($H2770="","",VLOOKUP($H2770,Listes!$A$3:$I$12,3,FALSE))</f>
        <v/>
      </c>
      <c r="J2770" t="str">
        <f>IF($H2770="","",VLOOKUP($H2770,Listes!$A$3:$I$12,4,FALSE))</f>
        <v/>
      </c>
      <c r="K2770" t="str">
        <f>IF(H2770="","",VLOOKUP($H2770,Listes!$A$3:$I$12,8,FALSE))</f>
        <v/>
      </c>
      <c r="N2770" t="str">
        <f t="shared" si="632"/>
        <v/>
      </c>
    </row>
    <row r="2771" spans="1:14">
      <c r="A2771" s="62" t="str">
        <f>IF(Encodage!A2771="","",IF(COUNTIF($A$2:A2770,Encodage!A2771),"",IF(AND(Encodage!A2771&gt;=$G$2,Encodage!A2771&lt;=$H$2),Encodage!B2771,"")))</f>
        <v/>
      </c>
      <c r="B2771" s="62" t="str">
        <f>IF(A2771="","",IF(COUNTIF($A$2:B2770,Encodage!B2771)&gt;0,"",IF(AND(Encodage!B2771&gt;=$G$2,Encodage!A2771&lt;=$H$2),Encodage!C2771,"")))</f>
        <v/>
      </c>
      <c r="C2771" s="62"/>
      <c r="D2771" s="61"/>
      <c r="E2771" s="61"/>
      <c r="F2771" s="61"/>
      <c r="G2771" t="str">
        <f t="shared" si="631"/>
        <v/>
      </c>
      <c r="H2771" t="str">
        <f>IFERROR(IF(COUNTIF($H$4:H2770,H2770)&lt;VLOOKUP($H2770,$D$3:$E$500,2,0),H2770,INDEX($D$3:$D$300,MATCH(H2770,$D$3:$D$300,0)+1)),"")</f>
        <v/>
      </c>
      <c r="I2771" t="str">
        <f>IF($H2771="","",VLOOKUP($H2771,Listes!$A$3:$I$12,3,FALSE))</f>
        <v/>
      </c>
      <c r="J2771" t="str">
        <f>IF($H2771="","",VLOOKUP($H2771,Listes!$A$3:$I$12,4,FALSE))</f>
        <v/>
      </c>
      <c r="K2771" t="str">
        <f>IF(H2771="","",VLOOKUP($H2771,Listes!$A$3:$I$12,8,FALSE))</f>
        <v/>
      </c>
      <c r="N2771" t="str">
        <f t="shared" si="632"/>
        <v/>
      </c>
    </row>
    <row r="2772" spans="1:14">
      <c r="A2772" s="62" t="str">
        <f>IF(Encodage!A2772="","",IF(COUNTIF($A$2:A2771,Encodage!A2772),"",IF(AND(Encodage!A2772&gt;=$G$2,Encodage!A2772&lt;=$H$2),Encodage!B2772,"")))</f>
        <v/>
      </c>
      <c r="B2772" s="62" t="str">
        <f>IF(A2772="","",IF(COUNTIF($A$2:B2771,Encodage!B2772)&gt;0,"",IF(AND(Encodage!B2772&gt;=$G$2,Encodage!A2772&lt;=$H$2),Encodage!C2772,"")))</f>
        <v/>
      </c>
      <c r="C2772" s="62"/>
      <c r="D2772" s="61"/>
      <c r="E2772" s="61"/>
      <c r="F2772" s="61"/>
      <c r="G2772" t="str">
        <f t="shared" si="631"/>
        <v/>
      </c>
      <c r="H2772" t="str">
        <f>IFERROR(IF(COUNTIF($H$4:H2771,H2771)&lt;VLOOKUP($H2771,$D$3:$E$500,2,0),H2771,INDEX($D$3:$D$300,MATCH(H2771,$D$3:$D$300,0)+1)),"")</f>
        <v/>
      </c>
      <c r="I2772" t="str">
        <f>IF($H2772="","",VLOOKUP($H2772,Listes!$A$3:$I$12,3,FALSE))</f>
        <v/>
      </c>
      <c r="J2772" t="str">
        <f>IF($H2772="","",VLOOKUP($H2772,Listes!$A$3:$I$12,4,FALSE))</f>
        <v/>
      </c>
      <c r="K2772" t="str">
        <f>IF(H2772="","",VLOOKUP($H2772,Listes!$A$3:$I$12,8,FALSE))</f>
        <v/>
      </c>
      <c r="N2772" t="str">
        <f t="shared" si="632"/>
        <v/>
      </c>
    </row>
    <row r="2773" spans="1:14">
      <c r="A2773" s="62" t="str">
        <f>IF(Encodage!A2773="","",IF(COUNTIF($A$2:A2772,Encodage!A2773),"",IF(AND(Encodage!A2773&gt;=$G$2,Encodage!A2773&lt;=$H$2),Encodage!B2773,"")))</f>
        <v/>
      </c>
      <c r="B2773" s="62" t="str">
        <f>IF(A2773="","",IF(COUNTIF($A$2:B2772,Encodage!B2773)&gt;0,"",IF(AND(Encodage!B2773&gt;=$G$2,Encodage!A2773&lt;=$H$2),Encodage!C2773,"")))</f>
        <v/>
      </c>
      <c r="C2773" s="62"/>
      <c r="D2773" s="61"/>
      <c r="E2773" s="61"/>
      <c r="F2773" s="61"/>
      <c r="G2773" t="str">
        <f t="shared" si="631"/>
        <v/>
      </c>
      <c r="H2773" t="str">
        <f>IFERROR(IF(COUNTIF($H$4:H2772,H2772)&lt;VLOOKUP($H2772,$D$3:$E$500,2,0),H2772,INDEX($D$3:$D$300,MATCH(H2772,$D$3:$D$300,0)+1)),"")</f>
        <v/>
      </c>
      <c r="I2773" t="str">
        <f>IF($H2773="","",VLOOKUP($H2773,Listes!$A$3:$I$12,3,FALSE))</f>
        <v/>
      </c>
      <c r="J2773" t="str">
        <f>IF($H2773="","",VLOOKUP($H2773,Listes!$A$3:$I$12,4,FALSE))</f>
        <v/>
      </c>
      <c r="K2773" t="str">
        <f>IF(H2773="","",VLOOKUP($H2773,Listes!$A$3:$I$12,8,FALSE))</f>
        <v/>
      </c>
      <c r="N2773" t="str">
        <f t="shared" si="632"/>
        <v/>
      </c>
    </row>
    <row r="2774" spans="1:14">
      <c r="A2774" s="62" t="str">
        <f>IF(Encodage!A2774="","",IF(COUNTIF($A$2:A2773,Encodage!A2774),"",IF(AND(Encodage!A2774&gt;=$G$2,Encodage!A2774&lt;=$H$2),Encodage!B2774,"")))</f>
        <v/>
      </c>
      <c r="B2774" s="62" t="str">
        <f>IF(A2774="","",IF(COUNTIF($A$2:B2773,Encodage!B2774)&gt;0,"",IF(AND(Encodage!B2774&gt;=$G$2,Encodage!A2774&lt;=$H$2),Encodage!C2774,"")))</f>
        <v/>
      </c>
      <c r="C2774" s="62"/>
      <c r="D2774" s="61"/>
      <c r="E2774" s="61"/>
      <c r="F2774" s="61"/>
      <c r="G2774" t="str">
        <f t="shared" si="631"/>
        <v/>
      </c>
      <c r="H2774" t="str">
        <f>IFERROR(IF(COUNTIF($H$4:H2773,H2773)&lt;VLOOKUP($H2773,$D$3:$E$500,2,0),H2773,INDEX($D$3:$D$300,MATCH(H2773,$D$3:$D$300,0)+1)),"")</f>
        <v/>
      </c>
      <c r="I2774" t="str">
        <f>IF($H2774="","",VLOOKUP($H2774,Listes!$A$3:$I$12,3,FALSE))</f>
        <v/>
      </c>
      <c r="J2774" t="str">
        <f>IF($H2774="","",VLOOKUP($H2774,Listes!$A$3:$I$12,4,FALSE))</f>
        <v/>
      </c>
      <c r="K2774" t="str">
        <f>IF(H2774="","",VLOOKUP($H2774,Listes!$A$3:$I$12,8,FALSE))</f>
        <v/>
      </c>
      <c r="N2774" t="str">
        <f t="shared" si="632"/>
        <v/>
      </c>
    </row>
    <row r="2775" spans="1:14">
      <c r="A2775" s="62" t="str">
        <f>IF(Encodage!A2775="","",IF(COUNTIF($A$2:A2774,Encodage!A2775),"",IF(AND(Encodage!A2775&gt;=$G$2,Encodage!A2775&lt;=$H$2),Encodage!B2775,"")))</f>
        <v/>
      </c>
      <c r="B2775" s="62" t="str">
        <f>IF(A2775="","",IF(COUNTIF($A$2:B2774,Encodage!B2775)&gt;0,"",IF(AND(Encodage!B2775&gt;=$G$2,Encodage!A2775&lt;=$H$2),Encodage!C2775,"")))</f>
        <v/>
      </c>
      <c r="C2775" s="62"/>
      <c r="D2775" s="61"/>
      <c r="E2775" s="61"/>
      <c r="F2775" s="61"/>
      <c r="G2775" t="str">
        <f t="shared" si="631"/>
        <v/>
      </c>
      <c r="H2775" t="str">
        <f>IFERROR(IF(COUNTIF($H$4:H2774,H2774)&lt;VLOOKUP($H2774,$D$3:$E$500,2,0),H2774,INDEX($D$3:$D$300,MATCH(H2774,$D$3:$D$300,0)+1)),"")</f>
        <v/>
      </c>
      <c r="I2775" t="str">
        <f>IF($H2775="","",VLOOKUP($H2775,Listes!$A$3:$I$12,3,FALSE))</f>
        <v/>
      </c>
      <c r="J2775" t="str">
        <f>IF($H2775="","",VLOOKUP($H2775,Listes!$A$3:$I$12,4,FALSE))</f>
        <v/>
      </c>
      <c r="K2775" t="str">
        <f>IF(H2775="","",VLOOKUP($H2775,Listes!$A$3:$I$12,8,FALSE))</f>
        <v/>
      </c>
      <c r="N2775" t="str">
        <f t="shared" si="632"/>
        <v/>
      </c>
    </row>
    <row r="2776" spans="1:14">
      <c r="A2776" s="62" t="str">
        <f>IF(Encodage!A2776="","",IF(COUNTIF($A$2:A2775,Encodage!A2776),"",IF(AND(Encodage!A2776&gt;=$G$2,Encodage!A2776&lt;=$H$2),Encodage!B2776,"")))</f>
        <v/>
      </c>
      <c r="B2776" s="62" t="str">
        <f>IF(A2776="","",IF(COUNTIF($A$2:B2775,Encodage!B2776)&gt;0,"",IF(AND(Encodage!B2776&gt;=$G$2,Encodage!A2776&lt;=$H$2),Encodage!C2776,"")))</f>
        <v/>
      </c>
      <c r="C2776" s="62"/>
      <c r="D2776" s="61"/>
      <c r="E2776" s="61"/>
      <c r="F2776" s="61"/>
      <c r="G2776" t="str">
        <f t="shared" si="631"/>
        <v/>
      </c>
      <c r="H2776" t="str">
        <f>IFERROR(IF(COUNTIF($H$4:H2775,H2775)&lt;VLOOKUP($H2775,$D$3:$E$500,2,0),H2775,INDEX($D$3:$D$300,MATCH(H2775,$D$3:$D$300,0)+1)),"")</f>
        <v/>
      </c>
      <c r="I2776" t="str">
        <f>IF($H2776="","",VLOOKUP($H2776,Listes!$A$3:$I$12,3,FALSE))</f>
        <v/>
      </c>
      <c r="J2776" t="str">
        <f>IF($H2776="","",VLOOKUP($H2776,Listes!$A$3:$I$12,4,FALSE))</f>
        <v/>
      </c>
      <c r="K2776" t="str">
        <f>IF(H2776="","",VLOOKUP($H2776,Listes!$A$3:$I$12,8,FALSE))</f>
        <v/>
      </c>
      <c r="N2776" t="str">
        <f t="shared" si="632"/>
        <v/>
      </c>
    </row>
    <row r="2777" spans="1:14">
      <c r="A2777" s="62" t="str">
        <f>IF(Encodage!A2777="","",IF(COUNTIF($A$2:A2776,Encodage!A2777),"",IF(AND(Encodage!A2777&gt;=$G$2,Encodage!A2777&lt;=$H$2),Encodage!B2777,"")))</f>
        <v/>
      </c>
      <c r="B2777" s="62" t="str">
        <f>IF(A2777="","",IF(COUNTIF($A$2:B2776,Encodage!B2777)&gt;0,"",IF(AND(Encodage!B2777&gt;=$G$2,Encodage!A2777&lt;=$H$2),Encodage!C2777,"")))</f>
        <v/>
      </c>
      <c r="C2777" s="62"/>
      <c r="D2777" s="61"/>
      <c r="E2777" s="61"/>
      <c r="F2777" s="61"/>
      <c r="G2777" t="str">
        <f t="shared" si="631"/>
        <v/>
      </c>
      <c r="H2777" t="str">
        <f>IFERROR(IF(COUNTIF($H$4:H2776,H2776)&lt;VLOOKUP($H2776,$D$3:$E$500,2,0),H2776,INDEX($D$3:$D$300,MATCH(H2776,$D$3:$D$300,0)+1)),"")</f>
        <v/>
      </c>
      <c r="I2777" t="str">
        <f>IF($H2777="","",VLOOKUP($H2777,Listes!$A$3:$I$12,3,FALSE))</f>
        <v/>
      </c>
      <c r="J2777" t="str">
        <f>IF($H2777="","",VLOOKUP($H2777,Listes!$A$3:$I$12,4,FALSE))</f>
        <v/>
      </c>
      <c r="K2777" t="str">
        <f>IF(H2777="","",VLOOKUP($H2777,Listes!$A$3:$I$12,8,FALSE))</f>
        <v/>
      </c>
      <c r="N2777" t="str">
        <f t="shared" si="632"/>
        <v/>
      </c>
    </row>
    <row r="2778" spans="1:14">
      <c r="A2778" s="62" t="str">
        <f>IF(Encodage!A2778="","",IF(COUNTIF($A$2:A2777,Encodage!A2778),"",IF(AND(Encodage!A2778&gt;=$G$2,Encodage!A2778&lt;=$H$2),Encodage!B2778,"")))</f>
        <v/>
      </c>
      <c r="B2778" s="62" t="str">
        <f>IF(A2778="","",IF(COUNTIF($A$2:B2777,Encodage!B2778)&gt;0,"",IF(AND(Encodage!B2778&gt;=$G$2,Encodage!A2778&lt;=$H$2),Encodage!C2778,"")))</f>
        <v/>
      </c>
      <c r="C2778" s="62"/>
      <c r="D2778" s="61"/>
      <c r="E2778" s="61"/>
      <c r="F2778" s="61"/>
      <c r="G2778" t="str">
        <f t="shared" si="631"/>
        <v/>
      </c>
      <c r="H2778" t="str">
        <f>IFERROR(IF(COUNTIF($H$4:H2777,H2777)&lt;VLOOKUP($H2777,$D$3:$E$500,2,0),H2777,INDEX($D$3:$D$300,MATCH(H2777,$D$3:$D$300,0)+1)),"")</f>
        <v/>
      </c>
      <c r="I2778" t="str">
        <f>IF($H2778="","",VLOOKUP($H2778,Listes!$A$3:$I$12,3,FALSE))</f>
        <v/>
      </c>
      <c r="J2778" t="str">
        <f>IF($H2778="","",VLOOKUP($H2778,Listes!$A$3:$I$12,4,FALSE))</f>
        <v/>
      </c>
      <c r="K2778" t="str">
        <f>IF(H2778="","",VLOOKUP($H2778,Listes!$A$3:$I$12,8,FALSE))</f>
        <v/>
      </c>
      <c r="N2778" t="str">
        <f t="shared" si="632"/>
        <v/>
      </c>
    </row>
    <row r="2779" spans="1:14">
      <c r="A2779" s="62" t="str">
        <f>IF(Encodage!A2779="","",IF(COUNTIF($A$2:A2778,Encodage!A2779),"",IF(AND(Encodage!A2779&gt;=$G$2,Encodage!A2779&lt;=$H$2),Encodage!B2779,"")))</f>
        <v/>
      </c>
      <c r="B2779" s="62" t="str">
        <f>IF(A2779="","",IF(COUNTIF($A$2:B2778,Encodage!B2779)&gt;0,"",IF(AND(Encodage!B2779&gt;=$G$2,Encodage!A2779&lt;=$H$2),Encodage!C2779,"")))</f>
        <v/>
      </c>
      <c r="C2779" s="62"/>
      <c r="D2779" s="61"/>
      <c r="E2779" s="61"/>
      <c r="F2779" s="61"/>
      <c r="G2779" t="str">
        <f t="shared" si="631"/>
        <v/>
      </c>
      <c r="H2779" t="str">
        <f>IFERROR(IF(COUNTIF($H$4:H2778,H2778)&lt;VLOOKUP($H2778,$D$3:$E$500,2,0),H2778,INDEX($D$3:$D$300,MATCH(H2778,$D$3:$D$300,0)+1)),"")</f>
        <v/>
      </c>
      <c r="I2779" t="str">
        <f>IF($H2779="","",VLOOKUP($H2779,Listes!$A$3:$I$12,3,FALSE))</f>
        <v/>
      </c>
      <c r="J2779" t="str">
        <f>IF($H2779="","",VLOOKUP($H2779,Listes!$A$3:$I$12,4,FALSE))</f>
        <v/>
      </c>
      <c r="K2779" t="str">
        <f>IF(H2779="","",VLOOKUP($H2779,Listes!$A$3:$I$12,8,FALSE))</f>
        <v/>
      </c>
      <c r="N2779" t="str">
        <f t="shared" si="632"/>
        <v/>
      </c>
    </row>
    <row r="2780" spans="1:14">
      <c r="A2780" s="62" t="str">
        <f>IF(Encodage!A2780="","",IF(COUNTIF($A$2:A2779,Encodage!A2780),"",IF(AND(Encodage!A2780&gt;=$G$2,Encodage!A2780&lt;=$H$2),Encodage!B2780,"")))</f>
        <v/>
      </c>
      <c r="B2780" s="62" t="str">
        <f>IF(A2780="","",IF(COUNTIF($A$2:B2779,Encodage!B2780)&gt;0,"",IF(AND(Encodage!B2780&gt;=$G$2,Encodage!A2780&lt;=$H$2),Encodage!C2780,"")))</f>
        <v/>
      </c>
      <c r="C2780" s="62"/>
      <c r="D2780" s="61"/>
      <c r="E2780" s="61"/>
      <c r="F2780" s="61"/>
      <c r="G2780" t="str">
        <f t="shared" si="631"/>
        <v/>
      </c>
      <c r="H2780" t="str">
        <f>IFERROR(IF(COUNTIF($H$4:H2779,H2779)&lt;VLOOKUP($H2779,$D$3:$E$500,2,0),H2779,INDEX($D$3:$D$300,MATCH(H2779,$D$3:$D$300,0)+1)),"")</f>
        <v/>
      </c>
      <c r="I2780" t="str">
        <f>IF($H2780="","",VLOOKUP($H2780,Listes!$A$3:$I$12,3,FALSE))</f>
        <v/>
      </c>
      <c r="J2780" t="str">
        <f>IF($H2780="","",VLOOKUP($H2780,Listes!$A$3:$I$12,4,FALSE))</f>
        <v/>
      </c>
      <c r="K2780" t="str">
        <f>IF(H2780="","",VLOOKUP($H2780,Listes!$A$3:$I$12,8,FALSE))</f>
        <v/>
      </c>
      <c r="N2780" t="str">
        <f t="shared" si="632"/>
        <v/>
      </c>
    </row>
    <row r="2781" spans="1:14">
      <c r="A2781" s="62" t="str">
        <f>IF(Encodage!A2781="","",IF(COUNTIF($A$2:A2780,Encodage!A2781),"",IF(AND(Encodage!A2781&gt;=$G$2,Encodage!A2781&lt;=$H$2),Encodage!B2781,"")))</f>
        <v/>
      </c>
      <c r="B2781" s="62" t="str">
        <f>IF(A2781="","",IF(COUNTIF($A$2:B2780,Encodage!B2781)&gt;0,"",IF(AND(Encodage!B2781&gt;=$G$2,Encodage!A2781&lt;=$H$2),Encodage!C2781,"")))</f>
        <v/>
      </c>
      <c r="C2781" s="62"/>
      <c r="D2781" s="61"/>
      <c r="E2781" s="61"/>
      <c r="F2781" s="61"/>
      <c r="G2781" t="str">
        <f t="shared" si="631"/>
        <v/>
      </c>
      <c r="H2781" t="str">
        <f>IFERROR(IF(COUNTIF($H$4:H2780,H2780)&lt;VLOOKUP($H2780,$D$3:$E$500,2,0),H2780,INDEX($D$3:$D$300,MATCH(H2780,$D$3:$D$300,0)+1)),"")</f>
        <v/>
      </c>
      <c r="I2781" t="str">
        <f>IF($H2781="","",VLOOKUP($H2781,Listes!$A$3:$I$12,3,FALSE))</f>
        <v/>
      </c>
      <c r="J2781" t="str">
        <f>IF($H2781="","",VLOOKUP($H2781,Listes!$A$3:$I$12,4,FALSE))</f>
        <v/>
      </c>
      <c r="K2781" t="str">
        <f>IF(H2781="","",VLOOKUP($H2781,Listes!$A$3:$I$12,8,FALSE))</f>
        <v/>
      </c>
      <c r="N2781" t="str">
        <f t="shared" si="632"/>
        <v/>
      </c>
    </row>
    <row r="2782" spans="1:14">
      <c r="A2782" s="62" t="str">
        <f>IF(Encodage!A2782="","",IF(COUNTIF($A$2:A2781,Encodage!A2782),"",IF(AND(Encodage!A2782&gt;=$G$2,Encodage!A2782&lt;=$H$2),Encodage!B2782,"")))</f>
        <v/>
      </c>
      <c r="B2782" s="62" t="str">
        <f>IF(A2782="","",IF(COUNTIF($A$2:B2781,Encodage!B2782)&gt;0,"",IF(AND(Encodage!B2782&gt;=$G$2,Encodage!A2782&lt;=$H$2),Encodage!C2782,"")))</f>
        <v/>
      </c>
      <c r="C2782" s="62"/>
      <c r="D2782" s="61"/>
      <c r="E2782" s="61"/>
      <c r="F2782" s="61"/>
      <c r="G2782" t="str">
        <f t="shared" si="631"/>
        <v/>
      </c>
      <c r="H2782" t="str">
        <f>IFERROR(IF(COUNTIF($H$4:H2781,H2781)&lt;VLOOKUP($H2781,$D$3:$E$500,2,0),H2781,INDEX($D$3:$D$300,MATCH(H2781,$D$3:$D$300,0)+1)),"")</f>
        <v/>
      </c>
      <c r="I2782" t="str">
        <f>IF($H2782="","",VLOOKUP($H2782,Listes!$A$3:$I$12,3,FALSE))</f>
        <v/>
      </c>
      <c r="J2782" t="str">
        <f>IF($H2782="","",VLOOKUP($H2782,Listes!$A$3:$I$12,4,FALSE))</f>
        <v/>
      </c>
      <c r="K2782" t="str">
        <f>IF(H2782="","",VLOOKUP($H2782,Listes!$A$3:$I$12,8,FALSE))</f>
        <v/>
      </c>
      <c r="N2782" t="str">
        <f t="shared" si="632"/>
        <v/>
      </c>
    </row>
    <row r="2783" spans="1:14">
      <c r="A2783" s="62" t="str">
        <f>IF(Encodage!A2783="","",IF(COUNTIF($A$2:A2782,Encodage!A2783),"",IF(AND(Encodage!A2783&gt;=$G$2,Encodage!A2783&lt;=$H$2),Encodage!B2783,"")))</f>
        <v/>
      </c>
      <c r="B2783" s="62" t="str">
        <f>IF(A2783="","",IF(COUNTIF($A$2:B2782,Encodage!B2783)&gt;0,"",IF(AND(Encodage!B2783&gt;=$G$2,Encodage!A2783&lt;=$H$2),Encodage!C2783,"")))</f>
        <v/>
      </c>
      <c r="C2783" s="62"/>
      <c r="D2783" s="61"/>
      <c r="E2783" s="61"/>
      <c r="F2783" s="61"/>
      <c r="G2783" t="str">
        <f t="shared" si="631"/>
        <v/>
      </c>
      <c r="H2783" t="str">
        <f>IFERROR(IF(COUNTIF($H$4:H2782,H2782)&lt;VLOOKUP($H2782,$D$3:$E$500,2,0),H2782,INDEX($D$3:$D$300,MATCH(H2782,$D$3:$D$300,0)+1)),"")</f>
        <v/>
      </c>
      <c r="I2783" t="str">
        <f>IF($H2783="","",VLOOKUP($H2783,Listes!$A$3:$I$12,3,FALSE))</f>
        <v/>
      </c>
      <c r="J2783" t="str">
        <f>IF($H2783="","",VLOOKUP($H2783,Listes!$A$3:$I$12,4,FALSE))</f>
        <v/>
      </c>
      <c r="K2783" t="str">
        <f>IF(H2783="","",VLOOKUP($H2783,Listes!$A$3:$I$12,8,FALSE))</f>
        <v/>
      </c>
      <c r="N2783" t="str">
        <f t="shared" si="632"/>
        <v/>
      </c>
    </row>
    <row r="2784" spans="1:14">
      <c r="A2784" s="62" t="str">
        <f>IF(Encodage!A2784="","",IF(COUNTIF($A$2:A2783,Encodage!A2784),"",IF(AND(Encodage!A2784&gt;=$G$2,Encodage!A2784&lt;=$H$2),Encodage!B2784,"")))</f>
        <v/>
      </c>
      <c r="B2784" s="62" t="str">
        <f>IF(A2784="","",IF(COUNTIF($A$2:B2783,Encodage!B2784)&gt;0,"",IF(AND(Encodage!B2784&gt;=$G$2,Encodage!A2784&lt;=$H$2),Encodage!C2784,"")))</f>
        <v/>
      </c>
      <c r="C2784" s="62"/>
      <c r="D2784" s="61"/>
      <c r="E2784" s="61"/>
      <c r="F2784" s="61"/>
      <c r="G2784" t="str">
        <f t="shared" si="631"/>
        <v/>
      </c>
      <c r="H2784" t="str">
        <f>IFERROR(IF(COUNTIF($H$4:H2783,H2783)&lt;VLOOKUP($H2783,$D$3:$E$500,2,0),H2783,INDEX($D$3:$D$300,MATCH(H2783,$D$3:$D$300,0)+1)),"")</f>
        <v/>
      </c>
      <c r="I2784" t="str">
        <f>IF($H2784="","",VLOOKUP($H2784,Listes!$A$3:$I$12,3,FALSE))</f>
        <v/>
      </c>
      <c r="J2784" t="str">
        <f>IF($H2784="","",VLOOKUP($H2784,Listes!$A$3:$I$12,4,FALSE))</f>
        <v/>
      </c>
      <c r="K2784" t="str">
        <f>IF(H2784="","",VLOOKUP($H2784,Listes!$A$3:$I$12,8,FALSE))</f>
        <v/>
      </c>
      <c r="N2784" t="str">
        <f t="shared" si="632"/>
        <v/>
      </c>
    </row>
    <row r="2785" spans="1:14">
      <c r="A2785" s="62" t="str">
        <f>IF(Encodage!A2785="","",IF(COUNTIF($A$2:A2784,Encodage!A2785),"",IF(AND(Encodage!A2785&gt;=$G$2,Encodage!A2785&lt;=$H$2),Encodage!B2785,"")))</f>
        <v/>
      </c>
      <c r="B2785" s="62" t="str">
        <f>IF(A2785="","",IF(COUNTIF($A$2:B2784,Encodage!B2785)&gt;0,"",IF(AND(Encodage!B2785&gt;=$G$2,Encodage!A2785&lt;=$H$2),Encodage!C2785,"")))</f>
        <v/>
      </c>
      <c r="C2785" s="62"/>
      <c r="D2785" s="61"/>
      <c r="E2785" s="61"/>
      <c r="F2785" s="61"/>
      <c r="G2785" t="str">
        <f t="shared" si="631"/>
        <v/>
      </c>
      <c r="H2785" t="str">
        <f>IFERROR(IF(COUNTIF($H$4:H2784,H2784)&lt;VLOOKUP($H2784,$D$3:$E$500,2,0),H2784,INDEX($D$3:$D$300,MATCH(H2784,$D$3:$D$300,0)+1)),"")</f>
        <v/>
      </c>
      <c r="I2785" t="str">
        <f>IF($H2785="","",VLOOKUP($H2785,Listes!$A$3:$I$12,3,FALSE))</f>
        <v/>
      </c>
      <c r="J2785" t="str">
        <f>IF($H2785="","",VLOOKUP($H2785,Listes!$A$3:$I$12,4,FALSE))</f>
        <v/>
      </c>
      <c r="K2785" t="str">
        <f>IF(H2785="","",VLOOKUP($H2785,Listes!$A$3:$I$12,8,FALSE))</f>
        <v/>
      </c>
      <c r="N2785" t="str">
        <f t="shared" si="632"/>
        <v/>
      </c>
    </row>
    <row r="2786" spans="1:14">
      <c r="A2786" s="62" t="str">
        <f>IF(Encodage!A2786="","",IF(COUNTIF($A$2:A2785,Encodage!A2786),"",IF(AND(Encodage!A2786&gt;=$G$2,Encodage!A2786&lt;=$H$2),Encodage!B2786,"")))</f>
        <v/>
      </c>
      <c r="B2786" s="62" t="str">
        <f>IF(A2786="","",IF(COUNTIF($A$2:B2785,Encodage!B2786)&gt;0,"",IF(AND(Encodage!B2786&gt;=$G$2,Encodage!A2786&lt;=$H$2),Encodage!C2786,"")))</f>
        <v/>
      </c>
      <c r="C2786" s="62"/>
      <c r="D2786" s="61"/>
      <c r="E2786" s="61"/>
      <c r="F2786" s="61"/>
      <c r="G2786" t="str">
        <f t="shared" si="631"/>
        <v/>
      </c>
      <c r="H2786" t="str">
        <f>IFERROR(IF(COUNTIF($H$4:H2785,H2785)&lt;VLOOKUP($H2785,$D$3:$E$500,2,0),H2785,INDEX($D$3:$D$300,MATCH(H2785,$D$3:$D$300,0)+1)),"")</f>
        <v/>
      </c>
      <c r="I2786" t="str">
        <f>IF($H2786="","",VLOOKUP($H2786,Listes!$A$3:$I$12,3,FALSE))</f>
        <v/>
      </c>
      <c r="J2786" t="str">
        <f>IF($H2786="","",VLOOKUP($H2786,Listes!$A$3:$I$12,4,FALSE))</f>
        <v/>
      </c>
      <c r="K2786" t="str">
        <f>IF(H2786="","",VLOOKUP($H2786,Listes!$A$3:$I$12,8,FALSE))</f>
        <v/>
      </c>
      <c r="N2786" t="str">
        <f t="shared" si="632"/>
        <v/>
      </c>
    </row>
    <row r="2787" spans="1:14">
      <c r="A2787" s="62" t="str">
        <f>IF(Encodage!A2787="","",IF(COUNTIF($A$2:A2786,Encodage!A2787),"",IF(AND(Encodage!A2787&gt;=$G$2,Encodage!A2787&lt;=$H$2),Encodage!B2787,"")))</f>
        <v/>
      </c>
      <c r="B2787" s="62" t="str">
        <f>IF(A2787="","",IF(COUNTIF($A$2:B2786,Encodage!B2787)&gt;0,"",IF(AND(Encodage!B2787&gt;=$G$2,Encodage!A2787&lt;=$H$2),Encodage!C2787,"")))</f>
        <v/>
      </c>
      <c r="C2787" s="62"/>
      <c r="D2787" s="61"/>
      <c r="E2787" s="61"/>
      <c r="F2787" s="61"/>
      <c r="G2787" t="str">
        <f t="shared" si="631"/>
        <v/>
      </c>
      <c r="H2787" t="str">
        <f>IFERROR(IF(COUNTIF($H$4:H2786,H2786)&lt;VLOOKUP($H2786,$D$3:$E$500,2,0),H2786,INDEX($D$3:$D$300,MATCH(H2786,$D$3:$D$300,0)+1)),"")</f>
        <v/>
      </c>
      <c r="I2787" t="str">
        <f>IF($H2787="","",VLOOKUP($H2787,Listes!$A$3:$I$12,3,FALSE))</f>
        <v/>
      </c>
      <c r="J2787" t="str">
        <f>IF($H2787="","",VLOOKUP($H2787,Listes!$A$3:$I$12,4,FALSE))</f>
        <v/>
      </c>
      <c r="K2787" t="str">
        <f>IF(H2787="","",VLOOKUP($H2787,Listes!$A$3:$I$12,8,FALSE))</f>
        <v/>
      </c>
      <c r="N2787" t="str">
        <f t="shared" si="632"/>
        <v/>
      </c>
    </row>
    <row r="2788" spans="1:14">
      <c r="A2788" s="62" t="str">
        <f>IF(Encodage!A2788="","",IF(COUNTIF($A$2:A2787,Encodage!A2788),"",IF(AND(Encodage!A2788&gt;=$G$2,Encodage!A2788&lt;=$H$2),Encodage!B2788,"")))</f>
        <v/>
      </c>
      <c r="B2788" s="62" t="str">
        <f>IF(A2788="","",IF(COUNTIF($A$2:B2787,Encodage!B2788)&gt;0,"",IF(AND(Encodage!B2788&gt;=$G$2,Encodage!A2788&lt;=$H$2),Encodage!C2788,"")))</f>
        <v/>
      </c>
      <c r="C2788" s="62"/>
      <c r="D2788" s="61"/>
      <c r="E2788" s="61"/>
      <c r="F2788" s="61"/>
      <c r="G2788" t="str">
        <f t="shared" si="631"/>
        <v/>
      </c>
      <c r="H2788" t="str">
        <f>IFERROR(IF(COUNTIF($H$4:H2787,H2787)&lt;VLOOKUP($H2787,$D$3:$E$500,2,0),H2787,INDEX($D$3:$D$300,MATCH(H2787,$D$3:$D$300,0)+1)),"")</f>
        <v/>
      </c>
      <c r="I2788" t="str">
        <f>IF($H2788="","",VLOOKUP($H2788,Listes!$A$3:$I$12,3,FALSE))</f>
        <v/>
      </c>
      <c r="J2788" t="str">
        <f>IF($H2788="","",VLOOKUP($H2788,Listes!$A$3:$I$12,4,FALSE))</f>
        <v/>
      </c>
      <c r="K2788" t="str">
        <f>IF(H2788="","",VLOOKUP($H2788,Listes!$A$3:$I$12,8,FALSE))</f>
        <v/>
      </c>
      <c r="N2788" t="str">
        <f t="shared" si="632"/>
        <v/>
      </c>
    </row>
    <row r="2789" spans="1:14">
      <c r="A2789" s="62" t="str">
        <f>IF(Encodage!A2789="","",IF(COUNTIF($A$2:A2788,Encodage!A2789),"",IF(AND(Encodage!A2789&gt;=$G$2,Encodage!A2789&lt;=$H$2),Encodage!B2789,"")))</f>
        <v/>
      </c>
      <c r="B2789" s="62" t="str">
        <f>IF(A2789="","",IF(COUNTIF($A$2:B2788,Encodage!B2789)&gt;0,"",IF(AND(Encodage!B2789&gt;=$G$2,Encodage!A2789&lt;=$H$2),Encodage!C2789,"")))</f>
        <v/>
      </c>
      <c r="C2789" s="62"/>
      <c r="D2789" s="61"/>
      <c r="E2789" s="61"/>
      <c r="F2789" s="61"/>
      <c r="G2789" t="str">
        <f t="shared" si="631"/>
        <v/>
      </c>
      <c r="H2789" t="str">
        <f>IFERROR(IF(COUNTIF($H$4:H2788,H2788)&lt;VLOOKUP($H2788,$D$3:$E$500,2,0),H2788,INDEX($D$3:$D$300,MATCH(H2788,$D$3:$D$300,0)+1)),"")</f>
        <v/>
      </c>
      <c r="I2789" t="str">
        <f>IF($H2789="","",VLOOKUP($H2789,Listes!$A$3:$I$12,3,FALSE))</f>
        <v/>
      </c>
      <c r="J2789" t="str">
        <f>IF($H2789="","",VLOOKUP($H2789,Listes!$A$3:$I$12,4,FALSE))</f>
        <v/>
      </c>
      <c r="K2789" t="str">
        <f>IF(H2789="","",VLOOKUP($H2789,Listes!$A$3:$I$12,8,FALSE))</f>
        <v/>
      </c>
      <c r="N2789" t="str">
        <f t="shared" si="632"/>
        <v/>
      </c>
    </row>
    <row r="2790" spans="1:14">
      <c r="A2790" s="62" t="str">
        <f>IF(Encodage!A2790="","",IF(COUNTIF($A$2:A2789,Encodage!A2790),"",IF(AND(Encodage!A2790&gt;=$G$2,Encodage!A2790&lt;=$H$2),Encodage!B2790,"")))</f>
        <v/>
      </c>
      <c r="B2790" s="62" t="str">
        <f>IF(A2790="","",IF(COUNTIF($A$2:B2789,Encodage!B2790)&gt;0,"",IF(AND(Encodage!B2790&gt;=$G$2,Encodage!A2790&lt;=$H$2),Encodage!C2790,"")))</f>
        <v/>
      </c>
      <c r="C2790" s="62"/>
      <c r="D2790" s="61"/>
      <c r="E2790" s="61"/>
      <c r="F2790" s="61"/>
      <c r="G2790" t="str">
        <f t="shared" si="631"/>
        <v/>
      </c>
      <c r="H2790" t="str">
        <f>IFERROR(IF(COUNTIF($H$4:H2789,H2789)&lt;VLOOKUP($H2789,$D$3:$E$500,2,0),H2789,INDEX($D$3:$D$300,MATCH(H2789,$D$3:$D$300,0)+1)),"")</f>
        <v/>
      </c>
      <c r="I2790" t="str">
        <f>IF($H2790="","",VLOOKUP($H2790,Listes!$A$3:$I$12,3,FALSE))</f>
        <v/>
      </c>
      <c r="J2790" t="str">
        <f>IF($H2790="","",VLOOKUP($H2790,Listes!$A$3:$I$12,4,FALSE))</f>
        <v/>
      </c>
      <c r="K2790" t="str">
        <f>IF(H2790="","",VLOOKUP($H2790,Listes!$A$3:$I$12,8,FALSE))</f>
        <v/>
      </c>
      <c r="N2790" t="str">
        <f t="shared" si="632"/>
        <v/>
      </c>
    </row>
    <row r="2791" spans="1:14">
      <c r="A2791" s="62" t="str">
        <f>IF(Encodage!A2791="","",IF(COUNTIF($A$2:A2790,Encodage!A2791),"",IF(AND(Encodage!A2791&gt;=$G$2,Encodage!A2791&lt;=$H$2),Encodage!B2791,"")))</f>
        <v/>
      </c>
      <c r="B2791" s="62" t="str">
        <f>IF(A2791="","",IF(COUNTIF($A$2:B2790,Encodage!B2791)&gt;0,"",IF(AND(Encodage!B2791&gt;=$G$2,Encodage!A2791&lt;=$H$2),Encodage!C2791,"")))</f>
        <v/>
      </c>
      <c r="C2791" s="62"/>
      <c r="D2791" s="61"/>
      <c r="E2791" s="61"/>
      <c r="F2791" s="61"/>
      <c r="G2791" t="str">
        <f t="shared" si="631"/>
        <v/>
      </c>
      <c r="H2791" t="str">
        <f>IFERROR(IF(COUNTIF($H$4:H2790,H2790)&lt;VLOOKUP($H2790,$D$3:$E$500,2,0),H2790,INDEX($D$3:$D$300,MATCH(H2790,$D$3:$D$300,0)+1)),"")</f>
        <v/>
      </c>
      <c r="I2791" t="str">
        <f>IF($H2791="","",VLOOKUP($H2791,Listes!$A$3:$I$12,3,FALSE))</f>
        <v/>
      </c>
      <c r="J2791" t="str">
        <f>IF($H2791="","",VLOOKUP($H2791,Listes!$A$3:$I$12,4,FALSE))</f>
        <v/>
      </c>
      <c r="K2791" t="str">
        <f>IF(H2791="","",VLOOKUP($H2791,Listes!$A$3:$I$12,8,FALSE))</f>
        <v/>
      </c>
      <c r="N2791" t="str">
        <f t="shared" si="632"/>
        <v/>
      </c>
    </row>
    <row r="2792" spans="1:14">
      <c r="A2792" s="62" t="str">
        <f>IF(Encodage!A2792="","",IF(COUNTIF($A$2:A2791,Encodage!A2792),"",IF(AND(Encodage!A2792&gt;=$G$2,Encodage!A2792&lt;=$H$2),Encodage!B2792,"")))</f>
        <v/>
      </c>
      <c r="B2792" s="62" t="str">
        <f>IF(A2792="","",IF(COUNTIF($A$2:B2791,Encodage!B2792)&gt;0,"",IF(AND(Encodage!B2792&gt;=$G$2,Encodage!A2792&lt;=$H$2),Encodage!C2792,"")))</f>
        <v/>
      </c>
      <c r="C2792" s="62"/>
      <c r="D2792" s="61"/>
      <c r="E2792" s="61"/>
      <c r="F2792" s="61"/>
      <c r="G2792" t="str">
        <f t="shared" si="631"/>
        <v/>
      </c>
      <c r="H2792" t="str">
        <f>IFERROR(IF(COUNTIF($H$4:H2791,H2791)&lt;VLOOKUP($H2791,$D$3:$E$500,2,0),H2791,INDEX($D$3:$D$300,MATCH(H2791,$D$3:$D$300,0)+1)),"")</f>
        <v/>
      </c>
      <c r="I2792" t="str">
        <f>IF($H2792="","",VLOOKUP($H2792,Listes!$A$3:$I$12,3,FALSE))</f>
        <v/>
      </c>
      <c r="J2792" t="str">
        <f>IF($H2792="","",VLOOKUP($H2792,Listes!$A$3:$I$12,4,FALSE))</f>
        <v/>
      </c>
      <c r="K2792" t="str">
        <f>IF(H2792="","",VLOOKUP($H2792,Listes!$A$3:$I$12,8,FALSE))</f>
        <v/>
      </c>
      <c r="N2792" t="str">
        <f t="shared" si="632"/>
        <v/>
      </c>
    </row>
    <row r="2793" spans="1:14">
      <c r="A2793" s="62" t="str">
        <f>IF(Encodage!A2793="","",IF(COUNTIF($A$2:A2792,Encodage!A2793),"",IF(AND(Encodage!A2793&gt;=$G$2,Encodage!A2793&lt;=$H$2),Encodage!B2793,"")))</f>
        <v/>
      </c>
      <c r="B2793" s="62" t="str">
        <f>IF(A2793="","",IF(COUNTIF($A$2:B2792,Encodage!B2793)&gt;0,"",IF(AND(Encodage!B2793&gt;=$G$2,Encodage!A2793&lt;=$H$2),Encodage!C2793,"")))</f>
        <v/>
      </c>
      <c r="C2793" s="62"/>
      <c r="D2793" s="61"/>
      <c r="E2793" s="61"/>
      <c r="F2793" s="61"/>
      <c r="G2793" t="str">
        <f t="shared" si="631"/>
        <v/>
      </c>
      <c r="H2793" t="str">
        <f>IFERROR(IF(COUNTIF($H$4:H2792,H2792)&lt;VLOOKUP($H2792,$D$3:$E$500,2,0),H2792,INDEX($D$3:$D$300,MATCH(H2792,$D$3:$D$300,0)+1)),"")</f>
        <v/>
      </c>
      <c r="I2793" t="str">
        <f>IF($H2793="","",VLOOKUP($H2793,Listes!$A$3:$I$12,3,FALSE))</f>
        <v/>
      </c>
      <c r="J2793" t="str">
        <f>IF($H2793="","",VLOOKUP($H2793,Listes!$A$3:$I$12,4,FALSE))</f>
        <v/>
      </c>
      <c r="K2793" t="str">
        <f>IF(H2793="","",VLOOKUP($H2793,Listes!$A$3:$I$12,8,FALSE))</f>
        <v/>
      </c>
      <c r="N2793" t="str">
        <f t="shared" si="632"/>
        <v/>
      </c>
    </row>
    <row r="2794" spans="1:14">
      <c r="A2794" s="62" t="str">
        <f>IF(Encodage!A2794="","",IF(COUNTIF($A$2:A2793,Encodage!A2794),"",IF(AND(Encodage!A2794&gt;=$G$2,Encodage!A2794&lt;=$H$2),Encodage!B2794,"")))</f>
        <v/>
      </c>
      <c r="B2794" s="62" t="str">
        <f>IF(A2794="","",IF(COUNTIF($A$2:B2793,Encodage!B2794)&gt;0,"",IF(AND(Encodage!B2794&gt;=$G$2,Encodage!A2794&lt;=$H$2),Encodage!C2794,"")))</f>
        <v/>
      </c>
      <c r="C2794" s="62"/>
      <c r="D2794" s="61"/>
      <c r="E2794" s="61"/>
      <c r="F2794" s="61"/>
      <c r="G2794" t="str">
        <f t="shared" si="631"/>
        <v/>
      </c>
      <c r="H2794" t="str">
        <f>IFERROR(IF(COUNTIF($H$4:H2793,H2793)&lt;VLOOKUP($H2793,$D$3:$E$500,2,0),H2793,INDEX($D$3:$D$300,MATCH(H2793,$D$3:$D$300,0)+1)),"")</f>
        <v/>
      </c>
      <c r="I2794" t="str">
        <f>IF($H2794="","",VLOOKUP($H2794,Listes!$A$3:$I$12,3,FALSE))</f>
        <v/>
      </c>
      <c r="J2794" t="str">
        <f>IF($H2794="","",VLOOKUP($H2794,Listes!$A$3:$I$12,4,FALSE))</f>
        <v/>
      </c>
      <c r="K2794" t="str">
        <f>IF(H2794="","",VLOOKUP($H2794,Listes!$A$3:$I$12,8,FALSE))</f>
        <v/>
      </c>
      <c r="N2794" t="str">
        <f t="shared" si="632"/>
        <v/>
      </c>
    </row>
    <row r="2795" spans="1:14">
      <c r="A2795" s="62" t="str">
        <f>IF(Encodage!A2795="","",IF(COUNTIF($A$2:A2794,Encodage!A2795),"",IF(AND(Encodage!A2795&gt;=$G$2,Encodage!A2795&lt;=$H$2),Encodage!B2795,"")))</f>
        <v/>
      </c>
      <c r="B2795" s="62" t="str">
        <f>IF(A2795="","",IF(COUNTIF($A$2:B2794,Encodage!B2795)&gt;0,"",IF(AND(Encodage!B2795&gt;=$G$2,Encodage!A2795&lt;=$H$2),Encodage!C2795,"")))</f>
        <v/>
      </c>
      <c r="C2795" s="62"/>
      <c r="D2795" s="61"/>
      <c r="E2795" s="61"/>
      <c r="F2795" s="61"/>
      <c r="G2795" t="str">
        <f t="shared" si="631"/>
        <v/>
      </c>
      <c r="H2795" t="str">
        <f>IFERROR(IF(COUNTIF($H$4:H2794,H2794)&lt;VLOOKUP($H2794,$D$3:$E$500,2,0),H2794,INDEX($D$3:$D$300,MATCH(H2794,$D$3:$D$300,0)+1)),"")</f>
        <v/>
      </c>
      <c r="I2795" t="str">
        <f>IF($H2795="","",VLOOKUP($H2795,Listes!$A$3:$I$12,3,FALSE))</f>
        <v/>
      </c>
      <c r="J2795" t="str">
        <f>IF($H2795="","",VLOOKUP($H2795,Listes!$A$3:$I$12,4,FALSE))</f>
        <v/>
      </c>
      <c r="K2795" t="str">
        <f>IF(H2795="","",VLOOKUP($H2795,Listes!$A$3:$I$12,8,FALSE))</f>
        <v/>
      </c>
      <c r="N2795" t="str">
        <f t="shared" si="632"/>
        <v/>
      </c>
    </row>
    <row r="2796" spans="1:14">
      <c r="A2796" s="62" t="str">
        <f>IF(Encodage!A2796="","",IF(COUNTIF($A$2:A2795,Encodage!A2796),"",IF(AND(Encodage!A2796&gt;=$G$2,Encodage!A2796&lt;=$H$2),Encodage!B2796,"")))</f>
        <v/>
      </c>
      <c r="B2796" s="62" t="str">
        <f>IF(A2796="","",IF(COUNTIF($A$2:B2795,Encodage!B2796)&gt;0,"",IF(AND(Encodage!B2796&gt;=$G$2,Encodage!A2796&lt;=$H$2),Encodage!C2796,"")))</f>
        <v/>
      </c>
      <c r="C2796" s="62"/>
      <c r="D2796" s="61"/>
      <c r="E2796" s="61"/>
      <c r="F2796" s="61"/>
      <c r="G2796" t="str">
        <f t="shared" si="631"/>
        <v/>
      </c>
      <c r="H2796" t="str">
        <f>IFERROR(IF(COUNTIF($H$4:H2795,H2795)&lt;VLOOKUP($H2795,$D$3:$E$500,2,0),H2795,INDEX($D$3:$D$300,MATCH(H2795,$D$3:$D$300,0)+1)),"")</f>
        <v/>
      </c>
      <c r="I2796" t="str">
        <f>IF($H2796="","",VLOOKUP($H2796,Listes!$A$3:$I$12,3,FALSE))</f>
        <v/>
      </c>
      <c r="J2796" t="str">
        <f>IF($H2796="","",VLOOKUP($H2796,Listes!$A$3:$I$12,4,FALSE))</f>
        <v/>
      </c>
      <c r="K2796" t="str">
        <f>IF(H2796="","",VLOOKUP($H2796,Listes!$A$3:$I$12,8,FALSE))</f>
        <v/>
      </c>
      <c r="N2796" t="str">
        <f t="shared" si="632"/>
        <v/>
      </c>
    </row>
    <row r="2797" spans="1:14">
      <c r="A2797" s="62" t="str">
        <f>IF(Encodage!A2797="","",IF(COUNTIF($A$2:A2796,Encodage!A2797),"",IF(AND(Encodage!A2797&gt;=$G$2,Encodage!A2797&lt;=$H$2),Encodage!B2797,"")))</f>
        <v/>
      </c>
      <c r="B2797" s="62" t="str">
        <f>IF(A2797="","",IF(COUNTIF($A$2:B2796,Encodage!B2797)&gt;0,"",IF(AND(Encodage!B2797&gt;=$G$2,Encodage!A2797&lt;=$H$2),Encodage!C2797,"")))</f>
        <v/>
      </c>
      <c r="C2797" s="62"/>
      <c r="D2797" s="61"/>
      <c r="E2797" s="61"/>
      <c r="F2797" s="61"/>
      <c r="G2797" t="str">
        <f t="shared" si="631"/>
        <v/>
      </c>
      <c r="H2797" t="str">
        <f>IFERROR(IF(COUNTIF($H$4:H2796,H2796)&lt;VLOOKUP($H2796,$D$3:$E$500,2,0),H2796,INDEX($D$3:$D$300,MATCH(H2796,$D$3:$D$300,0)+1)),"")</f>
        <v/>
      </c>
      <c r="I2797" t="str">
        <f>IF($H2797="","",VLOOKUP($H2797,Listes!$A$3:$I$12,3,FALSE))</f>
        <v/>
      </c>
      <c r="J2797" t="str">
        <f>IF($H2797="","",VLOOKUP($H2797,Listes!$A$3:$I$12,4,FALSE))</f>
        <v/>
      </c>
      <c r="K2797" t="str">
        <f>IF(H2797="","",VLOOKUP($H2797,Listes!$A$3:$I$12,8,FALSE))</f>
        <v/>
      </c>
      <c r="N2797" t="str">
        <f t="shared" si="632"/>
        <v/>
      </c>
    </row>
    <row r="2798" spans="1:14">
      <c r="A2798" s="62" t="str">
        <f>IF(Encodage!A2798="","",IF(COUNTIF($A$2:A2797,Encodage!A2798),"",IF(AND(Encodage!A2798&gt;=$G$2,Encodage!A2798&lt;=$H$2),Encodage!B2798,"")))</f>
        <v/>
      </c>
      <c r="B2798" s="62" t="str">
        <f>IF(A2798="","",IF(COUNTIF($A$2:B2797,Encodage!B2798)&gt;0,"",IF(AND(Encodage!B2798&gt;=$G$2,Encodage!A2798&lt;=$H$2),Encodage!C2798,"")))</f>
        <v/>
      </c>
      <c r="C2798" s="62"/>
      <c r="D2798" s="61"/>
      <c r="E2798" s="61"/>
      <c r="F2798" s="61"/>
      <c r="G2798" t="str">
        <f t="shared" si="631"/>
        <v/>
      </c>
      <c r="H2798" t="str">
        <f>IFERROR(IF(COUNTIF($H$4:H2797,H2797)&lt;VLOOKUP($H2797,$D$3:$E$500,2,0),H2797,INDEX($D$3:$D$300,MATCH(H2797,$D$3:$D$300,0)+1)),"")</f>
        <v/>
      </c>
      <c r="I2798" t="str">
        <f>IF($H2798="","",VLOOKUP($H2798,Listes!$A$3:$I$12,3,FALSE))</f>
        <v/>
      </c>
      <c r="J2798" t="str">
        <f>IF($H2798="","",VLOOKUP($H2798,Listes!$A$3:$I$12,4,FALSE))</f>
        <v/>
      </c>
      <c r="K2798" t="str">
        <f>IF(H2798="","",VLOOKUP($H2798,Listes!$A$3:$I$12,8,FALSE))</f>
        <v/>
      </c>
      <c r="N2798" t="str">
        <f t="shared" si="632"/>
        <v/>
      </c>
    </row>
    <row r="2799" spans="1:14">
      <c r="A2799" s="62" t="str">
        <f>IF(Encodage!A2799="","",IF(COUNTIF($A$2:A2798,Encodage!A2799),"",IF(AND(Encodage!A2799&gt;=$G$2,Encodage!A2799&lt;=$H$2),Encodage!B2799,"")))</f>
        <v/>
      </c>
      <c r="B2799" s="62" t="str">
        <f>IF(A2799="","",IF(COUNTIF($A$2:B2798,Encodage!B2799)&gt;0,"",IF(AND(Encodage!B2799&gt;=$G$2,Encodage!A2799&lt;=$H$2),Encodage!C2799,"")))</f>
        <v/>
      </c>
      <c r="C2799" s="62"/>
      <c r="D2799" s="61"/>
      <c r="E2799" s="61"/>
      <c r="F2799" s="61"/>
      <c r="G2799" t="str">
        <f t="shared" si="631"/>
        <v/>
      </c>
      <c r="H2799" t="str">
        <f>IFERROR(IF(COUNTIF($H$4:H2798,H2798)&lt;VLOOKUP($H2798,$D$3:$E$500,2,0),H2798,INDEX($D$3:$D$300,MATCH(H2798,$D$3:$D$300,0)+1)),"")</f>
        <v/>
      </c>
      <c r="I2799" t="str">
        <f>IF($H2799="","",VLOOKUP($H2799,Listes!$A$3:$I$12,3,FALSE))</f>
        <v/>
      </c>
      <c r="J2799" t="str">
        <f>IF($H2799="","",VLOOKUP($H2799,Listes!$A$3:$I$12,4,FALSE))</f>
        <v/>
      </c>
      <c r="K2799" t="str">
        <f>IF(H2799="","",VLOOKUP($H2799,Listes!$A$3:$I$12,8,FALSE))</f>
        <v/>
      </c>
      <c r="N2799" t="str">
        <f t="shared" si="632"/>
        <v/>
      </c>
    </row>
    <row r="2800" spans="1:14">
      <c r="A2800" s="62" t="str">
        <f>IF(Encodage!A2800="","",IF(COUNTIF($A$2:A2799,Encodage!A2800),"",IF(AND(Encodage!A2800&gt;=$G$2,Encodage!A2800&lt;=$H$2),Encodage!B2800,"")))</f>
        <v/>
      </c>
      <c r="B2800" s="62" t="str">
        <f>IF(A2800="","",IF(COUNTIF($A$2:B2799,Encodage!B2800)&gt;0,"",IF(AND(Encodage!B2800&gt;=$G$2,Encodage!A2800&lt;=$H$2),Encodage!C2800,"")))</f>
        <v/>
      </c>
      <c r="C2800" s="62"/>
      <c r="D2800" s="61"/>
      <c r="E2800" s="61"/>
      <c r="F2800" s="61"/>
      <c r="G2800" t="str">
        <f t="shared" si="631"/>
        <v/>
      </c>
      <c r="H2800" t="str">
        <f>IFERROR(IF(COUNTIF($H$4:H2799,H2799)&lt;VLOOKUP($H2799,$D$3:$E$500,2,0),H2799,INDEX($D$3:$D$300,MATCH(H2799,$D$3:$D$300,0)+1)),"")</f>
        <v/>
      </c>
      <c r="I2800" t="str">
        <f>IF($H2800="","",VLOOKUP($H2800,Listes!$A$3:$I$12,3,FALSE))</f>
        <v/>
      </c>
      <c r="J2800" t="str">
        <f>IF($H2800="","",VLOOKUP($H2800,Listes!$A$3:$I$12,4,FALSE))</f>
        <v/>
      </c>
      <c r="K2800" t="str">
        <f>IF(H2800="","",VLOOKUP($H2800,Listes!$A$3:$I$12,8,FALSE))</f>
        <v/>
      </c>
      <c r="N2800" t="str">
        <f t="shared" si="632"/>
        <v/>
      </c>
    </row>
    <row r="2801" spans="1:14">
      <c r="A2801" s="62" t="str">
        <f>IF(Encodage!A2801="","",IF(COUNTIF($A$2:A2800,Encodage!A2801),"",IF(AND(Encodage!A2801&gt;=$G$2,Encodage!A2801&lt;=$H$2),Encodage!B2801,"")))</f>
        <v/>
      </c>
      <c r="B2801" s="62" t="str">
        <f>IF(A2801="","",IF(COUNTIF($A$2:B2800,Encodage!B2801)&gt;0,"",IF(AND(Encodage!B2801&gt;=$G$2,Encodage!A2801&lt;=$H$2),Encodage!C2801,"")))</f>
        <v/>
      </c>
      <c r="C2801" s="62"/>
      <c r="D2801" s="61"/>
      <c r="E2801" s="61"/>
      <c r="F2801" s="61"/>
      <c r="G2801" t="str">
        <f t="shared" si="631"/>
        <v/>
      </c>
      <c r="H2801" t="str">
        <f>IFERROR(IF(COUNTIF($H$4:H2800,H2800)&lt;VLOOKUP($H2800,$D$3:$E$500,2,0),H2800,INDEX($D$3:$D$300,MATCH(H2800,$D$3:$D$300,0)+1)),"")</f>
        <v/>
      </c>
      <c r="I2801" t="str">
        <f>IF($H2801="","",VLOOKUP($H2801,Listes!$A$3:$I$12,3,FALSE))</f>
        <v/>
      </c>
      <c r="J2801" t="str">
        <f>IF($H2801="","",VLOOKUP($H2801,Listes!$A$3:$I$12,4,FALSE))</f>
        <v/>
      </c>
      <c r="K2801" t="str">
        <f>IF(H2801="","",VLOOKUP($H2801,Listes!$A$3:$I$12,8,FALSE))</f>
        <v/>
      </c>
      <c r="N2801" t="str">
        <f t="shared" si="632"/>
        <v/>
      </c>
    </row>
    <row r="2802" spans="1:14">
      <c r="A2802" s="62" t="str">
        <f>IF(Encodage!A2802="","",IF(COUNTIF($A$2:A2801,Encodage!A2802),"",IF(AND(Encodage!A2802&gt;=$G$2,Encodage!A2802&lt;=$H$2),Encodage!B2802,"")))</f>
        <v/>
      </c>
      <c r="B2802" s="62" t="str">
        <f>IF(A2802="","",IF(COUNTIF($A$2:B2801,Encodage!B2802)&gt;0,"",IF(AND(Encodage!B2802&gt;=$G$2,Encodage!A2802&lt;=$H$2),Encodage!C2802,"")))</f>
        <v/>
      </c>
      <c r="C2802" s="62"/>
      <c r="D2802" s="61"/>
      <c r="E2802" s="61"/>
      <c r="F2802" s="61"/>
      <c r="G2802" t="str">
        <f t="shared" si="631"/>
        <v/>
      </c>
      <c r="H2802" t="str">
        <f>IFERROR(IF(COUNTIF($H$4:H2801,H2801)&lt;VLOOKUP($H2801,$D$3:$E$500,2,0),H2801,INDEX($D$3:$D$300,MATCH(H2801,$D$3:$D$300,0)+1)),"")</f>
        <v/>
      </c>
      <c r="I2802" t="str">
        <f>IF($H2802="","",VLOOKUP($H2802,Listes!$A$3:$I$12,3,FALSE))</f>
        <v/>
      </c>
      <c r="J2802" t="str">
        <f>IF($H2802="","",VLOOKUP($H2802,Listes!$A$3:$I$12,4,FALSE))</f>
        <v/>
      </c>
      <c r="K2802" t="str">
        <f>IF(H2802="","",VLOOKUP($H2802,Listes!$A$3:$I$12,8,FALSE))</f>
        <v/>
      </c>
      <c r="N2802" t="str">
        <f t="shared" si="632"/>
        <v/>
      </c>
    </row>
    <row r="2803" spans="1:14">
      <c r="A2803" s="62" t="str">
        <f>IF(Encodage!A2803="","",IF(COUNTIF($A$2:A2802,Encodage!A2803),"",IF(AND(Encodage!A2803&gt;=$G$2,Encodage!A2803&lt;=$H$2),Encodage!B2803,"")))</f>
        <v/>
      </c>
      <c r="B2803" s="62" t="str">
        <f>IF(A2803="","",IF(COUNTIF($A$2:B2802,Encodage!B2803)&gt;0,"",IF(AND(Encodage!B2803&gt;=$G$2,Encodage!A2803&lt;=$H$2),Encodage!C2803,"")))</f>
        <v/>
      </c>
      <c r="C2803" s="62"/>
      <c r="D2803" s="61"/>
      <c r="E2803" s="61"/>
      <c r="F2803" s="61"/>
      <c r="G2803" t="str">
        <f t="shared" si="631"/>
        <v/>
      </c>
      <c r="H2803" t="str">
        <f>IFERROR(IF(COUNTIF($H$4:H2802,H2802)&lt;VLOOKUP($H2802,$D$3:$E$500,2,0),H2802,INDEX($D$3:$D$300,MATCH(H2802,$D$3:$D$300,0)+1)),"")</f>
        <v/>
      </c>
      <c r="I2803" t="str">
        <f>IF($H2803="","",VLOOKUP($H2803,Listes!$A$3:$I$12,3,FALSE))</f>
        <v/>
      </c>
      <c r="J2803" t="str">
        <f>IF($H2803="","",VLOOKUP($H2803,Listes!$A$3:$I$12,4,FALSE))</f>
        <v/>
      </c>
      <c r="K2803" t="str">
        <f>IF(H2803="","",VLOOKUP($H2803,Listes!$A$3:$I$12,8,FALSE))</f>
        <v/>
      </c>
      <c r="N2803" t="str">
        <f t="shared" si="632"/>
        <v/>
      </c>
    </row>
    <row r="2804" spans="1:14">
      <c r="A2804" s="62" t="str">
        <f>IF(Encodage!A2804="","",IF(COUNTIF($A$2:A2803,Encodage!A2804),"",IF(AND(Encodage!A2804&gt;=$G$2,Encodage!A2804&lt;=$H$2),Encodage!B2804,"")))</f>
        <v/>
      </c>
      <c r="B2804" s="62" t="str">
        <f>IF(A2804="","",IF(COUNTIF($A$2:B2803,Encodage!B2804)&gt;0,"",IF(AND(Encodage!B2804&gt;=$G$2,Encodage!A2804&lt;=$H$2),Encodage!C2804,"")))</f>
        <v/>
      </c>
      <c r="C2804" s="62"/>
      <c r="D2804" s="61"/>
      <c r="E2804" s="61"/>
      <c r="F2804" s="61"/>
      <c r="G2804" t="str">
        <f t="shared" si="631"/>
        <v/>
      </c>
      <c r="H2804" t="str">
        <f>IFERROR(IF(COUNTIF($H$4:H2803,H2803)&lt;VLOOKUP($H2803,$D$3:$E$500,2,0),H2803,INDEX($D$3:$D$300,MATCH(H2803,$D$3:$D$300,0)+1)),"")</f>
        <v/>
      </c>
      <c r="I2804" t="str">
        <f>IF($H2804="","",VLOOKUP($H2804,Listes!$A$3:$I$12,3,FALSE))</f>
        <v/>
      </c>
      <c r="J2804" t="str">
        <f>IF($H2804="","",VLOOKUP($H2804,Listes!$A$3:$I$12,4,FALSE))</f>
        <v/>
      </c>
      <c r="K2804" t="str">
        <f>IF(H2804="","",VLOOKUP($H2804,Listes!$A$3:$I$12,8,FALSE))</f>
        <v/>
      </c>
      <c r="N2804" t="str">
        <f t="shared" si="632"/>
        <v/>
      </c>
    </row>
    <row r="2805" spans="1:14">
      <c r="A2805" s="62" t="str">
        <f>IF(Encodage!A2805="","",IF(COUNTIF($A$2:A2804,Encodage!A2805),"",IF(AND(Encodage!A2805&gt;=$G$2,Encodage!A2805&lt;=$H$2),Encodage!B2805,"")))</f>
        <v/>
      </c>
      <c r="B2805" s="62" t="str">
        <f>IF(A2805="","",IF(COUNTIF($A$2:B2804,Encodage!B2805)&gt;0,"",IF(AND(Encodage!B2805&gt;=$G$2,Encodage!A2805&lt;=$H$2),Encodage!C2805,"")))</f>
        <v/>
      </c>
      <c r="C2805" s="62"/>
      <c r="D2805" s="61"/>
      <c r="E2805" s="61"/>
      <c r="F2805" s="61"/>
      <c r="G2805" t="str">
        <f t="shared" si="631"/>
        <v/>
      </c>
      <c r="H2805" t="str">
        <f>IFERROR(IF(COUNTIF($H$4:H2804,H2804)&lt;VLOOKUP($H2804,$D$3:$E$500,2,0),H2804,INDEX($D$3:$D$300,MATCH(H2804,$D$3:$D$300,0)+1)),"")</f>
        <v/>
      </c>
      <c r="I2805" t="str">
        <f>IF($H2805="","",VLOOKUP($H2805,Listes!$A$3:$I$12,3,FALSE))</f>
        <v/>
      </c>
      <c r="J2805" t="str">
        <f>IF($H2805="","",VLOOKUP($H2805,Listes!$A$3:$I$12,4,FALSE))</f>
        <v/>
      </c>
      <c r="K2805" t="str">
        <f>IF(H2805="","",VLOOKUP($H2805,Listes!$A$3:$I$12,8,FALSE))</f>
        <v/>
      </c>
      <c r="N2805" t="str">
        <f t="shared" si="632"/>
        <v/>
      </c>
    </row>
    <row r="2806" spans="1:14">
      <c r="A2806" s="62" t="str">
        <f>IF(Encodage!A2806="","",IF(COUNTIF($A$2:A2805,Encodage!A2806),"",IF(AND(Encodage!A2806&gt;=$G$2,Encodage!A2806&lt;=$H$2),Encodage!B2806,"")))</f>
        <v/>
      </c>
      <c r="B2806" s="62" t="str">
        <f>IF(A2806="","",IF(COUNTIF($A$2:B2805,Encodage!B2806)&gt;0,"",IF(AND(Encodage!B2806&gt;=$G$2,Encodage!A2806&lt;=$H$2),Encodage!C2806,"")))</f>
        <v/>
      </c>
      <c r="C2806" s="62"/>
      <c r="D2806" s="61"/>
      <c r="E2806" s="61"/>
      <c r="F2806" s="61"/>
      <c r="G2806" t="str">
        <f t="shared" si="631"/>
        <v/>
      </c>
      <c r="H2806" t="str">
        <f>IFERROR(IF(COUNTIF($H$4:H2805,H2805)&lt;VLOOKUP($H2805,$D$3:$E$500,2,0),H2805,INDEX($D$3:$D$300,MATCH(H2805,$D$3:$D$300,0)+1)),"")</f>
        <v/>
      </c>
      <c r="I2806" t="str">
        <f>IF($H2806="","",VLOOKUP($H2806,Listes!$A$3:$I$12,3,FALSE))</f>
        <v/>
      </c>
      <c r="J2806" t="str">
        <f>IF($H2806="","",VLOOKUP($H2806,Listes!$A$3:$I$12,4,FALSE))</f>
        <v/>
      </c>
      <c r="K2806" t="str">
        <f>IF(H2806="","",VLOOKUP($H2806,Listes!$A$3:$I$12,8,FALSE))</f>
        <v/>
      </c>
      <c r="N2806" t="str">
        <f t="shared" si="632"/>
        <v/>
      </c>
    </row>
    <row r="2807" spans="1:14">
      <c r="A2807" s="62" t="str">
        <f>IF(Encodage!A2807="","",IF(COUNTIF($A$2:A2806,Encodage!A2807),"",IF(AND(Encodage!A2807&gt;=$G$2,Encodage!A2807&lt;=$H$2),Encodage!B2807,"")))</f>
        <v/>
      </c>
      <c r="B2807" s="62" t="str">
        <f>IF(A2807="","",IF(COUNTIF($A$2:B2806,Encodage!B2807)&gt;0,"",IF(AND(Encodage!B2807&gt;=$G$2,Encodage!A2807&lt;=$H$2),Encodage!C2807,"")))</f>
        <v/>
      </c>
      <c r="C2807" s="62"/>
      <c r="D2807" s="61"/>
      <c r="E2807" s="61"/>
      <c r="F2807" s="61"/>
      <c r="G2807" t="str">
        <f t="shared" si="631"/>
        <v/>
      </c>
      <c r="H2807" t="str">
        <f>IFERROR(IF(COUNTIF($H$4:H2806,H2806)&lt;VLOOKUP($H2806,$D$3:$E$500,2,0),H2806,INDEX($D$3:$D$300,MATCH(H2806,$D$3:$D$300,0)+1)),"")</f>
        <v/>
      </c>
      <c r="I2807" t="str">
        <f>IF($H2807="","",VLOOKUP($H2807,Listes!$A$3:$I$12,3,FALSE))</f>
        <v/>
      </c>
      <c r="J2807" t="str">
        <f>IF($H2807="","",VLOOKUP($H2807,Listes!$A$3:$I$12,4,FALSE))</f>
        <v/>
      </c>
      <c r="K2807" t="str">
        <f>IF(H2807="","",VLOOKUP($H2807,Listes!$A$3:$I$12,8,FALSE))</f>
        <v/>
      </c>
      <c r="N2807" t="str">
        <f t="shared" si="632"/>
        <v/>
      </c>
    </row>
    <row r="2808" spans="1:14">
      <c r="A2808" s="62" t="str">
        <f>IF(Encodage!A2808="","",IF(COUNTIF($A$2:A2807,Encodage!A2808),"",IF(AND(Encodage!A2808&gt;=$G$2,Encodage!A2808&lt;=$H$2),Encodage!B2808,"")))</f>
        <v/>
      </c>
      <c r="B2808" s="62" t="str">
        <f>IF(A2808="","",IF(COUNTIF($A$2:B2807,Encodage!B2808)&gt;0,"",IF(AND(Encodage!B2808&gt;=$G$2,Encodage!A2808&lt;=$H$2),Encodage!C2808,"")))</f>
        <v/>
      </c>
      <c r="C2808" s="62"/>
      <c r="D2808" s="61"/>
      <c r="E2808" s="61"/>
      <c r="F2808" s="61"/>
      <c r="G2808" t="str">
        <f t="shared" si="631"/>
        <v/>
      </c>
      <c r="H2808" t="str">
        <f>IFERROR(IF(COUNTIF($H$4:H2807,H2807)&lt;VLOOKUP($H2807,$D$3:$E$500,2,0),H2807,INDEX($D$3:$D$300,MATCH(H2807,$D$3:$D$300,0)+1)),"")</f>
        <v/>
      </c>
      <c r="I2808" t="str">
        <f>IF($H2808="","",VLOOKUP($H2808,Listes!$A$3:$I$12,3,FALSE))</f>
        <v/>
      </c>
      <c r="J2808" t="str">
        <f>IF($H2808="","",VLOOKUP($H2808,Listes!$A$3:$I$12,4,FALSE))</f>
        <v/>
      </c>
      <c r="K2808" t="str">
        <f>IF(H2808="","",VLOOKUP($H2808,Listes!$A$3:$I$12,8,FALSE))</f>
        <v/>
      </c>
      <c r="N2808" t="str">
        <f t="shared" si="632"/>
        <v/>
      </c>
    </row>
    <row r="2809" spans="1:14">
      <c r="A2809" s="62" t="str">
        <f>IF(Encodage!A2809="","",IF(COUNTIF($A$2:A2808,Encodage!A2809),"",IF(AND(Encodage!A2809&gt;=$G$2,Encodage!A2809&lt;=$H$2),Encodage!B2809,"")))</f>
        <v/>
      </c>
      <c r="B2809" s="62" t="str">
        <f>IF(A2809="","",IF(COUNTIF($A$2:B2808,Encodage!B2809)&gt;0,"",IF(AND(Encodage!B2809&gt;=$G$2,Encodage!A2809&lt;=$H$2),Encodage!C2809,"")))</f>
        <v/>
      </c>
      <c r="C2809" s="62"/>
      <c r="D2809" s="61"/>
      <c r="E2809" s="61"/>
      <c r="F2809" s="61"/>
      <c r="G2809" t="str">
        <f t="shared" si="631"/>
        <v/>
      </c>
      <c r="H2809" t="str">
        <f>IFERROR(IF(COUNTIF($H$4:H2808,H2808)&lt;VLOOKUP($H2808,$D$3:$E$500,2,0),H2808,INDEX($D$3:$D$300,MATCH(H2808,$D$3:$D$300,0)+1)),"")</f>
        <v/>
      </c>
      <c r="I2809" t="str">
        <f>IF($H2809="","",VLOOKUP($H2809,Listes!$A$3:$I$12,3,FALSE))</f>
        <v/>
      </c>
      <c r="J2809" t="str">
        <f>IF($H2809="","",VLOOKUP($H2809,Listes!$A$3:$I$12,4,FALSE))</f>
        <v/>
      </c>
      <c r="K2809" t="str">
        <f>IF(H2809="","",VLOOKUP($H2809,Listes!$A$3:$I$12,8,FALSE))</f>
        <v/>
      </c>
      <c r="N2809" t="str">
        <f t="shared" si="632"/>
        <v/>
      </c>
    </row>
    <row r="2810" spans="1:14">
      <c r="A2810" s="62" t="str">
        <f>IF(Encodage!A2810="","",IF(COUNTIF($A$2:A2809,Encodage!A2810),"",IF(AND(Encodage!A2810&gt;=$G$2,Encodage!A2810&lt;=$H$2),Encodage!B2810,"")))</f>
        <v/>
      </c>
      <c r="B2810" s="62" t="str">
        <f>IF(A2810="","",IF(COUNTIF($A$2:B2809,Encodage!B2810)&gt;0,"",IF(AND(Encodage!B2810&gt;=$G$2,Encodage!A2810&lt;=$H$2),Encodage!C2810,"")))</f>
        <v/>
      </c>
      <c r="C2810" s="62"/>
      <c r="D2810" s="61"/>
      <c r="E2810" s="61"/>
      <c r="F2810" s="61"/>
      <c r="G2810" t="str">
        <f t="shared" si="631"/>
        <v/>
      </c>
      <c r="H2810" t="str">
        <f>IFERROR(IF(COUNTIF($H$4:H2809,H2809)&lt;VLOOKUP($H2809,$D$3:$E$500,2,0),H2809,INDEX($D$3:$D$300,MATCH(H2809,$D$3:$D$300,0)+1)),"")</f>
        <v/>
      </c>
      <c r="I2810" t="str">
        <f>IF($H2810="","",VLOOKUP($H2810,Listes!$A$3:$I$12,3,FALSE))</f>
        <v/>
      </c>
      <c r="J2810" t="str">
        <f>IF($H2810="","",VLOOKUP($H2810,Listes!$A$3:$I$12,4,FALSE))</f>
        <v/>
      </c>
      <c r="K2810" t="str">
        <f>IF(H2810="","",VLOOKUP($H2810,Listes!$A$3:$I$12,8,FALSE))</f>
        <v/>
      </c>
      <c r="N2810" t="str">
        <f t="shared" si="632"/>
        <v/>
      </c>
    </row>
    <row r="2811" spans="1:14">
      <c r="A2811" s="62" t="str">
        <f>IF(Encodage!A2811="","",IF(COUNTIF($A$2:A2810,Encodage!A2811),"",IF(AND(Encodage!A2811&gt;=$G$2,Encodage!A2811&lt;=$H$2),Encodage!B2811,"")))</f>
        <v/>
      </c>
      <c r="B2811" s="62" t="str">
        <f>IF(A2811="","",IF(COUNTIF($A$2:B2810,Encodage!B2811)&gt;0,"",IF(AND(Encodage!B2811&gt;=$G$2,Encodage!A2811&lt;=$H$2),Encodage!C2811,"")))</f>
        <v/>
      </c>
      <c r="C2811" s="62"/>
      <c r="D2811" s="61"/>
      <c r="E2811" s="61"/>
      <c r="F2811" s="61"/>
      <c r="G2811" t="str">
        <f t="shared" si="631"/>
        <v/>
      </c>
      <c r="H2811" t="str">
        <f>IFERROR(IF(COUNTIF($H$4:H2810,H2810)&lt;VLOOKUP($H2810,$D$3:$E$500,2,0),H2810,INDEX($D$3:$D$300,MATCH(H2810,$D$3:$D$300,0)+1)),"")</f>
        <v/>
      </c>
      <c r="I2811" t="str">
        <f>IF($H2811="","",VLOOKUP($H2811,Listes!$A$3:$I$12,3,FALSE))</f>
        <v/>
      </c>
      <c r="J2811" t="str">
        <f>IF($H2811="","",VLOOKUP($H2811,Listes!$A$3:$I$12,4,FALSE))</f>
        <v/>
      </c>
      <c r="K2811" t="str">
        <f>IF(H2811="","",VLOOKUP($H2811,Listes!$A$3:$I$12,8,FALSE))</f>
        <v/>
      </c>
      <c r="N2811" t="str">
        <f t="shared" si="632"/>
        <v/>
      </c>
    </row>
    <row r="2812" spans="1:14">
      <c r="A2812" s="62" t="str">
        <f>IF(Encodage!A2812="","",IF(COUNTIF($A$2:A2811,Encodage!A2812),"",IF(AND(Encodage!A2812&gt;=$G$2,Encodage!A2812&lt;=$H$2),Encodage!B2812,"")))</f>
        <v/>
      </c>
      <c r="B2812" s="62" t="str">
        <f>IF(A2812="","",IF(COUNTIF($A$2:B2811,Encodage!B2812)&gt;0,"",IF(AND(Encodage!B2812&gt;=$G$2,Encodage!A2812&lt;=$H$2),Encodage!C2812,"")))</f>
        <v/>
      </c>
      <c r="C2812" s="62"/>
      <c r="D2812" s="61"/>
      <c r="E2812" s="61"/>
      <c r="F2812" s="61"/>
      <c r="G2812" t="str">
        <f t="shared" si="631"/>
        <v/>
      </c>
      <c r="H2812" t="str">
        <f>IFERROR(IF(COUNTIF($H$4:H2811,H2811)&lt;VLOOKUP($H2811,$D$3:$E$500,2,0),H2811,INDEX($D$3:$D$300,MATCH(H2811,$D$3:$D$300,0)+1)),"")</f>
        <v/>
      </c>
      <c r="I2812" t="str">
        <f>IF($H2812="","",VLOOKUP($H2812,Listes!$A$3:$I$12,3,FALSE))</f>
        <v/>
      </c>
      <c r="J2812" t="str">
        <f>IF($H2812="","",VLOOKUP($H2812,Listes!$A$3:$I$12,4,FALSE))</f>
        <v/>
      </c>
      <c r="K2812" t="str">
        <f>IF(H2812="","",VLOOKUP($H2812,Listes!$A$3:$I$12,8,FALSE))</f>
        <v/>
      </c>
      <c r="N2812" t="str">
        <f t="shared" si="632"/>
        <v/>
      </c>
    </row>
    <row r="2813" spans="1:14">
      <c r="A2813" s="62" t="str">
        <f>IF(Encodage!A2813="","",IF(COUNTIF($A$2:A2812,Encodage!A2813),"",IF(AND(Encodage!A2813&gt;=$G$2,Encodage!A2813&lt;=$H$2),Encodage!B2813,"")))</f>
        <v/>
      </c>
      <c r="B2813" s="62" t="str">
        <f>IF(A2813="","",IF(COUNTIF($A$2:B2812,Encodage!B2813)&gt;0,"",IF(AND(Encodage!B2813&gt;=$G$2,Encodage!A2813&lt;=$H$2),Encodage!C2813,"")))</f>
        <v/>
      </c>
      <c r="C2813" s="62"/>
      <c r="D2813" s="61"/>
      <c r="E2813" s="61"/>
      <c r="F2813" s="61"/>
      <c r="G2813" t="str">
        <f t="shared" si="631"/>
        <v/>
      </c>
      <c r="H2813" t="str">
        <f>IFERROR(IF(COUNTIF($H$4:H2812,H2812)&lt;VLOOKUP($H2812,$D$3:$E$500,2,0),H2812,INDEX($D$3:$D$300,MATCH(H2812,$D$3:$D$300,0)+1)),"")</f>
        <v/>
      </c>
      <c r="I2813" t="str">
        <f>IF($H2813="","",VLOOKUP($H2813,Listes!$A$3:$I$12,3,FALSE))</f>
        <v/>
      </c>
      <c r="J2813" t="str">
        <f>IF($H2813="","",VLOOKUP($H2813,Listes!$A$3:$I$12,4,FALSE))</f>
        <v/>
      </c>
      <c r="K2813" t="str">
        <f>IF(H2813="","",VLOOKUP($H2813,Listes!$A$3:$I$12,8,FALSE))</f>
        <v/>
      </c>
      <c r="N2813" t="str">
        <f t="shared" si="632"/>
        <v/>
      </c>
    </row>
    <row r="2814" spans="1:14">
      <c r="A2814" s="62" t="str">
        <f>IF(Encodage!A2814="","",IF(COUNTIF($A$2:A2813,Encodage!A2814),"",IF(AND(Encodage!A2814&gt;=$G$2,Encodage!A2814&lt;=$H$2),Encodage!B2814,"")))</f>
        <v/>
      </c>
      <c r="B2814" s="62" t="str">
        <f>IF(A2814="","",IF(COUNTIF($A$2:B2813,Encodage!B2814)&gt;0,"",IF(AND(Encodage!B2814&gt;=$G$2,Encodage!A2814&lt;=$H$2),Encodage!C2814,"")))</f>
        <v/>
      </c>
      <c r="C2814" s="62"/>
      <c r="D2814" s="61"/>
      <c r="E2814" s="61"/>
      <c r="F2814" s="61"/>
      <c r="G2814" t="str">
        <f t="shared" si="631"/>
        <v/>
      </c>
      <c r="H2814" t="str">
        <f>IFERROR(IF(COUNTIF($H$4:H2813,H2813)&lt;VLOOKUP($H2813,$D$3:$E$500,2,0),H2813,INDEX($D$3:$D$300,MATCH(H2813,$D$3:$D$300,0)+1)),"")</f>
        <v/>
      </c>
      <c r="I2814" t="str">
        <f>IF($H2814="","",VLOOKUP($H2814,Listes!$A$3:$I$12,3,FALSE))</f>
        <v/>
      </c>
      <c r="J2814" t="str">
        <f>IF($H2814="","",VLOOKUP($H2814,Listes!$A$3:$I$12,4,FALSE))</f>
        <v/>
      </c>
      <c r="K2814" t="str">
        <f>IF(H2814="","",VLOOKUP($H2814,Listes!$A$3:$I$12,8,FALSE))</f>
        <v/>
      </c>
      <c r="N2814" t="str">
        <f t="shared" si="632"/>
        <v/>
      </c>
    </row>
    <row r="2815" spans="1:14">
      <c r="A2815" s="62" t="str">
        <f>IF(Encodage!A2815="","",IF(COUNTIF($A$2:A2814,Encodage!A2815),"",IF(AND(Encodage!A2815&gt;=$G$2,Encodage!A2815&lt;=$H$2),Encodage!B2815,"")))</f>
        <v/>
      </c>
      <c r="B2815" s="62" t="str">
        <f>IF(A2815="","",IF(COUNTIF($A$2:B2814,Encodage!B2815)&gt;0,"",IF(AND(Encodage!B2815&gt;=$G$2,Encodage!A2815&lt;=$H$2),Encodage!C2815,"")))</f>
        <v/>
      </c>
      <c r="C2815" s="62"/>
      <c r="D2815" s="61"/>
      <c r="E2815" s="61"/>
      <c r="F2815" s="61"/>
      <c r="G2815" t="str">
        <f t="shared" si="631"/>
        <v/>
      </c>
      <c r="H2815" t="str">
        <f>IFERROR(IF(COUNTIF($H$4:H2814,H2814)&lt;VLOOKUP($H2814,$D$3:$E$500,2,0),H2814,INDEX($D$3:$D$300,MATCH(H2814,$D$3:$D$300,0)+1)),"")</f>
        <v/>
      </c>
      <c r="I2815" t="str">
        <f>IF($H2815="","",VLOOKUP($H2815,Listes!$A$3:$I$12,3,FALSE))</f>
        <v/>
      </c>
      <c r="J2815" t="str">
        <f>IF($H2815="","",VLOOKUP($H2815,Listes!$A$3:$I$12,4,FALSE))</f>
        <v/>
      </c>
      <c r="K2815" t="str">
        <f>IF(H2815="","",VLOOKUP($H2815,Listes!$A$3:$I$12,8,FALSE))</f>
        <v/>
      </c>
      <c r="N2815" t="str">
        <f t="shared" si="632"/>
        <v/>
      </c>
    </row>
    <row r="2816" spans="1:14">
      <c r="A2816" s="62" t="str">
        <f>IF(Encodage!A2816="","",IF(COUNTIF($A$2:A2815,Encodage!A2816),"",IF(AND(Encodage!A2816&gt;=$G$2,Encodage!A2816&lt;=$H$2),Encodage!B2816,"")))</f>
        <v/>
      </c>
      <c r="B2816" s="62" t="str">
        <f>IF(A2816="","",IF(COUNTIF($A$2:B2815,Encodage!B2816)&gt;0,"",IF(AND(Encodage!B2816&gt;=$G$2,Encodage!A2816&lt;=$H$2),Encodage!C2816,"")))</f>
        <v/>
      </c>
      <c r="C2816" s="62"/>
      <c r="D2816" s="61"/>
      <c r="E2816" s="61"/>
      <c r="F2816" s="61"/>
      <c r="G2816" t="str">
        <f t="shared" si="631"/>
        <v/>
      </c>
      <c r="H2816" t="str">
        <f>IFERROR(IF(COUNTIF($H$4:H2815,H2815)&lt;VLOOKUP($H2815,$D$3:$E$500,2,0),H2815,INDEX($D$3:$D$300,MATCH(H2815,$D$3:$D$300,0)+1)),"")</f>
        <v/>
      </c>
      <c r="I2816" t="str">
        <f>IF($H2816="","",VLOOKUP($H2816,Listes!$A$3:$I$12,3,FALSE))</f>
        <v/>
      </c>
      <c r="J2816" t="str">
        <f>IF($H2816="","",VLOOKUP($H2816,Listes!$A$3:$I$12,4,FALSE))</f>
        <v/>
      </c>
      <c r="K2816" t="str">
        <f>IF(H2816="","",VLOOKUP($H2816,Listes!$A$3:$I$12,8,FALSE))</f>
        <v/>
      </c>
      <c r="N2816" t="str">
        <f t="shared" si="632"/>
        <v/>
      </c>
    </row>
    <row r="2817" spans="1:14">
      <c r="A2817" s="62" t="str">
        <f>IF(Encodage!A2817="","",IF(COUNTIF($A$2:A2816,Encodage!A2817),"",IF(AND(Encodage!A2817&gt;=$G$2,Encodage!A2817&lt;=$H$2),Encodage!B2817,"")))</f>
        <v/>
      </c>
      <c r="B2817" s="62" t="str">
        <f>IF(A2817="","",IF(COUNTIF($A$2:B2816,Encodage!B2817)&gt;0,"",IF(AND(Encodage!B2817&gt;=$G$2,Encodage!A2817&lt;=$H$2),Encodage!C2817,"")))</f>
        <v/>
      </c>
      <c r="C2817" s="62"/>
      <c r="D2817" s="61"/>
      <c r="E2817" s="61"/>
      <c r="F2817" s="61"/>
      <c r="G2817" t="str">
        <f t="shared" si="631"/>
        <v/>
      </c>
      <c r="H2817" t="str">
        <f>IFERROR(IF(COUNTIF($H$4:H2816,H2816)&lt;VLOOKUP($H2816,$D$3:$E$500,2,0),H2816,INDEX($D$3:$D$300,MATCH(H2816,$D$3:$D$300,0)+1)),"")</f>
        <v/>
      </c>
      <c r="I2817" t="str">
        <f>IF($H2817="","",VLOOKUP($H2817,Listes!$A$3:$I$12,3,FALSE))</f>
        <v/>
      </c>
      <c r="J2817" t="str">
        <f>IF($H2817="","",VLOOKUP($H2817,Listes!$A$3:$I$12,4,FALSE))</f>
        <v/>
      </c>
      <c r="K2817" t="str">
        <f>IF(H2817="","",VLOOKUP($H2817,Listes!$A$3:$I$12,8,FALSE))</f>
        <v/>
      </c>
      <c r="N2817" t="str">
        <f t="shared" si="632"/>
        <v/>
      </c>
    </row>
    <row r="2818" spans="1:14">
      <c r="A2818" s="62" t="str">
        <f>IF(Encodage!A2818="","",IF(COUNTIF($A$2:A2817,Encodage!A2818),"",IF(AND(Encodage!A2818&gt;=$G$2,Encodage!A2818&lt;=$H$2),Encodage!B2818,"")))</f>
        <v/>
      </c>
      <c r="B2818" s="62" t="str">
        <f>IF(A2818="","",IF(COUNTIF($A$2:B2817,Encodage!B2818)&gt;0,"",IF(AND(Encodage!B2818&gt;=$G$2,Encodage!A2818&lt;=$H$2),Encodage!C2818,"")))</f>
        <v/>
      </c>
      <c r="C2818" s="62"/>
      <c r="D2818" s="61"/>
      <c r="E2818" s="61"/>
      <c r="F2818" s="61"/>
      <c r="G2818" t="str">
        <f t="shared" si="631"/>
        <v/>
      </c>
      <c r="H2818" t="str">
        <f>IFERROR(IF(COUNTIF($H$4:H2817,H2817)&lt;VLOOKUP($H2817,$D$3:$E$500,2,0),H2817,INDEX($D$3:$D$300,MATCH(H2817,$D$3:$D$300,0)+1)),"")</f>
        <v/>
      </c>
      <c r="I2818" t="str">
        <f>IF($H2818="","",VLOOKUP($H2818,Listes!$A$3:$I$12,3,FALSE))</f>
        <v/>
      </c>
      <c r="J2818" t="str">
        <f>IF($H2818="","",VLOOKUP($H2818,Listes!$A$3:$I$12,4,FALSE))</f>
        <v/>
      </c>
      <c r="K2818" t="str">
        <f>IF(H2818="","",VLOOKUP($H2818,Listes!$A$3:$I$12,8,FALSE))</f>
        <v/>
      </c>
      <c r="N2818" t="str">
        <f t="shared" si="632"/>
        <v/>
      </c>
    </row>
    <row r="2819" spans="1:14">
      <c r="A2819" s="62" t="str">
        <f>IF(Encodage!A2819="","",IF(COUNTIF($A$2:A2818,Encodage!A2819),"",IF(AND(Encodage!A2819&gt;=$G$2,Encodage!A2819&lt;=$H$2),Encodage!B2819,"")))</f>
        <v/>
      </c>
      <c r="B2819" s="62" t="str">
        <f>IF(A2819="","",IF(COUNTIF($A$2:B2818,Encodage!B2819)&gt;0,"",IF(AND(Encodage!B2819&gt;=$G$2,Encodage!A2819&lt;=$H$2),Encodage!C2819,"")))</f>
        <v/>
      </c>
      <c r="C2819" s="62"/>
      <c r="D2819" s="61"/>
      <c r="E2819" s="61"/>
      <c r="F2819" s="61"/>
      <c r="G2819" t="str">
        <f t="shared" si="631"/>
        <v/>
      </c>
      <c r="H2819" t="str">
        <f>IFERROR(IF(COUNTIF($H$4:H2818,H2818)&lt;VLOOKUP($H2818,$D$3:$E$500,2,0),H2818,INDEX($D$3:$D$300,MATCH(H2818,$D$3:$D$300,0)+1)),"")</f>
        <v/>
      </c>
      <c r="I2819" t="str">
        <f>IF($H2819="","",VLOOKUP($H2819,Listes!$A$3:$I$12,3,FALSE))</f>
        <v/>
      </c>
      <c r="J2819" t="str">
        <f>IF($H2819="","",VLOOKUP($H2819,Listes!$A$3:$I$12,4,FALSE))</f>
        <v/>
      </c>
      <c r="K2819" t="str">
        <f>IF(H2819="","",VLOOKUP($H2819,Listes!$A$3:$I$12,8,FALSE))</f>
        <v/>
      </c>
      <c r="N2819" t="str">
        <f t="shared" si="632"/>
        <v/>
      </c>
    </row>
    <row r="2820" spans="1:14">
      <c r="A2820" s="62" t="str">
        <f>IF(Encodage!A2820="","",IF(COUNTIF($A$2:A2819,Encodage!A2820),"",IF(AND(Encodage!A2820&gt;=$G$2,Encodage!A2820&lt;=$H$2),Encodage!B2820,"")))</f>
        <v/>
      </c>
      <c r="B2820" s="62" t="str">
        <f>IF(A2820="","",IF(COUNTIF($A$2:B2819,Encodage!B2820)&gt;0,"",IF(AND(Encodage!B2820&gt;=$G$2,Encodage!A2820&lt;=$H$2),Encodage!C2820,"")))</f>
        <v/>
      </c>
      <c r="C2820" s="62"/>
      <c r="D2820" s="61"/>
      <c r="E2820" s="61"/>
      <c r="F2820" s="61"/>
      <c r="G2820" t="str">
        <f t="shared" si="631"/>
        <v/>
      </c>
      <c r="H2820" t="str">
        <f>IFERROR(IF(COUNTIF($H$4:H2819,H2819)&lt;VLOOKUP($H2819,$D$3:$E$500,2,0),H2819,INDEX($D$3:$D$300,MATCH(H2819,$D$3:$D$300,0)+1)),"")</f>
        <v/>
      </c>
      <c r="I2820" t="str">
        <f>IF($H2820="","",VLOOKUP($H2820,Listes!$A$3:$I$12,3,FALSE))</f>
        <v/>
      </c>
      <c r="J2820" t="str">
        <f>IF($H2820="","",VLOOKUP($H2820,Listes!$A$3:$I$12,4,FALSE))</f>
        <v/>
      </c>
      <c r="K2820" t="str">
        <f>IF(H2820="","",VLOOKUP($H2820,Listes!$A$3:$I$12,8,FALSE))</f>
        <v/>
      </c>
      <c r="N2820" t="str">
        <f t="shared" si="632"/>
        <v/>
      </c>
    </row>
    <row r="2821" spans="1:14">
      <c r="A2821" s="62" t="str">
        <f>IF(Encodage!A2821="","",IF(COUNTIF($A$2:A2820,Encodage!A2821),"",IF(AND(Encodage!A2821&gt;=$G$2,Encodage!A2821&lt;=$H$2),Encodage!B2821,"")))</f>
        <v/>
      </c>
      <c r="B2821" s="62" t="str">
        <f>IF(A2821="","",IF(COUNTIF($A$2:B2820,Encodage!B2821)&gt;0,"",IF(AND(Encodage!B2821&gt;=$G$2,Encodage!A2821&lt;=$H$2),Encodage!C2821,"")))</f>
        <v/>
      </c>
      <c r="C2821" s="62"/>
      <c r="D2821" s="61"/>
      <c r="E2821" s="61"/>
      <c r="F2821" s="61"/>
      <c r="G2821" t="str">
        <f t="shared" ref="G2821:G2884" si="633">IFERROR(INDEX($C$3:$C$10000,MATCH(H2821,$A$3:$A$10000,0)),"")</f>
        <v/>
      </c>
      <c r="H2821" t="str">
        <f>IFERROR(IF(COUNTIF($H$4:H2820,H2820)&lt;VLOOKUP($H2820,$D$3:$E$500,2,0),H2820,INDEX($D$3:$D$300,MATCH(H2820,$D$3:$D$300,0)+1)),"")</f>
        <v/>
      </c>
      <c r="I2821" t="str">
        <f>IF($H2821="","",VLOOKUP($H2821,Listes!$A$3:$I$12,3,FALSE))</f>
        <v/>
      </c>
      <c r="J2821" t="str">
        <f>IF($H2821="","",VLOOKUP($H2821,Listes!$A$3:$I$12,4,FALSE))</f>
        <v/>
      </c>
      <c r="K2821" t="str">
        <f>IF(H2821="","",VLOOKUP($H2821,Listes!$A$3:$I$12,8,FALSE))</f>
        <v/>
      </c>
      <c r="N2821" t="str">
        <f t="shared" ref="N2821:N2884" si="634">IF($H2820=$H2821,"",IFERROR(INDEX($C$3:$C$300,MATCH(H2821,$D$3:$D$300,0)),""))</f>
        <v/>
      </c>
    </row>
    <row r="2822" spans="1:14">
      <c r="A2822" s="62" t="str">
        <f>IF(Encodage!A2822="","",IF(COUNTIF($A$2:A2821,Encodage!A2822),"",IF(AND(Encodage!A2822&gt;=$G$2,Encodage!A2822&lt;=$H$2),Encodage!B2822,"")))</f>
        <v/>
      </c>
      <c r="B2822" s="62" t="str">
        <f>IF(A2822="","",IF(COUNTIF($A$2:B2821,Encodage!B2822)&gt;0,"",IF(AND(Encodage!B2822&gt;=$G$2,Encodage!A2822&lt;=$H$2),Encodage!C2822,"")))</f>
        <v/>
      </c>
      <c r="C2822" s="62"/>
      <c r="D2822" s="61"/>
      <c r="E2822" s="61"/>
      <c r="F2822" s="61"/>
      <c r="G2822" t="str">
        <f t="shared" si="633"/>
        <v/>
      </c>
      <c r="H2822" t="str">
        <f>IFERROR(IF(COUNTIF($H$4:H2821,H2821)&lt;VLOOKUP($H2821,$D$3:$E$500,2,0),H2821,INDEX($D$3:$D$300,MATCH(H2821,$D$3:$D$300,0)+1)),"")</f>
        <v/>
      </c>
      <c r="I2822" t="str">
        <f>IF($H2822="","",VLOOKUP($H2822,Listes!$A$3:$I$12,3,FALSE))</f>
        <v/>
      </c>
      <c r="J2822" t="str">
        <f>IF($H2822="","",VLOOKUP($H2822,Listes!$A$3:$I$12,4,FALSE))</f>
        <v/>
      </c>
      <c r="K2822" t="str">
        <f>IF(H2822="","",VLOOKUP($H2822,Listes!$A$3:$I$12,8,FALSE))</f>
        <v/>
      </c>
      <c r="N2822" t="str">
        <f t="shared" si="634"/>
        <v/>
      </c>
    </row>
    <row r="2823" spans="1:14">
      <c r="A2823" s="62" t="str">
        <f>IF(Encodage!A2823="","",IF(COUNTIF($A$2:A2822,Encodage!A2823),"",IF(AND(Encodage!A2823&gt;=$G$2,Encodage!A2823&lt;=$H$2),Encodage!B2823,"")))</f>
        <v/>
      </c>
      <c r="B2823" s="62" t="str">
        <f>IF(A2823="","",IF(COUNTIF($A$2:B2822,Encodage!B2823)&gt;0,"",IF(AND(Encodage!B2823&gt;=$G$2,Encodage!A2823&lt;=$H$2),Encodage!C2823,"")))</f>
        <v/>
      </c>
      <c r="C2823" s="62"/>
      <c r="D2823" s="61"/>
      <c r="E2823" s="61"/>
      <c r="F2823" s="61"/>
      <c r="G2823" t="str">
        <f t="shared" si="633"/>
        <v/>
      </c>
      <c r="H2823" t="str">
        <f>IFERROR(IF(COUNTIF($H$4:H2822,H2822)&lt;VLOOKUP($H2822,$D$3:$E$500,2,0),H2822,INDEX($D$3:$D$300,MATCH(H2822,$D$3:$D$300,0)+1)),"")</f>
        <v/>
      </c>
      <c r="I2823" t="str">
        <f>IF($H2823="","",VLOOKUP($H2823,Listes!$A$3:$I$12,3,FALSE))</f>
        <v/>
      </c>
      <c r="J2823" t="str">
        <f>IF($H2823="","",VLOOKUP($H2823,Listes!$A$3:$I$12,4,FALSE))</f>
        <v/>
      </c>
      <c r="K2823" t="str">
        <f>IF(H2823="","",VLOOKUP($H2823,Listes!$A$3:$I$12,8,FALSE))</f>
        <v/>
      </c>
      <c r="N2823" t="str">
        <f t="shared" si="634"/>
        <v/>
      </c>
    </row>
    <row r="2824" spans="1:14">
      <c r="A2824" s="62" t="str">
        <f>IF(Encodage!A2824="","",IF(COUNTIF($A$2:A2823,Encodage!A2824),"",IF(AND(Encodage!A2824&gt;=$G$2,Encodage!A2824&lt;=$H$2),Encodage!B2824,"")))</f>
        <v/>
      </c>
      <c r="B2824" s="62" t="str">
        <f>IF(A2824="","",IF(COUNTIF($A$2:B2823,Encodage!B2824)&gt;0,"",IF(AND(Encodage!B2824&gt;=$G$2,Encodage!A2824&lt;=$H$2),Encodage!C2824,"")))</f>
        <v/>
      </c>
      <c r="C2824" s="62"/>
      <c r="D2824" s="61"/>
      <c r="E2824" s="61"/>
      <c r="F2824" s="61"/>
      <c r="G2824" t="str">
        <f t="shared" si="633"/>
        <v/>
      </c>
      <c r="H2824" t="str">
        <f>IFERROR(IF(COUNTIF($H$4:H2823,H2823)&lt;VLOOKUP($H2823,$D$3:$E$500,2,0),H2823,INDEX($D$3:$D$300,MATCH(H2823,$D$3:$D$300,0)+1)),"")</f>
        <v/>
      </c>
      <c r="I2824" t="str">
        <f>IF($H2824="","",VLOOKUP($H2824,Listes!$A$3:$I$12,3,FALSE))</f>
        <v/>
      </c>
      <c r="J2824" t="str">
        <f>IF($H2824="","",VLOOKUP($H2824,Listes!$A$3:$I$12,4,FALSE))</f>
        <v/>
      </c>
      <c r="K2824" t="str">
        <f>IF(H2824="","",VLOOKUP($H2824,Listes!$A$3:$I$12,8,FALSE))</f>
        <v/>
      </c>
      <c r="N2824" t="str">
        <f t="shared" si="634"/>
        <v/>
      </c>
    </row>
    <row r="2825" spans="1:14">
      <c r="A2825" s="62" t="str">
        <f>IF(Encodage!A2825="","",IF(COUNTIF($A$2:A2824,Encodage!A2825),"",IF(AND(Encodage!A2825&gt;=$G$2,Encodage!A2825&lt;=$H$2),Encodage!B2825,"")))</f>
        <v/>
      </c>
      <c r="B2825" s="62" t="str">
        <f>IF(A2825="","",IF(COUNTIF($A$2:B2824,Encodage!B2825)&gt;0,"",IF(AND(Encodage!B2825&gt;=$G$2,Encodage!A2825&lt;=$H$2),Encodage!C2825,"")))</f>
        <v/>
      </c>
      <c r="C2825" s="62"/>
      <c r="D2825" s="61"/>
      <c r="E2825" s="61"/>
      <c r="F2825" s="61"/>
      <c r="G2825" t="str">
        <f t="shared" si="633"/>
        <v/>
      </c>
      <c r="H2825" t="str">
        <f>IFERROR(IF(COUNTIF($H$4:H2824,H2824)&lt;VLOOKUP($H2824,$D$3:$E$500,2,0),H2824,INDEX($D$3:$D$300,MATCH(H2824,$D$3:$D$300,0)+1)),"")</f>
        <v/>
      </c>
      <c r="I2825" t="str">
        <f>IF($H2825="","",VLOOKUP($H2825,Listes!$A$3:$I$12,3,FALSE))</f>
        <v/>
      </c>
      <c r="J2825" t="str">
        <f>IF($H2825="","",VLOOKUP($H2825,Listes!$A$3:$I$12,4,FALSE))</f>
        <v/>
      </c>
      <c r="K2825" t="str">
        <f>IF(H2825="","",VLOOKUP($H2825,Listes!$A$3:$I$12,8,FALSE))</f>
        <v/>
      </c>
      <c r="N2825" t="str">
        <f t="shared" si="634"/>
        <v/>
      </c>
    </row>
    <row r="2826" spans="1:14">
      <c r="A2826" s="62" t="str">
        <f>IF(Encodage!A2826="","",IF(COUNTIF($A$2:A2825,Encodage!A2826),"",IF(AND(Encodage!A2826&gt;=$G$2,Encodage!A2826&lt;=$H$2),Encodage!B2826,"")))</f>
        <v/>
      </c>
      <c r="B2826" s="62" t="str">
        <f>IF(A2826="","",IF(COUNTIF($A$2:B2825,Encodage!B2826)&gt;0,"",IF(AND(Encodage!B2826&gt;=$G$2,Encodage!A2826&lt;=$H$2),Encodage!C2826,"")))</f>
        <v/>
      </c>
      <c r="C2826" s="62"/>
      <c r="D2826" s="61"/>
      <c r="E2826" s="61"/>
      <c r="F2826" s="61"/>
      <c r="G2826" t="str">
        <f t="shared" si="633"/>
        <v/>
      </c>
      <c r="H2826" t="str">
        <f>IFERROR(IF(COUNTIF($H$4:H2825,H2825)&lt;VLOOKUP($H2825,$D$3:$E$500,2,0),H2825,INDEX($D$3:$D$300,MATCH(H2825,$D$3:$D$300,0)+1)),"")</f>
        <v/>
      </c>
      <c r="I2826" t="str">
        <f>IF($H2826="","",VLOOKUP($H2826,Listes!$A$3:$I$12,3,FALSE))</f>
        <v/>
      </c>
      <c r="J2826" t="str">
        <f>IF($H2826="","",VLOOKUP($H2826,Listes!$A$3:$I$12,4,FALSE))</f>
        <v/>
      </c>
      <c r="K2826" t="str">
        <f>IF(H2826="","",VLOOKUP($H2826,Listes!$A$3:$I$12,8,FALSE))</f>
        <v/>
      </c>
      <c r="N2826" t="str">
        <f t="shared" si="634"/>
        <v/>
      </c>
    </row>
    <row r="2827" spans="1:14">
      <c r="A2827" s="62" t="str">
        <f>IF(Encodage!A2827="","",IF(COUNTIF($A$2:A2826,Encodage!A2827),"",IF(AND(Encodage!A2827&gt;=$G$2,Encodage!A2827&lt;=$H$2),Encodage!B2827,"")))</f>
        <v/>
      </c>
      <c r="B2827" s="62" t="str">
        <f>IF(A2827="","",IF(COUNTIF($A$2:B2826,Encodage!B2827)&gt;0,"",IF(AND(Encodage!B2827&gt;=$G$2,Encodage!A2827&lt;=$H$2),Encodage!C2827,"")))</f>
        <v/>
      </c>
      <c r="C2827" s="62"/>
      <c r="D2827" s="61"/>
      <c r="E2827" s="61"/>
      <c r="F2827" s="61"/>
      <c r="G2827" t="str">
        <f t="shared" si="633"/>
        <v/>
      </c>
      <c r="H2827" t="str">
        <f>IFERROR(IF(COUNTIF($H$4:H2826,H2826)&lt;VLOOKUP($H2826,$D$3:$E$500,2,0),H2826,INDEX($D$3:$D$300,MATCH(H2826,$D$3:$D$300,0)+1)),"")</f>
        <v/>
      </c>
      <c r="I2827" t="str">
        <f>IF($H2827="","",VLOOKUP($H2827,Listes!$A$3:$I$12,3,FALSE))</f>
        <v/>
      </c>
      <c r="J2827" t="str">
        <f>IF($H2827="","",VLOOKUP($H2827,Listes!$A$3:$I$12,4,FALSE))</f>
        <v/>
      </c>
      <c r="K2827" t="str">
        <f>IF(H2827="","",VLOOKUP($H2827,Listes!$A$3:$I$12,8,FALSE))</f>
        <v/>
      </c>
      <c r="N2827" t="str">
        <f t="shared" si="634"/>
        <v/>
      </c>
    </row>
    <row r="2828" spans="1:14">
      <c r="A2828" s="62" t="str">
        <f>IF(Encodage!A2828="","",IF(COUNTIF($A$2:A2827,Encodage!A2828),"",IF(AND(Encodage!A2828&gt;=$G$2,Encodage!A2828&lt;=$H$2),Encodage!B2828,"")))</f>
        <v/>
      </c>
      <c r="B2828" s="62" t="str">
        <f>IF(A2828="","",IF(COUNTIF($A$2:B2827,Encodage!B2828)&gt;0,"",IF(AND(Encodage!B2828&gt;=$G$2,Encodage!A2828&lt;=$H$2),Encodage!C2828,"")))</f>
        <v/>
      </c>
      <c r="C2828" s="62"/>
      <c r="D2828" s="61"/>
      <c r="E2828" s="61"/>
      <c r="F2828" s="61"/>
      <c r="G2828" t="str">
        <f t="shared" si="633"/>
        <v/>
      </c>
      <c r="H2828" t="str">
        <f>IFERROR(IF(COUNTIF($H$4:H2827,H2827)&lt;VLOOKUP($H2827,$D$3:$E$500,2,0),H2827,INDEX($D$3:$D$300,MATCH(H2827,$D$3:$D$300,0)+1)),"")</f>
        <v/>
      </c>
      <c r="I2828" t="str">
        <f>IF($H2828="","",VLOOKUP($H2828,Listes!$A$3:$I$12,3,FALSE))</f>
        <v/>
      </c>
      <c r="J2828" t="str">
        <f>IF($H2828="","",VLOOKUP($H2828,Listes!$A$3:$I$12,4,FALSE))</f>
        <v/>
      </c>
      <c r="K2828" t="str">
        <f>IF(H2828="","",VLOOKUP($H2828,Listes!$A$3:$I$12,8,FALSE))</f>
        <v/>
      </c>
      <c r="N2828" t="str">
        <f t="shared" si="634"/>
        <v/>
      </c>
    </row>
    <row r="2829" spans="1:14">
      <c r="A2829" s="62" t="str">
        <f>IF(Encodage!A2829="","",IF(COUNTIF($A$2:A2828,Encodage!A2829),"",IF(AND(Encodage!A2829&gt;=$G$2,Encodage!A2829&lt;=$H$2),Encodage!B2829,"")))</f>
        <v/>
      </c>
      <c r="B2829" s="62" t="str">
        <f>IF(A2829="","",IF(COUNTIF($A$2:B2828,Encodage!B2829)&gt;0,"",IF(AND(Encodage!B2829&gt;=$G$2,Encodage!A2829&lt;=$H$2),Encodage!C2829,"")))</f>
        <v/>
      </c>
      <c r="C2829" s="62"/>
      <c r="D2829" s="61"/>
      <c r="E2829" s="61"/>
      <c r="F2829" s="61"/>
      <c r="G2829" t="str">
        <f t="shared" si="633"/>
        <v/>
      </c>
      <c r="H2829" t="str">
        <f>IFERROR(IF(COUNTIF($H$4:H2828,H2828)&lt;VLOOKUP($H2828,$D$3:$E$500,2,0),H2828,INDEX($D$3:$D$300,MATCH(H2828,$D$3:$D$300,0)+1)),"")</f>
        <v/>
      </c>
      <c r="I2829" t="str">
        <f>IF($H2829="","",VLOOKUP($H2829,Listes!$A$3:$I$12,3,FALSE))</f>
        <v/>
      </c>
      <c r="J2829" t="str">
        <f>IF($H2829="","",VLOOKUP($H2829,Listes!$A$3:$I$12,4,FALSE))</f>
        <v/>
      </c>
      <c r="K2829" t="str">
        <f>IF(H2829="","",VLOOKUP($H2829,Listes!$A$3:$I$12,8,FALSE))</f>
        <v/>
      </c>
      <c r="N2829" t="str">
        <f t="shared" si="634"/>
        <v/>
      </c>
    </row>
    <row r="2830" spans="1:14">
      <c r="A2830" s="62" t="str">
        <f>IF(Encodage!A2830="","",IF(COUNTIF($A$2:A2829,Encodage!A2830),"",IF(AND(Encodage!A2830&gt;=$G$2,Encodage!A2830&lt;=$H$2),Encodage!B2830,"")))</f>
        <v/>
      </c>
      <c r="B2830" s="62" t="str">
        <f>IF(A2830="","",IF(COUNTIF($A$2:B2829,Encodage!B2830)&gt;0,"",IF(AND(Encodage!B2830&gt;=$G$2,Encodage!A2830&lt;=$H$2),Encodage!C2830,"")))</f>
        <v/>
      </c>
      <c r="C2830" s="62"/>
      <c r="D2830" s="61"/>
      <c r="E2830" s="61"/>
      <c r="F2830" s="61"/>
      <c r="G2830" t="str">
        <f t="shared" si="633"/>
        <v/>
      </c>
      <c r="H2830" t="str">
        <f>IFERROR(IF(COUNTIF($H$4:H2829,H2829)&lt;VLOOKUP($H2829,$D$3:$E$500,2,0),H2829,INDEX($D$3:$D$300,MATCH(H2829,$D$3:$D$300,0)+1)),"")</f>
        <v/>
      </c>
      <c r="I2830" t="str">
        <f>IF($H2830="","",VLOOKUP($H2830,Listes!$A$3:$I$12,3,FALSE))</f>
        <v/>
      </c>
      <c r="J2830" t="str">
        <f>IF($H2830="","",VLOOKUP($H2830,Listes!$A$3:$I$12,4,FALSE))</f>
        <v/>
      </c>
      <c r="K2830" t="str">
        <f>IF(H2830="","",VLOOKUP($H2830,Listes!$A$3:$I$12,8,FALSE))</f>
        <v/>
      </c>
      <c r="N2830" t="str">
        <f t="shared" si="634"/>
        <v/>
      </c>
    </row>
    <row r="2831" spans="1:14">
      <c r="A2831" s="62" t="str">
        <f>IF(Encodage!A2831="","",IF(COUNTIF($A$2:A2830,Encodage!A2831),"",IF(AND(Encodage!A2831&gt;=$G$2,Encodage!A2831&lt;=$H$2),Encodage!B2831,"")))</f>
        <v/>
      </c>
      <c r="B2831" s="62" t="str">
        <f>IF(A2831="","",IF(COUNTIF($A$2:B2830,Encodage!B2831)&gt;0,"",IF(AND(Encodage!B2831&gt;=$G$2,Encodage!A2831&lt;=$H$2),Encodage!C2831,"")))</f>
        <v/>
      </c>
      <c r="C2831" s="62"/>
      <c r="D2831" s="61"/>
      <c r="E2831" s="61"/>
      <c r="F2831" s="61"/>
      <c r="G2831" t="str">
        <f t="shared" si="633"/>
        <v/>
      </c>
      <c r="H2831" t="str">
        <f>IFERROR(IF(COUNTIF($H$4:H2830,H2830)&lt;VLOOKUP($H2830,$D$3:$E$500,2,0),H2830,INDEX($D$3:$D$300,MATCH(H2830,$D$3:$D$300,0)+1)),"")</f>
        <v/>
      </c>
      <c r="I2831" t="str">
        <f>IF($H2831="","",VLOOKUP($H2831,Listes!$A$3:$I$12,3,FALSE))</f>
        <v/>
      </c>
      <c r="J2831" t="str">
        <f>IF($H2831="","",VLOOKUP($H2831,Listes!$A$3:$I$12,4,FALSE))</f>
        <v/>
      </c>
      <c r="K2831" t="str">
        <f>IF(H2831="","",VLOOKUP($H2831,Listes!$A$3:$I$12,8,FALSE))</f>
        <v/>
      </c>
      <c r="N2831" t="str">
        <f t="shared" si="634"/>
        <v/>
      </c>
    </row>
    <row r="2832" spans="1:14">
      <c r="A2832" s="62" t="str">
        <f>IF(Encodage!A2832="","",IF(COUNTIF($A$2:A2831,Encodage!A2832),"",IF(AND(Encodage!A2832&gt;=$G$2,Encodage!A2832&lt;=$H$2),Encodage!B2832,"")))</f>
        <v/>
      </c>
      <c r="B2832" s="62" t="str">
        <f>IF(A2832="","",IF(COUNTIF($A$2:B2831,Encodage!B2832)&gt;0,"",IF(AND(Encodage!B2832&gt;=$G$2,Encodage!A2832&lt;=$H$2),Encodage!C2832,"")))</f>
        <v/>
      </c>
      <c r="C2832" s="62"/>
      <c r="D2832" s="61"/>
      <c r="E2832" s="61"/>
      <c r="F2832" s="61"/>
      <c r="G2832" t="str">
        <f t="shared" si="633"/>
        <v/>
      </c>
      <c r="H2832" t="str">
        <f>IFERROR(IF(COUNTIF($H$4:H2831,H2831)&lt;VLOOKUP($H2831,$D$3:$E$500,2,0),H2831,INDEX($D$3:$D$300,MATCH(H2831,$D$3:$D$300,0)+1)),"")</f>
        <v/>
      </c>
      <c r="I2832" t="str">
        <f>IF($H2832="","",VLOOKUP($H2832,Listes!$A$3:$I$12,3,FALSE))</f>
        <v/>
      </c>
      <c r="J2832" t="str">
        <f>IF($H2832="","",VLOOKUP($H2832,Listes!$A$3:$I$12,4,FALSE))</f>
        <v/>
      </c>
      <c r="K2832" t="str">
        <f>IF(H2832="","",VLOOKUP($H2832,Listes!$A$3:$I$12,8,FALSE))</f>
        <v/>
      </c>
      <c r="N2832" t="str">
        <f t="shared" si="634"/>
        <v/>
      </c>
    </row>
    <row r="2833" spans="1:14">
      <c r="A2833" s="62" t="str">
        <f>IF(Encodage!A2833="","",IF(COUNTIF($A$2:A2832,Encodage!A2833),"",IF(AND(Encodage!A2833&gt;=$G$2,Encodage!A2833&lt;=$H$2),Encodage!B2833,"")))</f>
        <v/>
      </c>
      <c r="B2833" s="62" t="str">
        <f>IF(A2833="","",IF(COUNTIF($A$2:B2832,Encodage!B2833)&gt;0,"",IF(AND(Encodage!B2833&gt;=$G$2,Encodage!A2833&lt;=$H$2),Encodage!C2833,"")))</f>
        <v/>
      </c>
      <c r="C2833" s="62"/>
      <c r="D2833" s="61"/>
      <c r="E2833" s="61"/>
      <c r="F2833" s="61"/>
      <c r="G2833" t="str">
        <f t="shared" si="633"/>
        <v/>
      </c>
      <c r="H2833" t="str">
        <f>IFERROR(IF(COUNTIF($H$4:H2832,H2832)&lt;VLOOKUP($H2832,$D$3:$E$500,2,0),H2832,INDEX($D$3:$D$300,MATCH(H2832,$D$3:$D$300,0)+1)),"")</f>
        <v/>
      </c>
      <c r="I2833" t="str">
        <f>IF($H2833="","",VLOOKUP($H2833,Listes!$A$3:$I$12,3,FALSE))</f>
        <v/>
      </c>
      <c r="J2833" t="str">
        <f>IF($H2833="","",VLOOKUP($H2833,Listes!$A$3:$I$12,4,FALSE))</f>
        <v/>
      </c>
      <c r="K2833" t="str">
        <f>IF(H2833="","",VLOOKUP($H2833,Listes!$A$3:$I$12,8,FALSE))</f>
        <v/>
      </c>
      <c r="N2833" t="str">
        <f t="shared" si="634"/>
        <v/>
      </c>
    </row>
    <row r="2834" spans="1:14">
      <c r="A2834" s="62" t="str">
        <f>IF(Encodage!A2834="","",IF(COUNTIF($A$2:A2833,Encodage!A2834),"",IF(AND(Encodage!A2834&gt;=$G$2,Encodage!A2834&lt;=$H$2),Encodage!B2834,"")))</f>
        <v/>
      </c>
      <c r="B2834" s="62" t="str">
        <f>IF(A2834="","",IF(COUNTIF($A$2:B2833,Encodage!B2834)&gt;0,"",IF(AND(Encodage!B2834&gt;=$G$2,Encodage!A2834&lt;=$H$2),Encodage!C2834,"")))</f>
        <v/>
      </c>
      <c r="C2834" s="62"/>
      <c r="D2834" s="61"/>
      <c r="E2834" s="61"/>
      <c r="F2834" s="61"/>
      <c r="G2834" t="str">
        <f t="shared" si="633"/>
        <v/>
      </c>
      <c r="H2834" t="str">
        <f>IFERROR(IF(COUNTIF($H$4:H2833,H2833)&lt;VLOOKUP($H2833,$D$3:$E$500,2,0),H2833,INDEX($D$3:$D$300,MATCH(H2833,$D$3:$D$300,0)+1)),"")</f>
        <v/>
      </c>
      <c r="I2834" t="str">
        <f>IF($H2834="","",VLOOKUP($H2834,Listes!$A$3:$I$12,3,FALSE))</f>
        <v/>
      </c>
      <c r="J2834" t="str">
        <f>IF($H2834="","",VLOOKUP($H2834,Listes!$A$3:$I$12,4,FALSE))</f>
        <v/>
      </c>
      <c r="K2834" t="str">
        <f>IF(H2834="","",VLOOKUP($H2834,Listes!$A$3:$I$12,8,FALSE))</f>
        <v/>
      </c>
      <c r="N2834" t="str">
        <f t="shared" si="634"/>
        <v/>
      </c>
    </row>
    <row r="2835" spans="1:14">
      <c r="A2835" s="62" t="str">
        <f>IF(Encodage!A2835="","",IF(COUNTIF($A$2:A2834,Encodage!A2835),"",IF(AND(Encodage!A2835&gt;=$G$2,Encodage!A2835&lt;=$H$2),Encodage!B2835,"")))</f>
        <v/>
      </c>
      <c r="B2835" s="62" t="str">
        <f>IF(A2835="","",IF(COUNTIF($A$2:B2834,Encodage!B2835)&gt;0,"",IF(AND(Encodage!B2835&gt;=$G$2,Encodage!A2835&lt;=$H$2),Encodage!C2835,"")))</f>
        <v/>
      </c>
      <c r="C2835" s="62"/>
      <c r="D2835" s="61"/>
      <c r="E2835" s="61"/>
      <c r="F2835" s="61"/>
      <c r="G2835" t="str">
        <f t="shared" si="633"/>
        <v/>
      </c>
      <c r="H2835" t="str">
        <f>IFERROR(IF(COUNTIF($H$4:H2834,H2834)&lt;VLOOKUP($H2834,$D$3:$E$500,2,0),H2834,INDEX($D$3:$D$300,MATCH(H2834,$D$3:$D$300,0)+1)),"")</f>
        <v/>
      </c>
      <c r="I2835" t="str">
        <f>IF($H2835="","",VLOOKUP($H2835,Listes!$A$3:$I$12,3,FALSE))</f>
        <v/>
      </c>
      <c r="J2835" t="str">
        <f>IF($H2835="","",VLOOKUP($H2835,Listes!$A$3:$I$12,4,FALSE))</f>
        <v/>
      </c>
      <c r="K2835" t="str">
        <f>IF(H2835="","",VLOOKUP($H2835,Listes!$A$3:$I$12,8,FALSE))</f>
        <v/>
      </c>
      <c r="N2835" t="str">
        <f t="shared" si="634"/>
        <v/>
      </c>
    </row>
    <row r="2836" spans="1:14">
      <c r="A2836" s="62" t="str">
        <f>IF(Encodage!A2836="","",IF(COUNTIF($A$2:A2835,Encodage!A2836),"",IF(AND(Encodage!A2836&gt;=$G$2,Encodage!A2836&lt;=$H$2),Encodage!B2836,"")))</f>
        <v/>
      </c>
      <c r="B2836" s="62" t="str">
        <f>IF(A2836="","",IF(COUNTIF($A$2:B2835,Encodage!B2836)&gt;0,"",IF(AND(Encodage!B2836&gt;=$G$2,Encodage!A2836&lt;=$H$2),Encodage!C2836,"")))</f>
        <v/>
      </c>
      <c r="C2836" s="62"/>
      <c r="D2836" s="61"/>
      <c r="E2836" s="61"/>
      <c r="F2836" s="61"/>
      <c r="G2836" t="str">
        <f t="shared" si="633"/>
        <v/>
      </c>
      <c r="H2836" t="str">
        <f>IFERROR(IF(COUNTIF($H$4:H2835,H2835)&lt;VLOOKUP($H2835,$D$3:$E$500,2,0),H2835,INDEX($D$3:$D$300,MATCH(H2835,$D$3:$D$300,0)+1)),"")</f>
        <v/>
      </c>
      <c r="I2836" t="str">
        <f>IF($H2836="","",VLOOKUP($H2836,Listes!$A$3:$I$12,3,FALSE))</f>
        <v/>
      </c>
      <c r="J2836" t="str">
        <f>IF($H2836="","",VLOOKUP($H2836,Listes!$A$3:$I$12,4,FALSE))</f>
        <v/>
      </c>
      <c r="K2836" t="str">
        <f>IF(H2836="","",VLOOKUP($H2836,Listes!$A$3:$I$12,8,FALSE))</f>
        <v/>
      </c>
      <c r="N2836" t="str">
        <f t="shared" si="634"/>
        <v/>
      </c>
    </row>
    <row r="2837" spans="1:14">
      <c r="A2837" s="62" t="str">
        <f>IF(Encodage!A2837="","",IF(COUNTIF($A$2:A2836,Encodage!A2837),"",IF(AND(Encodage!A2837&gt;=$G$2,Encodage!A2837&lt;=$H$2),Encodage!B2837,"")))</f>
        <v/>
      </c>
      <c r="B2837" s="62" t="str">
        <f>IF(A2837="","",IF(COUNTIF($A$2:B2836,Encodage!B2837)&gt;0,"",IF(AND(Encodage!B2837&gt;=$G$2,Encodage!A2837&lt;=$H$2),Encodage!C2837,"")))</f>
        <v/>
      </c>
      <c r="C2837" s="62"/>
      <c r="D2837" s="61"/>
      <c r="E2837" s="61"/>
      <c r="F2837" s="61"/>
      <c r="G2837" t="str">
        <f t="shared" si="633"/>
        <v/>
      </c>
      <c r="H2837" t="str">
        <f>IFERROR(IF(COUNTIF($H$4:H2836,H2836)&lt;VLOOKUP($H2836,$D$3:$E$500,2,0),H2836,INDEX($D$3:$D$300,MATCH(H2836,$D$3:$D$300,0)+1)),"")</f>
        <v/>
      </c>
      <c r="I2837" t="str">
        <f>IF($H2837="","",VLOOKUP($H2837,Listes!$A$3:$I$12,3,FALSE))</f>
        <v/>
      </c>
      <c r="J2837" t="str">
        <f>IF($H2837="","",VLOOKUP($H2837,Listes!$A$3:$I$12,4,FALSE))</f>
        <v/>
      </c>
      <c r="K2837" t="str">
        <f>IF(H2837="","",VLOOKUP($H2837,Listes!$A$3:$I$12,8,FALSE))</f>
        <v/>
      </c>
      <c r="N2837" t="str">
        <f t="shared" si="634"/>
        <v/>
      </c>
    </row>
    <row r="2838" spans="1:14">
      <c r="A2838" s="62" t="str">
        <f>IF(Encodage!A2838="","",IF(COUNTIF($A$2:A2837,Encodage!A2838),"",IF(AND(Encodage!A2838&gt;=$G$2,Encodage!A2838&lt;=$H$2),Encodage!B2838,"")))</f>
        <v/>
      </c>
      <c r="B2838" s="62" t="str">
        <f>IF(A2838="","",IF(COUNTIF($A$2:B2837,Encodage!B2838)&gt;0,"",IF(AND(Encodage!B2838&gt;=$G$2,Encodage!A2838&lt;=$H$2),Encodage!C2838,"")))</f>
        <v/>
      </c>
      <c r="C2838" s="62"/>
      <c r="D2838" s="61"/>
      <c r="E2838" s="61"/>
      <c r="F2838" s="61"/>
      <c r="G2838" t="str">
        <f t="shared" si="633"/>
        <v/>
      </c>
      <c r="H2838" t="str">
        <f>IFERROR(IF(COUNTIF($H$4:H2837,H2837)&lt;VLOOKUP($H2837,$D$3:$E$500,2,0),H2837,INDEX($D$3:$D$300,MATCH(H2837,$D$3:$D$300,0)+1)),"")</f>
        <v/>
      </c>
      <c r="I2838" t="str">
        <f>IF($H2838="","",VLOOKUP($H2838,Listes!$A$3:$I$12,3,FALSE))</f>
        <v/>
      </c>
      <c r="J2838" t="str">
        <f>IF($H2838="","",VLOOKUP($H2838,Listes!$A$3:$I$12,4,FALSE))</f>
        <v/>
      </c>
      <c r="K2838" t="str">
        <f>IF(H2838="","",VLOOKUP($H2838,Listes!$A$3:$I$12,8,FALSE))</f>
        <v/>
      </c>
      <c r="N2838" t="str">
        <f t="shared" si="634"/>
        <v/>
      </c>
    </row>
    <row r="2839" spans="1:14">
      <c r="A2839" s="62" t="str">
        <f>IF(Encodage!A2839="","",IF(COUNTIF($A$2:A2838,Encodage!A2839),"",IF(AND(Encodage!A2839&gt;=$G$2,Encodage!A2839&lt;=$H$2),Encodage!B2839,"")))</f>
        <v/>
      </c>
      <c r="B2839" s="62" t="str">
        <f>IF(A2839="","",IF(COUNTIF($A$2:B2838,Encodage!B2839)&gt;0,"",IF(AND(Encodage!B2839&gt;=$G$2,Encodage!A2839&lt;=$H$2),Encodage!C2839,"")))</f>
        <v/>
      </c>
      <c r="C2839" s="62"/>
      <c r="D2839" s="61"/>
      <c r="E2839" s="61"/>
      <c r="F2839" s="61"/>
      <c r="G2839" t="str">
        <f t="shared" si="633"/>
        <v/>
      </c>
      <c r="H2839" t="str">
        <f>IFERROR(IF(COUNTIF($H$4:H2838,H2838)&lt;VLOOKUP($H2838,$D$3:$E$500,2,0),H2838,INDEX($D$3:$D$300,MATCH(H2838,$D$3:$D$300,0)+1)),"")</f>
        <v/>
      </c>
      <c r="I2839" t="str">
        <f>IF($H2839="","",VLOOKUP($H2839,Listes!$A$3:$I$12,3,FALSE))</f>
        <v/>
      </c>
      <c r="J2839" t="str">
        <f>IF($H2839="","",VLOOKUP($H2839,Listes!$A$3:$I$12,4,FALSE))</f>
        <v/>
      </c>
      <c r="K2839" t="str">
        <f>IF(H2839="","",VLOOKUP($H2839,Listes!$A$3:$I$12,8,FALSE))</f>
        <v/>
      </c>
      <c r="N2839" t="str">
        <f t="shared" si="634"/>
        <v/>
      </c>
    </row>
    <row r="2840" spans="1:14">
      <c r="A2840" s="62" t="str">
        <f>IF(Encodage!A2840="","",IF(COUNTIF($A$2:A2839,Encodage!A2840),"",IF(AND(Encodage!A2840&gt;=$G$2,Encodage!A2840&lt;=$H$2),Encodage!B2840,"")))</f>
        <v/>
      </c>
      <c r="B2840" s="62" t="str">
        <f>IF(A2840="","",IF(COUNTIF($A$2:B2839,Encodage!B2840)&gt;0,"",IF(AND(Encodage!B2840&gt;=$G$2,Encodage!A2840&lt;=$H$2),Encodage!C2840,"")))</f>
        <v/>
      </c>
      <c r="C2840" s="62"/>
      <c r="D2840" s="61"/>
      <c r="E2840" s="61"/>
      <c r="F2840" s="61"/>
      <c r="G2840" t="str">
        <f t="shared" si="633"/>
        <v/>
      </c>
      <c r="H2840" t="str">
        <f>IFERROR(IF(COUNTIF($H$4:H2839,H2839)&lt;VLOOKUP($H2839,$D$3:$E$500,2,0),H2839,INDEX($D$3:$D$300,MATCH(H2839,$D$3:$D$300,0)+1)),"")</f>
        <v/>
      </c>
      <c r="I2840" t="str">
        <f>IF($H2840="","",VLOOKUP($H2840,Listes!$A$3:$I$12,3,FALSE))</f>
        <v/>
      </c>
      <c r="J2840" t="str">
        <f>IF($H2840="","",VLOOKUP($H2840,Listes!$A$3:$I$12,4,FALSE))</f>
        <v/>
      </c>
      <c r="K2840" t="str">
        <f>IF(H2840="","",VLOOKUP($H2840,Listes!$A$3:$I$12,8,FALSE))</f>
        <v/>
      </c>
      <c r="N2840" t="str">
        <f t="shared" si="634"/>
        <v/>
      </c>
    </row>
    <row r="2841" spans="1:14">
      <c r="A2841" s="62" t="str">
        <f>IF(Encodage!A2841="","",IF(COUNTIF($A$2:A2840,Encodage!A2841),"",IF(AND(Encodage!A2841&gt;=$G$2,Encodage!A2841&lt;=$H$2),Encodage!B2841,"")))</f>
        <v/>
      </c>
      <c r="B2841" s="62" t="str">
        <f>IF(A2841="","",IF(COUNTIF($A$2:B2840,Encodage!B2841)&gt;0,"",IF(AND(Encodage!B2841&gt;=$G$2,Encodage!A2841&lt;=$H$2),Encodage!C2841,"")))</f>
        <v/>
      </c>
      <c r="C2841" s="62"/>
      <c r="D2841" s="61"/>
      <c r="E2841" s="61"/>
      <c r="F2841" s="61"/>
      <c r="G2841" t="str">
        <f t="shared" si="633"/>
        <v/>
      </c>
      <c r="H2841" t="str">
        <f>IFERROR(IF(COUNTIF($H$4:H2840,H2840)&lt;VLOOKUP($H2840,$D$3:$E$500,2,0),H2840,INDEX($D$3:$D$300,MATCH(H2840,$D$3:$D$300,0)+1)),"")</f>
        <v/>
      </c>
      <c r="I2841" t="str">
        <f>IF($H2841="","",VLOOKUP($H2841,Listes!$A$3:$I$12,3,FALSE))</f>
        <v/>
      </c>
      <c r="J2841" t="str">
        <f>IF($H2841="","",VLOOKUP($H2841,Listes!$A$3:$I$12,4,FALSE))</f>
        <v/>
      </c>
      <c r="K2841" t="str">
        <f>IF(H2841="","",VLOOKUP($H2841,Listes!$A$3:$I$12,8,FALSE))</f>
        <v/>
      </c>
      <c r="N2841" t="str">
        <f t="shared" si="634"/>
        <v/>
      </c>
    </row>
    <row r="2842" spans="1:14">
      <c r="A2842" s="62" t="str">
        <f>IF(Encodage!A2842="","",IF(COUNTIF($A$2:A2841,Encodage!A2842),"",IF(AND(Encodage!A2842&gt;=$G$2,Encodage!A2842&lt;=$H$2),Encodage!B2842,"")))</f>
        <v/>
      </c>
      <c r="B2842" s="62" t="str">
        <f>IF(A2842="","",IF(COUNTIF($A$2:B2841,Encodage!B2842)&gt;0,"",IF(AND(Encodage!B2842&gt;=$G$2,Encodage!A2842&lt;=$H$2),Encodage!C2842,"")))</f>
        <v/>
      </c>
      <c r="C2842" s="62"/>
      <c r="D2842" s="61"/>
      <c r="E2842" s="61"/>
      <c r="F2842" s="61"/>
      <c r="G2842" t="str">
        <f t="shared" si="633"/>
        <v/>
      </c>
      <c r="H2842" t="str">
        <f>IFERROR(IF(COUNTIF($H$4:H2841,H2841)&lt;VLOOKUP($H2841,$D$3:$E$500,2,0),H2841,INDEX($D$3:$D$300,MATCH(H2841,$D$3:$D$300,0)+1)),"")</f>
        <v/>
      </c>
      <c r="I2842" t="str">
        <f>IF($H2842="","",VLOOKUP($H2842,Listes!$A$3:$I$12,3,FALSE))</f>
        <v/>
      </c>
      <c r="J2842" t="str">
        <f>IF($H2842="","",VLOOKUP($H2842,Listes!$A$3:$I$12,4,FALSE))</f>
        <v/>
      </c>
      <c r="K2842" t="str">
        <f>IF(H2842="","",VLOOKUP($H2842,Listes!$A$3:$I$12,8,FALSE))</f>
        <v/>
      </c>
      <c r="N2842" t="str">
        <f t="shared" si="634"/>
        <v/>
      </c>
    </row>
    <row r="2843" spans="1:14">
      <c r="A2843" s="62" t="str">
        <f>IF(Encodage!A2843="","",IF(COUNTIF($A$2:A2842,Encodage!A2843),"",IF(AND(Encodage!A2843&gt;=$G$2,Encodage!A2843&lt;=$H$2),Encodage!B2843,"")))</f>
        <v/>
      </c>
      <c r="B2843" s="62" t="str">
        <f>IF(A2843="","",IF(COUNTIF($A$2:B2842,Encodage!B2843)&gt;0,"",IF(AND(Encodage!B2843&gt;=$G$2,Encodage!A2843&lt;=$H$2),Encodage!C2843,"")))</f>
        <v/>
      </c>
      <c r="C2843" s="62"/>
      <c r="D2843" s="61"/>
      <c r="E2843" s="61"/>
      <c r="F2843" s="61"/>
      <c r="G2843" t="str">
        <f t="shared" si="633"/>
        <v/>
      </c>
      <c r="H2843" t="str">
        <f>IFERROR(IF(COUNTIF($H$4:H2842,H2842)&lt;VLOOKUP($H2842,$D$3:$E$500,2,0),H2842,INDEX($D$3:$D$300,MATCH(H2842,$D$3:$D$300,0)+1)),"")</f>
        <v/>
      </c>
      <c r="I2843" t="str">
        <f>IF($H2843="","",VLOOKUP($H2843,Listes!$A$3:$I$12,3,FALSE))</f>
        <v/>
      </c>
      <c r="J2843" t="str">
        <f>IF($H2843="","",VLOOKUP($H2843,Listes!$A$3:$I$12,4,FALSE))</f>
        <v/>
      </c>
      <c r="K2843" t="str">
        <f>IF(H2843="","",VLOOKUP($H2843,Listes!$A$3:$I$12,8,FALSE))</f>
        <v/>
      </c>
      <c r="N2843" t="str">
        <f t="shared" si="634"/>
        <v/>
      </c>
    </row>
    <row r="2844" spans="1:14">
      <c r="A2844" s="62" t="str">
        <f>IF(Encodage!A2844="","",IF(COUNTIF($A$2:A2843,Encodage!A2844),"",IF(AND(Encodage!A2844&gt;=$G$2,Encodage!A2844&lt;=$H$2),Encodage!B2844,"")))</f>
        <v/>
      </c>
      <c r="B2844" s="62" t="str">
        <f>IF(A2844="","",IF(COUNTIF($A$2:B2843,Encodage!B2844)&gt;0,"",IF(AND(Encodage!B2844&gt;=$G$2,Encodage!A2844&lt;=$H$2),Encodage!C2844,"")))</f>
        <v/>
      </c>
      <c r="C2844" s="62"/>
      <c r="D2844" s="61"/>
      <c r="E2844" s="61"/>
      <c r="F2844" s="61"/>
      <c r="G2844" t="str">
        <f t="shared" si="633"/>
        <v/>
      </c>
      <c r="H2844" t="str">
        <f>IFERROR(IF(COUNTIF($H$4:H2843,H2843)&lt;VLOOKUP($H2843,$D$3:$E$500,2,0),H2843,INDEX($D$3:$D$300,MATCH(H2843,$D$3:$D$300,0)+1)),"")</f>
        <v/>
      </c>
      <c r="I2844" t="str">
        <f>IF($H2844="","",VLOOKUP($H2844,Listes!$A$3:$I$12,3,FALSE))</f>
        <v/>
      </c>
      <c r="J2844" t="str">
        <f>IF($H2844="","",VLOOKUP($H2844,Listes!$A$3:$I$12,4,FALSE))</f>
        <v/>
      </c>
      <c r="K2844" t="str">
        <f>IF(H2844="","",VLOOKUP($H2844,Listes!$A$3:$I$12,8,FALSE))</f>
        <v/>
      </c>
      <c r="N2844" t="str">
        <f t="shared" si="634"/>
        <v/>
      </c>
    </row>
    <row r="2845" spans="1:14">
      <c r="A2845" s="62" t="str">
        <f>IF(Encodage!A2845="","",IF(COUNTIF($A$2:A2844,Encodage!A2845),"",IF(AND(Encodage!A2845&gt;=$G$2,Encodage!A2845&lt;=$H$2),Encodage!B2845,"")))</f>
        <v/>
      </c>
      <c r="B2845" s="62" t="str">
        <f>IF(A2845="","",IF(COUNTIF($A$2:B2844,Encodage!B2845)&gt;0,"",IF(AND(Encodage!B2845&gt;=$G$2,Encodage!A2845&lt;=$H$2),Encodage!C2845,"")))</f>
        <v/>
      </c>
      <c r="C2845" s="62"/>
      <c r="D2845" s="61"/>
      <c r="E2845" s="61"/>
      <c r="F2845" s="61"/>
      <c r="G2845" t="str">
        <f t="shared" si="633"/>
        <v/>
      </c>
      <c r="H2845" t="str">
        <f>IFERROR(IF(COUNTIF($H$4:H2844,H2844)&lt;VLOOKUP($H2844,$D$3:$E$500,2,0),H2844,INDEX($D$3:$D$300,MATCH(H2844,$D$3:$D$300,0)+1)),"")</f>
        <v/>
      </c>
      <c r="I2845" t="str">
        <f>IF($H2845="","",VLOOKUP($H2845,Listes!$A$3:$I$12,3,FALSE))</f>
        <v/>
      </c>
      <c r="J2845" t="str">
        <f>IF($H2845="","",VLOOKUP($H2845,Listes!$A$3:$I$12,4,FALSE))</f>
        <v/>
      </c>
      <c r="K2845" t="str">
        <f>IF(H2845="","",VLOOKUP($H2845,Listes!$A$3:$I$12,8,FALSE))</f>
        <v/>
      </c>
      <c r="N2845" t="str">
        <f t="shared" si="634"/>
        <v/>
      </c>
    </row>
    <row r="2846" spans="1:14">
      <c r="A2846" s="62" t="str">
        <f>IF(Encodage!A2846="","",IF(COUNTIF($A$2:A2845,Encodage!A2846),"",IF(AND(Encodage!A2846&gt;=$G$2,Encodage!A2846&lt;=$H$2),Encodage!B2846,"")))</f>
        <v/>
      </c>
      <c r="B2846" s="62" t="str">
        <f>IF(A2846="","",IF(COUNTIF($A$2:B2845,Encodage!B2846)&gt;0,"",IF(AND(Encodage!B2846&gt;=$G$2,Encodage!A2846&lt;=$H$2),Encodage!C2846,"")))</f>
        <v/>
      </c>
      <c r="C2846" s="62"/>
      <c r="D2846" s="61"/>
      <c r="E2846" s="61"/>
      <c r="F2846" s="61"/>
      <c r="G2846" t="str">
        <f t="shared" si="633"/>
        <v/>
      </c>
      <c r="H2846" t="str">
        <f>IFERROR(IF(COUNTIF($H$4:H2845,H2845)&lt;VLOOKUP($H2845,$D$3:$E$500,2,0),H2845,INDEX($D$3:$D$300,MATCH(H2845,$D$3:$D$300,0)+1)),"")</f>
        <v/>
      </c>
      <c r="I2846" t="str">
        <f>IF($H2846="","",VLOOKUP($H2846,Listes!$A$3:$I$12,3,FALSE))</f>
        <v/>
      </c>
      <c r="J2846" t="str">
        <f>IF($H2846="","",VLOOKUP($H2846,Listes!$A$3:$I$12,4,FALSE))</f>
        <v/>
      </c>
      <c r="K2846" t="str">
        <f>IF(H2846="","",VLOOKUP($H2846,Listes!$A$3:$I$12,8,FALSE))</f>
        <v/>
      </c>
      <c r="N2846" t="str">
        <f t="shared" si="634"/>
        <v/>
      </c>
    </row>
    <row r="2847" spans="1:14">
      <c r="A2847" s="62" t="str">
        <f>IF(Encodage!A2847="","",IF(COUNTIF($A$2:A2846,Encodage!A2847),"",IF(AND(Encodage!A2847&gt;=$G$2,Encodage!A2847&lt;=$H$2),Encodage!B2847,"")))</f>
        <v/>
      </c>
      <c r="B2847" s="62" t="str">
        <f>IF(A2847="","",IF(COUNTIF($A$2:B2846,Encodage!B2847)&gt;0,"",IF(AND(Encodage!B2847&gt;=$G$2,Encodage!A2847&lt;=$H$2),Encodage!C2847,"")))</f>
        <v/>
      </c>
      <c r="C2847" s="62"/>
      <c r="D2847" s="61"/>
      <c r="E2847" s="61"/>
      <c r="F2847" s="61"/>
      <c r="G2847" t="str">
        <f t="shared" si="633"/>
        <v/>
      </c>
      <c r="H2847" t="str">
        <f>IFERROR(IF(COUNTIF($H$4:H2846,H2846)&lt;VLOOKUP($H2846,$D$3:$E$500,2,0),H2846,INDEX($D$3:$D$300,MATCH(H2846,$D$3:$D$300,0)+1)),"")</f>
        <v/>
      </c>
      <c r="I2847" t="str">
        <f>IF($H2847="","",VLOOKUP($H2847,Listes!$A$3:$I$12,3,FALSE))</f>
        <v/>
      </c>
      <c r="J2847" t="str">
        <f>IF($H2847="","",VLOOKUP($H2847,Listes!$A$3:$I$12,4,FALSE))</f>
        <v/>
      </c>
      <c r="K2847" t="str">
        <f>IF(H2847="","",VLOOKUP($H2847,Listes!$A$3:$I$12,8,FALSE))</f>
        <v/>
      </c>
      <c r="N2847" t="str">
        <f t="shared" si="634"/>
        <v/>
      </c>
    </row>
    <row r="2848" spans="1:14">
      <c r="A2848" s="62" t="str">
        <f>IF(Encodage!A2848="","",IF(COUNTIF($A$2:A2847,Encodage!A2848),"",IF(AND(Encodage!A2848&gt;=$G$2,Encodage!A2848&lt;=$H$2),Encodage!B2848,"")))</f>
        <v/>
      </c>
      <c r="B2848" s="62" t="str">
        <f>IF(A2848="","",IF(COUNTIF($A$2:B2847,Encodage!B2848)&gt;0,"",IF(AND(Encodage!B2848&gt;=$G$2,Encodage!A2848&lt;=$H$2),Encodage!C2848,"")))</f>
        <v/>
      </c>
      <c r="C2848" s="62"/>
      <c r="D2848" s="61"/>
      <c r="E2848" s="61"/>
      <c r="F2848" s="61"/>
      <c r="G2848" t="str">
        <f t="shared" si="633"/>
        <v/>
      </c>
      <c r="H2848" t="str">
        <f>IFERROR(IF(COUNTIF($H$4:H2847,H2847)&lt;VLOOKUP($H2847,$D$3:$E$500,2,0),H2847,INDEX($D$3:$D$300,MATCH(H2847,$D$3:$D$300,0)+1)),"")</f>
        <v/>
      </c>
      <c r="I2848" t="str">
        <f>IF($H2848="","",VLOOKUP($H2848,Listes!$A$3:$I$12,3,FALSE))</f>
        <v/>
      </c>
      <c r="J2848" t="str">
        <f>IF($H2848="","",VLOOKUP($H2848,Listes!$A$3:$I$12,4,FALSE))</f>
        <v/>
      </c>
      <c r="K2848" t="str">
        <f>IF(H2848="","",VLOOKUP($H2848,Listes!$A$3:$I$12,8,FALSE))</f>
        <v/>
      </c>
      <c r="N2848" t="str">
        <f t="shared" si="634"/>
        <v/>
      </c>
    </row>
    <row r="2849" spans="1:14">
      <c r="A2849" s="62" t="str">
        <f>IF(Encodage!A2849="","",IF(COUNTIF($A$2:A2848,Encodage!A2849),"",IF(AND(Encodage!A2849&gt;=$G$2,Encodage!A2849&lt;=$H$2),Encodage!B2849,"")))</f>
        <v/>
      </c>
      <c r="B2849" s="62" t="str">
        <f>IF(A2849="","",IF(COUNTIF($A$2:B2848,Encodage!B2849)&gt;0,"",IF(AND(Encodage!B2849&gt;=$G$2,Encodage!A2849&lt;=$H$2),Encodage!C2849,"")))</f>
        <v/>
      </c>
      <c r="C2849" s="62"/>
      <c r="D2849" s="61"/>
      <c r="E2849" s="61"/>
      <c r="F2849" s="61"/>
      <c r="G2849" t="str">
        <f t="shared" si="633"/>
        <v/>
      </c>
      <c r="H2849" t="str">
        <f>IFERROR(IF(COUNTIF($H$4:H2848,H2848)&lt;VLOOKUP($H2848,$D$3:$E$500,2,0),H2848,INDEX($D$3:$D$300,MATCH(H2848,$D$3:$D$300,0)+1)),"")</f>
        <v/>
      </c>
      <c r="I2849" t="str">
        <f>IF($H2849="","",VLOOKUP($H2849,Listes!$A$3:$I$12,3,FALSE))</f>
        <v/>
      </c>
      <c r="J2849" t="str">
        <f>IF($H2849="","",VLOOKUP($H2849,Listes!$A$3:$I$12,4,FALSE))</f>
        <v/>
      </c>
      <c r="K2849" t="str">
        <f>IF(H2849="","",VLOOKUP($H2849,Listes!$A$3:$I$12,8,FALSE))</f>
        <v/>
      </c>
      <c r="N2849" t="str">
        <f t="shared" si="634"/>
        <v/>
      </c>
    </row>
    <row r="2850" spans="1:14">
      <c r="A2850" s="62" t="str">
        <f>IF(Encodage!A2850="","",IF(COUNTIF($A$2:A2849,Encodage!A2850),"",IF(AND(Encodage!A2850&gt;=$G$2,Encodage!A2850&lt;=$H$2),Encodage!B2850,"")))</f>
        <v/>
      </c>
      <c r="B2850" s="62" t="str">
        <f>IF(A2850="","",IF(COUNTIF($A$2:B2849,Encodage!B2850)&gt;0,"",IF(AND(Encodage!B2850&gt;=$G$2,Encodage!A2850&lt;=$H$2),Encodage!C2850,"")))</f>
        <v/>
      </c>
      <c r="C2850" s="62"/>
      <c r="D2850" s="61"/>
      <c r="E2850" s="61"/>
      <c r="F2850" s="61"/>
      <c r="G2850" t="str">
        <f t="shared" si="633"/>
        <v/>
      </c>
      <c r="H2850" t="str">
        <f>IFERROR(IF(COUNTIF($H$4:H2849,H2849)&lt;VLOOKUP($H2849,$D$3:$E$500,2,0),H2849,INDEX($D$3:$D$300,MATCH(H2849,$D$3:$D$300,0)+1)),"")</f>
        <v/>
      </c>
      <c r="I2850" t="str">
        <f>IF($H2850="","",VLOOKUP($H2850,Listes!$A$3:$I$12,3,FALSE))</f>
        <v/>
      </c>
      <c r="J2850" t="str">
        <f>IF($H2850="","",VLOOKUP($H2850,Listes!$A$3:$I$12,4,FALSE))</f>
        <v/>
      </c>
      <c r="K2850" t="str">
        <f>IF(H2850="","",VLOOKUP($H2850,Listes!$A$3:$I$12,8,FALSE))</f>
        <v/>
      </c>
      <c r="N2850" t="str">
        <f t="shared" si="634"/>
        <v/>
      </c>
    </row>
    <row r="2851" spans="1:14">
      <c r="A2851" s="62" t="str">
        <f>IF(Encodage!A2851="","",IF(COUNTIF($A$2:A2850,Encodage!A2851),"",IF(AND(Encodage!A2851&gt;=$G$2,Encodage!A2851&lt;=$H$2),Encodage!B2851,"")))</f>
        <v/>
      </c>
      <c r="B2851" s="62" t="str">
        <f>IF(A2851="","",IF(COUNTIF($A$2:B2850,Encodage!B2851)&gt;0,"",IF(AND(Encodage!B2851&gt;=$G$2,Encodage!A2851&lt;=$H$2),Encodage!C2851,"")))</f>
        <v/>
      </c>
      <c r="C2851" s="62"/>
      <c r="D2851" s="61"/>
      <c r="E2851" s="61"/>
      <c r="F2851" s="61"/>
      <c r="G2851" t="str">
        <f t="shared" si="633"/>
        <v/>
      </c>
      <c r="H2851" t="str">
        <f>IFERROR(IF(COUNTIF($H$4:H2850,H2850)&lt;VLOOKUP($H2850,$D$3:$E$500,2,0),H2850,INDEX($D$3:$D$300,MATCH(H2850,$D$3:$D$300,0)+1)),"")</f>
        <v/>
      </c>
      <c r="I2851" t="str">
        <f>IF($H2851="","",VLOOKUP($H2851,Listes!$A$3:$I$12,3,FALSE))</f>
        <v/>
      </c>
      <c r="J2851" t="str">
        <f>IF($H2851="","",VLOOKUP($H2851,Listes!$A$3:$I$12,4,FALSE))</f>
        <v/>
      </c>
      <c r="K2851" t="str">
        <f>IF(H2851="","",VLOOKUP($H2851,Listes!$A$3:$I$12,8,FALSE))</f>
        <v/>
      </c>
      <c r="N2851" t="str">
        <f t="shared" si="634"/>
        <v/>
      </c>
    </row>
    <row r="2852" spans="1:14">
      <c r="A2852" s="62" t="str">
        <f>IF(Encodage!A2852="","",IF(COUNTIF($A$2:A2851,Encodage!A2852),"",IF(AND(Encodage!A2852&gt;=$G$2,Encodage!A2852&lt;=$H$2),Encodage!B2852,"")))</f>
        <v/>
      </c>
      <c r="B2852" s="62" t="str">
        <f>IF(A2852="","",IF(COUNTIF($A$2:B2851,Encodage!B2852)&gt;0,"",IF(AND(Encodage!B2852&gt;=$G$2,Encodage!A2852&lt;=$H$2),Encodage!C2852,"")))</f>
        <v/>
      </c>
      <c r="C2852" s="62"/>
      <c r="D2852" s="61"/>
      <c r="E2852" s="61"/>
      <c r="F2852" s="61"/>
      <c r="G2852" t="str">
        <f t="shared" si="633"/>
        <v/>
      </c>
      <c r="H2852" t="str">
        <f>IFERROR(IF(COUNTIF($H$4:H2851,H2851)&lt;VLOOKUP($H2851,$D$3:$E$500,2,0),H2851,INDEX($D$3:$D$300,MATCH(H2851,$D$3:$D$300,0)+1)),"")</f>
        <v/>
      </c>
      <c r="I2852" t="str">
        <f>IF($H2852="","",VLOOKUP($H2852,Listes!$A$3:$I$12,3,FALSE))</f>
        <v/>
      </c>
      <c r="J2852" t="str">
        <f>IF($H2852="","",VLOOKUP($H2852,Listes!$A$3:$I$12,4,FALSE))</f>
        <v/>
      </c>
      <c r="K2852" t="str">
        <f>IF(H2852="","",VLOOKUP($H2852,Listes!$A$3:$I$12,8,FALSE))</f>
        <v/>
      </c>
      <c r="N2852" t="str">
        <f t="shared" si="634"/>
        <v/>
      </c>
    </row>
    <row r="2853" spans="1:14">
      <c r="A2853" s="62" t="str">
        <f>IF(Encodage!A2853="","",IF(COUNTIF($A$2:A2852,Encodage!A2853),"",IF(AND(Encodage!A2853&gt;=$G$2,Encodage!A2853&lt;=$H$2),Encodage!B2853,"")))</f>
        <v/>
      </c>
      <c r="B2853" s="62" t="str">
        <f>IF(A2853="","",IF(COUNTIF($A$2:B2852,Encodage!B2853)&gt;0,"",IF(AND(Encodage!B2853&gt;=$G$2,Encodage!A2853&lt;=$H$2),Encodage!C2853,"")))</f>
        <v/>
      </c>
      <c r="C2853" s="62"/>
      <c r="D2853" s="61"/>
      <c r="E2853" s="61"/>
      <c r="F2853" s="61"/>
      <c r="G2853" t="str">
        <f t="shared" si="633"/>
        <v/>
      </c>
      <c r="H2853" t="str">
        <f>IFERROR(IF(COUNTIF($H$4:H2852,H2852)&lt;VLOOKUP($H2852,$D$3:$E$500,2,0),H2852,INDEX($D$3:$D$300,MATCH(H2852,$D$3:$D$300,0)+1)),"")</f>
        <v/>
      </c>
      <c r="I2853" t="str">
        <f>IF($H2853="","",VLOOKUP($H2853,Listes!$A$3:$I$12,3,FALSE))</f>
        <v/>
      </c>
      <c r="J2853" t="str">
        <f>IF($H2853="","",VLOOKUP($H2853,Listes!$A$3:$I$12,4,FALSE))</f>
        <v/>
      </c>
      <c r="K2853" t="str">
        <f>IF(H2853="","",VLOOKUP($H2853,Listes!$A$3:$I$12,8,FALSE))</f>
        <v/>
      </c>
      <c r="N2853" t="str">
        <f t="shared" si="634"/>
        <v/>
      </c>
    </row>
    <row r="2854" spans="1:14">
      <c r="A2854" s="62" t="str">
        <f>IF(Encodage!A2854="","",IF(COUNTIF($A$2:A2853,Encodage!A2854),"",IF(AND(Encodage!A2854&gt;=$G$2,Encodage!A2854&lt;=$H$2),Encodage!B2854,"")))</f>
        <v/>
      </c>
      <c r="B2854" s="62" t="str">
        <f>IF(A2854="","",IF(COUNTIF($A$2:B2853,Encodage!B2854)&gt;0,"",IF(AND(Encodage!B2854&gt;=$G$2,Encodage!A2854&lt;=$H$2),Encodage!C2854,"")))</f>
        <v/>
      </c>
      <c r="C2854" s="62"/>
      <c r="D2854" s="61"/>
      <c r="E2854" s="61"/>
      <c r="F2854" s="61"/>
      <c r="G2854" t="str">
        <f t="shared" si="633"/>
        <v/>
      </c>
      <c r="H2854" t="str">
        <f>IFERROR(IF(COUNTIF($H$4:H2853,H2853)&lt;VLOOKUP($H2853,$D$3:$E$500,2,0),H2853,INDEX($D$3:$D$300,MATCH(H2853,$D$3:$D$300,0)+1)),"")</f>
        <v/>
      </c>
      <c r="I2854" t="str">
        <f>IF($H2854="","",VLOOKUP($H2854,Listes!$A$3:$I$12,3,FALSE))</f>
        <v/>
      </c>
      <c r="J2854" t="str">
        <f>IF($H2854="","",VLOOKUP($H2854,Listes!$A$3:$I$12,4,FALSE))</f>
        <v/>
      </c>
      <c r="K2854" t="str">
        <f>IF(H2854="","",VLOOKUP($H2854,Listes!$A$3:$I$12,8,FALSE))</f>
        <v/>
      </c>
      <c r="N2854" t="str">
        <f t="shared" si="634"/>
        <v/>
      </c>
    </row>
    <row r="2855" spans="1:14">
      <c r="A2855" s="62" t="str">
        <f>IF(Encodage!A2855="","",IF(COUNTIF($A$2:A2854,Encodage!A2855),"",IF(AND(Encodage!A2855&gt;=$G$2,Encodage!A2855&lt;=$H$2),Encodage!B2855,"")))</f>
        <v/>
      </c>
      <c r="B2855" s="62" t="str">
        <f>IF(A2855="","",IF(COUNTIF($A$2:B2854,Encodage!B2855)&gt;0,"",IF(AND(Encodage!B2855&gt;=$G$2,Encodage!A2855&lt;=$H$2),Encodage!C2855,"")))</f>
        <v/>
      </c>
      <c r="C2855" s="62"/>
      <c r="D2855" s="61"/>
      <c r="E2855" s="61"/>
      <c r="F2855" s="61"/>
      <c r="G2855" t="str">
        <f t="shared" si="633"/>
        <v/>
      </c>
      <c r="H2855" t="str">
        <f>IFERROR(IF(COUNTIF($H$4:H2854,H2854)&lt;VLOOKUP($H2854,$D$3:$E$500,2,0),H2854,INDEX($D$3:$D$300,MATCH(H2854,$D$3:$D$300,0)+1)),"")</f>
        <v/>
      </c>
      <c r="I2855" t="str">
        <f>IF($H2855="","",VLOOKUP($H2855,Listes!$A$3:$I$12,3,FALSE))</f>
        <v/>
      </c>
      <c r="J2855" t="str">
        <f>IF($H2855="","",VLOOKUP($H2855,Listes!$A$3:$I$12,4,FALSE))</f>
        <v/>
      </c>
      <c r="K2855" t="str">
        <f>IF(H2855="","",VLOOKUP($H2855,Listes!$A$3:$I$12,8,FALSE))</f>
        <v/>
      </c>
      <c r="N2855" t="str">
        <f t="shared" si="634"/>
        <v/>
      </c>
    </row>
    <row r="2856" spans="1:14">
      <c r="A2856" s="62" t="str">
        <f>IF(Encodage!A2856="","",IF(COUNTIF($A$2:A2855,Encodage!A2856),"",IF(AND(Encodage!A2856&gt;=$G$2,Encodage!A2856&lt;=$H$2),Encodage!B2856,"")))</f>
        <v/>
      </c>
      <c r="B2856" s="62" t="str">
        <f>IF(A2856="","",IF(COUNTIF($A$2:B2855,Encodage!B2856)&gt;0,"",IF(AND(Encodage!B2856&gt;=$G$2,Encodage!A2856&lt;=$H$2),Encodage!C2856,"")))</f>
        <v/>
      </c>
      <c r="C2856" s="62"/>
      <c r="D2856" s="61"/>
      <c r="E2856" s="61"/>
      <c r="F2856" s="61"/>
      <c r="G2856" t="str">
        <f t="shared" si="633"/>
        <v/>
      </c>
      <c r="H2856" t="str">
        <f>IFERROR(IF(COUNTIF($H$4:H2855,H2855)&lt;VLOOKUP($H2855,$D$3:$E$500,2,0),H2855,INDEX($D$3:$D$300,MATCH(H2855,$D$3:$D$300,0)+1)),"")</f>
        <v/>
      </c>
      <c r="I2856" t="str">
        <f>IF($H2856="","",VLOOKUP($H2856,Listes!$A$3:$I$12,3,FALSE))</f>
        <v/>
      </c>
      <c r="J2856" t="str">
        <f>IF($H2856="","",VLOOKUP($H2856,Listes!$A$3:$I$12,4,FALSE))</f>
        <v/>
      </c>
      <c r="K2856" t="str">
        <f>IF(H2856="","",VLOOKUP($H2856,Listes!$A$3:$I$12,8,FALSE))</f>
        <v/>
      </c>
      <c r="N2856" t="str">
        <f t="shared" si="634"/>
        <v/>
      </c>
    </row>
    <row r="2857" spans="1:14">
      <c r="A2857" s="62" t="str">
        <f>IF(Encodage!A2857="","",IF(COUNTIF($A$2:A2856,Encodage!A2857),"",IF(AND(Encodage!A2857&gt;=$G$2,Encodage!A2857&lt;=$H$2),Encodage!B2857,"")))</f>
        <v/>
      </c>
      <c r="B2857" s="62" t="str">
        <f>IF(A2857="","",IF(COUNTIF($A$2:B2856,Encodage!B2857)&gt;0,"",IF(AND(Encodage!B2857&gt;=$G$2,Encodage!A2857&lt;=$H$2),Encodage!C2857,"")))</f>
        <v/>
      </c>
      <c r="C2857" s="62"/>
      <c r="D2857" s="61"/>
      <c r="E2857" s="61"/>
      <c r="F2857" s="61"/>
      <c r="G2857" t="str">
        <f t="shared" si="633"/>
        <v/>
      </c>
      <c r="H2857" t="str">
        <f>IFERROR(IF(COUNTIF($H$4:H2856,H2856)&lt;VLOOKUP($H2856,$D$3:$E$500,2,0),H2856,INDEX($D$3:$D$300,MATCH(H2856,$D$3:$D$300,0)+1)),"")</f>
        <v/>
      </c>
      <c r="I2857" t="str">
        <f>IF($H2857="","",VLOOKUP($H2857,Listes!$A$3:$I$12,3,FALSE))</f>
        <v/>
      </c>
      <c r="J2857" t="str">
        <f>IF($H2857="","",VLOOKUP($H2857,Listes!$A$3:$I$12,4,FALSE))</f>
        <v/>
      </c>
      <c r="K2857" t="str">
        <f>IF(H2857="","",VLOOKUP($H2857,Listes!$A$3:$I$12,8,FALSE))</f>
        <v/>
      </c>
      <c r="N2857" t="str">
        <f t="shared" si="634"/>
        <v/>
      </c>
    </row>
    <row r="2858" spans="1:14">
      <c r="A2858" s="62" t="str">
        <f>IF(Encodage!A2858="","",IF(COUNTIF($A$2:A2857,Encodage!A2858),"",IF(AND(Encodage!A2858&gt;=$G$2,Encodage!A2858&lt;=$H$2),Encodage!B2858,"")))</f>
        <v/>
      </c>
      <c r="B2858" s="62" t="str">
        <f>IF(A2858="","",IF(COUNTIF($A$2:B2857,Encodage!B2858)&gt;0,"",IF(AND(Encodage!B2858&gt;=$G$2,Encodage!A2858&lt;=$H$2),Encodage!C2858,"")))</f>
        <v/>
      </c>
      <c r="C2858" s="62"/>
      <c r="D2858" s="61"/>
      <c r="E2858" s="61"/>
      <c r="F2858" s="61"/>
      <c r="G2858" t="str">
        <f t="shared" si="633"/>
        <v/>
      </c>
      <c r="H2858" t="str">
        <f>IFERROR(IF(COUNTIF($H$4:H2857,H2857)&lt;VLOOKUP($H2857,$D$3:$E$500,2,0),H2857,INDEX($D$3:$D$300,MATCH(H2857,$D$3:$D$300,0)+1)),"")</f>
        <v/>
      </c>
      <c r="I2858" t="str">
        <f>IF($H2858="","",VLOOKUP($H2858,Listes!$A$3:$I$12,3,FALSE))</f>
        <v/>
      </c>
      <c r="J2858" t="str">
        <f>IF($H2858="","",VLOOKUP($H2858,Listes!$A$3:$I$12,4,FALSE))</f>
        <v/>
      </c>
      <c r="K2858" t="str">
        <f>IF(H2858="","",VLOOKUP($H2858,Listes!$A$3:$I$12,8,FALSE))</f>
        <v/>
      </c>
      <c r="N2858" t="str">
        <f t="shared" si="634"/>
        <v/>
      </c>
    </row>
    <row r="2859" spans="1:14">
      <c r="A2859" s="62" t="str">
        <f>IF(Encodage!A2859="","",IF(COUNTIF($A$2:A2858,Encodage!A2859),"",IF(AND(Encodage!A2859&gt;=$G$2,Encodage!A2859&lt;=$H$2),Encodage!B2859,"")))</f>
        <v/>
      </c>
      <c r="B2859" s="62" t="str">
        <f>IF(A2859="","",IF(COUNTIF($A$2:B2858,Encodage!B2859)&gt;0,"",IF(AND(Encodage!B2859&gt;=$G$2,Encodage!A2859&lt;=$H$2),Encodage!C2859,"")))</f>
        <v/>
      </c>
      <c r="C2859" s="62"/>
      <c r="D2859" s="61"/>
      <c r="E2859" s="61"/>
      <c r="F2859" s="61"/>
      <c r="G2859" t="str">
        <f t="shared" si="633"/>
        <v/>
      </c>
      <c r="H2859" t="str">
        <f>IFERROR(IF(COUNTIF($H$4:H2858,H2858)&lt;VLOOKUP($H2858,$D$3:$E$500,2,0),H2858,INDEX($D$3:$D$300,MATCH(H2858,$D$3:$D$300,0)+1)),"")</f>
        <v/>
      </c>
      <c r="I2859" t="str">
        <f>IF($H2859="","",VLOOKUP($H2859,Listes!$A$3:$I$12,3,FALSE))</f>
        <v/>
      </c>
      <c r="J2859" t="str">
        <f>IF($H2859="","",VLOOKUP($H2859,Listes!$A$3:$I$12,4,FALSE))</f>
        <v/>
      </c>
      <c r="K2859" t="str">
        <f>IF(H2859="","",VLOOKUP($H2859,Listes!$A$3:$I$12,8,FALSE))</f>
        <v/>
      </c>
      <c r="N2859" t="str">
        <f t="shared" si="634"/>
        <v/>
      </c>
    </row>
    <row r="2860" spans="1:14">
      <c r="A2860" s="62" t="str">
        <f>IF(Encodage!A2860="","",IF(COUNTIF($A$2:A2859,Encodage!A2860),"",IF(AND(Encodage!A2860&gt;=$G$2,Encodage!A2860&lt;=$H$2),Encodage!B2860,"")))</f>
        <v/>
      </c>
      <c r="B2860" s="62" t="str">
        <f>IF(A2860="","",IF(COUNTIF($A$2:B2859,Encodage!B2860)&gt;0,"",IF(AND(Encodage!B2860&gt;=$G$2,Encodage!A2860&lt;=$H$2),Encodage!C2860,"")))</f>
        <v/>
      </c>
      <c r="C2860" s="62"/>
      <c r="D2860" s="61"/>
      <c r="E2860" s="61"/>
      <c r="F2860" s="61"/>
      <c r="G2860" t="str">
        <f t="shared" si="633"/>
        <v/>
      </c>
      <c r="H2860" t="str">
        <f>IFERROR(IF(COUNTIF($H$4:H2859,H2859)&lt;VLOOKUP($H2859,$D$3:$E$500,2,0),H2859,INDEX($D$3:$D$300,MATCH(H2859,$D$3:$D$300,0)+1)),"")</f>
        <v/>
      </c>
      <c r="I2860" t="str">
        <f>IF($H2860="","",VLOOKUP($H2860,Listes!$A$3:$I$12,3,FALSE))</f>
        <v/>
      </c>
      <c r="J2860" t="str">
        <f>IF($H2860="","",VLOOKUP($H2860,Listes!$A$3:$I$12,4,FALSE))</f>
        <v/>
      </c>
      <c r="K2860" t="str">
        <f>IF(H2860="","",VLOOKUP($H2860,Listes!$A$3:$I$12,8,FALSE))</f>
        <v/>
      </c>
      <c r="N2860" t="str">
        <f t="shared" si="634"/>
        <v/>
      </c>
    </row>
    <row r="2861" spans="1:14">
      <c r="A2861" s="62" t="str">
        <f>IF(Encodage!A2861="","",IF(COUNTIF($A$2:A2860,Encodage!A2861),"",IF(AND(Encodage!A2861&gt;=$G$2,Encodage!A2861&lt;=$H$2),Encodage!B2861,"")))</f>
        <v/>
      </c>
      <c r="B2861" s="62" t="str">
        <f>IF(A2861="","",IF(COUNTIF($A$2:B2860,Encodage!B2861)&gt;0,"",IF(AND(Encodage!B2861&gt;=$G$2,Encodage!A2861&lt;=$H$2),Encodage!C2861,"")))</f>
        <v/>
      </c>
      <c r="C2861" s="62"/>
      <c r="D2861" s="61"/>
      <c r="E2861" s="61"/>
      <c r="F2861" s="61"/>
      <c r="G2861" t="str">
        <f t="shared" si="633"/>
        <v/>
      </c>
      <c r="H2861" t="str">
        <f>IFERROR(IF(COUNTIF($H$4:H2860,H2860)&lt;VLOOKUP($H2860,$D$3:$E$500,2,0),H2860,INDEX($D$3:$D$300,MATCH(H2860,$D$3:$D$300,0)+1)),"")</f>
        <v/>
      </c>
      <c r="I2861" t="str">
        <f>IF($H2861="","",VLOOKUP($H2861,Listes!$A$3:$I$12,3,FALSE))</f>
        <v/>
      </c>
      <c r="J2861" t="str">
        <f>IF($H2861="","",VLOOKUP($H2861,Listes!$A$3:$I$12,4,FALSE))</f>
        <v/>
      </c>
      <c r="K2861" t="str">
        <f>IF(H2861="","",VLOOKUP($H2861,Listes!$A$3:$I$12,8,FALSE))</f>
        <v/>
      </c>
      <c r="N2861" t="str">
        <f t="shared" si="634"/>
        <v/>
      </c>
    </row>
    <row r="2862" spans="1:14">
      <c r="A2862" s="62" t="str">
        <f>IF(Encodage!A2862="","",IF(COUNTIF($A$2:A2861,Encodage!A2862),"",IF(AND(Encodage!A2862&gt;=$G$2,Encodage!A2862&lt;=$H$2),Encodage!B2862,"")))</f>
        <v/>
      </c>
      <c r="B2862" s="62" t="str">
        <f>IF(A2862="","",IF(COUNTIF($A$2:B2861,Encodage!B2862)&gt;0,"",IF(AND(Encodage!B2862&gt;=$G$2,Encodage!A2862&lt;=$H$2),Encodage!C2862,"")))</f>
        <v/>
      </c>
      <c r="C2862" s="62"/>
      <c r="D2862" s="61"/>
      <c r="E2862" s="61"/>
      <c r="F2862" s="61"/>
      <c r="G2862" t="str">
        <f t="shared" si="633"/>
        <v/>
      </c>
      <c r="H2862" t="str">
        <f>IFERROR(IF(COUNTIF($H$4:H2861,H2861)&lt;VLOOKUP($H2861,$D$3:$E$500,2,0),H2861,INDEX($D$3:$D$300,MATCH(H2861,$D$3:$D$300,0)+1)),"")</f>
        <v/>
      </c>
      <c r="I2862" t="str">
        <f>IF($H2862="","",VLOOKUP($H2862,Listes!$A$3:$I$12,3,FALSE))</f>
        <v/>
      </c>
      <c r="J2862" t="str">
        <f>IF($H2862="","",VLOOKUP($H2862,Listes!$A$3:$I$12,4,FALSE))</f>
        <v/>
      </c>
      <c r="K2862" t="str">
        <f>IF(H2862="","",VLOOKUP($H2862,Listes!$A$3:$I$12,8,FALSE))</f>
        <v/>
      </c>
      <c r="N2862" t="str">
        <f t="shared" si="634"/>
        <v/>
      </c>
    </row>
    <row r="2863" spans="1:14">
      <c r="A2863" s="62" t="str">
        <f>IF(Encodage!A2863="","",IF(COUNTIF($A$2:A2862,Encodage!A2863),"",IF(AND(Encodage!A2863&gt;=$G$2,Encodage!A2863&lt;=$H$2),Encodage!B2863,"")))</f>
        <v/>
      </c>
      <c r="B2863" s="62" t="str">
        <f>IF(A2863="","",IF(COUNTIF($A$2:B2862,Encodage!B2863)&gt;0,"",IF(AND(Encodage!B2863&gt;=$G$2,Encodage!A2863&lt;=$H$2),Encodage!C2863,"")))</f>
        <v/>
      </c>
      <c r="C2863" s="62"/>
      <c r="D2863" s="61"/>
      <c r="E2863" s="61"/>
      <c r="F2863" s="61"/>
      <c r="G2863" t="str">
        <f t="shared" si="633"/>
        <v/>
      </c>
      <c r="H2863" t="str">
        <f>IFERROR(IF(COUNTIF($H$4:H2862,H2862)&lt;VLOOKUP($H2862,$D$3:$E$500,2,0),H2862,INDEX($D$3:$D$300,MATCH(H2862,$D$3:$D$300,0)+1)),"")</f>
        <v/>
      </c>
      <c r="I2863" t="str">
        <f>IF($H2863="","",VLOOKUP($H2863,Listes!$A$3:$I$12,3,FALSE))</f>
        <v/>
      </c>
      <c r="J2863" t="str">
        <f>IF($H2863="","",VLOOKUP($H2863,Listes!$A$3:$I$12,4,FALSE))</f>
        <v/>
      </c>
      <c r="K2863" t="str">
        <f>IF(H2863="","",VLOOKUP($H2863,Listes!$A$3:$I$12,8,FALSE))</f>
        <v/>
      </c>
      <c r="N2863" t="str">
        <f t="shared" si="634"/>
        <v/>
      </c>
    </row>
    <row r="2864" spans="1:14">
      <c r="A2864" s="62" t="str">
        <f>IF(Encodage!A2864="","",IF(COUNTIF($A$2:A2863,Encodage!A2864),"",IF(AND(Encodage!A2864&gt;=$G$2,Encodage!A2864&lt;=$H$2),Encodage!B2864,"")))</f>
        <v/>
      </c>
      <c r="B2864" s="62" t="str">
        <f>IF(A2864="","",IF(COUNTIF($A$2:B2863,Encodage!B2864)&gt;0,"",IF(AND(Encodage!B2864&gt;=$G$2,Encodage!A2864&lt;=$H$2),Encodage!C2864,"")))</f>
        <v/>
      </c>
      <c r="C2864" s="62"/>
      <c r="D2864" s="61"/>
      <c r="E2864" s="61"/>
      <c r="F2864" s="61"/>
      <c r="G2864" t="str">
        <f t="shared" si="633"/>
        <v/>
      </c>
      <c r="H2864" t="str">
        <f>IFERROR(IF(COUNTIF($H$4:H2863,H2863)&lt;VLOOKUP($H2863,$D$3:$E$500,2,0),H2863,INDEX($D$3:$D$300,MATCH(H2863,$D$3:$D$300,0)+1)),"")</f>
        <v/>
      </c>
      <c r="I2864" t="str">
        <f>IF($H2864="","",VLOOKUP($H2864,Listes!$A$3:$I$12,3,FALSE))</f>
        <v/>
      </c>
      <c r="J2864" t="str">
        <f>IF($H2864="","",VLOOKUP($H2864,Listes!$A$3:$I$12,4,FALSE))</f>
        <v/>
      </c>
      <c r="K2864" t="str">
        <f>IF(H2864="","",VLOOKUP($H2864,Listes!$A$3:$I$12,8,FALSE))</f>
        <v/>
      </c>
      <c r="N2864" t="str">
        <f t="shared" si="634"/>
        <v/>
      </c>
    </row>
    <row r="2865" spans="1:14">
      <c r="A2865" s="62" t="str">
        <f>IF(Encodage!A2865="","",IF(COUNTIF($A$2:A2864,Encodage!A2865),"",IF(AND(Encodage!A2865&gt;=$G$2,Encodage!A2865&lt;=$H$2),Encodage!B2865,"")))</f>
        <v/>
      </c>
      <c r="B2865" s="62" t="str">
        <f>IF(A2865="","",IF(COUNTIF($A$2:B2864,Encodage!B2865)&gt;0,"",IF(AND(Encodage!B2865&gt;=$G$2,Encodage!A2865&lt;=$H$2),Encodage!C2865,"")))</f>
        <v/>
      </c>
      <c r="C2865" s="62"/>
      <c r="D2865" s="61"/>
      <c r="E2865" s="61"/>
      <c r="F2865" s="61"/>
      <c r="G2865" t="str">
        <f t="shared" si="633"/>
        <v/>
      </c>
      <c r="H2865" t="str">
        <f>IFERROR(IF(COUNTIF($H$4:H2864,H2864)&lt;VLOOKUP($H2864,$D$3:$E$500,2,0),H2864,INDEX($D$3:$D$300,MATCH(H2864,$D$3:$D$300,0)+1)),"")</f>
        <v/>
      </c>
      <c r="I2865" t="str">
        <f>IF($H2865="","",VLOOKUP($H2865,Listes!$A$3:$I$12,3,FALSE))</f>
        <v/>
      </c>
      <c r="J2865" t="str">
        <f>IF($H2865="","",VLOOKUP($H2865,Listes!$A$3:$I$12,4,FALSE))</f>
        <v/>
      </c>
      <c r="K2865" t="str">
        <f>IF(H2865="","",VLOOKUP($H2865,Listes!$A$3:$I$12,8,FALSE))</f>
        <v/>
      </c>
      <c r="N2865" t="str">
        <f t="shared" si="634"/>
        <v/>
      </c>
    </row>
    <row r="2866" spans="1:14">
      <c r="A2866" s="62" t="str">
        <f>IF(Encodage!A2866="","",IF(COUNTIF($A$2:A2865,Encodage!A2866),"",IF(AND(Encodage!A2866&gt;=$G$2,Encodage!A2866&lt;=$H$2),Encodage!B2866,"")))</f>
        <v/>
      </c>
      <c r="B2866" s="62" t="str">
        <f>IF(A2866="","",IF(COUNTIF($A$2:B2865,Encodage!B2866)&gt;0,"",IF(AND(Encodage!B2866&gt;=$G$2,Encodage!A2866&lt;=$H$2),Encodage!C2866,"")))</f>
        <v/>
      </c>
      <c r="C2866" s="62"/>
      <c r="D2866" s="61"/>
      <c r="E2866" s="61"/>
      <c r="F2866" s="61"/>
      <c r="G2866" t="str">
        <f t="shared" si="633"/>
        <v/>
      </c>
      <c r="H2866" t="str">
        <f>IFERROR(IF(COUNTIF($H$4:H2865,H2865)&lt;VLOOKUP($H2865,$D$3:$E$500,2,0),H2865,INDEX($D$3:$D$300,MATCH(H2865,$D$3:$D$300,0)+1)),"")</f>
        <v/>
      </c>
      <c r="I2866" t="str">
        <f>IF($H2866="","",VLOOKUP($H2866,Listes!$A$3:$I$12,3,FALSE))</f>
        <v/>
      </c>
      <c r="J2866" t="str">
        <f>IF($H2866="","",VLOOKUP($H2866,Listes!$A$3:$I$12,4,FALSE))</f>
        <v/>
      </c>
      <c r="K2866" t="str">
        <f>IF(H2866="","",VLOOKUP($H2866,Listes!$A$3:$I$12,8,FALSE))</f>
        <v/>
      </c>
      <c r="N2866" t="str">
        <f t="shared" si="634"/>
        <v/>
      </c>
    </row>
    <row r="2867" spans="1:14">
      <c r="A2867" s="62" t="str">
        <f>IF(Encodage!A2867="","",IF(COUNTIF($A$2:A2866,Encodage!A2867),"",IF(AND(Encodage!A2867&gt;=$G$2,Encodage!A2867&lt;=$H$2),Encodage!B2867,"")))</f>
        <v/>
      </c>
      <c r="B2867" s="62" t="str">
        <f>IF(A2867="","",IF(COUNTIF($A$2:B2866,Encodage!B2867)&gt;0,"",IF(AND(Encodage!B2867&gt;=$G$2,Encodage!A2867&lt;=$H$2),Encodage!C2867,"")))</f>
        <v/>
      </c>
      <c r="C2867" s="62"/>
      <c r="D2867" s="61"/>
      <c r="E2867" s="61"/>
      <c r="F2867" s="61"/>
      <c r="G2867" t="str">
        <f t="shared" si="633"/>
        <v/>
      </c>
      <c r="H2867" t="str">
        <f>IFERROR(IF(COUNTIF($H$4:H2866,H2866)&lt;VLOOKUP($H2866,$D$3:$E$500,2,0),H2866,INDEX($D$3:$D$300,MATCH(H2866,$D$3:$D$300,0)+1)),"")</f>
        <v/>
      </c>
      <c r="I2867" t="str">
        <f>IF($H2867="","",VLOOKUP($H2867,Listes!$A$3:$I$12,3,FALSE))</f>
        <v/>
      </c>
      <c r="J2867" t="str">
        <f>IF($H2867="","",VLOOKUP($H2867,Listes!$A$3:$I$12,4,FALSE))</f>
        <v/>
      </c>
      <c r="K2867" t="str">
        <f>IF(H2867="","",VLOOKUP($H2867,Listes!$A$3:$I$12,8,FALSE))</f>
        <v/>
      </c>
      <c r="N2867" t="str">
        <f t="shared" si="634"/>
        <v/>
      </c>
    </row>
    <row r="2868" spans="1:14">
      <c r="A2868" s="62" t="str">
        <f>IF(Encodage!A2868="","",IF(COUNTIF($A$2:A2867,Encodage!A2868),"",IF(AND(Encodage!A2868&gt;=$G$2,Encodage!A2868&lt;=$H$2),Encodage!B2868,"")))</f>
        <v/>
      </c>
      <c r="B2868" s="62" t="str">
        <f>IF(A2868="","",IF(COUNTIF($A$2:B2867,Encodage!B2868)&gt;0,"",IF(AND(Encodage!B2868&gt;=$G$2,Encodage!A2868&lt;=$H$2),Encodage!C2868,"")))</f>
        <v/>
      </c>
      <c r="C2868" s="62"/>
      <c r="D2868" s="61"/>
      <c r="E2868" s="61"/>
      <c r="F2868" s="61"/>
      <c r="G2868" t="str">
        <f t="shared" si="633"/>
        <v/>
      </c>
      <c r="H2868" t="str">
        <f>IFERROR(IF(COUNTIF($H$4:H2867,H2867)&lt;VLOOKUP($H2867,$D$3:$E$500,2,0),H2867,INDEX($D$3:$D$300,MATCH(H2867,$D$3:$D$300,0)+1)),"")</f>
        <v/>
      </c>
      <c r="I2868" t="str">
        <f>IF($H2868="","",VLOOKUP($H2868,Listes!$A$3:$I$12,3,FALSE))</f>
        <v/>
      </c>
      <c r="J2868" t="str">
        <f>IF($H2868="","",VLOOKUP($H2868,Listes!$A$3:$I$12,4,FALSE))</f>
        <v/>
      </c>
      <c r="K2868" t="str">
        <f>IF(H2868="","",VLOOKUP($H2868,Listes!$A$3:$I$12,8,FALSE))</f>
        <v/>
      </c>
      <c r="N2868" t="str">
        <f t="shared" si="634"/>
        <v/>
      </c>
    </row>
    <row r="2869" spans="1:14">
      <c r="A2869" s="62" t="str">
        <f>IF(Encodage!A2869="","",IF(COUNTIF($A$2:A2868,Encodage!A2869),"",IF(AND(Encodage!A2869&gt;=$G$2,Encodage!A2869&lt;=$H$2),Encodage!B2869,"")))</f>
        <v/>
      </c>
      <c r="B2869" s="62" t="str">
        <f>IF(A2869="","",IF(COUNTIF($A$2:B2868,Encodage!B2869)&gt;0,"",IF(AND(Encodage!B2869&gt;=$G$2,Encodage!A2869&lt;=$H$2),Encodage!C2869,"")))</f>
        <v/>
      </c>
      <c r="C2869" s="62"/>
      <c r="D2869" s="61"/>
      <c r="E2869" s="61"/>
      <c r="F2869" s="61"/>
      <c r="G2869" t="str">
        <f t="shared" si="633"/>
        <v/>
      </c>
      <c r="H2869" t="str">
        <f>IFERROR(IF(COUNTIF($H$4:H2868,H2868)&lt;VLOOKUP($H2868,$D$3:$E$500,2,0),H2868,INDEX($D$3:$D$300,MATCH(H2868,$D$3:$D$300,0)+1)),"")</f>
        <v/>
      </c>
      <c r="I2869" t="str">
        <f>IF($H2869="","",VLOOKUP($H2869,Listes!$A$3:$I$12,3,FALSE))</f>
        <v/>
      </c>
      <c r="J2869" t="str">
        <f>IF($H2869="","",VLOOKUP($H2869,Listes!$A$3:$I$12,4,FALSE))</f>
        <v/>
      </c>
      <c r="K2869" t="str">
        <f>IF(H2869="","",VLOOKUP($H2869,Listes!$A$3:$I$12,8,FALSE))</f>
        <v/>
      </c>
      <c r="N2869" t="str">
        <f t="shared" si="634"/>
        <v/>
      </c>
    </row>
    <row r="2870" spans="1:14">
      <c r="A2870" s="62" t="str">
        <f>IF(Encodage!A2870="","",IF(COUNTIF($A$2:A2869,Encodage!A2870),"",IF(AND(Encodage!A2870&gt;=$G$2,Encodage!A2870&lt;=$H$2),Encodage!B2870,"")))</f>
        <v/>
      </c>
      <c r="B2870" s="62" t="str">
        <f>IF(A2870="","",IF(COUNTIF($A$2:B2869,Encodage!B2870)&gt;0,"",IF(AND(Encodage!B2870&gt;=$G$2,Encodage!A2870&lt;=$H$2),Encodage!C2870,"")))</f>
        <v/>
      </c>
      <c r="C2870" s="62"/>
      <c r="D2870" s="61"/>
      <c r="E2870" s="61"/>
      <c r="F2870" s="61"/>
      <c r="G2870" t="str">
        <f t="shared" si="633"/>
        <v/>
      </c>
      <c r="H2870" t="str">
        <f>IFERROR(IF(COUNTIF($H$4:H2869,H2869)&lt;VLOOKUP($H2869,$D$3:$E$500,2,0),H2869,INDEX($D$3:$D$300,MATCH(H2869,$D$3:$D$300,0)+1)),"")</f>
        <v/>
      </c>
      <c r="I2870" t="str">
        <f>IF($H2870="","",VLOOKUP($H2870,Listes!$A$3:$I$12,3,FALSE))</f>
        <v/>
      </c>
      <c r="J2870" t="str">
        <f>IF($H2870="","",VLOOKUP($H2870,Listes!$A$3:$I$12,4,FALSE))</f>
        <v/>
      </c>
      <c r="K2870" t="str">
        <f>IF(H2870="","",VLOOKUP($H2870,Listes!$A$3:$I$12,8,FALSE))</f>
        <v/>
      </c>
      <c r="N2870" t="str">
        <f t="shared" si="634"/>
        <v/>
      </c>
    </row>
    <row r="2871" spans="1:14">
      <c r="A2871" s="62" t="str">
        <f>IF(Encodage!A2871="","",IF(COUNTIF($A$2:A2870,Encodage!A2871),"",IF(AND(Encodage!A2871&gt;=$G$2,Encodage!A2871&lt;=$H$2),Encodage!B2871,"")))</f>
        <v/>
      </c>
      <c r="B2871" s="62" t="str">
        <f>IF(A2871="","",IF(COUNTIF($A$2:B2870,Encodage!B2871)&gt;0,"",IF(AND(Encodage!B2871&gt;=$G$2,Encodage!A2871&lt;=$H$2),Encodage!C2871,"")))</f>
        <v/>
      </c>
      <c r="C2871" s="62"/>
      <c r="D2871" s="61"/>
      <c r="E2871" s="61"/>
      <c r="F2871" s="61"/>
      <c r="G2871" t="str">
        <f t="shared" si="633"/>
        <v/>
      </c>
      <c r="H2871" t="str">
        <f>IFERROR(IF(COUNTIF($H$4:H2870,H2870)&lt;VLOOKUP($H2870,$D$3:$E$500,2,0),H2870,INDEX($D$3:$D$300,MATCH(H2870,$D$3:$D$300,0)+1)),"")</f>
        <v/>
      </c>
      <c r="I2871" t="str">
        <f>IF($H2871="","",VLOOKUP($H2871,Listes!$A$3:$I$12,3,FALSE))</f>
        <v/>
      </c>
      <c r="J2871" t="str">
        <f>IF($H2871="","",VLOOKUP($H2871,Listes!$A$3:$I$12,4,FALSE))</f>
        <v/>
      </c>
      <c r="K2871" t="str">
        <f>IF(H2871="","",VLOOKUP($H2871,Listes!$A$3:$I$12,8,FALSE))</f>
        <v/>
      </c>
      <c r="N2871" t="str">
        <f t="shared" si="634"/>
        <v/>
      </c>
    </row>
    <row r="2872" spans="1:14">
      <c r="A2872" s="62" t="str">
        <f>IF(Encodage!A2872="","",IF(COUNTIF($A$2:A2871,Encodage!A2872),"",IF(AND(Encodage!A2872&gt;=$G$2,Encodage!A2872&lt;=$H$2),Encodage!B2872,"")))</f>
        <v/>
      </c>
      <c r="B2872" s="62" t="str">
        <f>IF(A2872="","",IF(COUNTIF($A$2:B2871,Encodage!B2872)&gt;0,"",IF(AND(Encodage!B2872&gt;=$G$2,Encodage!A2872&lt;=$H$2),Encodage!C2872,"")))</f>
        <v/>
      </c>
      <c r="C2872" s="62"/>
      <c r="D2872" s="61"/>
      <c r="E2872" s="61"/>
      <c r="F2872" s="61"/>
      <c r="G2872" t="str">
        <f t="shared" si="633"/>
        <v/>
      </c>
      <c r="H2872" t="str">
        <f>IFERROR(IF(COUNTIF($H$4:H2871,H2871)&lt;VLOOKUP($H2871,$D$3:$E$500,2,0),H2871,INDEX($D$3:$D$300,MATCH(H2871,$D$3:$D$300,0)+1)),"")</f>
        <v/>
      </c>
      <c r="I2872" t="str">
        <f>IF($H2872="","",VLOOKUP($H2872,Listes!$A$3:$I$12,3,FALSE))</f>
        <v/>
      </c>
      <c r="J2872" t="str">
        <f>IF($H2872="","",VLOOKUP($H2872,Listes!$A$3:$I$12,4,FALSE))</f>
        <v/>
      </c>
      <c r="K2872" t="str">
        <f>IF(H2872="","",VLOOKUP($H2872,Listes!$A$3:$I$12,8,FALSE))</f>
        <v/>
      </c>
      <c r="N2872" t="str">
        <f t="shared" si="634"/>
        <v/>
      </c>
    </row>
    <row r="2873" spans="1:14">
      <c r="A2873" s="62" t="str">
        <f>IF(Encodage!A2873="","",IF(COUNTIF($A$2:A2872,Encodage!A2873),"",IF(AND(Encodage!A2873&gt;=$G$2,Encodage!A2873&lt;=$H$2),Encodage!B2873,"")))</f>
        <v/>
      </c>
      <c r="B2873" s="62" t="str">
        <f>IF(A2873="","",IF(COUNTIF($A$2:B2872,Encodage!B2873)&gt;0,"",IF(AND(Encodage!B2873&gt;=$G$2,Encodage!A2873&lt;=$H$2),Encodage!C2873,"")))</f>
        <v/>
      </c>
      <c r="C2873" s="62"/>
      <c r="D2873" s="61"/>
      <c r="E2873" s="61"/>
      <c r="F2873" s="61"/>
      <c r="G2873" t="str">
        <f t="shared" si="633"/>
        <v/>
      </c>
      <c r="H2873" t="str">
        <f>IFERROR(IF(COUNTIF($H$4:H2872,H2872)&lt;VLOOKUP($H2872,$D$3:$E$500,2,0),H2872,INDEX($D$3:$D$300,MATCH(H2872,$D$3:$D$300,0)+1)),"")</f>
        <v/>
      </c>
      <c r="I2873" t="str">
        <f>IF($H2873="","",VLOOKUP($H2873,Listes!$A$3:$I$12,3,FALSE))</f>
        <v/>
      </c>
      <c r="J2873" t="str">
        <f>IF($H2873="","",VLOOKUP($H2873,Listes!$A$3:$I$12,4,FALSE))</f>
        <v/>
      </c>
      <c r="K2873" t="str">
        <f>IF(H2873="","",VLOOKUP($H2873,Listes!$A$3:$I$12,8,FALSE))</f>
        <v/>
      </c>
      <c r="N2873" t="str">
        <f t="shared" si="634"/>
        <v/>
      </c>
    </row>
    <row r="2874" spans="1:14">
      <c r="A2874" s="62" t="str">
        <f>IF(Encodage!A2874="","",IF(COUNTIF($A$2:A2873,Encodage!A2874),"",IF(AND(Encodage!A2874&gt;=$G$2,Encodage!A2874&lt;=$H$2),Encodage!B2874,"")))</f>
        <v/>
      </c>
      <c r="B2874" s="62" t="str">
        <f>IF(A2874="","",IF(COUNTIF($A$2:B2873,Encodage!B2874)&gt;0,"",IF(AND(Encodage!B2874&gt;=$G$2,Encodage!A2874&lt;=$H$2),Encodage!C2874,"")))</f>
        <v/>
      </c>
      <c r="C2874" s="62"/>
      <c r="D2874" s="61"/>
      <c r="E2874" s="61"/>
      <c r="F2874" s="61"/>
      <c r="G2874" t="str">
        <f t="shared" si="633"/>
        <v/>
      </c>
      <c r="H2874" t="str">
        <f>IFERROR(IF(COUNTIF($H$4:H2873,H2873)&lt;VLOOKUP($H2873,$D$3:$E$500,2,0),H2873,INDEX($D$3:$D$300,MATCH(H2873,$D$3:$D$300,0)+1)),"")</f>
        <v/>
      </c>
      <c r="I2874" t="str">
        <f>IF($H2874="","",VLOOKUP($H2874,Listes!$A$3:$I$12,3,FALSE))</f>
        <v/>
      </c>
      <c r="J2874" t="str">
        <f>IF($H2874="","",VLOOKUP($H2874,Listes!$A$3:$I$12,4,FALSE))</f>
        <v/>
      </c>
      <c r="K2874" t="str">
        <f>IF(H2874="","",VLOOKUP($H2874,Listes!$A$3:$I$12,8,FALSE))</f>
        <v/>
      </c>
      <c r="N2874" t="str">
        <f t="shared" si="634"/>
        <v/>
      </c>
    </row>
    <row r="2875" spans="1:14">
      <c r="A2875" s="62" t="str">
        <f>IF(Encodage!A2875="","",IF(COUNTIF($A$2:A2874,Encodage!A2875),"",IF(AND(Encodage!A2875&gt;=$G$2,Encodage!A2875&lt;=$H$2),Encodage!B2875,"")))</f>
        <v/>
      </c>
      <c r="B2875" s="62" t="str">
        <f>IF(A2875="","",IF(COUNTIF($A$2:B2874,Encodage!B2875)&gt;0,"",IF(AND(Encodage!B2875&gt;=$G$2,Encodage!A2875&lt;=$H$2),Encodage!C2875,"")))</f>
        <v/>
      </c>
      <c r="C2875" s="62"/>
      <c r="D2875" s="61"/>
      <c r="E2875" s="61"/>
      <c r="F2875" s="61"/>
      <c r="G2875" t="str">
        <f t="shared" si="633"/>
        <v/>
      </c>
      <c r="H2875" t="str">
        <f>IFERROR(IF(COUNTIF($H$4:H2874,H2874)&lt;VLOOKUP($H2874,$D$3:$E$500,2,0),H2874,INDEX($D$3:$D$300,MATCH(H2874,$D$3:$D$300,0)+1)),"")</f>
        <v/>
      </c>
      <c r="I2875" t="str">
        <f>IF($H2875="","",VLOOKUP($H2875,Listes!$A$3:$I$12,3,FALSE))</f>
        <v/>
      </c>
      <c r="J2875" t="str">
        <f>IF($H2875="","",VLOOKUP($H2875,Listes!$A$3:$I$12,4,FALSE))</f>
        <v/>
      </c>
      <c r="K2875" t="str">
        <f>IF(H2875="","",VLOOKUP($H2875,Listes!$A$3:$I$12,8,FALSE))</f>
        <v/>
      </c>
      <c r="N2875" t="str">
        <f t="shared" si="634"/>
        <v/>
      </c>
    </row>
    <row r="2876" spans="1:14">
      <c r="A2876" s="62" t="str">
        <f>IF(Encodage!A2876="","",IF(COUNTIF($A$2:A2875,Encodage!A2876),"",IF(AND(Encodage!A2876&gt;=$G$2,Encodage!A2876&lt;=$H$2),Encodage!B2876,"")))</f>
        <v/>
      </c>
      <c r="B2876" s="62" t="str">
        <f>IF(A2876="","",IF(COUNTIF($A$2:B2875,Encodage!B2876)&gt;0,"",IF(AND(Encodage!B2876&gt;=$G$2,Encodage!A2876&lt;=$H$2),Encodage!C2876,"")))</f>
        <v/>
      </c>
      <c r="C2876" s="62"/>
      <c r="D2876" s="61"/>
      <c r="E2876" s="61"/>
      <c r="F2876" s="61"/>
      <c r="G2876" t="str">
        <f t="shared" si="633"/>
        <v/>
      </c>
      <c r="H2876" t="str">
        <f>IFERROR(IF(COUNTIF($H$4:H2875,H2875)&lt;VLOOKUP($H2875,$D$3:$E$500,2,0),H2875,INDEX($D$3:$D$300,MATCH(H2875,$D$3:$D$300,0)+1)),"")</f>
        <v/>
      </c>
      <c r="I2876" t="str">
        <f>IF($H2876="","",VLOOKUP($H2876,Listes!$A$3:$I$12,3,FALSE))</f>
        <v/>
      </c>
      <c r="J2876" t="str">
        <f>IF($H2876="","",VLOOKUP($H2876,Listes!$A$3:$I$12,4,FALSE))</f>
        <v/>
      </c>
      <c r="K2876" t="str">
        <f>IF(H2876="","",VLOOKUP($H2876,Listes!$A$3:$I$12,8,FALSE))</f>
        <v/>
      </c>
      <c r="N2876" t="str">
        <f t="shared" si="634"/>
        <v/>
      </c>
    </row>
    <row r="2877" spans="1:14">
      <c r="A2877" s="62" t="str">
        <f>IF(Encodage!A2877="","",IF(COUNTIF($A$2:A2876,Encodage!A2877),"",IF(AND(Encodage!A2877&gt;=$G$2,Encodage!A2877&lt;=$H$2),Encodage!B2877,"")))</f>
        <v/>
      </c>
      <c r="B2877" s="62" t="str">
        <f>IF(A2877="","",IF(COUNTIF($A$2:B2876,Encodage!B2877)&gt;0,"",IF(AND(Encodage!B2877&gt;=$G$2,Encodage!A2877&lt;=$H$2),Encodage!C2877,"")))</f>
        <v/>
      </c>
      <c r="C2877" s="62"/>
      <c r="D2877" s="61"/>
      <c r="E2877" s="61"/>
      <c r="F2877" s="61"/>
      <c r="G2877" t="str">
        <f t="shared" si="633"/>
        <v/>
      </c>
      <c r="H2877" t="str">
        <f>IFERROR(IF(COUNTIF($H$4:H2876,H2876)&lt;VLOOKUP($H2876,$D$3:$E$500,2,0),H2876,INDEX($D$3:$D$300,MATCH(H2876,$D$3:$D$300,0)+1)),"")</f>
        <v/>
      </c>
      <c r="I2877" t="str">
        <f>IF($H2877="","",VLOOKUP($H2877,Listes!$A$3:$I$12,3,FALSE))</f>
        <v/>
      </c>
      <c r="J2877" t="str">
        <f>IF($H2877="","",VLOOKUP($H2877,Listes!$A$3:$I$12,4,FALSE))</f>
        <v/>
      </c>
      <c r="K2877" t="str">
        <f>IF(H2877="","",VLOOKUP($H2877,Listes!$A$3:$I$12,8,FALSE))</f>
        <v/>
      </c>
      <c r="N2877" t="str">
        <f t="shared" si="634"/>
        <v/>
      </c>
    </row>
    <row r="2878" spans="1:14">
      <c r="A2878" s="62" t="str">
        <f>IF(Encodage!A2878="","",IF(COUNTIF($A$2:A2877,Encodage!A2878),"",IF(AND(Encodage!A2878&gt;=$G$2,Encodage!A2878&lt;=$H$2),Encodage!B2878,"")))</f>
        <v/>
      </c>
      <c r="B2878" s="62" t="str">
        <f>IF(A2878="","",IF(COUNTIF($A$2:B2877,Encodage!B2878)&gt;0,"",IF(AND(Encodage!B2878&gt;=$G$2,Encodage!A2878&lt;=$H$2),Encodage!C2878,"")))</f>
        <v/>
      </c>
      <c r="C2878" s="62"/>
      <c r="D2878" s="61"/>
      <c r="E2878" s="61"/>
      <c r="F2878" s="61"/>
      <c r="G2878" t="str">
        <f t="shared" si="633"/>
        <v/>
      </c>
      <c r="H2878" t="str">
        <f>IFERROR(IF(COUNTIF($H$4:H2877,H2877)&lt;VLOOKUP($H2877,$D$3:$E$500,2,0),H2877,INDEX($D$3:$D$300,MATCH(H2877,$D$3:$D$300,0)+1)),"")</f>
        <v/>
      </c>
      <c r="I2878" t="str">
        <f>IF($H2878="","",VLOOKUP($H2878,Listes!$A$3:$I$12,3,FALSE))</f>
        <v/>
      </c>
      <c r="J2878" t="str">
        <f>IF($H2878="","",VLOOKUP($H2878,Listes!$A$3:$I$12,4,FALSE))</f>
        <v/>
      </c>
      <c r="K2878" t="str">
        <f>IF(H2878="","",VLOOKUP($H2878,Listes!$A$3:$I$12,8,FALSE))</f>
        <v/>
      </c>
      <c r="N2878" t="str">
        <f t="shared" si="634"/>
        <v/>
      </c>
    </row>
    <row r="2879" spans="1:14">
      <c r="A2879" s="62" t="str">
        <f>IF(Encodage!A2879="","",IF(COUNTIF($A$2:A2878,Encodage!A2879),"",IF(AND(Encodage!A2879&gt;=$G$2,Encodage!A2879&lt;=$H$2),Encodage!B2879,"")))</f>
        <v/>
      </c>
      <c r="B2879" s="62" t="str">
        <f>IF(A2879="","",IF(COUNTIF($A$2:B2878,Encodage!B2879)&gt;0,"",IF(AND(Encodage!B2879&gt;=$G$2,Encodage!A2879&lt;=$H$2),Encodage!C2879,"")))</f>
        <v/>
      </c>
      <c r="C2879" s="62"/>
      <c r="D2879" s="61"/>
      <c r="E2879" s="61"/>
      <c r="F2879" s="61"/>
      <c r="G2879" t="str">
        <f t="shared" si="633"/>
        <v/>
      </c>
      <c r="H2879" t="str">
        <f>IFERROR(IF(COUNTIF($H$4:H2878,H2878)&lt;VLOOKUP($H2878,$D$3:$E$500,2,0),H2878,INDEX($D$3:$D$300,MATCH(H2878,$D$3:$D$300,0)+1)),"")</f>
        <v/>
      </c>
      <c r="I2879" t="str">
        <f>IF($H2879="","",VLOOKUP($H2879,Listes!$A$3:$I$12,3,FALSE))</f>
        <v/>
      </c>
      <c r="J2879" t="str">
        <f>IF($H2879="","",VLOOKUP($H2879,Listes!$A$3:$I$12,4,FALSE))</f>
        <v/>
      </c>
      <c r="K2879" t="str">
        <f>IF(H2879="","",VLOOKUP($H2879,Listes!$A$3:$I$12,8,FALSE))</f>
        <v/>
      </c>
      <c r="N2879" t="str">
        <f t="shared" si="634"/>
        <v/>
      </c>
    </row>
    <row r="2880" spans="1:14">
      <c r="A2880" s="62" t="str">
        <f>IF(Encodage!A2880="","",IF(COUNTIF($A$2:A2879,Encodage!A2880),"",IF(AND(Encodage!A2880&gt;=$G$2,Encodage!A2880&lt;=$H$2),Encodage!B2880,"")))</f>
        <v/>
      </c>
      <c r="B2880" s="62" t="str">
        <f>IF(A2880="","",IF(COUNTIF($A$2:B2879,Encodage!B2880)&gt;0,"",IF(AND(Encodage!B2880&gt;=$G$2,Encodage!A2880&lt;=$H$2),Encodage!C2880,"")))</f>
        <v/>
      </c>
      <c r="C2880" s="62"/>
      <c r="D2880" s="61"/>
      <c r="E2880" s="61"/>
      <c r="F2880" s="61"/>
      <c r="G2880" t="str">
        <f t="shared" si="633"/>
        <v/>
      </c>
      <c r="H2880" t="str">
        <f>IFERROR(IF(COUNTIF($H$4:H2879,H2879)&lt;VLOOKUP($H2879,$D$3:$E$500,2,0),H2879,INDEX($D$3:$D$300,MATCH(H2879,$D$3:$D$300,0)+1)),"")</f>
        <v/>
      </c>
      <c r="I2880" t="str">
        <f>IF($H2880="","",VLOOKUP($H2880,Listes!$A$3:$I$12,3,FALSE))</f>
        <v/>
      </c>
      <c r="J2880" t="str">
        <f>IF($H2880="","",VLOOKUP($H2880,Listes!$A$3:$I$12,4,FALSE))</f>
        <v/>
      </c>
      <c r="K2880" t="str">
        <f>IF(H2880="","",VLOOKUP($H2880,Listes!$A$3:$I$12,8,FALSE))</f>
        <v/>
      </c>
      <c r="N2880" t="str">
        <f t="shared" si="634"/>
        <v/>
      </c>
    </row>
    <row r="2881" spans="1:14">
      <c r="A2881" s="62" t="str">
        <f>IF(Encodage!A2881="","",IF(COUNTIF($A$2:A2880,Encodage!A2881),"",IF(AND(Encodage!A2881&gt;=$G$2,Encodage!A2881&lt;=$H$2),Encodage!B2881,"")))</f>
        <v/>
      </c>
      <c r="B2881" s="62" t="str">
        <f>IF(A2881="","",IF(COUNTIF($A$2:B2880,Encodage!B2881)&gt;0,"",IF(AND(Encodage!B2881&gt;=$G$2,Encodage!A2881&lt;=$H$2),Encodage!C2881,"")))</f>
        <v/>
      </c>
      <c r="C2881" s="62"/>
      <c r="D2881" s="61"/>
      <c r="E2881" s="61"/>
      <c r="F2881" s="61"/>
      <c r="G2881" t="str">
        <f t="shared" si="633"/>
        <v/>
      </c>
      <c r="H2881" t="str">
        <f>IFERROR(IF(COUNTIF($H$4:H2880,H2880)&lt;VLOOKUP($H2880,$D$3:$E$500,2,0),H2880,INDEX($D$3:$D$300,MATCH(H2880,$D$3:$D$300,0)+1)),"")</f>
        <v/>
      </c>
      <c r="I2881" t="str">
        <f>IF($H2881="","",VLOOKUP($H2881,Listes!$A$3:$I$12,3,FALSE))</f>
        <v/>
      </c>
      <c r="J2881" t="str">
        <f>IF($H2881="","",VLOOKUP($H2881,Listes!$A$3:$I$12,4,FALSE))</f>
        <v/>
      </c>
      <c r="K2881" t="str">
        <f>IF(H2881="","",VLOOKUP($H2881,Listes!$A$3:$I$12,8,FALSE))</f>
        <v/>
      </c>
      <c r="N2881" t="str">
        <f t="shared" si="634"/>
        <v/>
      </c>
    </row>
    <row r="2882" spans="1:14">
      <c r="A2882" s="62" t="str">
        <f>IF(Encodage!A2882="","",IF(COUNTIF($A$2:A2881,Encodage!A2882),"",IF(AND(Encodage!A2882&gt;=$G$2,Encodage!A2882&lt;=$H$2),Encodage!B2882,"")))</f>
        <v/>
      </c>
      <c r="B2882" s="62" t="str">
        <f>IF(A2882="","",IF(COUNTIF($A$2:B2881,Encodage!B2882)&gt;0,"",IF(AND(Encodage!B2882&gt;=$G$2,Encodage!A2882&lt;=$H$2),Encodage!C2882,"")))</f>
        <v/>
      </c>
      <c r="C2882" s="62"/>
      <c r="D2882" s="61"/>
      <c r="E2882" s="61"/>
      <c r="F2882" s="61"/>
      <c r="G2882" t="str">
        <f t="shared" si="633"/>
        <v/>
      </c>
      <c r="H2882" t="str">
        <f>IFERROR(IF(COUNTIF($H$4:H2881,H2881)&lt;VLOOKUP($H2881,$D$3:$E$500,2,0),H2881,INDEX($D$3:$D$300,MATCH(H2881,$D$3:$D$300,0)+1)),"")</f>
        <v/>
      </c>
      <c r="I2882" t="str">
        <f>IF($H2882="","",VLOOKUP($H2882,Listes!$A$3:$I$12,3,FALSE))</f>
        <v/>
      </c>
      <c r="J2882" t="str">
        <f>IF($H2882="","",VLOOKUP($H2882,Listes!$A$3:$I$12,4,FALSE))</f>
        <v/>
      </c>
      <c r="K2882" t="str">
        <f>IF(H2882="","",VLOOKUP($H2882,Listes!$A$3:$I$12,8,FALSE))</f>
        <v/>
      </c>
      <c r="N2882" t="str">
        <f t="shared" si="634"/>
        <v/>
      </c>
    </row>
    <row r="2883" spans="1:14">
      <c r="A2883" s="62" t="str">
        <f>IF(Encodage!A2883="","",IF(COUNTIF($A$2:A2882,Encodage!A2883),"",IF(AND(Encodage!A2883&gt;=$G$2,Encodage!A2883&lt;=$H$2),Encodage!B2883,"")))</f>
        <v/>
      </c>
      <c r="B2883" s="62" t="str">
        <f>IF(A2883="","",IF(COUNTIF($A$2:B2882,Encodage!B2883)&gt;0,"",IF(AND(Encodage!B2883&gt;=$G$2,Encodage!A2883&lt;=$H$2),Encodage!C2883,"")))</f>
        <v/>
      </c>
      <c r="C2883" s="62"/>
      <c r="D2883" s="61"/>
      <c r="E2883" s="61"/>
      <c r="F2883" s="61"/>
      <c r="G2883" t="str">
        <f t="shared" si="633"/>
        <v/>
      </c>
      <c r="H2883" t="str">
        <f>IFERROR(IF(COUNTIF($H$4:H2882,H2882)&lt;VLOOKUP($H2882,$D$3:$E$500,2,0),H2882,INDEX($D$3:$D$300,MATCH(H2882,$D$3:$D$300,0)+1)),"")</f>
        <v/>
      </c>
      <c r="I2883" t="str">
        <f>IF($H2883="","",VLOOKUP($H2883,Listes!$A$3:$I$12,3,FALSE))</f>
        <v/>
      </c>
      <c r="J2883" t="str">
        <f>IF($H2883="","",VLOOKUP($H2883,Listes!$A$3:$I$12,4,FALSE))</f>
        <v/>
      </c>
      <c r="K2883" t="str">
        <f>IF(H2883="","",VLOOKUP($H2883,Listes!$A$3:$I$12,8,FALSE))</f>
        <v/>
      </c>
      <c r="N2883" t="str">
        <f t="shared" si="634"/>
        <v/>
      </c>
    </row>
    <row r="2884" spans="1:14">
      <c r="A2884" s="62" t="str">
        <f>IF(Encodage!A2884="","",IF(COUNTIF($A$2:A2883,Encodage!A2884),"",IF(AND(Encodage!A2884&gt;=$G$2,Encodage!A2884&lt;=$H$2),Encodage!B2884,"")))</f>
        <v/>
      </c>
      <c r="B2884" s="62" t="str">
        <f>IF(A2884="","",IF(COUNTIF($A$2:B2883,Encodage!B2884)&gt;0,"",IF(AND(Encodage!B2884&gt;=$G$2,Encodage!A2884&lt;=$H$2),Encodage!C2884,"")))</f>
        <v/>
      </c>
      <c r="C2884" s="62"/>
      <c r="D2884" s="61"/>
      <c r="E2884" s="61"/>
      <c r="F2884" s="61"/>
      <c r="G2884" t="str">
        <f t="shared" si="633"/>
        <v/>
      </c>
      <c r="H2884" t="str">
        <f>IFERROR(IF(COUNTIF($H$4:H2883,H2883)&lt;VLOOKUP($H2883,$D$3:$E$500,2,0),H2883,INDEX($D$3:$D$300,MATCH(H2883,$D$3:$D$300,0)+1)),"")</f>
        <v/>
      </c>
      <c r="I2884" t="str">
        <f>IF($H2884="","",VLOOKUP($H2884,Listes!$A$3:$I$12,3,FALSE))</f>
        <v/>
      </c>
      <c r="J2884" t="str">
        <f>IF($H2884="","",VLOOKUP($H2884,Listes!$A$3:$I$12,4,FALSE))</f>
        <v/>
      </c>
      <c r="K2884" t="str">
        <f>IF(H2884="","",VLOOKUP($H2884,Listes!$A$3:$I$12,8,FALSE))</f>
        <v/>
      </c>
      <c r="N2884" t="str">
        <f t="shared" si="634"/>
        <v/>
      </c>
    </row>
    <row r="2885" spans="1:14">
      <c r="A2885" s="62" t="str">
        <f>IF(Encodage!A2885="","",IF(COUNTIF($A$2:A2884,Encodage!A2885),"",IF(AND(Encodage!A2885&gt;=$G$2,Encodage!A2885&lt;=$H$2),Encodage!B2885,"")))</f>
        <v/>
      </c>
      <c r="B2885" s="62" t="str">
        <f>IF(A2885="","",IF(COUNTIF($A$2:B2884,Encodage!B2885)&gt;0,"",IF(AND(Encodage!B2885&gt;=$G$2,Encodage!A2885&lt;=$H$2),Encodage!C2885,"")))</f>
        <v/>
      </c>
      <c r="C2885" s="62"/>
      <c r="D2885" s="61"/>
      <c r="E2885" s="61"/>
      <c r="F2885" s="61"/>
      <c r="G2885" t="str">
        <f t="shared" ref="G2885:G2948" si="635">IFERROR(INDEX($C$3:$C$10000,MATCH(H2885,$A$3:$A$10000,0)),"")</f>
        <v/>
      </c>
      <c r="H2885" t="str">
        <f>IFERROR(IF(COUNTIF($H$4:H2884,H2884)&lt;VLOOKUP($H2884,$D$3:$E$500,2,0),H2884,INDEX($D$3:$D$300,MATCH(H2884,$D$3:$D$300,0)+1)),"")</f>
        <v/>
      </c>
      <c r="I2885" t="str">
        <f>IF($H2885="","",VLOOKUP($H2885,Listes!$A$3:$I$12,3,FALSE))</f>
        <v/>
      </c>
      <c r="J2885" t="str">
        <f>IF($H2885="","",VLOOKUP($H2885,Listes!$A$3:$I$12,4,FALSE))</f>
        <v/>
      </c>
      <c r="K2885" t="str">
        <f>IF(H2885="","",VLOOKUP($H2885,Listes!$A$3:$I$12,8,FALSE))</f>
        <v/>
      </c>
      <c r="N2885" t="str">
        <f t="shared" ref="N2885:N2948" si="636">IF($H2884=$H2885,"",IFERROR(INDEX($C$3:$C$300,MATCH(H2885,$D$3:$D$300,0)),""))</f>
        <v/>
      </c>
    </row>
    <row r="2886" spans="1:14">
      <c r="A2886" s="62" t="str">
        <f>IF(Encodage!A2886="","",IF(COUNTIF($A$2:A2885,Encodage!A2886),"",IF(AND(Encodage!A2886&gt;=$G$2,Encodage!A2886&lt;=$H$2),Encodage!B2886,"")))</f>
        <v/>
      </c>
      <c r="B2886" s="62" t="str">
        <f>IF(A2886="","",IF(COUNTIF($A$2:B2885,Encodage!B2886)&gt;0,"",IF(AND(Encodage!B2886&gt;=$G$2,Encodage!A2886&lt;=$H$2),Encodage!C2886,"")))</f>
        <v/>
      </c>
      <c r="C2886" s="62"/>
      <c r="D2886" s="61"/>
      <c r="E2886" s="61"/>
      <c r="F2886" s="61"/>
      <c r="G2886" t="str">
        <f t="shared" si="635"/>
        <v/>
      </c>
      <c r="H2886" t="str">
        <f>IFERROR(IF(COUNTIF($H$4:H2885,H2885)&lt;VLOOKUP($H2885,$D$3:$E$500,2,0),H2885,INDEX($D$3:$D$300,MATCH(H2885,$D$3:$D$300,0)+1)),"")</f>
        <v/>
      </c>
      <c r="I2886" t="str">
        <f>IF($H2886="","",VLOOKUP($H2886,Listes!$A$3:$I$12,3,FALSE))</f>
        <v/>
      </c>
      <c r="J2886" t="str">
        <f>IF($H2886="","",VLOOKUP($H2886,Listes!$A$3:$I$12,4,FALSE))</f>
        <v/>
      </c>
      <c r="K2886" t="str">
        <f>IF(H2886="","",VLOOKUP($H2886,Listes!$A$3:$I$12,8,FALSE))</f>
        <v/>
      </c>
      <c r="N2886" t="str">
        <f t="shared" si="636"/>
        <v/>
      </c>
    </row>
    <row r="2887" spans="1:14">
      <c r="A2887" s="62" t="str">
        <f>IF(Encodage!A2887="","",IF(COUNTIF($A$2:A2886,Encodage!A2887),"",IF(AND(Encodage!A2887&gt;=$G$2,Encodage!A2887&lt;=$H$2),Encodage!B2887,"")))</f>
        <v/>
      </c>
      <c r="B2887" s="62" t="str">
        <f>IF(A2887="","",IF(COUNTIF($A$2:B2886,Encodage!B2887)&gt;0,"",IF(AND(Encodage!B2887&gt;=$G$2,Encodage!A2887&lt;=$H$2),Encodage!C2887,"")))</f>
        <v/>
      </c>
      <c r="C2887" s="62"/>
      <c r="D2887" s="61"/>
      <c r="E2887" s="61"/>
      <c r="F2887" s="61"/>
      <c r="G2887" t="str">
        <f t="shared" si="635"/>
        <v/>
      </c>
      <c r="H2887" t="str">
        <f>IFERROR(IF(COUNTIF($H$4:H2886,H2886)&lt;VLOOKUP($H2886,$D$3:$E$500,2,0),H2886,INDEX($D$3:$D$300,MATCH(H2886,$D$3:$D$300,0)+1)),"")</f>
        <v/>
      </c>
      <c r="I2887" t="str">
        <f>IF($H2887="","",VLOOKUP($H2887,Listes!$A$3:$I$12,3,FALSE))</f>
        <v/>
      </c>
      <c r="J2887" t="str">
        <f>IF($H2887="","",VLOOKUP($H2887,Listes!$A$3:$I$12,4,FALSE))</f>
        <v/>
      </c>
      <c r="K2887" t="str">
        <f>IF(H2887="","",VLOOKUP($H2887,Listes!$A$3:$I$12,8,FALSE))</f>
        <v/>
      </c>
      <c r="N2887" t="str">
        <f t="shared" si="636"/>
        <v/>
      </c>
    </row>
    <row r="2888" spans="1:14">
      <c r="A2888" s="62" t="str">
        <f>IF(Encodage!A2888="","",IF(COUNTIF($A$2:A2887,Encodage!A2888),"",IF(AND(Encodage!A2888&gt;=$G$2,Encodage!A2888&lt;=$H$2),Encodage!B2888,"")))</f>
        <v/>
      </c>
      <c r="B2888" s="62" t="str">
        <f>IF(A2888="","",IF(COUNTIF($A$2:B2887,Encodage!B2888)&gt;0,"",IF(AND(Encodage!B2888&gt;=$G$2,Encodage!A2888&lt;=$H$2),Encodage!C2888,"")))</f>
        <v/>
      </c>
      <c r="C2888" s="62"/>
      <c r="D2888" s="61"/>
      <c r="E2888" s="61"/>
      <c r="F2888" s="61"/>
      <c r="G2888" t="str">
        <f t="shared" si="635"/>
        <v/>
      </c>
      <c r="H2888" t="str">
        <f>IFERROR(IF(COUNTIF($H$4:H2887,H2887)&lt;VLOOKUP($H2887,$D$3:$E$500,2,0),H2887,INDEX($D$3:$D$300,MATCH(H2887,$D$3:$D$300,0)+1)),"")</f>
        <v/>
      </c>
      <c r="I2888" t="str">
        <f>IF($H2888="","",VLOOKUP($H2888,Listes!$A$3:$I$12,3,FALSE))</f>
        <v/>
      </c>
      <c r="J2888" t="str">
        <f>IF($H2888="","",VLOOKUP($H2888,Listes!$A$3:$I$12,4,FALSE))</f>
        <v/>
      </c>
      <c r="K2888" t="str">
        <f>IF(H2888="","",VLOOKUP($H2888,Listes!$A$3:$I$12,8,FALSE))</f>
        <v/>
      </c>
      <c r="N2888" t="str">
        <f t="shared" si="636"/>
        <v/>
      </c>
    </row>
    <row r="2889" spans="1:14">
      <c r="A2889" s="62" t="str">
        <f>IF(Encodage!A2889="","",IF(COUNTIF($A$2:A2888,Encodage!A2889),"",IF(AND(Encodage!A2889&gt;=$G$2,Encodage!A2889&lt;=$H$2),Encodage!B2889,"")))</f>
        <v/>
      </c>
      <c r="B2889" s="62" t="str">
        <f>IF(A2889="","",IF(COUNTIF($A$2:B2888,Encodage!B2889)&gt;0,"",IF(AND(Encodage!B2889&gt;=$G$2,Encodage!A2889&lt;=$H$2),Encodage!C2889,"")))</f>
        <v/>
      </c>
      <c r="C2889" s="62"/>
      <c r="D2889" s="61"/>
      <c r="E2889" s="61"/>
      <c r="F2889" s="61"/>
      <c r="G2889" t="str">
        <f t="shared" si="635"/>
        <v/>
      </c>
      <c r="H2889" t="str">
        <f>IFERROR(IF(COUNTIF($H$4:H2888,H2888)&lt;VLOOKUP($H2888,$D$3:$E$500,2,0),H2888,INDEX($D$3:$D$300,MATCH(H2888,$D$3:$D$300,0)+1)),"")</f>
        <v/>
      </c>
      <c r="I2889" t="str">
        <f>IF($H2889="","",VLOOKUP($H2889,Listes!$A$3:$I$12,3,FALSE))</f>
        <v/>
      </c>
      <c r="J2889" t="str">
        <f>IF($H2889="","",VLOOKUP($H2889,Listes!$A$3:$I$12,4,FALSE))</f>
        <v/>
      </c>
      <c r="K2889" t="str">
        <f>IF(H2889="","",VLOOKUP($H2889,Listes!$A$3:$I$12,8,FALSE))</f>
        <v/>
      </c>
      <c r="N2889" t="str">
        <f t="shared" si="636"/>
        <v/>
      </c>
    </row>
    <row r="2890" spans="1:14">
      <c r="A2890" s="62" t="str">
        <f>IF(Encodage!A2890="","",IF(COUNTIF($A$2:A2889,Encodage!A2890),"",IF(AND(Encodage!A2890&gt;=$G$2,Encodage!A2890&lt;=$H$2),Encodage!B2890,"")))</f>
        <v/>
      </c>
      <c r="B2890" s="62" t="str">
        <f>IF(A2890="","",IF(COUNTIF($A$2:B2889,Encodage!B2890)&gt;0,"",IF(AND(Encodage!B2890&gt;=$G$2,Encodage!A2890&lt;=$H$2),Encodage!C2890,"")))</f>
        <v/>
      </c>
      <c r="C2890" s="62"/>
      <c r="D2890" s="61"/>
      <c r="E2890" s="61"/>
      <c r="F2890" s="61"/>
      <c r="G2890" t="str">
        <f t="shared" si="635"/>
        <v/>
      </c>
      <c r="H2890" t="str">
        <f>IFERROR(IF(COUNTIF($H$4:H2889,H2889)&lt;VLOOKUP($H2889,$D$3:$E$500,2,0),H2889,INDEX($D$3:$D$300,MATCH(H2889,$D$3:$D$300,0)+1)),"")</f>
        <v/>
      </c>
      <c r="I2890" t="str">
        <f>IF($H2890="","",VLOOKUP($H2890,Listes!$A$3:$I$12,3,FALSE))</f>
        <v/>
      </c>
      <c r="J2890" t="str">
        <f>IF($H2890="","",VLOOKUP($H2890,Listes!$A$3:$I$12,4,FALSE))</f>
        <v/>
      </c>
      <c r="K2890" t="str">
        <f>IF(H2890="","",VLOOKUP($H2890,Listes!$A$3:$I$12,8,FALSE))</f>
        <v/>
      </c>
      <c r="N2890" t="str">
        <f t="shared" si="636"/>
        <v/>
      </c>
    </row>
    <row r="2891" spans="1:14">
      <c r="A2891" s="62" t="str">
        <f>IF(Encodage!A2891="","",IF(COUNTIF($A$2:A2890,Encodage!A2891),"",IF(AND(Encodage!A2891&gt;=$G$2,Encodage!A2891&lt;=$H$2),Encodage!B2891,"")))</f>
        <v/>
      </c>
      <c r="B2891" s="62" t="str">
        <f>IF(A2891="","",IF(COUNTIF($A$2:B2890,Encodage!B2891)&gt;0,"",IF(AND(Encodage!B2891&gt;=$G$2,Encodage!A2891&lt;=$H$2),Encodage!C2891,"")))</f>
        <v/>
      </c>
      <c r="C2891" s="62"/>
      <c r="D2891" s="61"/>
      <c r="E2891" s="61"/>
      <c r="F2891" s="61"/>
      <c r="G2891" t="str">
        <f t="shared" si="635"/>
        <v/>
      </c>
      <c r="H2891" t="str">
        <f>IFERROR(IF(COUNTIF($H$4:H2890,H2890)&lt;VLOOKUP($H2890,$D$3:$E$500,2,0),H2890,INDEX($D$3:$D$300,MATCH(H2890,$D$3:$D$300,0)+1)),"")</f>
        <v/>
      </c>
      <c r="I2891" t="str">
        <f>IF($H2891="","",VLOOKUP($H2891,Listes!$A$3:$I$12,3,FALSE))</f>
        <v/>
      </c>
      <c r="J2891" t="str">
        <f>IF($H2891="","",VLOOKUP($H2891,Listes!$A$3:$I$12,4,FALSE))</f>
        <v/>
      </c>
      <c r="K2891" t="str">
        <f>IF(H2891="","",VLOOKUP($H2891,Listes!$A$3:$I$12,8,FALSE))</f>
        <v/>
      </c>
      <c r="N2891" t="str">
        <f t="shared" si="636"/>
        <v/>
      </c>
    </row>
    <row r="2892" spans="1:14">
      <c r="A2892" s="62" t="str">
        <f>IF(Encodage!A2892="","",IF(COUNTIF($A$2:A2891,Encodage!A2892),"",IF(AND(Encodage!A2892&gt;=$G$2,Encodage!A2892&lt;=$H$2),Encodage!B2892,"")))</f>
        <v/>
      </c>
      <c r="B2892" s="62" t="str">
        <f>IF(A2892="","",IF(COUNTIF($A$2:B2891,Encodage!B2892)&gt;0,"",IF(AND(Encodage!B2892&gt;=$G$2,Encodage!A2892&lt;=$H$2),Encodage!C2892,"")))</f>
        <v/>
      </c>
      <c r="C2892" s="62"/>
      <c r="D2892" s="61"/>
      <c r="E2892" s="61"/>
      <c r="F2892" s="61"/>
      <c r="G2892" t="str">
        <f t="shared" si="635"/>
        <v/>
      </c>
      <c r="H2892" t="str">
        <f>IFERROR(IF(COUNTIF($H$4:H2891,H2891)&lt;VLOOKUP($H2891,$D$3:$E$500,2,0),H2891,INDEX($D$3:$D$300,MATCH(H2891,$D$3:$D$300,0)+1)),"")</f>
        <v/>
      </c>
      <c r="I2892" t="str">
        <f>IF($H2892="","",VLOOKUP($H2892,Listes!$A$3:$I$12,3,FALSE))</f>
        <v/>
      </c>
      <c r="J2892" t="str">
        <f>IF($H2892="","",VLOOKUP($H2892,Listes!$A$3:$I$12,4,FALSE))</f>
        <v/>
      </c>
      <c r="K2892" t="str">
        <f>IF(H2892="","",VLOOKUP($H2892,Listes!$A$3:$I$12,8,FALSE))</f>
        <v/>
      </c>
      <c r="N2892" t="str">
        <f t="shared" si="636"/>
        <v/>
      </c>
    </row>
    <row r="2893" spans="1:14">
      <c r="A2893" s="62" t="str">
        <f>IF(Encodage!A2893="","",IF(COUNTIF($A$2:A2892,Encodage!A2893),"",IF(AND(Encodage!A2893&gt;=$G$2,Encodage!A2893&lt;=$H$2),Encodage!B2893,"")))</f>
        <v/>
      </c>
      <c r="B2893" s="62" t="str">
        <f>IF(A2893="","",IF(COUNTIF($A$2:B2892,Encodage!B2893)&gt;0,"",IF(AND(Encodage!B2893&gt;=$G$2,Encodage!A2893&lt;=$H$2),Encodage!C2893,"")))</f>
        <v/>
      </c>
      <c r="C2893" s="62"/>
      <c r="D2893" s="61"/>
      <c r="E2893" s="61"/>
      <c r="F2893" s="61"/>
      <c r="G2893" t="str">
        <f t="shared" si="635"/>
        <v/>
      </c>
      <c r="H2893" t="str">
        <f>IFERROR(IF(COUNTIF($H$4:H2892,H2892)&lt;VLOOKUP($H2892,$D$3:$E$500,2,0),H2892,INDEX($D$3:$D$300,MATCH(H2892,$D$3:$D$300,0)+1)),"")</f>
        <v/>
      </c>
      <c r="I2893" t="str">
        <f>IF($H2893="","",VLOOKUP($H2893,Listes!$A$3:$I$12,3,FALSE))</f>
        <v/>
      </c>
      <c r="J2893" t="str">
        <f>IF($H2893="","",VLOOKUP($H2893,Listes!$A$3:$I$12,4,FALSE))</f>
        <v/>
      </c>
      <c r="K2893" t="str">
        <f>IF(H2893="","",VLOOKUP($H2893,Listes!$A$3:$I$12,8,FALSE))</f>
        <v/>
      </c>
      <c r="N2893" t="str">
        <f t="shared" si="636"/>
        <v/>
      </c>
    </row>
    <row r="2894" spans="1:14">
      <c r="A2894" s="62" t="str">
        <f>IF(Encodage!A2894="","",IF(COUNTIF($A$2:A2893,Encodage!A2894),"",IF(AND(Encodage!A2894&gt;=$G$2,Encodage!A2894&lt;=$H$2),Encodage!B2894,"")))</f>
        <v/>
      </c>
      <c r="B2894" s="62" t="str">
        <f>IF(A2894="","",IF(COUNTIF($A$2:B2893,Encodage!B2894)&gt;0,"",IF(AND(Encodage!B2894&gt;=$G$2,Encodage!A2894&lt;=$H$2),Encodage!C2894,"")))</f>
        <v/>
      </c>
      <c r="C2894" s="62"/>
      <c r="D2894" s="61"/>
      <c r="E2894" s="61"/>
      <c r="F2894" s="61"/>
      <c r="G2894" t="str">
        <f t="shared" si="635"/>
        <v/>
      </c>
      <c r="H2894" t="str">
        <f>IFERROR(IF(COUNTIF($H$4:H2893,H2893)&lt;VLOOKUP($H2893,$D$3:$E$500,2,0),H2893,INDEX($D$3:$D$300,MATCH(H2893,$D$3:$D$300,0)+1)),"")</f>
        <v/>
      </c>
      <c r="I2894" t="str">
        <f>IF($H2894="","",VLOOKUP($H2894,Listes!$A$3:$I$12,3,FALSE))</f>
        <v/>
      </c>
      <c r="J2894" t="str">
        <f>IF($H2894="","",VLOOKUP($H2894,Listes!$A$3:$I$12,4,FALSE))</f>
        <v/>
      </c>
      <c r="K2894" t="str">
        <f>IF(H2894="","",VLOOKUP($H2894,Listes!$A$3:$I$12,8,FALSE))</f>
        <v/>
      </c>
      <c r="N2894" t="str">
        <f t="shared" si="636"/>
        <v/>
      </c>
    </row>
    <row r="2895" spans="1:14">
      <c r="A2895" s="62" t="str">
        <f>IF(Encodage!A2895="","",IF(COUNTIF($A$2:A2894,Encodage!A2895),"",IF(AND(Encodage!A2895&gt;=$G$2,Encodage!A2895&lt;=$H$2),Encodage!B2895,"")))</f>
        <v/>
      </c>
      <c r="B2895" s="62" t="str">
        <f>IF(A2895="","",IF(COUNTIF($A$2:B2894,Encodage!B2895)&gt;0,"",IF(AND(Encodage!B2895&gt;=$G$2,Encodage!A2895&lt;=$H$2),Encodage!C2895,"")))</f>
        <v/>
      </c>
      <c r="C2895" s="62"/>
      <c r="D2895" s="61"/>
      <c r="E2895" s="61"/>
      <c r="F2895" s="61"/>
      <c r="G2895" t="str">
        <f t="shared" si="635"/>
        <v/>
      </c>
      <c r="H2895" t="str">
        <f>IFERROR(IF(COUNTIF($H$4:H2894,H2894)&lt;VLOOKUP($H2894,$D$3:$E$500,2,0),H2894,INDEX($D$3:$D$300,MATCH(H2894,$D$3:$D$300,0)+1)),"")</f>
        <v/>
      </c>
      <c r="I2895" t="str">
        <f>IF($H2895="","",VLOOKUP($H2895,Listes!$A$3:$I$12,3,FALSE))</f>
        <v/>
      </c>
      <c r="J2895" t="str">
        <f>IF($H2895="","",VLOOKUP($H2895,Listes!$A$3:$I$12,4,FALSE))</f>
        <v/>
      </c>
      <c r="K2895" t="str">
        <f>IF(H2895="","",VLOOKUP($H2895,Listes!$A$3:$I$12,8,FALSE))</f>
        <v/>
      </c>
      <c r="N2895" t="str">
        <f t="shared" si="636"/>
        <v/>
      </c>
    </row>
    <row r="2896" spans="1:14">
      <c r="A2896" s="62" t="str">
        <f>IF(Encodage!A2896="","",IF(COUNTIF($A$2:A2895,Encodage!A2896),"",IF(AND(Encodage!A2896&gt;=$G$2,Encodage!A2896&lt;=$H$2),Encodage!B2896,"")))</f>
        <v/>
      </c>
      <c r="B2896" s="62" t="str">
        <f>IF(A2896="","",IF(COUNTIF($A$2:B2895,Encodage!B2896)&gt;0,"",IF(AND(Encodage!B2896&gt;=$G$2,Encodage!A2896&lt;=$H$2),Encodage!C2896,"")))</f>
        <v/>
      </c>
      <c r="C2896" s="62"/>
      <c r="D2896" s="61"/>
      <c r="E2896" s="61"/>
      <c r="F2896" s="61"/>
      <c r="G2896" t="str">
        <f t="shared" si="635"/>
        <v/>
      </c>
      <c r="H2896" t="str">
        <f>IFERROR(IF(COUNTIF($H$4:H2895,H2895)&lt;VLOOKUP($H2895,$D$3:$E$500,2,0),H2895,INDEX($D$3:$D$300,MATCH(H2895,$D$3:$D$300,0)+1)),"")</f>
        <v/>
      </c>
      <c r="I2896" t="str">
        <f>IF($H2896="","",VLOOKUP($H2896,Listes!$A$3:$I$12,3,FALSE))</f>
        <v/>
      </c>
      <c r="J2896" t="str">
        <f>IF($H2896="","",VLOOKUP($H2896,Listes!$A$3:$I$12,4,FALSE))</f>
        <v/>
      </c>
      <c r="K2896" t="str">
        <f>IF(H2896="","",VLOOKUP($H2896,Listes!$A$3:$I$12,8,FALSE))</f>
        <v/>
      </c>
      <c r="N2896" t="str">
        <f t="shared" si="636"/>
        <v/>
      </c>
    </row>
    <row r="2897" spans="1:14">
      <c r="A2897" s="62" t="str">
        <f>IF(Encodage!A2897="","",IF(COUNTIF($A$2:A2896,Encodage!A2897),"",IF(AND(Encodage!A2897&gt;=$G$2,Encodage!A2897&lt;=$H$2),Encodage!B2897,"")))</f>
        <v/>
      </c>
      <c r="B2897" s="62" t="str">
        <f>IF(A2897="","",IF(COUNTIF($A$2:B2896,Encodage!B2897)&gt;0,"",IF(AND(Encodage!B2897&gt;=$G$2,Encodage!A2897&lt;=$H$2),Encodage!C2897,"")))</f>
        <v/>
      </c>
      <c r="C2897" s="62"/>
      <c r="D2897" s="61"/>
      <c r="E2897" s="61"/>
      <c r="F2897" s="61"/>
      <c r="G2897" t="str">
        <f t="shared" si="635"/>
        <v/>
      </c>
      <c r="H2897" t="str">
        <f>IFERROR(IF(COUNTIF($H$4:H2896,H2896)&lt;VLOOKUP($H2896,$D$3:$E$500,2,0),H2896,INDEX($D$3:$D$300,MATCH(H2896,$D$3:$D$300,0)+1)),"")</f>
        <v/>
      </c>
      <c r="I2897" t="str">
        <f>IF($H2897="","",VLOOKUP($H2897,Listes!$A$3:$I$12,3,FALSE))</f>
        <v/>
      </c>
      <c r="J2897" t="str">
        <f>IF($H2897="","",VLOOKUP($H2897,Listes!$A$3:$I$12,4,FALSE))</f>
        <v/>
      </c>
      <c r="K2897" t="str">
        <f>IF(H2897="","",VLOOKUP($H2897,Listes!$A$3:$I$12,8,FALSE))</f>
        <v/>
      </c>
      <c r="N2897" t="str">
        <f t="shared" si="636"/>
        <v/>
      </c>
    </row>
    <row r="2898" spans="1:14">
      <c r="A2898" s="62" t="str">
        <f>IF(Encodage!A2898="","",IF(COUNTIF($A$2:A2897,Encodage!A2898),"",IF(AND(Encodage!A2898&gt;=$G$2,Encodage!A2898&lt;=$H$2),Encodage!B2898,"")))</f>
        <v/>
      </c>
      <c r="B2898" s="62" t="str">
        <f>IF(A2898="","",IF(COUNTIF($A$2:B2897,Encodage!B2898)&gt;0,"",IF(AND(Encodage!B2898&gt;=$G$2,Encodage!A2898&lt;=$H$2),Encodage!C2898,"")))</f>
        <v/>
      </c>
      <c r="C2898" s="62"/>
      <c r="D2898" s="61"/>
      <c r="E2898" s="61"/>
      <c r="F2898" s="61"/>
      <c r="G2898" t="str">
        <f t="shared" si="635"/>
        <v/>
      </c>
      <c r="H2898" t="str">
        <f>IFERROR(IF(COUNTIF($H$4:H2897,H2897)&lt;VLOOKUP($H2897,$D$3:$E$500,2,0),H2897,INDEX($D$3:$D$300,MATCH(H2897,$D$3:$D$300,0)+1)),"")</f>
        <v/>
      </c>
      <c r="I2898" t="str">
        <f>IF($H2898="","",VLOOKUP($H2898,Listes!$A$3:$I$12,3,FALSE))</f>
        <v/>
      </c>
      <c r="J2898" t="str">
        <f>IF($H2898="","",VLOOKUP($H2898,Listes!$A$3:$I$12,4,FALSE))</f>
        <v/>
      </c>
      <c r="K2898" t="str">
        <f>IF(H2898="","",VLOOKUP($H2898,Listes!$A$3:$I$12,8,FALSE))</f>
        <v/>
      </c>
      <c r="N2898" t="str">
        <f t="shared" si="636"/>
        <v/>
      </c>
    </row>
    <row r="2899" spans="1:14">
      <c r="A2899" s="62" t="str">
        <f>IF(Encodage!A2899="","",IF(COUNTIF($A$2:A2898,Encodage!A2899),"",IF(AND(Encodage!A2899&gt;=$G$2,Encodage!A2899&lt;=$H$2),Encodage!B2899,"")))</f>
        <v/>
      </c>
      <c r="B2899" s="62" t="str">
        <f>IF(A2899="","",IF(COUNTIF($A$2:B2898,Encodage!B2899)&gt;0,"",IF(AND(Encodage!B2899&gt;=$G$2,Encodage!A2899&lt;=$H$2),Encodage!C2899,"")))</f>
        <v/>
      </c>
      <c r="C2899" s="62"/>
      <c r="D2899" s="61"/>
      <c r="E2899" s="61"/>
      <c r="F2899" s="61"/>
      <c r="G2899" t="str">
        <f t="shared" si="635"/>
        <v/>
      </c>
      <c r="H2899" t="str">
        <f>IFERROR(IF(COUNTIF($H$4:H2898,H2898)&lt;VLOOKUP($H2898,$D$3:$E$500,2,0),H2898,INDEX($D$3:$D$300,MATCH(H2898,$D$3:$D$300,0)+1)),"")</f>
        <v/>
      </c>
      <c r="I2899" t="str">
        <f>IF($H2899="","",VLOOKUP($H2899,Listes!$A$3:$I$12,3,FALSE))</f>
        <v/>
      </c>
      <c r="J2899" t="str">
        <f>IF($H2899="","",VLOOKUP($H2899,Listes!$A$3:$I$12,4,FALSE))</f>
        <v/>
      </c>
      <c r="K2899" t="str">
        <f>IF(H2899="","",VLOOKUP($H2899,Listes!$A$3:$I$12,8,FALSE))</f>
        <v/>
      </c>
      <c r="N2899" t="str">
        <f t="shared" si="636"/>
        <v/>
      </c>
    </row>
    <row r="2900" spans="1:14">
      <c r="A2900" s="62" t="str">
        <f>IF(Encodage!A2900="","",IF(COUNTIF($A$2:A2899,Encodage!A2900),"",IF(AND(Encodage!A2900&gt;=$G$2,Encodage!A2900&lt;=$H$2),Encodage!B2900,"")))</f>
        <v/>
      </c>
      <c r="B2900" s="62" t="str">
        <f>IF(A2900="","",IF(COUNTIF($A$2:B2899,Encodage!B2900)&gt;0,"",IF(AND(Encodage!B2900&gt;=$G$2,Encodage!A2900&lt;=$H$2),Encodage!C2900,"")))</f>
        <v/>
      </c>
      <c r="C2900" s="62"/>
      <c r="D2900" s="61"/>
      <c r="E2900" s="61"/>
      <c r="F2900" s="61"/>
      <c r="G2900" t="str">
        <f t="shared" si="635"/>
        <v/>
      </c>
      <c r="H2900" t="str">
        <f>IFERROR(IF(COUNTIF($H$4:H2899,H2899)&lt;VLOOKUP($H2899,$D$3:$E$500,2,0),H2899,INDEX($D$3:$D$300,MATCH(H2899,$D$3:$D$300,0)+1)),"")</f>
        <v/>
      </c>
      <c r="I2900" t="str">
        <f>IF($H2900="","",VLOOKUP($H2900,Listes!$A$3:$I$12,3,FALSE))</f>
        <v/>
      </c>
      <c r="J2900" t="str">
        <f>IF($H2900="","",VLOOKUP($H2900,Listes!$A$3:$I$12,4,FALSE))</f>
        <v/>
      </c>
      <c r="K2900" t="str">
        <f>IF(H2900="","",VLOOKUP($H2900,Listes!$A$3:$I$12,8,FALSE))</f>
        <v/>
      </c>
      <c r="N2900" t="str">
        <f t="shared" si="636"/>
        <v/>
      </c>
    </row>
    <row r="2901" spans="1:14">
      <c r="A2901" s="62" t="str">
        <f>IF(Encodage!A2901="","",IF(COUNTIF($A$2:A2900,Encodage!A2901),"",IF(AND(Encodage!A2901&gt;=$G$2,Encodage!A2901&lt;=$H$2),Encodage!B2901,"")))</f>
        <v/>
      </c>
      <c r="B2901" s="62" t="str">
        <f>IF(A2901="","",IF(COUNTIF($A$2:B2900,Encodage!B2901)&gt;0,"",IF(AND(Encodage!B2901&gt;=$G$2,Encodage!A2901&lt;=$H$2),Encodage!C2901,"")))</f>
        <v/>
      </c>
      <c r="C2901" s="62"/>
      <c r="D2901" s="61"/>
      <c r="E2901" s="61"/>
      <c r="F2901" s="61"/>
      <c r="G2901" t="str">
        <f t="shared" si="635"/>
        <v/>
      </c>
      <c r="H2901" t="str">
        <f>IFERROR(IF(COUNTIF($H$4:H2900,H2900)&lt;VLOOKUP($H2900,$D$3:$E$500,2,0),H2900,INDEX($D$3:$D$300,MATCH(H2900,$D$3:$D$300,0)+1)),"")</f>
        <v/>
      </c>
      <c r="I2901" t="str">
        <f>IF($H2901="","",VLOOKUP($H2901,Listes!$A$3:$I$12,3,FALSE))</f>
        <v/>
      </c>
      <c r="J2901" t="str">
        <f>IF($H2901="","",VLOOKUP($H2901,Listes!$A$3:$I$12,4,FALSE))</f>
        <v/>
      </c>
      <c r="K2901" t="str">
        <f>IF(H2901="","",VLOOKUP($H2901,Listes!$A$3:$I$12,8,FALSE))</f>
        <v/>
      </c>
      <c r="N2901" t="str">
        <f t="shared" si="636"/>
        <v/>
      </c>
    </row>
    <row r="2902" spans="1:14">
      <c r="A2902" s="62" t="str">
        <f>IF(Encodage!A2902="","",IF(COUNTIF($A$2:A2901,Encodage!A2902),"",IF(AND(Encodage!A2902&gt;=$G$2,Encodage!A2902&lt;=$H$2),Encodage!B2902,"")))</f>
        <v/>
      </c>
      <c r="B2902" s="62" t="str">
        <f>IF(A2902="","",IF(COUNTIF($A$2:B2901,Encodage!B2902)&gt;0,"",IF(AND(Encodage!B2902&gt;=$G$2,Encodage!A2902&lt;=$H$2),Encodage!C2902,"")))</f>
        <v/>
      </c>
      <c r="C2902" s="62"/>
      <c r="D2902" s="61"/>
      <c r="E2902" s="61"/>
      <c r="F2902" s="61"/>
      <c r="G2902" t="str">
        <f t="shared" si="635"/>
        <v/>
      </c>
      <c r="H2902" t="str">
        <f>IFERROR(IF(COUNTIF($H$4:H2901,H2901)&lt;VLOOKUP($H2901,$D$3:$E$500,2,0),H2901,INDEX($D$3:$D$300,MATCH(H2901,$D$3:$D$300,0)+1)),"")</f>
        <v/>
      </c>
      <c r="I2902" t="str">
        <f>IF($H2902="","",VLOOKUP($H2902,Listes!$A$3:$I$12,3,FALSE))</f>
        <v/>
      </c>
      <c r="J2902" t="str">
        <f>IF($H2902="","",VLOOKUP($H2902,Listes!$A$3:$I$12,4,FALSE))</f>
        <v/>
      </c>
      <c r="K2902" t="str">
        <f>IF(H2902="","",VLOOKUP($H2902,Listes!$A$3:$I$12,8,FALSE))</f>
        <v/>
      </c>
      <c r="N2902" t="str">
        <f t="shared" si="636"/>
        <v/>
      </c>
    </row>
    <row r="2903" spans="1:14">
      <c r="A2903" s="62" t="str">
        <f>IF(Encodage!A2903="","",IF(COUNTIF($A$2:A2902,Encodage!A2903),"",IF(AND(Encodage!A2903&gt;=$G$2,Encodage!A2903&lt;=$H$2),Encodage!B2903,"")))</f>
        <v/>
      </c>
      <c r="B2903" s="62" t="str">
        <f>IF(A2903="","",IF(COUNTIF($A$2:B2902,Encodage!B2903)&gt;0,"",IF(AND(Encodage!B2903&gt;=$G$2,Encodage!A2903&lt;=$H$2),Encodage!C2903,"")))</f>
        <v/>
      </c>
      <c r="C2903" s="62"/>
      <c r="D2903" s="61"/>
      <c r="E2903" s="61"/>
      <c r="F2903" s="61"/>
      <c r="G2903" t="str">
        <f t="shared" si="635"/>
        <v/>
      </c>
      <c r="H2903" t="str">
        <f>IFERROR(IF(COUNTIF($H$4:H2902,H2902)&lt;VLOOKUP($H2902,$D$3:$E$500,2,0),H2902,INDEX($D$3:$D$300,MATCH(H2902,$D$3:$D$300,0)+1)),"")</f>
        <v/>
      </c>
      <c r="I2903" t="str">
        <f>IF($H2903="","",VLOOKUP($H2903,Listes!$A$3:$I$12,3,FALSE))</f>
        <v/>
      </c>
      <c r="J2903" t="str">
        <f>IF($H2903="","",VLOOKUP($H2903,Listes!$A$3:$I$12,4,FALSE))</f>
        <v/>
      </c>
      <c r="K2903" t="str">
        <f>IF(H2903="","",VLOOKUP($H2903,Listes!$A$3:$I$12,8,FALSE))</f>
        <v/>
      </c>
      <c r="N2903" t="str">
        <f t="shared" si="636"/>
        <v/>
      </c>
    </row>
    <row r="2904" spans="1:14">
      <c r="A2904" s="62" t="str">
        <f>IF(Encodage!A2904="","",IF(COUNTIF($A$2:A2903,Encodage!A2904),"",IF(AND(Encodage!A2904&gt;=$G$2,Encodage!A2904&lt;=$H$2),Encodage!B2904,"")))</f>
        <v/>
      </c>
      <c r="B2904" s="62" t="str">
        <f>IF(A2904="","",IF(COUNTIF($A$2:B2903,Encodage!B2904)&gt;0,"",IF(AND(Encodage!B2904&gt;=$G$2,Encodage!A2904&lt;=$H$2),Encodage!C2904,"")))</f>
        <v/>
      </c>
      <c r="C2904" s="62"/>
      <c r="D2904" s="61"/>
      <c r="E2904" s="61"/>
      <c r="F2904" s="61"/>
      <c r="G2904" t="str">
        <f t="shared" si="635"/>
        <v/>
      </c>
      <c r="H2904" t="str">
        <f>IFERROR(IF(COUNTIF($H$4:H2903,H2903)&lt;VLOOKUP($H2903,$D$3:$E$500,2,0),H2903,INDEX($D$3:$D$300,MATCH(H2903,$D$3:$D$300,0)+1)),"")</f>
        <v/>
      </c>
      <c r="I2904" t="str">
        <f>IF($H2904="","",VLOOKUP($H2904,Listes!$A$3:$I$12,3,FALSE))</f>
        <v/>
      </c>
      <c r="J2904" t="str">
        <f>IF($H2904="","",VLOOKUP($H2904,Listes!$A$3:$I$12,4,FALSE))</f>
        <v/>
      </c>
      <c r="K2904" t="str">
        <f>IF(H2904="","",VLOOKUP($H2904,Listes!$A$3:$I$12,8,FALSE))</f>
        <v/>
      </c>
      <c r="N2904" t="str">
        <f t="shared" si="636"/>
        <v/>
      </c>
    </row>
    <row r="2905" spans="1:14">
      <c r="A2905" s="62" t="str">
        <f>IF(Encodage!A2905="","",IF(COUNTIF($A$2:A2904,Encodage!A2905),"",IF(AND(Encodage!A2905&gt;=$G$2,Encodage!A2905&lt;=$H$2),Encodage!B2905,"")))</f>
        <v/>
      </c>
      <c r="B2905" s="62" t="str">
        <f>IF(A2905="","",IF(COUNTIF($A$2:B2904,Encodage!B2905)&gt;0,"",IF(AND(Encodage!B2905&gt;=$G$2,Encodage!A2905&lt;=$H$2),Encodage!C2905,"")))</f>
        <v/>
      </c>
      <c r="C2905" s="62"/>
      <c r="D2905" s="61"/>
      <c r="E2905" s="61"/>
      <c r="F2905" s="61"/>
      <c r="G2905" t="str">
        <f t="shared" si="635"/>
        <v/>
      </c>
      <c r="H2905" t="str">
        <f>IFERROR(IF(COUNTIF($H$4:H2904,H2904)&lt;VLOOKUP($H2904,$D$3:$E$500,2,0),H2904,INDEX($D$3:$D$300,MATCH(H2904,$D$3:$D$300,0)+1)),"")</f>
        <v/>
      </c>
      <c r="I2905" t="str">
        <f>IF($H2905="","",VLOOKUP($H2905,Listes!$A$3:$I$12,3,FALSE))</f>
        <v/>
      </c>
      <c r="J2905" t="str">
        <f>IF($H2905="","",VLOOKUP($H2905,Listes!$A$3:$I$12,4,FALSE))</f>
        <v/>
      </c>
      <c r="K2905" t="str">
        <f>IF(H2905="","",VLOOKUP($H2905,Listes!$A$3:$I$12,8,FALSE))</f>
        <v/>
      </c>
      <c r="N2905" t="str">
        <f t="shared" si="636"/>
        <v/>
      </c>
    </row>
    <row r="2906" spans="1:14">
      <c r="A2906" s="62" t="str">
        <f>IF(Encodage!A2906="","",IF(COUNTIF($A$2:A2905,Encodage!A2906),"",IF(AND(Encodage!A2906&gt;=$G$2,Encodage!A2906&lt;=$H$2),Encodage!B2906,"")))</f>
        <v/>
      </c>
      <c r="B2906" s="62" t="str">
        <f>IF(A2906="","",IF(COUNTIF($A$2:B2905,Encodage!B2906)&gt;0,"",IF(AND(Encodage!B2906&gt;=$G$2,Encodage!A2906&lt;=$H$2),Encodage!C2906,"")))</f>
        <v/>
      </c>
      <c r="C2906" s="62"/>
      <c r="D2906" s="61"/>
      <c r="E2906" s="61"/>
      <c r="F2906" s="61"/>
      <c r="G2906" t="str">
        <f t="shared" si="635"/>
        <v/>
      </c>
      <c r="H2906" t="str">
        <f>IFERROR(IF(COUNTIF($H$4:H2905,H2905)&lt;VLOOKUP($H2905,$D$3:$E$500,2,0),H2905,INDEX($D$3:$D$300,MATCH(H2905,$D$3:$D$300,0)+1)),"")</f>
        <v/>
      </c>
      <c r="I2906" t="str">
        <f>IF($H2906="","",VLOOKUP($H2906,Listes!$A$3:$I$12,3,FALSE))</f>
        <v/>
      </c>
      <c r="J2906" t="str">
        <f>IF($H2906="","",VLOOKUP($H2906,Listes!$A$3:$I$12,4,FALSE))</f>
        <v/>
      </c>
      <c r="K2906" t="str">
        <f>IF(H2906="","",VLOOKUP($H2906,Listes!$A$3:$I$12,8,FALSE))</f>
        <v/>
      </c>
      <c r="N2906" t="str">
        <f t="shared" si="636"/>
        <v/>
      </c>
    </row>
    <row r="2907" spans="1:14">
      <c r="A2907" s="62" t="str">
        <f>IF(Encodage!A2907="","",IF(COUNTIF($A$2:A2906,Encodage!A2907),"",IF(AND(Encodage!A2907&gt;=$G$2,Encodage!A2907&lt;=$H$2),Encodage!B2907,"")))</f>
        <v/>
      </c>
      <c r="B2907" s="62" t="str">
        <f>IF(A2907="","",IF(COUNTIF($A$2:B2906,Encodage!B2907)&gt;0,"",IF(AND(Encodage!B2907&gt;=$G$2,Encodage!A2907&lt;=$H$2),Encodage!C2907,"")))</f>
        <v/>
      </c>
      <c r="C2907" s="62"/>
      <c r="D2907" s="61"/>
      <c r="E2907" s="61"/>
      <c r="F2907" s="61"/>
      <c r="G2907" t="str">
        <f t="shared" si="635"/>
        <v/>
      </c>
      <c r="H2907" t="str">
        <f>IFERROR(IF(COUNTIF($H$4:H2906,H2906)&lt;VLOOKUP($H2906,$D$3:$E$500,2,0),H2906,INDEX($D$3:$D$300,MATCH(H2906,$D$3:$D$300,0)+1)),"")</f>
        <v/>
      </c>
      <c r="I2907" t="str">
        <f>IF($H2907="","",VLOOKUP($H2907,Listes!$A$3:$I$12,3,FALSE))</f>
        <v/>
      </c>
      <c r="J2907" t="str">
        <f>IF($H2907="","",VLOOKUP($H2907,Listes!$A$3:$I$12,4,FALSE))</f>
        <v/>
      </c>
      <c r="K2907" t="str">
        <f>IF(H2907="","",VLOOKUP($H2907,Listes!$A$3:$I$12,8,FALSE))</f>
        <v/>
      </c>
      <c r="N2907" t="str">
        <f t="shared" si="636"/>
        <v/>
      </c>
    </row>
    <row r="2908" spans="1:14">
      <c r="A2908" s="62" t="str">
        <f>IF(Encodage!A2908="","",IF(COUNTIF($A$2:A2907,Encodage!A2908),"",IF(AND(Encodage!A2908&gt;=$G$2,Encodage!A2908&lt;=$H$2),Encodage!B2908,"")))</f>
        <v/>
      </c>
      <c r="B2908" s="62" t="str">
        <f>IF(A2908="","",IF(COUNTIF($A$2:B2907,Encodage!B2908)&gt;0,"",IF(AND(Encodage!B2908&gt;=$G$2,Encodage!A2908&lt;=$H$2),Encodage!C2908,"")))</f>
        <v/>
      </c>
      <c r="C2908" s="62"/>
      <c r="D2908" s="61"/>
      <c r="E2908" s="61"/>
      <c r="F2908" s="61"/>
      <c r="G2908" t="str">
        <f t="shared" si="635"/>
        <v/>
      </c>
      <c r="H2908" t="str">
        <f>IFERROR(IF(COUNTIF($H$4:H2907,H2907)&lt;VLOOKUP($H2907,$D$3:$E$500,2,0),H2907,INDEX($D$3:$D$300,MATCH(H2907,$D$3:$D$300,0)+1)),"")</f>
        <v/>
      </c>
      <c r="I2908" t="str">
        <f>IF($H2908="","",VLOOKUP($H2908,Listes!$A$3:$I$12,3,FALSE))</f>
        <v/>
      </c>
      <c r="J2908" t="str">
        <f>IF($H2908="","",VLOOKUP($H2908,Listes!$A$3:$I$12,4,FALSE))</f>
        <v/>
      </c>
      <c r="K2908" t="str">
        <f>IF(H2908="","",VLOOKUP($H2908,Listes!$A$3:$I$12,8,FALSE))</f>
        <v/>
      </c>
      <c r="N2908" t="str">
        <f t="shared" si="636"/>
        <v/>
      </c>
    </row>
    <row r="2909" spans="1:14">
      <c r="A2909" s="62" t="str">
        <f>IF(Encodage!A2909="","",IF(COUNTIF($A$2:A2908,Encodage!A2909),"",IF(AND(Encodage!A2909&gt;=$G$2,Encodage!A2909&lt;=$H$2),Encodage!B2909,"")))</f>
        <v/>
      </c>
      <c r="B2909" s="62" t="str">
        <f>IF(A2909="","",IF(COUNTIF($A$2:B2908,Encodage!B2909)&gt;0,"",IF(AND(Encodage!B2909&gt;=$G$2,Encodage!A2909&lt;=$H$2),Encodage!C2909,"")))</f>
        <v/>
      </c>
      <c r="C2909" s="62"/>
      <c r="D2909" s="61"/>
      <c r="E2909" s="61"/>
      <c r="F2909" s="61"/>
      <c r="G2909" t="str">
        <f t="shared" si="635"/>
        <v/>
      </c>
      <c r="H2909" t="str">
        <f>IFERROR(IF(COUNTIF($H$4:H2908,H2908)&lt;VLOOKUP($H2908,$D$3:$E$500,2,0),H2908,INDEX($D$3:$D$300,MATCH(H2908,$D$3:$D$300,0)+1)),"")</f>
        <v/>
      </c>
      <c r="I2909" t="str">
        <f>IF($H2909="","",VLOOKUP($H2909,Listes!$A$3:$I$12,3,FALSE))</f>
        <v/>
      </c>
      <c r="J2909" t="str">
        <f>IF($H2909="","",VLOOKUP($H2909,Listes!$A$3:$I$12,4,FALSE))</f>
        <v/>
      </c>
      <c r="K2909" t="str">
        <f>IF(H2909="","",VLOOKUP($H2909,Listes!$A$3:$I$12,8,FALSE))</f>
        <v/>
      </c>
      <c r="N2909" t="str">
        <f t="shared" si="636"/>
        <v/>
      </c>
    </row>
    <row r="2910" spans="1:14">
      <c r="A2910" s="62" t="str">
        <f>IF(Encodage!A2910="","",IF(COUNTIF($A$2:A2909,Encodage!A2910),"",IF(AND(Encodage!A2910&gt;=$G$2,Encodage!A2910&lt;=$H$2),Encodage!B2910,"")))</f>
        <v/>
      </c>
      <c r="B2910" s="62" t="str">
        <f>IF(A2910="","",IF(COUNTIF($A$2:B2909,Encodage!B2910)&gt;0,"",IF(AND(Encodage!B2910&gt;=$G$2,Encodage!A2910&lt;=$H$2),Encodage!C2910,"")))</f>
        <v/>
      </c>
      <c r="C2910" s="62"/>
      <c r="D2910" s="61"/>
      <c r="E2910" s="61"/>
      <c r="F2910" s="61"/>
      <c r="G2910" t="str">
        <f t="shared" si="635"/>
        <v/>
      </c>
      <c r="H2910" t="str">
        <f>IFERROR(IF(COUNTIF($H$4:H2909,H2909)&lt;VLOOKUP($H2909,$D$3:$E$500,2,0),H2909,INDEX($D$3:$D$300,MATCH(H2909,$D$3:$D$300,0)+1)),"")</f>
        <v/>
      </c>
      <c r="I2910" t="str">
        <f>IF($H2910="","",VLOOKUP($H2910,Listes!$A$3:$I$12,3,FALSE))</f>
        <v/>
      </c>
      <c r="J2910" t="str">
        <f>IF($H2910="","",VLOOKUP($H2910,Listes!$A$3:$I$12,4,FALSE))</f>
        <v/>
      </c>
      <c r="K2910" t="str">
        <f>IF(H2910="","",VLOOKUP($H2910,Listes!$A$3:$I$12,8,FALSE))</f>
        <v/>
      </c>
      <c r="N2910" t="str">
        <f t="shared" si="636"/>
        <v/>
      </c>
    </row>
    <row r="2911" spans="1:14">
      <c r="A2911" s="62" t="str">
        <f>IF(Encodage!A2911="","",IF(COUNTIF($A$2:A2910,Encodage!A2911),"",IF(AND(Encodage!A2911&gt;=$G$2,Encodage!A2911&lt;=$H$2),Encodage!B2911,"")))</f>
        <v/>
      </c>
      <c r="B2911" s="62" t="str">
        <f>IF(A2911="","",IF(COUNTIF($A$2:B2910,Encodage!B2911)&gt;0,"",IF(AND(Encodage!B2911&gt;=$G$2,Encodage!A2911&lt;=$H$2),Encodage!C2911,"")))</f>
        <v/>
      </c>
      <c r="C2911" s="62"/>
      <c r="D2911" s="61"/>
      <c r="E2911" s="61"/>
      <c r="F2911" s="61"/>
      <c r="G2911" t="str">
        <f t="shared" si="635"/>
        <v/>
      </c>
      <c r="H2911" t="str">
        <f>IFERROR(IF(COUNTIF($H$4:H2910,H2910)&lt;VLOOKUP($H2910,$D$3:$E$500,2,0),H2910,INDEX($D$3:$D$300,MATCH(H2910,$D$3:$D$300,0)+1)),"")</f>
        <v/>
      </c>
      <c r="I2911" t="str">
        <f>IF($H2911="","",VLOOKUP($H2911,Listes!$A$3:$I$12,3,FALSE))</f>
        <v/>
      </c>
      <c r="J2911" t="str">
        <f>IF($H2911="","",VLOOKUP($H2911,Listes!$A$3:$I$12,4,FALSE))</f>
        <v/>
      </c>
      <c r="K2911" t="str">
        <f>IF(H2911="","",VLOOKUP($H2911,Listes!$A$3:$I$12,8,FALSE))</f>
        <v/>
      </c>
      <c r="N2911" t="str">
        <f t="shared" si="636"/>
        <v/>
      </c>
    </row>
    <row r="2912" spans="1:14">
      <c r="A2912" s="62" t="str">
        <f>IF(Encodage!A2912="","",IF(COUNTIF($A$2:A2911,Encodage!A2912),"",IF(AND(Encodage!A2912&gt;=$G$2,Encodage!A2912&lt;=$H$2),Encodage!B2912,"")))</f>
        <v/>
      </c>
      <c r="B2912" s="62" t="str">
        <f>IF(A2912="","",IF(COUNTIF($A$2:B2911,Encodage!B2912)&gt;0,"",IF(AND(Encodage!B2912&gt;=$G$2,Encodage!A2912&lt;=$H$2),Encodage!C2912,"")))</f>
        <v/>
      </c>
      <c r="C2912" s="62"/>
      <c r="D2912" s="61"/>
      <c r="E2912" s="61"/>
      <c r="F2912" s="61"/>
      <c r="G2912" t="str">
        <f t="shared" si="635"/>
        <v/>
      </c>
      <c r="H2912" t="str">
        <f>IFERROR(IF(COUNTIF($H$4:H2911,H2911)&lt;VLOOKUP($H2911,$D$3:$E$500,2,0),H2911,INDEX($D$3:$D$300,MATCH(H2911,$D$3:$D$300,0)+1)),"")</f>
        <v/>
      </c>
      <c r="I2912" t="str">
        <f>IF($H2912="","",VLOOKUP($H2912,Listes!$A$3:$I$12,3,FALSE))</f>
        <v/>
      </c>
      <c r="J2912" t="str">
        <f>IF($H2912="","",VLOOKUP($H2912,Listes!$A$3:$I$12,4,FALSE))</f>
        <v/>
      </c>
      <c r="K2912" t="str">
        <f>IF(H2912="","",VLOOKUP($H2912,Listes!$A$3:$I$12,8,FALSE))</f>
        <v/>
      </c>
      <c r="N2912" t="str">
        <f t="shared" si="636"/>
        <v/>
      </c>
    </row>
    <row r="2913" spans="1:14">
      <c r="A2913" s="62" t="str">
        <f>IF(Encodage!A2913="","",IF(COUNTIF($A$2:A2912,Encodage!A2913),"",IF(AND(Encodage!A2913&gt;=$G$2,Encodage!A2913&lt;=$H$2),Encodage!B2913,"")))</f>
        <v/>
      </c>
      <c r="B2913" s="62" t="str">
        <f>IF(A2913="","",IF(COUNTIF($A$2:B2912,Encodage!B2913)&gt;0,"",IF(AND(Encodage!B2913&gt;=$G$2,Encodage!A2913&lt;=$H$2),Encodage!C2913,"")))</f>
        <v/>
      </c>
      <c r="C2913" s="62"/>
      <c r="D2913" s="61"/>
      <c r="E2913" s="61"/>
      <c r="F2913" s="61"/>
      <c r="G2913" t="str">
        <f t="shared" si="635"/>
        <v/>
      </c>
      <c r="H2913" t="str">
        <f>IFERROR(IF(COUNTIF($H$4:H2912,H2912)&lt;VLOOKUP($H2912,$D$3:$E$500,2,0),H2912,INDEX($D$3:$D$300,MATCH(H2912,$D$3:$D$300,0)+1)),"")</f>
        <v/>
      </c>
      <c r="I2913" t="str">
        <f>IF($H2913="","",VLOOKUP($H2913,Listes!$A$3:$I$12,3,FALSE))</f>
        <v/>
      </c>
      <c r="J2913" t="str">
        <f>IF($H2913="","",VLOOKUP($H2913,Listes!$A$3:$I$12,4,FALSE))</f>
        <v/>
      </c>
      <c r="K2913" t="str">
        <f>IF(H2913="","",VLOOKUP($H2913,Listes!$A$3:$I$12,8,FALSE))</f>
        <v/>
      </c>
      <c r="N2913" t="str">
        <f t="shared" si="636"/>
        <v/>
      </c>
    </row>
    <row r="2914" spans="1:14">
      <c r="A2914" s="62" t="str">
        <f>IF(Encodage!A2914="","",IF(COUNTIF($A$2:A2913,Encodage!A2914),"",IF(AND(Encodage!A2914&gt;=$G$2,Encodage!A2914&lt;=$H$2),Encodage!B2914,"")))</f>
        <v/>
      </c>
      <c r="B2914" s="62" t="str">
        <f>IF(A2914="","",IF(COUNTIF($A$2:B2913,Encodage!B2914)&gt;0,"",IF(AND(Encodage!B2914&gt;=$G$2,Encodage!A2914&lt;=$H$2),Encodage!C2914,"")))</f>
        <v/>
      </c>
      <c r="C2914" s="62"/>
      <c r="D2914" s="61"/>
      <c r="E2914" s="61"/>
      <c r="F2914" s="61"/>
      <c r="G2914" t="str">
        <f t="shared" si="635"/>
        <v/>
      </c>
      <c r="H2914" t="str">
        <f>IFERROR(IF(COUNTIF($H$4:H2913,H2913)&lt;VLOOKUP($H2913,$D$3:$E$500,2,0),H2913,INDEX($D$3:$D$300,MATCH(H2913,$D$3:$D$300,0)+1)),"")</f>
        <v/>
      </c>
      <c r="I2914" t="str">
        <f>IF($H2914="","",VLOOKUP($H2914,Listes!$A$3:$I$12,3,FALSE))</f>
        <v/>
      </c>
      <c r="J2914" t="str">
        <f>IF($H2914="","",VLOOKUP($H2914,Listes!$A$3:$I$12,4,FALSE))</f>
        <v/>
      </c>
      <c r="K2914" t="str">
        <f>IF(H2914="","",VLOOKUP($H2914,Listes!$A$3:$I$12,8,FALSE))</f>
        <v/>
      </c>
      <c r="N2914" t="str">
        <f t="shared" si="636"/>
        <v/>
      </c>
    </row>
    <row r="2915" spans="1:14">
      <c r="A2915" s="62" t="str">
        <f>IF(Encodage!A2915="","",IF(COUNTIF($A$2:A2914,Encodage!A2915),"",IF(AND(Encodage!A2915&gt;=$G$2,Encodage!A2915&lt;=$H$2),Encodage!B2915,"")))</f>
        <v/>
      </c>
      <c r="B2915" s="62" t="str">
        <f>IF(A2915="","",IF(COUNTIF($A$2:B2914,Encodage!B2915)&gt;0,"",IF(AND(Encodage!B2915&gt;=$G$2,Encodage!A2915&lt;=$H$2),Encodage!C2915,"")))</f>
        <v/>
      </c>
      <c r="C2915" s="62"/>
      <c r="D2915" s="61"/>
      <c r="E2915" s="61"/>
      <c r="F2915" s="61"/>
      <c r="G2915" t="str">
        <f t="shared" si="635"/>
        <v/>
      </c>
      <c r="H2915" t="str">
        <f>IFERROR(IF(COUNTIF($H$4:H2914,H2914)&lt;VLOOKUP($H2914,$D$3:$E$500,2,0),H2914,INDEX($D$3:$D$300,MATCH(H2914,$D$3:$D$300,0)+1)),"")</f>
        <v/>
      </c>
      <c r="I2915" t="str">
        <f>IF($H2915="","",VLOOKUP($H2915,Listes!$A$3:$I$12,3,FALSE))</f>
        <v/>
      </c>
      <c r="J2915" t="str">
        <f>IF($H2915="","",VLOOKUP($H2915,Listes!$A$3:$I$12,4,FALSE))</f>
        <v/>
      </c>
      <c r="K2915" t="str">
        <f>IF(H2915="","",VLOOKUP($H2915,Listes!$A$3:$I$12,8,FALSE))</f>
        <v/>
      </c>
      <c r="N2915" t="str">
        <f t="shared" si="636"/>
        <v/>
      </c>
    </row>
    <row r="2916" spans="1:14">
      <c r="A2916" s="62" t="str">
        <f>IF(Encodage!A2916="","",IF(COUNTIF($A$2:A2915,Encodage!A2916),"",IF(AND(Encodage!A2916&gt;=$G$2,Encodage!A2916&lt;=$H$2),Encodage!B2916,"")))</f>
        <v/>
      </c>
      <c r="B2916" s="62" t="str">
        <f>IF(A2916="","",IF(COUNTIF($A$2:B2915,Encodage!B2916)&gt;0,"",IF(AND(Encodage!B2916&gt;=$G$2,Encodage!A2916&lt;=$H$2),Encodage!C2916,"")))</f>
        <v/>
      </c>
      <c r="C2916" s="62"/>
      <c r="D2916" s="61"/>
      <c r="E2916" s="61"/>
      <c r="F2916" s="61"/>
      <c r="G2916" t="str">
        <f t="shared" si="635"/>
        <v/>
      </c>
      <c r="H2916" t="str">
        <f>IFERROR(IF(COUNTIF($H$4:H2915,H2915)&lt;VLOOKUP($H2915,$D$3:$E$500,2,0),H2915,INDEX($D$3:$D$300,MATCH(H2915,$D$3:$D$300,0)+1)),"")</f>
        <v/>
      </c>
      <c r="I2916" t="str">
        <f>IF($H2916="","",VLOOKUP($H2916,Listes!$A$3:$I$12,3,FALSE))</f>
        <v/>
      </c>
      <c r="J2916" t="str">
        <f>IF($H2916="","",VLOOKUP($H2916,Listes!$A$3:$I$12,4,FALSE))</f>
        <v/>
      </c>
      <c r="K2916" t="str">
        <f>IF(H2916="","",VLOOKUP($H2916,Listes!$A$3:$I$12,8,FALSE))</f>
        <v/>
      </c>
      <c r="N2916" t="str">
        <f t="shared" si="636"/>
        <v/>
      </c>
    </row>
    <row r="2917" spans="1:14">
      <c r="A2917" s="62" t="str">
        <f>IF(Encodage!A2917="","",IF(COUNTIF($A$2:A2916,Encodage!A2917),"",IF(AND(Encodage!A2917&gt;=$G$2,Encodage!A2917&lt;=$H$2),Encodage!B2917,"")))</f>
        <v/>
      </c>
      <c r="B2917" s="62" t="str">
        <f>IF(A2917="","",IF(COUNTIF($A$2:B2916,Encodage!B2917)&gt;0,"",IF(AND(Encodage!B2917&gt;=$G$2,Encodage!A2917&lt;=$H$2),Encodage!C2917,"")))</f>
        <v/>
      </c>
      <c r="C2917" s="62"/>
      <c r="D2917" s="61"/>
      <c r="E2917" s="61"/>
      <c r="F2917" s="61"/>
      <c r="G2917" t="str">
        <f t="shared" si="635"/>
        <v/>
      </c>
      <c r="H2917" t="str">
        <f>IFERROR(IF(COUNTIF($H$4:H2916,H2916)&lt;VLOOKUP($H2916,$D$3:$E$500,2,0),H2916,INDEX($D$3:$D$300,MATCH(H2916,$D$3:$D$300,0)+1)),"")</f>
        <v/>
      </c>
      <c r="I2917" t="str">
        <f>IF($H2917="","",VLOOKUP($H2917,Listes!$A$3:$I$12,3,FALSE))</f>
        <v/>
      </c>
      <c r="J2917" t="str">
        <f>IF($H2917="","",VLOOKUP($H2917,Listes!$A$3:$I$12,4,FALSE))</f>
        <v/>
      </c>
      <c r="K2917" t="str">
        <f>IF(H2917="","",VLOOKUP($H2917,Listes!$A$3:$I$12,8,FALSE))</f>
        <v/>
      </c>
      <c r="N2917" t="str">
        <f t="shared" si="636"/>
        <v/>
      </c>
    </row>
    <row r="2918" spans="1:14">
      <c r="A2918" s="62" t="str">
        <f>IF(Encodage!A2918="","",IF(COUNTIF($A$2:A2917,Encodage!A2918),"",IF(AND(Encodage!A2918&gt;=$G$2,Encodage!A2918&lt;=$H$2),Encodage!B2918,"")))</f>
        <v/>
      </c>
      <c r="B2918" s="62" t="str">
        <f>IF(A2918="","",IF(COUNTIF($A$2:B2917,Encodage!B2918)&gt;0,"",IF(AND(Encodage!B2918&gt;=$G$2,Encodage!A2918&lt;=$H$2),Encodage!C2918,"")))</f>
        <v/>
      </c>
      <c r="C2918" s="62"/>
      <c r="D2918" s="61"/>
      <c r="E2918" s="61"/>
      <c r="F2918" s="61"/>
      <c r="G2918" t="str">
        <f t="shared" si="635"/>
        <v/>
      </c>
      <c r="H2918" t="str">
        <f>IFERROR(IF(COUNTIF($H$4:H2917,H2917)&lt;VLOOKUP($H2917,$D$3:$E$500,2,0),H2917,INDEX($D$3:$D$300,MATCH(H2917,$D$3:$D$300,0)+1)),"")</f>
        <v/>
      </c>
      <c r="I2918" t="str">
        <f>IF($H2918="","",VLOOKUP($H2918,Listes!$A$3:$I$12,3,FALSE))</f>
        <v/>
      </c>
      <c r="J2918" t="str">
        <f>IF($H2918="","",VLOOKUP($H2918,Listes!$A$3:$I$12,4,FALSE))</f>
        <v/>
      </c>
      <c r="K2918" t="str">
        <f>IF(H2918="","",VLOOKUP($H2918,Listes!$A$3:$I$12,8,FALSE))</f>
        <v/>
      </c>
      <c r="N2918" t="str">
        <f t="shared" si="636"/>
        <v/>
      </c>
    </row>
    <row r="2919" spans="1:14">
      <c r="A2919" s="62" t="str">
        <f>IF(Encodage!A2919="","",IF(COUNTIF($A$2:A2918,Encodage!A2919),"",IF(AND(Encodage!A2919&gt;=$G$2,Encodage!A2919&lt;=$H$2),Encodage!B2919,"")))</f>
        <v/>
      </c>
      <c r="B2919" s="62" t="str">
        <f>IF(A2919="","",IF(COUNTIF($A$2:B2918,Encodage!B2919)&gt;0,"",IF(AND(Encodage!B2919&gt;=$G$2,Encodage!A2919&lt;=$H$2),Encodage!C2919,"")))</f>
        <v/>
      </c>
      <c r="C2919" s="62"/>
      <c r="D2919" s="61"/>
      <c r="E2919" s="61"/>
      <c r="F2919" s="61"/>
      <c r="G2919" t="str">
        <f t="shared" si="635"/>
        <v/>
      </c>
      <c r="H2919" t="str">
        <f>IFERROR(IF(COUNTIF($H$4:H2918,H2918)&lt;VLOOKUP($H2918,$D$3:$E$500,2,0),H2918,INDEX($D$3:$D$300,MATCH(H2918,$D$3:$D$300,0)+1)),"")</f>
        <v/>
      </c>
      <c r="I2919" t="str">
        <f>IF($H2919="","",VLOOKUP($H2919,Listes!$A$3:$I$12,3,FALSE))</f>
        <v/>
      </c>
      <c r="J2919" t="str">
        <f>IF($H2919="","",VLOOKUP($H2919,Listes!$A$3:$I$12,4,FALSE))</f>
        <v/>
      </c>
      <c r="K2919" t="str">
        <f>IF(H2919="","",VLOOKUP($H2919,Listes!$A$3:$I$12,8,FALSE))</f>
        <v/>
      </c>
      <c r="N2919" t="str">
        <f t="shared" si="636"/>
        <v/>
      </c>
    </row>
    <row r="2920" spans="1:14">
      <c r="A2920" s="62" t="str">
        <f>IF(Encodage!A2920="","",IF(COUNTIF($A$2:A2919,Encodage!A2920),"",IF(AND(Encodage!A2920&gt;=$G$2,Encodage!A2920&lt;=$H$2),Encodage!B2920,"")))</f>
        <v/>
      </c>
      <c r="B2920" s="62" t="str">
        <f>IF(A2920="","",IF(COUNTIF($A$2:B2919,Encodage!B2920)&gt;0,"",IF(AND(Encodage!B2920&gt;=$G$2,Encodage!A2920&lt;=$H$2),Encodage!C2920,"")))</f>
        <v/>
      </c>
      <c r="C2920" s="62"/>
      <c r="D2920" s="61"/>
      <c r="E2920" s="61"/>
      <c r="F2920" s="61"/>
      <c r="G2920" t="str">
        <f t="shared" si="635"/>
        <v/>
      </c>
      <c r="H2920" t="str">
        <f>IFERROR(IF(COUNTIF($H$4:H2919,H2919)&lt;VLOOKUP($H2919,$D$3:$E$500,2,0),H2919,INDEX($D$3:$D$300,MATCH(H2919,$D$3:$D$300,0)+1)),"")</f>
        <v/>
      </c>
      <c r="I2920" t="str">
        <f>IF($H2920="","",VLOOKUP($H2920,Listes!$A$3:$I$12,3,FALSE))</f>
        <v/>
      </c>
      <c r="J2920" t="str">
        <f>IF($H2920="","",VLOOKUP($H2920,Listes!$A$3:$I$12,4,FALSE))</f>
        <v/>
      </c>
      <c r="K2920" t="str">
        <f>IF(H2920="","",VLOOKUP($H2920,Listes!$A$3:$I$12,8,FALSE))</f>
        <v/>
      </c>
      <c r="N2920" t="str">
        <f t="shared" si="636"/>
        <v/>
      </c>
    </row>
    <row r="2921" spans="1:14">
      <c r="A2921" s="62" t="str">
        <f>IF(Encodage!A2921="","",IF(COUNTIF($A$2:A2920,Encodage!A2921),"",IF(AND(Encodage!A2921&gt;=$G$2,Encodage!A2921&lt;=$H$2),Encodage!B2921,"")))</f>
        <v/>
      </c>
      <c r="B2921" s="62" t="str">
        <f>IF(A2921="","",IF(COUNTIF($A$2:B2920,Encodage!B2921)&gt;0,"",IF(AND(Encodage!B2921&gt;=$G$2,Encodage!A2921&lt;=$H$2),Encodage!C2921,"")))</f>
        <v/>
      </c>
      <c r="C2921" s="62"/>
      <c r="D2921" s="61"/>
      <c r="E2921" s="61"/>
      <c r="F2921" s="61"/>
      <c r="G2921" t="str">
        <f t="shared" si="635"/>
        <v/>
      </c>
      <c r="H2921" t="str">
        <f>IFERROR(IF(COUNTIF($H$4:H2920,H2920)&lt;VLOOKUP($H2920,$D$3:$E$500,2,0),H2920,INDEX($D$3:$D$300,MATCH(H2920,$D$3:$D$300,0)+1)),"")</f>
        <v/>
      </c>
      <c r="I2921" t="str">
        <f>IF($H2921="","",VLOOKUP($H2921,Listes!$A$3:$I$12,3,FALSE))</f>
        <v/>
      </c>
      <c r="J2921" t="str">
        <f>IF($H2921="","",VLOOKUP($H2921,Listes!$A$3:$I$12,4,FALSE))</f>
        <v/>
      </c>
      <c r="K2921" t="str">
        <f>IF(H2921="","",VLOOKUP($H2921,Listes!$A$3:$I$12,8,FALSE))</f>
        <v/>
      </c>
      <c r="N2921" t="str">
        <f t="shared" si="636"/>
        <v/>
      </c>
    </row>
    <row r="2922" spans="1:14">
      <c r="A2922" s="62" t="str">
        <f>IF(Encodage!A2922="","",IF(COUNTIF($A$2:A2921,Encodage!A2922),"",IF(AND(Encodage!A2922&gt;=$G$2,Encodage!A2922&lt;=$H$2),Encodage!B2922,"")))</f>
        <v/>
      </c>
      <c r="B2922" s="62" t="str">
        <f>IF(A2922="","",IF(COUNTIF($A$2:B2921,Encodage!B2922)&gt;0,"",IF(AND(Encodage!B2922&gt;=$G$2,Encodage!A2922&lt;=$H$2),Encodage!C2922,"")))</f>
        <v/>
      </c>
      <c r="C2922" s="62"/>
      <c r="D2922" s="61"/>
      <c r="E2922" s="61"/>
      <c r="F2922" s="61"/>
      <c r="G2922" t="str">
        <f t="shared" si="635"/>
        <v/>
      </c>
      <c r="H2922" t="str">
        <f>IFERROR(IF(COUNTIF($H$4:H2921,H2921)&lt;VLOOKUP($H2921,$D$3:$E$500,2,0),H2921,INDEX($D$3:$D$300,MATCH(H2921,$D$3:$D$300,0)+1)),"")</f>
        <v/>
      </c>
      <c r="I2922" t="str">
        <f>IF($H2922="","",VLOOKUP($H2922,Listes!$A$3:$I$12,3,FALSE))</f>
        <v/>
      </c>
      <c r="J2922" t="str">
        <f>IF($H2922="","",VLOOKUP($H2922,Listes!$A$3:$I$12,4,FALSE))</f>
        <v/>
      </c>
      <c r="K2922" t="str">
        <f>IF(H2922="","",VLOOKUP($H2922,Listes!$A$3:$I$12,8,FALSE))</f>
        <v/>
      </c>
      <c r="N2922" t="str">
        <f t="shared" si="636"/>
        <v/>
      </c>
    </row>
    <row r="2923" spans="1:14">
      <c r="A2923" s="62" t="str">
        <f>IF(Encodage!A2923="","",IF(COUNTIF($A$2:A2922,Encodage!A2923),"",IF(AND(Encodage!A2923&gt;=$G$2,Encodage!A2923&lt;=$H$2),Encodage!B2923,"")))</f>
        <v/>
      </c>
      <c r="B2923" s="62" t="str">
        <f>IF(A2923="","",IF(COUNTIF($A$2:B2922,Encodage!B2923)&gt;0,"",IF(AND(Encodage!B2923&gt;=$G$2,Encodage!A2923&lt;=$H$2),Encodage!C2923,"")))</f>
        <v/>
      </c>
      <c r="C2923" s="62"/>
      <c r="D2923" s="61"/>
      <c r="E2923" s="61"/>
      <c r="F2923" s="61"/>
      <c r="G2923" t="str">
        <f t="shared" si="635"/>
        <v/>
      </c>
      <c r="H2923" t="str">
        <f>IFERROR(IF(COUNTIF($H$4:H2922,H2922)&lt;VLOOKUP($H2922,$D$3:$E$500,2,0),H2922,INDEX($D$3:$D$300,MATCH(H2922,$D$3:$D$300,0)+1)),"")</f>
        <v/>
      </c>
      <c r="I2923" t="str">
        <f>IF($H2923="","",VLOOKUP($H2923,Listes!$A$3:$I$12,3,FALSE))</f>
        <v/>
      </c>
      <c r="J2923" t="str">
        <f>IF($H2923="","",VLOOKUP($H2923,Listes!$A$3:$I$12,4,FALSE))</f>
        <v/>
      </c>
      <c r="K2923" t="str">
        <f>IF(H2923="","",VLOOKUP($H2923,Listes!$A$3:$I$12,8,FALSE))</f>
        <v/>
      </c>
      <c r="N2923" t="str">
        <f t="shared" si="636"/>
        <v/>
      </c>
    </row>
    <row r="2924" spans="1:14">
      <c r="A2924" s="62" t="str">
        <f>IF(Encodage!A2924="","",IF(COUNTIF($A$2:A2923,Encodage!A2924),"",IF(AND(Encodage!A2924&gt;=$G$2,Encodage!A2924&lt;=$H$2),Encodage!B2924,"")))</f>
        <v/>
      </c>
      <c r="B2924" s="62" t="str">
        <f>IF(A2924="","",IF(COUNTIF($A$2:B2923,Encodage!B2924)&gt;0,"",IF(AND(Encodage!B2924&gt;=$G$2,Encodage!A2924&lt;=$H$2),Encodage!C2924,"")))</f>
        <v/>
      </c>
      <c r="C2924" s="62"/>
      <c r="D2924" s="61"/>
      <c r="E2924" s="61"/>
      <c r="F2924" s="61"/>
      <c r="G2924" t="str">
        <f t="shared" si="635"/>
        <v/>
      </c>
      <c r="H2924" t="str">
        <f>IFERROR(IF(COUNTIF($H$4:H2923,H2923)&lt;VLOOKUP($H2923,$D$3:$E$500,2,0),H2923,INDEX($D$3:$D$300,MATCH(H2923,$D$3:$D$300,0)+1)),"")</f>
        <v/>
      </c>
      <c r="I2924" t="str">
        <f>IF($H2924="","",VLOOKUP($H2924,Listes!$A$3:$I$12,3,FALSE))</f>
        <v/>
      </c>
      <c r="J2924" t="str">
        <f>IF($H2924="","",VLOOKUP($H2924,Listes!$A$3:$I$12,4,FALSE))</f>
        <v/>
      </c>
      <c r="K2924" t="str">
        <f>IF(H2924="","",VLOOKUP($H2924,Listes!$A$3:$I$12,8,FALSE))</f>
        <v/>
      </c>
      <c r="N2924" t="str">
        <f t="shared" si="636"/>
        <v/>
      </c>
    </row>
    <row r="2925" spans="1:14">
      <c r="A2925" s="62" t="str">
        <f>IF(Encodage!A2925="","",IF(COUNTIF($A$2:A2924,Encodage!A2925),"",IF(AND(Encodage!A2925&gt;=$G$2,Encodage!A2925&lt;=$H$2),Encodage!B2925,"")))</f>
        <v/>
      </c>
      <c r="B2925" s="62" t="str">
        <f>IF(A2925="","",IF(COUNTIF($A$2:B2924,Encodage!B2925)&gt;0,"",IF(AND(Encodage!B2925&gt;=$G$2,Encodage!A2925&lt;=$H$2),Encodage!C2925,"")))</f>
        <v/>
      </c>
      <c r="C2925" s="62"/>
      <c r="D2925" s="61"/>
      <c r="E2925" s="61"/>
      <c r="F2925" s="61"/>
      <c r="G2925" t="str">
        <f t="shared" si="635"/>
        <v/>
      </c>
      <c r="H2925" t="str">
        <f>IFERROR(IF(COUNTIF($H$4:H2924,H2924)&lt;VLOOKUP($H2924,$D$3:$E$500,2,0),H2924,INDEX($D$3:$D$300,MATCH(H2924,$D$3:$D$300,0)+1)),"")</f>
        <v/>
      </c>
      <c r="I2925" t="str">
        <f>IF($H2925="","",VLOOKUP($H2925,Listes!$A$3:$I$12,3,FALSE))</f>
        <v/>
      </c>
      <c r="J2925" t="str">
        <f>IF($H2925="","",VLOOKUP($H2925,Listes!$A$3:$I$12,4,FALSE))</f>
        <v/>
      </c>
      <c r="K2925" t="str">
        <f>IF(H2925="","",VLOOKUP($H2925,Listes!$A$3:$I$12,8,FALSE))</f>
        <v/>
      </c>
      <c r="N2925" t="str">
        <f t="shared" si="636"/>
        <v/>
      </c>
    </row>
    <row r="2926" spans="1:14">
      <c r="A2926" s="62" t="str">
        <f>IF(Encodage!A2926="","",IF(COUNTIF($A$2:A2925,Encodage!A2926),"",IF(AND(Encodage!A2926&gt;=$G$2,Encodage!A2926&lt;=$H$2),Encodage!B2926,"")))</f>
        <v/>
      </c>
      <c r="B2926" s="62" t="str">
        <f>IF(A2926="","",IF(COUNTIF($A$2:B2925,Encodage!B2926)&gt;0,"",IF(AND(Encodage!B2926&gt;=$G$2,Encodage!A2926&lt;=$H$2),Encodage!C2926,"")))</f>
        <v/>
      </c>
      <c r="C2926" s="62"/>
      <c r="D2926" s="61"/>
      <c r="E2926" s="61"/>
      <c r="F2926" s="61"/>
      <c r="G2926" t="str">
        <f t="shared" si="635"/>
        <v/>
      </c>
      <c r="H2926" t="str">
        <f>IFERROR(IF(COUNTIF($H$4:H2925,H2925)&lt;VLOOKUP($H2925,$D$3:$E$500,2,0),H2925,INDEX($D$3:$D$300,MATCH(H2925,$D$3:$D$300,0)+1)),"")</f>
        <v/>
      </c>
      <c r="I2926" t="str">
        <f>IF($H2926="","",VLOOKUP($H2926,Listes!$A$3:$I$12,3,FALSE))</f>
        <v/>
      </c>
      <c r="J2926" t="str">
        <f>IF($H2926="","",VLOOKUP($H2926,Listes!$A$3:$I$12,4,FALSE))</f>
        <v/>
      </c>
      <c r="K2926" t="str">
        <f>IF(H2926="","",VLOOKUP($H2926,Listes!$A$3:$I$12,8,FALSE))</f>
        <v/>
      </c>
      <c r="N2926" t="str">
        <f t="shared" si="636"/>
        <v/>
      </c>
    </row>
    <row r="2927" spans="1:14">
      <c r="A2927" s="62" t="str">
        <f>IF(Encodage!A2927="","",IF(COUNTIF($A$2:A2926,Encodage!A2927),"",IF(AND(Encodage!A2927&gt;=$G$2,Encodage!A2927&lt;=$H$2),Encodage!B2927,"")))</f>
        <v/>
      </c>
      <c r="B2927" s="62" t="str">
        <f>IF(A2927="","",IF(COUNTIF($A$2:B2926,Encodage!B2927)&gt;0,"",IF(AND(Encodage!B2927&gt;=$G$2,Encodage!A2927&lt;=$H$2),Encodage!C2927,"")))</f>
        <v/>
      </c>
      <c r="C2927" s="62"/>
      <c r="D2927" s="61"/>
      <c r="E2927" s="61"/>
      <c r="F2927" s="61"/>
      <c r="G2927" t="str">
        <f t="shared" si="635"/>
        <v/>
      </c>
      <c r="H2927" t="str">
        <f>IFERROR(IF(COUNTIF($H$4:H2926,H2926)&lt;VLOOKUP($H2926,$D$3:$E$500,2,0),H2926,INDEX($D$3:$D$300,MATCH(H2926,$D$3:$D$300,0)+1)),"")</f>
        <v/>
      </c>
      <c r="I2927" t="str">
        <f>IF($H2927="","",VLOOKUP($H2927,Listes!$A$3:$I$12,3,FALSE))</f>
        <v/>
      </c>
      <c r="J2927" t="str">
        <f>IF($H2927="","",VLOOKUP($H2927,Listes!$A$3:$I$12,4,FALSE))</f>
        <v/>
      </c>
      <c r="K2927" t="str">
        <f>IF(H2927="","",VLOOKUP($H2927,Listes!$A$3:$I$12,8,FALSE))</f>
        <v/>
      </c>
      <c r="N2927" t="str">
        <f t="shared" si="636"/>
        <v/>
      </c>
    </row>
    <row r="2928" spans="1:14">
      <c r="A2928" s="62" t="str">
        <f>IF(Encodage!A2928="","",IF(COUNTIF($A$2:A2927,Encodage!A2928),"",IF(AND(Encodage!A2928&gt;=$G$2,Encodage!A2928&lt;=$H$2),Encodage!B2928,"")))</f>
        <v/>
      </c>
      <c r="B2928" s="62" t="str">
        <f>IF(A2928="","",IF(COUNTIF($A$2:B2927,Encodage!B2928)&gt;0,"",IF(AND(Encodage!B2928&gt;=$G$2,Encodage!A2928&lt;=$H$2),Encodage!C2928,"")))</f>
        <v/>
      </c>
      <c r="C2928" s="62"/>
      <c r="D2928" s="61"/>
      <c r="E2928" s="61"/>
      <c r="F2928" s="61"/>
      <c r="G2928" t="str">
        <f t="shared" si="635"/>
        <v/>
      </c>
      <c r="H2928" t="str">
        <f>IFERROR(IF(COUNTIF($H$4:H2927,H2927)&lt;VLOOKUP($H2927,$D$3:$E$500,2,0),H2927,INDEX($D$3:$D$300,MATCH(H2927,$D$3:$D$300,0)+1)),"")</f>
        <v/>
      </c>
      <c r="I2928" t="str">
        <f>IF($H2928="","",VLOOKUP($H2928,Listes!$A$3:$I$12,3,FALSE))</f>
        <v/>
      </c>
      <c r="J2928" t="str">
        <f>IF($H2928="","",VLOOKUP($H2928,Listes!$A$3:$I$12,4,FALSE))</f>
        <v/>
      </c>
      <c r="K2928" t="str">
        <f>IF(H2928="","",VLOOKUP($H2928,Listes!$A$3:$I$12,8,FALSE))</f>
        <v/>
      </c>
      <c r="N2928" t="str">
        <f t="shared" si="636"/>
        <v/>
      </c>
    </row>
    <row r="2929" spans="1:14">
      <c r="A2929" s="62" t="str">
        <f>IF(Encodage!A2929="","",IF(COUNTIF($A$2:A2928,Encodage!A2929),"",IF(AND(Encodage!A2929&gt;=$G$2,Encodage!A2929&lt;=$H$2),Encodage!B2929,"")))</f>
        <v/>
      </c>
      <c r="B2929" s="62" t="str">
        <f>IF(A2929="","",IF(COUNTIF($A$2:B2928,Encodage!B2929)&gt;0,"",IF(AND(Encodage!B2929&gt;=$G$2,Encodage!A2929&lt;=$H$2),Encodage!C2929,"")))</f>
        <v/>
      </c>
      <c r="C2929" s="62"/>
      <c r="D2929" s="61"/>
      <c r="E2929" s="61"/>
      <c r="F2929" s="61"/>
      <c r="G2929" t="str">
        <f t="shared" si="635"/>
        <v/>
      </c>
      <c r="H2929" t="str">
        <f>IFERROR(IF(COUNTIF($H$4:H2928,H2928)&lt;VLOOKUP($H2928,$D$3:$E$500,2,0),H2928,INDEX($D$3:$D$300,MATCH(H2928,$D$3:$D$300,0)+1)),"")</f>
        <v/>
      </c>
      <c r="I2929" t="str">
        <f>IF($H2929="","",VLOOKUP($H2929,Listes!$A$3:$I$12,3,FALSE))</f>
        <v/>
      </c>
      <c r="J2929" t="str">
        <f>IF($H2929="","",VLOOKUP($H2929,Listes!$A$3:$I$12,4,FALSE))</f>
        <v/>
      </c>
      <c r="K2929" t="str">
        <f>IF(H2929="","",VLOOKUP($H2929,Listes!$A$3:$I$12,8,FALSE))</f>
        <v/>
      </c>
      <c r="N2929" t="str">
        <f t="shared" si="636"/>
        <v/>
      </c>
    </row>
    <row r="2930" spans="1:14">
      <c r="A2930" s="62" t="str">
        <f>IF(Encodage!A2930="","",IF(COUNTIF($A$2:A2929,Encodage!A2930),"",IF(AND(Encodage!A2930&gt;=$G$2,Encodage!A2930&lt;=$H$2),Encodage!B2930,"")))</f>
        <v/>
      </c>
      <c r="B2930" s="62" t="str">
        <f>IF(A2930="","",IF(COUNTIF($A$2:B2929,Encodage!B2930)&gt;0,"",IF(AND(Encodage!B2930&gt;=$G$2,Encodage!A2930&lt;=$H$2),Encodage!C2930,"")))</f>
        <v/>
      </c>
      <c r="C2930" s="62"/>
      <c r="D2930" s="61"/>
      <c r="E2930" s="61"/>
      <c r="F2930" s="61"/>
      <c r="G2930" t="str">
        <f t="shared" si="635"/>
        <v/>
      </c>
      <c r="H2930" t="str">
        <f>IFERROR(IF(COUNTIF($H$4:H2929,H2929)&lt;VLOOKUP($H2929,$D$3:$E$500,2,0),H2929,INDEX($D$3:$D$300,MATCH(H2929,$D$3:$D$300,0)+1)),"")</f>
        <v/>
      </c>
      <c r="I2930" t="str">
        <f>IF($H2930="","",VLOOKUP($H2930,Listes!$A$3:$I$12,3,FALSE))</f>
        <v/>
      </c>
      <c r="J2930" t="str">
        <f>IF($H2930="","",VLOOKUP($H2930,Listes!$A$3:$I$12,4,FALSE))</f>
        <v/>
      </c>
      <c r="K2930" t="str">
        <f>IF(H2930="","",VLOOKUP($H2930,Listes!$A$3:$I$12,8,FALSE))</f>
        <v/>
      </c>
      <c r="N2930" t="str">
        <f t="shared" si="636"/>
        <v/>
      </c>
    </row>
    <row r="2931" spans="1:14">
      <c r="A2931" s="62" t="str">
        <f>IF(Encodage!A2931="","",IF(COUNTIF($A$2:A2930,Encodage!A2931),"",IF(AND(Encodage!A2931&gt;=$G$2,Encodage!A2931&lt;=$H$2),Encodage!B2931,"")))</f>
        <v/>
      </c>
      <c r="B2931" s="62" t="str">
        <f>IF(A2931="","",IF(COUNTIF($A$2:B2930,Encodage!B2931)&gt;0,"",IF(AND(Encodage!B2931&gt;=$G$2,Encodage!A2931&lt;=$H$2),Encodage!C2931,"")))</f>
        <v/>
      </c>
      <c r="C2931" s="62"/>
      <c r="D2931" s="61"/>
      <c r="E2931" s="61"/>
      <c r="F2931" s="61"/>
      <c r="G2931" t="str">
        <f t="shared" si="635"/>
        <v/>
      </c>
      <c r="H2931" t="str">
        <f>IFERROR(IF(COUNTIF($H$4:H2930,H2930)&lt;VLOOKUP($H2930,$D$3:$E$500,2,0),H2930,INDEX($D$3:$D$300,MATCH(H2930,$D$3:$D$300,0)+1)),"")</f>
        <v/>
      </c>
      <c r="I2931" t="str">
        <f>IF($H2931="","",VLOOKUP($H2931,Listes!$A$3:$I$12,3,FALSE))</f>
        <v/>
      </c>
      <c r="J2931" t="str">
        <f>IF($H2931="","",VLOOKUP($H2931,Listes!$A$3:$I$12,4,FALSE))</f>
        <v/>
      </c>
      <c r="K2931" t="str">
        <f>IF(H2931="","",VLOOKUP($H2931,Listes!$A$3:$I$12,8,FALSE))</f>
        <v/>
      </c>
      <c r="N2931" t="str">
        <f t="shared" si="636"/>
        <v/>
      </c>
    </row>
    <row r="2932" spans="1:14">
      <c r="A2932" s="62" t="str">
        <f>IF(Encodage!A2932="","",IF(COUNTIF($A$2:A2931,Encodage!A2932),"",IF(AND(Encodage!A2932&gt;=$G$2,Encodage!A2932&lt;=$H$2),Encodage!B2932,"")))</f>
        <v/>
      </c>
      <c r="B2932" s="62" t="str">
        <f>IF(A2932="","",IF(COUNTIF($A$2:B2931,Encodage!B2932)&gt;0,"",IF(AND(Encodage!B2932&gt;=$G$2,Encodage!A2932&lt;=$H$2),Encodage!C2932,"")))</f>
        <v/>
      </c>
      <c r="C2932" s="62"/>
      <c r="D2932" s="61"/>
      <c r="E2932" s="61"/>
      <c r="F2932" s="61"/>
      <c r="G2932" t="str">
        <f t="shared" si="635"/>
        <v/>
      </c>
      <c r="H2932" t="str">
        <f>IFERROR(IF(COUNTIF($H$4:H2931,H2931)&lt;VLOOKUP($H2931,$D$3:$E$500,2,0),H2931,INDEX($D$3:$D$300,MATCH(H2931,$D$3:$D$300,0)+1)),"")</f>
        <v/>
      </c>
      <c r="I2932" t="str">
        <f>IF($H2932="","",VLOOKUP($H2932,Listes!$A$3:$I$12,3,FALSE))</f>
        <v/>
      </c>
      <c r="J2932" t="str">
        <f>IF($H2932="","",VLOOKUP($H2932,Listes!$A$3:$I$12,4,FALSE))</f>
        <v/>
      </c>
      <c r="K2932" t="str">
        <f>IF(H2932="","",VLOOKUP($H2932,Listes!$A$3:$I$12,8,FALSE))</f>
        <v/>
      </c>
      <c r="N2932" t="str">
        <f t="shared" si="636"/>
        <v/>
      </c>
    </row>
    <row r="2933" spans="1:14">
      <c r="A2933" s="62" t="str">
        <f>IF(Encodage!A2933="","",IF(COUNTIF($A$2:A2932,Encodage!A2933),"",IF(AND(Encodage!A2933&gt;=$G$2,Encodage!A2933&lt;=$H$2),Encodage!B2933,"")))</f>
        <v/>
      </c>
      <c r="B2933" s="62" t="str">
        <f>IF(A2933="","",IF(COUNTIF($A$2:B2932,Encodage!B2933)&gt;0,"",IF(AND(Encodage!B2933&gt;=$G$2,Encodage!A2933&lt;=$H$2),Encodage!C2933,"")))</f>
        <v/>
      </c>
      <c r="C2933" s="62"/>
      <c r="D2933" s="61"/>
      <c r="E2933" s="61"/>
      <c r="F2933" s="61"/>
      <c r="G2933" t="str">
        <f t="shared" si="635"/>
        <v/>
      </c>
      <c r="H2933" t="str">
        <f>IFERROR(IF(COUNTIF($H$4:H2932,H2932)&lt;VLOOKUP($H2932,$D$3:$E$500,2,0),H2932,INDEX($D$3:$D$300,MATCH(H2932,$D$3:$D$300,0)+1)),"")</f>
        <v/>
      </c>
      <c r="I2933" t="str">
        <f>IF($H2933="","",VLOOKUP($H2933,Listes!$A$3:$I$12,3,FALSE))</f>
        <v/>
      </c>
      <c r="J2933" t="str">
        <f>IF($H2933="","",VLOOKUP($H2933,Listes!$A$3:$I$12,4,FALSE))</f>
        <v/>
      </c>
      <c r="K2933" t="str">
        <f>IF(H2933="","",VLOOKUP($H2933,Listes!$A$3:$I$12,8,FALSE))</f>
        <v/>
      </c>
      <c r="N2933" t="str">
        <f t="shared" si="636"/>
        <v/>
      </c>
    </row>
    <row r="2934" spans="1:14">
      <c r="A2934" s="62" t="str">
        <f>IF(Encodage!A2934="","",IF(COUNTIF($A$2:A2933,Encodage!A2934),"",IF(AND(Encodage!A2934&gt;=$G$2,Encodage!A2934&lt;=$H$2),Encodage!B2934,"")))</f>
        <v/>
      </c>
      <c r="B2934" s="62" t="str">
        <f>IF(A2934="","",IF(COUNTIF($A$2:B2933,Encodage!B2934)&gt;0,"",IF(AND(Encodage!B2934&gt;=$G$2,Encodage!A2934&lt;=$H$2),Encodage!C2934,"")))</f>
        <v/>
      </c>
      <c r="C2934" s="62"/>
      <c r="D2934" s="61"/>
      <c r="E2934" s="61"/>
      <c r="F2934" s="61"/>
      <c r="G2934" t="str">
        <f t="shared" si="635"/>
        <v/>
      </c>
      <c r="H2934" t="str">
        <f>IFERROR(IF(COUNTIF($H$4:H2933,H2933)&lt;VLOOKUP($H2933,$D$3:$E$500,2,0),H2933,INDEX($D$3:$D$300,MATCH(H2933,$D$3:$D$300,0)+1)),"")</f>
        <v/>
      </c>
      <c r="I2934" t="str">
        <f>IF($H2934="","",VLOOKUP($H2934,Listes!$A$3:$I$12,3,FALSE))</f>
        <v/>
      </c>
      <c r="J2934" t="str">
        <f>IF($H2934="","",VLOOKUP($H2934,Listes!$A$3:$I$12,4,FALSE))</f>
        <v/>
      </c>
      <c r="K2934" t="str">
        <f>IF(H2934="","",VLOOKUP($H2934,Listes!$A$3:$I$12,8,FALSE))</f>
        <v/>
      </c>
      <c r="N2934" t="str">
        <f t="shared" si="636"/>
        <v/>
      </c>
    </row>
    <row r="2935" spans="1:14">
      <c r="A2935" s="62" t="str">
        <f>IF(Encodage!A2935="","",IF(COUNTIF($A$2:A2934,Encodage!A2935),"",IF(AND(Encodage!A2935&gt;=$G$2,Encodage!A2935&lt;=$H$2),Encodage!B2935,"")))</f>
        <v/>
      </c>
      <c r="B2935" s="62" t="str">
        <f>IF(A2935="","",IF(COUNTIF($A$2:B2934,Encodage!B2935)&gt;0,"",IF(AND(Encodage!B2935&gt;=$G$2,Encodage!A2935&lt;=$H$2),Encodage!C2935,"")))</f>
        <v/>
      </c>
      <c r="C2935" s="62"/>
      <c r="D2935" s="61"/>
      <c r="E2935" s="61"/>
      <c r="F2935" s="61"/>
      <c r="G2935" t="str">
        <f t="shared" si="635"/>
        <v/>
      </c>
      <c r="H2935" t="str">
        <f>IFERROR(IF(COUNTIF($H$4:H2934,H2934)&lt;VLOOKUP($H2934,$D$3:$E$500,2,0),H2934,INDEX($D$3:$D$300,MATCH(H2934,$D$3:$D$300,0)+1)),"")</f>
        <v/>
      </c>
      <c r="I2935" t="str">
        <f>IF($H2935="","",VLOOKUP($H2935,Listes!$A$3:$I$12,3,FALSE))</f>
        <v/>
      </c>
      <c r="J2935" t="str">
        <f>IF($H2935="","",VLOOKUP($H2935,Listes!$A$3:$I$12,4,FALSE))</f>
        <v/>
      </c>
      <c r="K2935" t="str">
        <f>IF(H2935="","",VLOOKUP($H2935,Listes!$A$3:$I$12,8,FALSE))</f>
        <v/>
      </c>
      <c r="N2935" t="str">
        <f t="shared" si="636"/>
        <v/>
      </c>
    </row>
    <row r="2936" spans="1:14">
      <c r="A2936" s="62" t="str">
        <f>IF(Encodage!A2936="","",IF(COUNTIF($A$2:A2935,Encodage!A2936),"",IF(AND(Encodage!A2936&gt;=$G$2,Encodage!A2936&lt;=$H$2),Encodage!B2936,"")))</f>
        <v/>
      </c>
      <c r="B2936" s="62" t="str">
        <f>IF(A2936="","",IF(COUNTIF($A$2:B2935,Encodage!B2936)&gt;0,"",IF(AND(Encodage!B2936&gt;=$G$2,Encodage!A2936&lt;=$H$2),Encodage!C2936,"")))</f>
        <v/>
      </c>
      <c r="C2936" s="62"/>
      <c r="D2936" s="61"/>
      <c r="E2936" s="61"/>
      <c r="F2936" s="61"/>
      <c r="G2936" t="str">
        <f t="shared" si="635"/>
        <v/>
      </c>
      <c r="H2936" t="str">
        <f>IFERROR(IF(COUNTIF($H$4:H2935,H2935)&lt;VLOOKUP($H2935,$D$3:$E$500,2,0),H2935,INDEX($D$3:$D$300,MATCH(H2935,$D$3:$D$300,0)+1)),"")</f>
        <v/>
      </c>
      <c r="I2936" t="str">
        <f>IF($H2936="","",VLOOKUP($H2936,Listes!$A$3:$I$12,3,FALSE))</f>
        <v/>
      </c>
      <c r="J2936" t="str">
        <f>IF($H2936="","",VLOOKUP($H2936,Listes!$A$3:$I$12,4,FALSE))</f>
        <v/>
      </c>
      <c r="K2936" t="str">
        <f>IF(H2936="","",VLOOKUP($H2936,Listes!$A$3:$I$12,8,FALSE))</f>
        <v/>
      </c>
      <c r="N2936" t="str">
        <f t="shared" si="636"/>
        <v/>
      </c>
    </row>
    <row r="2937" spans="1:14">
      <c r="A2937" s="62" t="str">
        <f>IF(Encodage!A2937="","",IF(COUNTIF($A$2:A2936,Encodage!A2937),"",IF(AND(Encodage!A2937&gt;=$G$2,Encodage!A2937&lt;=$H$2),Encodage!B2937,"")))</f>
        <v/>
      </c>
      <c r="B2937" s="62" t="str">
        <f>IF(A2937="","",IF(COUNTIF($A$2:B2936,Encodage!B2937)&gt;0,"",IF(AND(Encodage!B2937&gt;=$G$2,Encodage!A2937&lt;=$H$2),Encodage!C2937,"")))</f>
        <v/>
      </c>
      <c r="C2937" s="62"/>
      <c r="D2937" s="61"/>
      <c r="E2937" s="61"/>
      <c r="F2937" s="61"/>
      <c r="G2937" t="str">
        <f t="shared" si="635"/>
        <v/>
      </c>
      <c r="H2937" t="str">
        <f>IFERROR(IF(COUNTIF($H$4:H2936,H2936)&lt;VLOOKUP($H2936,$D$3:$E$500,2,0),H2936,INDEX($D$3:$D$300,MATCH(H2936,$D$3:$D$300,0)+1)),"")</f>
        <v/>
      </c>
      <c r="I2937" t="str">
        <f>IF($H2937="","",VLOOKUP($H2937,Listes!$A$3:$I$12,3,FALSE))</f>
        <v/>
      </c>
      <c r="J2937" t="str">
        <f>IF($H2937="","",VLOOKUP($H2937,Listes!$A$3:$I$12,4,FALSE))</f>
        <v/>
      </c>
      <c r="K2937" t="str">
        <f>IF(H2937="","",VLOOKUP($H2937,Listes!$A$3:$I$12,8,FALSE))</f>
        <v/>
      </c>
      <c r="N2937" t="str">
        <f t="shared" si="636"/>
        <v/>
      </c>
    </row>
    <row r="2938" spans="1:14">
      <c r="A2938" s="62" t="str">
        <f>IF(Encodage!A2938="","",IF(COUNTIF($A$2:A2937,Encodage!A2938),"",IF(AND(Encodage!A2938&gt;=$G$2,Encodage!A2938&lt;=$H$2),Encodage!B2938,"")))</f>
        <v/>
      </c>
      <c r="B2938" s="62" t="str">
        <f>IF(A2938="","",IF(COUNTIF($A$2:B2937,Encodage!B2938)&gt;0,"",IF(AND(Encodage!B2938&gt;=$G$2,Encodage!A2938&lt;=$H$2),Encodage!C2938,"")))</f>
        <v/>
      </c>
      <c r="C2938" s="62"/>
      <c r="D2938" s="61"/>
      <c r="E2938" s="61"/>
      <c r="F2938" s="61"/>
      <c r="G2938" t="str">
        <f t="shared" si="635"/>
        <v/>
      </c>
      <c r="H2938" t="str">
        <f>IFERROR(IF(COUNTIF($H$4:H2937,H2937)&lt;VLOOKUP($H2937,$D$3:$E$500,2,0),H2937,INDEX($D$3:$D$300,MATCH(H2937,$D$3:$D$300,0)+1)),"")</f>
        <v/>
      </c>
      <c r="I2938" t="str">
        <f>IF($H2938="","",VLOOKUP($H2938,Listes!$A$3:$I$12,3,FALSE))</f>
        <v/>
      </c>
      <c r="J2938" t="str">
        <f>IF($H2938="","",VLOOKUP($H2938,Listes!$A$3:$I$12,4,FALSE))</f>
        <v/>
      </c>
      <c r="K2938" t="str">
        <f>IF(H2938="","",VLOOKUP($H2938,Listes!$A$3:$I$12,8,FALSE))</f>
        <v/>
      </c>
      <c r="N2938" t="str">
        <f t="shared" si="636"/>
        <v/>
      </c>
    </row>
    <row r="2939" spans="1:14">
      <c r="A2939" s="62" t="str">
        <f>IF(Encodage!A2939="","",IF(COUNTIF($A$2:A2938,Encodage!A2939),"",IF(AND(Encodage!A2939&gt;=$G$2,Encodage!A2939&lt;=$H$2),Encodage!B2939,"")))</f>
        <v/>
      </c>
      <c r="B2939" s="62" t="str">
        <f>IF(A2939="","",IF(COUNTIF($A$2:B2938,Encodage!B2939)&gt;0,"",IF(AND(Encodage!B2939&gt;=$G$2,Encodage!A2939&lt;=$H$2),Encodage!C2939,"")))</f>
        <v/>
      </c>
      <c r="C2939" s="62"/>
      <c r="D2939" s="61"/>
      <c r="E2939" s="61"/>
      <c r="F2939" s="61"/>
      <c r="G2939" t="str">
        <f t="shared" si="635"/>
        <v/>
      </c>
      <c r="H2939" t="str">
        <f>IFERROR(IF(COUNTIF($H$4:H2938,H2938)&lt;VLOOKUP($H2938,$D$3:$E$500,2,0),H2938,INDEX($D$3:$D$300,MATCH(H2938,$D$3:$D$300,0)+1)),"")</f>
        <v/>
      </c>
      <c r="I2939" t="str">
        <f>IF($H2939="","",VLOOKUP($H2939,Listes!$A$3:$I$12,3,FALSE))</f>
        <v/>
      </c>
      <c r="J2939" t="str">
        <f>IF($H2939="","",VLOOKUP($H2939,Listes!$A$3:$I$12,4,FALSE))</f>
        <v/>
      </c>
      <c r="K2939" t="str">
        <f>IF(H2939="","",VLOOKUP($H2939,Listes!$A$3:$I$12,8,FALSE))</f>
        <v/>
      </c>
      <c r="N2939" t="str">
        <f t="shared" si="636"/>
        <v/>
      </c>
    </row>
    <row r="2940" spans="1:14">
      <c r="A2940" s="62" t="str">
        <f>IF(Encodage!A2940="","",IF(COUNTIF($A$2:A2939,Encodage!A2940),"",IF(AND(Encodage!A2940&gt;=$G$2,Encodage!A2940&lt;=$H$2),Encodage!B2940,"")))</f>
        <v/>
      </c>
      <c r="B2940" s="62" t="str">
        <f>IF(A2940="","",IF(COUNTIF($A$2:B2939,Encodage!B2940)&gt;0,"",IF(AND(Encodage!B2940&gt;=$G$2,Encodage!A2940&lt;=$H$2),Encodage!C2940,"")))</f>
        <v/>
      </c>
      <c r="C2940" s="62"/>
      <c r="D2940" s="61"/>
      <c r="E2940" s="61"/>
      <c r="F2940" s="61"/>
      <c r="G2940" t="str">
        <f t="shared" si="635"/>
        <v/>
      </c>
      <c r="H2940" t="str">
        <f>IFERROR(IF(COUNTIF($H$4:H2939,H2939)&lt;VLOOKUP($H2939,$D$3:$E$500,2,0),H2939,INDEX($D$3:$D$300,MATCH(H2939,$D$3:$D$300,0)+1)),"")</f>
        <v/>
      </c>
      <c r="I2940" t="str">
        <f>IF($H2940="","",VLOOKUP($H2940,Listes!$A$3:$I$12,3,FALSE))</f>
        <v/>
      </c>
      <c r="J2940" t="str">
        <f>IF($H2940="","",VLOOKUP($H2940,Listes!$A$3:$I$12,4,FALSE))</f>
        <v/>
      </c>
      <c r="K2940" t="str">
        <f>IF(H2940="","",VLOOKUP($H2940,Listes!$A$3:$I$12,8,FALSE))</f>
        <v/>
      </c>
      <c r="N2940" t="str">
        <f t="shared" si="636"/>
        <v/>
      </c>
    </row>
    <row r="2941" spans="1:14">
      <c r="A2941" s="62" t="str">
        <f>IF(Encodage!A2941="","",IF(COUNTIF($A$2:A2940,Encodage!A2941),"",IF(AND(Encodage!A2941&gt;=$G$2,Encodage!A2941&lt;=$H$2),Encodage!B2941,"")))</f>
        <v/>
      </c>
      <c r="B2941" s="62" t="str">
        <f>IF(A2941="","",IF(COUNTIF($A$2:B2940,Encodage!B2941)&gt;0,"",IF(AND(Encodage!B2941&gt;=$G$2,Encodage!A2941&lt;=$H$2),Encodage!C2941,"")))</f>
        <v/>
      </c>
      <c r="C2941" s="62"/>
      <c r="D2941" s="61"/>
      <c r="E2941" s="61"/>
      <c r="F2941" s="61"/>
      <c r="G2941" t="str">
        <f t="shared" si="635"/>
        <v/>
      </c>
      <c r="H2941" t="str">
        <f>IFERROR(IF(COUNTIF($H$4:H2940,H2940)&lt;VLOOKUP($H2940,$D$3:$E$500,2,0),H2940,INDEX($D$3:$D$300,MATCH(H2940,$D$3:$D$300,0)+1)),"")</f>
        <v/>
      </c>
      <c r="I2941" t="str">
        <f>IF($H2941="","",VLOOKUP($H2941,Listes!$A$3:$I$12,3,FALSE))</f>
        <v/>
      </c>
      <c r="J2941" t="str">
        <f>IF($H2941="","",VLOOKUP($H2941,Listes!$A$3:$I$12,4,FALSE))</f>
        <v/>
      </c>
      <c r="K2941" t="str">
        <f>IF(H2941="","",VLOOKUP($H2941,Listes!$A$3:$I$12,8,FALSE))</f>
        <v/>
      </c>
      <c r="N2941" t="str">
        <f t="shared" si="636"/>
        <v/>
      </c>
    </row>
    <row r="2942" spans="1:14">
      <c r="A2942" s="62" t="str">
        <f>IF(Encodage!A2942="","",IF(COUNTIF($A$2:A2941,Encodage!A2942),"",IF(AND(Encodage!A2942&gt;=$G$2,Encodage!A2942&lt;=$H$2),Encodage!B2942,"")))</f>
        <v/>
      </c>
      <c r="B2942" s="62" t="str">
        <f>IF(A2942="","",IF(COUNTIF($A$2:B2941,Encodage!B2942)&gt;0,"",IF(AND(Encodage!B2942&gt;=$G$2,Encodage!A2942&lt;=$H$2),Encodage!C2942,"")))</f>
        <v/>
      </c>
      <c r="C2942" s="62"/>
      <c r="D2942" s="61"/>
      <c r="E2942" s="61"/>
      <c r="F2942" s="61"/>
      <c r="G2942" t="str">
        <f t="shared" si="635"/>
        <v/>
      </c>
      <c r="H2942" t="str">
        <f>IFERROR(IF(COUNTIF($H$4:H2941,H2941)&lt;VLOOKUP($H2941,$D$3:$E$500,2,0),H2941,INDEX($D$3:$D$300,MATCH(H2941,$D$3:$D$300,0)+1)),"")</f>
        <v/>
      </c>
      <c r="I2942" t="str">
        <f>IF($H2942="","",VLOOKUP($H2942,Listes!$A$3:$I$12,3,FALSE))</f>
        <v/>
      </c>
      <c r="J2942" t="str">
        <f>IF($H2942="","",VLOOKUP($H2942,Listes!$A$3:$I$12,4,FALSE))</f>
        <v/>
      </c>
      <c r="K2942" t="str">
        <f>IF(H2942="","",VLOOKUP($H2942,Listes!$A$3:$I$12,8,FALSE))</f>
        <v/>
      </c>
      <c r="N2942" t="str">
        <f t="shared" si="636"/>
        <v/>
      </c>
    </row>
    <row r="2943" spans="1:14">
      <c r="A2943" s="62" t="str">
        <f>IF(Encodage!A2943="","",IF(COUNTIF($A$2:A2942,Encodage!A2943),"",IF(AND(Encodage!A2943&gt;=$G$2,Encodage!A2943&lt;=$H$2),Encodage!B2943,"")))</f>
        <v/>
      </c>
      <c r="B2943" s="62" t="str">
        <f>IF(A2943="","",IF(COUNTIF($A$2:B2942,Encodage!B2943)&gt;0,"",IF(AND(Encodage!B2943&gt;=$G$2,Encodage!A2943&lt;=$H$2),Encodage!C2943,"")))</f>
        <v/>
      </c>
      <c r="C2943" s="62"/>
      <c r="D2943" s="61"/>
      <c r="E2943" s="61"/>
      <c r="F2943" s="61"/>
      <c r="G2943" t="str">
        <f t="shared" si="635"/>
        <v/>
      </c>
      <c r="H2943" t="str">
        <f>IFERROR(IF(COUNTIF($H$4:H2942,H2942)&lt;VLOOKUP($H2942,$D$3:$E$500,2,0),H2942,INDEX($D$3:$D$300,MATCH(H2942,$D$3:$D$300,0)+1)),"")</f>
        <v/>
      </c>
      <c r="I2943" t="str">
        <f>IF($H2943="","",VLOOKUP($H2943,Listes!$A$3:$I$12,3,FALSE))</f>
        <v/>
      </c>
      <c r="J2943" t="str">
        <f>IF($H2943="","",VLOOKUP($H2943,Listes!$A$3:$I$12,4,FALSE))</f>
        <v/>
      </c>
      <c r="K2943" t="str">
        <f>IF(H2943="","",VLOOKUP($H2943,Listes!$A$3:$I$12,8,FALSE))</f>
        <v/>
      </c>
      <c r="N2943" t="str">
        <f t="shared" si="636"/>
        <v/>
      </c>
    </row>
    <row r="2944" spans="1:14">
      <c r="A2944" s="62" t="str">
        <f>IF(Encodage!A2944="","",IF(COUNTIF($A$2:A2943,Encodage!A2944),"",IF(AND(Encodage!A2944&gt;=$G$2,Encodage!A2944&lt;=$H$2),Encodage!B2944,"")))</f>
        <v/>
      </c>
      <c r="B2944" s="62" t="str">
        <f>IF(A2944="","",IF(COUNTIF($A$2:B2943,Encodage!B2944)&gt;0,"",IF(AND(Encodage!B2944&gt;=$G$2,Encodage!A2944&lt;=$H$2),Encodage!C2944,"")))</f>
        <v/>
      </c>
      <c r="C2944" s="62"/>
      <c r="D2944" s="61"/>
      <c r="E2944" s="61"/>
      <c r="F2944" s="61"/>
      <c r="G2944" t="str">
        <f t="shared" si="635"/>
        <v/>
      </c>
      <c r="H2944" t="str">
        <f>IFERROR(IF(COUNTIF($H$4:H2943,H2943)&lt;VLOOKUP($H2943,$D$3:$E$500,2,0),H2943,INDEX($D$3:$D$300,MATCH(H2943,$D$3:$D$300,0)+1)),"")</f>
        <v/>
      </c>
      <c r="I2944" t="str">
        <f>IF($H2944="","",VLOOKUP($H2944,Listes!$A$3:$I$12,3,FALSE))</f>
        <v/>
      </c>
      <c r="J2944" t="str">
        <f>IF($H2944="","",VLOOKUP($H2944,Listes!$A$3:$I$12,4,FALSE))</f>
        <v/>
      </c>
      <c r="K2944" t="str">
        <f>IF(H2944="","",VLOOKUP($H2944,Listes!$A$3:$I$12,8,FALSE))</f>
        <v/>
      </c>
      <c r="N2944" t="str">
        <f t="shared" si="636"/>
        <v/>
      </c>
    </row>
    <row r="2945" spans="1:14">
      <c r="A2945" s="62" t="str">
        <f>IF(Encodage!A2945="","",IF(COUNTIF($A$2:A2944,Encodage!A2945),"",IF(AND(Encodage!A2945&gt;=$G$2,Encodage!A2945&lt;=$H$2),Encodage!B2945,"")))</f>
        <v/>
      </c>
      <c r="B2945" s="62" t="str">
        <f>IF(A2945="","",IF(COUNTIF($A$2:B2944,Encodage!B2945)&gt;0,"",IF(AND(Encodage!B2945&gt;=$G$2,Encodage!A2945&lt;=$H$2),Encodage!C2945,"")))</f>
        <v/>
      </c>
      <c r="C2945" s="62"/>
      <c r="D2945" s="61"/>
      <c r="E2945" s="61"/>
      <c r="F2945" s="61"/>
      <c r="G2945" t="str">
        <f t="shared" si="635"/>
        <v/>
      </c>
      <c r="H2945" t="str">
        <f>IFERROR(IF(COUNTIF($H$4:H2944,H2944)&lt;VLOOKUP($H2944,$D$3:$E$500,2,0),H2944,INDEX($D$3:$D$300,MATCH(H2944,$D$3:$D$300,0)+1)),"")</f>
        <v/>
      </c>
      <c r="I2945" t="str">
        <f>IF($H2945="","",VLOOKUP($H2945,Listes!$A$3:$I$12,3,FALSE))</f>
        <v/>
      </c>
      <c r="J2945" t="str">
        <f>IF($H2945="","",VLOOKUP($H2945,Listes!$A$3:$I$12,4,FALSE))</f>
        <v/>
      </c>
      <c r="K2945" t="str">
        <f>IF(H2945="","",VLOOKUP($H2945,Listes!$A$3:$I$12,8,FALSE))</f>
        <v/>
      </c>
      <c r="N2945" t="str">
        <f t="shared" si="636"/>
        <v/>
      </c>
    </row>
    <row r="2946" spans="1:14">
      <c r="A2946" s="62" t="str">
        <f>IF(Encodage!A2946="","",IF(COUNTIF($A$2:A2945,Encodage!A2946),"",IF(AND(Encodage!A2946&gt;=$G$2,Encodage!A2946&lt;=$H$2),Encodage!B2946,"")))</f>
        <v/>
      </c>
      <c r="B2946" s="62" t="str">
        <f>IF(A2946="","",IF(COUNTIF($A$2:B2945,Encodage!B2946)&gt;0,"",IF(AND(Encodage!B2946&gt;=$G$2,Encodage!A2946&lt;=$H$2),Encodage!C2946,"")))</f>
        <v/>
      </c>
      <c r="C2946" s="62"/>
      <c r="D2946" s="61"/>
      <c r="E2946" s="61"/>
      <c r="F2946" s="61"/>
      <c r="G2946" t="str">
        <f t="shared" si="635"/>
        <v/>
      </c>
      <c r="H2946" t="str">
        <f>IFERROR(IF(COUNTIF($H$4:H2945,H2945)&lt;VLOOKUP($H2945,$D$3:$E$500,2,0),H2945,INDEX($D$3:$D$300,MATCH(H2945,$D$3:$D$300,0)+1)),"")</f>
        <v/>
      </c>
      <c r="I2946" t="str">
        <f>IF($H2946="","",VLOOKUP($H2946,Listes!$A$3:$I$12,3,FALSE))</f>
        <v/>
      </c>
      <c r="J2946" t="str">
        <f>IF($H2946="","",VLOOKUP($H2946,Listes!$A$3:$I$12,4,FALSE))</f>
        <v/>
      </c>
      <c r="K2946" t="str">
        <f>IF(H2946="","",VLOOKUP($H2946,Listes!$A$3:$I$12,8,FALSE))</f>
        <v/>
      </c>
      <c r="N2946" t="str">
        <f t="shared" si="636"/>
        <v/>
      </c>
    </row>
    <row r="2947" spans="1:14">
      <c r="A2947" s="62" t="str">
        <f>IF(Encodage!A2947="","",IF(COUNTIF($A$2:A2946,Encodage!A2947),"",IF(AND(Encodage!A2947&gt;=$G$2,Encodage!A2947&lt;=$H$2),Encodage!B2947,"")))</f>
        <v/>
      </c>
      <c r="B2947" s="62" t="str">
        <f>IF(A2947="","",IF(COUNTIF($A$2:B2946,Encodage!B2947)&gt;0,"",IF(AND(Encodage!B2947&gt;=$G$2,Encodage!A2947&lt;=$H$2),Encodage!C2947,"")))</f>
        <v/>
      </c>
      <c r="C2947" s="62"/>
      <c r="D2947" s="61"/>
      <c r="E2947" s="61"/>
      <c r="F2947" s="61"/>
      <c r="G2947" t="str">
        <f t="shared" si="635"/>
        <v/>
      </c>
      <c r="H2947" t="str">
        <f>IFERROR(IF(COUNTIF($H$4:H2946,H2946)&lt;VLOOKUP($H2946,$D$3:$E$500,2,0),H2946,INDEX($D$3:$D$300,MATCH(H2946,$D$3:$D$300,0)+1)),"")</f>
        <v/>
      </c>
      <c r="I2947" t="str">
        <f>IF($H2947="","",VLOOKUP($H2947,Listes!$A$3:$I$12,3,FALSE))</f>
        <v/>
      </c>
      <c r="J2947" t="str">
        <f>IF($H2947="","",VLOOKUP($H2947,Listes!$A$3:$I$12,4,FALSE))</f>
        <v/>
      </c>
      <c r="K2947" t="str">
        <f>IF(H2947="","",VLOOKUP($H2947,Listes!$A$3:$I$12,8,FALSE))</f>
        <v/>
      </c>
      <c r="N2947" t="str">
        <f t="shared" si="636"/>
        <v/>
      </c>
    </row>
    <row r="2948" spans="1:14">
      <c r="A2948" s="62" t="str">
        <f>IF(Encodage!A2948="","",IF(COUNTIF($A$2:A2947,Encodage!A2948),"",IF(AND(Encodage!A2948&gt;=$G$2,Encodage!A2948&lt;=$H$2),Encodage!B2948,"")))</f>
        <v/>
      </c>
      <c r="B2948" s="62" t="str">
        <f>IF(A2948="","",IF(COUNTIF($A$2:B2947,Encodage!B2948)&gt;0,"",IF(AND(Encodage!B2948&gt;=$G$2,Encodage!A2948&lt;=$H$2),Encodage!C2948,"")))</f>
        <v/>
      </c>
      <c r="C2948" s="62"/>
      <c r="D2948" s="61"/>
      <c r="E2948" s="61"/>
      <c r="F2948" s="61"/>
      <c r="G2948" t="str">
        <f t="shared" si="635"/>
        <v/>
      </c>
      <c r="H2948" t="str">
        <f>IFERROR(IF(COUNTIF($H$4:H2947,H2947)&lt;VLOOKUP($H2947,$D$3:$E$500,2,0),H2947,INDEX($D$3:$D$300,MATCH(H2947,$D$3:$D$300,0)+1)),"")</f>
        <v/>
      </c>
      <c r="I2948" t="str">
        <f>IF($H2948="","",VLOOKUP($H2948,Listes!$A$3:$I$12,3,FALSE))</f>
        <v/>
      </c>
      <c r="J2948" t="str">
        <f>IF($H2948="","",VLOOKUP($H2948,Listes!$A$3:$I$12,4,FALSE))</f>
        <v/>
      </c>
      <c r="K2948" t="str">
        <f>IF(H2948="","",VLOOKUP($H2948,Listes!$A$3:$I$12,8,FALSE))</f>
        <v/>
      </c>
      <c r="N2948" t="str">
        <f t="shared" si="636"/>
        <v/>
      </c>
    </row>
    <row r="2949" spans="1:14">
      <c r="A2949" s="62" t="str">
        <f>IF(Encodage!A2949="","",IF(COUNTIF($A$2:A2948,Encodage!A2949),"",IF(AND(Encodage!A2949&gt;=$G$2,Encodage!A2949&lt;=$H$2),Encodage!B2949,"")))</f>
        <v/>
      </c>
      <c r="B2949" s="62" t="str">
        <f>IF(A2949="","",IF(COUNTIF($A$2:B2948,Encodage!B2949)&gt;0,"",IF(AND(Encodage!B2949&gt;=$G$2,Encodage!A2949&lt;=$H$2),Encodage!C2949,"")))</f>
        <v/>
      </c>
      <c r="C2949" s="62"/>
      <c r="D2949" s="61"/>
      <c r="E2949" s="61"/>
      <c r="F2949" s="61"/>
      <c r="G2949" t="str">
        <f t="shared" ref="G2949:G3012" si="637">IFERROR(INDEX($C$3:$C$10000,MATCH(H2949,$A$3:$A$10000,0)),"")</f>
        <v/>
      </c>
      <c r="H2949" t="str">
        <f>IFERROR(IF(COUNTIF($H$4:H2948,H2948)&lt;VLOOKUP($H2948,$D$3:$E$500,2,0),H2948,INDEX($D$3:$D$300,MATCH(H2948,$D$3:$D$300,0)+1)),"")</f>
        <v/>
      </c>
      <c r="I2949" t="str">
        <f>IF($H2949="","",VLOOKUP($H2949,Listes!$A$3:$I$12,3,FALSE))</f>
        <v/>
      </c>
      <c r="J2949" t="str">
        <f>IF($H2949="","",VLOOKUP($H2949,Listes!$A$3:$I$12,4,FALSE))</f>
        <v/>
      </c>
      <c r="K2949" t="str">
        <f>IF(H2949="","",VLOOKUP($H2949,Listes!$A$3:$I$12,8,FALSE))</f>
        <v/>
      </c>
      <c r="N2949" t="str">
        <f t="shared" ref="N2949:N3012" si="638">IF($H2948=$H2949,"",IFERROR(INDEX($C$3:$C$300,MATCH(H2949,$D$3:$D$300,0)),""))</f>
        <v/>
      </c>
    </row>
    <row r="2950" spans="1:14">
      <c r="A2950" s="62" t="str">
        <f>IF(Encodage!A2950="","",IF(COUNTIF($A$2:A2949,Encodage!A2950),"",IF(AND(Encodage!A2950&gt;=$G$2,Encodage!A2950&lt;=$H$2),Encodage!B2950,"")))</f>
        <v/>
      </c>
      <c r="B2950" s="62" t="str">
        <f>IF(A2950="","",IF(COUNTIF($A$2:B2949,Encodage!B2950)&gt;0,"",IF(AND(Encodage!B2950&gt;=$G$2,Encodage!A2950&lt;=$H$2),Encodage!C2950,"")))</f>
        <v/>
      </c>
      <c r="C2950" s="62"/>
      <c r="D2950" s="61"/>
      <c r="E2950" s="61"/>
      <c r="F2950" s="61"/>
      <c r="G2950" t="str">
        <f t="shared" si="637"/>
        <v/>
      </c>
      <c r="H2950" t="str">
        <f>IFERROR(IF(COUNTIF($H$4:H2949,H2949)&lt;VLOOKUP($H2949,$D$3:$E$500,2,0),H2949,INDEX($D$3:$D$300,MATCH(H2949,$D$3:$D$300,0)+1)),"")</f>
        <v/>
      </c>
      <c r="I2950" t="str">
        <f>IF($H2950="","",VLOOKUP($H2950,Listes!$A$3:$I$12,3,FALSE))</f>
        <v/>
      </c>
      <c r="J2950" t="str">
        <f>IF($H2950="","",VLOOKUP($H2950,Listes!$A$3:$I$12,4,FALSE))</f>
        <v/>
      </c>
      <c r="K2950" t="str">
        <f>IF(H2950="","",VLOOKUP($H2950,Listes!$A$3:$I$12,8,FALSE))</f>
        <v/>
      </c>
      <c r="N2950" t="str">
        <f t="shared" si="638"/>
        <v/>
      </c>
    </row>
    <row r="2951" spans="1:14">
      <c r="A2951" s="62" t="str">
        <f>IF(Encodage!A2951="","",IF(COUNTIF($A$2:A2950,Encodage!A2951),"",IF(AND(Encodage!A2951&gt;=$G$2,Encodage!A2951&lt;=$H$2),Encodage!B2951,"")))</f>
        <v/>
      </c>
      <c r="B2951" s="62" t="str">
        <f>IF(A2951="","",IF(COUNTIF($A$2:B2950,Encodage!B2951)&gt;0,"",IF(AND(Encodage!B2951&gt;=$G$2,Encodage!A2951&lt;=$H$2),Encodage!C2951,"")))</f>
        <v/>
      </c>
      <c r="C2951" s="62"/>
      <c r="D2951" s="61"/>
      <c r="E2951" s="61"/>
      <c r="F2951" s="61"/>
      <c r="G2951" t="str">
        <f t="shared" si="637"/>
        <v/>
      </c>
      <c r="H2951" t="str">
        <f>IFERROR(IF(COUNTIF($H$4:H2950,H2950)&lt;VLOOKUP($H2950,$D$3:$E$500,2,0),H2950,INDEX($D$3:$D$300,MATCH(H2950,$D$3:$D$300,0)+1)),"")</f>
        <v/>
      </c>
      <c r="I2951" t="str">
        <f>IF($H2951="","",VLOOKUP($H2951,Listes!$A$3:$I$12,3,FALSE))</f>
        <v/>
      </c>
      <c r="J2951" t="str">
        <f>IF($H2951="","",VLOOKUP($H2951,Listes!$A$3:$I$12,4,FALSE))</f>
        <v/>
      </c>
      <c r="K2951" t="str">
        <f>IF(H2951="","",VLOOKUP($H2951,Listes!$A$3:$I$12,8,FALSE))</f>
        <v/>
      </c>
      <c r="N2951" t="str">
        <f t="shared" si="638"/>
        <v/>
      </c>
    </row>
    <row r="2952" spans="1:14">
      <c r="A2952" s="62" t="str">
        <f>IF(Encodage!A2952="","",IF(COUNTIF($A$2:A2951,Encodage!A2952),"",IF(AND(Encodage!A2952&gt;=$G$2,Encodage!A2952&lt;=$H$2),Encodage!B2952,"")))</f>
        <v/>
      </c>
      <c r="B2952" s="62" t="str">
        <f>IF(A2952="","",IF(COUNTIF($A$2:B2951,Encodage!B2952)&gt;0,"",IF(AND(Encodage!B2952&gt;=$G$2,Encodage!A2952&lt;=$H$2),Encodage!C2952,"")))</f>
        <v/>
      </c>
      <c r="C2952" s="62"/>
      <c r="D2952" s="61"/>
      <c r="E2952" s="61"/>
      <c r="F2952" s="61"/>
      <c r="G2952" t="str">
        <f t="shared" si="637"/>
        <v/>
      </c>
      <c r="H2952" t="str">
        <f>IFERROR(IF(COUNTIF($H$4:H2951,H2951)&lt;VLOOKUP($H2951,$D$3:$E$500,2,0),H2951,INDEX($D$3:$D$300,MATCH(H2951,$D$3:$D$300,0)+1)),"")</f>
        <v/>
      </c>
      <c r="I2952" t="str">
        <f>IF($H2952="","",VLOOKUP($H2952,Listes!$A$3:$I$12,3,FALSE))</f>
        <v/>
      </c>
      <c r="J2952" t="str">
        <f>IF($H2952="","",VLOOKUP($H2952,Listes!$A$3:$I$12,4,FALSE))</f>
        <v/>
      </c>
      <c r="K2952" t="str">
        <f>IF(H2952="","",VLOOKUP($H2952,Listes!$A$3:$I$12,8,FALSE))</f>
        <v/>
      </c>
      <c r="N2952" t="str">
        <f t="shared" si="638"/>
        <v/>
      </c>
    </row>
    <row r="2953" spans="1:14">
      <c r="A2953" s="62" t="str">
        <f>IF(Encodage!A2953="","",IF(COUNTIF($A$2:A2952,Encodage!A2953),"",IF(AND(Encodage!A2953&gt;=$G$2,Encodage!A2953&lt;=$H$2),Encodage!B2953,"")))</f>
        <v/>
      </c>
      <c r="B2953" s="62" t="str">
        <f>IF(A2953="","",IF(COUNTIF($A$2:B2952,Encodage!B2953)&gt;0,"",IF(AND(Encodage!B2953&gt;=$G$2,Encodage!A2953&lt;=$H$2),Encodage!C2953,"")))</f>
        <v/>
      </c>
      <c r="C2953" s="62"/>
      <c r="D2953" s="61"/>
      <c r="E2953" s="61"/>
      <c r="F2953" s="61"/>
      <c r="G2953" t="str">
        <f t="shared" si="637"/>
        <v/>
      </c>
      <c r="H2953" t="str">
        <f>IFERROR(IF(COUNTIF($H$4:H2952,H2952)&lt;VLOOKUP($H2952,$D$3:$E$500,2,0),H2952,INDEX($D$3:$D$300,MATCH(H2952,$D$3:$D$300,0)+1)),"")</f>
        <v/>
      </c>
      <c r="I2953" t="str">
        <f>IF($H2953="","",VLOOKUP($H2953,Listes!$A$3:$I$12,3,FALSE))</f>
        <v/>
      </c>
      <c r="J2953" t="str">
        <f>IF($H2953="","",VLOOKUP($H2953,Listes!$A$3:$I$12,4,FALSE))</f>
        <v/>
      </c>
      <c r="K2953" t="str">
        <f>IF(H2953="","",VLOOKUP($H2953,Listes!$A$3:$I$12,8,FALSE))</f>
        <v/>
      </c>
      <c r="N2953" t="str">
        <f t="shared" si="638"/>
        <v/>
      </c>
    </row>
    <row r="2954" spans="1:14">
      <c r="A2954" s="62" t="str">
        <f>IF(Encodage!A2954="","",IF(COUNTIF($A$2:A2953,Encodage!A2954),"",IF(AND(Encodage!A2954&gt;=$G$2,Encodage!A2954&lt;=$H$2),Encodage!B2954,"")))</f>
        <v/>
      </c>
      <c r="B2954" s="62" t="str">
        <f>IF(A2954="","",IF(COUNTIF($A$2:B2953,Encodage!B2954)&gt;0,"",IF(AND(Encodage!B2954&gt;=$G$2,Encodage!A2954&lt;=$H$2),Encodage!C2954,"")))</f>
        <v/>
      </c>
      <c r="C2954" s="62"/>
      <c r="D2954" s="61"/>
      <c r="E2954" s="61"/>
      <c r="F2954" s="61"/>
      <c r="G2954" t="str">
        <f t="shared" si="637"/>
        <v/>
      </c>
      <c r="H2954" t="str">
        <f>IFERROR(IF(COUNTIF($H$4:H2953,H2953)&lt;VLOOKUP($H2953,$D$3:$E$500,2,0),H2953,INDEX($D$3:$D$300,MATCH(H2953,$D$3:$D$300,0)+1)),"")</f>
        <v/>
      </c>
      <c r="I2954" t="str">
        <f>IF($H2954="","",VLOOKUP($H2954,Listes!$A$3:$I$12,3,FALSE))</f>
        <v/>
      </c>
      <c r="J2954" t="str">
        <f>IF($H2954="","",VLOOKUP($H2954,Listes!$A$3:$I$12,4,FALSE))</f>
        <v/>
      </c>
      <c r="K2954" t="str">
        <f>IF(H2954="","",VLOOKUP($H2954,Listes!$A$3:$I$12,8,FALSE))</f>
        <v/>
      </c>
      <c r="N2954" t="str">
        <f t="shared" si="638"/>
        <v/>
      </c>
    </row>
    <row r="2955" spans="1:14">
      <c r="A2955" s="62" t="str">
        <f>IF(Encodage!A2955="","",IF(COUNTIF($A$2:A2954,Encodage!A2955),"",IF(AND(Encodage!A2955&gt;=$G$2,Encodage!A2955&lt;=$H$2),Encodage!B2955,"")))</f>
        <v/>
      </c>
      <c r="B2955" s="62" t="str">
        <f>IF(A2955="","",IF(COUNTIF($A$2:B2954,Encodage!B2955)&gt;0,"",IF(AND(Encodage!B2955&gt;=$G$2,Encodage!A2955&lt;=$H$2),Encodage!C2955,"")))</f>
        <v/>
      </c>
      <c r="C2955" s="62"/>
      <c r="D2955" s="61"/>
      <c r="E2955" s="61"/>
      <c r="F2955" s="61"/>
      <c r="G2955" t="str">
        <f t="shared" si="637"/>
        <v/>
      </c>
      <c r="H2955" t="str">
        <f>IFERROR(IF(COUNTIF($H$4:H2954,H2954)&lt;VLOOKUP($H2954,$D$3:$E$500,2,0),H2954,INDEX($D$3:$D$300,MATCH(H2954,$D$3:$D$300,0)+1)),"")</f>
        <v/>
      </c>
      <c r="I2955" t="str">
        <f>IF($H2955="","",VLOOKUP($H2955,Listes!$A$3:$I$12,3,FALSE))</f>
        <v/>
      </c>
      <c r="J2955" t="str">
        <f>IF($H2955="","",VLOOKUP($H2955,Listes!$A$3:$I$12,4,FALSE))</f>
        <v/>
      </c>
      <c r="K2955" t="str">
        <f>IF(H2955="","",VLOOKUP($H2955,Listes!$A$3:$I$12,8,FALSE))</f>
        <v/>
      </c>
      <c r="N2955" t="str">
        <f t="shared" si="638"/>
        <v/>
      </c>
    </row>
    <row r="2956" spans="1:14">
      <c r="A2956" s="62" t="str">
        <f>IF(Encodage!A2956="","",IF(COUNTIF($A$2:A2955,Encodage!A2956),"",IF(AND(Encodage!A2956&gt;=$G$2,Encodage!A2956&lt;=$H$2),Encodage!B2956,"")))</f>
        <v/>
      </c>
      <c r="B2956" s="62" t="str">
        <f>IF(A2956="","",IF(COUNTIF($A$2:B2955,Encodage!B2956)&gt;0,"",IF(AND(Encodage!B2956&gt;=$G$2,Encodage!A2956&lt;=$H$2),Encodage!C2956,"")))</f>
        <v/>
      </c>
      <c r="C2956" s="62"/>
      <c r="D2956" s="61"/>
      <c r="E2956" s="61"/>
      <c r="F2956" s="61"/>
      <c r="G2956" t="str">
        <f t="shared" si="637"/>
        <v/>
      </c>
      <c r="H2956" t="str">
        <f>IFERROR(IF(COUNTIF($H$4:H2955,H2955)&lt;VLOOKUP($H2955,$D$3:$E$500,2,0),H2955,INDEX($D$3:$D$300,MATCH(H2955,$D$3:$D$300,0)+1)),"")</f>
        <v/>
      </c>
      <c r="I2956" t="str">
        <f>IF($H2956="","",VLOOKUP($H2956,Listes!$A$3:$I$12,3,FALSE))</f>
        <v/>
      </c>
      <c r="J2956" t="str">
        <f>IF($H2956="","",VLOOKUP($H2956,Listes!$A$3:$I$12,4,FALSE))</f>
        <v/>
      </c>
      <c r="K2956" t="str">
        <f>IF(H2956="","",VLOOKUP($H2956,Listes!$A$3:$I$12,8,FALSE))</f>
        <v/>
      </c>
      <c r="N2956" t="str">
        <f t="shared" si="638"/>
        <v/>
      </c>
    </row>
    <row r="2957" spans="1:14">
      <c r="A2957" s="62" t="str">
        <f>IF(Encodage!A2957="","",IF(COUNTIF($A$2:A2956,Encodage!A2957),"",IF(AND(Encodage!A2957&gt;=$G$2,Encodage!A2957&lt;=$H$2),Encodage!B2957,"")))</f>
        <v/>
      </c>
      <c r="B2957" s="62" t="str">
        <f>IF(A2957="","",IF(COUNTIF($A$2:B2956,Encodage!B2957)&gt;0,"",IF(AND(Encodage!B2957&gt;=$G$2,Encodage!A2957&lt;=$H$2),Encodage!C2957,"")))</f>
        <v/>
      </c>
      <c r="C2957" s="62"/>
      <c r="D2957" s="61"/>
      <c r="E2957" s="61"/>
      <c r="F2957" s="61"/>
      <c r="G2957" t="str">
        <f t="shared" si="637"/>
        <v/>
      </c>
      <c r="H2957" t="str">
        <f>IFERROR(IF(COUNTIF($H$4:H2956,H2956)&lt;VLOOKUP($H2956,$D$3:$E$500,2,0),H2956,INDEX($D$3:$D$300,MATCH(H2956,$D$3:$D$300,0)+1)),"")</f>
        <v/>
      </c>
      <c r="I2957" t="str">
        <f>IF($H2957="","",VLOOKUP($H2957,Listes!$A$3:$I$12,3,FALSE))</f>
        <v/>
      </c>
      <c r="J2957" t="str">
        <f>IF($H2957="","",VLOOKUP($H2957,Listes!$A$3:$I$12,4,FALSE))</f>
        <v/>
      </c>
      <c r="K2957" t="str">
        <f>IF(H2957="","",VLOOKUP($H2957,Listes!$A$3:$I$12,8,FALSE))</f>
        <v/>
      </c>
      <c r="N2957" t="str">
        <f t="shared" si="638"/>
        <v/>
      </c>
    </row>
    <row r="2958" spans="1:14">
      <c r="A2958" s="62" t="str">
        <f>IF(Encodage!A2958="","",IF(COUNTIF($A$2:A2957,Encodage!A2958),"",IF(AND(Encodage!A2958&gt;=$G$2,Encodage!A2958&lt;=$H$2),Encodage!B2958,"")))</f>
        <v/>
      </c>
      <c r="B2958" s="62" t="str">
        <f>IF(A2958="","",IF(COUNTIF($A$2:B2957,Encodage!B2958)&gt;0,"",IF(AND(Encodage!B2958&gt;=$G$2,Encodage!A2958&lt;=$H$2),Encodage!C2958,"")))</f>
        <v/>
      </c>
      <c r="C2958" s="62"/>
      <c r="D2958" s="61"/>
      <c r="E2958" s="61"/>
      <c r="F2958" s="61"/>
      <c r="G2958" t="str">
        <f t="shared" si="637"/>
        <v/>
      </c>
      <c r="H2958" t="str">
        <f>IFERROR(IF(COUNTIF($H$4:H2957,H2957)&lt;VLOOKUP($H2957,$D$3:$E$500,2,0),H2957,INDEX($D$3:$D$300,MATCH(H2957,$D$3:$D$300,0)+1)),"")</f>
        <v/>
      </c>
      <c r="I2958" t="str">
        <f>IF($H2958="","",VLOOKUP($H2958,Listes!$A$3:$I$12,3,FALSE))</f>
        <v/>
      </c>
      <c r="J2958" t="str">
        <f>IF($H2958="","",VLOOKUP($H2958,Listes!$A$3:$I$12,4,FALSE))</f>
        <v/>
      </c>
      <c r="K2958" t="str">
        <f>IF(H2958="","",VLOOKUP($H2958,Listes!$A$3:$I$12,8,FALSE))</f>
        <v/>
      </c>
      <c r="N2958" t="str">
        <f t="shared" si="638"/>
        <v/>
      </c>
    </row>
    <row r="2959" spans="1:14">
      <c r="A2959" s="62" t="str">
        <f>IF(Encodage!A2959="","",IF(COUNTIF($A$2:A2958,Encodage!A2959),"",IF(AND(Encodage!A2959&gt;=$G$2,Encodage!A2959&lt;=$H$2),Encodage!B2959,"")))</f>
        <v/>
      </c>
      <c r="B2959" s="62" t="str">
        <f>IF(A2959="","",IF(COUNTIF($A$2:B2958,Encodage!B2959)&gt;0,"",IF(AND(Encodage!B2959&gt;=$G$2,Encodage!A2959&lt;=$H$2),Encodage!C2959,"")))</f>
        <v/>
      </c>
      <c r="C2959" s="62"/>
      <c r="D2959" s="61"/>
      <c r="E2959" s="61"/>
      <c r="F2959" s="61"/>
      <c r="G2959" t="str">
        <f t="shared" si="637"/>
        <v/>
      </c>
      <c r="H2959" t="str">
        <f>IFERROR(IF(COUNTIF($H$4:H2958,H2958)&lt;VLOOKUP($H2958,$D$3:$E$500,2,0),H2958,INDEX($D$3:$D$300,MATCH(H2958,$D$3:$D$300,0)+1)),"")</f>
        <v/>
      </c>
      <c r="I2959" t="str">
        <f>IF($H2959="","",VLOOKUP($H2959,Listes!$A$3:$I$12,3,FALSE))</f>
        <v/>
      </c>
      <c r="J2959" t="str">
        <f>IF($H2959="","",VLOOKUP($H2959,Listes!$A$3:$I$12,4,FALSE))</f>
        <v/>
      </c>
      <c r="K2959" t="str">
        <f>IF(H2959="","",VLOOKUP($H2959,Listes!$A$3:$I$12,8,FALSE))</f>
        <v/>
      </c>
      <c r="N2959" t="str">
        <f t="shared" si="638"/>
        <v/>
      </c>
    </row>
    <row r="2960" spans="1:14">
      <c r="A2960" s="62" t="str">
        <f>IF(Encodage!A2960="","",IF(COUNTIF($A$2:A2959,Encodage!A2960),"",IF(AND(Encodage!A2960&gt;=$G$2,Encodage!A2960&lt;=$H$2),Encodage!B2960,"")))</f>
        <v/>
      </c>
      <c r="B2960" s="62" t="str">
        <f>IF(A2960="","",IF(COUNTIF($A$2:B2959,Encodage!B2960)&gt;0,"",IF(AND(Encodage!B2960&gt;=$G$2,Encodage!A2960&lt;=$H$2),Encodage!C2960,"")))</f>
        <v/>
      </c>
      <c r="C2960" s="62"/>
      <c r="D2960" s="61"/>
      <c r="E2960" s="61"/>
      <c r="F2960" s="61"/>
      <c r="G2960" t="str">
        <f t="shared" si="637"/>
        <v/>
      </c>
      <c r="H2960" t="str">
        <f>IFERROR(IF(COUNTIF($H$4:H2959,H2959)&lt;VLOOKUP($H2959,$D$3:$E$500,2,0),H2959,INDEX($D$3:$D$300,MATCH(H2959,$D$3:$D$300,0)+1)),"")</f>
        <v/>
      </c>
      <c r="I2960" t="str">
        <f>IF($H2960="","",VLOOKUP($H2960,Listes!$A$3:$I$12,3,FALSE))</f>
        <v/>
      </c>
      <c r="J2960" t="str">
        <f>IF($H2960="","",VLOOKUP($H2960,Listes!$A$3:$I$12,4,FALSE))</f>
        <v/>
      </c>
      <c r="K2960" t="str">
        <f>IF(H2960="","",VLOOKUP($H2960,Listes!$A$3:$I$12,8,FALSE))</f>
        <v/>
      </c>
      <c r="N2960" t="str">
        <f t="shared" si="638"/>
        <v/>
      </c>
    </row>
    <row r="2961" spans="1:14">
      <c r="A2961" s="62" t="str">
        <f>IF(Encodage!A2961="","",IF(COUNTIF($A$2:A2960,Encodage!A2961),"",IF(AND(Encodage!A2961&gt;=$G$2,Encodage!A2961&lt;=$H$2),Encodage!B2961,"")))</f>
        <v/>
      </c>
      <c r="B2961" s="62" t="str">
        <f>IF(A2961="","",IF(COUNTIF($A$2:B2960,Encodage!B2961)&gt;0,"",IF(AND(Encodage!B2961&gt;=$G$2,Encodage!A2961&lt;=$H$2),Encodage!C2961,"")))</f>
        <v/>
      </c>
      <c r="C2961" s="62"/>
      <c r="D2961" s="61"/>
      <c r="E2961" s="61"/>
      <c r="F2961" s="61"/>
      <c r="G2961" t="str">
        <f t="shared" si="637"/>
        <v/>
      </c>
      <c r="H2961" t="str">
        <f>IFERROR(IF(COUNTIF($H$4:H2960,H2960)&lt;VLOOKUP($H2960,$D$3:$E$500,2,0),H2960,INDEX($D$3:$D$300,MATCH(H2960,$D$3:$D$300,0)+1)),"")</f>
        <v/>
      </c>
      <c r="I2961" t="str">
        <f>IF($H2961="","",VLOOKUP($H2961,Listes!$A$3:$I$12,3,FALSE))</f>
        <v/>
      </c>
      <c r="J2961" t="str">
        <f>IF($H2961="","",VLOOKUP($H2961,Listes!$A$3:$I$12,4,FALSE))</f>
        <v/>
      </c>
      <c r="K2961" t="str">
        <f>IF(H2961="","",VLOOKUP($H2961,Listes!$A$3:$I$12,8,FALSE))</f>
        <v/>
      </c>
      <c r="N2961" t="str">
        <f t="shared" si="638"/>
        <v/>
      </c>
    </row>
    <row r="2962" spans="1:14">
      <c r="A2962" s="62" t="str">
        <f>IF(Encodage!A2962="","",IF(COUNTIF($A$2:A2961,Encodage!A2962),"",IF(AND(Encodage!A2962&gt;=$G$2,Encodage!A2962&lt;=$H$2),Encodage!B2962,"")))</f>
        <v/>
      </c>
      <c r="B2962" s="62" t="str">
        <f>IF(A2962="","",IF(COUNTIF($A$2:B2961,Encodage!B2962)&gt;0,"",IF(AND(Encodage!B2962&gt;=$G$2,Encodage!A2962&lt;=$H$2),Encodage!C2962,"")))</f>
        <v/>
      </c>
      <c r="C2962" s="62"/>
      <c r="D2962" s="61"/>
      <c r="E2962" s="61"/>
      <c r="F2962" s="61"/>
      <c r="G2962" t="str">
        <f t="shared" si="637"/>
        <v/>
      </c>
      <c r="H2962" t="str">
        <f>IFERROR(IF(COUNTIF($H$4:H2961,H2961)&lt;VLOOKUP($H2961,$D$3:$E$500,2,0),H2961,INDEX($D$3:$D$300,MATCH(H2961,$D$3:$D$300,0)+1)),"")</f>
        <v/>
      </c>
      <c r="I2962" t="str">
        <f>IF($H2962="","",VLOOKUP($H2962,Listes!$A$3:$I$12,3,FALSE))</f>
        <v/>
      </c>
      <c r="J2962" t="str">
        <f>IF($H2962="","",VLOOKUP($H2962,Listes!$A$3:$I$12,4,FALSE))</f>
        <v/>
      </c>
      <c r="K2962" t="str">
        <f>IF(H2962="","",VLOOKUP($H2962,Listes!$A$3:$I$12,8,FALSE))</f>
        <v/>
      </c>
      <c r="N2962" t="str">
        <f t="shared" si="638"/>
        <v/>
      </c>
    </row>
    <row r="2963" spans="1:14">
      <c r="A2963" s="62" t="str">
        <f>IF(Encodage!A2963="","",IF(COUNTIF($A$2:A2962,Encodage!A2963),"",IF(AND(Encodage!A2963&gt;=$G$2,Encodage!A2963&lt;=$H$2),Encodage!B2963,"")))</f>
        <v/>
      </c>
      <c r="B2963" s="62" t="str">
        <f>IF(A2963="","",IF(COUNTIF($A$2:B2962,Encodage!B2963)&gt;0,"",IF(AND(Encodage!B2963&gt;=$G$2,Encodage!A2963&lt;=$H$2),Encodage!C2963,"")))</f>
        <v/>
      </c>
      <c r="C2963" s="62"/>
      <c r="D2963" s="61"/>
      <c r="E2963" s="61"/>
      <c r="F2963" s="61"/>
      <c r="G2963" t="str">
        <f t="shared" si="637"/>
        <v/>
      </c>
      <c r="H2963" t="str">
        <f>IFERROR(IF(COUNTIF($H$4:H2962,H2962)&lt;VLOOKUP($H2962,$D$3:$E$500,2,0),H2962,INDEX($D$3:$D$300,MATCH(H2962,$D$3:$D$300,0)+1)),"")</f>
        <v/>
      </c>
      <c r="I2963" t="str">
        <f>IF($H2963="","",VLOOKUP($H2963,Listes!$A$3:$I$12,3,FALSE))</f>
        <v/>
      </c>
      <c r="J2963" t="str">
        <f>IF($H2963="","",VLOOKUP($H2963,Listes!$A$3:$I$12,4,FALSE))</f>
        <v/>
      </c>
      <c r="K2963" t="str">
        <f>IF(H2963="","",VLOOKUP($H2963,Listes!$A$3:$I$12,8,FALSE))</f>
        <v/>
      </c>
      <c r="N2963" t="str">
        <f t="shared" si="638"/>
        <v/>
      </c>
    </row>
    <row r="2964" spans="1:14">
      <c r="A2964" s="62" t="str">
        <f>IF(Encodage!A2964="","",IF(COUNTIF($A$2:A2963,Encodage!A2964),"",IF(AND(Encodage!A2964&gt;=$G$2,Encodage!A2964&lt;=$H$2),Encodage!B2964,"")))</f>
        <v/>
      </c>
      <c r="B2964" s="62" t="str">
        <f>IF(A2964="","",IF(COUNTIF($A$2:B2963,Encodage!B2964)&gt;0,"",IF(AND(Encodage!B2964&gt;=$G$2,Encodage!A2964&lt;=$H$2),Encodage!C2964,"")))</f>
        <v/>
      </c>
      <c r="C2964" s="62"/>
      <c r="D2964" s="61"/>
      <c r="E2964" s="61"/>
      <c r="F2964" s="61"/>
      <c r="G2964" t="str">
        <f t="shared" si="637"/>
        <v/>
      </c>
      <c r="H2964" t="str">
        <f>IFERROR(IF(COUNTIF($H$4:H2963,H2963)&lt;VLOOKUP($H2963,$D$3:$E$500,2,0),H2963,INDEX($D$3:$D$300,MATCH(H2963,$D$3:$D$300,0)+1)),"")</f>
        <v/>
      </c>
      <c r="I2964" t="str">
        <f>IF($H2964="","",VLOOKUP($H2964,Listes!$A$3:$I$12,3,FALSE))</f>
        <v/>
      </c>
      <c r="J2964" t="str">
        <f>IF($H2964="","",VLOOKUP($H2964,Listes!$A$3:$I$12,4,FALSE))</f>
        <v/>
      </c>
      <c r="K2964" t="str">
        <f>IF(H2964="","",VLOOKUP($H2964,Listes!$A$3:$I$12,8,FALSE))</f>
        <v/>
      </c>
      <c r="N2964" t="str">
        <f t="shared" si="638"/>
        <v/>
      </c>
    </row>
    <row r="2965" spans="1:14">
      <c r="A2965" s="62" t="str">
        <f>IF(Encodage!A2965="","",IF(COUNTIF($A$2:A2964,Encodage!A2965),"",IF(AND(Encodage!A2965&gt;=$G$2,Encodage!A2965&lt;=$H$2),Encodage!B2965,"")))</f>
        <v/>
      </c>
      <c r="B2965" s="62" t="str">
        <f>IF(A2965="","",IF(COUNTIF($A$2:B2964,Encodage!B2965)&gt;0,"",IF(AND(Encodage!B2965&gt;=$G$2,Encodage!A2965&lt;=$H$2),Encodage!C2965,"")))</f>
        <v/>
      </c>
      <c r="C2965" s="62"/>
      <c r="D2965" s="61"/>
      <c r="E2965" s="61"/>
      <c r="F2965" s="61"/>
      <c r="G2965" t="str">
        <f t="shared" si="637"/>
        <v/>
      </c>
      <c r="H2965" t="str">
        <f>IFERROR(IF(COUNTIF($H$4:H2964,H2964)&lt;VLOOKUP($H2964,$D$3:$E$500,2,0),H2964,INDEX($D$3:$D$300,MATCH(H2964,$D$3:$D$300,0)+1)),"")</f>
        <v/>
      </c>
      <c r="I2965" t="str">
        <f>IF($H2965="","",VLOOKUP($H2965,Listes!$A$3:$I$12,3,FALSE))</f>
        <v/>
      </c>
      <c r="J2965" t="str">
        <f>IF($H2965="","",VLOOKUP($H2965,Listes!$A$3:$I$12,4,FALSE))</f>
        <v/>
      </c>
      <c r="K2965" t="str">
        <f>IF(H2965="","",VLOOKUP($H2965,Listes!$A$3:$I$12,8,FALSE))</f>
        <v/>
      </c>
      <c r="N2965" t="str">
        <f t="shared" si="638"/>
        <v/>
      </c>
    </row>
    <row r="2966" spans="1:14">
      <c r="A2966" s="62" t="str">
        <f>IF(Encodage!A2966="","",IF(COUNTIF($A$2:A2965,Encodage!A2966),"",IF(AND(Encodage!A2966&gt;=$G$2,Encodage!A2966&lt;=$H$2),Encodage!B2966,"")))</f>
        <v/>
      </c>
      <c r="B2966" s="62" t="str">
        <f>IF(A2966="","",IF(COUNTIF($A$2:B2965,Encodage!B2966)&gt;0,"",IF(AND(Encodage!B2966&gt;=$G$2,Encodage!A2966&lt;=$H$2),Encodage!C2966,"")))</f>
        <v/>
      </c>
      <c r="C2966" s="62"/>
      <c r="D2966" s="61"/>
      <c r="E2966" s="61"/>
      <c r="F2966" s="61"/>
      <c r="G2966" t="str">
        <f t="shared" si="637"/>
        <v/>
      </c>
      <c r="H2966" t="str">
        <f>IFERROR(IF(COUNTIF($H$4:H2965,H2965)&lt;VLOOKUP($H2965,$D$3:$E$500,2,0),H2965,INDEX($D$3:$D$300,MATCH(H2965,$D$3:$D$300,0)+1)),"")</f>
        <v/>
      </c>
      <c r="I2966" t="str">
        <f>IF($H2966="","",VLOOKUP($H2966,Listes!$A$3:$I$12,3,FALSE))</f>
        <v/>
      </c>
      <c r="J2966" t="str">
        <f>IF($H2966="","",VLOOKUP($H2966,Listes!$A$3:$I$12,4,FALSE))</f>
        <v/>
      </c>
      <c r="K2966" t="str">
        <f>IF(H2966="","",VLOOKUP($H2966,Listes!$A$3:$I$12,8,FALSE))</f>
        <v/>
      </c>
      <c r="N2966" t="str">
        <f t="shared" si="638"/>
        <v/>
      </c>
    </row>
    <row r="2967" spans="1:14">
      <c r="A2967" s="62" t="str">
        <f>IF(Encodage!A2967="","",IF(COUNTIF($A$2:A2966,Encodage!A2967),"",IF(AND(Encodage!A2967&gt;=$G$2,Encodage!A2967&lt;=$H$2),Encodage!B2967,"")))</f>
        <v/>
      </c>
      <c r="B2967" s="62" t="str">
        <f>IF(A2967="","",IF(COUNTIF($A$2:B2966,Encodage!B2967)&gt;0,"",IF(AND(Encodage!B2967&gt;=$G$2,Encodage!A2967&lt;=$H$2),Encodage!C2967,"")))</f>
        <v/>
      </c>
      <c r="C2967" s="62"/>
      <c r="D2967" s="61"/>
      <c r="E2967" s="61"/>
      <c r="F2967" s="61"/>
      <c r="G2967" t="str">
        <f t="shared" si="637"/>
        <v/>
      </c>
      <c r="H2967" t="str">
        <f>IFERROR(IF(COUNTIF($H$4:H2966,H2966)&lt;VLOOKUP($H2966,$D$3:$E$500,2,0),H2966,INDEX($D$3:$D$300,MATCH(H2966,$D$3:$D$300,0)+1)),"")</f>
        <v/>
      </c>
      <c r="I2967" t="str">
        <f>IF($H2967="","",VLOOKUP($H2967,Listes!$A$3:$I$12,3,FALSE))</f>
        <v/>
      </c>
      <c r="J2967" t="str">
        <f>IF($H2967="","",VLOOKUP($H2967,Listes!$A$3:$I$12,4,FALSE))</f>
        <v/>
      </c>
      <c r="K2967" t="str">
        <f>IF(H2967="","",VLOOKUP($H2967,Listes!$A$3:$I$12,8,FALSE))</f>
        <v/>
      </c>
      <c r="N2967" t="str">
        <f t="shared" si="638"/>
        <v/>
      </c>
    </row>
    <row r="2968" spans="1:14">
      <c r="A2968" s="62" t="str">
        <f>IF(Encodage!A2968="","",IF(COUNTIF($A$2:A2967,Encodage!A2968),"",IF(AND(Encodage!A2968&gt;=$G$2,Encodage!A2968&lt;=$H$2),Encodage!B2968,"")))</f>
        <v/>
      </c>
      <c r="B2968" s="62" t="str">
        <f>IF(A2968="","",IF(COUNTIF($A$2:B2967,Encodage!B2968)&gt;0,"",IF(AND(Encodage!B2968&gt;=$G$2,Encodage!A2968&lt;=$H$2),Encodage!C2968,"")))</f>
        <v/>
      </c>
      <c r="C2968" s="62"/>
      <c r="D2968" s="61"/>
      <c r="E2968" s="61"/>
      <c r="F2968" s="61"/>
      <c r="G2968" t="str">
        <f t="shared" si="637"/>
        <v/>
      </c>
      <c r="H2968" t="str">
        <f>IFERROR(IF(COUNTIF($H$4:H2967,H2967)&lt;VLOOKUP($H2967,$D$3:$E$500,2,0),H2967,INDEX($D$3:$D$300,MATCH(H2967,$D$3:$D$300,0)+1)),"")</f>
        <v/>
      </c>
      <c r="I2968" t="str">
        <f>IF($H2968="","",VLOOKUP($H2968,Listes!$A$3:$I$12,3,FALSE))</f>
        <v/>
      </c>
      <c r="J2968" t="str">
        <f>IF($H2968="","",VLOOKUP($H2968,Listes!$A$3:$I$12,4,FALSE))</f>
        <v/>
      </c>
      <c r="K2968" t="str">
        <f>IF(H2968="","",VLOOKUP($H2968,Listes!$A$3:$I$12,8,FALSE))</f>
        <v/>
      </c>
      <c r="N2968" t="str">
        <f t="shared" si="638"/>
        <v/>
      </c>
    </row>
    <row r="2969" spans="1:14">
      <c r="A2969" s="62" t="str">
        <f>IF(Encodage!A2969="","",IF(COUNTIF($A$2:A2968,Encodage!A2969),"",IF(AND(Encodage!A2969&gt;=$G$2,Encodage!A2969&lt;=$H$2),Encodage!B2969,"")))</f>
        <v/>
      </c>
      <c r="B2969" s="62" t="str">
        <f>IF(A2969="","",IF(COUNTIF($A$2:B2968,Encodage!B2969)&gt;0,"",IF(AND(Encodage!B2969&gt;=$G$2,Encodage!A2969&lt;=$H$2),Encodage!C2969,"")))</f>
        <v/>
      </c>
      <c r="C2969" s="62"/>
      <c r="D2969" s="61"/>
      <c r="E2969" s="61"/>
      <c r="F2969" s="61"/>
      <c r="G2969" t="str">
        <f t="shared" si="637"/>
        <v/>
      </c>
      <c r="H2969" t="str">
        <f>IFERROR(IF(COUNTIF($H$4:H2968,H2968)&lt;VLOOKUP($H2968,$D$3:$E$500,2,0),H2968,INDEX($D$3:$D$300,MATCH(H2968,$D$3:$D$300,0)+1)),"")</f>
        <v/>
      </c>
      <c r="I2969" t="str">
        <f>IF($H2969="","",VLOOKUP($H2969,Listes!$A$3:$I$12,3,FALSE))</f>
        <v/>
      </c>
      <c r="J2969" t="str">
        <f>IF($H2969="","",VLOOKUP($H2969,Listes!$A$3:$I$12,4,FALSE))</f>
        <v/>
      </c>
      <c r="K2969" t="str">
        <f>IF(H2969="","",VLOOKUP($H2969,Listes!$A$3:$I$12,8,FALSE))</f>
        <v/>
      </c>
      <c r="N2969" t="str">
        <f t="shared" si="638"/>
        <v/>
      </c>
    </row>
    <row r="2970" spans="1:14">
      <c r="A2970" s="62" t="str">
        <f>IF(Encodage!A2970="","",IF(COUNTIF($A$2:A2969,Encodage!A2970),"",IF(AND(Encodage!A2970&gt;=$G$2,Encodage!A2970&lt;=$H$2),Encodage!B2970,"")))</f>
        <v/>
      </c>
      <c r="B2970" s="62" t="str">
        <f>IF(A2970="","",IF(COUNTIF($A$2:B2969,Encodage!B2970)&gt;0,"",IF(AND(Encodage!B2970&gt;=$G$2,Encodage!A2970&lt;=$H$2),Encodage!C2970,"")))</f>
        <v/>
      </c>
      <c r="C2970" s="62"/>
      <c r="D2970" s="61"/>
      <c r="E2970" s="61"/>
      <c r="F2970" s="61"/>
      <c r="G2970" t="str">
        <f t="shared" si="637"/>
        <v/>
      </c>
      <c r="H2970" t="str">
        <f>IFERROR(IF(COUNTIF($H$4:H2969,H2969)&lt;VLOOKUP($H2969,$D$3:$E$500,2,0),H2969,INDEX($D$3:$D$300,MATCH(H2969,$D$3:$D$300,0)+1)),"")</f>
        <v/>
      </c>
      <c r="I2970" t="str">
        <f>IF($H2970="","",VLOOKUP($H2970,Listes!$A$3:$I$12,3,FALSE))</f>
        <v/>
      </c>
      <c r="J2970" t="str">
        <f>IF($H2970="","",VLOOKUP($H2970,Listes!$A$3:$I$12,4,FALSE))</f>
        <v/>
      </c>
      <c r="K2970" t="str">
        <f>IF(H2970="","",VLOOKUP($H2970,Listes!$A$3:$I$12,8,FALSE))</f>
        <v/>
      </c>
      <c r="N2970" t="str">
        <f t="shared" si="638"/>
        <v/>
      </c>
    </row>
    <row r="2971" spans="1:14">
      <c r="A2971" s="62" t="str">
        <f>IF(Encodage!A2971="","",IF(COUNTIF($A$2:A2970,Encodage!A2971),"",IF(AND(Encodage!A2971&gt;=$G$2,Encodage!A2971&lt;=$H$2),Encodage!B2971,"")))</f>
        <v/>
      </c>
      <c r="B2971" s="62" t="str">
        <f>IF(A2971="","",IF(COUNTIF($A$2:B2970,Encodage!B2971)&gt;0,"",IF(AND(Encodage!B2971&gt;=$G$2,Encodage!A2971&lt;=$H$2),Encodage!C2971,"")))</f>
        <v/>
      </c>
      <c r="C2971" s="62"/>
      <c r="D2971" s="61"/>
      <c r="E2971" s="61"/>
      <c r="F2971" s="61"/>
      <c r="G2971" t="str">
        <f t="shared" si="637"/>
        <v/>
      </c>
      <c r="H2971" t="str">
        <f>IFERROR(IF(COUNTIF($H$4:H2970,H2970)&lt;VLOOKUP($H2970,$D$3:$E$500,2,0),H2970,INDEX($D$3:$D$300,MATCH(H2970,$D$3:$D$300,0)+1)),"")</f>
        <v/>
      </c>
      <c r="I2971" t="str">
        <f>IF($H2971="","",VLOOKUP($H2971,Listes!$A$3:$I$12,3,FALSE))</f>
        <v/>
      </c>
      <c r="J2971" t="str">
        <f>IF($H2971="","",VLOOKUP($H2971,Listes!$A$3:$I$12,4,FALSE))</f>
        <v/>
      </c>
      <c r="K2971" t="str">
        <f>IF(H2971="","",VLOOKUP($H2971,Listes!$A$3:$I$12,8,FALSE))</f>
        <v/>
      </c>
      <c r="N2971" t="str">
        <f t="shared" si="638"/>
        <v/>
      </c>
    </row>
    <row r="2972" spans="1:14">
      <c r="A2972" s="62" t="str">
        <f>IF(Encodage!A2972="","",IF(COUNTIF($A$2:A2971,Encodage!A2972),"",IF(AND(Encodage!A2972&gt;=$G$2,Encodage!A2972&lt;=$H$2),Encodage!B2972,"")))</f>
        <v/>
      </c>
      <c r="B2972" s="62" t="str">
        <f>IF(A2972="","",IF(COUNTIF($A$2:B2971,Encodage!B2972)&gt;0,"",IF(AND(Encodage!B2972&gt;=$G$2,Encodage!A2972&lt;=$H$2),Encodage!C2972,"")))</f>
        <v/>
      </c>
      <c r="C2972" s="62"/>
      <c r="D2972" s="61"/>
      <c r="E2972" s="61"/>
      <c r="F2972" s="61"/>
      <c r="G2972" t="str">
        <f t="shared" si="637"/>
        <v/>
      </c>
      <c r="H2972" t="str">
        <f>IFERROR(IF(COUNTIF($H$4:H2971,H2971)&lt;VLOOKUP($H2971,$D$3:$E$500,2,0),H2971,INDEX($D$3:$D$300,MATCH(H2971,$D$3:$D$300,0)+1)),"")</f>
        <v/>
      </c>
      <c r="I2972" t="str">
        <f>IF($H2972="","",VLOOKUP($H2972,Listes!$A$3:$I$12,3,FALSE))</f>
        <v/>
      </c>
      <c r="J2972" t="str">
        <f>IF($H2972="","",VLOOKUP($H2972,Listes!$A$3:$I$12,4,FALSE))</f>
        <v/>
      </c>
      <c r="K2972" t="str">
        <f>IF(H2972="","",VLOOKUP($H2972,Listes!$A$3:$I$12,8,FALSE))</f>
        <v/>
      </c>
      <c r="N2972" t="str">
        <f t="shared" si="638"/>
        <v/>
      </c>
    </row>
    <row r="2973" spans="1:14">
      <c r="A2973" s="62" t="str">
        <f>IF(Encodage!A2973="","",IF(COUNTIF($A$2:A2972,Encodage!A2973),"",IF(AND(Encodage!A2973&gt;=$G$2,Encodage!A2973&lt;=$H$2),Encodage!B2973,"")))</f>
        <v/>
      </c>
      <c r="B2973" s="62" t="str">
        <f>IF(A2973="","",IF(COUNTIF($A$2:B2972,Encodage!B2973)&gt;0,"",IF(AND(Encodage!B2973&gt;=$G$2,Encodage!A2973&lt;=$H$2),Encodage!C2973,"")))</f>
        <v/>
      </c>
      <c r="C2973" s="62"/>
      <c r="D2973" s="61"/>
      <c r="E2973" s="61"/>
      <c r="F2973" s="61"/>
      <c r="G2973" t="str">
        <f t="shared" si="637"/>
        <v/>
      </c>
      <c r="H2973" t="str">
        <f>IFERROR(IF(COUNTIF($H$4:H2972,H2972)&lt;VLOOKUP($H2972,$D$3:$E$500,2,0),H2972,INDEX($D$3:$D$300,MATCH(H2972,$D$3:$D$300,0)+1)),"")</f>
        <v/>
      </c>
      <c r="I2973" t="str">
        <f>IF($H2973="","",VLOOKUP($H2973,Listes!$A$3:$I$12,3,FALSE))</f>
        <v/>
      </c>
      <c r="J2973" t="str">
        <f>IF($H2973="","",VLOOKUP($H2973,Listes!$A$3:$I$12,4,FALSE))</f>
        <v/>
      </c>
      <c r="K2973" t="str">
        <f>IF(H2973="","",VLOOKUP($H2973,Listes!$A$3:$I$12,8,FALSE))</f>
        <v/>
      </c>
      <c r="N2973" t="str">
        <f t="shared" si="638"/>
        <v/>
      </c>
    </row>
    <row r="2974" spans="1:14">
      <c r="A2974" s="62" t="str">
        <f>IF(Encodage!A2974="","",IF(COUNTIF($A$2:A2973,Encodage!A2974),"",IF(AND(Encodage!A2974&gt;=$G$2,Encodage!A2974&lt;=$H$2),Encodage!B2974,"")))</f>
        <v/>
      </c>
      <c r="B2974" s="62" t="str">
        <f>IF(A2974="","",IF(COUNTIF($A$2:B2973,Encodage!B2974)&gt;0,"",IF(AND(Encodage!B2974&gt;=$G$2,Encodage!A2974&lt;=$H$2),Encodage!C2974,"")))</f>
        <v/>
      </c>
      <c r="C2974" s="62"/>
      <c r="D2974" s="61"/>
      <c r="E2974" s="61"/>
      <c r="F2974" s="61"/>
      <c r="G2974" t="str">
        <f t="shared" si="637"/>
        <v/>
      </c>
      <c r="H2974" t="str">
        <f>IFERROR(IF(COUNTIF($H$4:H2973,H2973)&lt;VLOOKUP($H2973,$D$3:$E$500,2,0),H2973,INDEX($D$3:$D$300,MATCH(H2973,$D$3:$D$300,0)+1)),"")</f>
        <v/>
      </c>
      <c r="I2974" t="str">
        <f>IF($H2974="","",VLOOKUP($H2974,Listes!$A$3:$I$12,3,FALSE))</f>
        <v/>
      </c>
      <c r="J2974" t="str">
        <f>IF($H2974="","",VLOOKUP($H2974,Listes!$A$3:$I$12,4,FALSE))</f>
        <v/>
      </c>
      <c r="K2974" t="str">
        <f>IF(H2974="","",VLOOKUP($H2974,Listes!$A$3:$I$12,8,FALSE))</f>
        <v/>
      </c>
      <c r="N2974" t="str">
        <f t="shared" si="638"/>
        <v/>
      </c>
    </row>
    <row r="2975" spans="1:14">
      <c r="A2975" s="62" t="str">
        <f>IF(Encodage!A2975="","",IF(COUNTIF($A$2:A2974,Encodage!A2975),"",IF(AND(Encodage!A2975&gt;=$G$2,Encodage!A2975&lt;=$H$2),Encodage!B2975,"")))</f>
        <v/>
      </c>
      <c r="B2975" s="62" t="str">
        <f>IF(A2975="","",IF(COUNTIF($A$2:B2974,Encodage!B2975)&gt;0,"",IF(AND(Encodage!B2975&gt;=$G$2,Encodage!A2975&lt;=$H$2),Encodage!C2975,"")))</f>
        <v/>
      </c>
      <c r="C2975" s="62"/>
      <c r="D2975" s="61"/>
      <c r="E2975" s="61"/>
      <c r="F2975" s="61"/>
      <c r="G2975" t="str">
        <f t="shared" si="637"/>
        <v/>
      </c>
      <c r="H2975" t="str">
        <f>IFERROR(IF(COUNTIF($H$4:H2974,H2974)&lt;VLOOKUP($H2974,$D$3:$E$500,2,0),H2974,INDEX($D$3:$D$300,MATCH(H2974,$D$3:$D$300,0)+1)),"")</f>
        <v/>
      </c>
      <c r="I2975" t="str">
        <f>IF($H2975="","",VLOOKUP($H2975,Listes!$A$3:$I$12,3,FALSE))</f>
        <v/>
      </c>
      <c r="J2975" t="str">
        <f>IF($H2975="","",VLOOKUP($H2975,Listes!$A$3:$I$12,4,FALSE))</f>
        <v/>
      </c>
      <c r="K2975" t="str">
        <f>IF(H2975="","",VLOOKUP($H2975,Listes!$A$3:$I$12,8,FALSE))</f>
        <v/>
      </c>
      <c r="N2975" t="str">
        <f t="shared" si="638"/>
        <v/>
      </c>
    </row>
    <row r="2976" spans="1:14">
      <c r="A2976" s="62" t="str">
        <f>IF(Encodage!A2976="","",IF(COUNTIF($A$2:A2975,Encodage!A2976),"",IF(AND(Encodage!A2976&gt;=$G$2,Encodage!A2976&lt;=$H$2),Encodage!B2976,"")))</f>
        <v/>
      </c>
      <c r="B2976" s="62" t="str">
        <f>IF(A2976="","",IF(COUNTIF($A$2:B2975,Encodage!B2976)&gt;0,"",IF(AND(Encodage!B2976&gt;=$G$2,Encodage!A2976&lt;=$H$2),Encodage!C2976,"")))</f>
        <v/>
      </c>
      <c r="C2976" s="62"/>
      <c r="D2976" s="61"/>
      <c r="E2976" s="61"/>
      <c r="F2976" s="61"/>
      <c r="G2976" t="str">
        <f t="shared" si="637"/>
        <v/>
      </c>
      <c r="H2976" t="str">
        <f>IFERROR(IF(COUNTIF($H$4:H2975,H2975)&lt;VLOOKUP($H2975,$D$3:$E$500,2,0),H2975,INDEX($D$3:$D$300,MATCH(H2975,$D$3:$D$300,0)+1)),"")</f>
        <v/>
      </c>
      <c r="I2976" t="str">
        <f>IF($H2976="","",VLOOKUP($H2976,Listes!$A$3:$I$12,3,FALSE))</f>
        <v/>
      </c>
      <c r="J2976" t="str">
        <f>IF($H2976="","",VLOOKUP($H2976,Listes!$A$3:$I$12,4,FALSE))</f>
        <v/>
      </c>
      <c r="K2976" t="str">
        <f>IF(H2976="","",VLOOKUP($H2976,Listes!$A$3:$I$12,8,FALSE))</f>
        <v/>
      </c>
      <c r="N2976" t="str">
        <f t="shared" si="638"/>
        <v/>
      </c>
    </row>
    <row r="2977" spans="1:14">
      <c r="A2977" s="62" t="str">
        <f>IF(Encodage!A2977="","",IF(COUNTIF($A$2:A2976,Encodage!A2977),"",IF(AND(Encodage!A2977&gt;=$G$2,Encodage!A2977&lt;=$H$2),Encodage!B2977,"")))</f>
        <v/>
      </c>
      <c r="B2977" s="62" t="str">
        <f>IF(A2977="","",IF(COUNTIF($A$2:B2976,Encodage!B2977)&gt;0,"",IF(AND(Encodage!B2977&gt;=$G$2,Encodage!A2977&lt;=$H$2),Encodage!C2977,"")))</f>
        <v/>
      </c>
      <c r="C2977" s="62"/>
      <c r="D2977" s="61"/>
      <c r="E2977" s="61"/>
      <c r="F2977" s="61"/>
      <c r="G2977" t="str">
        <f t="shared" si="637"/>
        <v/>
      </c>
      <c r="H2977" t="str">
        <f>IFERROR(IF(COUNTIF($H$4:H2976,H2976)&lt;VLOOKUP($H2976,$D$3:$E$500,2,0),H2976,INDEX($D$3:$D$300,MATCH(H2976,$D$3:$D$300,0)+1)),"")</f>
        <v/>
      </c>
      <c r="I2977" t="str">
        <f>IF($H2977="","",VLOOKUP($H2977,Listes!$A$3:$I$12,3,FALSE))</f>
        <v/>
      </c>
      <c r="J2977" t="str">
        <f>IF($H2977="","",VLOOKUP($H2977,Listes!$A$3:$I$12,4,FALSE))</f>
        <v/>
      </c>
      <c r="K2977" t="str">
        <f>IF(H2977="","",VLOOKUP($H2977,Listes!$A$3:$I$12,8,FALSE))</f>
        <v/>
      </c>
      <c r="N2977" t="str">
        <f t="shared" si="638"/>
        <v/>
      </c>
    </row>
    <row r="2978" spans="1:14">
      <c r="A2978" s="62" t="str">
        <f>IF(Encodage!A2978="","",IF(COUNTIF($A$2:A2977,Encodage!A2978),"",IF(AND(Encodage!A2978&gt;=$G$2,Encodage!A2978&lt;=$H$2),Encodage!B2978,"")))</f>
        <v/>
      </c>
      <c r="B2978" s="62" t="str">
        <f>IF(A2978="","",IF(COUNTIF($A$2:B2977,Encodage!B2978)&gt;0,"",IF(AND(Encodage!B2978&gt;=$G$2,Encodage!A2978&lt;=$H$2),Encodage!C2978,"")))</f>
        <v/>
      </c>
      <c r="C2978" s="62"/>
      <c r="D2978" s="61"/>
      <c r="E2978" s="61"/>
      <c r="F2978" s="61"/>
      <c r="G2978" t="str">
        <f t="shared" si="637"/>
        <v/>
      </c>
      <c r="H2978" t="str">
        <f>IFERROR(IF(COUNTIF($H$4:H2977,H2977)&lt;VLOOKUP($H2977,$D$3:$E$500,2,0),H2977,INDEX($D$3:$D$300,MATCH(H2977,$D$3:$D$300,0)+1)),"")</f>
        <v/>
      </c>
      <c r="I2978" t="str">
        <f>IF($H2978="","",VLOOKUP($H2978,Listes!$A$3:$I$12,3,FALSE))</f>
        <v/>
      </c>
      <c r="J2978" t="str">
        <f>IF($H2978="","",VLOOKUP($H2978,Listes!$A$3:$I$12,4,FALSE))</f>
        <v/>
      </c>
      <c r="K2978" t="str">
        <f>IF(H2978="","",VLOOKUP($H2978,Listes!$A$3:$I$12,8,FALSE))</f>
        <v/>
      </c>
      <c r="N2978" t="str">
        <f t="shared" si="638"/>
        <v/>
      </c>
    </row>
    <row r="2979" spans="1:14">
      <c r="A2979" s="62" t="str">
        <f>IF(Encodage!A2979="","",IF(COUNTIF($A$2:A2978,Encodage!A2979),"",IF(AND(Encodage!A2979&gt;=$G$2,Encodage!A2979&lt;=$H$2),Encodage!B2979,"")))</f>
        <v/>
      </c>
      <c r="B2979" s="62" t="str">
        <f>IF(A2979="","",IF(COUNTIF($A$2:B2978,Encodage!B2979)&gt;0,"",IF(AND(Encodage!B2979&gt;=$G$2,Encodage!A2979&lt;=$H$2),Encodage!C2979,"")))</f>
        <v/>
      </c>
      <c r="C2979" s="62"/>
      <c r="D2979" s="61"/>
      <c r="E2979" s="61"/>
      <c r="F2979" s="61"/>
      <c r="G2979" t="str">
        <f t="shared" si="637"/>
        <v/>
      </c>
      <c r="H2979" t="str">
        <f>IFERROR(IF(COUNTIF($H$4:H2978,H2978)&lt;VLOOKUP($H2978,$D$3:$E$500,2,0),H2978,INDEX($D$3:$D$300,MATCH(H2978,$D$3:$D$300,0)+1)),"")</f>
        <v/>
      </c>
      <c r="I2979" t="str">
        <f>IF($H2979="","",VLOOKUP($H2979,Listes!$A$3:$I$12,3,FALSE))</f>
        <v/>
      </c>
      <c r="J2979" t="str">
        <f>IF($H2979="","",VLOOKUP($H2979,Listes!$A$3:$I$12,4,FALSE))</f>
        <v/>
      </c>
      <c r="K2979" t="str">
        <f>IF(H2979="","",VLOOKUP($H2979,Listes!$A$3:$I$12,8,FALSE))</f>
        <v/>
      </c>
      <c r="N2979" t="str">
        <f t="shared" si="638"/>
        <v/>
      </c>
    </row>
    <row r="2980" spans="1:14">
      <c r="A2980" s="62" t="str">
        <f>IF(Encodage!A2980="","",IF(COUNTIF($A$2:A2979,Encodage!A2980),"",IF(AND(Encodage!A2980&gt;=$G$2,Encodage!A2980&lt;=$H$2),Encodage!B2980,"")))</f>
        <v/>
      </c>
      <c r="B2980" s="62" t="str">
        <f>IF(A2980="","",IF(COUNTIF($A$2:B2979,Encodage!B2980)&gt;0,"",IF(AND(Encodage!B2980&gt;=$G$2,Encodage!A2980&lt;=$H$2),Encodage!C2980,"")))</f>
        <v/>
      </c>
      <c r="C2980" s="62"/>
      <c r="D2980" s="61"/>
      <c r="E2980" s="61"/>
      <c r="F2980" s="61"/>
      <c r="G2980" t="str">
        <f t="shared" si="637"/>
        <v/>
      </c>
      <c r="H2980" t="str">
        <f>IFERROR(IF(COUNTIF($H$4:H2979,H2979)&lt;VLOOKUP($H2979,$D$3:$E$500,2,0),H2979,INDEX($D$3:$D$300,MATCH(H2979,$D$3:$D$300,0)+1)),"")</f>
        <v/>
      </c>
      <c r="I2980" t="str">
        <f>IF($H2980="","",VLOOKUP($H2980,Listes!$A$3:$I$12,3,FALSE))</f>
        <v/>
      </c>
      <c r="J2980" t="str">
        <f>IF($H2980="","",VLOOKUP($H2980,Listes!$A$3:$I$12,4,FALSE))</f>
        <v/>
      </c>
      <c r="K2980" t="str">
        <f>IF(H2980="","",VLOOKUP($H2980,Listes!$A$3:$I$12,8,FALSE))</f>
        <v/>
      </c>
      <c r="N2980" t="str">
        <f t="shared" si="638"/>
        <v/>
      </c>
    </row>
    <row r="2981" spans="1:14">
      <c r="A2981" s="62" t="str">
        <f>IF(Encodage!A2981="","",IF(COUNTIF($A$2:A2980,Encodage!A2981),"",IF(AND(Encodage!A2981&gt;=$G$2,Encodage!A2981&lt;=$H$2),Encodage!B2981,"")))</f>
        <v/>
      </c>
      <c r="B2981" s="62" t="str">
        <f>IF(A2981="","",IF(COUNTIF($A$2:B2980,Encodage!B2981)&gt;0,"",IF(AND(Encodage!B2981&gt;=$G$2,Encodage!A2981&lt;=$H$2),Encodage!C2981,"")))</f>
        <v/>
      </c>
      <c r="C2981" s="62"/>
      <c r="D2981" s="61"/>
      <c r="E2981" s="61"/>
      <c r="F2981" s="61"/>
      <c r="G2981" t="str">
        <f t="shared" si="637"/>
        <v/>
      </c>
      <c r="H2981" t="str">
        <f>IFERROR(IF(COUNTIF($H$4:H2980,H2980)&lt;VLOOKUP($H2980,$D$3:$E$500,2,0),H2980,INDEX($D$3:$D$300,MATCH(H2980,$D$3:$D$300,0)+1)),"")</f>
        <v/>
      </c>
      <c r="I2981" t="str">
        <f>IF($H2981="","",VLOOKUP($H2981,Listes!$A$3:$I$12,3,FALSE))</f>
        <v/>
      </c>
      <c r="J2981" t="str">
        <f>IF($H2981="","",VLOOKUP($H2981,Listes!$A$3:$I$12,4,FALSE))</f>
        <v/>
      </c>
      <c r="K2981" t="str">
        <f>IF(H2981="","",VLOOKUP($H2981,Listes!$A$3:$I$12,8,FALSE))</f>
        <v/>
      </c>
      <c r="N2981" t="str">
        <f t="shared" si="638"/>
        <v/>
      </c>
    </row>
    <row r="2982" spans="1:14">
      <c r="A2982" s="62" t="str">
        <f>IF(Encodage!A2982="","",IF(COUNTIF($A$2:A2981,Encodage!A2982),"",IF(AND(Encodage!A2982&gt;=$G$2,Encodage!A2982&lt;=$H$2),Encodage!B2982,"")))</f>
        <v/>
      </c>
      <c r="B2982" s="62" t="str">
        <f>IF(A2982="","",IF(COUNTIF($A$2:B2981,Encodage!B2982)&gt;0,"",IF(AND(Encodage!B2982&gt;=$G$2,Encodage!A2982&lt;=$H$2),Encodage!C2982,"")))</f>
        <v/>
      </c>
      <c r="C2982" s="62"/>
      <c r="D2982" s="61"/>
      <c r="E2982" s="61"/>
      <c r="F2982" s="61"/>
      <c r="G2982" t="str">
        <f t="shared" si="637"/>
        <v/>
      </c>
      <c r="H2982" t="str">
        <f>IFERROR(IF(COUNTIF($H$4:H2981,H2981)&lt;VLOOKUP($H2981,$D$3:$E$500,2,0),H2981,INDEX($D$3:$D$300,MATCH(H2981,$D$3:$D$300,0)+1)),"")</f>
        <v/>
      </c>
      <c r="I2982" t="str">
        <f>IF($H2982="","",VLOOKUP($H2982,Listes!$A$3:$I$12,3,FALSE))</f>
        <v/>
      </c>
      <c r="J2982" t="str">
        <f>IF($H2982="","",VLOOKUP($H2982,Listes!$A$3:$I$12,4,FALSE))</f>
        <v/>
      </c>
      <c r="K2982" t="str">
        <f>IF(H2982="","",VLOOKUP($H2982,Listes!$A$3:$I$12,8,FALSE))</f>
        <v/>
      </c>
      <c r="N2982" t="str">
        <f t="shared" si="638"/>
        <v/>
      </c>
    </row>
    <row r="2983" spans="1:14">
      <c r="A2983" s="62" t="str">
        <f>IF(Encodage!A2983="","",IF(COUNTIF($A$2:A2982,Encodage!A2983),"",IF(AND(Encodage!A2983&gt;=$G$2,Encodage!A2983&lt;=$H$2),Encodage!B2983,"")))</f>
        <v/>
      </c>
      <c r="B2983" s="62" t="str">
        <f>IF(A2983="","",IF(COUNTIF($A$2:B2982,Encodage!B2983)&gt;0,"",IF(AND(Encodage!B2983&gt;=$G$2,Encodage!A2983&lt;=$H$2),Encodage!C2983,"")))</f>
        <v/>
      </c>
      <c r="C2983" s="62"/>
      <c r="D2983" s="61"/>
      <c r="E2983" s="61"/>
      <c r="F2983" s="61"/>
      <c r="G2983" t="str">
        <f t="shared" si="637"/>
        <v/>
      </c>
      <c r="H2983" t="str">
        <f>IFERROR(IF(COUNTIF($H$4:H2982,H2982)&lt;VLOOKUP($H2982,$D$3:$E$500,2,0),H2982,INDEX($D$3:$D$300,MATCH(H2982,$D$3:$D$300,0)+1)),"")</f>
        <v/>
      </c>
      <c r="I2983" t="str">
        <f>IF($H2983="","",VLOOKUP($H2983,Listes!$A$3:$I$12,3,FALSE))</f>
        <v/>
      </c>
      <c r="J2983" t="str">
        <f>IF($H2983="","",VLOOKUP($H2983,Listes!$A$3:$I$12,4,FALSE))</f>
        <v/>
      </c>
      <c r="K2983" t="str">
        <f>IF(H2983="","",VLOOKUP($H2983,Listes!$A$3:$I$12,8,FALSE))</f>
        <v/>
      </c>
      <c r="N2983" t="str">
        <f t="shared" si="638"/>
        <v/>
      </c>
    </row>
    <row r="2984" spans="1:14">
      <c r="A2984" s="62" t="str">
        <f>IF(Encodage!A2984="","",IF(COUNTIF($A$2:A2983,Encodage!A2984),"",IF(AND(Encodage!A2984&gt;=$G$2,Encodage!A2984&lt;=$H$2),Encodage!B2984,"")))</f>
        <v/>
      </c>
      <c r="B2984" s="62" t="str">
        <f>IF(A2984="","",IF(COUNTIF($A$2:B2983,Encodage!B2984)&gt;0,"",IF(AND(Encodage!B2984&gt;=$G$2,Encodage!A2984&lt;=$H$2),Encodage!C2984,"")))</f>
        <v/>
      </c>
      <c r="C2984" s="62"/>
      <c r="D2984" s="61"/>
      <c r="E2984" s="61"/>
      <c r="F2984" s="61"/>
      <c r="G2984" t="str">
        <f t="shared" si="637"/>
        <v/>
      </c>
      <c r="H2984" t="str">
        <f>IFERROR(IF(COUNTIF($H$4:H2983,H2983)&lt;VLOOKUP($H2983,$D$3:$E$500,2,0),H2983,INDEX($D$3:$D$300,MATCH(H2983,$D$3:$D$300,0)+1)),"")</f>
        <v/>
      </c>
      <c r="I2984" t="str">
        <f>IF($H2984="","",VLOOKUP($H2984,Listes!$A$3:$I$12,3,FALSE))</f>
        <v/>
      </c>
      <c r="J2984" t="str">
        <f>IF($H2984="","",VLOOKUP($H2984,Listes!$A$3:$I$12,4,FALSE))</f>
        <v/>
      </c>
      <c r="K2984" t="str">
        <f>IF(H2984="","",VLOOKUP($H2984,Listes!$A$3:$I$12,8,FALSE))</f>
        <v/>
      </c>
      <c r="N2984" t="str">
        <f t="shared" si="638"/>
        <v/>
      </c>
    </row>
    <row r="2985" spans="1:14">
      <c r="A2985" s="62" t="str">
        <f>IF(Encodage!A2985="","",IF(COUNTIF($A$2:A2984,Encodage!A2985),"",IF(AND(Encodage!A2985&gt;=$G$2,Encodage!A2985&lt;=$H$2),Encodage!B2985,"")))</f>
        <v/>
      </c>
      <c r="B2985" s="62" t="str">
        <f>IF(A2985="","",IF(COUNTIF($A$2:B2984,Encodage!B2985)&gt;0,"",IF(AND(Encodage!B2985&gt;=$G$2,Encodage!A2985&lt;=$H$2),Encodage!C2985,"")))</f>
        <v/>
      </c>
      <c r="C2985" s="62"/>
      <c r="D2985" s="61"/>
      <c r="E2985" s="61"/>
      <c r="F2985" s="61"/>
      <c r="G2985" t="str">
        <f t="shared" si="637"/>
        <v/>
      </c>
      <c r="H2985" t="str">
        <f>IFERROR(IF(COUNTIF($H$4:H2984,H2984)&lt;VLOOKUP($H2984,$D$3:$E$500,2,0),H2984,INDEX($D$3:$D$300,MATCH(H2984,$D$3:$D$300,0)+1)),"")</f>
        <v/>
      </c>
      <c r="I2985" t="str">
        <f>IF($H2985="","",VLOOKUP($H2985,Listes!$A$3:$I$12,3,FALSE))</f>
        <v/>
      </c>
      <c r="J2985" t="str">
        <f>IF($H2985="","",VLOOKUP($H2985,Listes!$A$3:$I$12,4,FALSE))</f>
        <v/>
      </c>
      <c r="K2985" t="str">
        <f>IF(H2985="","",VLOOKUP($H2985,Listes!$A$3:$I$12,8,FALSE))</f>
        <v/>
      </c>
      <c r="N2985" t="str">
        <f t="shared" si="638"/>
        <v/>
      </c>
    </row>
    <row r="2986" spans="1:14">
      <c r="A2986" s="62" t="str">
        <f>IF(Encodage!A2986="","",IF(COUNTIF($A$2:A2985,Encodage!A2986),"",IF(AND(Encodage!A2986&gt;=$G$2,Encodage!A2986&lt;=$H$2),Encodage!B2986,"")))</f>
        <v/>
      </c>
      <c r="B2986" s="62" t="str">
        <f>IF(A2986="","",IF(COUNTIF($A$2:B2985,Encodage!B2986)&gt;0,"",IF(AND(Encodage!B2986&gt;=$G$2,Encodage!A2986&lt;=$H$2),Encodage!C2986,"")))</f>
        <v/>
      </c>
      <c r="C2986" s="62"/>
      <c r="D2986" s="61"/>
      <c r="E2986" s="61"/>
      <c r="F2986" s="61"/>
      <c r="G2986" t="str">
        <f t="shared" si="637"/>
        <v/>
      </c>
      <c r="H2986" t="str">
        <f>IFERROR(IF(COUNTIF($H$4:H2985,H2985)&lt;VLOOKUP($H2985,$D$3:$E$500,2,0),H2985,INDEX($D$3:$D$300,MATCH(H2985,$D$3:$D$300,0)+1)),"")</f>
        <v/>
      </c>
      <c r="I2986" t="str">
        <f>IF($H2986="","",VLOOKUP($H2986,Listes!$A$3:$I$12,3,FALSE))</f>
        <v/>
      </c>
      <c r="J2986" t="str">
        <f>IF($H2986="","",VLOOKUP($H2986,Listes!$A$3:$I$12,4,FALSE))</f>
        <v/>
      </c>
      <c r="K2986" t="str">
        <f>IF(H2986="","",VLOOKUP($H2986,Listes!$A$3:$I$12,8,FALSE))</f>
        <v/>
      </c>
      <c r="N2986" t="str">
        <f t="shared" si="638"/>
        <v/>
      </c>
    </row>
    <row r="2987" spans="1:14">
      <c r="A2987" s="62" t="str">
        <f>IF(Encodage!A2987="","",IF(COUNTIF($A$2:A2986,Encodage!A2987),"",IF(AND(Encodage!A2987&gt;=$G$2,Encodage!A2987&lt;=$H$2),Encodage!B2987,"")))</f>
        <v/>
      </c>
      <c r="B2987" s="62" t="str">
        <f>IF(A2987="","",IF(COUNTIF($A$2:B2986,Encodage!B2987)&gt;0,"",IF(AND(Encodage!B2987&gt;=$G$2,Encodage!A2987&lt;=$H$2),Encodage!C2987,"")))</f>
        <v/>
      </c>
      <c r="C2987" s="62"/>
      <c r="D2987" s="61"/>
      <c r="E2987" s="61"/>
      <c r="F2987" s="61"/>
      <c r="G2987" t="str">
        <f t="shared" si="637"/>
        <v/>
      </c>
      <c r="H2987" t="str">
        <f>IFERROR(IF(COUNTIF($H$4:H2986,H2986)&lt;VLOOKUP($H2986,$D$3:$E$500,2,0),H2986,INDEX($D$3:$D$300,MATCH(H2986,$D$3:$D$300,0)+1)),"")</f>
        <v/>
      </c>
      <c r="I2987" t="str">
        <f>IF($H2987="","",VLOOKUP($H2987,Listes!$A$3:$I$12,3,FALSE))</f>
        <v/>
      </c>
      <c r="J2987" t="str">
        <f>IF($H2987="","",VLOOKUP($H2987,Listes!$A$3:$I$12,4,FALSE))</f>
        <v/>
      </c>
      <c r="K2987" t="str">
        <f>IF(H2987="","",VLOOKUP($H2987,Listes!$A$3:$I$12,8,FALSE))</f>
        <v/>
      </c>
      <c r="N2987" t="str">
        <f t="shared" si="638"/>
        <v/>
      </c>
    </row>
    <row r="2988" spans="1:14">
      <c r="A2988" s="62" t="str">
        <f>IF(Encodage!A2988="","",IF(COUNTIF($A$2:A2987,Encodage!A2988),"",IF(AND(Encodage!A2988&gt;=$G$2,Encodage!A2988&lt;=$H$2),Encodage!B2988,"")))</f>
        <v/>
      </c>
      <c r="B2988" s="62" t="str">
        <f>IF(A2988="","",IF(COUNTIF($A$2:B2987,Encodage!B2988)&gt;0,"",IF(AND(Encodage!B2988&gt;=$G$2,Encodage!A2988&lt;=$H$2),Encodage!C2988,"")))</f>
        <v/>
      </c>
      <c r="C2988" s="62"/>
      <c r="D2988" s="61"/>
      <c r="E2988" s="61"/>
      <c r="F2988" s="61"/>
      <c r="G2988" t="str">
        <f t="shared" si="637"/>
        <v/>
      </c>
      <c r="H2988" t="str">
        <f>IFERROR(IF(COUNTIF($H$4:H2987,H2987)&lt;VLOOKUP($H2987,$D$3:$E$500,2,0),H2987,INDEX($D$3:$D$300,MATCH(H2987,$D$3:$D$300,0)+1)),"")</f>
        <v/>
      </c>
      <c r="I2988" t="str">
        <f>IF($H2988="","",VLOOKUP($H2988,Listes!$A$3:$I$12,3,FALSE))</f>
        <v/>
      </c>
      <c r="J2988" t="str">
        <f>IF($H2988="","",VLOOKUP($H2988,Listes!$A$3:$I$12,4,FALSE))</f>
        <v/>
      </c>
      <c r="K2988" t="str">
        <f>IF(H2988="","",VLOOKUP($H2988,Listes!$A$3:$I$12,8,FALSE))</f>
        <v/>
      </c>
      <c r="N2988" t="str">
        <f t="shared" si="638"/>
        <v/>
      </c>
    </row>
    <row r="2989" spans="1:14">
      <c r="A2989" s="62" t="str">
        <f>IF(Encodage!A2989="","",IF(COUNTIF($A$2:A2988,Encodage!A2989),"",IF(AND(Encodage!A2989&gt;=$G$2,Encodage!A2989&lt;=$H$2),Encodage!B2989,"")))</f>
        <v/>
      </c>
      <c r="B2989" s="62" t="str">
        <f>IF(A2989="","",IF(COUNTIF($A$2:B2988,Encodage!B2989)&gt;0,"",IF(AND(Encodage!B2989&gt;=$G$2,Encodage!A2989&lt;=$H$2),Encodage!C2989,"")))</f>
        <v/>
      </c>
      <c r="C2989" s="62"/>
      <c r="D2989" s="61"/>
      <c r="E2989" s="61"/>
      <c r="F2989" s="61"/>
      <c r="G2989" t="str">
        <f t="shared" si="637"/>
        <v/>
      </c>
      <c r="H2989" t="str">
        <f>IFERROR(IF(COUNTIF($H$4:H2988,H2988)&lt;VLOOKUP($H2988,$D$3:$E$500,2,0),H2988,INDEX($D$3:$D$300,MATCH(H2988,$D$3:$D$300,0)+1)),"")</f>
        <v/>
      </c>
      <c r="I2989" t="str">
        <f>IF($H2989="","",VLOOKUP($H2989,Listes!$A$3:$I$12,3,FALSE))</f>
        <v/>
      </c>
      <c r="J2989" t="str">
        <f>IF($H2989="","",VLOOKUP($H2989,Listes!$A$3:$I$12,4,FALSE))</f>
        <v/>
      </c>
      <c r="K2989" t="str">
        <f>IF(H2989="","",VLOOKUP($H2989,Listes!$A$3:$I$12,8,FALSE))</f>
        <v/>
      </c>
      <c r="N2989" t="str">
        <f t="shared" si="638"/>
        <v/>
      </c>
    </row>
    <row r="2990" spans="1:14">
      <c r="A2990" s="62" t="str">
        <f>IF(Encodage!A2990="","",IF(COUNTIF($A$2:A2989,Encodage!A2990),"",IF(AND(Encodage!A2990&gt;=$G$2,Encodage!A2990&lt;=$H$2),Encodage!B2990,"")))</f>
        <v/>
      </c>
      <c r="B2990" s="62" t="str">
        <f>IF(A2990="","",IF(COUNTIF($A$2:B2989,Encodage!B2990)&gt;0,"",IF(AND(Encodage!B2990&gt;=$G$2,Encodage!A2990&lt;=$H$2),Encodage!C2990,"")))</f>
        <v/>
      </c>
      <c r="C2990" s="62"/>
      <c r="D2990" s="61"/>
      <c r="E2990" s="61"/>
      <c r="F2990" s="61"/>
      <c r="G2990" t="str">
        <f t="shared" si="637"/>
        <v/>
      </c>
      <c r="H2990" t="str">
        <f>IFERROR(IF(COUNTIF($H$4:H2989,H2989)&lt;VLOOKUP($H2989,$D$3:$E$500,2,0),H2989,INDEX($D$3:$D$300,MATCH(H2989,$D$3:$D$300,0)+1)),"")</f>
        <v/>
      </c>
      <c r="I2990" t="str">
        <f>IF($H2990="","",VLOOKUP($H2990,Listes!$A$3:$I$12,3,FALSE))</f>
        <v/>
      </c>
      <c r="J2990" t="str">
        <f>IF($H2990="","",VLOOKUP($H2990,Listes!$A$3:$I$12,4,FALSE))</f>
        <v/>
      </c>
      <c r="K2990" t="str">
        <f>IF(H2990="","",VLOOKUP($H2990,Listes!$A$3:$I$12,8,FALSE))</f>
        <v/>
      </c>
      <c r="N2990" t="str">
        <f t="shared" si="638"/>
        <v/>
      </c>
    </row>
    <row r="2991" spans="1:14">
      <c r="A2991" s="62" t="str">
        <f>IF(Encodage!A2991="","",IF(COUNTIF($A$2:A2990,Encodage!A2991),"",IF(AND(Encodage!A2991&gt;=$G$2,Encodage!A2991&lt;=$H$2),Encodage!B2991,"")))</f>
        <v/>
      </c>
      <c r="B2991" s="62" t="str">
        <f>IF(A2991="","",IF(COUNTIF($A$2:B2990,Encodage!B2991)&gt;0,"",IF(AND(Encodage!B2991&gt;=$G$2,Encodage!A2991&lt;=$H$2),Encodage!C2991,"")))</f>
        <v/>
      </c>
      <c r="C2991" s="62"/>
      <c r="D2991" s="61"/>
      <c r="E2991" s="61"/>
      <c r="F2991" s="61"/>
      <c r="G2991" t="str">
        <f t="shared" si="637"/>
        <v/>
      </c>
      <c r="H2991" t="str">
        <f>IFERROR(IF(COUNTIF($H$4:H2990,H2990)&lt;VLOOKUP($H2990,$D$3:$E$500,2,0),H2990,INDEX($D$3:$D$300,MATCH(H2990,$D$3:$D$300,0)+1)),"")</f>
        <v/>
      </c>
      <c r="I2991" t="str">
        <f>IF($H2991="","",VLOOKUP($H2991,Listes!$A$3:$I$12,3,FALSE))</f>
        <v/>
      </c>
      <c r="J2991" t="str">
        <f>IF($H2991="","",VLOOKUP($H2991,Listes!$A$3:$I$12,4,FALSE))</f>
        <v/>
      </c>
      <c r="K2991" t="str">
        <f>IF(H2991="","",VLOOKUP($H2991,Listes!$A$3:$I$12,8,FALSE))</f>
        <v/>
      </c>
      <c r="N2991" t="str">
        <f t="shared" si="638"/>
        <v/>
      </c>
    </row>
    <row r="2992" spans="1:14">
      <c r="A2992" s="62" t="str">
        <f>IF(Encodage!A2992="","",IF(COUNTIF($A$2:A2991,Encodage!A2992),"",IF(AND(Encodage!A2992&gt;=$G$2,Encodage!A2992&lt;=$H$2),Encodage!B2992,"")))</f>
        <v/>
      </c>
      <c r="B2992" s="62" t="str">
        <f>IF(A2992="","",IF(COUNTIF($A$2:B2991,Encodage!B2992)&gt;0,"",IF(AND(Encodage!B2992&gt;=$G$2,Encodage!A2992&lt;=$H$2),Encodage!C2992,"")))</f>
        <v/>
      </c>
      <c r="C2992" s="62"/>
      <c r="D2992" s="61"/>
      <c r="E2992" s="61"/>
      <c r="F2992" s="61"/>
      <c r="G2992" t="str">
        <f t="shared" si="637"/>
        <v/>
      </c>
      <c r="H2992" t="str">
        <f>IFERROR(IF(COUNTIF($H$4:H2991,H2991)&lt;VLOOKUP($H2991,$D$3:$E$500,2,0),H2991,INDEX($D$3:$D$300,MATCH(H2991,$D$3:$D$300,0)+1)),"")</f>
        <v/>
      </c>
      <c r="I2992" t="str">
        <f>IF($H2992="","",VLOOKUP($H2992,Listes!$A$3:$I$12,3,FALSE))</f>
        <v/>
      </c>
      <c r="J2992" t="str">
        <f>IF($H2992="","",VLOOKUP($H2992,Listes!$A$3:$I$12,4,FALSE))</f>
        <v/>
      </c>
      <c r="K2992" t="str">
        <f>IF(H2992="","",VLOOKUP($H2992,Listes!$A$3:$I$12,8,FALSE))</f>
        <v/>
      </c>
      <c r="N2992" t="str">
        <f t="shared" si="638"/>
        <v/>
      </c>
    </row>
    <row r="2993" spans="1:14">
      <c r="A2993" s="62" t="str">
        <f>IF(Encodage!A2993="","",IF(COUNTIF($A$2:A2992,Encodage!A2993),"",IF(AND(Encodage!A2993&gt;=$G$2,Encodage!A2993&lt;=$H$2),Encodage!B2993,"")))</f>
        <v/>
      </c>
      <c r="B2993" s="62" t="str">
        <f>IF(A2993="","",IF(COUNTIF($A$2:B2992,Encodage!B2993)&gt;0,"",IF(AND(Encodage!B2993&gt;=$G$2,Encodage!A2993&lt;=$H$2),Encodage!C2993,"")))</f>
        <v/>
      </c>
      <c r="C2993" s="62"/>
      <c r="D2993" s="61"/>
      <c r="E2993" s="61"/>
      <c r="F2993" s="61"/>
      <c r="G2993" t="str">
        <f t="shared" si="637"/>
        <v/>
      </c>
      <c r="H2993" t="str">
        <f>IFERROR(IF(COUNTIF($H$4:H2992,H2992)&lt;VLOOKUP($H2992,$D$3:$E$500,2,0),H2992,INDEX($D$3:$D$300,MATCH(H2992,$D$3:$D$300,0)+1)),"")</f>
        <v/>
      </c>
      <c r="I2993" t="str">
        <f>IF($H2993="","",VLOOKUP($H2993,Listes!$A$3:$I$12,3,FALSE))</f>
        <v/>
      </c>
      <c r="J2993" t="str">
        <f>IF($H2993="","",VLOOKUP($H2993,Listes!$A$3:$I$12,4,FALSE))</f>
        <v/>
      </c>
      <c r="K2993" t="str">
        <f>IF(H2993="","",VLOOKUP($H2993,Listes!$A$3:$I$12,8,FALSE))</f>
        <v/>
      </c>
      <c r="N2993" t="str">
        <f t="shared" si="638"/>
        <v/>
      </c>
    </row>
    <row r="2994" spans="1:14">
      <c r="A2994" s="62" t="str">
        <f>IF(Encodage!A2994="","",IF(COUNTIF($A$2:A2993,Encodage!A2994),"",IF(AND(Encodage!A2994&gt;=$G$2,Encodage!A2994&lt;=$H$2),Encodage!B2994,"")))</f>
        <v/>
      </c>
      <c r="B2994" s="62" t="str">
        <f>IF(A2994="","",IF(COUNTIF($A$2:B2993,Encodage!B2994)&gt;0,"",IF(AND(Encodage!B2994&gt;=$G$2,Encodage!A2994&lt;=$H$2),Encodage!C2994,"")))</f>
        <v/>
      </c>
      <c r="C2994" s="62"/>
      <c r="D2994" s="61"/>
      <c r="E2994" s="61"/>
      <c r="F2994" s="61"/>
      <c r="G2994" t="str">
        <f t="shared" si="637"/>
        <v/>
      </c>
      <c r="H2994" t="str">
        <f>IFERROR(IF(COUNTIF($H$4:H2993,H2993)&lt;VLOOKUP($H2993,$D$3:$E$500,2,0),H2993,INDEX($D$3:$D$300,MATCH(H2993,$D$3:$D$300,0)+1)),"")</f>
        <v/>
      </c>
      <c r="I2994" t="str">
        <f>IF($H2994="","",VLOOKUP($H2994,Listes!$A$3:$I$12,3,FALSE))</f>
        <v/>
      </c>
      <c r="J2994" t="str">
        <f>IF($H2994="","",VLOOKUP($H2994,Listes!$A$3:$I$12,4,FALSE))</f>
        <v/>
      </c>
      <c r="K2994" t="str">
        <f>IF(H2994="","",VLOOKUP($H2994,Listes!$A$3:$I$12,8,FALSE))</f>
        <v/>
      </c>
      <c r="N2994" t="str">
        <f t="shared" si="638"/>
        <v/>
      </c>
    </row>
    <row r="2995" spans="1:14">
      <c r="A2995" s="62" t="str">
        <f>IF(Encodage!A2995="","",IF(COUNTIF($A$2:A2994,Encodage!A2995),"",IF(AND(Encodage!A2995&gt;=$G$2,Encodage!A2995&lt;=$H$2),Encodage!B2995,"")))</f>
        <v/>
      </c>
      <c r="B2995" s="62" t="str">
        <f>IF(A2995="","",IF(COUNTIF($A$2:B2994,Encodage!B2995)&gt;0,"",IF(AND(Encodage!B2995&gt;=$G$2,Encodage!A2995&lt;=$H$2),Encodage!C2995,"")))</f>
        <v/>
      </c>
      <c r="C2995" s="62"/>
      <c r="D2995" s="61"/>
      <c r="E2995" s="61"/>
      <c r="F2995" s="61"/>
      <c r="G2995" t="str">
        <f t="shared" si="637"/>
        <v/>
      </c>
      <c r="H2995" t="str">
        <f>IFERROR(IF(COUNTIF($H$4:H2994,H2994)&lt;VLOOKUP($H2994,$D$3:$E$500,2,0),H2994,INDEX($D$3:$D$300,MATCH(H2994,$D$3:$D$300,0)+1)),"")</f>
        <v/>
      </c>
      <c r="I2995" t="str">
        <f>IF($H2995="","",VLOOKUP($H2995,Listes!$A$3:$I$12,3,FALSE))</f>
        <v/>
      </c>
      <c r="J2995" t="str">
        <f>IF($H2995="","",VLOOKUP($H2995,Listes!$A$3:$I$12,4,FALSE))</f>
        <v/>
      </c>
      <c r="K2995" t="str">
        <f>IF(H2995="","",VLOOKUP($H2995,Listes!$A$3:$I$12,8,FALSE))</f>
        <v/>
      </c>
      <c r="N2995" t="str">
        <f t="shared" si="638"/>
        <v/>
      </c>
    </row>
    <row r="2996" spans="1:14">
      <c r="A2996" s="62" t="str">
        <f>IF(Encodage!A2996="","",IF(COUNTIF($A$2:A2995,Encodage!A2996),"",IF(AND(Encodage!A2996&gt;=$G$2,Encodage!A2996&lt;=$H$2),Encodage!B2996,"")))</f>
        <v/>
      </c>
      <c r="B2996" s="62" t="str">
        <f>IF(A2996="","",IF(COUNTIF($A$2:B2995,Encodage!B2996)&gt;0,"",IF(AND(Encodage!B2996&gt;=$G$2,Encodage!A2996&lt;=$H$2),Encodage!C2996,"")))</f>
        <v/>
      </c>
      <c r="C2996" s="62"/>
      <c r="D2996" s="61"/>
      <c r="E2996" s="61"/>
      <c r="F2996" s="61"/>
      <c r="G2996" t="str">
        <f t="shared" si="637"/>
        <v/>
      </c>
      <c r="H2996" t="str">
        <f>IFERROR(IF(COUNTIF($H$4:H2995,H2995)&lt;VLOOKUP($H2995,$D$3:$E$500,2,0),H2995,INDEX($D$3:$D$300,MATCH(H2995,$D$3:$D$300,0)+1)),"")</f>
        <v/>
      </c>
      <c r="I2996" t="str">
        <f>IF($H2996="","",VLOOKUP($H2996,Listes!$A$3:$I$12,3,FALSE))</f>
        <v/>
      </c>
      <c r="J2996" t="str">
        <f>IF($H2996="","",VLOOKUP($H2996,Listes!$A$3:$I$12,4,FALSE))</f>
        <v/>
      </c>
      <c r="K2996" t="str">
        <f>IF(H2996="","",VLOOKUP($H2996,Listes!$A$3:$I$12,8,FALSE))</f>
        <v/>
      </c>
      <c r="N2996" t="str">
        <f t="shared" si="638"/>
        <v/>
      </c>
    </row>
    <row r="2997" spans="1:14">
      <c r="A2997" s="62" t="str">
        <f>IF(Encodage!A2997="","",IF(COUNTIF($A$2:A2996,Encodage!A2997),"",IF(AND(Encodage!A2997&gt;=$G$2,Encodage!A2997&lt;=$H$2),Encodage!B2997,"")))</f>
        <v/>
      </c>
      <c r="B2997" s="62" t="str">
        <f>IF(A2997="","",IF(COUNTIF($A$2:B2996,Encodage!B2997)&gt;0,"",IF(AND(Encodage!B2997&gt;=$G$2,Encodage!A2997&lt;=$H$2),Encodage!C2997,"")))</f>
        <v/>
      </c>
      <c r="C2997" s="62"/>
      <c r="D2997" s="61"/>
      <c r="E2997" s="61"/>
      <c r="F2997" s="61"/>
      <c r="G2997" t="str">
        <f t="shared" si="637"/>
        <v/>
      </c>
      <c r="H2997" t="str">
        <f>IFERROR(IF(COUNTIF($H$4:H2996,H2996)&lt;VLOOKUP($H2996,$D$3:$E$500,2,0),H2996,INDEX($D$3:$D$300,MATCH(H2996,$D$3:$D$300,0)+1)),"")</f>
        <v/>
      </c>
      <c r="I2997" t="str">
        <f>IF($H2997="","",VLOOKUP($H2997,Listes!$A$3:$I$12,3,FALSE))</f>
        <v/>
      </c>
      <c r="J2997" t="str">
        <f>IF($H2997="","",VLOOKUP($H2997,Listes!$A$3:$I$12,4,FALSE))</f>
        <v/>
      </c>
      <c r="K2997" t="str">
        <f>IF(H2997="","",VLOOKUP($H2997,Listes!$A$3:$I$12,8,FALSE))</f>
        <v/>
      </c>
      <c r="N2997" t="str">
        <f t="shared" si="638"/>
        <v/>
      </c>
    </row>
    <row r="2998" spans="1:14">
      <c r="A2998" s="62" t="str">
        <f>IF(Encodage!A2998="","",IF(COUNTIF($A$2:A2997,Encodage!A2998),"",IF(AND(Encodage!A2998&gt;=$G$2,Encodage!A2998&lt;=$H$2),Encodage!B2998,"")))</f>
        <v/>
      </c>
      <c r="B2998" s="62" t="str">
        <f>IF(A2998="","",IF(COUNTIF($A$2:B2997,Encodage!B2998)&gt;0,"",IF(AND(Encodage!B2998&gt;=$G$2,Encodage!A2998&lt;=$H$2),Encodage!C2998,"")))</f>
        <v/>
      </c>
      <c r="C2998" s="62"/>
      <c r="D2998" s="61"/>
      <c r="E2998" s="61"/>
      <c r="F2998" s="61"/>
      <c r="G2998" t="str">
        <f t="shared" si="637"/>
        <v/>
      </c>
      <c r="H2998" t="str">
        <f>IFERROR(IF(COUNTIF($H$4:H2997,H2997)&lt;VLOOKUP($H2997,$D$3:$E$500,2,0),H2997,INDEX($D$3:$D$300,MATCH(H2997,$D$3:$D$300,0)+1)),"")</f>
        <v/>
      </c>
      <c r="I2998" t="str">
        <f>IF($H2998="","",VLOOKUP($H2998,Listes!$A$3:$I$12,3,FALSE))</f>
        <v/>
      </c>
      <c r="J2998" t="str">
        <f>IF($H2998="","",VLOOKUP($H2998,Listes!$A$3:$I$12,4,FALSE))</f>
        <v/>
      </c>
      <c r="K2998" t="str">
        <f>IF(H2998="","",VLOOKUP($H2998,Listes!$A$3:$I$12,8,FALSE))</f>
        <v/>
      </c>
      <c r="N2998" t="str">
        <f t="shared" si="638"/>
        <v/>
      </c>
    </row>
    <row r="2999" spans="1:14">
      <c r="A2999" s="62" t="str">
        <f>IF(Encodage!A2999="","",IF(COUNTIF($A$2:A2998,Encodage!A2999),"",IF(AND(Encodage!A2999&gt;=$G$2,Encodage!A2999&lt;=$H$2),Encodage!B2999,"")))</f>
        <v/>
      </c>
      <c r="B2999" s="62" t="str">
        <f>IF(A2999="","",IF(COUNTIF($A$2:B2998,Encodage!B2999)&gt;0,"",IF(AND(Encodage!B2999&gt;=$G$2,Encodage!A2999&lt;=$H$2),Encodage!C2999,"")))</f>
        <v/>
      </c>
      <c r="C2999" s="62"/>
      <c r="D2999" s="61"/>
      <c r="E2999" s="61"/>
      <c r="F2999" s="61"/>
      <c r="G2999" t="str">
        <f t="shared" si="637"/>
        <v/>
      </c>
      <c r="H2999" t="str">
        <f>IFERROR(IF(COUNTIF($H$4:H2998,H2998)&lt;VLOOKUP($H2998,$D$3:$E$500,2,0),H2998,INDEX($D$3:$D$300,MATCH(H2998,$D$3:$D$300,0)+1)),"")</f>
        <v/>
      </c>
      <c r="I2999" t="str">
        <f>IF($H2999="","",VLOOKUP($H2999,Listes!$A$3:$I$12,3,FALSE))</f>
        <v/>
      </c>
      <c r="J2999" t="str">
        <f>IF($H2999="","",VLOOKUP($H2999,Listes!$A$3:$I$12,4,FALSE))</f>
        <v/>
      </c>
      <c r="K2999" t="str">
        <f>IF(H2999="","",VLOOKUP($H2999,Listes!$A$3:$I$12,8,FALSE))</f>
        <v/>
      </c>
      <c r="N2999" t="str">
        <f t="shared" si="638"/>
        <v/>
      </c>
    </row>
    <row r="3000" spans="1:14">
      <c r="A3000" s="62" t="str">
        <f>IF(Encodage!A3000="","",IF(COUNTIF($A$2:A2999,Encodage!A3000),"",IF(AND(Encodage!A3000&gt;=$G$2,Encodage!A3000&lt;=$H$2),Encodage!B3000,"")))</f>
        <v/>
      </c>
      <c r="B3000" s="62" t="str">
        <f>IF(A3000="","",IF(COUNTIF($A$2:B2999,Encodage!B3000)&gt;0,"",IF(AND(Encodage!B3000&gt;=$G$2,Encodage!A3000&lt;=$H$2),Encodage!C3000,"")))</f>
        <v/>
      </c>
      <c r="C3000" s="62"/>
      <c r="D3000" s="61"/>
      <c r="E3000" s="61"/>
      <c r="F3000" s="61"/>
      <c r="G3000" t="str">
        <f t="shared" si="637"/>
        <v/>
      </c>
      <c r="H3000" t="str">
        <f>IFERROR(IF(COUNTIF($H$4:H2999,H2999)&lt;VLOOKUP($H2999,$D$3:$E$500,2,0),H2999,INDEX($D$3:$D$300,MATCH(H2999,$D$3:$D$300,0)+1)),"")</f>
        <v/>
      </c>
      <c r="I3000" t="str">
        <f>IF($H3000="","",VLOOKUP($H3000,Listes!$A$3:$I$12,3,FALSE))</f>
        <v/>
      </c>
      <c r="J3000" t="str">
        <f>IF($H3000="","",VLOOKUP($H3000,Listes!$A$3:$I$12,4,FALSE))</f>
        <v/>
      </c>
      <c r="K3000" t="str">
        <f>IF(H3000="","",VLOOKUP($H3000,Listes!$A$3:$I$12,8,FALSE))</f>
        <v/>
      </c>
      <c r="N3000" t="str">
        <f t="shared" si="638"/>
        <v/>
      </c>
    </row>
    <row r="3001" spans="1:14">
      <c r="A3001" s="62" t="str">
        <f>IF(Encodage!A3001="","",IF(COUNTIF($A$2:A3000,Encodage!A3001),"",IF(AND(Encodage!A3001&gt;=$G$2,Encodage!A3001&lt;=$H$2),Encodage!B3001,"")))</f>
        <v/>
      </c>
      <c r="B3001" s="62" t="str">
        <f>IF(A3001="","",IF(COUNTIF($A$2:B3000,Encodage!B3001)&gt;0,"",IF(AND(Encodage!B3001&gt;=$G$2,Encodage!A3001&lt;=$H$2),Encodage!C3001,"")))</f>
        <v/>
      </c>
      <c r="C3001" s="62"/>
      <c r="D3001" s="61"/>
      <c r="E3001" s="61"/>
      <c r="F3001" s="61"/>
      <c r="G3001" t="str">
        <f t="shared" si="637"/>
        <v/>
      </c>
      <c r="H3001" t="str">
        <f>IFERROR(IF(COUNTIF($H$4:H3000,H3000)&lt;VLOOKUP($H3000,$D$3:$E$500,2,0),H3000,INDEX($D$3:$D$300,MATCH(H3000,$D$3:$D$300,0)+1)),"")</f>
        <v/>
      </c>
      <c r="I3001" t="str">
        <f>IF($H3001="","",VLOOKUP($H3001,Listes!$A$3:$I$12,3,FALSE))</f>
        <v/>
      </c>
      <c r="J3001" t="str">
        <f>IF($H3001="","",VLOOKUP($H3001,Listes!$A$3:$I$12,4,FALSE))</f>
        <v/>
      </c>
      <c r="K3001" t="str">
        <f>IF(H3001="","",VLOOKUP($H3001,Listes!$A$3:$I$12,8,FALSE))</f>
        <v/>
      </c>
      <c r="N3001" t="str">
        <f t="shared" si="638"/>
        <v/>
      </c>
    </row>
    <row r="3002" spans="1:14">
      <c r="A3002" s="62" t="str">
        <f>IF(Encodage!A3002="","",IF(COUNTIF($A$2:A3001,Encodage!A3002),"",IF(AND(Encodage!A3002&gt;=$G$2,Encodage!A3002&lt;=$H$2),Encodage!B3002,"")))</f>
        <v/>
      </c>
      <c r="B3002" s="62" t="str">
        <f>IF(A3002="","",IF(COUNTIF($A$2:B3001,Encodage!B3002)&gt;0,"",IF(AND(Encodage!B3002&gt;=$G$2,Encodage!A3002&lt;=$H$2),Encodage!C3002,"")))</f>
        <v/>
      </c>
      <c r="C3002" s="62"/>
      <c r="D3002" s="61"/>
      <c r="E3002" s="61"/>
      <c r="F3002" s="61"/>
      <c r="G3002" t="str">
        <f t="shared" si="637"/>
        <v/>
      </c>
      <c r="H3002" t="str">
        <f>IFERROR(IF(COUNTIF($H$4:H3001,H3001)&lt;VLOOKUP($H3001,$D$3:$E$500,2,0),H3001,INDEX($D$3:$D$300,MATCH(H3001,$D$3:$D$300,0)+1)),"")</f>
        <v/>
      </c>
      <c r="I3002" t="str">
        <f>IF($H3002="","",VLOOKUP($H3002,Listes!$A$3:$I$12,3,FALSE))</f>
        <v/>
      </c>
      <c r="J3002" t="str">
        <f>IF($H3002="","",VLOOKUP($H3002,Listes!$A$3:$I$12,4,FALSE))</f>
        <v/>
      </c>
      <c r="K3002" t="str">
        <f>IF(H3002="","",VLOOKUP($H3002,Listes!$A$3:$I$12,8,FALSE))</f>
        <v/>
      </c>
      <c r="N3002" t="str">
        <f t="shared" si="638"/>
        <v/>
      </c>
    </row>
    <row r="3003" spans="1:14">
      <c r="A3003" s="62" t="str">
        <f>IF(Encodage!A3003="","",IF(COUNTIF($A$2:A3002,Encodage!A3003),"",IF(AND(Encodage!A3003&gt;=$G$2,Encodage!A3003&lt;=$H$2),Encodage!B3003,"")))</f>
        <v/>
      </c>
      <c r="B3003" s="62" t="str">
        <f>IF(A3003="","",IF(COUNTIF($A$2:B3002,Encodage!B3003)&gt;0,"",IF(AND(Encodage!B3003&gt;=$G$2,Encodage!A3003&lt;=$H$2),Encodage!C3003,"")))</f>
        <v/>
      </c>
      <c r="C3003" s="62"/>
      <c r="D3003" s="61"/>
      <c r="E3003" s="61"/>
      <c r="F3003" s="61"/>
      <c r="G3003" t="str">
        <f t="shared" si="637"/>
        <v/>
      </c>
      <c r="H3003" t="str">
        <f>IFERROR(IF(COUNTIF($H$4:H3002,H3002)&lt;VLOOKUP($H3002,$D$3:$E$500,2,0),H3002,INDEX($D$3:$D$300,MATCH(H3002,$D$3:$D$300,0)+1)),"")</f>
        <v/>
      </c>
      <c r="I3003" t="str">
        <f>IF($H3003="","",VLOOKUP($H3003,Listes!$A$3:$I$12,3,FALSE))</f>
        <v/>
      </c>
      <c r="J3003" t="str">
        <f>IF($H3003="","",VLOOKUP($H3003,Listes!$A$3:$I$12,4,FALSE))</f>
        <v/>
      </c>
      <c r="K3003" t="str">
        <f>IF(H3003="","",VLOOKUP($H3003,Listes!$A$3:$I$12,8,FALSE))</f>
        <v/>
      </c>
      <c r="N3003" t="str">
        <f t="shared" si="638"/>
        <v/>
      </c>
    </row>
    <row r="3004" spans="1:14">
      <c r="A3004" s="62" t="str">
        <f>IF(Encodage!A3004="","",IF(COUNTIF($A$2:A3003,Encodage!A3004),"",IF(AND(Encodage!A3004&gt;=$G$2,Encodage!A3004&lt;=$H$2),Encodage!B3004,"")))</f>
        <v/>
      </c>
      <c r="B3004" s="62" t="str">
        <f>IF(A3004="","",IF(COUNTIF($A$2:B3003,Encodage!B3004)&gt;0,"",IF(AND(Encodage!B3004&gt;=$G$2,Encodage!A3004&lt;=$H$2),Encodage!C3004,"")))</f>
        <v/>
      </c>
      <c r="C3004" s="62"/>
      <c r="D3004" s="61"/>
      <c r="E3004" s="61"/>
      <c r="F3004" s="61"/>
      <c r="G3004" t="str">
        <f t="shared" si="637"/>
        <v/>
      </c>
      <c r="H3004" t="str">
        <f>IFERROR(IF(COUNTIF($H$4:H3003,H3003)&lt;VLOOKUP($H3003,$D$3:$E$500,2,0),H3003,INDEX($D$3:$D$300,MATCH(H3003,$D$3:$D$300,0)+1)),"")</f>
        <v/>
      </c>
      <c r="I3004" t="str">
        <f>IF($H3004="","",VLOOKUP($H3004,Listes!$A$3:$I$12,3,FALSE))</f>
        <v/>
      </c>
      <c r="J3004" t="str">
        <f>IF($H3004="","",VLOOKUP($H3004,Listes!$A$3:$I$12,4,FALSE))</f>
        <v/>
      </c>
      <c r="K3004" t="str">
        <f>IF(H3004="","",VLOOKUP($H3004,Listes!$A$3:$I$12,8,FALSE))</f>
        <v/>
      </c>
      <c r="N3004" t="str">
        <f t="shared" si="638"/>
        <v/>
      </c>
    </row>
    <row r="3005" spans="1:14">
      <c r="A3005" s="62" t="str">
        <f>IF(Encodage!A3005="","",IF(COUNTIF($A$2:A3004,Encodage!A3005),"",IF(AND(Encodage!A3005&gt;=$G$2,Encodage!A3005&lt;=$H$2),Encodage!B3005,"")))</f>
        <v/>
      </c>
      <c r="B3005" s="62" t="str">
        <f>IF(A3005="","",IF(COUNTIF($A$2:B3004,Encodage!B3005)&gt;0,"",IF(AND(Encodage!B3005&gt;=$G$2,Encodage!A3005&lt;=$H$2),Encodage!C3005,"")))</f>
        <v/>
      </c>
      <c r="C3005" s="62"/>
      <c r="D3005" s="61"/>
      <c r="E3005" s="61"/>
      <c r="F3005" s="61"/>
      <c r="G3005" t="str">
        <f t="shared" si="637"/>
        <v/>
      </c>
      <c r="H3005" t="str">
        <f>IFERROR(IF(COUNTIF($H$4:H3004,H3004)&lt;VLOOKUP($H3004,$D$3:$E$500,2,0),H3004,INDEX($D$3:$D$300,MATCH(H3004,$D$3:$D$300,0)+1)),"")</f>
        <v/>
      </c>
      <c r="I3005" t="str">
        <f>IF($H3005="","",VLOOKUP($H3005,Listes!$A$3:$I$12,3,FALSE))</f>
        <v/>
      </c>
      <c r="J3005" t="str">
        <f>IF($H3005="","",VLOOKUP($H3005,Listes!$A$3:$I$12,4,FALSE))</f>
        <v/>
      </c>
      <c r="K3005" t="str">
        <f>IF(H3005="","",VLOOKUP($H3005,Listes!$A$3:$I$12,8,FALSE))</f>
        <v/>
      </c>
      <c r="N3005" t="str">
        <f t="shared" si="638"/>
        <v/>
      </c>
    </row>
    <row r="3006" spans="1:14">
      <c r="A3006" s="62" t="str">
        <f>IF(Encodage!A3006="","",IF(COUNTIF($A$2:A3005,Encodage!A3006),"",IF(AND(Encodage!A3006&gt;=$G$2,Encodage!A3006&lt;=$H$2),Encodage!B3006,"")))</f>
        <v/>
      </c>
      <c r="B3006" s="62" t="str">
        <f>IF(A3006="","",IF(COUNTIF($A$2:B3005,Encodage!B3006)&gt;0,"",IF(AND(Encodage!B3006&gt;=$G$2,Encodage!A3006&lt;=$H$2),Encodage!C3006,"")))</f>
        <v/>
      </c>
      <c r="C3006" s="62"/>
      <c r="D3006" s="61"/>
      <c r="E3006" s="61"/>
      <c r="F3006" s="61"/>
      <c r="G3006" t="str">
        <f t="shared" si="637"/>
        <v/>
      </c>
      <c r="H3006" t="str">
        <f>IFERROR(IF(COUNTIF($H$4:H3005,H3005)&lt;VLOOKUP($H3005,$D$3:$E$500,2,0),H3005,INDEX($D$3:$D$300,MATCH(H3005,$D$3:$D$300,0)+1)),"")</f>
        <v/>
      </c>
      <c r="I3006" t="str">
        <f>IF($H3006="","",VLOOKUP($H3006,Listes!$A$3:$I$12,3,FALSE))</f>
        <v/>
      </c>
      <c r="J3006" t="str">
        <f>IF($H3006="","",VLOOKUP($H3006,Listes!$A$3:$I$12,4,FALSE))</f>
        <v/>
      </c>
      <c r="K3006" t="str">
        <f>IF(H3006="","",VLOOKUP($H3006,Listes!$A$3:$I$12,8,FALSE))</f>
        <v/>
      </c>
      <c r="N3006" t="str">
        <f t="shared" si="638"/>
        <v/>
      </c>
    </row>
    <row r="3007" spans="1:14">
      <c r="A3007" s="62" t="str">
        <f>IF(Encodage!A3007="","",IF(COUNTIF($A$2:A3006,Encodage!A3007),"",IF(AND(Encodage!A3007&gt;=$G$2,Encodage!A3007&lt;=$H$2),Encodage!B3007,"")))</f>
        <v/>
      </c>
      <c r="B3007" s="62" t="str">
        <f>IF(A3007="","",IF(COUNTIF($A$2:B3006,Encodage!B3007)&gt;0,"",IF(AND(Encodage!B3007&gt;=$G$2,Encodage!A3007&lt;=$H$2),Encodage!C3007,"")))</f>
        <v/>
      </c>
      <c r="C3007" s="62"/>
      <c r="D3007" s="61"/>
      <c r="E3007" s="61"/>
      <c r="F3007" s="61"/>
      <c r="G3007" t="str">
        <f t="shared" si="637"/>
        <v/>
      </c>
      <c r="H3007" t="str">
        <f>IFERROR(IF(COUNTIF($H$4:H3006,H3006)&lt;VLOOKUP($H3006,$D$3:$E$500,2,0),H3006,INDEX($D$3:$D$300,MATCH(H3006,$D$3:$D$300,0)+1)),"")</f>
        <v/>
      </c>
      <c r="I3007" t="str">
        <f>IF($H3007="","",VLOOKUP($H3007,Listes!$A$3:$I$12,3,FALSE))</f>
        <v/>
      </c>
      <c r="J3007" t="str">
        <f>IF($H3007="","",VLOOKUP($H3007,Listes!$A$3:$I$12,4,FALSE))</f>
        <v/>
      </c>
      <c r="K3007" t="str">
        <f>IF(H3007="","",VLOOKUP($H3007,Listes!$A$3:$I$12,8,FALSE))</f>
        <v/>
      </c>
      <c r="N3007" t="str">
        <f t="shared" si="638"/>
        <v/>
      </c>
    </row>
    <row r="3008" spans="1:14">
      <c r="A3008" s="62" t="str">
        <f>IF(Encodage!A3008="","",IF(COUNTIF($A$2:A3007,Encodage!A3008),"",IF(AND(Encodage!A3008&gt;=$G$2,Encodage!A3008&lt;=$H$2),Encodage!B3008,"")))</f>
        <v/>
      </c>
      <c r="B3008" s="62" t="str">
        <f>IF(A3008="","",IF(COUNTIF($A$2:B3007,Encodage!B3008)&gt;0,"",IF(AND(Encodage!B3008&gt;=$G$2,Encodage!A3008&lt;=$H$2),Encodage!C3008,"")))</f>
        <v/>
      </c>
      <c r="C3008" s="62"/>
      <c r="D3008" s="61"/>
      <c r="E3008" s="61"/>
      <c r="F3008" s="61"/>
      <c r="G3008" t="str">
        <f t="shared" si="637"/>
        <v/>
      </c>
      <c r="H3008" t="str">
        <f>IFERROR(IF(COUNTIF($H$4:H3007,H3007)&lt;VLOOKUP($H3007,$D$3:$E$500,2,0),H3007,INDEX($D$3:$D$300,MATCH(H3007,$D$3:$D$300,0)+1)),"")</f>
        <v/>
      </c>
      <c r="I3008" t="str">
        <f>IF($H3008="","",VLOOKUP($H3008,Listes!$A$3:$I$12,3,FALSE))</f>
        <v/>
      </c>
      <c r="J3008" t="str">
        <f>IF($H3008="","",VLOOKUP($H3008,Listes!$A$3:$I$12,4,FALSE))</f>
        <v/>
      </c>
      <c r="K3008" t="str">
        <f>IF(H3008="","",VLOOKUP($H3008,Listes!$A$3:$I$12,8,FALSE))</f>
        <v/>
      </c>
      <c r="N3008" t="str">
        <f t="shared" si="638"/>
        <v/>
      </c>
    </row>
    <row r="3009" spans="1:14">
      <c r="A3009" s="62" t="str">
        <f>IF(Encodage!A3009="","",IF(COUNTIF($A$2:A3008,Encodage!A3009),"",IF(AND(Encodage!A3009&gt;=$G$2,Encodage!A3009&lt;=$H$2),Encodage!B3009,"")))</f>
        <v/>
      </c>
      <c r="B3009" s="62" t="str">
        <f>IF(A3009="","",IF(COUNTIF($A$2:B3008,Encodage!B3009)&gt;0,"",IF(AND(Encodage!B3009&gt;=$G$2,Encodage!A3009&lt;=$H$2),Encodage!C3009,"")))</f>
        <v/>
      </c>
      <c r="C3009" s="62"/>
      <c r="D3009" s="61"/>
      <c r="E3009" s="61"/>
      <c r="F3009" s="61"/>
      <c r="G3009" t="str">
        <f t="shared" si="637"/>
        <v/>
      </c>
      <c r="H3009" t="str">
        <f>IFERROR(IF(COUNTIF($H$4:H3008,H3008)&lt;VLOOKUP($H3008,$D$3:$E$500,2,0),H3008,INDEX($D$3:$D$300,MATCH(H3008,$D$3:$D$300,0)+1)),"")</f>
        <v/>
      </c>
      <c r="I3009" t="str">
        <f>IF($H3009="","",VLOOKUP($H3009,Listes!$A$3:$I$12,3,FALSE))</f>
        <v/>
      </c>
      <c r="J3009" t="str">
        <f>IF($H3009="","",VLOOKUP($H3009,Listes!$A$3:$I$12,4,FALSE))</f>
        <v/>
      </c>
      <c r="K3009" t="str">
        <f>IF(H3009="","",VLOOKUP($H3009,Listes!$A$3:$I$12,8,FALSE))</f>
        <v/>
      </c>
      <c r="N3009" t="str">
        <f t="shared" si="638"/>
        <v/>
      </c>
    </row>
    <row r="3010" spans="1:14">
      <c r="A3010" s="62" t="str">
        <f>IF(Encodage!A3010="","",IF(COUNTIF($A$2:A3009,Encodage!A3010),"",IF(AND(Encodage!A3010&gt;=$G$2,Encodage!A3010&lt;=$H$2),Encodage!B3010,"")))</f>
        <v/>
      </c>
      <c r="B3010" s="62" t="str">
        <f>IF(A3010="","",IF(COUNTIF($A$2:B3009,Encodage!B3010)&gt;0,"",IF(AND(Encodage!B3010&gt;=$G$2,Encodage!A3010&lt;=$H$2),Encodage!C3010,"")))</f>
        <v/>
      </c>
      <c r="C3010" s="62"/>
      <c r="D3010" s="61"/>
      <c r="E3010" s="61"/>
      <c r="F3010" s="61"/>
      <c r="G3010" t="str">
        <f t="shared" si="637"/>
        <v/>
      </c>
      <c r="H3010" t="str">
        <f>IFERROR(IF(COUNTIF($H$4:H3009,H3009)&lt;VLOOKUP($H3009,$D$3:$E$500,2,0),H3009,INDEX($D$3:$D$300,MATCH(H3009,$D$3:$D$300,0)+1)),"")</f>
        <v/>
      </c>
      <c r="I3010" t="str">
        <f>IF($H3010="","",VLOOKUP($H3010,Listes!$A$3:$I$12,3,FALSE))</f>
        <v/>
      </c>
      <c r="J3010" t="str">
        <f>IF($H3010="","",VLOOKUP($H3010,Listes!$A$3:$I$12,4,FALSE))</f>
        <v/>
      </c>
      <c r="K3010" t="str">
        <f>IF(H3010="","",VLOOKUP($H3010,Listes!$A$3:$I$12,8,FALSE))</f>
        <v/>
      </c>
      <c r="N3010" t="str">
        <f t="shared" si="638"/>
        <v/>
      </c>
    </row>
    <row r="3011" spans="1:14">
      <c r="A3011" s="62" t="str">
        <f>IF(Encodage!A3011="","",IF(COUNTIF($A$2:A3010,Encodage!A3011),"",IF(AND(Encodage!A3011&gt;=$G$2,Encodage!A3011&lt;=$H$2),Encodage!B3011,"")))</f>
        <v/>
      </c>
      <c r="B3011" s="62" t="str">
        <f>IF(A3011="","",IF(COUNTIF($A$2:B3010,Encodage!B3011)&gt;0,"",IF(AND(Encodage!B3011&gt;=$G$2,Encodage!A3011&lt;=$H$2),Encodage!C3011,"")))</f>
        <v/>
      </c>
      <c r="C3011" s="62"/>
      <c r="D3011" s="61"/>
      <c r="E3011" s="61"/>
      <c r="F3011" s="61"/>
      <c r="G3011" t="str">
        <f t="shared" si="637"/>
        <v/>
      </c>
      <c r="H3011" t="str">
        <f>IFERROR(IF(COUNTIF($H$4:H3010,H3010)&lt;VLOOKUP($H3010,$D$3:$E$500,2,0),H3010,INDEX($D$3:$D$300,MATCH(H3010,$D$3:$D$300,0)+1)),"")</f>
        <v/>
      </c>
      <c r="I3011" t="str">
        <f>IF($H3011="","",VLOOKUP($H3011,Listes!$A$3:$I$12,3,FALSE))</f>
        <v/>
      </c>
      <c r="J3011" t="str">
        <f>IF($H3011="","",VLOOKUP($H3011,Listes!$A$3:$I$12,4,FALSE))</f>
        <v/>
      </c>
      <c r="K3011" t="str">
        <f>IF(H3011="","",VLOOKUP($H3011,Listes!$A$3:$I$12,8,FALSE))</f>
        <v/>
      </c>
      <c r="N3011" t="str">
        <f t="shared" si="638"/>
        <v/>
      </c>
    </row>
    <row r="3012" spans="1:14">
      <c r="A3012" s="62" t="str">
        <f>IF(Encodage!A3012="","",IF(COUNTIF($A$2:A3011,Encodage!A3012),"",IF(AND(Encodage!A3012&gt;=$G$2,Encodage!A3012&lt;=$H$2),Encodage!B3012,"")))</f>
        <v/>
      </c>
      <c r="B3012" s="62" t="str">
        <f>IF(A3012="","",IF(COUNTIF($A$2:B3011,Encodage!B3012)&gt;0,"",IF(AND(Encodage!B3012&gt;=$G$2,Encodage!A3012&lt;=$H$2),Encodage!C3012,"")))</f>
        <v/>
      </c>
      <c r="C3012" s="62"/>
      <c r="D3012" s="61"/>
      <c r="E3012" s="61"/>
      <c r="F3012" s="61"/>
      <c r="G3012" t="str">
        <f t="shared" si="637"/>
        <v/>
      </c>
      <c r="H3012" t="str">
        <f>IFERROR(IF(COUNTIF($H$4:H3011,H3011)&lt;VLOOKUP($H3011,$D$3:$E$500,2,0),H3011,INDEX($D$3:$D$300,MATCH(H3011,$D$3:$D$300,0)+1)),"")</f>
        <v/>
      </c>
      <c r="I3012" t="str">
        <f>IF($H3012="","",VLOOKUP($H3012,Listes!$A$3:$I$12,3,FALSE))</f>
        <v/>
      </c>
      <c r="J3012" t="str">
        <f>IF($H3012="","",VLOOKUP($H3012,Listes!$A$3:$I$12,4,FALSE))</f>
        <v/>
      </c>
      <c r="K3012" t="str">
        <f>IF(H3012="","",VLOOKUP($H3012,Listes!$A$3:$I$12,8,FALSE))</f>
        <v/>
      </c>
      <c r="N3012" t="str">
        <f t="shared" si="638"/>
        <v/>
      </c>
    </row>
    <row r="3013" spans="1:14">
      <c r="A3013" s="62" t="str">
        <f>IF(Encodage!A3013="","",IF(COUNTIF($A$2:A3012,Encodage!A3013),"",IF(AND(Encodage!A3013&gt;=$G$2,Encodage!A3013&lt;=$H$2),Encodage!B3013,"")))</f>
        <v/>
      </c>
      <c r="B3013" s="62" t="str">
        <f>IF(A3013="","",IF(COUNTIF($A$2:B3012,Encodage!B3013)&gt;0,"",IF(AND(Encodage!B3013&gt;=$G$2,Encodage!A3013&lt;=$H$2),Encodage!C3013,"")))</f>
        <v/>
      </c>
      <c r="C3013" s="62"/>
      <c r="D3013" s="61"/>
      <c r="E3013" s="61"/>
      <c r="F3013" s="61"/>
      <c r="G3013" t="str">
        <f t="shared" ref="G3013:G3076" si="639">IFERROR(INDEX($C$3:$C$10000,MATCH(H3013,$A$3:$A$10000,0)),"")</f>
        <v/>
      </c>
      <c r="H3013" t="str">
        <f>IFERROR(IF(COUNTIF($H$4:H3012,H3012)&lt;VLOOKUP($H3012,$D$3:$E$500,2,0),H3012,INDEX($D$3:$D$300,MATCH(H3012,$D$3:$D$300,0)+1)),"")</f>
        <v/>
      </c>
      <c r="I3013" t="str">
        <f>IF($H3013="","",VLOOKUP($H3013,Listes!$A$3:$I$12,3,FALSE))</f>
        <v/>
      </c>
      <c r="J3013" t="str">
        <f>IF($H3013="","",VLOOKUP($H3013,Listes!$A$3:$I$12,4,FALSE))</f>
        <v/>
      </c>
      <c r="K3013" t="str">
        <f>IF(H3013="","",VLOOKUP($H3013,Listes!$A$3:$I$12,8,FALSE))</f>
        <v/>
      </c>
      <c r="N3013" t="str">
        <f t="shared" ref="N3013:N3076" si="640">IF($H3012=$H3013,"",IFERROR(INDEX($C$3:$C$300,MATCH(H3013,$D$3:$D$300,0)),""))</f>
        <v/>
      </c>
    </row>
    <row r="3014" spans="1:14">
      <c r="A3014" s="62" t="str">
        <f>IF(Encodage!A3014="","",IF(COUNTIF($A$2:A3013,Encodage!A3014),"",IF(AND(Encodage!A3014&gt;=$G$2,Encodage!A3014&lt;=$H$2),Encodage!B3014,"")))</f>
        <v/>
      </c>
      <c r="B3014" s="62" t="str">
        <f>IF(A3014="","",IF(COUNTIF($A$2:B3013,Encodage!B3014)&gt;0,"",IF(AND(Encodage!B3014&gt;=$G$2,Encodage!A3014&lt;=$H$2),Encodage!C3014,"")))</f>
        <v/>
      </c>
      <c r="C3014" s="62"/>
      <c r="D3014" s="61"/>
      <c r="E3014" s="61"/>
      <c r="F3014" s="61"/>
      <c r="G3014" t="str">
        <f t="shared" si="639"/>
        <v/>
      </c>
      <c r="H3014" t="str">
        <f>IFERROR(IF(COUNTIF($H$4:H3013,H3013)&lt;VLOOKUP($H3013,$D$3:$E$500,2,0),H3013,INDEX($D$3:$D$300,MATCH(H3013,$D$3:$D$300,0)+1)),"")</f>
        <v/>
      </c>
      <c r="I3014" t="str">
        <f>IF($H3014="","",VLOOKUP($H3014,Listes!$A$3:$I$12,3,FALSE))</f>
        <v/>
      </c>
      <c r="J3014" t="str">
        <f>IF($H3014="","",VLOOKUP($H3014,Listes!$A$3:$I$12,4,FALSE))</f>
        <v/>
      </c>
      <c r="K3014" t="str">
        <f>IF(H3014="","",VLOOKUP($H3014,Listes!$A$3:$I$12,8,FALSE))</f>
        <v/>
      </c>
      <c r="N3014" t="str">
        <f t="shared" si="640"/>
        <v/>
      </c>
    </row>
    <row r="3015" spans="1:14">
      <c r="A3015" s="62" t="str">
        <f>IF(Encodage!A3015="","",IF(COUNTIF($A$2:A3014,Encodage!A3015),"",IF(AND(Encodage!A3015&gt;=$G$2,Encodage!A3015&lt;=$H$2),Encodage!B3015,"")))</f>
        <v/>
      </c>
      <c r="B3015" s="62" t="str">
        <f>IF(A3015="","",IF(COUNTIF($A$2:B3014,Encodage!B3015)&gt;0,"",IF(AND(Encodage!B3015&gt;=$G$2,Encodage!A3015&lt;=$H$2),Encodage!C3015,"")))</f>
        <v/>
      </c>
      <c r="C3015" s="62"/>
      <c r="D3015" s="61"/>
      <c r="E3015" s="61"/>
      <c r="F3015" s="61"/>
      <c r="G3015" t="str">
        <f t="shared" si="639"/>
        <v/>
      </c>
      <c r="H3015" t="str">
        <f>IFERROR(IF(COUNTIF($H$4:H3014,H3014)&lt;VLOOKUP($H3014,$D$3:$E$500,2,0),H3014,INDEX($D$3:$D$300,MATCH(H3014,$D$3:$D$300,0)+1)),"")</f>
        <v/>
      </c>
      <c r="I3015" t="str">
        <f>IF($H3015="","",VLOOKUP($H3015,Listes!$A$3:$I$12,3,FALSE))</f>
        <v/>
      </c>
      <c r="J3015" t="str">
        <f>IF($H3015="","",VLOOKUP($H3015,Listes!$A$3:$I$12,4,FALSE))</f>
        <v/>
      </c>
      <c r="K3015" t="str">
        <f>IF(H3015="","",VLOOKUP($H3015,Listes!$A$3:$I$12,8,FALSE))</f>
        <v/>
      </c>
      <c r="N3015" t="str">
        <f t="shared" si="640"/>
        <v/>
      </c>
    </row>
    <row r="3016" spans="1:14">
      <c r="A3016" s="62" t="str">
        <f>IF(Encodage!A3016="","",IF(COUNTIF($A$2:A3015,Encodage!A3016),"",IF(AND(Encodage!A3016&gt;=$G$2,Encodage!A3016&lt;=$H$2),Encodage!B3016,"")))</f>
        <v/>
      </c>
      <c r="B3016" s="62" t="str">
        <f>IF(A3016="","",IF(COUNTIF($A$2:B3015,Encodage!B3016)&gt;0,"",IF(AND(Encodage!B3016&gt;=$G$2,Encodage!A3016&lt;=$H$2),Encodage!C3016,"")))</f>
        <v/>
      </c>
      <c r="C3016" s="62"/>
      <c r="D3016" s="61"/>
      <c r="E3016" s="61"/>
      <c r="F3016" s="61"/>
      <c r="G3016" t="str">
        <f t="shared" si="639"/>
        <v/>
      </c>
      <c r="H3016" t="str">
        <f>IFERROR(IF(COUNTIF($H$4:H3015,H3015)&lt;VLOOKUP($H3015,$D$3:$E$500,2,0),H3015,INDEX($D$3:$D$300,MATCH(H3015,$D$3:$D$300,0)+1)),"")</f>
        <v/>
      </c>
      <c r="I3016" t="str">
        <f>IF($H3016="","",VLOOKUP($H3016,Listes!$A$3:$I$12,3,FALSE))</f>
        <v/>
      </c>
      <c r="J3016" t="str">
        <f>IF($H3016="","",VLOOKUP($H3016,Listes!$A$3:$I$12,4,FALSE))</f>
        <v/>
      </c>
      <c r="K3016" t="str">
        <f>IF(H3016="","",VLOOKUP($H3016,Listes!$A$3:$I$12,8,FALSE))</f>
        <v/>
      </c>
      <c r="N3016" t="str">
        <f t="shared" si="640"/>
        <v/>
      </c>
    </row>
    <row r="3017" spans="1:14">
      <c r="A3017" s="62" t="str">
        <f>IF(Encodage!A3017="","",IF(COUNTIF($A$2:A3016,Encodage!A3017),"",IF(AND(Encodage!A3017&gt;=$G$2,Encodage!A3017&lt;=$H$2),Encodage!B3017,"")))</f>
        <v/>
      </c>
      <c r="B3017" s="62" t="str">
        <f>IF(A3017="","",IF(COUNTIF($A$2:B3016,Encodage!B3017)&gt;0,"",IF(AND(Encodage!B3017&gt;=$G$2,Encodage!A3017&lt;=$H$2),Encodage!C3017,"")))</f>
        <v/>
      </c>
      <c r="C3017" s="62"/>
      <c r="D3017" s="61"/>
      <c r="E3017" s="61"/>
      <c r="F3017" s="61"/>
      <c r="G3017" t="str">
        <f t="shared" si="639"/>
        <v/>
      </c>
      <c r="H3017" t="str">
        <f>IFERROR(IF(COUNTIF($H$4:H3016,H3016)&lt;VLOOKUP($H3016,$D$3:$E$500,2,0),H3016,INDEX($D$3:$D$300,MATCH(H3016,$D$3:$D$300,0)+1)),"")</f>
        <v/>
      </c>
      <c r="I3017" t="str">
        <f>IF($H3017="","",VLOOKUP($H3017,Listes!$A$3:$I$12,3,FALSE))</f>
        <v/>
      </c>
      <c r="J3017" t="str">
        <f>IF($H3017="","",VLOOKUP($H3017,Listes!$A$3:$I$12,4,FALSE))</f>
        <v/>
      </c>
      <c r="K3017" t="str">
        <f>IF(H3017="","",VLOOKUP($H3017,Listes!$A$3:$I$12,8,FALSE))</f>
        <v/>
      </c>
      <c r="N3017" t="str">
        <f t="shared" si="640"/>
        <v/>
      </c>
    </row>
    <row r="3018" spans="1:14">
      <c r="A3018" s="62" t="str">
        <f>IF(Encodage!A3018="","",IF(COUNTIF($A$2:A3017,Encodage!A3018),"",IF(AND(Encodage!A3018&gt;=$G$2,Encodage!A3018&lt;=$H$2),Encodage!B3018,"")))</f>
        <v/>
      </c>
      <c r="B3018" s="62" t="str">
        <f>IF(A3018="","",IF(COUNTIF($A$2:B3017,Encodage!B3018)&gt;0,"",IF(AND(Encodage!B3018&gt;=$G$2,Encodage!A3018&lt;=$H$2),Encodage!C3018,"")))</f>
        <v/>
      </c>
      <c r="C3018" s="62"/>
      <c r="D3018" s="61"/>
      <c r="E3018" s="61"/>
      <c r="F3018" s="61"/>
      <c r="G3018" t="str">
        <f t="shared" si="639"/>
        <v/>
      </c>
      <c r="H3018" t="str">
        <f>IFERROR(IF(COUNTIF($H$4:H3017,H3017)&lt;VLOOKUP($H3017,$D$3:$E$500,2,0),H3017,INDEX($D$3:$D$300,MATCH(H3017,$D$3:$D$300,0)+1)),"")</f>
        <v/>
      </c>
      <c r="I3018" t="str">
        <f>IF($H3018="","",VLOOKUP($H3018,Listes!$A$3:$I$12,3,FALSE))</f>
        <v/>
      </c>
      <c r="J3018" t="str">
        <f>IF($H3018="","",VLOOKUP($H3018,Listes!$A$3:$I$12,4,FALSE))</f>
        <v/>
      </c>
      <c r="K3018" t="str">
        <f>IF(H3018="","",VLOOKUP($H3018,Listes!$A$3:$I$12,8,FALSE))</f>
        <v/>
      </c>
      <c r="N3018" t="str">
        <f t="shared" si="640"/>
        <v/>
      </c>
    </row>
    <row r="3019" spans="1:14">
      <c r="A3019" s="62" t="str">
        <f>IF(Encodage!A3019="","",IF(COUNTIF($A$2:A3018,Encodage!A3019),"",IF(AND(Encodage!A3019&gt;=$G$2,Encodage!A3019&lt;=$H$2),Encodage!B3019,"")))</f>
        <v/>
      </c>
      <c r="B3019" s="62" t="str">
        <f>IF(A3019="","",IF(COUNTIF($A$2:B3018,Encodage!B3019)&gt;0,"",IF(AND(Encodage!B3019&gt;=$G$2,Encodage!A3019&lt;=$H$2),Encodage!C3019,"")))</f>
        <v/>
      </c>
      <c r="C3019" s="62"/>
      <c r="D3019" s="61"/>
      <c r="E3019" s="61"/>
      <c r="F3019" s="61"/>
      <c r="G3019" t="str">
        <f t="shared" si="639"/>
        <v/>
      </c>
      <c r="H3019" t="str">
        <f>IFERROR(IF(COUNTIF($H$4:H3018,H3018)&lt;VLOOKUP($H3018,$D$3:$E$500,2,0),H3018,INDEX($D$3:$D$300,MATCH(H3018,$D$3:$D$300,0)+1)),"")</f>
        <v/>
      </c>
      <c r="I3019" t="str">
        <f>IF($H3019="","",VLOOKUP($H3019,Listes!$A$3:$I$12,3,FALSE))</f>
        <v/>
      </c>
      <c r="J3019" t="str">
        <f>IF($H3019="","",VLOOKUP($H3019,Listes!$A$3:$I$12,4,FALSE))</f>
        <v/>
      </c>
      <c r="K3019" t="str">
        <f>IF(H3019="","",VLOOKUP($H3019,Listes!$A$3:$I$12,8,FALSE))</f>
        <v/>
      </c>
      <c r="N3019" t="str">
        <f t="shared" si="640"/>
        <v/>
      </c>
    </row>
    <row r="3020" spans="1:14">
      <c r="A3020" s="62" t="str">
        <f>IF(Encodage!A3020="","",IF(COUNTIF($A$2:A3019,Encodage!A3020),"",IF(AND(Encodage!A3020&gt;=$G$2,Encodage!A3020&lt;=$H$2),Encodage!B3020,"")))</f>
        <v/>
      </c>
      <c r="B3020" s="62" t="str">
        <f>IF(A3020="","",IF(COUNTIF($A$2:B3019,Encodage!B3020)&gt;0,"",IF(AND(Encodage!B3020&gt;=$G$2,Encodage!A3020&lt;=$H$2),Encodage!C3020,"")))</f>
        <v/>
      </c>
      <c r="C3020" s="62"/>
      <c r="D3020" s="61"/>
      <c r="E3020" s="61"/>
      <c r="F3020" s="61"/>
      <c r="G3020" t="str">
        <f t="shared" si="639"/>
        <v/>
      </c>
      <c r="H3020" t="str">
        <f>IFERROR(IF(COUNTIF($H$4:H3019,H3019)&lt;VLOOKUP($H3019,$D$3:$E$500,2,0),H3019,INDEX($D$3:$D$300,MATCH(H3019,$D$3:$D$300,0)+1)),"")</f>
        <v/>
      </c>
      <c r="I3020" t="str">
        <f>IF($H3020="","",VLOOKUP($H3020,Listes!$A$3:$I$12,3,FALSE))</f>
        <v/>
      </c>
      <c r="J3020" t="str">
        <f>IF($H3020="","",VLOOKUP($H3020,Listes!$A$3:$I$12,4,FALSE))</f>
        <v/>
      </c>
      <c r="K3020" t="str">
        <f>IF(H3020="","",VLOOKUP($H3020,Listes!$A$3:$I$12,8,FALSE))</f>
        <v/>
      </c>
      <c r="N3020" t="str">
        <f t="shared" si="640"/>
        <v/>
      </c>
    </row>
    <row r="3021" spans="1:14">
      <c r="A3021" s="62" t="str">
        <f>IF(Encodage!A3021="","",IF(COUNTIF($A$2:A3020,Encodage!A3021),"",IF(AND(Encodage!A3021&gt;=$G$2,Encodage!A3021&lt;=$H$2),Encodage!B3021,"")))</f>
        <v/>
      </c>
      <c r="B3021" s="62" t="str">
        <f>IF(A3021="","",IF(COUNTIF($A$2:B3020,Encodage!B3021)&gt;0,"",IF(AND(Encodage!B3021&gt;=$G$2,Encodage!A3021&lt;=$H$2),Encodage!C3021,"")))</f>
        <v/>
      </c>
      <c r="C3021" s="62"/>
      <c r="D3021" s="61"/>
      <c r="E3021" s="61"/>
      <c r="F3021" s="61"/>
      <c r="G3021" t="str">
        <f t="shared" si="639"/>
        <v/>
      </c>
      <c r="H3021" t="str">
        <f>IFERROR(IF(COUNTIF($H$4:H3020,H3020)&lt;VLOOKUP($H3020,$D$3:$E$500,2,0),H3020,INDEX($D$3:$D$300,MATCH(H3020,$D$3:$D$300,0)+1)),"")</f>
        <v/>
      </c>
      <c r="I3021" t="str">
        <f>IF($H3021="","",VLOOKUP($H3021,Listes!$A$3:$I$12,3,FALSE))</f>
        <v/>
      </c>
      <c r="J3021" t="str">
        <f>IF($H3021="","",VLOOKUP($H3021,Listes!$A$3:$I$12,4,FALSE))</f>
        <v/>
      </c>
      <c r="K3021" t="str">
        <f>IF(H3021="","",VLOOKUP($H3021,Listes!$A$3:$I$12,8,FALSE))</f>
        <v/>
      </c>
      <c r="N3021" t="str">
        <f t="shared" si="640"/>
        <v/>
      </c>
    </row>
    <row r="3022" spans="1:14">
      <c r="A3022" s="62" t="str">
        <f>IF(Encodage!A3022="","",IF(COUNTIF($A$2:A3021,Encodage!A3022),"",IF(AND(Encodage!A3022&gt;=$G$2,Encodage!A3022&lt;=$H$2),Encodage!B3022,"")))</f>
        <v/>
      </c>
      <c r="B3022" s="62" t="str">
        <f>IF(A3022="","",IF(COUNTIF($A$2:B3021,Encodage!B3022)&gt;0,"",IF(AND(Encodage!B3022&gt;=$G$2,Encodage!A3022&lt;=$H$2),Encodage!C3022,"")))</f>
        <v/>
      </c>
      <c r="C3022" s="62"/>
      <c r="D3022" s="61"/>
      <c r="E3022" s="61"/>
      <c r="F3022" s="61"/>
      <c r="G3022" t="str">
        <f t="shared" si="639"/>
        <v/>
      </c>
      <c r="H3022" t="str">
        <f>IFERROR(IF(COUNTIF($H$4:H3021,H3021)&lt;VLOOKUP($H3021,$D$3:$E$500,2,0),H3021,INDEX($D$3:$D$300,MATCH(H3021,$D$3:$D$300,0)+1)),"")</f>
        <v/>
      </c>
      <c r="I3022" t="str">
        <f>IF($H3022="","",VLOOKUP($H3022,Listes!$A$3:$I$12,3,FALSE))</f>
        <v/>
      </c>
      <c r="J3022" t="str">
        <f>IF($H3022="","",VLOOKUP($H3022,Listes!$A$3:$I$12,4,FALSE))</f>
        <v/>
      </c>
      <c r="K3022" t="str">
        <f>IF(H3022="","",VLOOKUP($H3022,Listes!$A$3:$I$12,8,FALSE))</f>
        <v/>
      </c>
      <c r="N3022" t="str">
        <f t="shared" si="640"/>
        <v/>
      </c>
    </row>
    <row r="3023" spans="1:14">
      <c r="A3023" s="62" t="str">
        <f>IF(Encodage!A3023="","",IF(COUNTIF($A$2:A3022,Encodage!A3023),"",IF(AND(Encodage!A3023&gt;=$G$2,Encodage!A3023&lt;=$H$2),Encodage!B3023,"")))</f>
        <v/>
      </c>
      <c r="B3023" s="62" t="str">
        <f>IF(A3023="","",IF(COUNTIF($A$2:B3022,Encodage!B3023)&gt;0,"",IF(AND(Encodage!B3023&gt;=$G$2,Encodage!A3023&lt;=$H$2),Encodage!C3023,"")))</f>
        <v/>
      </c>
      <c r="C3023" s="62"/>
      <c r="D3023" s="61"/>
      <c r="E3023" s="61"/>
      <c r="F3023" s="61"/>
      <c r="G3023" t="str">
        <f t="shared" si="639"/>
        <v/>
      </c>
      <c r="H3023" t="str">
        <f>IFERROR(IF(COUNTIF($H$4:H3022,H3022)&lt;VLOOKUP($H3022,$D$3:$E$500,2,0),H3022,INDEX($D$3:$D$300,MATCH(H3022,$D$3:$D$300,0)+1)),"")</f>
        <v/>
      </c>
      <c r="I3023" t="str">
        <f>IF($H3023="","",VLOOKUP($H3023,Listes!$A$3:$I$12,3,FALSE))</f>
        <v/>
      </c>
      <c r="J3023" t="str">
        <f>IF($H3023="","",VLOOKUP($H3023,Listes!$A$3:$I$12,4,FALSE))</f>
        <v/>
      </c>
      <c r="K3023" t="str">
        <f>IF(H3023="","",VLOOKUP($H3023,Listes!$A$3:$I$12,8,FALSE))</f>
        <v/>
      </c>
      <c r="N3023" t="str">
        <f t="shared" si="640"/>
        <v/>
      </c>
    </row>
    <row r="3024" spans="1:14">
      <c r="A3024" s="62" t="str">
        <f>IF(Encodage!A3024="","",IF(COUNTIF($A$2:A3023,Encodage!A3024),"",IF(AND(Encodage!A3024&gt;=$G$2,Encodage!A3024&lt;=$H$2),Encodage!B3024,"")))</f>
        <v/>
      </c>
      <c r="B3024" s="62" t="str">
        <f>IF(A3024="","",IF(COUNTIF($A$2:B3023,Encodage!B3024)&gt;0,"",IF(AND(Encodage!B3024&gt;=$G$2,Encodage!A3024&lt;=$H$2),Encodage!C3024,"")))</f>
        <v/>
      </c>
      <c r="C3024" s="62"/>
      <c r="D3024" s="61"/>
      <c r="E3024" s="61"/>
      <c r="F3024" s="61"/>
      <c r="G3024" t="str">
        <f t="shared" si="639"/>
        <v/>
      </c>
      <c r="H3024" t="str">
        <f>IFERROR(IF(COUNTIF($H$4:H3023,H3023)&lt;VLOOKUP($H3023,$D$3:$E$500,2,0),H3023,INDEX($D$3:$D$300,MATCH(H3023,$D$3:$D$300,0)+1)),"")</f>
        <v/>
      </c>
      <c r="I3024" t="str">
        <f>IF($H3024="","",VLOOKUP($H3024,Listes!$A$3:$I$12,3,FALSE))</f>
        <v/>
      </c>
      <c r="J3024" t="str">
        <f>IF($H3024="","",VLOOKUP($H3024,Listes!$A$3:$I$12,4,FALSE))</f>
        <v/>
      </c>
      <c r="K3024" t="str">
        <f>IF(H3024="","",VLOOKUP($H3024,Listes!$A$3:$I$12,8,FALSE))</f>
        <v/>
      </c>
      <c r="N3024" t="str">
        <f t="shared" si="640"/>
        <v/>
      </c>
    </row>
    <row r="3025" spans="1:14">
      <c r="A3025" s="62" t="str">
        <f>IF(Encodage!A3025="","",IF(COUNTIF($A$2:A3024,Encodage!A3025),"",IF(AND(Encodage!A3025&gt;=$G$2,Encodage!A3025&lt;=$H$2),Encodage!B3025,"")))</f>
        <v/>
      </c>
      <c r="B3025" s="62" t="str">
        <f>IF(A3025="","",IF(COUNTIF($A$2:B3024,Encodage!B3025)&gt;0,"",IF(AND(Encodage!B3025&gt;=$G$2,Encodage!A3025&lt;=$H$2),Encodage!C3025,"")))</f>
        <v/>
      </c>
      <c r="C3025" s="62"/>
      <c r="D3025" s="61"/>
      <c r="E3025" s="61"/>
      <c r="F3025" s="61"/>
      <c r="G3025" t="str">
        <f t="shared" si="639"/>
        <v/>
      </c>
      <c r="H3025" t="str">
        <f>IFERROR(IF(COUNTIF($H$4:H3024,H3024)&lt;VLOOKUP($H3024,$D$3:$E$500,2,0),H3024,INDEX($D$3:$D$300,MATCH(H3024,$D$3:$D$300,0)+1)),"")</f>
        <v/>
      </c>
      <c r="I3025" t="str">
        <f>IF($H3025="","",VLOOKUP($H3025,Listes!$A$3:$I$12,3,FALSE))</f>
        <v/>
      </c>
      <c r="J3025" t="str">
        <f>IF($H3025="","",VLOOKUP($H3025,Listes!$A$3:$I$12,4,FALSE))</f>
        <v/>
      </c>
      <c r="K3025" t="str">
        <f>IF(H3025="","",VLOOKUP($H3025,Listes!$A$3:$I$12,8,FALSE))</f>
        <v/>
      </c>
      <c r="N3025" t="str">
        <f t="shared" si="640"/>
        <v/>
      </c>
    </row>
    <row r="3026" spans="1:14">
      <c r="A3026" s="62" t="str">
        <f>IF(Encodage!A3026="","",IF(COUNTIF($A$2:A3025,Encodage!A3026),"",IF(AND(Encodage!A3026&gt;=$G$2,Encodage!A3026&lt;=$H$2),Encodage!B3026,"")))</f>
        <v/>
      </c>
      <c r="B3026" s="62" t="str">
        <f>IF(A3026="","",IF(COUNTIF($A$2:B3025,Encodage!B3026)&gt;0,"",IF(AND(Encodage!B3026&gt;=$G$2,Encodage!A3026&lt;=$H$2),Encodage!C3026,"")))</f>
        <v/>
      </c>
      <c r="C3026" s="62"/>
      <c r="D3026" s="61"/>
      <c r="E3026" s="61"/>
      <c r="F3026" s="61"/>
      <c r="G3026" t="str">
        <f t="shared" si="639"/>
        <v/>
      </c>
      <c r="H3026" t="str">
        <f>IFERROR(IF(COUNTIF($H$4:H3025,H3025)&lt;VLOOKUP($H3025,$D$3:$E$500,2,0),H3025,INDEX($D$3:$D$300,MATCH(H3025,$D$3:$D$300,0)+1)),"")</f>
        <v/>
      </c>
      <c r="I3026" t="str">
        <f>IF($H3026="","",VLOOKUP($H3026,Listes!$A$3:$I$12,3,FALSE))</f>
        <v/>
      </c>
      <c r="J3026" t="str">
        <f>IF($H3026="","",VLOOKUP($H3026,Listes!$A$3:$I$12,4,FALSE))</f>
        <v/>
      </c>
      <c r="K3026" t="str">
        <f>IF(H3026="","",VLOOKUP($H3026,Listes!$A$3:$I$12,8,FALSE))</f>
        <v/>
      </c>
      <c r="N3026" t="str">
        <f t="shared" si="640"/>
        <v/>
      </c>
    </row>
    <row r="3027" spans="1:14">
      <c r="A3027" s="62" t="str">
        <f>IF(Encodage!A3027="","",IF(COUNTIF($A$2:A3026,Encodage!A3027),"",IF(AND(Encodage!A3027&gt;=$G$2,Encodage!A3027&lt;=$H$2),Encodage!B3027,"")))</f>
        <v/>
      </c>
      <c r="B3027" s="62" t="str">
        <f>IF(A3027="","",IF(COUNTIF($A$2:B3026,Encodage!B3027)&gt;0,"",IF(AND(Encodage!B3027&gt;=$G$2,Encodage!A3027&lt;=$H$2),Encodage!C3027,"")))</f>
        <v/>
      </c>
      <c r="C3027" s="62"/>
      <c r="D3027" s="61"/>
      <c r="E3027" s="61"/>
      <c r="F3027" s="61"/>
      <c r="G3027" t="str">
        <f t="shared" si="639"/>
        <v/>
      </c>
      <c r="H3027" t="str">
        <f>IFERROR(IF(COUNTIF($H$4:H3026,H3026)&lt;VLOOKUP($H3026,$D$3:$E$500,2,0),H3026,INDEX($D$3:$D$300,MATCH(H3026,$D$3:$D$300,0)+1)),"")</f>
        <v/>
      </c>
      <c r="I3027" t="str">
        <f>IF($H3027="","",VLOOKUP($H3027,Listes!$A$3:$I$12,3,FALSE))</f>
        <v/>
      </c>
      <c r="J3027" t="str">
        <f>IF($H3027="","",VLOOKUP($H3027,Listes!$A$3:$I$12,4,FALSE))</f>
        <v/>
      </c>
      <c r="K3027" t="str">
        <f>IF(H3027="","",VLOOKUP($H3027,Listes!$A$3:$I$12,8,FALSE))</f>
        <v/>
      </c>
      <c r="N3027" t="str">
        <f t="shared" si="640"/>
        <v/>
      </c>
    </row>
    <row r="3028" spans="1:14">
      <c r="A3028" s="62" t="str">
        <f>IF(Encodage!A3028="","",IF(COUNTIF($A$2:A3027,Encodage!A3028),"",IF(AND(Encodage!A3028&gt;=$G$2,Encodage!A3028&lt;=$H$2),Encodage!B3028,"")))</f>
        <v/>
      </c>
      <c r="B3028" s="62" t="str">
        <f>IF(A3028="","",IF(COUNTIF($A$2:B3027,Encodage!B3028)&gt;0,"",IF(AND(Encodage!B3028&gt;=$G$2,Encodage!A3028&lt;=$H$2),Encodage!C3028,"")))</f>
        <v/>
      </c>
      <c r="C3028" s="62"/>
      <c r="D3028" s="61"/>
      <c r="E3028" s="61"/>
      <c r="F3028" s="61"/>
      <c r="G3028" t="str">
        <f t="shared" si="639"/>
        <v/>
      </c>
      <c r="H3028" t="str">
        <f>IFERROR(IF(COUNTIF($H$4:H3027,H3027)&lt;VLOOKUP($H3027,$D$3:$E$500,2,0),H3027,INDEX($D$3:$D$300,MATCH(H3027,$D$3:$D$300,0)+1)),"")</f>
        <v/>
      </c>
      <c r="I3028" t="str">
        <f>IF($H3028="","",VLOOKUP($H3028,Listes!$A$3:$I$12,3,FALSE))</f>
        <v/>
      </c>
      <c r="J3028" t="str">
        <f>IF($H3028="","",VLOOKUP($H3028,Listes!$A$3:$I$12,4,FALSE))</f>
        <v/>
      </c>
      <c r="K3028" t="str">
        <f>IF(H3028="","",VLOOKUP($H3028,Listes!$A$3:$I$12,8,FALSE))</f>
        <v/>
      </c>
      <c r="N3028" t="str">
        <f t="shared" si="640"/>
        <v/>
      </c>
    </row>
    <row r="3029" spans="1:14">
      <c r="A3029" s="62" t="str">
        <f>IF(Encodage!A3029="","",IF(COUNTIF($A$2:A3028,Encodage!A3029),"",IF(AND(Encodage!A3029&gt;=$G$2,Encodage!A3029&lt;=$H$2),Encodage!B3029,"")))</f>
        <v/>
      </c>
      <c r="B3029" s="62" t="str">
        <f>IF(A3029="","",IF(COUNTIF($A$2:B3028,Encodage!B3029)&gt;0,"",IF(AND(Encodage!B3029&gt;=$G$2,Encodage!A3029&lt;=$H$2),Encodage!C3029,"")))</f>
        <v/>
      </c>
      <c r="C3029" s="62"/>
      <c r="D3029" s="61"/>
      <c r="E3029" s="61"/>
      <c r="F3029" s="61"/>
      <c r="G3029" t="str">
        <f t="shared" si="639"/>
        <v/>
      </c>
      <c r="H3029" t="str">
        <f>IFERROR(IF(COUNTIF($H$4:H3028,H3028)&lt;VLOOKUP($H3028,$D$3:$E$500,2,0),H3028,INDEX($D$3:$D$300,MATCH(H3028,$D$3:$D$300,0)+1)),"")</f>
        <v/>
      </c>
      <c r="I3029" t="str">
        <f>IF($H3029="","",VLOOKUP($H3029,Listes!$A$3:$I$12,3,FALSE))</f>
        <v/>
      </c>
      <c r="J3029" t="str">
        <f>IF($H3029="","",VLOOKUP($H3029,Listes!$A$3:$I$12,4,FALSE))</f>
        <v/>
      </c>
      <c r="K3029" t="str">
        <f>IF(H3029="","",VLOOKUP($H3029,Listes!$A$3:$I$12,8,FALSE))</f>
        <v/>
      </c>
      <c r="N3029" t="str">
        <f t="shared" si="640"/>
        <v/>
      </c>
    </row>
    <row r="3030" spans="1:14">
      <c r="A3030" s="62" t="str">
        <f>IF(Encodage!A3030="","",IF(COUNTIF($A$2:A3029,Encodage!A3030),"",IF(AND(Encodage!A3030&gt;=$G$2,Encodage!A3030&lt;=$H$2),Encodage!B3030,"")))</f>
        <v/>
      </c>
      <c r="B3030" s="62" t="str">
        <f>IF(A3030="","",IF(COUNTIF($A$2:B3029,Encodage!B3030)&gt;0,"",IF(AND(Encodage!B3030&gt;=$G$2,Encodage!A3030&lt;=$H$2),Encodage!C3030,"")))</f>
        <v/>
      </c>
      <c r="C3030" s="62"/>
      <c r="D3030" s="61"/>
      <c r="E3030" s="61"/>
      <c r="F3030" s="61"/>
      <c r="G3030" t="str">
        <f t="shared" si="639"/>
        <v/>
      </c>
      <c r="H3030" t="str">
        <f>IFERROR(IF(COUNTIF($H$4:H3029,H3029)&lt;VLOOKUP($H3029,$D$3:$E$500,2,0),H3029,INDEX($D$3:$D$300,MATCH(H3029,$D$3:$D$300,0)+1)),"")</f>
        <v/>
      </c>
      <c r="I3030" t="str">
        <f>IF($H3030="","",VLOOKUP($H3030,Listes!$A$3:$I$12,3,FALSE))</f>
        <v/>
      </c>
      <c r="J3030" t="str">
        <f>IF($H3030="","",VLOOKUP($H3030,Listes!$A$3:$I$12,4,FALSE))</f>
        <v/>
      </c>
      <c r="K3030" t="str">
        <f>IF(H3030="","",VLOOKUP($H3030,Listes!$A$3:$I$12,8,FALSE))</f>
        <v/>
      </c>
      <c r="N3030" t="str">
        <f t="shared" si="640"/>
        <v/>
      </c>
    </row>
    <row r="3031" spans="1:14">
      <c r="A3031" s="62" t="str">
        <f>IF(Encodage!A3031="","",IF(COUNTIF($A$2:A3030,Encodage!A3031),"",IF(AND(Encodage!A3031&gt;=$G$2,Encodage!A3031&lt;=$H$2),Encodage!B3031,"")))</f>
        <v/>
      </c>
      <c r="B3031" s="62" t="str">
        <f>IF(A3031="","",IF(COUNTIF($A$2:B3030,Encodage!B3031)&gt;0,"",IF(AND(Encodage!B3031&gt;=$G$2,Encodage!A3031&lt;=$H$2),Encodage!C3031,"")))</f>
        <v/>
      </c>
      <c r="C3031" s="62"/>
      <c r="D3031" s="61"/>
      <c r="E3031" s="61"/>
      <c r="F3031" s="61"/>
      <c r="G3031" t="str">
        <f t="shared" si="639"/>
        <v/>
      </c>
      <c r="H3031" t="str">
        <f>IFERROR(IF(COUNTIF($H$4:H3030,H3030)&lt;VLOOKUP($H3030,$D$3:$E$500,2,0),H3030,INDEX($D$3:$D$300,MATCH(H3030,$D$3:$D$300,0)+1)),"")</f>
        <v/>
      </c>
      <c r="I3031" t="str">
        <f>IF($H3031="","",VLOOKUP($H3031,Listes!$A$3:$I$12,3,FALSE))</f>
        <v/>
      </c>
      <c r="J3031" t="str">
        <f>IF($H3031="","",VLOOKUP($H3031,Listes!$A$3:$I$12,4,FALSE))</f>
        <v/>
      </c>
      <c r="K3031" t="str">
        <f>IF(H3031="","",VLOOKUP($H3031,Listes!$A$3:$I$12,8,FALSE))</f>
        <v/>
      </c>
      <c r="N3031" t="str">
        <f t="shared" si="640"/>
        <v/>
      </c>
    </row>
    <row r="3032" spans="1:14">
      <c r="A3032" s="62" t="str">
        <f>IF(Encodage!A3032="","",IF(COUNTIF($A$2:A3031,Encodage!A3032),"",IF(AND(Encodage!A3032&gt;=$G$2,Encodage!A3032&lt;=$H$2),Encodage!B3032,"")))</f>
        <v/>
      </c>
      <c r="B3032" s="62" t="str">
        <f>IF(A3032="","",IF(COUNTIF($A$2:B3031,Encodage!B3032)&gt;0,"",IF(AND(Encodage!B3032&gt;=$G$2,Encodage!A3032&lt;=$H$2),Encodage!C3032,"")))</f>
        <v/>
      </c>
      <c r="C3032" s="62"/>
      <c r="D3032" s="61"/>
      <c r="E3032" s="61"/>
      <c r="F3032" s="61"/>
      <c r="G3032" t="str">
        <f t="shared" si="639"/>
        <v/>
      </c>
      <c r="H3032" t="str">
        <f>IFERROR(IF(COUNTIF($H$4:H3031,H3031)&lt;VLOOKUP($H3031,$D$3:$E$500,2,0),H3031,INDEX($D$3:$D$300,MATCH(H3031,$D$3:$D$300,0)+1)),"")</f>
        <v/>
      </c>
      <c r="I3032" t="str">
        <f>IF($H3032="","",VLOOKUP($H3032,Listes!$A$3:$I$12,3,FALSE))</f>
        <v/>
      </c>
      <c r="J3032" t="str">
        <f>IF($H3032="","",VLOOKUP($H3032,Listes!$A$3:$I$12,4,FALSE))</f>
        <v/>
      </c>
      <c r="K3032" t="str">
        <f>IF(H3032="","",VLOOKUP($H3032,Listes!$A$3:$I$12,8,FALSE))</f>
        <v/>
      </c>
      <c r="N3032" t="str">
        <f t="shared" si="640"/>
        <v/>
      </c>
    </row>
    <row r="3033" spans="1:14">
      <c r="A3033" s="62" t="str">
        <f>IF(Encodage!A3033="","",IF(COUNTIF($A$2:A3032,Encodage!A3033),"",IF(AND(Encodage!A3033&gt;=$G$2,Encodage!A3033&lt;=$H$2),Encodage!B3033,"")))</f>
        <v/>
      </c>
      <c r="B3033" s="62" t="str">
        <f>IF(A3033="","",IF(COUNTIF($A$2:B3032,Encodage!B3033)&gt;0,"",IF(AND(Encodage!B3033&gt;=$G$2,Encodage!A3033&lt;=$H$2),Encodage!C3033,"")))</f>
        <v/>
      </c>
      <c r="C3033" s="62"/>
      <c r="D3033" s="61"/>
      <c r="E3033" s="61"/>
      <c r="F3033" s="61"/>
      <c r="G3033" t="str">
        <f t="shared" si="639"/>
        <v/>
      </c>
      <c r="H3033" t="str">
        <f>IFERROR(IF(COUNTIF($H$4:H3032,H3032)&lt;VLOOKUP($H3032,$D$3:$E$500,2,0),H3032,INDEX($D$3:$D$300,MATCH(H3032,$D$3:$D$300,0)+1)),"")</f>
        <v/>
      </c>
      <c r="I3033" t="str">
        <f>IF($H3033="","",VLOOKUP($H3033,Listes!$A$3:$I$12,3,FALSE))</f>
        <v/>
      </c>
      <c r="J3033" t="str">
        <f>IF($H3033="","",VLOOKUP($H3033,Listes!$A$3:$I$12,4,FALSE))</f>
        <v/>
      </c>
      <c r="K3033" t="str">
        <f>IF(H3033="","",VLOOKUP($H3033,Listes!$A$3:$I$12,8,FALSE))</f>
        <v/>
      </c>
      <c r="N3033" t="str">
        <f t="shared" si="640"/>
        <v/>
      </c>
    </row>
    <row r="3034" spans="1:14">
      <c r="A3034" s="62" t="str">
        <f>IF(Encodage!A3034="","",IF(COUNTIF($A$2:A3033,Encodage!A3034),"",IF(AND(Encodage!A3034&gt;=$G$2,Encodage!A3034&lt;=$H$2),Encodage!B3034,"")))</f>
        <v/>
      </c>
      <c r="B3034" s="62" t="str">
        <f>IF(A3034="","",IF(COUNTIF($A$2:B3033,Encodage!B3034)&gt;0,"",IF(AND(Encodage!B3034&gt;=$G$2,Encodage!A3034&lt;=$H$2),Encodage!C3034,"")))</f>
        <v/>
      </c>
      <c r="C3034" s="62"/>
      <c r="D3034" s="61"/>
      <c r="E3034" s="61"/>
      <c r="F3034" s="61"/>
      <c r="G3034" t="str">
        <f t="shared" si="639"/>
        <v/>
      </c>
      <c r="H3034" t="str">
        <f>IFERROR(IF(COUNTIF($H$4:H3033,H3033)&lt;VLOOKUP($H3033,$D$3:$E$500,2,0),H3033,INDEX($D$3:$D$300,MATCH(H3033,$D$3:$D$300,0)+1)),"")</f>
        <v/>
      </c>
      <c r="I3034" t="str">
        <f>IF($H3034="","",VLOOKUP($H3034,Listes!$A$3:$I$12,3,FALSE))</f>
        <v/>
      </c>
      <c r="J3034" t="str">
        <f>IF($H3034="","",VLOOKUP($H3034,Listes!$A$3:$I$12,4,FALSE))</f>
        <v/>
      </c>
      <c r="K3034" t="str">
        <f>IF(H3034="","",VLOOKUP($H3034,Listes!$A$3:$I$12,8,FALSE))</f>
        <v/>
      </c>
      <c r="N3034" t="str">
        <f t="shared" si="640"/>
        <v/>
      </c>
    </row>
    <row r="3035" spans="1:14">
      <c r="A3035" s="62" t="str">
        <f>IF(Encodage!A3035="","",IF(COUNTIF($A$2:A3034,Encodage!A3035),"",IF(AND(Encodage!A3035&gt;=$G$2,Encodage!A3035&lt;=$H$2),Encodage!B3035,"")))</f>
        <v/>
      </c>
      <c r="B3035" s="62" t="str">
        <f>IF(A3035="","",IF(COUNTIF($A$2:B3034,Encodage!B3035)&gt;0,"",IF(AND(Encodage!B3035&gt;=$G$2,Encodage!A3035&lt;=$H$2),Encodage!C3035,"")))</f>
        <v/>
      </c>
      <c r="C3035" s="62"/>
      <c r="D3035" s="61"/>
      <c r="E3035" s="61"/>
      <c r="F3035" s="61"/>
      <c r="G3035" t="str">
        <f t="shared" si="639"/>
        <v/>
      </c>
      <c r="H3035" t="str">
        <f>IFERROR(IF(COUNTIF($H$4:H3034,H3034)&lt;VLOOKUP($H3034,$D$3:$E$500,2,0),H3034,INDEX($D$3:$D$300,MATCH(H3034,$D$3:$D$300,0)+1)),"")</f>
        <v/>
      </c>
      <c r="I3035" t="str">
        <f>IF($H3035="","",VLOOKUP($H3035,Listes!$A$3:$I$12,3,FALSE))</f>
        <v/>
      </c>
      <c r="J3035" t="str">
        <f>IF($H3035="","",VLOOKUP($H3035,Listes!$A$3:$I$12,4,FALSE))</f>
        <v/>
      </c>
      <c r="K3035" t="str">
        <f>IF(H3035="","",VLOOKUP($H3035,Listes!$A$3:$I$12,8,FALSE))</f>
        <v/>
      </c>
      <c r="N3035" t="str">
        <f t="shared" si="640"/>
        <v/>
      </c>
    </row>
    <row r="3036" spans="1:14">
      <c r="A3036" s="62" t="str">
        <f>IF(Encodage!A3036="","",IF(COUNTIF($A$2:A3035,Encodage!A3036),"",IF(AND(Encodage!A3036&gt;=$G$2,Encodage!A3036&lt;=$H$2),Encodage!B3036,"")))</f>
        <v/>
      </c>
      <c r="B3036" s="62" t="str">
        <f>IF(A3036="","",IF(COUNTIF($A$2:B3035,Encodage!B3036)&gt;0,"",IF(AND(Encodage!B3036&gt;=$G$2,Encodage!A3036&lt;=$H$2),Encodage!C3036,"")))</f>
        <v/>
      </c>
      <c r="C3036" s="62"/>
      <c r="D3036" s="61"/>
      <c r="E3036" s="61"/>
      <c r="F3036" s="61"/>
      <c r="G3036" t="str">
        <f t="shared" si="639"/>
        <v/>
      </c>
      <c r="H3036" t="str">
        <f>IFERROR(IF(COUNTIF($H$4:H3035,H3035)&lt;VLOOKUP($H3035,$D$3:$E$500,2,0),H3035,INDEX($D$3:$D$300,MATCH(H3035,$D$3:$D$300,0)+1)),"")</f>
        <v/>
      </c>
      <c r="I3036" t="str">
        <f>IF($H3036="","",VLOOKUP($H3036,Listes!$A$3:$I$12,3,FALSE))</f>
        <v/>
      </c>
      <c r="J3036" t="str">
        <f>IF($H3036="","",VLOOKUP($H3036,Listes!$A$3:$I$12,4,FALSE))</f>
        <v/>
      </c>
      <c r="K3036" t="str">
        <f>IF(H3036="","",VLOOKUP($H3036,Listes!$A$3:$I$12,8,FALSE))</f>
        <v/>
      </c>
      <c r="N3036" t="str">
        <f t="shared" si="640"/>
        <v/>
      </c>
    </row>
    <row r="3037" spans="1:14">
      <c r="A3037" s="62" t="str">
        <f>IF(Encodage!A3037="","",IF(COUNTIF($A$2:A3036,Encodage!A3037),"",IF(AND(Encodage!A3037&gt;=$G$2,Encodage!A3037&lt;=$H$2),Encodage!B3037,"")))</f>
        <v/>
      </c>
      <c r="B3037" s="62" t="str">
        <f>IF(A3037="","",IF(COUNTIF($A$2:B3036,Encodage!B3037)&gt;0,"",IF(AND(Encodage!B3037&gt;=$G$2,Encodage!A3037&lt;=$H$2),Encodage!C3037,"")))</f>
        <v/>
      </c>
      <c r="C3037" s="62"/>
      <c r="D3037" s="61"/>
      <c r="E3037" s="61"/>
      <c r="F3037" s="61"/>
      <c r="G3037" t="str">
        <f t="shared" si="639"/>
        <v/>
      </c>
      <c r="H3037" t="str">
        <f>IFERROR(IF(COUNTIF($H$4:H3036,H3036)&lt;VLOOKUP($H3036,$D$3:$E$500,2,0),H3036,INDEX($D$3:$D$300,MATCH(H3036,$D$3:$D$300,0)+1)),"")</f>
        <v/>
      </c>
      <c r="I3037" t="str">
        <f>IF($H3037="","",VLOOKUP($H3037,Listes!$A$3:$I$12,3,FALSE))</f>
        <v/>
      </c>
      <c r="J3037" t="str">
        <f>IF($H3037="","",VLOOKUP($H3037,Listes!$A$3:$I$12,4,FALSE))</f>
        <v/>
      </c>
      <c r="K3037" t="str">
        <f>IF(H3037="","",VLOOKUP($H3037,Listes!$A$3:$I$12,8,FALSE))</f>
        <v/>
      </c>
      <c r="N3037" t="str">
        <f t="shared" si="640"/>
        <v/>
      </c>
    </row>
    <row r="3038" spans="1:14">
      <c r="A3038" s="62" t="str">
        <f>IF(Encodage!A3038="","",IF(COUNTIF($A$2:A3037,Encodage!A3038),"",IF(AND(Encodage!A3038&gt;=$G$2,Encodage!A3038&lt;=$H$2),Encodage!B3038,"")))</f>
        <v/>
      </c>
      <c r="B3038" s="62" t="str">
        <f>IF(A3038="","",IF(COUNTIF($A$2:B3037,Encodage!B3038)&gt;0,"",IF(AND(Encodage!B3038&gt;=$G$2,Encodage!A3038&lt;=$H$2),Encodage!C3038,"")))</f>
        <v/>
      </c>
      <c r="C3038" s="62"/>
      <c r="D3038" s="61"/>
      <c r="E3038" s="61"/>
      <c r="F3038" s="61"/>
      <c r="G3038" t="str">
        <f t="shared" si="639"/>
        <v/>
      </c>
      <c r="H3038" t="str">
        <f>IFERROR(IF(COUNTIF($H$4:H3037,H3037)&lt;VLOOKUP($H3037,$D$3:$E$500,2,0),H3037,INDEX($D$3:$D$300,MATCH(H3037,$D$3:$D$300,0)+1)),"")</f>
        <v/>
      </c>
      <c r="I3038" t="str">
        <f>IF($H3038="","",VLOOKUP($H3038,Listes!$A$3:$I$12,3,FALSE))</f>
        <v/>
      </c>
      <c r="J3038" t="str">
        <f>IF($H3038="","",VLOOKUP($H3038,Listes!$A$3:$I$12,4,FALSE))</f>
        <v/>
      </c>
      <c r="K3038" t="str">
        <f>IF(H3038="","",VLOOKUP($H3038,Listes!$A$3:$I$12,8,FALSE))</f>
        <v/>
      </c>
      <c r="N3038" t="str">
        <f t="shared" si="640"/>
        <v/>
      </c>
    </row>
    <row r="3039" spans="1:14">
      <c r="A3039" s="62" t="str">
        <f>IF(Encodage!A3039="","",IF(COUNTIF($A$2:A3038,Encodage!A3039),"",IF(AND(Encodage!A3039&gt;=$G$2,Encodage!A3039&lt;=$H$2),Encodage!B3039,"")))</f>
        <v/>
      </c>
      <c r="B3039" s="62" t="str">
        <f>IF(A3039="","",IF(COUNTIF($A$2:B3038,Encodage!B3039)&gt;0,"",IF(AND(Encodage!B3039&gt;=$G$2,Encodage!A3039&lt;=$H$2),Encodage!C3039,"")))</f>
        <v/>
      </c>
      <c r="C3039" s="62"/>
      <c r="D3039" s="61"/>
      <c r="E3039" s="61"/>
      <c r="F3039" s="61"/>
      <c r="G3039" t="str">
        <f t="shared" si="639"/>
        <v/>
      </c>
      <c r="H3039" t="str">
        <f>IFERROR(IF(COUNTIF($H$4:H3038,H3038)&lt;VLOOKUP($H3038,$D$3:$E$500,2,0),H3038,INDEX($D$3:$D$300,MATCH(H3038,$D$3:$D$300,0)+1)),"")</f>
        <v/>
      </c>
      <c r="I3039" t="str">
        <f>IF($H3039="","",VLOOKUP($H3039,Listes!$A$3:$I$12,3,FALSE))</f>
        <v/>
      </c>
      <c r="J3039" t="str">
        <f>IF($H3039="","",VLOOKUP($H3039,Listes!$A$3:$I$12,4,FALSE))</f>
        <v/>
      </c>
      <c r="K3039" t="str">
        <f>IF(H3039="","",VLOOKUP($H3039,Listes!$A$3:$I$12,8,FALSE))</f>
        <v/>
      </c>
      <c r="N3039" t="str">
        <f t="shared" si="640"/>
        <v/>
      </c>
    </row>
    <row r="3040" spans="1:14">
      <c r="A3040" s="62" t="str">
        <f>IF(Encodage!A3040="","",IF(COUNTIF($A$2:A3039,Encodage!A3040),"",IF(AND(Encodage!A3040&gt;=$G$2,Encodage!A3040&lt;=$H$2),Encodage!B3040,"")))</f>
        <v/>
      </c>
      <c r="B3040" s="62" t="str">
        <f>IF(A3040="","",IF(COUNTIF($A$2:B3039,Encodage!B3040)&gt;0,"",IF(AND(Encodage!B3040&gt;=$G$2,Encodage!A3040&lt;=$H$2),Encodage!C3040,"")))</f>
        <v/>
      </c>
      <c r="C3040" s="62"/>
      <c r="D3040" s="61"/>
      <c r="E3040" s="61"/>
      <c r="F3040" s="61"/>
      <c r="G3040" t="str">
        <f t="shared" si="639"/>
        <v/>
      </c>
      <c r="H3040" t="str">
        <f>IFERROR(IF(COUNTIF($H$4:H3039,H3039)&lt;VLOOKUP($H3039,$D$3:$E$500,2,0),H3039,INDEX($D$3:$D$300,MATCH(H3039,$D$3:$D$300,0)+1)),"")</f>
        <v/>
      </c>
      <c r="I3040" t="str">
        <f>IF($H3040="","",VLOOKUP($H3040,Listes!$A$3:$I$12,3,FALSE))</f>
        <v/>
      </c>
      <c r="J3040" t="str">
        <f>IF($H3040="","",VLOOKUP($H3040,Listes!$A$3:$I$12,4,FALSE))</f>
        <v/>
      </c>
      <c r="K3040" t="str">
        <f>IF(H3040="","",VLOOKUP($H3040,Listes!$A$3:$I$12,8,FALSE))</f>
        <v/>
      </c>
      <c r="N3040" t="str">
        <f t="shared" si="640"/>
        <v/>
      </c>
    </row>
    <row r="3041" spans="1:14">
      <c r="A3041" s="62" t="str">
        <f>IF(Encodage!A3041="","",IF(COUNTIF($A$2:A3040,Encodage!A3041),"",IF(AND(Encodage!A3041&gt;=$G$2,Encodage!A3041&lt;=$H$2),Encodage!B3041,"")))</f>
        <v/>
      </c>
      <c r="B3041" s="62" t="str">
        <f>IF(A3041="","",IF(COUNTIF($A$2:B3040,Encodage!B3041)&gt;0,"",IF(AND(Encodage!B3041&gt;=$G$2,Encodage!A3041&lt;=$H$2),Encodage!C3041,"")))</f>
        <v/>
      </c>
      <c r="C3041" s="62"/>
      <c r="D3041" s="61"/>
      <c r="E3041" s="61"/>
      <c r="F3041" s="61"/>
      <c r="G3041" t="str">
        <f t="shared" si="639"/>
        <v/>
      </c>
      <c r="H3041" t="str">
        <f>IFERROR(IF(COUNTIF($H$4:H3040,H3040)&lt;VLOOKUP($H3040,$D$3:$E$500,2,0),H3040,INDEX($D$3:$D$300,MATCH(H3040,$D$3:$D$300,0)+1)),"")</f>
        <v/>
      </c>
      <c r="I3041" t="str">
        <f>IF($H3041="","",VLOOKUP($H3041,Listes!$A$3:$I$12,3,FALSE))</f>
        <v/>
      </c>
      <c r="J3041" t="str">
        <f>IF($H3041="","",VLOOKUP($H3041,Listes!$A$3:$I$12,4,FALSE))</f>
        <v/>
      </c>
      <c r="K3041" t="str">
        <f>IF(H3041="","",VLOOKUP($H3041,Listes!$A$3:$I$12,8,FALSE))</f>
        <v/>
      </c>
      <c r="N3041" t="str">
        <f t="shared" si="640"/>
        <v/>
      </c>
    </row>
    <row r="3042" spans="1:14">
      <c r="A3042" s="62" t="str">
        <f>IF(Encodage!A3042="","",IF(COUNTIF($A$2:A3041,Encodage!A3042),"",IF(AND(Encodage!A3042&gt;=$G$2,Encodage!A3042&lt;=$H$2),Encodage!B3042,"")))</f>
        <v/>
      </c>
      <c r="B3042" s="62" t="str">
        <f>IF(A3042="","",IF(COUNTIF($A$2:B3041,Encodage!B3042)&gt;0,"",IF(AND(Encodage!B3042&gt;=$G$2,Encodage!A3042&lt;=$H$2),Encodage!C3042,"")))</f>
        <v/>
      </c>
      <c r="C3042" s="62"/>
      <c r="D3042" s="61"/>
      <c r="E3042" s="61"/>
      <c r="F3042" s="61"/>
      <c r="G3042" t="str">
        <f t="shared" si="639"/>
        <v/>
      </c>
      <c r="H3042" t="str">
        <f>IFERROR(IF(COUNTIF($H$4:H3041,H3041)&lt;VLOOKUP($H3041,$D$3:$E$500,2,0),H3041,INDEX($D$3:$D$300,MATCH(H3041,$D$3:$D$300,0)+1)),"")</f>
        <v/>
      </c>
      <c r="I3042" t="str">
        <f>IF($H3042="","",VLOOKUP($H3042,Listes!$A$3:$I$12,3,FALSE))</f>
        <v/>
      </c>
      <c r="J3042" t="str">
        <f>IF($H3042="","",VLOOKUP($H3042,Listes!$A$3:$I$12,4,FALSE))</f>
        <v/>
      </c>
      <c r="K3042" t="str">
        <f>IF(H3042="","",VLOOKUP($H3042,Listes!$A$3:$I$12,8,FALSE))</f>
        <v/>
      </c>
      <c r="N3042" t="str">
        <f t="shared" si="640"/>
        <v/>
      </c>
    </row>
    <row r="3043" spans="1:14">
      <c r="A3043" s="62" t="str">
        <f>IF(Encodage!A3043="","",IF(COUNTIF($A$2:A3042,Encodage!A3043),"",IF(AND(Encodage!A3043&gt;=$G$2,Encodage!A3043&lt;=$H$2),Encodage!B3043,"")))</f>
        <v/>
      </c>
      <c r="B3043" s="62" t="str">
        <f>IF(A3043="","",IF(COUNTIF($A$2:B3042,Encodage!B3043)&gt;0,"",IF(AND(Encodage!B3043&gt;=$G$2,Encodage!A3043&lt;=$H$2),Encodage!C3043,"")))</f>
        <v/>
      </c>
      <c r="C3043" s="62"/>
      <c r="D3043" s="61"/>
      <c r="E3043" s="61"/>
      <c r="F3043" s="61"/>
      <c r="G3043" t="str">
        <f t="shared" si="639"/>
        <v/>
      </c>
      <c r="H3043" t="str">
        <f>IFERROR(IF(COUNTIF($H$4:H3042,H3042)&lt;VLOOKUP($H3042,$D$3:$E$500,2,0),H3042,INDEX($D$3:$D$300,MATCH(H3042,$D$3:$D$300,0)+1)),"")</f>
        <v/>
      </c>
      <c r="I3043" t="str">
        <f>IF($H3043="","",VLOOKUP($H3043,Listes!$A$3:$I$12,3,FALSE))</f>
        <v/>
      </c>
      <c r="J3043" t="str">
        <f>IF($H3043="","",VLOOKUP($H3043,Listes!$A$3:$I$12,4,FALSE))</f>
        <v/>
      </c>
      <c r="K3043" t="str">
        <f>IF(H3043="","",VLOOKUP($H3043,Listes!$A$3:$I$12,8,FALSE))</f>
        <v/>
      </c>
      <c r="N3043" t="str">
        <f t="shared" si="640"/>
        <v/>
      </c>
    </row>
    <row r="3044" spans="1:14">
      <c r="A3044" s="62" t="str">
        <f>IF(Encodage!A3044="","",IF(COUNTIF($A$2:A3043,Encodage!A3044),"",IF(AND(Encodage!A3044&gt;=$G$2,Encodage!A3044&lt;=$H$2),Encodage!B3044,"")))</f>
        <v/>
      </c>
      <c r="B3044" s="62" t="str">
        <f>IF(A3044="","",IF(COUNTIF($A$2:B3043,Encodage!B3044)&gt;0,"",IF(AND(Encodage!B3044&gt;=$G$2,Encodage!A3044&lt;=$H$2),Encodage!C3044,"")))</f>
        <v/>
      </c>
      <c r="C3044" s="62"/>
      <c r="D3044" s="61"/>
      <c r="E3044" s="61"/>
      <c r="F3044" s="61"/>
      <c r="G3044" t="str">
        <f t="shared" si="639"/>
        <v/>
      </c>
      <c r="H3044" t="str">
        <f>IFERROR(IF(COUNTIF($H$4:H3043,H3043)&lt;VLOOKUP($H3043,$D$3:$E$500,2,0),H3043,INDEX($D$3:$D$300,MATCH(H3043,$D$3:$D$300,0)+1)),"")</f>
        <v/>
      </c>
      <c r="I3044" t="str">
        <f>IF($H3044="","",VLOOKUP($H3044,Listes!$A$3:$I$12,3,FALSE))</f>
        <v/>
      </c>
      <c r="J3044" t="str">
        <f>IF($H3044="","",VLOOKUP($H3044,Listes!$A$3:$I$12,4,FALSE))</f>
        <v/>
      </c>
      <c r="K3044" t="str">
        <f>IF(H3044="","",VLOOKUP($H3044,Listes!$A$3:$I$12,8,FALSE))</f>
        <v/>
      </c>
      <c r="N3044" t="str">
        <f t="shared" si="640"/>
        <v/>
      </c>
    </row>
    <row r="3045" spans="1:14">
      <c r="A3045" s="62" t="str">
        <f>IF(Encodage!A3045="","",IF(COUNTIF($A$2:A3044,Encodage!A3045),"",IF(AND(Encodage!A3045&gt;=$G$2,Encodage!A3045&lt;=$H$2),Encodage!B3045,"")))</f>
        <v/>
      </c>
      <c r="B3045" s="62" t="str">
        <f>IF(A3045="","",IF(COUNTIF($A$2:B3044,Encodage!B3045)&gt;0,"",IF(AND(Encodage!B3045&gt;=$G$2,Encodage!A3045&lt;=$H$2),Encodage!C3045,"")))</f>
        <v/>
      </c>
      <c r="C3045" s="62"/>
      <c r="D3045" s="61"/>
      <c r="E3045" s="61"/>
      <c r="F3045" s="61"/>
      <c r="G3045" t="str">
        <f t="shared" si="639"/>
        <v/>
      </c>
      <c r="H3045" t="str">
        <f>IFERROR(IF(COUNTIF($H$4:H3044,H3044)&lt;VLOOKUP($H3044,$D$3:$E$500,2,0),H3044,INDEX($D$3:$D$300,MATCH(H3044,$D$3:$D$300,0)+1)),"")</f>
        <v/>
      </c>
      <c r="I3045" t="str">
        <f>IF($H3045="","",VLOOKUP($H3045,Listes!$A$3:$I$12,3,FALSE))</f>
        <v/>
      </c>
      <c r="J3045" t="str">
        <f>IF($H3045="","",VLOOKUP($H3045,Listes!$A$3:$I$12,4,FALSE))</f>
        <v/>
      </c>
      <c r="K3045" t="str">
        <f>IF(H3045="","",VLOOKUP($H3045,Listes!$A$3:$I$12,8,FALSE))</f>
        <v/>
      </c>
      <c r="N3045" t="str">
        <f t="shared" si="640"/>
        <v/>
      </c>
    </row>
    <row r="3046" spans="1:14">
      <c r="A3046" s="62" t="str">
        <f>IF(Encodage!A3046="","",IF(COUNTIF($A$2:A3045,Encodage!A3046),"",IF(AND(Encodage!A3046&gt;=$G$2,Encodage!A3046&lt;=$H$2),Encodage!B3046,"")))</f>
        <v/>
      </c>
      <c r="B3046" s="62" t="str">
        <f>IF(A3046="","",IF(COUNTIF($A$2:B3045,Encodage!B3046)&gt;0,"",IF(AND(Encodage!B3046&gt;=$G$2,Encodage!A3046&lt;=$H$2),Encodage!C3046,"")))</f>
        <v/>
      </c>
      <c r="C3046" s="62"/>
      <c r="D3046" s="61"/>
      <c r="E3046" s="61"/>
      <c r="F3046" s="61"/>
      <c r="G3046" t="str">
        <f t="shared" si="639"/>
        <v/>
      </c>
      <c r="H3046" t="str">
        <f>IFERROR(IF(COUNTIF($H$4:H3045,H3045)&lt;VLOOKUP($H3045,$D$3:$E$500,2,0),H3045,INDEX($D$3:$D$300,MATCH(H3045,$D$3:$D$300,0)+1)),"")</f>
        <v/>
      </c>
      <c r="I3046" t="str">
        <f>IF($H3046="","",VLOOKUP($H3046,Listes!$A$3:$I$12,3,FALSE))</f>
        <v/>
      </c>
      <c r="J3046" t="str">
        <f>IF($H3046="","",VLOOKUP($H3046,Listes!$A$3:$I$12,4,FALSE))</f>
        <v/>
      </c>
      <c r="K3046" t="str">
        <f>IF(H3046="","",VLOOKUP($H3046,Listes!$A$3:$I$12,8,FALSE))</f>
        <v/>
      </c>
      <c r="N3046" t="str">
        <f t="shared" si="640"/>
        <v/>
      </c>
    </row>
    <row r="3047" spans="1:14">
      <c r="A3047" s="62" t="str">
        <f>IF(Encodage!A3047="","",IF(COUNTIF($A$2:A3046,Encodage!A3047),"",IF(AND(Encodage!A3047&gt;=$G$2,Encodage!A3047&lt;=$H$2),Encodage!B3047,"")))</f>
        <v/>
      </c>
      <c r="B3047" s="62" t="str">
        <f>IF(A3047="","",IF(COUNTIF($A$2:B3046,Encodage!B3047)&gt;0,"",IF(AND(Encodage!B3047&gt;=$G$2,Encodage!A3047&lt;=$H$2),Encodage!C3047,"")))</f>
        <v/>
      </c>
      <c r="C3047" s="62"/>
      <c r="D3047" s="61"/>
      <c r="E3047" s="61"/>
      <c r="F3047" s="61"/>
      <c r="G3047" t="str">
        <f t="shared" si="639"/>
        <v/>
      </c>
      <c r="H3047" t="str">
        <f>IFERROR(IF(COUNTIF($H$4:H3046,H3046)&lt;VLOOKUP($H3046,$D$3:$E$500,2,0),H3046,INDEX($D$3:$D$300,MATCH(H3046,$D$3:$D$300,0)+1)),"")</f>
        <v/>
      </c>
      <c r="I3047" t="str">
        <f>IF($H3047="","",VLOOKUP($H3047,Listes!$A$3:$I$12,3,FALSE))</f>
        <v/>
      </c>
      <c r="J3047" t="str">
        <f>IF($H3047="","",VLOOKUP($H3047,Listes!$A$3:$I$12,4,FALSE))</f>
        <v/>
      </c>
      <c r="K3047" t="str">
        <f>IF(H3047="","",VLOOKUP($H3047,Listes!$A$3:$I$12,8,FALSE))</f>
        <v/>
      </c>
      <c r="N3047" t="str">
        <f t="shared" si="640"/>
        <v/>
      </c>
    </row>
    <row r="3048" spans="1:14">
      <c r="A3048" s="62" t="str">
        <f>IF(Encodage!A3048="","",IF(COUNTIF($A$2:A3047,Encodage!A3048),"",IF(AND(Encodage!A3048&gt;=$G$2,Encodage!A3048&lt;=$H$2),Encodage!B3048,"")))</f>
        <v/>
      </c>
      <c r="B3048" s="62" t="str">
        <f>IF(A3048="","",IF(COUNTIF($A$2:B3047,Encodage!B3048)&gt;0,"",IF(AND(Encodage!B3048&gt;=$G$2,Encodage!A3048&lt;=$H$2),Encodage!C3048,"")))</f>
        <v/>
      </c>
      <c r="C3048" s="62"/>
      <c r="D3048" s="61"/>
      <c r="E3048" s="61"/>
      <c r="F3048" s="61"/>
      <c r="G3048" t="str">
        <f t="shared" si="639"/>
        <v/>
      </c>
      <c r="H3048" t="str">
        <f>IFERROR(IF(COUNTIF($H$4:H3047,H3047)&lt;VLOOKUP($H3047,$D$3:$E$500,2,0),H3047,INDEX($D$3:$D$300,MATCH(H3047,$D$3:$D$300,0)+1)),"")</f>
        <v/>
      </c>
      <c r="I3048" t="str">
        <f>IF($H3048="","",VLOOKUP($H3048,Listes!$A$3:$I$12,3,FALSE))</f>
        <v/>
      </c>
      <c r="J3048" t="str">
        <f>IF($H3048="","",VLOOKUP($H3048,Listes!$A$3:$I$12,4,FALSE))</f>
        <v/>
      </c>
      <c r="K3048" t="str">
        <f>IF(H3048="","",VLOOKUP($H3048,Listes!$A$3:$I$12,8,FALSE))</f>
        <v/>
      </c>
      <c r="N3048" t="str">
        <f t="shared" si="640"/>
        <v/>
      </c>
    </row>
    <row r="3049" spans="1:14">
      <c r="A3049" s="62" t="str">
        <f>IF(Encodage!A3049="","",IF(COUNTIF($A$2:A3048,Encodage!A3049),"",IF(AND(Encodage!A3049&gt;=$G$2,Encodage!A3049&lt;=$H$2),Encodage!B3049,"")))</f>
        <v/>
      </c>
      <c r="B3049" s="62" t="str">
        <f>IF(A3049="","",IF(COUNTIF($A$2:B3048,Encodage!B3049)&gt;0,"",IF(AND(Encodage!B3049&gt;=$G$2,Encodage!A3049&lt;=$H$2),Encodage!C3049,"")))</f>
        <v/>
      </c>
      <c r="C3049" s="62"/>
      <c r="D3049" s="61"/>
      <c r="E3049" s="61"/>
      <c r="F3049" s="61"/>
      <c r="G3049" t="str">
        <f t="shared" si="639"/>
        <v/>
      </c>
      <c r="H3049" t="str">
        <f>IFERROR(IF(COUNTIF($H$4:H3048,H3048)&lt;VLOOKUP($H3048,$D$3:$E$500,2,0),H3048,INDEX($D$3:$D$300,MATCH(H3048,$D$3:$D$300,0)+1)),"")</f>
        <v/>
      </c>
      <c r="I3049" t="str">
        <f>IF($H3049="","",VLOOKUP($H3049,Listes!$A$3:$I$12,3,FALSE))</f>
        <v/>
      </c>
      <c r="J3049" t="str">
        <f>IF($H3049="","",VLOOKUP($H3049,Listes!$A$3:$I$12,4,FALSE))</f>
        <v/>
      </c>
      <c r="K3049" t="str">
        <f>IF(H3049="","",VLOOKUP($H3049,Listes!$A$3:$I$12,8,FALSE))</f>
        <v/>
      </c>
      <c r="N3049" t="str">
        <f t="shared" si="640"/>
        <v/>
      </c>
    </row>
    <row r="3050" spans="1:14">
      <c r="A3050" s="62" t="str">
        <f>IF(Encodage!A3050="","",IF(COUNTIF($A$2:A3049,Encodage!A3050),"",IF(AND(Encodage!A3050&gt;=$G$2,Encodage!A3050&lt;=$H$2),Encodage!B3050,"")))</f>
        <v/>
      </c>
      <c r="B3050" s="62" t="str">
        <f>IF(A3050="","",IF(COUNTIF($A$2:B3049,Encodage!B3050)&gt;0,"",IF(AND(Encodage!B3050&gt;=$G$2,Encodage!A3050&lt;=$H$2),Encodage!C3050,"")))</f>
        <v/>
      </c>
      <c r="C3050" s="62"/>
      <c r="D3050" s="61"/>
      <c r="E3050" s="61"/>
      <c r="F3050" s="61"/>
      <c r="G3050" t="str">
        <f t="shared" si="639"/>
        <v/>
      </c>
      <c r="H3050" t="str">
        <f>IFERROR(IF(COUNTIF($H$4:H3049,H3049)&lt;VLOOKUP($H3049,$D$3:$E$500,2,0),H3049,INDEX($D$3:$D$300,MATCH(H3049,$D$3:$D$300,0)+1)),"")</f>
        <v/>
      </c>
      <c r="I3050" t="str">
        <f>IF($H3050="","",VLOOKUP($H3050,Listes!$A$3:$I$12,3,FALSE))</f>
        <v/>
      </c>
      <c r="J3050" t="str">
        <f>IF($H3050="","",VLOOKUP($H3050,Listes!$A$3:$I$12,4,FALSE))</f>
        <v/>
      </c>
      <c r="K3050" t="str">
        <f>IF(H3050="","",VLOOKUP($H3050,Listes!$A$3:$I$12,8,FALSE))</f>
        <v/>
      </c>
      <c r="N3050" t="str">
        <f t="shared" si="640"/>
        <v/>
      </c>
    </row>
    <row r="3051" spans="1:14">
      <c r="A3051" s="62" t="str">
        <f>IF(Encodage!A3051="","",IF(COUNTIF($A$2:A3050,Encodage!A3051),"",IF(AND(Encodage!A3051&gt;=$G$2,Encodage!A3051&lt;=$H$2),Encodage!B3051,"")))</f>
        <v/>
      </c>
      <c r="B3051" s="62" t="str">
        <f>IF(A3051="","",IF(COUNTIF($A$2:B3050,Encodage!B3051)&gt;0,"",IF(AND(Encodage!B3051&gt;=$G$2,Encodage!A3051&lt;=$H$2),Encodage!C3051,"")))</f>
        <v/>
      </c>
      <c r="C3051" s="62"/>
      <c r="D3051" s="61"/>
      <c r="E3051" s="61"/>
      <c r="F3051" s="61"/>
      <c r="G3051" t="str">
        <f t="shared" si="639"/>
        <v/>
      </c>
      <c r="H3051" t="str">
        <f>IFERROR(IF(COUNTIF($H$4:H3050,H3050)&lt;VLOOKUP($H3050,$D$3:$E$500,2,0),H3050,INDEX($D$3:$D$300,MATCH(H3050,$D$3:$D$300,0)+1)),"")</f>
        <v/>
      </c>
      <c r="I3051" t="str">
        <f>IF($H3051="","",VLOOKUP($H3051,Listes!$A$3:$I$12,3,FALSE))</f>
        <v/>
      </c>
      <c r="J3051" t="str">
        <f>IF($H3051="","",VLOOKUP($H3051,Listes!$A$3:$I$12,4,FALSE))</f>
        <v/>
      </c>
      <c r="K3051" t="str">
        <f>IF(H3051="","",VLOOKUP($H3051,Listes!$A$3:$I$12,8,FALSE))</f>
        <v/>
      </c>
      <c r="N3051" t="str">
        <f t="shared" si="640"/>
        <v/>
      </c>
    </row>
    <row r="3052" spans="1:14">
      <c r="A3052" s="62" t="str">
        <f>IF(Encodage!A3052="","",IF(COUNTIF($A$2:A3051,Encodage!A3052),"",IF(AND(Encodage!A3052&gt;=$G$2,Encodage!A3052&lt;=$H$2),Encodage!B3052,"")))</f>
        <v/>
      </c>
      <c r="B3052" s="62" t="str">
        <f>IF(A3052="","",IF(COUNTIF($A$2:B3051,Encodage!B3052)&gt;0,"",IF(AND(Encodage!B3052&gt;=$G$2,Encodage!A3052&lt;=$H$2),Encodage!C3052,"")))</f>
        <v/>
      </c>
      <c r="C3052" s="62"/>
      <c r="D3052" s="61"/>
      <c r="E3052" s="61"/>
      <c r="F3052" s="61"/>
      <c r="G3052" t="str">
        <f t="shared" si="639"/>
        <v/>
      </c>
      <c r="H3052" t="str">
        <f>IFERROR(IF(COUNTIF($H$4:H3051,H3051)&lt;VLOOKUP($H3051,$D$3:$E$500,2,0),H3051,INDEX($D$3:$D$300,MATCH(H3051,$D$3:$D$300,0)+1)),"")</f>
        <v/>
      </c>
      <c r="I3052" t="str">
        <f>IF($H3052="","",VLOOKUP($H3052,Listes!$A$3:$I$12,3,FALSE))</f>
        <v/>
      </c>
      <c r="J3052" t="str">
        <f>IF($H3052="","",VLOOKUP($H3052,Listes!$A$3:$I$12,4,FALSE))</f>
        <v/>
      </c>
      <c r="K3052" t="str">
        <f>IF(H3052="","",VLOOKUP($H3052,Listes!$A$3:$I$12,8,FALSE))</f>
        <v/>
      </c>
      <c r="N3052" t="str">
        <f t="shared" si="640"/>
        <v/>
      </c>
    </row>
    <row r="3053" spans="1:14">
      <c r="A3053" s="62" t="str">
        <f>IF(Encodage!A3053="","",IF(COUNTIF($A$2:A3052,Encodage!A3053),"",IF(AND(Encodage!A3053&gt;=$G$2,Encodage!A3053&lt;=$H$2),Encodage!B3053,"")))</f>
        <v/>
      </c>
      <c r="B3053" s="62" t="str">
        <f>IF(A3053="","",IF(COUNTIF($A$2:B3052,Encodage!B3053)&gt;0,"",IF(AND(Encodage!B3053&gt;=$G$2,Encodage!A3053&lt;=$H$2),Encodage!C3053,"")))</f>
        <v/>
      </c>
      <c r="C3053" s="62"/>
      <c r="D3053" s="61"/>
      <c r="E3053" s="61"/>
      <c r="F3053" s="61"/>
      <c r="G3053" t="str">
        <f t="shared" si="639"/>
        <v/>
      </c>
      <c r="H3053" t="str">
        <f>IFERROR(IF(COUNTIF($H$4:H3052,H3052)&lt;VLOOKUP($H3052,$D$3:$E$500,2,0),H3052,INDEX($D$3:$D$300,MATCH(H3052,$D$3:$D$300,0)+1)),"")</f>
        <v/>
      </c>
      <c r="I3053" t="str">
        <f>IF($H3053="","",VLOOKUP($H3053,Listes!$A$3:$I$12,3,FALSE))</f>
        <v/>
      </c>
      <c r="J3053" t="str">
        <f>IF($H3053="","",VLOOKUP($H3053,Listes!$A$3:$I$12,4,FALSE))</f>
        <v/>
      </c>
      <c r="K3053" t="str">
        <f>IF(H3053="","",VLOOKUP($H3053,Listes!$A$3:$I$12,8,FALSE))</f>
        <v/>
      </c>
      <c r="N3053" t="str">
        <f t="shared" si="640"/>
        <v/>
      </c>
    </row>
    <row r="3054" spans="1:14">
      <c r="A3054" s="62" t="str">
        <f>IF(Encodage!A3054="","",IF(COUNTIF($A$2:A3053,Encodage!A3054),"",IF(AND(Encodage!A3054&gt;=$G$2,Encodage!A3054&lt;=$H$2),Encodage!B3054,"")))</f>
        <v/>
      </c>
      <c r="B3054" s="62" t="str">
        <f>IF(A3054="","",IF(COUNTIF($A$2:B3053,Encodage!B3054)&gt;0,"",IF(AND(Encodage!B3054&gt;=$G$2,Encodage!A3054&lt;=$H$2),Encodage!C3054,"")))</f>
        <v/>
      </c>
      <c r="C3054" s="62"/>
      <c r="D3054" s="61"/>
      <c r="E3054" s="61"/>
      <c r="F3054" s="61"/>
      <c r="G3054" t="str">
        <f t="shared" si="639"/>
        <v/>
      </c>
      <c r="H3054" t="str">
        <f>IFERROR(IF(COUNTIF($H$4:H3053,H3053)&lt;VLOOKUP($H3053,$D$3:$E$500,2,0),H3053,INDEX($D$3:$D$300,MATCH(H3053,$D$3:$D$300,0)+1)),"")</f>
        <v/>
      </c>
      <c r="I3054" t="str">
        <f>IF($H3054="","",VLOOKUP($H3054,Listes!$A$3:$I$12,3,FALSE))</f>
        <v/>
      </c>
      <c r="J3054" t="str">
        <f>IF($H3054="","",VLOOKUP($H3054,Listes!$A$3:$I$12,4,FALSE))</f>
        <v/>
      </c>
      <c r="K3054" t="str">
        <f>IF(H3054="","",VLOOKUP($H3054,Listes!$A$3:$I$12,8,FALSE))</f>
        <v/>
      </c>
      <c r="N3054" t="str">
        <f t="shared" si="640"/>
        <v/>
      </c>
    </row>
    <row r="3055" spans="1:14">
      <c r="A3055" s="62" t="str">
        <f>IF(Encodage!A3055="","",IF(COUNTIF($A$2:A3054,Encodage!A3055),"",IF(AND(Encodage!A3055&gt;=$G$2,Encodage!A3055&lt;=$H$2),Encodage!B3055,"")))</f>
        <v/>
      </c>
      <c r="B3055" s="62" t="str">
        <f>IF(A3055="","",IF(COUNTIF($A$2:B3054,Encodage!B3055)&gt;0,"",IF(AND(Encodage!B3055&gt;=$G$2,Encodage!A3055&lt;=$H$2),Encodage!C3055,"")))</f>
        <v/>
      </c>
      <c r="C3055" s="62"/>
      <c r="D3055" s="61"/>
      <c r="E3055" s="61"/>
      <c r="F3055" s="61"/>
      <c r="G3055" t="str">
        <f t="shared" si="639"/>
        <v/>
      </c>
      <c r="H3055" t="str">
        <f>IFERROR(IF(COUNTIF($H$4:H3054,H3054)&lt;VLOOKUP($H3054,$D$3:$E$500,2,0),H3054,INDEX($D$3:$D$300,MATCH(H3054,$D$3:$D$300,0)+1)),"")</f>
        <v/>
      </c>
      <c r="I3055" t="str">
        <f>IF($H3055="","",VLOOKUP($H3055,Listes!$A$3:$I$12,3,FALSE))</f>
        <v/>
      </c>
      <c r="J3055" t="str">
        <f>IF($H3055="","",VLOOKUP($H3055,Listes!$A$3:$I$12,4,FALSE))</f>
        <v/>
      </c>
      <c r="K3055" t="str">
        <f>IF(H3055="","",VLOOKUP($H3055,Listes!$A$3:$I$12,8,FALSE))</f>
        <v/>
      </c>
      <c r="N3055" t="str">
        <f t="shared" si="640"/>
        <v/>
      </c>
    </row>
    <row r="3056" spans="1:14">
      <c r="A3056" s="62" t="str">
        <f>IF(Encodage!A3056="","",IF(COUNTIF($A$2:A3055,Encodage!A3056),"",IF(AND(Encodage!A3056&gt;=$G$2,Encodage!A3056&lt;=$H$2),Encodage!B3056,"")))</f>
        <v/>
      </c>
      <c r="B3056" s="62" t="str">
        <f>IF(A3056="","",IF(COUNTIF($A$2:B3055,Encodage!B3056)&gt;0,"",IF(AND(Encodage!B3056&gt;=$G$2,Encodage!A3056&lt;=$H$2),Encodage!C3056,"")))</f>
        <v/>
      </c>
      <c r="C3056" s="62"/>
      <c r="D3056" s="61"/>
      <c r="E3056" s="61"/>
      <c r="F3056" s="61"/>
      <c r="G3056" t="str">
        <f t="shared" si="639"/>
        <v/>
      </c>
      <c r="H3056" t="str">
        <f>IFERROR(IF(COUNTIF($H$4:H3055,H3055)&lt;VLOOKUP($H3055,$D$3:$E$500,2,0),H3055,INDEX($D$3:$D$300,MATCH(H3055,$D$3:$D$300,0)+1)),"")</f>
        <v/>
      </c>
      <c r="I3056" t="str">
        <f>IF($H3056="","",VLOOKUP($H3056,Listes!$A$3:$I$12,3,FALSE))</f>
        <v/>
      </c>
      <c r="J3056" t="str">
        <f>IF($H3056="","",VLOOKUP($H3056,Listes!$A$3:$I$12,4,FALSE))</f>
        <v/>
      </c>
      <c r="K3056" t="str">
        <f>IF(H3056="","",VLOOKUP($H3056,Listes!$A$3:$I$12,8,FALSE))</f>
        <v/>
      </c>
      <c r="N3056" t="str">
        <f t="shared" si="640"/>
        <v/>
      </c>
    </row>
    <row r="3057" spans="1:14">
      <c r="A3057" s="62" t="str">
        <f>IF(Encodage!A3057="","",IF(COUNTIF($A$2:A3056,Encodage!A3057),"",IF(AND(Encodage!A3057&gt;=$G$2,Encodage!A3057&lt;=$H$2),Encodage!B3057,"")))</f>
        <v/>
      </c>
      <c r="B3057" s="62" t="str">
        <f>IF(A3057="","",IF(COUNTIF($A$2:B3056,Encodage!B3057)&gt;0,"",IF(AND(Encodage!B3057&gt;=$G$2,Encodage!A3057&lt;=$H$2),Encodage!C3057,"")))</f>
        <v/>
      </c>
      <c r="C3057" s="62"/>
      <c r="D3057" s="61"/>
      <c r="E3057" s="61"/>
      <c r="F3057" s="61"/>
      <c r="G3057" t="str">
        <f t="shared" si="639"/>
        <v/>
      </c>
      <c r="H3057" t="str">
        <f>IFERROR(IF(COUNTIF($H$4:H3056,H3056)&lt;VLOOKUP($H3056,$D$3:$E$500,2,0),H3056,INDEX($D$3:$D$300,MATCH(H3056,$D$3:$D$300,0)+1)),"")</f>
        <v/>
      </c>
      <c r="I3057" t="str">
        <f>IF($H3057="","",VLOOKUP($H3057,Listes!$A$3:$I$12,3,FALSE))</f>
        <v/>
      </c>
      <c r="J3057" t="str">
        <f>IF($H3057="","",VLOOKUP($H3057,Listes!$A$3:$I$12,4,FALSE))</f>
        <v/>
      </c>
      <c r="K3057" t="str">
        <f>IF(H3057="","",VLOOKUP($H3057,Listes!$A$3:$I$12,8,FALSE))</f>
        <v/>
      </c>
      <c r="N3057" t="str">
        <f t="shared" si="640"/>
        <v/>
      </c>
    </row>
    <row r="3058" spans="1:14">
      <c r="A3058" s="62" t="str">
        <f>IF(Encodage!A3058="","",IF(COUNTIF($A$2:A3057,Encodage!A3058),"",IF(AND(Encodage!A3058&gt;=$G$2,Encodage!A3058&lt;=$H$2),Encodage!B3058,"")))</f>
        <v/>
      </c>
      <c r="B3058" s="62" t="str">
        <f>IF(A3058="","",IF(COUNTIF($A$2:B3057,Encodage!B3058)&gt;0,"",IF(AND(Encodage!B3058&gt;=$G$2,Encodage!A3058&lt;=$H$2),Encodage!C3058,"")))</f>
        <v/>
      </c>
      <c r="C3058" s="62"/>
      <c r="D3058" s="61"/>
      <c r="E3058" s="61"/>
      <c r="F3058" s="61"/>
      <c r="G3058" t="str">
        <f t="shared" si="639"/>
        <v/>
      </c>
      <c r="H3058" t="str">
        <f>IFERROR(IF(COUNTIF($H$4:H3057,H3057)&lt;VLOOKUP($H3057,$D$3:$E$500,2,0),H3057,INDEX($D$3:$D$300,MATCH(H3057,$D$3:$D$300,0)+1)),"")</f>
        <v/>
      </c>
      <c r="I3058" t="str">
        <f>IF($H3058="","",VLOOKUP($H3058,Listes!$A$3:$I$12,3,FALSE))</f>
        <v/>
      </c>
      <c r="J3058" t="str">
        <f>IF($H3058="","",VLOOKUP($H3058,Listes!$A$3:$I$12,4,FALSE))</f>
        <v/>
      </c>
      <c r="K3058" t="str">
        <f>IF(H3058="","",VLOOKUP($H3058,Listes!$A$3:$I$12,8,FALSE))</f>
        <v/>
      </c>
      <c r="N3058" t="str">
        <f t="shared" si="640"/>
        <v/>
      </c>
    </row>
    <row r="3059" spans="1:14">
      <c r="A3059" s="62" t="str">
        <f>IF(Encodage!A3059="","",IF(COUNTIF($A$2:A3058,Encodage!A3059),"",IF(AND(Encodage!A3059&gt;=$G$2,Encodage!A3059&lt;=$H$2),Encodage!B3059,"")))</f>
        <v/>
      </c>
      <c r="B3059" s="62" t="str">
        <f>IF(A3059="","",IF(COUNTIF($A$2:B3058,Encodage!B3059)&gt;0,"",IF(AND(Encodage!B3059&gt;=$G$2,Encodage!A3059&lt;=$H$2),Encodage!C3059,"")))</f>
        <v/>
      </c>
      <c r="C3059" s="62"/>
      <c r="D3059" s="61"/>
      <c r="E3059" s="61"/>
      <c r="F3059" s="61"/>
      <c r="G3059" t="str">
        <f t="shared" si="639"/>
        <v/>
      </c>
      <c r="H3059" t="str">
        <f>IFERROR(IF(COUNTIF($H$4:H3058,H3058)&lt;VLOOKUP($H3058,$D$3:$E$500,2,0),H3058,INDEX($D$3:$D$300,MATCH(H3058,$D$3:$D$300,0)+1)),"")</f>
        <v/>
      </c>
      <c r="I3059" t="str">
        <f>IF($H3059="","",VLOOKUP($H3059,Listes!$A$3:$I$12,3,FALSE))</f>
        <v/>
      </c>
      <c r="J3059" t="str">
        <f>IF($H3059="","",VLOOKUP($H3059,Listes!$A$3:$I$12,4,FALSE))</f>
        <v/>
      </c>
      <c r="K3059" t="str">
        <f>IF(H3059="","",VLOOKUP($H3059,Listes!$A$3:$I$12,8,FALSE))</f>
        <v/>
      </c>
      <c r="N3059" t="str">
        <f t="shared" si="640"/>
        <v/>
      </c>
    </row>
    <row r="3060" spans="1:14">
      <c r="A3060" s="62" t="str">
        <f>IF(Encodage!A3060="","",IF(COUNTIF($A$2:A3059,Encodage!A3060),"",IF(AND(Encodage!A3060&gt;=$G$2,Encodage!A3060&lt;=$H$2),Encodage!B3060,"")))</f>
        <v/>
      </c>
      <c r="B3060" s="62" t="str">
        <f>IF(A3060="","",IF(COUNTIF($A$2:B3059,Encodage!B3060)&gt;0,"",IF(AND(Encodage!B3060&gt;=$G$2,Encodage!A3060&lt;=$H$2),Encodage!C3060,"")))</f>
        <v/>
      </c>
      <c r="C3060" s="62"/>
      <c r="D3060" s="61"/>
      <c r="E3060" s="61"/>
      <c r="F3060" s="61"/>
      <c r="G3060" t="str">
        <f t="shared" si="639"/>
        <v/>
      </c>
      <c r="H3060" t="str">
        <f>IFERROR(IF(COUNTIF($H$4:H3059,H3059)&lt;VLOOKUP($H3059,$D$3:$E$500,2,0),H3059,INDEX($D$3:$D$300,MATCH(H3059,$D$3:$D$300,0)+1)),"")</f>
        <v/>
      </c>
      <c r="I3060" t="str">
        <f>IF($H3060="","",VLOOKUP($H3060,Listes!$A$3:$I$12,3,FALSE))</f>
        <v/>
      </c>
      <c r="J3060" t="str">
        <f>IF($H3060="","",VLOOKUP($H3060,Listes!$A$3:$I$12,4,FALSE))</f>
        <v/>
      </c>
      <c r="K3060" t="str">
        <f>IF(H3060="","",VLOOKUP($H3060,Listes!$A$3:$I$12,8,FALSE))</f>
        <v/>
      </c>
      <c r="N3060" t="str">
        <f t="shared" si="640"/>
        <v/>
      </c>
    </row>
    <row r="3061" spans="1:14">
      <c r="A3061" s="62" t="str">
        <f>IF(Encodage!A3061="","",IF(COUNTIF($A$2:A3060,Encodage!A3061),"",IF(AND(Encodage!A3061&gt;=$G$2,Encodage!A3061&lt;=$H$2),Encodage!B3061,"")))</f>
        <v/>
      </c>
      <c r="B3061" s="62" t="str">
        <f>IF(A3061="","",IF(COUNTIF($A$2:B3060,Encodage!B3061)&gt;0,"",IF(AND(Encodage!B3061&gt;=$G$2,Encodage!A3061&lt;=$H$2),Encodage!C3061,"")))</f>
        <v/>
      </c>
      <c r="C3061" s="62"/>
      <c r="D3061" s="61"/>
      <c r="E3061" s="61"/>
      <c r="F3061" s="61"/>
      <c r="G3061" t="str">
        <f t="shared" si="639"/>
        <v/>
      </c>
      <c r="H3061" t="str">
        <f>IFERROR(IF(COUNTIF($H$4:H3060,H3060)&lt;VLOOKUP($H3060,$D$3:$E$500,2,0),H3060,INDEX($D$3:$D$300,MATCH(H3060,$D$3:$D$300,0)+1)),"")</f>
        <v/>
      </c>
      <c r="I3061" t="str">
        <f>IF($H3061="","",VLOOKUP($H3061,Listes!$A$3:$I$12,3,FALSE))</f>
        <v/>
      </c>
      <c r="J3061" t="str">
        <f>IF($H3061="","",VLOOKUP($H3061,Listes!$A$3:$I$12,4,FALSE))</f>
        <v/>
      </c>
      <c r="K3061" t="str">
        <f>IF(H3061="","",VLOOKUP($H3061,Listes!$A$3:$I$12,8,FALSE))</f>
        <v/>
      </c>
      <c r="N3061" t="str">
        <f t="shared" si="640"/>
        <v/>
      </c>
    </row>
    <row r="3062" spans="1:14">
      <c r="A3062" s="62" t="str">
        <f>IF(Encodage!A3062="","",IF(COUNTIF($A$2:A3061,Encodage!A3062),"",IF(AND(Encodage!A3062&gt;=$G$2,Encodage!A3062&lt;=$H$2),Encodage!B3062,"")))</f>
        <v/>
      </c>
      <c r="B3062" s="62" t="str">
        <f>IF(A3062="","",IF(COUNTIF($A$2:B3061,Encodage!B3062)&gt;0,"",IF(AND(Encodage!B3062&gt;=$G$2,Encodage!A3062&lt;=$H$2),Encodage!C3062,"")))</f>
        <v/>
      </c>
      <c r="C3062" s="62"/>
      <c r="D3062" s="61"/>
      <c r="E3062" s="61"/>
      <c r="F3062" s="61"/>
      <c r="G3062" t="str">
        <f t="shared" si="639"/>
        <v/>
      </c>
      <c r="H3062" t="str">
        <f>IFERROR(IF(COUNTIF($H$4:H3061,H3061)&lt;VLOOKUP($H3061,$D$3:$E$500,2,0),H3061,INDEX($D$3:$D$300,MATCH(H3061,$D$3:$D$300,0)+1)),"")</f>
        <v/>
      </c>
      <c r="I3062" t="str">
        <f>IF($H3062="","",VLOOKUP($H3062,Listes!$A$3:$I$12,3,FALSE))</f>
        <v/>
      </c>
      <c r="J3062" t="str">
        <f>IF($H3062="","",VLOOKUP($H3062,Listes!$A$3:$I$12,4,FALSE))</f>
        <v/>
      </c>
      <c r="K3062" t="str">
        <f>IF(H3062="","",VLOOKUP($H3062,Listes!$A$3:$I$12,8,FALSE))</f>
        <v/>
      </c>
      <c r="N3062" t="str">
        <f t="shared" si="640"/>
        <v/>
      </c>
    </row>
    <row r="3063" spans="1:14">
      <c r="A3063" s="62" t="str">
        <f>IF(Encodage!A3063="","",IF(COUNTIF($A$2:A3062,Encodage!A3063),"",IF(AND(Encodage!A3063&gt;=$G$2,Encodage!A3063&lt;=$H$2),Encodage!B3063,"")))</f>
        <v/>
      </c>
      <c r="B3063" s="62" t="str">
        <f>IF(A3063="","",IF(COUNTIF($A$2:B3062,Encodage!B3063)&gt;0,"",IF(AND(Encodage!B3063&gt;=$G$2,Encodage!A3063&lt;=$H$2),Encodage!C3063,"")))</f>
        <v/>
      </c>
      <c r="C3063" s="62"/>
      <c r="D3063" s="61"/>
      <c r="E3063" s="61"/>
      <c r="F3063" s="61"/>
      <c r="G3063" t="str">
        <f t="shared" si="639"/>
        <v/>
      </c>
      <c r="H3063" t="str">
        <f>IFERROR(IF(COUNTIF($H$4:H3062,H3062)&lt;VLOOKUP($H3062,$D$3:$E$500,2,0),H3062,INDEX($D$3:$D$300,MATCH(H3062,$D$3:$D$300,0)+1)),"")</f>
        <v/>
      </c>
      <c r="I3063" t="str">
        <f>IF($H3063="","",VLOOKUP($H3063,Listes!$A$3:$I$12,3,FALSE))</f>
        <v/>
      </c>
      <c r="J3063" t="str">
        <f>IF($H3063="","",VLOOKUP($H3063,Listes!$A$3:$I$12,4,FALSE))</f>
        <v/>
      </c>
      <c r="K3063" t="str">
        <f>IF(H3063="","",VLOOKUP($H3063,Listes!$A$3:$I$12,8,FALSE))</f>
        <v/>
      </c>
      <c r="N3063" t="str">
        <f t="shared" si="640"/>
        <v/>
      </c>
    </row>
    <row r="3064" spans="1:14">
      <c r="A3064" s="62" t="str">
        <f>IF(Encodage!A3064="","",IF(COUNTIF($A$2:A3063,Encodage!A3064),"",IF(AND(Encodage!A3064&gt;=$G$2,Encodage!A3064&lt;=$H$2),Encodage!B3064,"")))</f>
        <v/>
      </c>
      <c r="B3064" s="62" t="str">
        <f>IF(A3064="","",IF(COUNTIF($A$2:B3063,Encodage!B3064)&gt;0,"",IF(AND(Encodage!B3064&gt;=$G$2,Encodage!A3064&lt;=$H$2),Encodage!C3064,"")))</f>
        <v/>
      </c>
      <c r="C3064" s="62"/>
      <c r="D3064" s="61"/>
      <c r="E3064" s="61"/>
      <c r="F3064" s="61"/>
      <c r="G3064" t="str">
        <f t="shared" si="639"/>
        <v/>
      </c>
      <c r="H3064" t="str">
        <f>IFERROR(IF(COUNTIF($H$4:H3063,H3063)&lt;VLOOKUP($H3063,$D$3:$E$500,2,0),H3063,INDEX($D$3:$D$300,MATCH(H3063,$D$3:$D$300,0)+1)),"")</f>
        <v/>
      </c>
      <c r="I3064" t="str">
        <f>IF($H3064="","",VLOOKUP($H3064,Listes!$A$3:$I$12,3,FALSE))</f>
        <v/>
      </c>
      <c r="J3064" t="str">
        <f>IF($H3064="","",VLOOKUP($H3064,Listes!$A$3:$I$12,4,FALSE))</f>
        <v/>
      </c>
      <c r="K3064" t="str">
        <f>IF(H3064="","",VLOOKUP($H3064,Listes!$A$3:$I$12,8,FALSE))</f>
        <v/>
      </c>
      <c r="N3064" t="str">
        <f t="shared" si="640"/>
        <v/>
      </c>
    </row>
    <row r="3065" spans="1:14">
      <c r="A3065" s="62" t="str">
        <f>IF(Encodage!A3065="","",IF(COUNTIF($A$2:A3064,Encodage!A3065),"",IF(AND(Encodage!A3065&gt;=$G$2,Encodage!A3065&lt;=$H$2),Encodage!B3065,"")))</f>
        <v/>
      </c>
      <c r="B3065" s="62" t="str">
        <f>IF(A3065="","",IF(COUNTIF($A$2:B3064,Encodage!B3065)&gt;0,"",IF(AND(Encodage!B3065&gt;=$G$2,Encodage!A3065&lt;=$H$2),Encodage!C3065,"")))</f>
        <v/>
      </c>
      <c r="C3065" s="62"/>
      <c r="D3065" s="61"/>
      <c r="E3065" s="61"/>
      <c r="F3065" s="61"/>
      <c r="G3065" t="str">
        <f t="shared" si="639"/>
        <v/>
      </c>
      <c r="H3065" t="str">
        <f>IFERROR(IF(COUNTIF($H$4:H3064,H3064)&lt;VLOOKUP($H3064,$D$3:$E$500,2,0),H3064,INDEX($D$3:$D$300,MATCH(H3064,$D$3:$D$300,0)+1)),"")</f>
        <v/>
      </c>
      <c r="I3065" t="str">
        <f>IF($H3065="","",VLOOKUP($H3065,Listes!$A$3:$I$12,3,FALSE))</f>
        <v/>
      </c>
      <c r="J3065" t="str">
        <f>IF($H3065="","",VLOOKUP($H3065,Listes!$A$3:$I$12,4,FALSE))</f>
        <v/>
      </c>
      <c r="K3065" t="str">
        <f>IF(H3065="","",VLOOKUP($H3065,Listes!$A$3:$I$12,8,FALSE))</f>
        <v/>
      </c>
      <c r="N3065" t="str">
        <f t="shared" si="640"/>
        <v/>
      </c>
    </row>
    <row r="3066" spans="1:14">
      <c r="A3066" s="62" t="str">
        <f>IF(Encodage!A3066="","",IF(COUNTIF($A$2:A3065,Encodage!A3066),"",IF(AND(Encodage!A3066&gt;=$G$2,Encodage!A3066&lt;=$H$2),Encodage!B3066,"")))</f>
        <v/>
      </c>
      <c r="B3066" s="62" t="str">
        <f>IF(A3066="","",IF(COUNTIF($A$2:B3065,Encodage!B3066)&gt;0,"",IF(AND(Encodage!B3066&gt;=$G$2,Encodage!A3066&lt;=$H$2),Encodage!C3066,"")))</f>
        <v/>
      </c>
      <c r="C3066" s="62"/>
      <c r="D3066" s="61"/>
      <c r="E3066" s="61"/>
      <c r="F3066" s="61"/>
      <c r="G3066" t="str">
        <f t="shared" si="639"/>
        <v/>
      </c>
      <c r="H3066" t="str">
        <f>IFERROR(IF(COUNTIF($H$4:H3065,H3065)&lt;VLOOKUP($H3065,$D$3:$E$500,2,0),H3065,INDEX($D$3:$D$300,MATCH(H3065,$D$3:$D$300,0)+1)),"")</f>
        <v/>
      </c>
      <c r="I3066" t="str">
        <f>IF($H3066="","",VLOOKUP($H3066,Listes!$A$3:$I$12,3,FALSE))</f>
        <v/>
      </c>
      <c r="J3066" t="str">
        <f>IF($H3066="","",VLOOKUP($H3066,Listes!$A$3:$I$12,4,FALSE))</f>
        <v/>
      </c>
      <c r="K3066" t="str">
        <f>IF(H3066="","",VLOOKUP($H3066,Listes!$A$3:$I$12,8,FALSE))</f>
        <v/>
      </c>
      <c r="N3066" t="str">
        <f t="shared" si="640"/>
        <v/>
      </c>
    </row>
    <row r="3067" spans="1:14">
      <c r="A3067" s="62" t="str">
        <f>IF(Encodage!A3067="","",IF(COUNTIF($A$2:A3066,Encodage!A3067),"",IF(AND(Encodage!A3067&gt;=$G$2,Encodage!A3067&lt;=$H$2),Encodage!B3067,"")))</f>
        <v/>
      </c>
      <c r="B3067" s="62" t="str">
        <f>IF(A3067="","",IF(COUNTIF($A$2:B3066,Encodage!B3067)&gt;0,"",IF(AND(Encodage!B3067&gt;=$G$2,Encodage!A3067&lt;=$H$2),Encodage!C3067,"")))</f>
        <v/>
      </c>
      <c r="C3067" s="62"/>
      <c r="D3067" s="61"/>
      <c r="E3067" s="61"/>
      <c r="F3067" s="61"/>
      <c r="G3067" t="str">
        <f t="shared" si="639"/>
        <v/>
      </c>
      <c r="H3067" t="str">
        <f>IFERROR(IF(COUNTIF($H$4:H3066,H3066)&lt;VLOOKUP($H3066,$D$3:$E$500,2,0),H3066,INDEX($D$3:$D$300,MATCH(H3066,$D$3:$D$300,0)+1)),"")</f>
        <v/>
      </c>
      <c r="I3067" t="str">
        <f>IF($H3067="","",VLOOKUP($H3067,Listes!$A$3:$I$12,3,FALSE))</f>
        <v/>
      </c>
      <c r="J3067" t="str">
        <f>IF($H3067="","",VLOOKUP($H3067,Listes!$A$3:$I$12,4,FALSE))</f>
        <v/>
      </c>
      <c r="K3067" t="str">
        <f>IF(H3067="","",VLOOKUP($H3067,Listes!$A$3:$I$12,8,FALSE))</f>
        <v/>
      </c>
      <c r="N3067" t="str">
        <f t="shared" si="640"/>
        <v/>
      </c>
    </row>
    <row r="3068" spans="1:14">
      <c r="A3068" s="62" t="str">
        <f>IF(Encodage!A3068="","",IF(COUNTIF($A$2:A3067,Encodage!A3068),"",IF(AND(Encodage!A3068&gt;=$G$2,Encodage!A3068&lt;=$H$2),Encodage!B3068,"")))</f>
        <v/>
      </c>
      <c r="B3068" s="62" t="str">
        <f>IF(A3068="","",IF(COUNTIF($A$2:B3067,Encodage!B3068)&gt;0,"",IF(AND(Encodage!B3068&gt;=$G$2,Encodage!A3068&lt;=$H$2),Encodage!C3068,"")))</f>
        <v/>
      </c>
      <c r="C3068" s="62"/>
      <c r="D3068" s="61"/>
      <c r="E3068" s="61"/>
      <c r="F3068" s="61"/>
      <c r="G3068" t="str">
        <f t="shared" si="639"/>
        <v/>
      </c>
      <c r="H3068" t="str">
        <f>IFERROR(IF(COUNTIF($H$4:H3067,H3067)&lt;VLOOKUP($H3067,$D$3:$E$500,2,0),H3067,INDEX($D$3:$D$300,MATCH(H3067,$D$3:$D$300,0)+1)),"")</f>
        <v/>
      </c>
      <c r="I3068" t="str">
        <f>IF($H3068="","",VLOOKUP($H3068,Listes!$A$3:$I$12,3,FALSE))</f>
        <v/>
      </c>
      <c r="J3068" t="str">
        <f>IF($H3068="","",VLOOKUP($H3068,Listes!$A$3:$I$12,4,FALSE))</f>
        <v/>
      </c>
      <c r="K3068" t="str">
        <f>IF(H3068="","",VLOOKUP($H3068,Listes!$A$3:$I$12,8,FALSE))</f>
        <v/>
      </c>
      <c r="N3068" t="str">
        <f t="shared" si="640"/>
        <v/>
      </c>
    </row>
    <row r="3069" spans="1:14">
      <c r="A3069" s="62" t="str">
        <f>IF(Encodage!A3069="","",IF(COUNTIF($A$2:A3068,Encodage!A3069),"",IF(AND(Encodage!A3069&gt;=$G$2,Encodage!A3069&lt;=$H$2),Encodage!B3069,"")))</f>
        <v/>
      </c>
      <c r="B3069" s="62" t="str">
        <f>IF(A3069="","",IF(COUNTIF($A$2:B3068,Encodage!B3069)&gt;0,"",IF(AND(Encodage!B3069&gt;=$G$2,Encodage!A3069&lt;=$H$2),Encodage!C3069,"")))</f>
        <v/>
      </c>
      <c r="C3069" s="62"/>
      <c r="D3069" s="61"/>
      <c r="E3069" s="61"/>
      <c r="F3069" s="61"/>
      <c r="G3069" t="str">
        <f t="shared" si="639"/>
        <v/>
      </c>
      <c r="H3069" t="str">
        <f>IFERROR(IF(COUNTIF($H$4:H3068,H3068)&lt;VLOOKUP($H3068,$D$3:$E$500,2,0),H3068,INDEX($D$3:$D$300,MATCH(H3068,$D$3:$D$300,0)+1)),"")</f>
        <v/>
      </c>
      <c r="I3069" t="str">
        <f>IF($H3069="","",VLOOKUP($H3069,Listes!$A$3:$I$12,3,FALSE))</f>
        <v/>
      </c>
      <c r="J3069" t="str">
        <f>IF($H3069="","",VLOOKUP($H3069,Listes!$A$3:$I$12,4,FALSE))</f>
        <v/>
      </c>
      <c r="K3069" t="str">
        <f>IF(H3069="","",VLOOKUP($H3069,Listes!$A$3:$I$12,8,FALSE))</f>
        <v/>
      </c>
      <c r="N3069" t="str">
        <f t="shared" si="640"/>
        <v/>
      </c>
    </row>
    <row r="3070" spans="1:14">
      <c r="A3070" s="62" t="str">
        <f>IF(Encodage!A3070="","",IF(COUNTIF($A$2:A3069,Encodage!A3070),"",IF(AND(Encodage!A3070&gt;=$G$2,Encodage!A3070&lt;=$H$2),Encodage!B3070,"")))</f>
        <v/>
      </c>
      <c r="B3070" s="62" t="str">
        <f>IF(A3070="","",IF(COUNTIF($A$2:B3069,Encodage!B3070)&gt;0,"",IF(AND(Encodage!B3070&gt;=$G$2,Encodage!A3070&lt;=$H$2),Encodage!C3070,"")))</f>
        <v/>
      </c>
      <c r="C3070" s="62"/>
      <c r="D3070" s="61"/>
      <c r="E3070" s="61"/>
      <c r="F3070" s="61"/>
      <c r="G3070" t="str">
        <f t="shared" si="639"/>
        <v/>
      </c>
      <c r="H3070" t="str">
        <f>IFERROR(IF(COUNTIF($H$4:H3069,H3069)&lt;VLOOKUP($H3069,$D$3:$E$500,2,0),H3069,INDEX($D$3:$D$300,MATCH(H3069,$D$3:$D$300,0)+1)),"")</f>
        <v/>
      </c>
      <c r="I3070" t="str">
        <f>IF($H3070="","",VLOOKUP($H3070,Listes!$A$3:$I$12,3,FALSE))</f>
        <v/>
      </c>
      <c r="J3070" t="str">
        <f>IF($H3070="","",VLOOKUP($H3070,Listes!$A$3:$I$12,4,FALSE))</f>
        <v/>
      </c>
      <c r="K3070" t="str">
        <f>IF(H3070="","",VLOOKUP($H3070,Listes!$A$3:$I$12,8,FALSE))</f>
        <v/>
      </c>
      <c r="N3070" t="str">
        <f t="shared" si="640"/>
        <v/>
      </c>
    </row>
    <row r="3071" spans="1:14">
      <c r="A3071" s="62" t="str">
        <f>IF(Encodage!A3071="","",IF(COUNTIF($A$2:A3070,Encodage!A3071),"",IF(AND(Encodage!A3071&gt;=$G$2,Encodage!A3071&lt;=$H$2),Encodage!B3071,"")))</f>
        <v/>
      </c>
      <c r="B3071" s="62" t="str">
        <f>IF(A3071="","",IF(COUNTIF($A$2:B3070,Encodage!B3071)&gt;0,"",IF(AND(Encodage!B3071&gt;=$G$2,Encodage!A3071&lt;=$H$2),Encodage!C3071,"")))</f>
        <v/>
      </c>
      <c r="C3071" s="62"/>
      <c r="D3071" s="61"/>
      <c r="E3071" s="61"/>
      <c r="F3071" s="61"/>
      <c r="G3071" t="str">
        <f t="shared" si="639"/>
        <v/>
      </c>
      <c r="H3071" t="str">
        <f>IFERROR(IF(COUNTIF($H$4:H3070,H3070)&lt;VLOOKUP($H3070,$D$3:$E$500,2,0),H3070,INDEX($D$3:$D$300,MATCH(H3070,$D$3:$D$300,0)+1)),"")</f>
        <v/>
      </c>
      <c r="I3071" t="str">
        <f>IF($H3071="","",VLOOKUP($H3071,Listes!$A$3:$I$12,3,FALSE))</f>
        <v/>
      </c>
      <c r="J3071" t="str">
        <f>IF($H3071="","",VLOOKUP($H3071,Listes!$A$3:$I$12,4,FALSE))</f>
        <v/>
      </c>
      <c r="K3071" t="str">
        <f>IF(H3071="","",VLOOKUP($H3071,Listes!$A$3:$I$12,8,FALSE))</f>
        <v/>
      </c>
      <c r="N3071" t="str">
        <f t="shared" si="640"/>
        <v/>
      </c>
    </row>
    <row r="3072" spans="1:14">
      <c r="A3072" s="62" t="str">
        <f>IF(Encodage!A3072="","",IF(COUNTIF($A$2:A3071,Encodage!A3072),"",IF(AND(Encodage!A3072&gt;=$G$2,Encodage!A3072&lt;=$H$2),Encodage!B3072,"")))</f>
        <v/>
      </c>
      <c r="B3072" s="62" t="str">
        <f>IF(A3072="","",IF(COUNTIF($A$2:B3071,Encodage!B3072)&gt;0,"",IF(AND(Encodage!B3072&gt;=$G$2,Encodage!A3072&lt;=$H$2),Encodage!C3072,"")))</f>
        <v/>
      </c>
      <c r="C3072" s="62"/>
      <c r="D3072" s="61"/>
      <c r="E3072" s="61"/>
      <c r="F3072" s="61"/>
      <c r="G3072" t="str">
        <f t="shared" si="639"/>
        <v/>
      </c>
      <c r="H3072" t="str">
        <f>IFERROR(IF(COUNTIF($H$4:H3071,H3071)&lt;VLOOKUP($H3071,$D$3:$E$500,2,0),H3071,INDEX($D$3:$D$300,MATCH(H3071,$D$3:$D$300,0)+1)),"")</f>
        <v/>
      </c>
      <c r="I3072" t="str">
        <f>IF($H3072="","",VLOOKUP($H3072,Listes!$A$3:$I$12,3,FALSE))</f>
        <v/>
      </c>
      <c r="J3072" t="str">
        <f>IF($H3072="","",VLOOKUP($H3072,Listes!$A$3:$I$12,4,FALSE))</f>
        <v/>
      </c>
      <c r="K3072" t="str">
        <f>IF(H3072="","",VLOOKUP($H3072,Listes!$A$3:$I$12,8,FALSE))</f>
        <v/>
      </c>
      <c r="N3072" t="str">
        <f t="shared" si="640"/>
        <v/>
      </c>
    </row>
    <row r="3073" spans="1:14">
      <c r="A3073" s="62" t="str">
        <f>IF(Encodage!A3073="","",IF(COUNTIF($A$2:A3072,Encodage!A3073),"",IF(AND(Encodage!A3073&gt;=$G$2,Encodage!A3073&lt;=$H$2),Encodage!B3073,"")))</f>
        <v/>
      </c>
      <c r="B3073" s="62" t="str">
        <f>IF(A3073="","",IF(COUNTIF($A$2:B3072,Encodage!B3073)&gt;0,"",IF(AND(Encodage!B3073&gt;=$G$2,Encodage!A3073&lt;=$H$2),Encodage!C3073,"")))</f>
        <v/>
      </c>
      <c r="C3073" s="62"/>
      <c r="D3073" s="61"/>
      <c r="E3073" s="61"/>
      <c r="F3073" s="61"/>
      <c r="G3073" t="str">
        <f t="shared" si="639"/>
        <v/>
      </c>
      <c r="H3073" t="str">
        <f>IFERROR(IF(COUNTIF($H$4:H3072,H3072)&lt;VLOOKUP($H3072,$D$3:$E$500,2,0),H3072,INDEX($D$3:$D$300,MATCH(H3072,$D$3:$D$300,0)+1)),"")</f>
        <v/>
      </c>
      <c r="I3073" t="str">
        <f>IF($H3073="","",VLOOKUP($H3073,Listes!$A$3:$I$12,3,FALSE))</f>
        <v/>
      </c>
      <c r="J3073" t="str">
        <f>IF($H3073="","",VLOOKUP($H3073,Listes!$A$3:$I$12,4,FALSE))</f>
        <v/>
      </c>
      <c r="K3073" t="str">
        <f>IF(H3073="","",VLOOKUP($H3073,Listes!$A$3:$I$12,8,FALSE))</f>
        <v/>
      </c>
      <c r="N3073" t="str">
        <f t="shared" si="640"/>
        <v/>
      </c>
    </row>
    <row r="3074" spans="1:14">
      <c r="A3074" s="62" t="str">
        <f>IF(Encodage!A3074="","",IF(COUNTIF($A$2:A3073,Encodage!A3074),"",IF(AND(Encodage!A3074&gt;=$G$2,Encodage!A3074&lt;=$H$2),Encodage!B3074,"")))</f>
        <v/>
      </c>
      <c r="B3074" s="62" t="str">
        <f>IF(A3074="","",IF(COUNTIF($A$2:B3073,Encodage!B3074)&gt;0,"",IF(AND(Encodage!B3074&gt;=$G$2,Encodage!A3074&lt;=$H$2),Encodage!C3074,"")))</f>
        <v/>
      </c>
      <c r="C3074" s="62"/>
      <c r="D3074" s="61"/>
      <c r="E3074" s="61"/>
      <c r="F3074" s="61"/>
      <c r="G3074" t="str">
        <f t="shared" si="639"/>
        <v/>
      </c>
      <c r="H3074" t="str">
        <f>IFERROR(IF(COUNTIF($H$4:H3073,H3073)&lt;VLOOKUP($H3073,$D$3:$E$500,2,0),H3073,INDEX($D$3:$D$300,MATCH(H3073,$D$3:$D$300,0)+1)),"")</f>
        <v/>
      </c>
      <c r="I3074" t="str">
        <f>IF($H3074="","",VLOOKUP($H3074,Listes!$A$3:$I$12,3,FALSE))</f>
        <v/>
      </c>
      <c r="J3074" t="str">
        <f>IF($H3074="","",VLOOKUP($H3074,Listes!$A$3:$I$12,4,FALSE))</f>
        <v/>
      </c>
      <c r="K3074" t="str">
        <f>IF(H3074="","",VLOOKUP($H3074,Listes!$A$3:$I$12,8,FALSE))</f>
        <v/>
      </c>
      <c r="N3074" t="str">
        <f t="shared" si="640"/>
        <v/>
      </c>
    </row>
    <row r="3075" spans="1:14">
      <c r="A3075" s="62" t="str">
        <f>IF(Encodage!A3075="","",IF(COUNTIF($A$2:A3074,Encodage!A3075),"",IF(AND(Encodage!A3075&gt;=$G$2,Encodage!A3075&lt;=$H$2),Encodage!B3075,"")))</f>
        <v/>
      </c>
      <c r="B3075" s="62" t="str">
        <f>IF(A3075="","",IF(COUNTIF($A$2:B3074,Encodage!B3075)&gt;0,"",IF(AND(Encodage!B3075&gt;=$G$2,Encodage!A3075&lt;=$H$2),Encodage!C3075,"")))</f>
        <v/>
      </c>
      <c r="C3075" s="62"/>
      <c r="D3075" s="61"/>
      <c r="E3075" s="61"/>
      <c r="F3075" s="61"/>
      <c r="G3075" t="str">
        <f t="shared" si="639"/>
        <v/>
      </c>
      <c r="H3075" t="str">
        <f>IFERROR(IF(COUNTIF($H$4:H3074,H3074)&lt;VLOOKUP($H3074,$D$3:$E$500,2,0),H3074,INDEX($D$3:$D$300,MATCH(H3074,$D$3:$D$300,0)+1)),"")</f>
        <v/>
      </c>
      <c r="I3075" t="str">
        <f>IF($H3075="","",VLOOKUP($H3075,Listes!$A$3:$I$12,3,FALSE))</f>
        <v/>
      </c>
      <c r="J3075" t="str">
        <f>IF($H3075="","",VLOOKUP($H3075,Listes!$A$3:$I$12,4,FALSE))</f>
        <v/>
      </c>
      <c r="K3075" t="str">
        <f>IF(H3075="","",VLOOKUP($H3075,Listes!$A$3:$I$12,8,FALSE))</f>
        <v/>
      </c>
      <c r="N3075" t="str">
        <f t="shared" si="640"/>
        <v/>
      </c>
    </row>
    <row r="3076" spans="1:14">
      <c r="A3076" s="62" t="str">
        <f>IF(Encodage!A3076="","",IF(COUNTIF($A$2:A3075,Encodage!A3076),"",IF(AND(Encodage!A3076&gt;=$G$2,Encodage!A3076&lt;=$H$2),Encodage!B3076,"")))</f>
        <v/>
      </c>
      <c r="B3076" s="62" t="str">
        <f>IF(A3076="","",IF(COUNTIF($A$2:B3075,Encodage!B3076)&gt;0,"",IF(AND(Encodage!B3076&gt;=$G$2,Encodage!A3076&lt;=$H$2),Encodage!C3076,"")))</f>
        <v/>
      </c>
      <c r="C3076" s="62"/>
      <c r="D3076" s="61"/>
      <c r="E3076" s="61"/>
      <c r="F3076" s="61"/>
      <c r="G3076" t="str">
        <f t="shared" si="639"/>
        <v/>
      </c>
      <c r="H3076" t="str">
        <f>IFERROR(IF(COUNTIF($H$4:H3075,H3075)&lt;VLOOKUP($H3075,$D$3:$E$500,2,0),H3075,INDEX($D$3:$D$300,MATCH(H3075,$D$3:$D$300,0)+1)),"")</f>
        <v/>
      </c>
      <c r="I3076" t="str">
        <f>IF($H3076="","",VLOOKUP($H3076,Listes!$A$3:$I$12,3,FALSE))</f>
        <v/>
      </c>
      <c r="J3076" t="str">
        <f>IF($H3076="","",VLOOKUP($H3076,Listes!$A$3:$I$12,4,FALSE))</f>
        <v/>
      </c>
      <c r="K3076" t="str">
        <f>IF(H3076="","",VLOOKUP($H3076,Listes!$A$3:$I$12,8,FALSE))</f>
        <v/>
      </c>
      <c r="N3076" t="str">
        <f t="shared" si="640"/>
        <v/>
      </c>
    </row>
    <row r="3077" spans="1:14">
      <c r="A3077" s="62" t="str">
        <f>IF(Encodage!A3077="","",IF(COUNTIF($A$2:A3076,Encodage!A3077),"",IF(AND(Encodage!A3077&gt;=$G$2,Encodage!A3077&lt;=$H$2),Encodage!B3077,"")))</f>
        <v/>
      </c>
      <c r="B3077" s="62" t="str">
        <f>IF(A3077="","",IF(COUNTIF($A$2:B3076,Encodage!B3077)&gt;0,"",IF(AND(Encodage!B3077&gt;=$G$2,Encodage!A3077&lt;=$H$2),Encodage!C3077,"")))</f>
        <v/>
      </c>
      <c r="C3077" s="62"/>
      <c r="D3077" s="61"/>
      <c r="E3077" s="61"/>
      <c r="F3077" s="61"/>
      <c r="G3077" t="str">
        <f t="shared" ref="G3077:G3140" si="641">IFERROR(INDEX($C$3:$C$10000,MATCH(H3077,$A$3:$A$10000,0)),"")</f>
        <v/>
      </c>
      <c r="H3077" t="str">
        <f>IFERROR(IF(COUNTIF($H$4:H3076,H3076)&lt;VLOOKUP($H3076,$D$3:$E$500,2,0),H3076,INDEX($D$3:$D$300,MATCH(H3076,$D$3:$D$300,0)+1)),"")</f>
        <v/>
      </c>
      <c r="I3077" t="str">
        <f>IF($H3077="","",VLOOKUP($H3077,Listes!$A$3:$I$12,3,FALSE))</f>
        <v/>
      </c>
      <c r="J3077" t="str">
        <f>IF($H3077="","",VLOOKUP($H3077,Listes!$A$3:$I$12,4,FALSE))</f>
        <v/>
      </c>
      <c r="K3077" t="str">
        <f>IF(H3077="","",VLOOKUP($H3077,Listes!$A$3:$I$12,8,FALSE))</f>
        <v/>
      </c>
      <c r="N3077" t="str">
        <f t="shared" ref="N3077:N3140" si="642">IF($H3076=$H3077,"",IFERROR(INDEX($C$3:$C$300,MATCH(H3077,$D$3:$D$300,0)),""))</f>
        <v/>
      </c>
    </row>
    <row r="3078" spans="1:14">
      <c r="A3078" s="62" t="str">
        <f>IF(Encodage!A3078="","",IF(COUNTIF($A$2:A3077,Encodage!A3078),"",IF(AND(Encodage!A3078&gt;=$G$2,Encodage!A3078&lt;=$H$2),Encodage!B3078,"")))</f>
        <v/>
      </c>
      <c r="B3078" s="62" t="str">
        <f>IF(A3078="","",IF(COUNTIF($A$2:B3077,Encodage!B3078)&gt;0,"",IF(AND(Encodage!B3078&gt;=$G$2,Encodage!A3078&lt;=$H$2),Encodage!C3078,"")))</f>
        <v/>
      </c>
      <c r="C3078" s="62"/>
      <c r="D3078" s="61"/>
      <c r="E3078" s="61"/>
      <c r="F3078" s="61"/>
      <c r="G3078" t="str">
        <f t="shared" si="641"/>
        <v/>
      </c>
      <c r="H3078" t="str">
        <f>IFERROR(IF(COUNTIF($H$4:H3077,H3077)&lt;VLOOKUP($H3077,$D$3:$E$500,2,0),H3077,INDEX($D$3:$D$300,MATCH(H3077,$D$3:$D$300,0)+1)),"")</f>
        <v/>
      </c>
      <c r="I3078" t="str">
        <f>IF($H3078="","",VLOOKUP($H3078,Listes!$A$3:$I$12,3,FALSE))</f>
        <v/>
      </c>
      <c r="J3078" t="str">
        <f>IF($H3078="","",VLOOKUP($H3078,Listes!$A$3:$I$12,4,FALSE))</f>
        <v/>
      </c>
      <c r="K3078" t="str">
        <f>IF(H3078="","",VLOOKUP($H3078,Listes!$A$3:$I$12,8,FALSE))</f>
        <v/>
      </c>
      <c r="N3078" t="str">
        <f t="shared" si="642"/>
        <v/>
      </c>
    </row>
    <row r="3079" spans="1:14">
      <c r="A3079" s="62" t="str">
        <f>IF(Encodage!A3079="","",IF(COUNTIF($A$2:A3078,Encodage!A3079),"",IF(AND(Encodage!A3079&gt;=$G$2,Encodage!A3079&lt;=$H$2),Encodage!B3079,"")))</f>
        <v/>
      </c>
      <c r="B3079" s="62" t="str">
        <f>IF(A3079="","",IF(COUNTIF($A$2:B3078,Encodage!B3079)&gt;0,"",IF(AND(Encodage!B3079&gt;=$G$2,Encodage!A3079&lt;=$H$2),Encodage!C3079,"")))</f>
        <v/>
      </c>
      <c r="C3079" s="62"/>
      <c r="D3079" s="61"/>
      <c r="E3079" s="61"/>
      <c r="F3079" s="61"/>
      <c r="G3079" t="str">
        <f t="shared" si="641"/>
        <v/>
      </c>
      <c r="H3079" t="str">
        <f>IFERROR(IF(COUNTIF($H$4:H3078,H3078)&lt;VLOOKUP($H3078,$D$3:$E$500,2,0),H3078,INDEX($D$3:$D$300,MATCH(H3078,$D$3:$D$300,0)+1)),"")</f>
        <v/>
      </c>
      <c r="I3079" t="str">
        <f>IF($H3079="","",VLOOKUP($H3079,Listes!$A$3:$I$12,3,FALSE))</f>
        <v/>
      </c>
      <c r="J3079" t="str">
        <f>IF($H3079="","",VLOOKUP($H3079,Listes!$A$3:$I$12,4,FALSE))</f>
        <v/>
      </c>
      <c r="K3079" t="str">
        <f>IF(H3079="","",VLOOKUP($H3079,Listes!$A$3:$I$12,8,FALSE))</f>
        <v/>
      </c>
      <c r="N3079" t="str">
        <f t="shared" si="642"/>
        <v/>
      </c>
    </row>
    <row r="3080" spans="1:14">
      <c r="A3080" s="62" t="str">
        <f>IF(Encodage!A3080="","",IF(COUNTIF($A$2:A3079,Encodage!A3080),"",IF(AND(Encodage!A3080&gt;=$G$2,Encodage!A3080&lt;=$H$2),Encodage!B3080,"")))</f>
        <v/>
      </c>
      <c r="B3080" s="62" t="str">
        <f>IF(A3080="","",IF(COUNTIF($A$2:B3079,Encodage!B3080)&gt;0,"",IF(AND(Encodage!B3080&gt;=$G$2,Encodage!A3080&lt;=$H$2),Encodage!C3080,"")))</f>
        <v/>
      </c>
      <c r="C3080" s="62"/>
      <c r="D3080" s="61"/>
      <c r="E3080" s="61"/>
      <c r="F3080" s="61"/>
      <c r="G3080" t="str">
        <f t="shared" si="641"/>
        <v/>
      </c>
      <c r="H3080" t="str">
        <f>IFERROR(IF(COUNTIF($H$4:H3079,H3079)&lt;VLOOKUP($H3079,$D$3:$E$500,2,0),H3079,INDEX($D$3:$D$300,MATCH(H3079,$D$3:$D$300,0)+1)),"")</f>
        <v/>
      </c>
      <c r="I3080" t="str">
        <f>IF($H3080="","",VLOOKUP($H3080,Listes!$A$3:$I$12,3,FALSE))</f>
        <v/>
      </c>
      <c r="J3080" t="str">
        <f>IF($H3080="","",VLOOKUP($H3080,Listes!$A$3:$I$12,4,FALSE))</f>
        <v/>
      </c>
      <c r="K3080" t="str">
        <f>IF(H3080="","",VLOOKUP($H3080,Listes!$A$3:$I$12,8,FALSE))</f>
        <v/>
      </c>
      <c r="N3080" t="str">
        <f t="shared" si="642"/>
        <v/>
      </c>
    </row>
    <row r="3081" spans="1:14">
      <c r="A3081" s="62" t="str">
        <f>IF(Encodage!A3081="","",IF(COUNTIF($A$2:A3080,Encodage!A3081),"",IF(AND(Encodage!A3081&gt;=$G$2,Encodage!A3081&lt;=$H$2),Encodage!B3081,"")))</f>
        <v/>
      </c>
      <c r="B3081" s="62" t="str">
        <f>IF(A3081="","",IF(COUNTIF($A$2:B3080,Encodage!B3081)&gt;0,"",IF(AND(Encodage!B3081&gt;=$G$2,Encodage!A3081&lt;=$H$2),Encodage!C3081,"")))</f>
        <v/>
      </c>
      <c r="C3081" s="62"/>
      <c r="D3081" s="61"/>
      <c r="E3081" s="61"/>
      <c r="F3081" s="61"/>
      <c r="G3081" t="str">
        <f t="shared" si="641"/>
        <v/>
      </c>
      <c r="H3081" t="str">
        <f>IFERROR(IF(COUNTIF($H$4:H3080,H3080)&lt;VLOOKUP($H3080,$D$3:$E$500,2,0),H3080,INDEX($D$3:$D$300,MATCH(H3080,$D$3:$D$300,0)+1)),"")</f>
        <v/>
      </c>
      <c r="I3081" t="str">
        <f>IF($H3081="","",VLOOKUP($H3081,Listes!$A$3:$I$12,3,FALSE))</f>
        <v/>
      </c>
      <c r="J3081" t="str">
        <f>IF($H3081="","",VLOOKUP($H3081,Listes!$A$3:$I$12,4,FALSE))</f>
        <v/>
      </c>
      <c r="K3081" t="str">
        <f>IF(H3081="","",VLOOKUP($H3081,Listes!$A$3:$I$12,8,FALSE))</f>
        <v/>
      </c>
      <c r="N3081" t="str">
        <f t="shared" si="642"/>
        <v/>
      </c>
    </row>
    <row r="3082" spans="1:14">
      <c r="A3082" s="62" t="str">
        <f>IF(Encodage!A3082="","",IF(COUNTIF($A$2:A3081,Encodage!A3082),"",IF(AND(Encodage!A3082&gt;=$G$2,Encodage!A3082&lt;=$H$2),Encodage!B3082,"")))</f>
        <v/>
      </c>
      <c r="B3082" s="62" t="str">
        <f>IF(A3082="","",IF(COUNTIF($A$2:B3081,Encodage!B3082)&gt;0,"",IF(AND(Encodage!B3082&gt;=$G$2,Encodage!A3082&lt;=$H$2),Encodage!C3082,"")))</f>
        <v/>
      </c>
      <c r="C3082" s="62"/>
      <c r="D3082" s="61"/>
      <c r="E3082" s="61"/>
      <c r="F3082" s="61"/>
      <c r="G3082" t="str">
        <f t="shared" si="641"/>
        <v/>
      </c>
      <c r="H3082" t="str">
        <f>IFERROR(IF(COUNTIF($H$4:H3081,H3081)&lt;VLOOKUP($H3081,$D$3:$E$500,2,0),H3081,INDEX($D$3:$D$300,MATCH(H3081,$D$3:$D$300,0)+1)),"")</f>
        <v/>
      </c>
      <c r="I3082" t="str">
        <f>IF($H3082="","",VLOOKUP($H3082,Listes!$A$3:$I$12,3,FALSE))</f>
        <v/>
      </c>
      <c r="J3082" t="str">
        <f>IF($H3082="","",VLOOKUP($H3082,Listes!$A$3:$I$12,4,FALSE))</f>
        <v/>
      </c>
      <c r="K3082" t="str">
        <f>IF(H3082="","",VLOOKUP($H3082,Listes!$A$3:$I$12,8,FALSE))</f>
        <v/>
      </c>
      <c r="N3082" t="str">
        <f t="shared" si="642"/>
        <v/>
      </c>
    </row>
    <row r="3083" spans="1:14">
      <c r="A3083" s="62" t="str">
        <f>IF(Encodage!A3083="","",IF(COUNTIF($A$2:A3082,Encodage!A3083),"",IF(AND(Encodage!A3083&gt;=$G$2,Encodage!A3083&lt;=$H$2),Encodage!B3083,"")))</f>
        <v/>
      </c>
      <c r="B3083" s="62" t="str">
        <f>IF(A3083="","",IF(COUNTIF($A$2:B3082,Encodage!B3083)&gt;0,"",IF(AND(Encodage!B3083&gt;=$G$2,Encodage!A3083&lt;=$H$2),Encodage!C3083,"")))</f>
        <v/>
      </c>
      <c r="C3083" s="62"/>
      <c r="D3083" s="61"/>
      <c r="E3083" s="61"/>
      <c r="F3083" s="61"/>
      <c r="G3083" t="str">
        <f t="shared" si="641"/>
        <v/>
      </c>
      <c r="H3083" t="str">
        <f>IFERROR(IF(COUNTIF($H$4:H3082,H3082)&lt;VLOOKUP($H3082,$D$3:$E$500,2,0),H3082,INDEX($D$3:$D$300,MATCH(H3082,$D$3:$D$300,0)+1)),"")</f>
        <v/>
      </c>
      <c r="I3083" t="str">
        <f>IF($H3083="","",VLOOKUP($H3083,Listes!$A$3:$I$12,3,FALSE))</f>
        <v/>
      </c>
      <c r="J3083" t="str">
        <f>IF($H3083="","",VLOOKUP($H3083,Listes!$A$3:$I$12,4,FALSE))</f>
        <v/>
      </c>
      <c r="K3083" t="str">
        <f>IF(H3083="","",VLOOKUP($H3083,Listes!$A$3:$I$12,8,FALSE))</f>
        <v/>
      </c>
      <c r="N3083" t="str">
        <f t="shared" si="642"/>
        <v/>
      </c>
    </row>
    <row r="3084" spans="1:14">
      <c r="A3084" s="62" t="str">
        <f>IF(Encodage!A3084="","",IF(COUNTIF($A$2:A3083,Encodage!A3084),"",IF(AND(Encodage!A3084&gt;=$G$2,Encodage!A3084&lt;=$H$2),Encodage!B3084,"")))</f>
        <v/>
      </c>
      <c r="B3084" s="62" t="str">
        <f>IF(A3084="","",IF(COUNTIF($A$2:B3083,Encodage!B3084)&gt;0,"",IF(AND(Encodage!B3084&gt;=$G$2,Encodage!A3084&lt;=$H$2),Encodage!C3084,"")))</f>
        <v/>
      </c>
      <c r="C3084" s="62"/>
      <c r="D3084" s="61"/>
      <c r="E3084" s="61"/>
      <c r="F3084" s="61"/>
      <c r="G3084" t="str">
        <f t="shared" si="641"/>
        <v/>
      </c>
      <c r="H3084" t="str">
        <f>IFERROR(IF(COUNTIF($H$4:H3083,H3083)&lt;VLOOKUP($H3083,$D$3:$E$500,2,0),H3083,INDEX($D$3:$D$300,MATCH(H3083,$D$3:$D$300,0)+1)),"")</f>
        <v/>
      </c>
      <c r="I3084" t="str">
        <f>IF($H3084="","",VLOOKUP($H3084,Listes!$A$3:$I$12,3,FALSE))</f>
        <v/>
      </c>
      <c r="J3084" t="str">
        <f>IF($H3084="","",VLOOKUP($H3084,Listes!$A$3:$I$12,4,FALSE))</f>
        <v/>
      </c>
      <c r="K3084" t="str">
        <f>IF(H3084="","",VLOOKUP($H3084,Listes!$A$3:$I$12,8,FALSE))</f>
        <v/>
      </c>
      <c r="N3084" t="str">
        <f t="shared" si="642"/>
        <v/>
      </c>
    </row>
    <row r="3085" spans="1:14">
      <c r="A3085" s="62" t="str">
        <f>IF(Encodage!A3085="","",IF(COUNTIF($A$2:A3084,Encodage!A3085),"",IF(AND(Encodage!A3085&gt;=$G$2,Encodage!A3085&lt;=$H$2),Encodage!B3085,"")))</f>
        <v/>
      </c>
      <c r="B3085" s="62" t="str">
        <f>IF(A3085="","",IF(COUNTIF($A$2:B3084,Encodage!B3085)&gt;0,"",IF(AND(Encodage!B3085&gt;=$G$2,Encodage!A3085&lt;=$H$2),Encodage!C3085,"")))</f>
        <v/>
      </c>
      <c r="C3085" s="62"/>
      <c r="D3085" s="61"/>
      <c r="E3085" s="61"/>
      <c r="F3085" s="61"/>
      <c r="G3085" t="str">
        <f t="shared" si="641"/>
        <v/>
      </c>
      <c r="H3085" t="str">
        <f>IFERROR(IF(COUNTIF($H$4:H3084,H3084)&lt;VLOOKUP($H3084,$D$3:$E$500,2,0),H3084,INDEX($D$3:$D$300,MATCH(H3084,$D$3:$D$300,0)+1)),"")</f>
        <v/>
      </c>
      <c r="I3085" t="str">
        <f>IF($H3085="","",VLOOKUP($H3085,Listes!$A$3:$I$12,3,FALSE))</f>
        <v/>
      </c>
      <c r="J3085" t="str">
        <f>IF($H3085="","",VLOOKUP($H3085,Listes!$A$3:$I$12,4,FALSE))</f>
        <v/>
      </c>
      <c r="K3085" t="str">
        <f>IF(H3085="","",VLOOKUP($H3085,Listes!$A$3:$I$12,8,FALSE))</f>
        <v/>
      </c>
      <c r="N3085" t="str">
        <f t="shared" si="642"/>
        <v/>
      </c>
    </row>
    <row r="3086" spans="1:14">
      <c r="A3086" s="62" t="str">
        <f>IF(Encodage!A3086="","",IF(COUNTIF($A$2:A3085,Encodage!A3086),"",IF(AND(Encodage!A3086&gt;=$G$2,Encodage!A3086&lt;=$H$2),Encodage!B3086,"")))</f>
        <v/>
      </c>
      <c r="B3086" s="62" t="str">
        <f>IF(A3086="","",IF(COUNTIF($A$2:B3085,Encodage!B3086)&gt;0,"",IF(AND(Encodage!B3086&gt;=$G$2,Encodage!A3086&lt;=$H$2),Encodage!C3086,"")))</f>
        <v/>
      </c>
      <c r="C3086" s="62"/>
      <c r="D3086" s="61"/>
      <c r="E3086" s="61"/>
      <c r="F3086" s="61"/>
      <c r="G3086" t="str">
        <f t="shared" si="641"/>
        <v/>
      </c>
      <c r="H3086" t="str">
        <f>IFERROR(IF(COUNTIF($H$4:H3085,H3085)&lt;VLOOKUP($H3085,$D$3:$E$500,2,0),H3085,INDEX($D$3:$D$300,MATCH(H3085,$D$3:$D$300,0)+1)),"")</f>
        <v/>
      </c>
      <c r="I3086" t="str">
        <f>IF($H3086="","",VLOOKUP($H3086,Listes!$A$3:$I$12,3,FALSE))</f>
        <v/>
      </c>
      <c r="J3086" t="str">
        <f>IF($H3086="","",VLOOKUP($H3086,Listes!$A$3:$I$12,4,FALSE))</f>
        <v/>
      </c>
      <c r="K3086" t="str">
        <f>IF(H3086="","",VLOOKUP($H3086,Listes!$A$3:$I$12,8,FALSE))</f>
        <v/>
      </c>
      <c r="N3086" t="str">
        <f t="shared" si="642"/>
        <v/>
      </c>
    </row>
    <row r="3087" spans="1:14">
      <c r="A3087" s="62" t="str">
        <f>IF(Encodage!A3087="","",IF(COUNTIF($A$2:A3086,Encodage!A3087),"",IF(AND(Encodage!A3087&gt;=$G$2,Encodage!A3087&lt;=$H$2),Encodage!B3087,"")))</f>
        <v/>
      </c>
      <c r="B3087" s="62" t="str">
        <f>IF(A3087="","",IF(COUNTIF($A$2:B3086,Encodage!B3087)&gt;0,"",IF(AND(Encodage!B3087&gt;=$G$2,Encodage!A3087&lt;=$H$2),Encodage!C3087,"")))</f>
        <v/>
      </c>
      <c r="C3087" s="62"/>
      <c r="D3087" s="61"/>
      <c r="E3087" s="61"/>
      <c r="F3087" s="61"/>
      <c r="G3087" t="str">
        <f t="shared" si="641"/>
        <v/>
      </c>
      <c r="H3087" t="str">
        <f>IFERROR(IF(COUNTIF($H$4:H3086,H3086)&lt;VLOOKUP($H3086,$D$3:$E$500,2,0),H3086,INDEX($D$3:$D$300,MATCH(H3086,$D$3:$D$300,0)+1)),"")</f>
        <v/>
      </c>
      <c r="I3087" t="str">
        <f>IF($H3087="","",VLOOKUP($H3087,Listes!$A$3:$I$12,3,FALSE))</f>
        <v/>
      </c>
      <c r="J3087" t="str">
        <f>IF($H3087="","",VLOOKUP($H3087,Listes!$A$3:$I$12,4,FALSE))</f>
        <v/>
      </c>
      <c r="K3087" t="str">
        <f>IF(H3087="","",VLOOKUP($H3087,Listes!$A$3:$I$12,8,FALSE))</f>
        <v/>
      </c>
      <c r="N3087" t="str">
        <f t="shared" si="642"/>
        <v/>
      </c>
    </row>
    <row r="3088" spans="1:14">
      <c r="A3088" s="62" t="str">
        <f>IF(Encodage!A3088="","",IF(COUNTIF($A$2:A3087,Encodage!A3088),"",IF(AND(Encodage!A3088&gt;=$G$2,Encodage!A3088&lt;=$H$2),Encodage!B3088,"")))</f>
        <v/>
      </c>
      <c r="B3088" s="62" t="str">
        <f>IF(A3088="","",IF(COUNTIF($A$2:B3087,Encodage!B3088)&gt;0,"",IF(AND(Encodage!B3088&gt;=$G$2,Encodage!A3088&lt;=$H$2),Encodage!C3088,"")))</f>
        <v/>
      </c>
      <c r="C3088" s="62"/>
      <c r="D3088" s="61"/>
      <c r="E3088" s="61"/>
      <c r="F3088" s="61"/>
      <c r="G3088" t="str">
        <f t="shared" si="641"/>
        <v/>
      </c>
      <c r="H3088" t="str">
        <f>IFERROR(IF(COUNTIF($H$4:H3087,H3087)&lt;VLOOKUP($H3087,$D$3:$E$500,2,0),H3087,INDEX($D$3:$D$300,MATCH(H3087,$D$3:$D$300,0)+1)),"")</f>
        <v/>
      </c>
      <c r="I3088" t="str">
        <f>IF($H3088="","",VLOOKUP($H3088,Listes!$A$3:$I$12,3,FALSE))</f>
        <v/>
      </c>
      <c r="J3088" t="str">
        <f>IF($H3088="","",VLOOKUP($H3088,Listes!$A$3:$I$12,4,FALSE))</f>
        <v/>
      </c>
      <c r="K3088" t="str">
        <f>IF(H3088="","",VLOOKUP($H3088,Listes!$A$3:$I$12,8,FALSE))</f>
        <v/>
      </c>
      <c r="N3088" t="str">
        <f t="shared" si="642"/>
        <v/>
      </c>
    </row>
    <row r="3089" spans="1:14">
      <c r="A3089" s="62" t="str">
        <f>IF(Encodage!A3089="","",IF(COUNTIF($A$2:A3088,Encodage!A3089),"",IF(AND(Encodage!A3089&gt;=$G$2,Encodage!A3089&lt;=$H$2),Encodage!B3089,"")))</f>
        <v/>
      </c>
      <c r="B3089" s="62" t="str">
        <f>IF(A3089="","",IF(COUNTIF($A$2:B3088,Encodage!B3089)&gt;0,"",IF(AND(Encodage!B3089&gt;=$G$2,Encodage!A3089&lt;=$H$2),Encodage!C3089,"")))</f>
        <v/>
      </c>
      <c r="C3089" s="62"/>
      <c r="D3089" s="61"/>
      <c r="E3089" s="61"/>
      <c r="F3089" s="61"/>
      <c r="G3089" t="str">
        <f t="shared" si="641"/>
        <v/>
      </c>
      <c r="H3089" t="str">
        <f>IFERROR(IF(COUNTIF($H$4:H3088,H3088)&lt;VLOOKUP($H3088,$D$3:$E$500,2,0),H3088,INDEX($D$3:$D$300,MATCH(H3088,$D$3:$D$300,0)+1)),"")</f>
        <v/>
      </c>
      <c r="I3089" t="str">
        <f>IF($H3089="","",VLOOKUP($H3089,Listes!$A$3:$I$12,3,FALSE))</f>
        <v/>
      </c>
      <c r="J3089" t="str">
        <f>IF($H3089="","",VLOOKUP($H3089,Listes!$A$3:$I$12,4,FALSE))</f>
        <v/>
      </c>
      <c r="K3089" t="str">
        <f>IF(H3089="","",VLOOKUP($H3089,Listes!$A$3:$I$12,8,FALSE))</f>
        <v/>
      </c>
      <c r="N3089" t="str">
        <f t="shared" si="642"/>
        <v/>
      </c>
    </row>
    <row r="3090" spans="1:14">
      <c r="A3090" s="62" t="str">
        <f>IF(Encodage!A3090="","",IF(COUNTIF($A$2:A3089,Encodage!A3090),"",IF(AND(Encodage!A3090&gt;=$G$2,Encodage!A3090&lt;=$H$2),Encodage!B3090,"")))</f>
        <v/>
      </c>
      <c r="B3090" s="62" t="str">
        <f>IF(A3090="","",IF(COUNTIF($A$2:B3089,Encodage!B3090)&gt;0,"",IF(AND(Encodage!B3090&gt;=$G$2,Encodage!A3090&lt;=$H$2),Encodage!C3090,"")))</f>
        <v/>
      </c>
      <c r="C3090" s="62"/>
      <c r="D3090" s="61"/>
      <c r="E3090" s="61"/>
      <c r="F3090" s="61"/>
      <c r="G3090" t="str">
        <f t="shared" si="641"/>
        <v/>
      </c>
      <c r="H3090" t="str">
        <f>IFERROR(IF(COUNTIF($H$4:H3089,H3089)&lt;VLOOKUP($H3089,$D$3:$E$500,2,0),H3089,INDEX($D$3:$D$300,MATCH(H3089,$D$3:$D$300,0)+1)),"")</f>
        <v/>
      </c>
      <c r="I3090" t="str">
        <f>IF($H3090="","",VLOOKUP($H3090,Listes!$A$3:$I$12,3,FALSE))</f>
        <v/>
      </c>
      <c r="J3090" t="str">
        <f>IF($H3090="","",VLOOKUP($H3090,Listes!$A$3:$I$12,4,FALSE))</f>
        <v/>
      </c>
      <c r="K3090" t="str">
        <f>IF(H3090="","",VLOOKUP($H3090,Listes!$A$3:$I$12,8,FALSE))</f>
        <v/>
      </c>
      <c r="N3090" t="str">
        <f t="shared" si="642"/>
        <v/>
      </c>
    </row>
    <row r="3091" spans="1:14">
      <c r="A3091" s="62" t="str">
        <f>IF(Encodage!A3091="","",IF(COUNTIF($A$2:A3090,Encodage!A3091),"",IF(AND(Encodage!A3091&gt;=$G$2,Encodage!A3091&lt;=$H$2),Encodage!B3091,"")))</f>
        <v/>
      </c>
      <c r="B3091" s="62" t="str">
        <f>IF(A3091="","",IF(COUNTIF($A$2:B3090,Encodage!B3091)&gt;0,"",IF(AND(Encodage!B3091&gt;=$G$2,Encodage!A3091&lt;=$H$2),Encodage!C3091,"")))</f>
        <v/>
      </c>
      <c r="C3091" s="62"/>
      <c r="D3091" s="61"/>
      <c r="E3091" s="61"/>
      <c r="F3091" s="61"/>
      <c r="G3091" t="str">
        <f t="shared" si="641"/>
        <v/>
      </c>
      <c r="H3091" t="str">
        <f>IFERROR(IF(COUNTIF($H$4:H3090,H3090)&lt;VLOOKUP($H3090,$D$3:$E$500,2,0),H3090,INDEX($D$3:$D$300,MATCH(H3090,$D$3:$D$300,0)+1)),"")</f>
        <v/>
      </c>
      <c r="I3091" t="str">
        <f>IF($H3091="","",VLOOKUP($H3091,Listes!$A$3:$I$12,3,FALSE))</f>
        <v/>
      </c>
      <c r="J3091" t="str">
        <f>IF($H3091="","",VLOOKUP($H3091,Listes!$A$3:$I$12,4,FALSE))</f>
        <v/>
      </c>
      <c r="K3091" t="str">
        <f>IF(H3091="","",VLOOKUP($H3091,Listes!$A$3:$I$12,8,FALSE))</f>
        <v/>
      </c>
      <c r="N3091" t="str">
        <f t="shared" si="642"/>
        <v/>
      </c>
    </row>
    <row r="3092" spans="1:14">
      <c r="A3092" s="62" t="str">
        <f>IF(Encodage!A3092="","",IF(COUNTIF($A$2:A3091,Encodage!A3092),"",IF(AND(Encodage!A3092&gt;=$G$2,Encodage!A3092&lt;=$H$2),Encodage!B3092,"")))</f>
        <v/>
      </c>
      <c r="B3092" s="62" t="str">
        <f>IF(A3092="","",IF(COUNTIF($A$2:B3091,Encodage!B3092)&gt;0,"",IF(AND(Encodage!B3092&gt;=$G$2,Encodage!A3092&lt;=$H$2),Encodage!C3092,"")))</f>
        <v/>
      </c>
      <c r="C3092" s="62"/>
      <c r="D3092" s="61"/>
      <c r="E3092" s="61"/>
      <c r="F3092" s="61"/>
      <c r="G3092" t="str">
        <f t="shared" si="641"/>
        <v/>
      </c>
      <c r="H3092" t="str">
        <f>IFERROR(IF(COUNTIF($H$4:H3091,H3091)&lt;VLOOKUP($H3091,$D$3:$E$500,2,0),H3091,INDEX($D$3:$D$300,MATCH(H3091,$D$3:$D$300,0)+1)),"")</f>
        <v/>
      </c>
      <c r="I3092" t="str">
        <f>IF($H3092="","",VLOOKUP($H3092,Listes!$A$3:$I$12,3,FALSE))</f>
        <v/>
      </c>
      <c r="J3092" t="str">
        <f>IF($H3092="","",VLOOKUP($H3092,Listes!$A$3:$I$12,4,FALSE))</f>
        <v/>
      </c>
      <c r="K3092" t="str">
        <f>IF(H3092="","",VLOOKUP($H3092,Listes!$A$3:$I$12,8,FALSE))</f>
        <v/>
      </c>
      <c r="N3092" t="str">
        <f t="shared" si="642"/>
        <v/>
      </c>
    </row>
    <row r="3093" spans="1:14">
      <c r="A3093" s="62" t="str">
        <f>IF(Encodage!A3093="","",IF(COUNTIF($A$2:A3092,Encodage!A3093),"",IF(AND(Encodage!A3093&gt;=$G$2,Encodage!A3093&lt;=$H$2),Encodage!B3093,"")))</f>
        <v/>
      </c>
      <c r="B3093" s="62" t="str">
        <f>IF(A3093="","",IF(COUNTIF($A$2:B3092,Encodage!B3093)&gt;0,"",IF(AND(Encodage!B3093&gt;=$G$2,Encodage!A3093&lt;=$H$2),Encodage!C3093,"")))</f>
        <v/>
      </c>
      <c r="C3093" s="62"/>
      <c r="D3093" s="61"/>
      <c r="E3093" s="61"/>
      <c r="F3093" s="61"/>
      <c r="G3093" t="str">
        <f t="shared" si="641"/>
        <v/>
      </c>
      <c r="H3093" t="str">
        <f>IFERROR(IF(COUNTIF($H$4:H3092,H3092)&lt;VLOOKUP($H3092,$D$3:$E$500,2,0),H3092,INDEX($D$3:$D$300,MATCH(H3092,$D$3:$D$300,0)+1)),"")</f>
        <v/>
      </c>
      <c r="I3093" t="str">
        <f>IF($H3093="","",VLOOKUP($H3093,Listes!$A$3:$I$12,3,FALSE))</f>
        <v/>
      </c>
      <c r="J3093" t="str">
        <f>IF($H3093="","",VLOOKUP($H3093,Listes!$A$3:$I$12,4,FALSE))</f>
        <v/>
      </c>
      <c r="K3093" t="str">
        <f>IF(H3093="","",VLOOKUP($H3093,Listes!$A$3:$I$12,8,FALSE))</f>
        <v/>
      </c>
      <c r="N3093" t="str">
        <f t="shared" si="642"/>
        <v/>
      </c>
    </row>
    <row r="3094" spans="1:14">
      <c r="A3094" s="62" t="str">
        <f>IF(Encodage!A3094="","",IF(COUNTIF($A$2:A3093,Encodage!A3094),"",IF(AND(Encodage!A3094&gt;=$G$2,Encodage!A3094&lt;=$H$2),Encodage!B3094,"")))</f>
        <v/>
      </c>
      <c r="B3094" s="62" t="str">
        <f>IF(A3094="","",IF(COUNTIF($A$2:B3093,Encodage!B3094)&gt;0,"",IF(AND(Encodage!B3094&gt;=$G$2,Encodage!A3094&lt;=$H$2),Encodage!C3094,"")))</f>
        <v/>
      </c>
      <c r="C3094" s="62"/>
      <c r="D3094" s="61"/>
      <c r="E3094" s="61"/>
      <c r="F3094" s="61"/>
      <c r="G3094" t="str">
        <f t="shared" si="641"/>
        <v/>
      </c>
      <c r="H3094" t="str">
        <f>IFERROR(IF(COUNTIF($H$4:H3093,H3093)&lt;VLOOKUP($H3093,$D$3:$E$500,2,0),H3093,INDEX($D$3:$D$300,MATCH(H3093,$D$3:$D$300,0)+1)),"")</f>
        <v/>
      </c>
      <c r="I3094" t="str">
        <f>IF($H3094="","",VLOOKUP($H3094,Listes!$A$3:$I$12,3,FALSE))</f>
        <v/>
      </c>
      <c r="J3094" t="str">
        <f>IF($H3094="","",VLOOKUP($H3094,Listes!$A$3:$I$12,4,FALSE))</f>
        <v/>
      </c>
      <c r="K3094" t="str">
        <f>IF(H3094="","",VLOOKUP($H3094,Listes!$A$3:$I$12,8,FALSE))</f>
        <v/>
      </c>
      <c r="N3094" t="str">
        <f t="shared" si="642"/>
        <v/>
      </c>
    </row>
    <row r="3095" spans="1:14">
      <c r="A3095" s="62" t="str">
        <f>IF(Encodage!A3095="","",IF(COUNTIF($A$2:A3094,Encodage!A3095),"",IF(AND(Encodage!A3095&gt;=$G$2,Encodage!A3095&lt;=$H$2),Encodage!B3095,"")))</f>
        <v/>
      </c>
      <c r="B3095" s="62" t="str">
        <f>IF(A3095="","",IF(COUNTIF($A$2:B3094,Encodage!B3095)&gt;0,"",IF(AND(Encodage!B3095&gt;=$G$2,Encodage!A3095&lt;=$H$2),Encodage!C3095,"")))</f>
        <v/>
      </c>
      <c r="C3095" s="62"/>
      <c r="D3095" s="61"/>
      <c r="E3095" s="61"/>
      <c r="F3095" s="61"/>
      <c r="G3095" t="str">
        <f t="shared" si="641"/>
        <v/>
      </c>
      <c r="H3095" t="str">
        <f>IFERROR(IF(COUNTIF($H$4:H3094,H3094)&lt;VLOOKUP($H3094,$D$3:$E$500,2,0),H3094,INDEX($D$3:$D$300,MATCH(H3094,$D$3:$D$300,0)+1)),"")</f>
        <v/>
      </c>
      <c r="I3095" t="str">
        <f>IF($H3095="","",VLOOKUP($H3095,Listes!$A$3:$I$12,3,FALSE))</f>
        <v/>
      </c>
      <c r="J3095" t="str">
        <f>IF($H3095="","",VLOOKUP($H3095,Listes!$A$3:$I$12,4,FALSE))</f>
        <v/>
      </c>
      <c r="K3095" t="str">
        <f>IF(H3095="","",VLOOKUP($H3095,Listes!$A$3:$I$12,8,FALSE))</f>
        <v/>
      </c>
      <c r="N3095" t="str">
        <f t="shared" si="642"/>
        <v/>
      </c>
    </row>
    <row r="3096" spans="1:14">
      <c r="A3096" s="62" t="str">
        <f>IF(Encodage!A3096="","",IF(COUNTIF($A$2:A3095,Encodage!A3096),"",IF(AND(Encodage!A3096&gt;=$G$2,Encodage!A3096&lt;=$H$2),Encodage!B3096,"")))</f>
        <v/>
      </c>
      <c r="B3096" s="62" t="str">
        <f>IF(A3096="","",IF(COUNTIF($A$2:B3095,Encodage!B3096)&gt;0,"",IF(AND(Encodage!B3096&gt;=$G$2,Encodage!A3096&lt;=$H$2),Encodage!C3096,"")))</f>
        <v/>
      </c>
      <c r="C3096" s="62"/>
      <c r="D3096" s="61"/>
      <c r="E3096" s="61"/>
      <c r="F3096" s="61"/>
      <c r="G3096" t="str">
        <f t="shared" si="641"/>
        <v/>
      </c>
      <c r="H3096" t="str">
        <f>IFERROR(IF(COUNTIF($H$4:H3095,H3095)&lt;VLOOKUP($H3095,$D$3:$E$500,2,0),H3095,INDEX($D$3:$D$300,MATCH(H3095,$D$3:$D$300,0)+1)),"")</f>
        <v/>
      </c>
      <c r="I3096" t="str">
        <f>IF($H3096="","",VLOOKUP($H3096,Listes!$A$3:$I$12,3,FALSE))</f>
        <v/>
      </c>
      <c r="J3096" t="str">
        <f>IF($H3096="","",VLOOKUP($H3096,Listes!$A$3:$I$12,4,FALSE))</f>
        <v/>
      </c>
      <c r="K3096" t="str">
        <f>IF(H3096="","",VLOOKUP($H3096,Listes!$A$3:$I$12,8,FALSE))</f>
        <v/>
      </c>
      <c r="N3096" t="str">
        <f t="shared" si="642"/>
        <v/>
      </c>
    </row>
    <row r="3097" spans="1:14">
      <c r="A3097" s="62" t="str">
        <f>IF(Encodage!A3097="","",IF(COUNTIF($A$2:A3096,Encodage!A3097),"",IF(AND(Encodage!A3097&gt;=$G$2,Encodage!A3097&lt;=$H$2),Encodage!B3097,"")))</f>
        <v/>
      </c>
      <c r="B3097" s="62" t="str">
        <f>IF(A3097="","",IF(COUNTIF($A$2:B3096,Encodage!B3097)&gt;0,"",IF(AND(Encodage!B3097&gt;=$G$2,Encodage!A3097&lt;=$H$2),Encodage!C3097,"")))</f>
        <v/>
      </c>
      <c r="C3097" s="62"/>
      <c r="D3097" s="61"/>
      <c r="E3097" s="61"/>
      <c r="F3097" s="61"/>
      <c r="G3097" t="str">
        <f t="shared" si="641"/>
        <v/>
      </c>
      <c r="H3097" t="str">
        <f>IFERROR(IF(COUNTIF($H$4:H3096,H3096)&lt;VLOOKUP($H3096,$D$3:$E$500,2,0),H3096,INDEX($D$3:$D$300,MATCH(H3096,$D$3:$D$300,0)+1)),"")</f>
        <v/>
      </c>
      <c r="I3097" t="str">
        <f>IF($H3097="","",VLOOKUP($H3097,Listes!$A$3:$I$12,3,FALSE))</f>
        <v/>
      </c>
      <c r="J3097" t="str">
        <f>IF($H3097="","",VLOOKUP($H3097,Listes!$A$3:$I$12,4,FALSE))</f>
        <v/>
      </c>
      <c r="K3097" t="str">
        <f>IF(H3097="","",VLOOKUP($H3097,Listes!$A$3:$I$12,8,FALSE))</f>
        <v/>
      </c>
      <c r="N3097" t="str">
        <f t="shared" si="642"/>
        <v/>
      </c>
    </row>
    <row r="3098" spans="1:14">
      <c r="A3098" s="62" t="str">
        <f>IF(Encodage!A3098="","",IF(COUNTIF($A$2:A3097,Encodage!A3098),"",IF(AND(Encodage!A3098&gt;=$G$2,Encodage!A3098&lt;=$H$2),Encodage!B3098,"")))</f>
        <v/>
      </c>
      <c r="B3098" s="62" t="str">
        <f>IF(A3098="","",IF(COUNTIF($A$2:B3097,Encodage!B3098)&gt;0,"",IF(AND(Encodage!B3098&gt;=$G$2,Encodage!A3098&lt;=$H$2),Encodage!C3098,"")))</f>
        <v/>
      </c>
      <c r="C3098" s="62"/>
      <c r="D3098" s="61"/>
      <c r="E3098" s="61"/>
      <c r="F3098" s="61"/>
      <c r="G3098" t="str">
        <f t="shared" si="641"/>
        <v/>
      </c>
      <c r="H3098" t="str">
        <f>IFERROR(IF(COUNTIF($H$4:H3097,H3097)&lt;VLOOKUP($H3097,$D$3:$E$500,2,0),H3097,INDEX($D$3:$D$300,MATCH(H3097,$D$3:$D$300,0)+1)),"")</f>
        <v/>
      </c>
      <c r="I3098" t="str">
        <f>IF($H3098="","",VLOOKUP($H3098,Listes!$A$3:$I$12,3,FALSE))</f>
        <v/>
      </c>
      <c r="J3098" t="str">
        <f>IF($H3098="","",VLOOKUP($H3098,Listes!$A$3:$I$12,4,FALSE))</f>
        <v/>
      </c>
      <c r="K3098" t="str">
        <f>IF(H3098="","",VLOOKUP($H3098,Listes!$A$3:$I$12,8,FALSE))</f>
        <v/>
      </c>
      <c r="N3098" t="str">
        <f t="shared" si="642"/>
        <v/>
      </c>
    </row>
    <row r="3099" spans="1:14">
      <c r="A3099" s="62" t="str">
        <f>IF(Encodage!A3099="","",IF(COUNTIF($A$2:A3098,Encodage!A3099),"",IF(AND(Encodage!A3099&gt;=$G$2,Encodage!A3099&lt;=$H$2),Encodage!B3099,"")))</f>
        <v/>
      </c>
      <c r="B3099" s="62" t="str">
        <f>IF(A3099="","",IF(COUNTIF($A$2:B3098,Encodage!B3099)&gt;0,"",IF(AND(Encodage!B3099&gt;=$G$2,Encodage!A3099&lt;=$H$2),Encodage!C3099,"")))</f>
        <v/>
      </c>
      <c r="C3099" s="62"/>
      <c r="D3099" s="61"/>
      <c r="E3099" s="61"/>
      <c r="F3099" s="61"/>
      <c r="G3099" t="str">
        <f t="shared" si="641"/>
        <v/>
      </c>
      <c r="H3099" t="str">
        <f>IFERROR(IF(COUNTIF($H$4:H3098,H3098)&lt;VLOOKUP($H3098,$D$3:$E$500,2,0),H3098,INDEX($D$3:$D$300,MATCH(H3098,$D$3:$D$300,0)+1)),"")</f>
        <v/>
      </c>
      <c r="I3099" t="str">
        <f>IF($H3099="","",VLOOKUP($H3099,Listes!$A$3:$I$12,3,FALSE))</f>
        <v/>
      </c>
      <c r="J3099" t="str">
        <f>IF($H3099="","",VLOOKUP($H3099,Listes!$A$3:$I$12,4,FALSE))</f>
        <v/>
      </c>
      <c r="K3099" t="str">
        <f>IF(H3099="","",VLOOKUP($H3099,Listes!$A$3:$I$12,8,FALSE))</f>
        <v/>
      </c>
      <c r="N3099" t="str">
        <f t="shared" si="642"/>
        <v/>
      </c>
    </row>
    <row r="3100" spans="1:14">
      <c r="A3100" s="62" t="str">
        <f>IF(Encodage!A3100="","",IF(COUNTIF($A$2:A3099,Encodage!A3100),"",IF(AND(Encodage!A3100&gt;=$G$2,Encodage!A3100&lt;=$H$2),Encodage!B3100,"")))</f>
        <v/>
      </c>
      <c r="B3100" s="62" t="str">
        <f>IF(A3100="","",IF(COUNTIF($A$2:B3099,Encodage!B3100)&gt;0,"",IF(AND(Encodage!B3100&gt;=$G$2,Encodage!A3100&lt;=$H$2),Encodage!C3100,"")))</f>
        <v/>
      </c>
      <c r="C3100" s="62"/>
      <c r="D3100" s="61"/>
      <c r="E3100" s="61"/>
      <c r="F3100" s="61"/>
      <c r="G3100" t="str">
        <f t="shared" si="641"/>
        <v/>
      </c>
      <c r="H3100" t="str">
        <f>IFERROR(IF(COUNTIF($H$4:H3099,H3099)&lt;VLOOKUP($H3099,$D$3:$E$500,2,0),H3099,INDEX($D$3:$D$300,MATCH(H3099,$D$3:$D$300,0)+1)),"")</f>
        <v/>
      </c>
      <c r="I3100" t="str">
        <f>IF($H3100="","",VLOOKUP($H3100,Listes!$A$3:$I$12,3,FALSE))</f>
        <v/>
      </c>
      <c r="J3100" t="str">
        <f>IF($H3100="","",VLOOKUP($H3100,Listes!$A$3:$I$12,4,FALSE))</f>
        <v/>
      </c>
      <c r="K3100" t="str">
        <f>IF(H3100="","",VLOOKUP($H3100,Listes!$A$3:$I$12,8,FALSE))</f>
        <v/>
      </c>
      <c r="N3100" t="str">
        <f t="shared" si="642"/>
        <v/>
      </c>
    </row>
    <row r="3101" spans="1:14">
      <c r="A3101" s="62" t="str">
        <f>IF(Encodage!A3101="","",IF(COUNTIF($A$2:A3100,Encodage!A3101),"",IF(AND(Encodage!A3101&gt;=$G$2,Encodage!A3101&lt;=$H$2),Encodage!B3101,"")))</f>
        <v/>
      </c>
      <c r="B3101" s="62" t="str">
        <f>IF(A3101="","",IF(COUNTIF($A$2:B3100,Encodage!B3101)&gt;0,"",IF(AND(Encodage!B3101&gt;=$G$2,Encodage!A3101&lt;=$H$2),Encodage!C3101,"")))</f>
        <v/>
      </c>
      <c r="C3101" s="62"/>
      <c r="D3101" s="61"/>
      <c r="E3101" s="61"/>
      <c r="F3101" s="61"/>
      <c r="G3101" t="str">
        <f t="shared" si="641"/>
        <v/>
      </c>
      <c r="H3101" t="str">
        <f>IFERROR(IF(COUNTIF($H$4:H3100,H3100)&lt;VLOOKUP($H3100,$D$3:$E$500,2,0),H3100,INDEX($D$3:$D$300,MATCH(H3100,$D$3:$D$300,0)+1)),"")</f>
        <v/>
      </c>
      <c r="I3101" t="str">
        <f>IF($H3101="","",VLOOKUP($H3101,Listes!$A$3:$I$12,3,FALSE))</f>
        <v/>
      </c>
      <c r="J3101" t="str">
        <f>IF($H3101="","",VLOOKUP($H3101,Listes!$A$3:$I$12,4,FALSE))</f>
        <v/>
      </c>
      <c r="K3101" t="str">
        <f>IF(H3101="","",VLOOKUP($H3101,Listes!$A$3:$I$12,8,FALSE))</f>
        <v/>
      </c>
      <c r="N3101" t="str">
        <f t="shared" si="642"/>
        <v/>
      </c>
    </row>
    <row r="3102" spans="1:14">
      <c r="A3102" s="62" t="str">
        <f>IF(Encodage!A3102="","",IF(COUNTIF($A$2:A3101,Encodage!A3102),"",IF(AND(Encodage!A3102&gt;=$G$2,Encodage!A3102&lt;=$H$2),Encodage!B3102,"")))</f>
        <v/>
      </c>
      <c r="B3102" s="62" t="str">
        <f>IF(A3102="","",IF(COUNTIF($A$2:B3101,Encodage!B3102)&gt;0,"",IF(AND(Encodage!B3102&gt;=$G$2,Encodage!A3102&lt;=$H$2),Encodage!C3102,"")))</f>
        <v/>
      </c>
      <c r="C3102" s="62"/>
      <c r="D3102" s="61"/>
      <c r="E3102" s="61"/>
      <c r="F3102" s="61"/>
      <c r="G3102" t="str">
        <f t="shared" si="641"/>
        <v/>
      </c>
      <c r="H3102" t="str">
        <f>IFERROR(IF(COUNTIF($H$4:H3101,H3101)&lt;VLOOKUP($H3101,$D$3:$E$500,2,0),H3101,INDEX($D$3:$D$300,MATCH(H3101,$D$3:$D$300,0)+1)),"")</f>
        <v/>
      </c>
      <c r="I3102" t="str">
        <f>IF($H3102="","",VLOOKUP($H3102,Listes!$A$3:$I$12,3,FALSE))</f>
        <v/>
      </c>
      <c r="J3102" t="str">
        <f>IF($H3102="","",VLOOKUP($H3102,Listes!$A$3:$I$12,4,FALSE))</f>
        <v/>
      </c>
      <c r="K3102" t="str">
        <f>IF(H3102="","",VLOOKUP($H3102,Listes!$A$3:$I$12,8,FALSE))</f>
        <v/>
      </c>
      <c r="N3102" t="str">
        <f t="shared" si="642"/>
        <v/>
      </c>
    </row>
    <row r="3103" spans="1:14">
      <c r="A3103" s="62" t="str">
        <f>IF(Encodage!A3103="","",IF(COUNTIF($A$2:A3102,Encodage!A3103),"",IF(AND(Encodage!A3103&gt;=$G$2,Encodage!A3103&lt;=$H$2),Encodage!B3103,"")))</f>
        <v/>
      </c>
      <c r="B3103" s="62" t="str">
        <f>IF(A3103="","",IF(COUNTIF($A$2:B3102,Encodage!B3103)&gt;0,"",IF(AND(Encodage!B3103&gt;=$G$2,Encodage!A3103&lt;=$H$2),Encodage!C3103,"")))</f>
        <v/>
      </c>
      <c r="C3103" s="62"/>
      <c r="D3103" s="61"/>
      <c r="E3103" s="61"/>
      <c r="F3103" s="61"/>
      <c r="G3103" t="str">
        <f t="shared" si="641"/>
        <v/>
      </c>
      <c r="H3103" t="str">
        <f>IFERROR(IF(COUNTIF($H$4:H3102,H3102)&lt;VLOOKUP($H3102,$D$3:$E$500,2,0),H3102,INDEX($D$3:$D$300,MATCH(H3102,$D$3:$D$300,0)+1)),"")</f>
        <v/>
      </c>
      <c r="I3103" t="str">
        <f>IF($H3103="","",VLOOKUP($H3103,Listes!$A$3:$I$12,3,FALSE))</f>
        <v/>
      </c>
      <c r="J3103" t="str">
        <f>IF($H3103="","",VLOOKUP($H3103,Listes!$A$3:$I$12,4,FALSE))</f>
        <v/>
      </c>
      <c r="K3103" t="str">
        <f>IF(H3103="","",VLOOKUP($H3103,Listes!$A$3:$I$12,8,FALSE))</f>
        <v/>
      </c>
      <c r="N3103" t="str">
        <f t="shared" si="642"/>
        <v/>
      </c>
    </row>
    <row r="3104" spans="1:14">
      <c r="A3104" s="62" t="str">
        <f>IF(Encodage!A3104="","",IF(COUNTIF($A$2:A3103,Encodage!A3104),"",IF(AND(Encodage!A3104&gt;=$G$2,Encodage!A3104&lt;=$H$2),Encodage!B3104,"")))</f>
        <v/>
      </c>
      <c r="B3104" s="62" t="str">
        <f>IF(A3104="","",IF(COUNTIF($A$2:B3103,Encodage!B3104)&gt;0,"",IF(AND(Encodage!B3104&gt;=$G$2,Encodage!A3104&lt;=$H$2),Encodage!C3104,"")))</f>
        <v/>
      </c>
      <c r="C3104" s="62"/>
      <c r="D3104" s="61"/>
      <c r="E3104" s="61"/>
      <c r="F3104" s="61"/>
      <c r="G3104" t="str">
        <f t="shared" si="641"/>
        <v/>
      </c>
      <c r="H3104" t="str">
        <f>IFERROR(IF(COUNTIF($H$4:H3103,H3103)&lt;VLOOKUP($H3103,$D$3:$E$500,2,0),H3103,INDEX($D$3:$D$300,MATCH(H3103,$D$3:$D$300,0)+1)),"")</f>
        <v/>
      </c>
      <c r="I3104" t="str">
        <f>IF($H3104="","",VLOOKUP($H3104,Listes!$A$3:$I$12,3,FALSE))</f>
        <v/>
      </c>
      <c r="J3104" t="str">
        <f>IF($H3104="","",VLOOKUP($H3104,Listes!$A$3:$I$12,4,FALSE))</f>
        <v/>
      </c>
      <c r="K3104" t="str">
        <f>IF(H3104="","",VLOOKUP($H3104,Listes!$A$3:$I$12,8,FALSE))</f>
        <v/>
      </c>
      <c r="N3104" t="str">
        <f t="shared" si="642"/>
        <v/>
      </c>
    </row>
    <row r="3105" spans="1:14">
      <c r="A3105" s="62" t="str">
        <f>IF(Encodage!A3105="","",IF(COUNTIF($A$2:A3104,Encodage!A3105),"",IF(AND(Encodage!A3105&gt;=$G$2,Encodage!A3105&lt;=$H$2),Encodage!B3105,"")))</f>
        <v/>
      </c>
      <c r="B3105" s="62" t="str">
        <f>IF(A3105="","",IF(COUNTIF($A$2:B3104,Encodage!B3105)&gt;0,"",IF(AND(Encodage!B3105&gt;=$G$2,Encodage!A3105&lt;=$H$2),Encodage!C3105,"")))</f>
        <v/>
      </c>
      <c r="C3105" s="62"/>
      <c r="D3105" s="61"/>
      <c r="E3105" s="61"/>
      <c r="F3105" s="61"/>
      <c r="G3105" t="str">
        <f t="shared" si="641"/>
        <v/>
      </c>
      <c r="H3105" t="str">
        <f>IFERROR(IF(COUNTIF($H$4:H3104,H3104)&lt;VLOOKUP($H3104,$D$3:$E$500,2,0),H3104,INDEX($D$3:$D$300,MATCH(H3104,$D$3:$D$300,0)+1)),"")</f>
        <v/>
      </c>
      <c r="I3105" t="str">
        <f>IF($H3105="","",VLOOKUP($H3105,Listes!$A$3:$I$12,3,FALSE))</f>
        <v/>
      </c>
      <c r="J3105" t="str">
        <f>IF($H3105="","",VLOOKUP($H3105,Listes!$A$3:$I$12,4,FALSE))</f>
        <v/>
      </c>
      <c r="K3105" t="str">
        <f>IF(H3105="","",VLOOKUP($H3105,Listes!$A$3:$I$12,8,FALSE))</f>
        <v/>
      </c>
      <c r="N3105" t="str">
        <f t="shared" si="642"/>
        <v/>
      </c>
    </row>
    <row r="3106" spans="1:14">
      <c r="A3106" s="62" t="str">
        <f>IF(Encodage!A3106="","",IF(COUNTIF($A$2:A3105,Encodage!A3106),"",IF(AND(Encodage!A3106&gt;=$G$2,Encodage!A3106&lt;=$H$2),Encodage!B3106,"")))</f>
        <v/>
      </c>
      <c r="B3106" s="62" t="str">
        <f>IF(A3106="","",IF(COUNTIF($A$2:B3105,Encodage!B3106)&gt;0,"",IF(AND(Encodage!B3106&gt;=$G$2,Encodage!A3106&lt;=$H$2),Encodage!C3106,"")))</f>
        <v/>
      </c>
      <c r="C3106" s="62"/>
      <c r="D3106" s="61"/>
      <c r="E3106" s="61"/>
      <c r="F3106" s="61"/>
      <c r="G3106" t="str">
        <f t="shared" si="641"/>
        <v/>
      </c>
      <c r="H3106" t="str">
        <f>IFERROR(IF(COUNTIF($H$4:H3105,H3105)&lt;VLOOKUP($H3105,$D$3:$E$500,2,0),H3105,INDEX($D$3:$D$300,MATCH(H3105,$D$3:$D$300,0)+1)),"")</f>
        <v/>
      </c>
      <c r="I3106" t="str">
        <f>IF($H3106="","",VLOOKUP($H3106,Listes!$A$3:$I$12,3,FALSE))</f>
        <v/>
      </c>
      <c r="J3106" t="str">
        <f>IF($H3106="","",VLOOKUP($H3106,Listes!$A$3:$I$12,4,FALSE))</f>
        <v/>
      </c>
      <c r="K3106" t="str">
        <f>IF(H3106="","",VLOOKUP($H3106,Listes!$A$3:$I$12,8,FALSE))</f>
        <v/>
      </c>
      <c r="N3106" t="str">
        <f t="shared" si="642"/>
        <v/>
      </c>
    </row>
    <row r="3107" spans="1:14">
      <c r="A3107" s="62" t="str">
        <f>IF(Encodage!A3107="","",IF(COUNTIF($A$2:A3106,Encodage!A3107),"",IF(AND(Encodage!A3107&gt;=$G$2,Encodage!A3107&lt;=$H$2),Encodage!B3107,"")))</f>
        <v/>
      </c>
      <c r="B3107" s="62" t="str">
        <f>IF(A3107="","",IF(COUNTIF($A$2:B3106,Encodage!B3107)&gt;0,"",IF(AND(Encodage!B3107&gt;=$G$2,Encodage!A3107&lt;=$H$2),Encodage!C3107,"")))</f>
        <v/>
      </c>
      <c r="C3107" s="62"/>
      <c r="D3107" s="61"/>
      <c r="E3107" s="61"/>
      <c r="F3107" s="61"/>
      <c r="G3107" t="str">
        <f t="shared" si="641"/>
        <v/>
      </c>
      <c r="H3107" t="str">
        <f>IFERROR(IF(COUNTIF($H$4:H3106,H3106)&lt;VLOOKUP($H3106,$D$3:$E$500,2,0),H3106,INDEX($D$3:$D$300,MATCH(H3106,$D$3:$D$300,0)+1)),"")</f>
        <v/>
      </c>
      <c r="I3107" t="str">
        <f>IF($H3107="","",VLOOKUP($H3107,Listes!$A$3:$I$12,3,FALSE))</f>
        <v/>
      </c>
      <c r="J3107" t="str">
        <f>IF($H3107="","",VLOOKUP($H3107,Listes!$A$3:$I$12,4,FALSE))</f>
        <v/>
      </c>
      <c r="K3107" t="str">
        <f>IF(H3107="","",VLOOKUP($H3107,Listes!$A$3:$I$12,8,FALSE))</f>
        <v/>
      </c>
      <c r="N3107" t="str">
        <f t="shared" si="642"/>
        <v/>
      </c>
    </row>
    <row r="3108" spans="1:14">
      <c r="A3108" s="62" t="str">
        <f>IF(Encodage!A3108="","",IF(COUNTIF($A$2:A3107,Encodage!A3108),"",IF(AND(Encodage!A3108&gt;=$G$2,Encodage!A3108&lt;=$H$2),Encodage!B3108,"")))</f>
        <v/>
      </c>
      <c r="B3108" s="62" t="str">
        <f>IF(A3108="","",IF(COUNTIF($A$2:B3107,Encodage!B3108)&gt;0,"",IF(AND(Encodage!B3108&gt;=$G$2,Encodage!A3108&lt;=$H$2),Encodage!C3108,"")))</f>
        <v/>
      </c>
      <c r="C3108" s="62"/>
      <c r="D3108" s="61"/>
      <c r="E3108" s="61"/>
      <c r="F3108" s="61"/>
      <c r="G3108" t="str">
        <f t="shared" si="641"/>
        <v/>
      </c>
      <c r="H3108" t="str">
        <f>IFERROR(IF(COUNTIF($H$4:H3107,H3107)&lt;VLOOKUP($H3107,$D$3:$E$500,2,0),H3107,INDEX($D$3:$D$300,MATCH(H3107,$D$3:$D$300,0)+1)),"")</f>
        <v/>
      </c>
      <c r="I3108" t="str">
        <f>IF($H3108="","",VLOOKUP($H3108,Listes!$A$3:$I$12,3,FALSE))</f>
        <v/>
      </c>
      <c r="J3108" t="str">
        <f>IF($H3108="","",VLOOKUP($H3108,Listes!$A$3:$I$12,4,FALSE))</f>
        <v/>
      </c>
      <c r="K3108" t="str">
        <f>IF(H3108="","",VLOOKUP($H3108,Listes!$A$3:$I$12,8,FALSE))</f>
        <v/>
      </c>
      <c r="N3108" t="str">
        <f t="shared" si="642"/>
        <v/>
      </c>
    </row>
    <row r="3109" spans="1:14">
      <c r="A3109" s="62" t="str">
        <f>IF(Encodage!A3109="","",IF(COUNTIF($A$2:A3108,Encodage!A3109),"",IF(AND(Encodage!A3109&gt;=$G$2,Encodage!A3109&lt;=$H$2),Encodage!B3109,"")))</f>
        <v/>
      </c>
      <c r="B3109" s="62" t="str">
        <f>IF(A3109="","",IF(COUNTIF($A$2:B3108,Encodage!B3109)&gt;0,"",IF(AND(Encodage!B3109&gt;=$G$2,Encodage!A3109&lt;=$H$2),Encodage!C3109,"")))</f>
        <v/>
      </c>
      <c r="C3109" s="62"/>
      <c r="D3109" s="61"/>
      <c r="E3109" s="61"/>
      <c r="F3109" s="61"/>
      <c r="G3109" t="str">
        <f t="shared" si="641"/>
        <v/>
      </c>
      <c r="H3109" t="str">
        <f>IFERROR(IF(COUNTIF($H$4:H3108,H3108)&lt;VLOOKUP($H3108,$D$3:$E$500,2,0),H3108,INDEX($D$3:$D$300,MATCH(H3108,$D$3:$D$300,0)+1)),"")</f>
        <v/>
      </c>
      <c r="I3109" t="str">
        <f>IF($H3109="","",VLOOKUP($H3109,Listes!$A$3:$I$12,3,FALSE))</f>
        <v/>
      </c>
      <c r="J3109" t="str">
        <f>IF($H3109="","",VLOOKUP($H3109,Listes!$A$3:$I$12,4,FALSE))</f>
        <v/>
      </c>
      <c r="K3109" t="str">
        <f>IF(H3109="","",VLOOKUP($H3109,Listes!$A$3:$I$12,8,FALSE))</f>
        <v/>
      </c>
      <c r="N3109" t="str">
        <f t="shared" si="642"/>
        <v/>
      </c>
    </row>
    <row r="3110" spans="1:14">
      <c r="A3110" s="62" t="str">
        <f>IF(Encodage!A3110="","",IF(COUNTIF($A$2:A3109,Encodage!A3110),"",IF(AND(Encodage!A3110&gt;=$G$2,Encodage!A3110&lt;=$H$2),Encodage!B3110,"")))</f>
        <v/>
      </c>
      <c r="B3110" s="62" t="str">
        <f>IF(A3110="","",IF(COUNTIF($A$2:B3109,Encodage!B3110)&gt;0,"",IF(AND(Encodage!B3110&gt;=$G$2,Encodage!A3110&lt;=$H$2),Encodage!C3110,"")))</f>
        <v/>
      </c>
      <c r="C3110" s="62"/>
      <c r="D3110" s="61"/>
      <c r="E3110" s="61"/>
      <c r="F3110" s="61"/>
      <c r="G3110" t="str">
        <f t="shared" si="641"/>
        <v/>
      </c>
      <c r="H3110" t="str">
        <f>IFERROR(IF(COUNTIF($H$4:H3109,H3109)&lt;VLOOKUP($H3109,$D$3:$E$500,2,0),H3109,INDEX($D$3:$D$300,MATCH(H3109,$D$3:$D$300,0)+1)),"")</f>
        <v/>
      </c>
      <c r="I3110" t="str">
        <f>IF($H3110="","",VLOOKUP($H3110,Listes!$A$3:$I$12,3,FALSE))</f>
        <v/>
      </c>
      <c r="J3110" t="str">
        <f>IF($H3110="","",VLOOKUP($H3110,Listes!$A$3:$I$12,4,FALSE))</f>
        <v/>
      </c>
      <c r="K3110" t="str">
        <f>IF(H3110="","",VLOOKUP($H3110,Listes!$A$3:$I$12,8,FALSE))</f>
        <v/>
      </c>
      <c r="N3110" t="str">
        <f t="shared" si="642"/>
        <v/>
      </c>
    </row>
    <row r="3111" spans="1:14">
      <c r="A3111" s="62" t="str">
        <f>IF(Encodage!A3111="","",IF(COUNTIF($A$2:A3110,Encodage!A3111),"",IF(AND(Encodage!A3111&gt;=$G$2,Encodage!A3111&lt;=$H$2),Encodage!B3111,"")))</f>
        <v/>
      </c>
      <c r="B3111" s="62" t="str">
        <f>IF(A3111="","",IF(COUNTIF($A$2:B3110,Encodage!B3111)&gt;0,"",IF(AND(Encodage!B3111&gt;=$G$2,Encodage!A3111&lt;=$H$2),Encodage!C3111,"")))</f>
        <v/>
      </c>
      <c r="C3111" s="62"/>
      <c r="D3111" s="61"/>
      <c r="E3111" s="61"/>
      <c r="F3111" s="61"/>
      <c r="G3111" t="str">
        <f t="shared" si="641"/>
        <v/>
      </c>
      <c r="H3111" t="str">
        <f>IFERROR(IF(COUNTIF($H$4:H3110,H3110)&lt;VLOOKUP($H3110,$D$3:$E$500,2,0),H3110,INDEX($D$3:$D$300,MATCH(H3110,$D$3:$D$300,0)+1)),"")</f>
        <v/>
      </c>
      <c r="I3111" t="str">
        <f>IF($H3111="","",VLOOKUP($H3111,Listes!$A$3:$I$12,3,FALSE))</f>
        <v/>
      </c>
      <c r="J3111" t="str">
        <f>IF($H3111="","",VLOOKUP($H3111,Listes!$A$3:$I$12,4,FALSE))</f>
        <v/>
      </c>
      <c r="K3111" t="str">
        <f>IF(H3111="","",VLOOKUP($H3111,Listes!$A$3:$I$12,8,FALSE))</f>
        <v/>
      </c>
      <c r="N3111" t="str">
        <f t="shared" si="642"/>
        <v/>
      </c>
    </row>
    <row r="3112" spans="1:14">
      <c r="A3112" s="62" t="str">
        <f>IF(Encodage!A3112="","",IF(COUNTIF($A$2:A3111,Encodage!A3112),"",IF(AND(Encodage!A3112&gt;=$G$2,Encodage!A3112&lt;=$H$2),Encodage!B3112,"")))</f>
        <v/>
      </c>
      <c r="B3112" s="62" t="str">
        <f>IF(A3112="","",IF(COUNTIF($A$2:B3111,Encodage!B3112)&gt;0,"",IF(AND(Encodage!B3112&gt;=$G$2,Encodage!A3112&lt;=$H$2),Encodage!C3112,"")))</f>
        <v/>
      </c>
      <c r="C3112" s="62"/>
      <c r="D3112" s="61"/>
      <c r="E3112" s="61"/>
      <c r="F3112" s="61"/>
      <c r="G3112" t="str">
        <f t="shared" si="641"/>
        <v/>
      </c>
      <c r="H3112" t="str">
        <f>IFERROR(IF(COUNTIF($H$4:H3111,H3111)&lt;VLOOKUP($H3111,$D$3:$E$500,2,0),H3111,INDEX($D$3:$D$300,MATCH(H3111,$D$3:$D$300,0)+1)),"")</f>
        <v/>
      </c>
      <c r="I3112" t="str">
        <f>IF($H3112="","",VLOOKUP($H3112,Listes!$A$3:$I$12,3,FALSE))</f>
        <v/>
      </c>
      <c r="J3112" t="str">
        <f>IF($H3112="","",VLOOKUP($H3112,Listes!$A$3:$I$12,4,FALSE))</f>
        <v/>
      </c>
      <c r="K3112" t="str">
        <f>IF(H3112="","",VLOOKUP($H3112,Listes!$A$3:$I$12,8,FALSE))</f>
        <v/>
      </c>
      <c r="N3112" t="str">
        <f t="shared" si="642"/>
        <v/>
      </c>
    </row>
    <row r="3113" spans="1:14">
      <c r="A3113" s="62" t="str">
        <f>IF(Encodage!A3113="","",IF(COUNTIF($A$2:A3112,Encodage!A3113),"",IF(AND(Encodage!A3113&gt;=$G$2,Encodage!A3113&lt;=$H$2),Encodage!B3113,"")))</f>
        <v/>
      </c>
      <c r="B3113" s="62" t="str">
        <f>IF(A3113="","",IF(COUNTIF($A$2:B3112,Encodage!B3113)&gt;0,"",IF(AND(Encodage!B3113&gt;=$G$2,Encodage!A3113&lt;=$H$2),Encodage!C3113,"")))</f>
        <v/>
      </c>
      <c r="C3113" s="62"/>
      <c r="D3113" s="61"/>
      <c r="E3113" s="61"/>
      <c r="F3113" s="61"/>
      <c r="G3113" t="str">
        <f t="shared" si="641"/>
        <v/>
      </c>
      <c r="H3113" t="str">
        <f>IFERROR(IF(COUNTIF($H$4:H3112,H3112)&lt;VLOOKUP($H3112,$D$3:$E$500,2,0),H3112,INDEX($D$3:$D$300,MATCH(H3112,$D$3:$D$300,0)+1)),"")</f>
        <v/>
      </c>
      <c r="I3113" t="str">
        <f>IF($H3113="","",VLOOKUP($H3113,Listes!$A$3:$I$12,3,FALSE))</f>
        <v/>
      </c>
      <c r="J3113" t="str">
        <f>IF($H3113="","",VLOOKUP($H3113,Listes!$A$3:$I$12,4,FALSE))</f>
        <v/>
      </c>
      <c r="K3113" t="str">
        <f>IF(H3113="","",VLOOKUP($H3113,Listes!$A$3:$I$12,8,FALSE))</f>
        <v/>
      </c>
      <c r="N3113" t="str">
        <f t="shared" si="642"/>
        <v/>
      </c>
    </row>
    <row r="3114" spans="1:14">
      <c r="A3114" s="62" t="str">
        <f>IF(Encodage!A3114="","",IF(COUNTIF($A$2:A3113,Encodage!A3114),"",IF(AND(Encodage!A3114&gt;=$G$2,Encodage!A3114&lt;=$H$2),Encodage!B3114,"")))</f>
        <v/>
      </c>
      <c r="B3114" s="62" t="str">
        <f>IF(A3114="","",IF(COUNTIF($A$2:B3113,Encodage!B3114)&gt;0,"",IF(AND(Encodage!B3114&gt;=$G$2,Encodage!A3114&lt;=$H$2),Encodage!C3114,"")))</f>
        <v/>
      </c>
      <c r="C3114" s="62"/>
      <c r="D3114" s="61"/>
      <c r="E3114" s="61"/>
      <c r="F3114" s="61"/>
      <c r="G3114" t="str">
        <f t="shared" si="641"/>
        <v/>
      </c>
      <c r="H3114" t="str">
        <f>IFERROR(IF(COUNTIF($H$4:H3113,H3113)&lt;VLOOKUP($H3113,$D$3:$E$500,2,0),H3113,INDEX($D$3:$D$300,MATCH(H3113,$D$3:$D$300,0)+1)),"")</f>
        <v/>
      </c>
      <c r="I3114" t="str">
        <f>IF($H3114="","",VLOOKUP($H3114,Listes!$A$3:$I$12,3,FALSE))</f>
        <v/>
      </c>
      <c r="J3114" t="str">
        <f>IF($H3114="","",VLOOKUP($H3114,Listes!$A$3:$I$12,4,FALSE))</f>
        <v/>
      </c>
      <c r="K3114" t="str">
        <f>IF(H3114="","",VLOOKUP($H3114,Listes!$A$3:$I$12,8,FALSE))</f>
        <v/>
      </c>
      <c r="N3114" t="str">
        <f t="shared" si="642"/>
        <v/>
      </c>
    </row>
    <row r="3115" spans="1:14">
      <c r="A3115" s="62" t="str">
        <f>IF(Encodage!A3115="","",IF(COUNTIF($A$2:A3114,Encodage!A3115),"",IF(AND(Encodage!A3115&gt;=$G$2,Encodage!A3115&lt;=$H$2),Encodage!B3115,"")))</f>
        <v/>
      </c>
      <c r="B3115" s="62" t="str">
        <f>IF(A3115="","",IF(COUNTIF($A$2:B3114,Encodage!B3115)&gt;0,"",IF(AND(Encodage!B3115&gt;=$G$2,Encodage!A3115&lt;=$H$2),Encodage!C3115,"")))</f>
        <v/>
      </c>
      <c r="C3115" s="62"/>
      <c r="D3115" s="61"/>
      <c r="E3115" s="61"/>
      <c r="F3115" s="61"/>
      <c r="G3115" t="str">
        <f t="shared" si="641"/>
        <v/>
      </c>
      <c r="H3115" t="str">
        <f>IFERROR(IF(COUNTIF($H$4:H3114,H3114)&lt;VLOOKUP($H3114,$D$3:$E$500,2,0),H3114,INDEX($D$3:$D$300,MATCH(H3114,$D$3:$D$300,0)+1)),"")</f>
        <v/>
      </c>
      <c r="I3115" t="str">
        <f>IF($H3115="","",VLOOKUP($H3115,Listes!$A$3:$I$12,3,FALSE))</f>
        <v/>
      </c>
      <c r="J3115" t="str">
        <f>IF($H3115="","",VLOOKUP($H3115,Listes!$A$3:$I$12,4,FALSE))</f>
        <v/>
      </c>
      <c r="K3115" t="str">
        <f>IF(H3115="","",VLOOKUP($H3115,Listes!$A$3:$I$12,8,FALSE))</f>
        <v/>
      </c>
      <c r="N3115" t="str">
        <f t="shared" si="642"/>
        <v/>
      </c>
    </row>
    <row r="3116" spans="1:14">
      <c r="A3116" s="62" t="str">
        <f>IF(Encodage!A3116="","",IF(COUNTIF($A$2:A3115,Encodage!A3116),"",IF(AND(Encodage!A3116&gt;=$G$2,Encodage!A3116&lt;=$H$2),Encodage!B3116,"")))</f>
        <v/>
      </c>
      <c r="B3116" s="62" t="str">
        <f>IF(A3116="","",IF(COUNTIF($A$2:B3115,Encodage!B3116)&gt;0,"",IF(AND(Encodage!B3116&gt;=$G$2,Encodage!A3116&lt;=$H$2),Encodage!C3116,"")))</f>
        <v/>
      </c>
      <c r="C3116" s="62"/>
      <c r="D3116" s="61"/>
      <c r="E3116" s="61"/>
      <c r="F3116" s="61"/>
      <c r="G3116" t="str">
        <f t="shared" si="641"/>
        <v/>
      </c>
      <c r="H3116" t="str">
        <f>IFERROR(IF(COUNTIF($H$4:H3115,H3115)&lt;VLOOKUP($H3115,$D$3:$E$500,2,0),H3115,INDEX($D$3:$D$300,MATCH(H3115,$D$3:$D$300,0)+1)),"")</f>
        <v/>
      </c>
      <c r="I3116" t="str">
        <f>IF($H3116="","",VLOOKUP($H3116,Listes!$A$3:$I$12,3,FALSE))</f>
        <v/>
      </c>
      <c r="J3116" t="str">
        <f>IF($H3116="","",VLOOKUP($H3116,Listes!$A$3:$I$12,4,FALSE))</f>
        <v/>
      </c>
      <c r="K3116" t="str">
        <f>IF(H3116="","",VLOOKUP($H3116,Listes!$A$3:$I$12,8,FALSE))</f>
        <v/>
      </c>
      <c r="N3116" t="str">
        <f t="shared" si="642"/>
        <v/>
      </c>
    </row>
    <row r="3117" spans="1:14">
      <c r="A3117" s="62" t="str">
        <f>IF(Encodage!A3117="","",IF(COUNTIF($A$2:A3116,Encodage!A3117),"",IF(AND(Encodage!A3117&gt;=$G$2,Encodage!A3117&lt;=$H$2),Encodage!B3117,"")))</f>
        <v/>
      </c>
      <c r="B3117" s="62" t="str">
        <f>IF(A3117="","",IF(COUNTIF($A$2:B3116,Encodage!B3117)&gt;0,"",IF(AND(Encodage!B3117&gt;=$G$2,Encodage!A3117&lt;=$H$2),Encodage!C3117,"")))</f>
        <v/>
      </c>
      <c r="C3117" s="62"/>
      <c r="D3117" s="61"/>
      <c r="E3117" s="61"/>
      <c r="F3117" s="61"/>
      <c r="G3117" t="str">
        <f t="shared" si="641"/>
        <v/>
      </c>
      <c r="H3117" t="str">
        <f>IFERROR(IF(COUNTIF($H$4:H3116,H3116)&lt;VLOOKUP($H3116,$D$3:$E$500,2,0),H3116,INDEX($D$3:$D$300,MATCH(H3116,$D$3:$D$300,0)+1)),"")</f>
        <v/>
      </c>
      <c r="I3117" t="str">
        <f>IF($H3117="","",VLOOKUP($H3117,Listes!$A$3:$I$12,3,FALSE))</f>
        <v/>
      </c>
      <c r="J3117" t="str">
        <f>IF($H3117="","",VLOOKUP($H3117,Listes!$A$3:$I$12,4,FALSE))</f>
        <v/>
      </c>
      <c r="K3117" t="str">
        <f>IF(H3117="","",VLOOKUP($H3117,Listes!$A$3:$I$12,8,FALSE))</f>
        <v/>
      </c>
      <c r="N3117" t="str">
        <f t="shared" si="642"/>
        <v/>
      </c>
    </row>
    <row r="3118" spans="1:14">
      <c r="A3118" s="62" t="str">
        <f>IF(Encodage!A3118="","",IF(COUNTIF($A$2:A3117,Encodage!A3118),"",IF(AND(Encodage!A3118&gt;=$G$2,Encodage!A3118&lt;=$H$2),Encodage!B3118,"")))</f>
        <v/>
      </c>
      <c r="B3118" s="62" t="str">
        <f>IF(A3118="","",IF(COUNTIF($A$2:B3117,Encodage!B3118)&gt;0,"",IF(AND(Encodage!B3118&gt;=$G$2,Encodage!A3118&lt;=$H$2),Encodage!C3118,"")))</f>
        <v/>
      </c>
      <c r="C3118" s="62"/>
      <c r="D3118" s="61"/>
      <c r="E3118" s="61"/>
      <c r="F3118" s="61"/>
      <c r="G3118" t="str">
        <f t="shared" si="641"/>
        <v/>
      </c>
      <c r="H3118" t="str">
        <f>IFERROR(IF(COUNTIF($H$4:H3117,H3117)&lt;VLOOKUP($H3117,$D$3:$E$500,2,0),H3117,INDEX($D$3:$D$300,MATCH(H3117,$D$3:$D$300,0)+1)),"")</f>
        <v/>
      </c>
      <c r="I3118" t="str">
        <f>IF($H3118="","",VLOOKUP($H3118,Listes!$A$3:$I$12,3,FALSE))</f>
        <v/>
      </c>
      <c r="J3118" t="str">
        <f>IF($H3118="","",VLOOKUP($H3118,Listes!$A$3:$I$12,4,FALSE))</f>
        <v/>
      </c>
      <c r="K3118" t="str">
        <f>IF(H3118="","",VLOOKUP($H3118,Listes!$A$3:$I$12,8,FALSE))</f>
        <v/>
      </c>
      <c r="N3118" t="str">
        <f t="shared" si="642"/>
        <v/>
      </c>
    </row>
    <row r="3119" spans="1:14">
      <c r="A3119" s="62" t="str">
        <f>IF(Encodage!A3119="","",IF(COUNTIF($A$2:A3118,Encodage!A3119),"",IF(AND(Encodage!A3119&gt;=$G$2,Encodage!A3119&lt;=$H$2),Encodage!B3119,"")))</f>
        <v/>
      </c>
      <c r="B3119" s="62" t="str">
        <f>IF(A3119="","",IF(COUNTIF($A$2:B3118,Encodage!B3119)&gt;0,"",IF(AND(Encodage!B3119&gt;=$G$2,Encodage!A3119&lt;=$H$2),Encodage!C3119,"")))</f>
        <v/>
      </c>
      <c r="C3119" s="62"/>
      <c r="D3119" s="61"/>
      <c r="E3119" s="61"/>
      <c r="F3119" s="61"/>
      <c r="G3119" t="str">
        <f t="shared" si="641"/>
        <v/>
      </c>
      <c r="H3119" t="str">
        <f>IFERROR(IF(COUNTIF($H$4:H3118,H3118)&lt;VLOOKUP($H3118,$D$3:$E$500,2,0),H3118,INDEX($D$3:$D$300,MATCH(H3118,$D$3:$D$300,0)+1)),"")</f>
        <v/>
      </c>
      <c r="I3119" t="str">
        <f>IF($H3119="","",VLOOKUP($H3119,Listes!$A$3:$I$12,3,FALSE))</f>
        <v/>
      </c>
      <c r="J3119" t="str">
        <f>IF($H3119="","",VLOOKUP($H3119,Listes!$A$3:$I$12,4,FALSE))</f>
        <v/>
      </c>
      <c r="K3119" t="str">
        <f>IF(H3119="","",VLOOKUP($H3119,Listes!$A$3:$I$12,8,FALSE))</f>
        <v/>
      </c>
      <c r="N3119" t="str">
        <f t="shared" si="642"/>
        <v/>
      </c>
    </row>
    <row r="3120" spans="1:14">
      <c r="A3120" s="62" t="str">
        <f>IF(Encodage!A3120="","",IF(COUNTIF($A$2:A3119,Encodage!A3120),"",IF(AND(Encodage!A3120&gt;=$G$2,Encodage!A3120&lt;=$H$2),Encodage!B3120,"")))</f>
        <v/>
      </c>
      <c r="B3120" s="62" t="str">
        <f>IF(A3120="","",IF(COUNTIF($A$2:B3119,Encodage!B3120)&gt;0,"",IF(AND(Encodage!B3120&gt;=$G$2,Encodage!A3120&lt;=$H$2),Encodage!C3120,"")))</f>
        <v/>
      </c>
      <c r="C3120" s="62"/>
      <c r="D3120" s="61"/>
      <c r="E3120" s="61"/>
      <c r="F3120" s="61"/>
      <c r="G3120" t="str">
        <f t="shared" si="641"/>
        <v/>
      </c>
      <c r="H3120" t="str">
        <f>IFERROR(IF(COUNTIF($H$4:H3119,H3119)&lt;VLOOKUP($H3119,$D$3:$E$500,2,0),H3119,INDEX($D$3:$D$300,MATCH(H3119,$D$3:$D$300,0)+1)),"")</f>
        <v/>
      </c>
      <c r="I3120" t="str">
        <f>IF($H3120="","",VLOOKUP($H3120,Listes!$A$3:$I$12,3,FALSE))</f>
        <v/>
      </c>
      <c r="J3120" t="str">
        <f>IF($H3120="","",VLOOKUP($H3120,Listes!$A$3:$I$12,4,FALSE))</f>
        <v/>
      </c>
      <c r="K3120" t="str">
        <f>IF(H3120="","",VLOOKUP($H3120,Listes!$A$3:$I$12,8,FALSE))</f>
        <v/>
      </c>
      <c r="N3120" t="str">
        <f t="shared" si="642"/>
        <v/>
      </c>
    </row>
    <row r="3121" spans="1:14">
      <c r="A3121" s="62" t="str">
        <f>IF(Encodage!A3121="","",IF(COUNTIF($A$2:A3120,Encodage!A3121),"",IF(AND(Encodage!A3121&gt;=$G$2,Encodage!A3121&lt;=$H$2),Encodage!B3121,"")))</f>
        <v/>
      </c>
      <c r="B3121" s="62" t="str">
        <f>IF(A3121="","",IF(COUNTIF($A$2:B3120,Encodage!B3121)&gt;0,"",IF(AND(Encodage!B3121&gt;=$G$2,Encodage!A3121&lt;=$H$2),Encodage!C3121,"")))</f>
        <v/>
      </c>
      <c r="C3121" s="62"/>
      <c r="D3121" s="61"/>
      <c r="E3121" s="61"/>
      <c r="F3121" s="61"/>
      <c r="G3121" t="str">
        <f t="shared" si="641"/>
        <v/>
      </c>
      <c r="H3121" t="str">
        <f>IFERROR(IF(COUNTIF($H$4:H3120,H3120)&lt;VLOOKUP($H3120,$D$3:$E$500,2,0),H3120,INDEX($D$3:$D$300,MATCH(H3120,$D$3:$D$300,0)+1)),"")</f>
        <v/>
      </c>
      <c r="I3121" t="str">
        <f>IF($H3121="","",VLOOKUP($H3121,Listes!$A$3:$I$12,3,FALSE))</f>
        <v/>
      </c>
      <c r="J3121" t="str">
        <f>IF($H3121="","",VLOOKUP($H3121,Listes!$A$3:$I$12,4,FALSE))</f>
        <v/>
      </c>
      <c r="K3121" t="str">
        <f>IF(H3121="","",VLOOKUP($H3121,Listes!$A$3:$I$12,8,FALSE))</f>
        <v/>
      </c>
      <c r="N3121" t="str">
        <f t="shared" si="642"/>
        <v/>
      </c>
    </row>
    <row r="3122" spans="1:14">
      <c r="A3122" s="62" t="str">
        <f>IF(Encodage!A3122="","",IF(COUNTIF($A$2:A3121,Encodage!A3122),"",IF(AND(Encodage!A3122&gt;=$G$2,Encodage!A3122&lt;=$H$2),Encodage!B3122,"")))</f>
        <v/>
      </c>
      <c r="B3122" s="62" t="str">
        <f>IF(A3122="","",IF(COUNTIF($A$2:B3121,Encodage!B3122)&gt;0,"",IF(AND(Encodage!B3122&gt;=$G$2,Encodage!A3122&lt;=$H$2),Encodage!C3122,"")))</f>
        <v/>
      </c>
      <c r="C3122" s="62"/>
      <c r="D3122" s="61"/>
      <c r="E3122" s="61"/>
      <c r="F3122" s="61"/>
      <c r="G3122" t="str">
        <f t="shared" si="641"/>
        <v/>
      </c>
      <c r="H3122" t="str">
        <f>IFERROR(IF(COUNTIF($H$4:H3121,H3121)&lt;VLOOKUP($H3121,$D$3:$E$500,2,0),H3121,INDEX($D$3:$D$300,MATCH(H3121,$D$3:$D$300,0)+1)),"")</f>
        <v/>
      </c>
      <c r="I3122" t="str">
        <f>IF($H3122="","",VLOOKUP($H3122,Listes!$A$3:$I$12,3,FALSE))</f>
        <v/>
      </c>
      <c r="J3122" t="str">
        <f>IF($H3122="","",VLOOKUP($H3122,Listes!$A$3:$I$12,4,FALSE))</f>
        <v/>
      </c>
      <c r="K3122" t="str">
        <f>IF(H3122="","",VLOOKUP($H3122,Listes!$A$3:$I$12,8,FALSE))</f>
        <v/>
      </c>
      <c r="N3122" t="str">
        <f t="shared" si="642"/>
        <v/>
      </c>
    </row>
    <row r="3123" spans="1:14">
      <c r="A3123" s="62" t="str">
        <f>IF(Encodage!A3123="","",IF(COUNTIF($A$2:A3122,Encodage!A3123),"",IF(AND(Encodage!A3123&gt;=$G$2,Encodage!A3123&lt;=$H$2),Encodage!B3123,"")))</f>
        <v/>
      </c>
      <c r="B3123" s="62" t="str">
        <f>IF(A3123="","",IF(COUNTIF($A$2:B3122,Encodage!B3123)&gt;0,"",IF(AND(Encodage!B3123&gt;=$G$2,Encodage!A3123&lt;=$H$2),Encodage!C3123,"")))</f>
        <v/>
      </c>
      <c r="C3123" s="62"/>
      <c r="D3123" s="61"/>
      <c r="E3123" s="61"/>
      <c r="F3123" s="61"/>
      <c r="G3123" t="str">
        <f t="shared" si="641"/>
        <v/>
      </c>
      <c r="H3123" t="str">
        <f>IFERROR(IF(COUNTIF($H$4:H3122,H3122)&lt;VLOOKUP($H3122,$D$3:$E$500,2,0),H3122,INDEX($D$3:$D$300,MATCH(H3122,$D$3:$D$300,0)+1)),"")</f>
        <v/>
      </c>
      <c r="I3123" t="str">
        <f>IF($H3123="","",VLOOKUP($H3123,Listes!$A$3:$I$12,3,FALSE))</f>
        <v/>
      </c>
      <c r="J3123" t="str">
        <f>IF($H3123="","",VLOOKUP($H3123,Listes!$A$3:$I$12,4,FALSE))</f>
        <v/>
      </c>
      <c r="K3123" t="str">
        <f>IF(H3123="","",VLOOKUP($H3123,Listes!$A$3:$I$12,8,FALSE))</f>
        <v/>
      </c>
      <c r="N3123" t="str">
        <f t="shared" si="642"/>
        <v/>
      </c>
    </row>
    <row r="3124" spans="1:14">
      <c r="A3124" s="62" t="str">
        <f>IF(Encodage!A3124="","",IF(COUNTIF($A$2:A3123,Encodage!A3124),"",IF(AND(Encodage!A3124&gt;=$G$2,Encodage!A3124&lt;=$H$2),Encodage!B3124,"")))</f>
        <v/>
      </c>
      <c r="B3124" s="62" t="str">
        <f>IF(A3124="","",IF(COUNTIF($A$2:B3123,Encodage!B3124)&gt;0,"",IF(AND(Encodage!B3124&gt;=$G$2,Encodage!A3124&lt;=$H$2),Encodage!C3124,"")))</f>
        <v/>
      </c>
      <c r="C3124" s="62"/>
      <c r="D3124" s="61"/>
      <c r="E3124" s="61"/>
      <c r="F3124" s="61"/>
      <c r="G3124" t="str">
        <f t="shared" si="641"/>
        <v/>
      </c>
      <c r="H3124" t="str">
        <f>IFERROR(IF(COUNTIF($H$4:H3123,H3123)&lt;VLOOKUP($H3123,$D$3:$E$500,2,0),H3123,INDEX($D$3:$D$300,MATCH(H3123,$D$3:$D$300,0)+1)),"")</f>
        <v/>
      </c>
      <c r="I3124" t="str">
        <f>IF($H3124="","",VLOOKUP($H3124,Listes!$A$3:$I$12,3,FALSE))</f>
        <v/>
      </c>
      <c r="J3124" t="str">
        <f>IF($H3124="","",VLOOKUP($H3124,Listes!$A$3:$I$12,4,FALSE))</f>
        <v/>
      </c>
      <c r="K3124" t="str">
        <f>IF(H3124="","",VLOOKUP($H3124,Listes!$A$3:$I$12,8,FALSE))</f>
        <v/>
      </c>
      <c r="N3124" t="str">
        <f t="shared" si="642"/>
        <v/>
      </c>
    </row>
    <row r="3125" spans="1:14">
      <c r="A3125" s="62" t="str">
        <f>IF(Encodage!A3125="","",IF(COUNTIF($A$2:A3124,Encodage!A3125),"",IF(AND(Encodage!A3125&gt;=$G$2,Encodage!A3125&lt;=$H$2),Encodage!B3125,"")))</f>
        <v/>
      </c>
      <c r="B3125" s="62" t="str">
        <f>IF(A3125="","",IF(COUNTIF($A$2:B3124,Encodage!B3125)&gt;0,"",IF(AND(Encodage!B3125&gt;=$G$2,Encodage!A3125&lt;=$H$2),Encodage!C3125,"")))</f>
        <v/>
      </c>
      <c r="C3125" s="62"/>
      <c r="D3125" s="61"/>
      <c r="E3125" s="61"/>
      <c r="F3125" s="61"/>
      <c r="G3125" t="str">
        <f t="shared" si="641"/>
        <v/>
      </c>
      <c r="H3125" t="str">
        <f>IFERROR(IF(COUNTIF($H$4:H3124,H3124)&lt;VLOOKUP($H3124,$D$3:$E$500,2,0),H3124,INDEX($D$3:$D$300,MATCH(H3124,$D$3:$D$300,0)+1)),"")</f>
        <v/>
      </c>
      <c r="I3125" t="str">
        <f>IF($H3125="","",VLOOKUP($H3125,Listes!$A$3:$I$12,3,FALSE))</f>
        <v/>
      </c>
      <c r="J3125" t="str">
        <f>IF($H3125="","",VLOOKUP($H3125,Listes!$A$3:$I$12,4,FALSE))</f>
        <v/>
      </c>
      <c r="K3125" t="str">
        <f>IF(H3125="","",VLOOKUP($H3125,Listes!$A$3:$I$12,8,FALSE))</f>
        <v/>
      </c>
      <c r="N3125" t="str">
        <f t="shared" si="642"/>
        <v/>
      </c>
    </row>
    <row r="3126" spans="1:14">
      <c r="A3126" s="62" t="str">
        <f>IF(Encodage!A3126="","",IF(COUNTIF($A$2:A3125,Encodage!A3126),"",IF(AND(Encodage!A3126&gt;=$G$2,Encodage!A3126&lt;=$H$2),Encodage!B3126,"")))</f>
        <v/>
      </c>
      <c r="B3126" s="62" t="str">
        <f>IF(A3126="","",IF(COUNTIF($A$2:B3125,Encodage!B3126)&gt;0,"",IF(AND(Encodage!B3126&gt;=$G$2,Encodage!A3126&lt;=$H$2),Encodage!C3126,"")))</f>
        <v/>
      </c>
      <c r="C3126" s="62"/>
      <c r="D3126" s="61"/>
      <c r="E3126" s="61"/>
      <c r="F3126" s="61"/>
      <c r="G3126" t="str">
        <f t="shared" si="641"/>
        <v/>
      </c>
      <c r="H3126" t="str">
        <f>IFERROR(IF(COUNTIF($H$4:H3125,H3125)&lt;VLOOKUP($H3125,$D$3:$E$500,2,0),H3125,INDEX($D$3:$D$300,MATCH(H3125,$D$3:$D$300,0)+1)),"")</f>
        <v/>
      </c>
      <c r="I3126" t="str">
        <f>IF($H3126="","",VLOOKUP($H3126,Listes!$A$3:$I$12,3,FALSE))</f>
        <v/>
      </c>
      <c r="J3126" t="str">
        <f>IF($H3126="","",VLOOKUP($H3126,Listes!$A$3:$I$12,4,FALSE))</f>
        <v/>
      </c>
      <c r="K3126" t="str">
        <f>IF(H3126="","",VLOOKUP($H3126,Listes!$A$3:$I$12,8,FALSE))</f>
        <v/>
      </c>
      <c r="N3126" t="str">
        <f t="shared" si="642"/>
        <v/>
      </c>
    </row>
    <row r="3127" spans="1:14">
      <c r="A3127" s="62" t="str">
        <f>IF(Encodage!A3127="","",IF(COUNTIF($A$2:A3126,Encodage!A3127),"",IF(AND(Encodage!A3127&gt;=$G$2,Encodage!A3127&lt;=$H$2),Encodage!B3127,"")))</f>
        <v/>
      </c>
      <c r="B3127" s="62" t="str">
        <f>IF(A3127="","",IF(COUNTIF($A$2:B3126,Encodage!B3127)&gt;0,"",IF(AND(Encodage!B3127&gt;=$G$2,Encodage!A3127&lt;=$H$2),Encodage!C3127,"")))</f>
        <v/>
      </c>
      <c r="C3127" s="62"/>
      <c r="D3127" s="61"/>
      <c r="E3127" s="61"/>
      <c r="F3127" s="61"/>
      <c r="G3127" t="str">
        <f t="shared" si="641"/>
        <v/>
      </c>
      <c r="H3127" t="str">
        <f>IFERROR(IF(COUNTIF($H$4:H3126,H3126)&lt;VLOOKUP($H3126,$D$3:$E$500,2,0),H3126,INDEX($D$3:$D$300,MATCH(H3126,$D$3:$D$300,0)+1)),"")</f>
        <v/>
      </c>
      <c r="I3127" t="str">
        <f>IF($H3127="","",VLOOKUP($H3127,Listes!$A$3:$I$12,3,FALSE))</f>
        <v/>
      </c>
      <c r="J3127" t="str">
        <f>IF($H3127="","",VLOOKUP($H3127,Listes!$A$3:$I$12,4,FALSE))</f>
        <v/>
      </c>
      <c r="K3127" t="str">
        <f>IF(H3127="","",VLOOKUP($H3127,Listes!$A$3:$I$12,8,FALSE))</f>
        <v/>
      </c>
      <c r="N3127" t="str">
        <f t="shared" si="642"/>
        <v/>
      </c>
    </row>
    <row r="3128" spans="1:14">
      <c r="A3128" s="62" t="str">
        <f>IF(Encodage!A3128="","",IF(COUNTIF($A$2:A3127,Encodage!A3128),"",IF(AND(Encodage!A3128&gt;=$G$2,Encodage!A3128&lt;=$H$2),Encodage!B3128,"")))</f>
        <v/>
      </c>
      <c r="B3128" s="62" t="str">
        <f>IF(A3128="","",IF(COUNTIF($A$2:B3127,Encodage!B3128)&gt;0,"",IF(AND(Encodage!B3128&gt;=$G$2,Encodage!A3128&lt;=$H$2),Encodage!C3128,"")))</f>
        <v/>
      </c>
      <c r="C3128" s="62"/>
      <c r="D3128" s="61"/>
      <c r="E3128" s="61"/>
      <c r="F3128" s="61"/>
      <c r="G3128" t="str">
        <f t="shared" si="641"/>
        <v/>
      </c>
      <c r="H3128" t="str">
        <f>IFERROR(IF(COUNTIF($H$4:H3127,H3127)&lt;VLOOKUP($H3127,$D$3:$E$500,2,0),H3127,INDEX($D$3:$D$300,MATCH(H3127,$D$3:$D$300,0)+1)),"")</f>
        <v/>
      </c>
      <c r="I3128" t="str">
        <f>IF($H3128="","",VLOOKUP($H3128,Listes!$A$3:$I$12,3,FALSE))</f>
        <v/>
      </c>
      <c r="J3128" t="str">
        <f>IF($H3128="","",VLOOKUP($H3128,Listes!$A$3:$I$12,4,FALSE))</f>
        <v/>
      </c>
      <c r="K3128" t="str">
        <f>IF(H3128="","",VLOOKUP($H3128,Listes!$A$3:$I$12,8,FALSE))</f>
        <v/>
      </c>
      <c r="N3128" t="str">
        <f t="shared" si="642"/>
        <v/>
      </c>
    </row>
    <row r="3129" spans="1:14">
      <c r="A3129" s="62" t="str">
        <f>IF(Encodage!A3129="","",IF(COUNTIF($A$2:A3128,Encodage!A3129),"",IF(AND(Encodage!A3129&gt;=$G$2,Encodage!A3129&lt;=$H$2),Encodage!B3129,"")))</f>
        <v/>
      </c>
      <c r="B3129" s="62" t="str">
        <f>IF(A3129="","",IF(COUNTIF($A$2:B3128,Encodage!B3129)&gt;0,"",IF(AND(Encodage!B3129&gt;=$G$2,Encodage!A3129&lt;=$H$2),Encodage!C3129,"")))</f>
        <v/>
      </c>
      <c r="C3129" s="62"/>
      <c r="D3129" s="61"/>
      <c r="E3129" s="61"/>
      <c r="F3129" s="61"/>
      <c r="G3129" t="str">
        <f t="shared" si="641"/>
        <v/>
      </c>
      <c r="H3129" t="str">
        <f>IFERROR(IF(COUNTIF($H$4:H3128,H3128)&lt;VLOOKUP($H3128,$D$3:$E$500,2,0),H3128,INDEX($D$3:$D$300,MATCH(H3128,$D$3:$D$300,0)+1)),"")</f>
        <v/>
      </c>
      <c r="I3129" t="str">
        <f>IF($H3129="","",VLOOKUP($H3129,Listes!$A$3:$I$12,3,FALSE))</f>
        <v/>
      </c>
      <c r="J3129" t="str">
        <f>IF($H3129="","",VLOOKUP($H3129,Listes!$A$3:$I$12,4,FALSE))</f>
        <v/>
      </c>
      <c r="K3129" t="str">
        <f>IF(H3129="","",VLOOKUP($H3129,Listes!$A$3:$I$12,8,FALSE))</f>
        <v/>
      </c>
      <c r="N3129" t="str">
        <f t="shared" si="642"/>
        <v/>
      </c>
    </row>
    <row r="3130" spans="1:14">
      <c r="A3130" s="62" t="str">
        <f>IF(Encodage!A3130="","",IF(COUNTIF($A$2:A3129,Encodage!A3130),"",IF(AND(Encodage!A3130&gt;=$G$2,Encodage!A3130&lt;=$H$2),Encodage!B3130,"")))</f>
        <v/>
      </c>
      <c r="B3130" s="62" t="str">
        <f>IF(A3130="","",IF(COUNTIF($A$2:B3129,Encodage!B3130)&gt;0,"",IF(AND(Encodage!B3130&gt;=$G$2,Encodage!A3130&lt;=$H$2),Encodage!C3130,"")))</f>
        <v/>
      </c>
      <c r="C3130" s="62"/>
      <c r="D3130" s="61"/>
      <c r="E3130" s="61"/>
      <c r="F3130" s="61"/>
      <c r="G3130" t="str">
        <f t="shared" si="641"/>
        <v/>
      </c>
      <c r="H3130" t="str">
        <f>IFERROR(IF(COUNTIF($H$4:H3129,H3129)&lt;VLOOKUP($H3129,$D$3:$E$500,2,0),H3129,INDEX($D$3:$D$300,MATCH(H3129,$D$3:$D$300,0)+1)),"")</f>
        <v/>
      </c>
      <c r="I3130" t="str">
        <f>IF($H3130="","",VLOOKUP($H3130,Listes!$A$3:$I$12,3,FALSE))</f>
        <v/>
      </c>
      <c r="J3130" t="str">
        <f>IF($H3130="","",VLOOKUP($H3130,Listes!$A$3:$I$12,4,FALSE))</f>
        <v/>
      </c>
      <c r="K3130" t="str">
        <f>IF(H3130="","",VLOOKUP($H3130,Listes!$A$3:$I$12,8,FALSE))</f>
        <v/>
      </c>
      <c r="N3130" t="str">
        <f t="shared" si="642"/>
        <v/>
      </c>
    </row>
    <row r="3131" spans="1:14">
      <c r="A3131" s="62" t="str">
        <f>IF(Encodage!A3131="","",IF(COUNTIF($A$2:A3130,Encodage!A3131),"",IF(AND(Encodage!A3131&gt;=$G$2,Encodage!A3131&lt;=$H$2),Encodage!B3131,"")))</f>
        <v/>
      </c>
      <c r="B3131" s="62" t="str">
        <f>IF(A3131="","",IF(COUNTIF($A$2:B3130,Encodage!B3131)&gt;0,"",IF(AND(Encodage!B3131&gt;=$G$2,Encodage!A3131&lt;=$H$2),Encodage!C3131,"")))</f>
        <v/>
      </c>
      <c r="C3131" s="62"/>
      <c r="D3131" s="61"/>
      <c r="E3131" s="61"/>
      <c r="F3131" s="61"/>
      <c r="G3131" t="str">
        <f t="shared" si="641"/>
        <v/>
      </c>
      <c r="H3131" t="str">
        <f>IFERROR(IF(COUNTIF($H$4:H3130,H3130)&lt;VLOOKUP($H3130,$D$3:$E$500,2,0),H3130,INDEX($D$3:$D$300,MATCH(H3130,$D$3:$D$300,0)+1)),"")</f>
        <v/>
      </c>
      <c r="I3131" t="str">
        <f>IF($H3131="","",VLOOKUP($H3131,Listes!$A$3:$I$12,3,FALSE))</f>
        <v/>
      </c>
      <c r="J3131" t="str">
        <f>IF($H3131="","",VLOOKUP($H3131,Listes!$A$3:$I$12,4,FALSE))</f>
        <v/>
      </c>
      <c r="K3131" t="str">
        <f>IF(H3131="","",VLOOKUP($H3131,Listes!$A$3:$I$12,8,FALSE))</f>
        <v/>
      </c>
      <c r="N3131" t="str">
        <f t="shared" si="642"/>
        <v/>
      </c>
    </row>
    <row r="3132" spans="1:14">
      <c r="A3132" s="62" t="str">
        <f>IF(Encodage!A3132="","",IF(COUNTIF($A$2:A3131,Encodage!A3132),"",IF(AND(Encodage!A3132&gt;=$G$2,Encodage!A3132&lt;=$H$2),Encodage!B3132,"")))</f>
        <v/>
      </c>
      <c r="B3132" s="62" t="str">
        <f>IF(A3132="","",IF(COUNTIF($A$2:B3131,Encodage!B3132)&gt;0,"",IF(AND(Encodage!B3132&gt;=$G$2,Encodage!A3132&lt;=$H$2),Encodage!C3132,"")))</f>
        <v/>
      </c>
      <c r="C3132" s="62"/>
      <c r="D3132" s="61"/>
      <c r="E3132" s="61"/>
      <c r="F3132" s="61"/>
      <c r="G3132" t="str">
        <f t="shared" si="641"/>
        <v/>
      </c>
      <c r="H3132" t="str">
        <f>IFERROR(IF(COUNTIF($H$4:H3131,H3131)&lt;VLOOKUP($H3131,$D$3:$E$500,2,0),H3131,INDEX($D$3:$D$300,MATCH(H3131,$D$3:$D$300,0)+1)),"")</f>
        <v/>
      </c>
      <c r="I3132" t="str">
        <f>IF($H3132="","",VLOOKUP($H3132,Listes!$A$3:$I$12,3,FALSE))</f>
        <v/>
      </c>
      <c r="J3132" t="str">
        <f>IF($H3132="","",VLOOKUP($H3132,Listes!$A$3:$I$12,4,FALSE))</f>
        <v/>
      </c>
      <c r="K3132" t="str">
        <f>IF(H3132="","",VLOOKUP($H3132,Listes!$A$3:$I$12,8,FALSE))</f>
        <v/>
      </c>
      <c r="N3132" t="str">
        <f t="shared" si="642"/>
        <v/>
      </c>
    </row>
    <row r="3133" spans="1:14">
      <c r="A3133" s="62" t="str">
        <f>IF(Encodage!A3133="","",IF(COUNTIF($A$2:A3132,Encodage!A3133),"",IF(AND(Encodage!A3133&gt;=$G$2,Encodage!A3133&lt;=$H$2),Encodage!B3133,"")))</f>
        <v/>
      </c>
      <c r="B3133" s="62" t="str">
        <f>IF(A3133="","",IF(COUNTIF($A$2:B3132,Encodage!B3133)&gt;0,"",IF(AND(Encodage!B3133&gt;=$G$2,Encodage!A3133&lt;=$H$2),Encodage!C3133,"")))</f>
        <v/>
      </c>
      <c r="C3133" s="62"/>
      <c r="D3133" s="61"/>
      <c r="E3133" s="61"/>
      <c r="F3133" s="61"/>
      <c r="G3133" t="str">
        <f t="shared" si="641"/>
        <v/>
      </c>
      <c r="H3133" t="str">
        <f>IFERROR(IF(COUNTIF($H$4:H3132,H3132)&lt;VLOOKUP($H3132,$D$3:$E$500,2,0),H3132,INDEX($D$3:$D$300,MATCH(H3132,$D$3:$D$300,0)+1)),"")</f>
        <v/>
      </c>
      <c r="I3133" t="str">
        <f>IF($H3133="","",VLOOKUP($H3133,Listes!$A$3:$I$12,3,FALSE))</f>
        <v/>
      </c>
      <c r="J3133" t="str">
        <f>IF($H3133="","",VLOOKUP($H3133,Listes!$A$3:$I$12,4,FALSE))</f>
        <v/>
      </c>
      <c r="K3133" t="str">
        <f>IF(H3133="","",VLOOKUP($H3133,Listes!$A$3:$I$12,8,FALSE))</f>
        <v/>
      </c>
      <c r="N3133" t="str">
        <f t="shared" si="642"/>
        <v/>
      </c>
    </row>
    <row r="3134" spans="1:14">
      <c r="A3134" s="62" t="str">
        <f>IF(Encodage!A3134="","",IF(COUNTIF($A$2:A3133,Encodage!A3134),"",IF(AND(Encodage!A3134&gt;=$G$2,Encodage!A3134&lt;=$H$2),Encodage!B3134,"")))</f>
        <v/>
      </c>
      <c r="B3134" s="62" t="str">
        <f>IF(A3134="","",IF(COUNTIF($A$2:B3133,Encodage!B3134)&gt;0,"",IF(AND(Encodage!B3134&gt;=$G$2,Encodage!A3134&lt;=$H$2),Encodage!C3134,"")))</f>
        <v/>
      </c>
      <c r="C3134" s="62"/>
      <c r="D3134" s="61"/>
      <c r="E3134" s="61"/>
      <c r="F3134" s="61"/>
      <c r="G3134" t="str">
        <f t="shared" si="641"/>
        <v/>
      </c>
      <c r="H3134" t="str">
        <f>IFERROR(IF(COUNTIF($H$4:H3133,H3133)&lt;VLOOKUP($H3133,$D$3:$E$500,2,0),H3133,INDEX($D$3:$D$300,MATCH(H3133,$D$3:$D$300,0)+1)),"")</f>
        <v/>
      </c>
      <c r="I3134" t="str">
        <f>IF($H3134="","",VLOOKUP($H3134,Listes!$A$3:$I$12,3,FALSE))</f>
        <v/>
      </c>
      <c r="J3134" t="str">
        <f>IF($H3134="","",VLOOKUP($H3134,Listes!$A$3:$I$12,4,FALSE))</f>
        <v/>
      </c>
      <c r="K3134" t="str">
        <f>IF(H3134="","",VLOOKUP($H3134,Listes!$A$3:$I$12,8,FALSE))</f>
        <v/>
      </c>
      <c r="N3134" t="str">
        <f t="shared" si="642"/>
        <v/>
      </c>
    </row>
    <row r="3135" spans="1:14">
      <c r="A3135" s="62" t="str">
        <f>IF(Encodage!A3135="","",IF(COUNTIF($A$2:A3134,Encodage!A3135),"",IF(AND(Encodage!A3135&gt;=$G$2,Encodage!A3135&lt;=$H$2),Encodage!B3135,"")))</f>
        <v/>
      </c>
      <c r="B3135" s="62" t="str">
        <f>IF(A3135="","",IF(COUNTIF($A$2:B3134,Encodage!B3135)&gt;0,"",IF(AND(Encodage!B3135&gt;=$G$2,Encodage!A3135&lt;=$H$2),Encodage!C3135,"")))</f>
        <v/>
      </c>
      <c r="C3135" s="62"/>
      <c r="D3135" s="61"/>
      <c r="E3135" s="61"/>
      <c r="F3135" s="61"/>
      <c r="G3135" t="str">
        <f t="shared" si="641"/>
        <v/>
      </c>
      <c r="H3135" t="str">
        <f>IFERROR(IF(COUNTIF($H$4:H3134,H3134)&lt;VLOOKUP($H3134,$D$3:$E$500,2,0),H3134,INDEX($D$3:$D$300,MATCH(H3134,$D$3:$D$300,0)+1)),"")</f>
        <v/>
      </c>
      <c r="I3135" t="str">
        <f>IF($H3135="","",VLOOKUP($H3135,Listes!$A$3:$I$12,3,FALSE))</f>
        <v/>
      </c>
      <c r="J3135" t="str">
        <f>IF($H3135="","",VLOOKUP($H3135,Listes!$A$3:$I$12,4,FALSE))</f>
        <v/>
      </c>
      <c r="K3135" t="str">
        <f>IF(H3135="","",VLOOKUP($H3135,Listes!$A$3:$I$12,8,FALSE))</f>
        <v/>
      </c>
      <c r="N3135" t="str">
        <f t="shared" si="642"/>
        <v/>
      </c>
    </row>
    <row r="3136" spans="1:14">
      <c r="A3136" s="62" t="str">
        <f>IF(Encodage!A3136="","",IF(COUNTIF($A$2:A3135,Encodage!A3136),"",IF(AND(Encodage!A3136&gt;=$G$2,Encodage!A3136&lt;=$H$2),Encodage!B3136,"")))</f>
        <v/>
      </c>
      <c r="B3136" s="62" t="str">
        <f>IF(A3136="","",IF(COUNTIF($A$2:B3135,Encodage!B3136)&gt;0,"",IF(AND(Encodage!B3136&gt;=$G$2,Encodage!A3136&lt;=$H$2),Encodage!C3136,"")))</f>
        <v/>
      </c>
      <c r="C3136" s="62"/>
      <c r="D3136" s="61"/>
      <c r="E3136" s="61"/>
      <c r="F3136" s="61"/>
      <c r="G3136" t="str">
        <f t="shared" si="641"/>
        <v/>
      </c>
      <c r="H3136" t="str">
        <f>IFERROR(IF(COUNTIF($H$4:H3135,H3135)&lt;VLOOKUP($H3135,$D$3:$E$500,2,0),H3135,INDEX($D$3:$D$300,MATCH(H3135,$D$3:$D$300,0)+1)),"")</f>
        <v/>
      </c>
      <c r="I3136" t="str">
        <f>IF($H3136="","",VLOOKUP($H3136,Listes!$A$3:$I$12,3,FALSE))</f>
        <v/>
      </c>
      <c r="J3136" t="str">
        <f>IF($H3136="","",VLOOKUP($H3136,Listes!$A$3:$I$12,4,FALSE))</f>
        <v/>
      </c>
      <c r="K3136" t="str">
        <f>IF(H3136="","",VLOOKUP($H3136,Listes!$A$3:$I$12,8,FALSE))</f>
        <v/>
      </c>
      <c r="N3136" t="str">
        <f t="shared" si="642"/>
        <v/>
      </c>
    </row>
    <row r="3137" spans="1:14">
      <c r="A3137" s="62" t="str">
        <f>IF(Encodage!A3137="","",IF(COUNTIF($A$2:A3136,Encodage!A3137),"",IF(AND(Encodage!A3137&gt;=$G$2,Encodage!A3137&lt;=$H$2),Encodage!B3137,"")))</f>
        <v/>
      </c>
      <c r="B3137" s="62" t="str">
        <f>IF(A3137="","",IF(COUNTIF($A$2:B3136,Encodage!B3137)&gt;0,"",IF(AND(Encodage!B3137&gt;=$G$2,Encodage!A3137&lt;=$H$2),Encodage!C3137,"")))</f>
        <v/>
      </c>
      <c r="C3137" s="62"/>
      <c r="D3137" s="61"/>
      <c r="E3137" s="61"/>
      <c r="F3137" s="61"/>
      <c r="G3137" t="str">
        <f t="shared" si="641"/>
        <v/>
      </c>
      <c r="H3137" t="str">
        <f>IFERROR(IF(COUNTIF($H$4:H3136,H3136)&lt;VLOOKUP($H3136,$D$3:$E$500,2,0),H3136,INDEX($D$3:$D$300,MATCH(H3136,$D$3:$D$300,0)+1)),"")</f>
        <v/>
      </c>
      <c r="I3137" t="str">
        <f>IF($H3137="","",VLOOKUP($H3137,Listes!$A$3:$I$12,3,FALSE))</f>
        <v/>
      </c>
      <c r="J3137" t="str">
        <f>IF($H3137="","",VLOOKUP($H3137,Listes!$A$3:$I$12,4,FALSE))</f>
        <v/>
      </c>
      <c r="K3137" t="str">
        <f>IF(H3137="","",VLOOKUP($H3137,Listes!$A$3:$I$12,8,FALSE))</f>
        <v/>
      </c>
      <c r="N3137" t="str">
        <f t="shared" si="642"/>
        <v/>
      </c>
    </row>
    <row r="3138" spans="1:14">
      <c r="A3138" s="62" t="str">
        <f>IF(Encodage!A3138="","",IF(COUNTIF($A$2:A3137,Encodage!A3138),"",IF(AND(Encodage!A3138&gt;=$G$2,Encodage!A3138&lt;=$H$2),Encodage!B3138,"")))</f>
        <v/>
      </c>
      <c r="B3138" s="62" t="str">
        <f>IF(A3138="","",IF(COUNTIF($A$2:B3137,Encodage!B3138)&gt;0,"",IF(AND(Encodage!B3138&gt;=$G$2,Encodage!A3138&lt;=$H$2),Encodage!C3138,"")))</f>
        <v/>
      </c>
      <c r="C3138" s="62"/>
      <c r="D3138" s="61"/>
      <c r="E3138" s="61"/>
      <c r="F3138" s="61"/>
      <c r="G3138" t="str">
        <f t="shared" si="641"/>
        <v/>
      </c>
      <c r="H3138" t="str">
        <f>IFERROR(IF(COUNTIF($H$4:H3137,H3137)&lt;VLOOKUP($H3137,$D$3:$E$500,2,0),H3137,INDEX($D$3:$D$300,MATCH(H3137,$D$3:$D$300,0)+1)),"")</f>
        <v/>
      </c>
      <c r="I3138" t="str">
        <f>IF($H3138="","",VLOOKUP($H3138,Listes!$A$3:$I$12,3,FALSE))</f>
        <v/>
      </c>
      <c r="J3138" t="str">
        <f>IF($H3138="","",VLOOKUP($H3138,Listes!$A$3:$I$12,4,FALSE))</f>
        <v/>
      </c>
      <c r="K3138" t="str">
        <f>IF(H3138="","",VLOOKUP($H3138,Listes!$A$3:$I$12,8,FALSE))</f>
        <v/>
      </c>
      <c r="N3138" t="str">
        <f t="shared" si="642"/>
        <v/>
      </c>
    </row>
    <row r="3139" spans="1:14">
      <c r="A3139" s="62" t="str">
        <f>IF(Encodage!A3139="","",IF(COUNTIF($A$2:A3138,Encodage!A3139),"",IF(AND(Encodage!A3139&gt;=$G$2,Encodage!A3139&lt;=$H$2),Encodage!B3139,"")))</f>
        <v/>
      </c>
      <c r="B3139" s="62" t="str">
        <f>IF(A3139="","",IF(COUNTIF($A$2:B3138,Encodage!B3139)&gt;0,"",IF(AND(Encodage!B3139&gt;=$G$2,Encodage!A3139&lt;=$H$2),Encodage!C3139,"")))</f>
        <v/>
      </c>
      <c r="C3139" s="62"/>
      <c r="D3139" s="61"/>
      <c r="E3139" s="61"/>
      <c r="F3139" s="61"/>
      <c r="G3139" t="str">
        <f t="shared" si="641"/>
        <v/>
      </c>
      <c r="H3139" t="str">
        <f>IFERROR(IF(COUNTIF($H$4:H3138,H3138)&lt;VLOOKUP($H3138,$D$3:$E$500,2,0),H3138,INDEX($D$3:$D$300,MATCH(H3138,$D$3:$D$300,0)+1)),"")</f>
        <v/>
      </c>
      <c r="I3139" t="str">
        <f>IF($H3139="","",VLOOKUP($H3139,Listes!$A$3:$I$12,3,FALSE))</f>
        <v/>
      </c>
      <c r="J3139" t="str">
        <f>IF($H3139="","",VLOOKUP($H3139,Listes!$A$3:$I$12,4,FALSE))</f>
        <v/>
      </c>
      <c r="K3139" t="str">
        <f>IF(H3139="","",VLOOKUP($H3139,Listes!$A$3:$I$12,8,FALSE))</f>
        <v/>
      </c>
      <c r="N3139" t="str">
        <f t="shared" si="642"/>
        <v/>
      </c>
    </row>
    <row r="3140" spans="1:14">
      <c r="A3140" s="62" t="str">
        <f>IF(Encodage!A3140="","",IF(COUNTIF($A$2:A3139,Encodage!A3140),"",IF(AND(Encodage!A3140&gt;=$G$2,Encodage!A3140&lt;=$H$2),Encodage!B3140,"")))</f>
        <v/>
      </c>
      <c r="B3140" s="62" t="str">
        <f>IF(A3140="","",IF(COUNTIF($A$2:B3139,Encodage!B3140)&gt;0,"",IF(AND(Encodage!B3140&gt;=$G$2,Encodage!A3140&lt;=$H$2),Encodage!C3140,"")))</f>
        <v/>
      </c>
      <c r="C3140" s="62"/>
      <c r="D3140" s="61"/>
      <c r="E3140" s="61"/>
      <c r="F3140" s="61"/>
      <c r="G3140" t="str">
        <f t="shared" si="641"/>
        <v/>
      </c>
      <c r="H3140" t="str">
        <f>IFERROR(IF(COUNTIF($H$4:H3139,H3139)&lt;VLOOKUP($H3139,$D$3:$E$500,2,0),H3139,INDEX($D$3:$D$300,MATCH(H3139,$D$3:$D$300,0)+1)),"")</f>
        <v/>
      </c>
      <c r="I3140" t="str">
        <f>IF($H3140="","",VLOOKUP($H3140,Listes!$A$3:$I$12,3,FALSE))</f>
        <v/>
      </c>
      <c r="J3140" t="str">
        <f>IF($H3140="","",VLOOKUP($H3140,Listes!$A$3:$I$12,4,FALSE))</f>
        <v/>
      </c>
      <c r="K3140" t="str">
        <f>IF(H3140="","",VLOOKUP($H3140,Listes!$A$3:$I$12,8,FALSE))</f>
        <v/>
      </c>
      <c r="N3140" t="str">
        <f t="shared" si="642"/>
        <v/>
      </c>
    </row>
    <row r="3141" spans="1:14">
      <c r="A3141" s="62" t="str">
        <f>IF(Encodage!A3141="","",IF(COUNTIF($A$2:A3140,Encodage!A3141),"",IF(AND(Encodage!A3141&gt;=$G$2,Encodage!A3141&lt;=$H$2),Encodage!B3141,"")))</f>
        <v/>
      </c>
      <c r="B3141" s="62" t="str">
        <f>IF(A3141="","",IF(COUNTIF($A$2:B3140,Encodage!B3141)&gt;0,"",IF(AND(Encodage!B3141&gt;=$G$2,Encodage!A3141&lt;=$H$2),Encodage!C3141,"")))</f>
        <v/>
      </c>
      <c r="C3141" s="62"/>
      <c r="D3141" s="61"/>
      <c r="E3141" s="61"/>
      <c r="F3141" s="61"/>
      <c r="G3141" t="str">
        <f t="shared" ref="G3141:G3204" si="643">IFERROR(INDEX($C$3:$C$10000,MATCH(H3141,$A$3:$A$10000,0)),"")</f>
        <v/>
      </c>
      <c r="H3141" t="str">
        <f>IFERROR(IF(COUNTIF($H$4:H3140,H3140)&lt;VLOOKUP($H3140,$D$3:$E$500,2,0),H3140,INDEX($D$3:$D$300,MATCH(H3140,$D$3:$D$300,0)+1)),"")</f>
        <v/>
      </c>
      <c r="I3141" t="str">
        <f>IF($H3141="","",VLOOKUP($H3141,Listes!$A$3:$I$12,3,FALSE))</f>
        <v/>
      </c>
      <c r="J3141" t="str">
        <f>IF($H3141="","",VLOOKUP($H3141,Listes!$A$3:$I$12,4,FALSE))</f>
        <v/>
      </c>
      <c r="K3141" t="str">
        <f>IF(H3141="","",VLOOKUP($H3141,Listes!$A$3:$I$12,8,FALSE))</f>
        <v/>
      </c>
      <c r="N3141" t="str">
        <f t="shared" ref="N3141:N3204" si="644">IF($H3140=$H3141,"",IFERROR(INDEX($C$3:$C$300,MATCH(H3141,$D$3:$D$300,0)),""))</f>
        <v/>
      </c>
    </row>
    <row r="3142" spans="1:14">
      <c r="A3142" s="62" t="str">
        <f>IF(Encodage!A3142="","",IF(COUNTIF($A$2:A3141,Encodage!A3142),"",IF(AND(Encodage!A3142&gt;=$G$2,Encodage!A3142&lt;=$H$2),Encodage!B3142,"")))</f>
        <v/>
      </c>
      <c r="B3142" s="62" t="str">
        <f>IF(A3142="","",IF(COUNTIF($A$2:B3141,Encodage!B3142)&gt;0,"",IF(AND(Encodage!B3142&gt;=$G$2,Encodage!A3142&lt;=$H$2),Encodage!C3142,"")))</f>
        <v/>
      </c>
      <c r="C3142" s="62"/>
      <c r="D3142" s="61"/>
      <c r="E3142" s="61"/>
      <c r="F3142" s="61"/>
      <c r="G3142" t="str">
        <f t="shared" si="643"/>
        <v/>
      </c>
      <c r="H3142" t="str">
        <f>IFERROR(IF(COUNTIF($H$4:H3141,H3141)&lt;VLOOKUP($H3141,$D$3:$E$500,2,0),H3141,INDEX($D$3:$D$300,MATCH(H3141,$D$3:$D$300,0)+1)),"")</f>
        <v/>
      </c>
      <c r="I3142" t="str">
        <f>IF($H3142="","",VLOOKUP($H3142,Listes!$A$3:$I$12,3,FALSE))</f>
        <v/>
      </c>
      <c r="J3142" t="str">
        <f>IF($H3142="","",VLOOKUP($H3142,Listes!$A$3:$I$12,4,FALSE))</f>
        <v/>
      </c>
      <c r="K3142" t="str">
        <f>IF(H3142="","",VLOOKUP($H3142,Listes!$A$3:$I$12,8,FALSE))</f>
        <v/>
      </c>
      <c r="N3142" t="str">
        <f t="shared" si="644"/>
        <v/>
      </c>
    </row>
    <row r="3143" spans="1:14">
      <c r="A3143" s="62" t="str">
        <f>IF(Encodage!A3143="","",IF(COUNTIF($A$2:A3142,Encodage!A3143),"",IF(AND(Encodage!A3143&gt;=$G$2,Encodage!A3143&lt;=$H$2),Encodage!B3143,"")))</f>
        <v/>
      </c>
      <c r="B3143" s="62" t="str">
        <f>IF(A3143="","",IF(COUNTIF($A$2:B3142,Encodage!B3143)&gt;0,"",IF(AND(Encodage!B3143&gt;=$G$2,Encodage!A3143&lt;=$H$2),Encodage!C3143,"")))</f>
        <v/>
      </c>
      <c r="C3143" s="62"/>
      <c r="D3143" s="61"/>
      <c r="E3143" s="61"/>
      <c r="F3143" s="61"/>
      <c r="G3143" t="str">
        <f t="shared" si="643"/>
        <v/>
      </c>
      <c r="H3143" t="str">
        <f>IFERROR(IF(COUNTIF($H$4:H3142,H3142)&lt;VLOOKUP($H3142,$D$3:$E$500,2,0),H3142,INDEX($D$3:$D$300,MATCH(H3142,$D$3:$D$300,0)+1)),"")</f>
        <v/>
      </c>
      <c r="I3143" t="str">
        <f>IF($H3143="","",VLOOKUP($H3143,Listes!$A$3:$I$12,3,FALSE))</f>
        <v/>
      </c>
      <c r="J3143" t="str">
        <f>IF($H3143="","",VLOOKUP($H3143,Listes!$A$3:$I$12,4,FALSE))</f>
        <v/>
      </c>
      <c r="K3143" t="str">
        <f>IF(H3143="","",VLOOKUP($H3143,Listes!$A$3:$I$12,8,FALSE))</f>
        <v/>
      </c>
      <c r="N3143" t="str">
        <f t="shared" si="644"/>
        <v/>
      </c>
    </row>
    <row r="3144" spans="1:14">
      <c r="A3144" s="62" t="str">
        <f>IF(Encodage!A3144="","",IF(COUNTIF($A$2:A3143,Encodage!A3144),"",IF(AND(Encodage!A3144&gt;=$G$2,Encodage!A3144&lt;=$H$2),Encodage!B3144,"")))</f>
        <v/>
      </c>
      <c r="B3144" s="62" t="str">
        <f>IF(A3144="","",IF(COUNTIF($A$2:B3143,Encodage!B3144)&gt;0,"",IF(AND(Encodage!B3144&gt;=$G$2,Encodage!A3144&lt;=$H$2),Encodage!C3144,"")))</f>
        <v/>
      </c>
      <c r="C3144" s="62"/>
      <c r="D3144" s="61"/>
      <c r="E3144" s="61"/>
      <c r="F3144" s="61"/>
      <c r="G3144" t="str">
        <f t="shared" si="643"/>
        <v/>
      </c>
      <c r="H3144" t="str">
        <f>IFERROR(IF(COUNTIF($H$4:H3143,H3143)&lt;VLOOKUP($H3143,$D$3:$E$500,2,0),H3143,INDEX($D$3:$D$300,MATCH(H3143,$D$3:$D$300,0)+1)),"")</f>
        <v/>
      </c>
      <c r="I3144" t="str">
        <f>IF($H3144="","",VLOOKUP($H3144,Listes!$A$3:$I$12,3,FALSE))</f>
        <v/>
      </c>
      <c r="J3144" t="str">
        <f>IF($H3144="","",VLOOKUP($H3144,Listes!$A$3:$I$12,4,FALSE))</f>
        <v/>
      </c>
      <c r="K3144" t="str">
        <f>IF(H3144="","",VLOOKUP($H3144,Listes!$A$3:$I$12,8,FALSE))</f>
        <v/>
      </c>
      <c r="N3144" t="str">
        <f t="shared" si="644"/>
        <v/>
      </c>
    </row>
    <row r="3145" spans="1:14">
      <c r="A3145" s="62" t="str">
        <f>IF(Encodage!A3145="","",IF(COUNTIF($A$2:A3144,Encodage!A3145),"",IF(AND(Encodage!A3145&gt;=$G$2,Encodage!A3145&lt;=$H$2),Encodage!B3145,"")))</f>
        <v/>
      </c>
      <c r="B3145" s="62" t="str">
        <f>IF(A3145="","",IF(COUNTIF($A$2:B3144,Encodage!B3145)&gt;0,"",IF(AND(Encodage!B3145&gt;=$G$2,Encodage!A3145&lt;=$H$2),Encodage!C3145,"")))</f>
        <v/>
      </c>
      <c r="C3145" s="62"/>
      <c r="D3145" s="61"/>
      <c r="E3145" s="61"/>
      <c r="F3145" s="61"/>
      <c r="G3145" t="str">
        <f t="shared" si="643"/>
        <v/>
      </c>
      <c r="H3145" t="str">
        <f>IFERROR(IF(COUNTIF($H$4:H3144,H3144)&lt;VLOOKUP($H3144,$D$3:$E$500,2,0),H3144,INDEX($D$3:$D$300,MATCH(H3144,$D$3:$D$300,0)+1)),"")</f>
        <v/>
      </c>
      <c r="I3145" t="str">
        <f>IF($H3145="","",VLOOKUP($H3145,Listes!$A$3:$I$12,3,FALSE))</f>
        <v/>
      </c>
      <c r="J3145" t="str">
        <f>IF($H3145="","",VLOOKUP($H3145,Listes!$A$3:$I$12,4,FALSE))</f>
        <v/>
      </c>
      <c r="K3145" t="str">
        <f>IF(H3145="","",VLOOKUP($H3145,Listes!$A$3:$I$12,8,FALSE))</f>
        <v/>
      </c>
      <c r="N3145" t="str">
        <f t="shared" si="644"/>
        <v/>
      </c>
    </row>
    <row r="3146" spans="1:14">
      <c r="A3146" s="62" t="str">
        <f>IF(Encodage!A3146="","",IF(COUNTIF($A$2:A3145,Encodage!A3146),"",IF(AND(Encodage!A3146&gt;=$G$2,Encodage!A3146&lt;=$H$2),Encodage!B3146,"")))</f>
        <v/>
      </c>
      <c r="B3146" s="62" t="str">
        <f>IF(A3146="","",IF(COUNTIF($A$2:B3145,Encodage!B3146)&gt;0,"",IF(AND(Encodage!B3146&gt;=$G$2,Encodage!A3146&lt;=$H$2),Encodage!C3146,"")))</f>
        <v/>
      </c>
      <c r="C3146" s="62"/>
      <c r="D3146" s="61"/>
      <c r="E3146" s="61"/>
      <c r="F3146" s="61"/>
      <c r="G3146" t="str">
        <f t="shared" si="643"/>
        <v/>
      </c>
      <c r="H3146" t="str">
        <f>IFERROR(IF(COUNTIF($H$4:H3145,H3145)&lt;VLOOKUP($H3145,$D$3:$E$500,2,0),H3145,INDEX($D$3:$D$300,MATCH(H3145,$D$3:$D$300,0)+1)),"")</f>
        <v/>
      </c>
      <c r="I3146" t="str">
        <f>IF($H3146="","",VLOOKUP($H3146,Listes!$A$3:$I$12,3,FALSE))</f>
        <v/>
      </c>
      <c r="J3146" t="str">
        <f>IF($H3146="","",VLOOKUP($H3146,Listes!$A$3:$I$12,4,FALSE))</f>
        <v/>
      </c>
      <c r="K3146" t="str">
        <f>IF(H3146="","",VLOOKUP($H3146,Listes!$A$3:$I$12,8,FALSE))</f>
        <v/>
      </c>
      <c r="N3146" t="str">
        <f t="shared" si="644"/>
        <v/>
      </c>
    </row>
    <row r="3147" spans="1:14">
      <c r="A3147" s="62" t="str">
        <f>IF(Encodage!A3147="","",IF(COUNTIF($A$2:A3146,Encodage!A3147),"",IF(AND(Encodage!A3147&gt;=$G$2,Encodage!A3147&lt;=$H$2),Encodage!B3147,"")))</f>
        <v/>
      </c>
      <c r="B3147" s="62" t="str">
        <f>IF(A3147="","",IF(COUNTIF($A$2:B3146,Encodage!B3147)&gt;0,"",IF(AND(Encodage!B3147&gt;=$G$2,Encodage!A3147&lt;=$H$2),Encodage!C3147,"")))</f>
        <v/>
      </c>
      <c r="C3147" s="62"/>
      <c r="D3147" s="61"/>
      <c r="E3147" s="61"/>
      <c r="F3147" s="61"/>
      <c r="G3147" t="str">
        <f t="shared" si="643"/>
        <v/>
      </c>
      <c r="H3147" t="str">
        <f>IFERROR(IF(COUNTIF($H$4:H3146,H3146)&lt;VLOOKUP($H3146,$D$3:$E$500,2,0),H3146,INDEX($D$3:$D$300,MATCH(H3146,$D$3:$D$300,0)+1)),"")</f>
        <v/>
      </c>
      <c r="I3147" t="str">
        <f>IF($H3147="","",VLOOKUP($H3147,Listes!$A$3:$I$12,3,FALSE))</f>
        <v/>
      </c>
      <c r="J3147" t="str">
        <f>IF($H3147="","",VLOOKUP($H3147,Listes!$A$3:$I$12,4,FALSE))</f>
        <v/>
      </c>
      <c r="K3147" t="str">
        <f>IF(H3147="","",VLOOKUP($H3147,Listes!$A$3:$I$12,8,FALSE))</f>
        <v/>
      </c>
      <c r="N3147" t="str">
        <f t="shared" si="644"/>
        <v/>
      </c>
    </row>
    <row r="3148" spans="1:14">
      <c r="A3148" s="62" t="str">
        <f>IF(Encodage!A3148="","",IF(COUNTIF($A$2:A3147,Encodage!A3148),"",IF(AND(Encodage!A3148&gt;=$G$2,Encodage!A3148&lt;=$H$2),Encodage!B3148,"")))</f>
        <v/>
      </c>
      <c r="B3148" s="62" t="str">
        <f>IF(A3148="","",IF(COUNTIF($A$2:B3147,Encodage!B3148)&gt;0,"",IF(AND(Encodage!B3148&gt;=$G$2,Encodage!A3148&lt;=$H$2),Encodage!C3148,"")))</f>
        <v/>
      </c>
      <c r="C3148" s="62"/>
      <c r="D3148" s="61"/>
      <c r="E3148" s="61"/>
      <c r="F3148" s="61"/>
      <c r="G3148" t="str">
        <f t="shared" si="643"/>
        <v/>
      </c>
      <c r="H3148" t="str">
        <f>IFERROR(IF(COUNTIF($H$4:H3147,H3147)&lt;VLOOKUP($H3147,$D$3:$E$500,2,0),H3147,INDEX($D$3:$D$300,MATCH(H3147,$D$3:$D$300,0)+1)),"")</f>
        <v/>
      </c>
      <c r="I3148" t="str">
        <f>IF($H3148="","",VLOOKUP($H3148,Listes!$A$3:$I$12,3,FALSE))</f>
        <v/>
      </c>
      <c r="J3148" t="str">
        <f>IF($H3148="","",VLOOKUP($H3148,Listes!$A$3:$I$12,4,FALSE))</f>
        <v/>
      </c>
      <c r="K3148" t="str">
        <f>IF(H3148="","",VLOOKUP($H3148,Listes!$A$3:$I$12,8,FALSE))</f>
        <v/>
      </c>
      <c r="N3148" t="str">
        <f t="shared" si="644"/>
        <v/>
      </c>
    </row>
    <row r="3149" spans="1:14">
      <c r="A3149" s="62" t="str">
        <f>IF(Encodage!A3149="","",IF(COUNTIF($A$2:A3148,Encodage!A3149),"",IF(AND(Encodage!A3149&gt;=$G$2,Encodage!A3149&lt;=$H$2),Encodage!B3149,"")))</f>
        <v/>
      </c>
      <c r="B3149" s="62" t="str">
        <f>IF(A3149="","",IF(COUNTIF($A$2:B3148,Encodage!B3149)&gt;0,"",IF(AND(Encodage!B3149&gt;=$G$2,Encodage!A3149&lt;=$H$2),Encodage!C3149,"")))</f>
        <v/>
      </c>
      <c r="C3149" s="62"/>
      <c r="D3149" s="61"/>
      <c r="E3149" s="61"/>
      <c r="F3149" s="61"/>
      <c r="G3149" t="str">
        <f t="shared" si="643"/>
        <v/>
      </c>
      <c r="H3149" t="str">
        <f>IFERROR(IF(COUNTIF($H$4:H3148,H3148)&lt;VLOOKUP($H3148,$D$3:$E$500,2,0),H3148,INDEX($D$3:$D$300,MATCH(H3148,$D$3:$D$300,0)+1)),"")</f>
        <v/>
      </c>
      <c r="I3149" t="str">
        <f>IF($H3149="","",VLOOKUP($H3149,Listes!$A$3:$I$12,3,FALSE))</f>
        <v/>
      </c>
      <c r="J3149" t="str">
        <f>IF($H3149="","",VLOOKUP($H3149,Listes!$A$3:$I$12,4,FALSE))</f>
        <v/>
      </c>
      <c r="K3149" t="str">
        <f>IF(H3149="","",VLOOKUP($H3149,Listes!$A$3:$I$12,8,FALSE))</f>
        <v/>
      </c>
      <c r="N3149" t="str">
        <f t="shared" si="644"/>
        <v/>
      </c>
    </row>
    <row r="3150" spans="1:14">
      <c r="A3150" s="62" t="str">
        <f>IF(Encodage!A3150="","",IF(COUNTIF($A$2:A3149,Encodage!A3150),"",IF(AND(Encodage!A3150&gt;=$G$2,Encodage!A3150&lt;=$H$2),Encodage!B3150,"")))</f>
        <v/>
      </c>
      <c r="B3150" s="62" t="str">
        <f>IF(A3150="","",IF(COUNTIF($A$2:B3149,Encodage!B3150)&gt;0,"",IF(AND(Encodage!B3150&gt;=$G$2,Encodage!A3150&lt;=$H$2),Encodage!C3150,"")))</f>
        <v/>
      </c>
      <c r="C3150" s="62"/>
      <c r="D3150" s="61"/>
      <c r="E3150" s="61"/>
      <c r="F3150" s="61"/>
      <c r="G3150" t="str">
        <f t="shared" si="643"/>
        <v/>
      </c>
      <c r="H3150" t="str">
        <f>IFERROR(IF(COUNTIF($H$4:H3149,H3149)&lt;VLOOKUP($H3149,$D$3:$E$500,2,0),H3149,INDEX($D$3:$D$300,MATCH(H3149,$D$3:$D$300,0)+1)),"")</f>
        <v/>
      </c>
      <c r="I3150" t="str">
        <f>IF($H3150="","",VLOOKUP($H3150,Listes!$A$3:$I$12,3,FALSE))</f>
        <v/>
      </c>
      <c r="J3150" t="str">
        <f>IF($H3150="","",VLOOKUP($H3150,Listes!$A$3:$I$12,4,FALSE))</f>
        <v/>
      </c>
      <c r="K3150" t="str">
        <f>IF(H3150="","",VLOOKUP($H3150,Listes!$A$3:$I$12,8,FALSE))</f>
        <v/>
      </c>
      <c r="N3150" t="str">
        <f t="shared" si="644"/>
        <v/>
      </c>
    </row>
    <row r="3151" spans="1:14">
      <c r="A3151" s="62" t="str">
        <f>IF(Encodage!A3151="","",IF(COUNTIF($A$2:A3150,Encodage!A3151),"",IF(AND(Encodage!A3151&gt;=$G$2,Encodage!A3151&lt;=$H$2),Encodage!B3151,"")))</f>
        <v/>
      </c>
      <c r="B3151" s="62" t="str">
        <f>IF(A3151="","",IF(COUNTIF($A$2:B3150,Encodage!B3151)&gt;0,"",IF(AND(Encodage!B3151&gt;=$G$2,Encodage!A3151&lt;=$H$2),Encodage!C3151,"")))</f>
        <v/>
      </c>
      <c r="C3151" s="62"/>
      <c r="D3151" s="61"/>
      <c r="E3151" s="61"/>
      <c r="F3151" s="61"/>
      <c r="G3151" t="str">
        <f t="shared" si="643"/>
        <v/>
      </c>
      <c r="H3151" t="str">
        <f>IFERROR(IF(COUNTIF($H$4:H3150,H3150)&lt;VLOOKUP($H3150,$D$3:$E$500,2,0),H3150,INDEX($D$3:$D$300,MATCH(H3150,$D$3:$D$300,0)+1)),"")</f>
        <v/>
      </c>
      <c r="I3151" t="str">
        <f>IF($H3151="","",VLOOKUP($H3151,Listes!$A$3:$I$12,3,FALSE))</f>
        <v/>
      </c>
      <c r="J3151" t="str">
        <f>IF($H3151="","",VLOOKUP($H3151,Listes!$A$3:$I$12,4,FALSE))</f>
        <v/>
      </c>
      <c r="K3151" t="str">
        <f>IF(H3151="","",VLOOKUP($H3151,Listes!$A$3:$I$12,8,FALSE))</f>
        <v/>
      </c>
      <c r="N3151" t="str">
        <f t="shared" si="644"/>
        <v/>
      </c>
    </row>
    <row r="3152" spans="1:14">
      <c r="A3152" s="62" t="str">
        <f>IF(Encodage!A3152="","",IF(COUNTIF($A$2:A3151,Encodage!A3152),"",IF(AND(Encodage!A3152&gt;=$G$2,Encodage!A3152&lt;=$H$2),Encodage!B3152,"")))</f>
        <v/>
      </c>
      <c r="B3152" s="62" t="str">
        <f>IF(A3152="","",IF(COUNTIF($A$2:B3151,Encodage!B3152)&gt;0,"",IF(AND(Encodage!B3152&gt;=$G$2,Encodage!A3152&lt;=$H$2),Encodage!C3152,"")))</f>
        <v/>
      </c>
      <c r="C3152" s="62"/>
      <c r="D3152" s="61"/>
      <c r="E3152" s="61"/>
      <c r="F3152" s="61"/>
      <c r="G3152" t="str">
        <f t="shared" si="643"/>
        <v/>
      </c>
      <c r="H3152" t="str">
        <f>IFERROR(IF(COUNTIF($H$4:H3151,H3151)&lt;VLOOKUP($H3151,$D$3:$E$500,2,0),H3151,INDEX($D$3:$D$300,MATCH(H3151,$D$3:$D$300,0)+1)),"")</f>
        <v/>
      </c>
      <c r="I3152" t="str">
        <f>IF($H3152="","",VLOOKUP($H3152,Listes!$A$3:$I$12,3,FALSE))</f>
        <v/>
      </c>
      <c r="J3152" t="str">
        <f>IF($H3152="","",VLOOKUP($H3152,Listes!$A$3:$I$12,4,FALSE))</f>
        <v/>
      </c>
      <c r="K3152" t="str">
        <f>IF(H3152="","",VLOOKUP($H3152,Listes!$A$3:$I$12,8,FALSE))</f>
        <v/>
      </c>
      <c r="N3152" t="str">
        <f t="shared" si="644"/>
        <v/>
      </c>
    </row>
    <row r="3153" spans="1:14">
      <c r="A3153" s="62" t="str">
        <f>IF(Encodage!A3153="","",IF(COUNTIF($A$2:A3152,Encodage!A3153),"",IF(AND(Encodage!A3153&gt;=$G$2,Encodage!A3153&lt;=$H$2),Encodage!B3153,"")))</f>
        <v/>
      </c>
      <c r="B3153" s="62" t="str">
        <f>IF(A3153="","",IF(COUNTIF($A$2:B3152,Encodage!B3153)&gt;0,"",IF(AND(Encodage!B3153&gt;=$G$2,Encodage!A3153&lt;=$H$2),Encodage!C3153,"")))</f>
        <v/>
      </c>
      <c r="C3153" s="62"/>
      <c r="D3153" s="61"/>
      <c r="E3153" s="61"/>
      <c r="F3153" s="61"/>
      <c r="G3153" t="str">
        <f t="shared" si="643"/>
        <v/>
      </c>
      <c r="H3153" t="str">
        <f>IFERROR(IF(COUNTIF($H$4:H3152,H3152)&lt;VLOOKUP($H3152,$D$3:$E$500,2,0),H3152,INDEX($D$3:$D$300,MATCH(H3152,$D$3:$D$300,0)+1)),"")</f>
        <v/>
      </c>
      <c r="I3153" t="str">
        <f>IF($H3153="","",VLOOKUP($H3153,Listes!$A$3:$I$12,3,FALSE))</f>
        <v/>
      </c>
      <c r="J3153" t="str">
        <f>IF($H3153="","",VLOOKUP($H3153,Listes!$A$3:$I$12,4,FALSE))</f>
        <v/>
      </c>
      <c r="K3153" t="str">
        <f>IF(H3153="","",VLOOKUP($H3153,Listes!$A$3:$I$12,8,FALSE))</f>
        <v/>
      </c>
      <c r="N3153" t="str">
        <f t="shared" si="644"/>
        <v/>
      </c>
    </row>
    <row r="3154" spans="1:14">
      <c r="A3154" s="62" t="str">
        <f>IF(Encodage!A3154="","",IF(COUNTIF($A$2:A3153,Encodage!A3154),"",IF(AND(Encodage!A3154&gt;=$G$2,Encodage!A3154&lt;=$H$2),Encodage!B3154,"")))</f>
        <v/>
      </c>
      <c r="B3154" s="62" t="str">
        <f>IF(A3154="","",IF(COUNTIF($A$2:B3153,Encodage!B3154)&gt;0,"",IF(AND(Encodage!B3154&gt;=$G$2,Encodage!A3154&lt;=$H$2),Encodage!C3154,"")))</f>
        <v/>
      </c>
      <c r="C3154" s="62"/>
      <c r="D3154" s="61"/>
      <c r="E3154" s="61"/>
      <c r="F3154" s="61"/>
      <c r="G3154" t="str">
        <f t="shared" si="643"/>
        <v/>
      </c>
      <c r="H3154" t="str">
        <f>IFERROR(IF(COUNTIF($H$4:H3153,H3153)&lt;VLOOKUP($H3153,$D$3:$E$500,2,0),H3153,INDEX($D$3:$D$300,MATCH(H3153,$D$3:$D$300,0)+1)),"")</f>
        <v/>
      </c>
      <c r="I3154" t="str">
        <f>IF($H3154="","",VLOOKUP($H3154,Listes!$A$3:$I$12,3,FALSE))</f>
        <v/>
      </c>
      <c r="J3154" t="str">
        <f>IF($H3154="","",VLOOKUP($H3154,Listes!$A$3:$I$12,4,FALSE))</f>
        <v/>
      </c>
      <c r="K3154" t="str">
        <f>IF(H3154="","",VLOOKUP($H3154,Listes!$A$3:$I$12,8,FALSE))</f>
        <v/>
      </c>
      <c r="N3154" t="str">
        <f t="shared" si="644"/>
        <v/>
      </c>
    </row>
    <row r="3155" spans="1:14">
      <c r="A3155" s="62" t="str">
        <f>IF(Encodage!A3155="","",IF(COUNTIF($A$2:A3154,Encodage!A3155),"",IF(AND(Encodage!A3155&gt;=$G$2,Encodage!A3155&lt;=$H$2),Encodage!B3155,"")))</f>
        <v/>
      </c>
      <c r="B3155" s="62" t="str">
        <f>IF(A3155="","",IF(COUNTIF($A$2:B3154,Encodage!B3155)&gt;0,"",IF(AND(Encodage!B3155&gt;=$G$2,Encodage!A3155&lt;=$H$2),Encodage!C3155,"")))</f>
        <v/>
      </c>
      <c r="C3155" s="62"/>
      <c r="D3155" s="61"/>
      <c r="E3155" s="61"/>
      <c r="F3155" s="61"/>
      <c r="G3155" t="str">
        <f t="shared" si="643"/>
        <v/>
      </c>
      <c r="H3155" t="str">
        <f>IFERROR(IF(COUNTIF($H$4:H3154,H3154)&lt;VLOOKUP($H3154,$D$3:$E$500,2,0),H3154,INDEX($D$3:$D$300,MATCH(H3154,$D$3:$D$300,0)+1)),"")</f>
        <v/>
      </c>
      <c r="I3155" t="str">
        <f>IF($H3155="","",VLOOKUP($H3155,Listes!$A$3:$I$12,3,FALSE))</f>
        <v/>
      </c>
      <c r="J3155" t="str">
        <f>IF($H3155="","",VLOOKUP($H3155,Listes!$A$3:$I$12,4,FALSE))</f>
        <v/>
      </c>
      <c r="K3155" t="str">
        <f>IF(H3155="","",VLOOKUP($H3155,Listes!$A$3:$I$12,8,FALSE))</f>
        <v/>
      </c>
      <c r="N3155" t="str">
        <f t="shared" si="644"/>
        <v/>
      </c>
    </row>
    <row r="3156" spans="1:14">
      <c r="A3156" s="62" t="str">
        <f>IF(Encodage!A3156="","",IF(COUNTIF($A$2:A3155,Encodage!A3156),"",IF(AND(Encodage!A3156&gt;=$G$2,Encodage!A3156&lt;=$H$2),Encodage!B3156,"")))</f>
        <v/>
      </c>
      <c r="B3156" s="62" t="str">
        <f>IF(A3156="","",IF(COUNTIF($A$2:B3155,Encodage!B3156)&gt;0,"",IF(AND(Encodage!B3156&gt;=$G$2,Encodage!A3156&lt;=$H$2),Encodage!C3156,"")))</f>
        <v/>
      </c>
      <c r="C3156" s="62"/>
      <c r="D3156" s="61"/>
      <c r="E3156" s="61"/>
      <c r="F3156" s="61"/>
      <c r="G3156" t="str">
        <f t="shared" si="643"/>
        <v/>
      </c>
      <c r="H3156" t="str">
        <f>IFERROR(IF(COUNTIF($H$4:H3155,H3155)&lt;VLOOKUP($H3155,$D$3:$E$500,2,0),H3155,INDEX($D$3:$D$300,MATCH(H3155,$D$3:$D$300,0)+1)),"")</f>
        <v/>
      </c>
      <c r="I3156" t="str">
        <f>IF($H3156="","",VLOOKUP($H3156,Listes!$A$3:$I$12,3,FALSE))</f>
        <v/>
      </c>
      <c r="J3156" t="str">
        <f>IF($H3156="","",VLOOKUP($H3156,Listes!$A$3:$I$12,4,FALSE))</f>
        <v/>
      </c>
      <c r="K3156" t="str">
        <f>IF(H3156="","",VLOOKUP($H3156,Listes!$A$3:$I$12,8,FALSE))</f>
        <v/>
      </c>
      <c r="N3156" t="str">
        <f t="shared" si="644"/>
        <v/>
      </c>
    </row>
    <row r="3157" spans="1:14">
      <c r="A3157" s="62" t="str">
        <f>IF(Encodage!A3157="","",IF(COUNTIF($A$2:A3156,Encodage!A3157),"",IF(AND(Encodage!A3157&gt;=$G$2,Encodage!A3157&lt;=$H$2),Encodage!B3157,"")))</f>
        <v/>
      </c>
      <c r="B3157" s="62" t="str">
        <f>IF(A3157="","",IF(COUNTIF($A$2:B3156,Encodage!B3157)&gt;0,"",IF(AND(Encodage!B3157&gt;=$G$2,Encodage!A3157&lt;=$H$2),Encodage!C3157,"")))</f>
        <v/>
      </c>
      <c r="C3157" s="62"/>
      <c r="D3157" s="61"/>
      <c r="E3157" s="61"/>
      <c r="F3157" s="61"/>
      <c r="G3157" t="str">
        <f t="shared" si="643"/>
        <v/>
      </c>
      <c r="H3157" t="str">
        <f>IFERROR(IF(COUNTIF($H$4:H3156,H3156)&lt;VLOOKUP($H3156,$D$3:$E$500,2,0),H3156,INDEX($D$3:$D$300,MATCH(H3156,$D$3:$D$300,0)+1)),"")</f>
        <v/>
      </c>
      <c r="I3157" t="str">
        <f>IF($H3157="","",VLOOKUP($H3157,Listes!$A$3:$I$12,3,FALSE))</f>
        <v/>
      </c>
      <c r="J3157" t="str">
        <f>IF($H3157="","",VLOOKUP($H3157,Listes!$A$3:$I$12,4,FALSE))</f>
        <v/>
      </c>
      <c r="K3157" t="str">
        <f>IF(H3157="","",VLOOKUP($H3157,Listes!$A$3:$I$12,8,FALSE))</f>
        <v/>
      </c>
      <c r="N3157" t="str">
        <f t="shared" si="644"/>
        <v/>
      </c>
    </row>
    <row r="3158" spans="1:14">
      <c r="A3158" s="62" t="str">
        <f>IF(Encodage!A3158="","",IF(COUNTIF($A$2:A3157,Encodage!A3158),"",IF(AND(Encodage!A3158&gt;=$G$2,Encodage!A3158&lt;=$H$2),Encodage!B3158,"")))</f>
        <v/>
      </c>
      <c r="B3158" s="62" t="str">
        <f>IF(A3158="","",IF(COUNTIF($A$2:B3157,Encodage!B3158)&gt;0,"",IF(AND(Encodage!B3158&gt;=$G$2,Encodage!A3158&lt;=$H$2),Encodage!C3158,"")))</f>
        <v/>
      </c>
      <c r="C3158" s="62"/>
      <c r="D3158" s="61"/>
      <c r="E3158" s="61"/>
      <c r="F3158" s="61"/>
      <c r="G3158" t="str">
        <f t="shared" si="643"/>
        <v/>
      </c>
      <c r="H3158" t="str">
        <f>IFERROR(IF(COUNTIF($H$4:H3157,H3157)&lt;VLOOKUP($H3157,$D$3:$E$500,2,0),H3157,INDEX($D$3:$D$300,MATCH(H3157,$D$3:$D$300,0)+1)),"")</f>
        <v/>
      </c>
      <c r="I3158" t="str">
        <f>IF($H3158="","",VLOOKUP($H3158,Listes!$A$3:$I$12,3,FALSE))</f>
        <v/>
      </c>
      <c r="J3158" t="str">
        <f>IF($H3158="","",VLOOKUP($H3158,Listes!$A$3:$I$12,4,FALSE))</f>
        <v/>
      </c>
      <c r="K3158" t="str">
        <f>IF(H3158="","",VLOOKUP($H3158,Listes!$A$3:$I$12,8,FALSE))</f>
        <v/>
      </c>
      <c r="N3158" t="str">
        <f t="shared" si="644"/>
        <v/>
      </c>
    </row>
    <row r="3159" spans="1:14">
      <c r="A3159" s="62" t="str">
        <f>IF(Encodage!A3159="","",IF(COUNTIF($A$2:A3158,Encodage!A3159),"",IF(AND(Encodage!A3159&gt;=$G$2,Encodage!A3159&lt;=$H$2),Encodage!B3159,"")))</f>
        <v/>
      </c>
      <c r="B3159" s="62" t="str">
        <f>IF(A3159="","",IF(COUNTIF($A$2:B3158,Encodage!B3159)&gt;0,"",IF(AND(Encodage!B3159&gt;=$G$2,Encodage!A3159&lt;=$H$2),Encodage!C3159,"")))</f>
        <v/>
      </c>
      <c r="C3159" s="62"/>
      <c r="D3159" s="61"/>
      <c r="E3159" s="61"/>
      <c r="F3159" s="61"/>
      <c r="G3159" t="str">
        <f t="shared" si="643"/>
        <v/>
      </c>
      <c r="H3159" t="str">
        <f>IFERROR(IF(COUNTIF($H$4:H3158,H3158)&lt;VLOOKUP($H3158,$D$3:$E$500,2,0),H3158,INDEX($D$3:$D$300,MATCH(H3158,$D$3:$D$300,0)+1)),"")</f>
        <v/>
      </c>
      <c r="I3159" t="str">
        <f>IF($H3159="","",VLOOKUP($H3159,Listes!$A$3:$I$12,3,FALSE))</f>
        <v/>
      </c>
      <c r="J3159" t="str">
        <f>IF($H3159="","",VLOOKUP($H3159,Listes!$A$3:$I$12,4,FALSE))</f>
        <v/>
      </c>
      <c r="K3159" t="str">
        <f>IF(H3159="","",VLOOKUP($H3159,Listes!$A$3:$I$12,8,FALSE))</f>
        <v/>
      </c>
      <c r="N3159" t="str">
        <f t="shared" si="644"/>
        <v/>
      </c>
    </row>
    <row r="3160" spans="1:14">
      <c r="A3160" s="62" t="str">
        <f>IF(Encodage!A3160="","",IF(COUNTIF($A$2:A3159,Encodage!A3160),"",IF(AND(Encodage!A3160&gt;=$G$2,Encodage!A3160&lt;=$H$2),Encodage!B3160,"")))</f>
        <v/>
      </c>
      <c r="B3160" s="62" t="str">
        <f>IF(A3160="","",IF(COUNTIF($A$2:B3159,Encodage!B3160)&gt;0,"",IF(AND(Encodage!B3160&gt;=$G$2,Encodage!A3160&lt;=$H$2),Encodage!C3160,"")))</f>
        <v/>
      </c>
      <c r="C3160" s="62"/>
      <c r="D3160" s="61"/>
      <c r="E3160" s="61"/>
      <c r="F3160" s="61"/>
      <c r="G3160" t="str">
        <f t="shared" si="643"/>
        <v/>
      </c>
      <c r="H3160" t="str">
        <f>IFERROR(IF(COUNTIF($H$4:H3159,H3159)&lt;VLOOKUP($H3159,$D$3:$E$500,2,0),H3159,INDEX($D$3:$D$300,MATCH(H3159,$D$3:$D$300,0)+1)),"")</f>
        <v/>
      </c>
      <c r="I3160" t="str">
        <f>IF($H3160="","",VLOOKUP($H3160,Listes!$A$3:$I$12,3,FALSE))</f>
        <v/>
      </c>
      <c r="J3160" t="str">
        <f>IF($H3160="","",VLOOKUP($H3160,Listes!$A$3:$I$12,4,FALSE))</f>
        <v/>
      </c>
      <c r="K3160" t="str">
        <f>IF(H3160="","",VLOOKUP($H3160,Listes!$A$3:$I$12,8,FALSE))</f>
        <v/>
      </c>
      <c r="N3160" t="str">
        <f t="shared" si="644"/>
        <v/>
      </c>
    </row>
    <row r="3161" spans="1:14">
      <c r="A3161" s="62" t="str">
        <f>IF(Encodage!A3161="","",IF(COUNTIF($A$2:A3160,Encodage!A3161),"",IF(AND(Encodage!A3161&gt;=$G$2,Encodage!A3161&lt;=$H$2),Encodage!B3161,"")))</f>
        <v/>
      </c>
      <c r="B3161" s="62" t="str">
        <f>IF(A3161="","",IF(COUNTIF($A$2:B3160,Encodage!B3161)&gt;0,"",IF(AND(Encodage!B3161&gt;=$G$2,Encodage!A3161&lt;=$H$2),Encodage!C3161,"")))</f>
        <v/>
      </c>
      <c r="C3161" s="62"/>
      <c r="D3161" s="61"/>
      <c r="E3161" s="61"/>
      <c r="F3161" s="61"/>
      <c r="G3161" t="str">
        <f t="shared" si="643"/>
        <v/>
      </c>
      <c r="H3161" t="str">
        <f>IFERROR(IF(COUNTIF($H$4:H3160,H3160)&lt;VLOOKUP($H3160,$D$3:$E$500,2,0),H3160,INDEX($D$3:$D$300,MATCH(H3160,$D$3:$D$300,0)+1)),"")</f>
        <v/>
      </c>
      <c r="I3161" t="str">
        <f>IF($H3161="","",VLOOKUP($H3161,Listes!$A$3:$I$12,3,FALSE))</f>
        <v/>
      </c>
      <c r="J3161" t="str">
        <f>IF($H3161="","",VLOOKUP($H3161,Listes!$A$3:$I$12,4,FALSE))</f>
        <v/>
      </c>
      <c r="K3161" t="str">
        <f>IF(H3161="","",VLOOKUP($H3161,Listes!$A$3:$I$12,8,FALSE))</f>
        <v/>
      </c>
      <c r="N3161" t="str">
        <f t="shared" si="644"/>
        <v/>
      </c>
    </row>
    <row r="3162" spans="1:14">
      <c r="A3162" s="62" t="str">
        <f>IF(Encodage!A3162="","",IF(COUNTIF($A$2:A3161,Encodage!A3162),"",IF(AND(Encodage!A3162&gt;=$G$2,Encodage!A3162&lt;=$H$2),Encodage!B3162,"")))</f>
        <v/>
      </c>
      <c r="B3162" s="62" t="str">
        <f>IF(A3162="","",IF(COUNTIF($A$2:B3161,Encodage!B3162)&gt;0,"",IF(AND(Encodage!B3162&gt;=$G$2,Encodage!A3162&lt;=$H$2),Encodage!C3162,"")))</f>
        <v/>
      </c>
      <c r="C3162" s="62"/>
      <c r="D3162" s="61"/>
      <c r="E3162" s="61"/>
      <c r="F3162" s="61"/>
      <c r="G3162" t="str">
        <f t="shared" si="643"/>
        <v/>
      </c>
      <c r="H3162" t="str">
        <f>IFERROR(IF(COUNTIF($H$4:H3161,H3161)&lt;VLOOKUP($H3161,$D$3:$E$500,2,0),H3161,INDEX($D$3:$D$300,MATCH(H3161,$D$3:$D$300,0)+1)),"")</f>
        <v/>
      </c>
      <c r="I3162" t="str">
        <f>IF($H3162="","",VLOOKUP($H3162,Listes!$A$3:$I$12,3,FALSE))</f>
        <v/>
      </c>
      <c r="J3162" t="str">
        <f>IF($H3162="","",VLOOKUP($H3162,Listes!$A$3:$I$12,4,FALSE))</f>
        <v/>
      </c>
      <c r="K3162" t="str">
        <f>IF(H3162="","",VLOOKUP($H3162,Listes!$A$3:$I$12,8,FALSE))</f>
        <v/>
      </c>
      <c r="N3162" t="str">
        <f t="shared" si="644"/>
        <v/>
      </c>
    </row>
    <row r="3163" spans="1:14">
      <c r="A3163" s="62" t="str">
        <f>IF(Encodage!A3163="","",IF(COUNTIF($A$2:A3162,Encodage!A3163),"",IF(AND(Encodage!A3163&gt;=$G$2,Encodage!A3163&lt;=$H$2),Encodage!B3163,"")))</f>
        <v/>
      </c>
      <c r="B3163" s="62" t="str">
        <f>IF(A3163="","",IF(COUNTIF($A$2:B3162,Encodage!B3163)&gt;0,"",IF(AND(Encodage!B3163&gt;=$G$2,Encodage!A3163&lt;=$H$2),Encodage!C3163,"")))</f>
        <v/>
      </c>
      <c r="C3163" s="62"/>
      <c r="D3163" s="61"/>
      <c r="E3163" s="61"/>
      <c r="F3163" s="61"/>
      <c r="G3163" t="str">
        <f t="shared" si="643"/>
        <v/>
      </c>
      <c r="H3163" t="str">
        <f>IFERROR(IF(COUNTIF($H$4:H3162,H3162)&lt;VLOOKUP($H3162,$D$3:$E$500,2,0),H3162,INDEX($D$3:$D$300,MATCH(H3162,$D$3:$D$300,0)+1)),"")</f>
        <v/>
      </c>
      <c r="I3163" t="str">
        <f>IF($H3163="","",VLOOKUP($H3163,Listes!$A$3:$I$12,3,FALSE))</f>
        <v/>
      </c>
      <c r="J3163" t="str">
        <f>IF($H3163="","",VLOOKUP($H3163,Listes!$A$3:$I$12,4,FALSE))</f>
        <v/>
      </c>
      <c r="K3163" t="str">
        <f>IF(H3163="","",VLOOKUP($H3163,Listes!$A$3:$I$12,8,FALSE))</f>
        <v/>
      </c>
      <c r="N3163" t="str">
        <f t="shared" si="644"/>
        <v/>
      </c>
    </row>
    <row r="3164" spans="1:14">
      <c r="A3164" s="62" t="str">
        <f>IF(Encodage!A3164="","",IF(COUNTIF($A$2:A3163,Encodage!A3164),"",IF(AND(Encodage!A3164&gt;=$G$2,Encodage!A3164&lt;=$H$2),Encodage!B3164,"")))</f>
        <v/>
      </c>
      <c r="B3164" s="62" t="str">
        <f>IF(A3164="","",IF(COUNTIF($A$2:B3163,Encodage!B3164)&gt;0,"",IF(AND(Encodage!B3164&gt;=$G$2,Encodage!A3164&lt;=$H$2),Encodage!C3164,"")))</f>
        <v/>
      </c>
      <c r="C3164" s="62"/>
      <c r="D3164" s="61"/>
      <c r="E3164" s="61"/>
      <c r="F3164" s="61"/>
      <c r="G3164" t="str">
        <f t="shared" si="643"/>
        <v/>
      </c>
      <c r="H3164" t="str">
        <f>IFERROR(IF(COUNTIF($H$4:H3163,H3163)&lt;VLOOKUP($H3163,$D$3:$E$500,2,0),H3163,INDEX($D$3:$D$300,MATCH(H3163,$D$3:$D$300,0)+1)),"")</f>
        <v/>
      </c>
      <c r="I3164" t="str">
        <f>IF($H3164="","",VLOOKUP($H3164,Listes!$A$3:$I$12,3,FALSE))</f>
        <v/>
      </c>
      <c r="J3164" t="str">
        <f>IF($H3164="","",VLOOKUP($H3164,Listes!$A$3:$I$12,4,FALSE))</f>
        <v/>
      </c>
      <c r="K3164" t="str">
        <f>IF(H3164="","",VLOOKUP($H3164,Listes!$A$3:$I$12,8,FALSE))</f>
        <v/>
      </c>
      <c r="N3164" t="str">
        <f t="shared" si="644"/>
        <v/>
      </c>
    </row>
    <row r="3165" spans="1:14">
      <c r="A3165" s="62" t="str">
        <f>IF(Encodage!A3165="","",IF(COUNTIF($A$2:A3164,Encodage!A3165),"",IF(AND(Encodage!A3165&gt;=$G$2,Encodage!A3165&lt;=$H$2),Encodage!B3165,"")))</f>
        <v/>
      </c>
      <c r="B3165" s="62" t="str">
        <f>IF(A3165="","",IF(COUNTIF($A$2:B3164,Encodage!B3165)&gt;0,"",IF(AND(Encodage!B3165&gt;=$G$2,Encodage!A3165&lt;=$H$2),Encodage!C3165,"")))</f>
        <v/>
      </c>
      <c r="C3165" s="62"/>
      <c r="D3165" s="61"/>
      <c r="E3165" s="61"/>
      <c r="F3165" s="61"/>
      <c r="G3165" t="str">
        <f t="shared" si="643"/>
        <v/>
      </c>
      <c r="H3165" t="str">
        <f>IFERROR(IF(COUNTIF($H$4:H3164,H3164)&lt;VLOOKUP($H3164,$D$3:$E$500,2,0),H3164,INDEX($D$3:$D$300,MATCH(H3164,$D$3:$D$300,0)+1)),"")</f>
        <v/>
      </c>
      <c r="I3165" t="str">
        <f>IF($H3165="","",VLOOKUP($H3165,Listes!$A$3:$I$12,3,FALSE))</f>
        <v/>
      </c>
      <c r="J3165" t="str">
        <f>IF($H3165="","",VLOOKUP($H3165,Listes!$A$3:$I$12,4,FALSE))</f>
        <v/>
      </c>
      <c r="K3165" t="str">
        <f>IF(H3165="","",VLOOKUP($H3165,Listes!$A$3:$I$12,8,FALSE))</f>
        <v/>
      </c>
      <c r="N3165" t="str">
        <f t="shared" si="644"/>
        <v/>
      </c>
    </row>
    <row r="3166" spans="1:14">
      <c r="A3166" s="62" t="str">
        <f>IF(Encodage!A3166="","",IF(COUNTIF($A$2:A3165,Encodage!A3166),"",IF(AND(Encodage!A3166&gt;=$G$2,Encodage!A3166&lt;=$H$2),Encodage!B3166,"")))</f>
        <v/>
      </c>
      <c r="B3166" s="62" t="str">
        <f>IF(A3166="","",IF(COUNTIF($A$2:B3165,Encodage!B3166)&gt;0,"",IF(AND(Encodage!B3166&gt;=$G$2,Encodage!A3166&lt;=$H$2),Encodage!C3166,"")))</f>
        <v/>
      </c>
      <c r="C3166" s="62"/>
      <c r="D3166" s="61"/>
      <c r="E3166" s="61"/>
      <c r="F3166" s="61"/>
      <c r="G3166" t="str">
        <f t="shared" si="643"/>
        <v/>
      </c>
      <c r="H3166" t="str">
        <f>IFERROR(IF(COUNTIF($H$4:H3165,H3165)&lt;VLOOKUP($H3165,$D$3:$E$500,2,0),H3165,INDEX($D$3:$D$300,MATCH(H3165,$D$3:$D$300,0)+1)),"")</f>
        <v/>
      </c>
      <c r="I3166" t="str">
        <f>IF($H3166="","",VLOOKUP($H3166,Listes!$A$3:$I$12,3,FALSE))</f>
        <v/>
      </c>
      <c r="J3166" t="str">
        <f>IF($H3166="","",VLOOKUP($H3166,Listes!$A$3:$I$12,4,FALSE))</f>
        <v/>
      </c>
      <c r="K3166" t="str">
        <f>IF(H3166="","",VLOOKUP($H3166,Listes!$A$3:$I$12,8,FALSE))</f>
        <v/>
      </c>
      <c r="N3166" t="str">
        <f t="shared" si="644"/>
        <v/>
      </c>
    </row>
    <row r="3167" spans="1:14">
      <c r="A3167" s="62" t="str">
        <f>IF(Encodage!A3167="","",IF(COUNTIF($A$2:A3166,Encodage!A3167),"",IF(AND(Encodage!A3167&gt;=$G$2,Encodage!A3167&lt;=$H$2),Encodage!B3167,"")))</f>
        <v/>
      </c>
      <c r="B3167" s="62" t="str">
        <f>IF(A3167="","",IF(COUNTIF($A$2:B3166,Encodage!B3167)&gt;0,"",IF(AND(Encodage!B3167&gt;=$G$2,Encodage!A3167&lt;=$H$2),Encodage!C3167,"")))</f>
        <v/>
      </c>
      <c r="C3167" s="62"/>
      <c r="D3167" s="61"/>
      <c r="E3167" s="61"/>
      <c r="F3167" s="61"/>
      <c r="G3167" t="str">
        <f t="shared" si="643"/>
        <v/>
      </c>
      <c r="H3167" t="str">
        <f>IFERROR(IF(COUNTIF($H$4:H3166,H3166)&lt;VLOOKUP($H3166,$D$3:$E$500,2,0),H3166,INDEX($D$3:$D$300,MATCH(H3166,$D$3:$D$300,0)+1)),"")</f>
        <v/>
      </c>
      <c r="I3167" t="str">
        <f>IF($H3167="","",VLOOKUP($H3167,Listes!$A$3:$I$12,3,FALSE))</f>
        <v/>
      </c>
      <c r="J3167" t="str">
        <f>IF($H3167="","",VLOOKUP($H3167,Listes!$A$3:$I$12,4,FALSE))</f>
        <v/>
      </c>
      <c r="K3167" t="str">
        <f>IF(H3167="","",VLOOKUP($H3167,Listes!$A$3:$I$12,8,FALSE))</f>
        <v/>
      </c>
      <c r="N3167" t="str">
        <f t="shared" si="644"/>
        <v/>
      </c>
    </row>
    <row r="3168" spans="1:14">
      <c r="A3168" s="62" t="str">
        <f>IF(Encodage!A3168="","",IF(COUNTIF($A$2:A3167,Encodage!A3168),"",IF(AND(Encodage!A3168&gt;=$G$2,Encodage!A3168&lt;=$H$2),Encodage!B3168,"")))</f>
        <v/>
      </c>
      <c r="B3168" s="62" t="str">
        <f>IF(A3168="","",IF(COUNTIF($A$2:B3167,Encodage!B3168)&gt;0,"",IF(AND(Encodage!B3168&gt;=$G$2,Encodage!A3168&lt;=$H$2),Encodage!C3168,"")))</f>
        <v/>
      </c>
      <c r="C3168" s="62"/>
      <c r="D3168" s="61"/>
      <c r="E3168" s="61"/>
      <c r="F3168" s="61"/>
      <c r="G3168" t="str">
        <f t="shared" si="643"/>
        <v/>
      </c>
      <c r="H3168" t="str">
        <f>IFERROR(IF(COUNTIF($H$4:H3167,H3167)&lt;VLOOKUP($H3167,$D$3:$E$500,2,0),H3167,INDEX($D$3:$D$300,MATCH(H3167,$D$3:$D$300,0)+1)),"")</f>
        <v/>
      </c>
      <c r="I3168" t="str">
        <f>IF($H3168="","",VLOOKUP($H3168,Listes!$A$3:$I$12,3,FALSE))</f>
        <v/>
      </c>
      <c r="J3168" t="str">
        <f>IF($H3168="","",VLOOKUP($H3168,Listes!$A$3:$I$12,4,FALSE))</f>
        <v/>
      </c>
      <c r="K3168" t="str">
        <f>IF(H3168="","",VLOOKUP($H3168,Listes!$A$3:$I$12,8,FALSE))</f>
        <v/>
      </c>
      <c r="N3168" t="str">
        <f t="shared" si="644"/>
        <v/>
      </c>
    </row>
    <row r="3169" spans="1:14">
      <c r="A3169" s="62" t="str">
        <f>IF(Encodage!A3169="","",IF(COUNTIF($A$2:A3168,Encodage!A3169),"",IF(AND(Encodage!A3169&gt;=$G$2,Encodage!A3169&lt;=$H$2),Encodage!B3169,"")))</f>
        <v/>
      </c>
      <c r="B3169" s="62" t="str">
        <f>IF(A3169="","",IF(COUNTIF($A$2:B3168,Encodage!B3169)&gt;0,"",IF(AND(Encodage!B3169&gt;=$G$2,Encodage!A3169&lt;=$H$2),Encodage!C3169,"")))</f>
        <v/>
      </c>
      <c r="C3169" s="62"/>
      <c r="D3169" s="61"/>
      <c r="E3169" s="61"/>
      <c r="F3169" s="61"/>
      <c r="G3169" t="str">
        <f t="shared" si="643"/>
        <v/>
      </c>
      <c r="H3169" t="str">
        <f>IFERROR(IF(COUNTIF($H$4:H3168,H3168)&lt;VLOOKUP($H3168,$D$3:$E$500,2,0),H3168,INDEX($D$3:$D$300,MATCH(H3168,$D$3:$D$300,0)+1)),"")</f>
        <v/>
      </c>
      <c r="I3169" t="str">
        <f>IF($H3169="","",VLOOKUP($H3169,Listes!$A$3:$I$12,3,FALSE))</f>
        <v/>
      </c>
      <c r="J3169" t="str">
        <f>IF($H3169="","",VLOOKUP($H3169,Listes!$A$3:$I$12,4,FALSE))</f>
        <v/>
      </c>
      <c r="K3169" t="str">
        <f>IF(H3169="","",VLOOKUP($H3169,Listes!$A$3:$I$12,8,FALSE))</f>
        <v/>
      </c>
      <c r="N3169" t="str">
        <f t="shared" si="644"/>
        <v/>
      </c>
    </row>
    <row r="3170" spans="1:14">
      <c r="A3170" s="62" t="str">
        <f>IF(Encodage!A3170="","",IF(COUNTIF($A$2:A3169,Encodage!A3170),"",IF(AND(Encodage!A3170&gt;=$G$2,Encodage!A3170&lt;=$H$2),Encodage!B3170,"")))</f>
        <v/>
      </c>
      <c r="B3170" s="62" t="str">
        <f>IF(A3170="","",IF(COUNTIF($A$2:B3169,Encodage!B3170)&gt;0,"",IF(AND(Encodage!B3170&gt;=$G$2,Encodage!A3170&lt;=$H$2),Encodage!C3170,"")))</f>
        <v/>
      </c>
      <c r="C3170" s="62"/>
      <c r="D3170" s="61"/>
      <c r="E3170" s="61"/>
      <c r="F3170" s="61"/>
      <c r="G3170" t="str">
        <f t="shared" si="643"/>
        <v/>
      </c>
      <c r="H3170" t="str">
        <f>IFERROR(IF(COUNTIF($H$4:H3169,H3169)&lt;VLOOKUP($H3169,$D$3:$E$500,2,0),H3169,INDEX($D$3:$D$300,MATCH(H3169,$D$3:$D$300,0)+1)),"")</f>
        <v/>
      </c>
      <c r="I3170" t="str">
        <f>IF($H3170="","",VLOOKUP($H3170,Listes!$A$3:$I$12,3,FALSE))</f>
        <v/>
      </c>
      <c r="J3170" t="str">
        <f>IF($H3170="","",VLOOKUP($H3170,Listes!$A$3:$I$12,4,FALSE))</f>
        <v/>
      </c>
      <c r="K3170" t="str">
        <f>IF(H3170="","",VLOOKUP($H3170,Listes!$A$3:$I$12,8,FALSE))</f>
        <v/>
      </c>
      <c r="N3170" t="str">
        <f t="shared" si="644"/>
        <v/>
      </c>
    </row>
    <row r="3171" spans="1:14">
      <c r="A3171" s="62" t="str">
        <f>IF(Encodage!A3171="","",IF(COUNTIF($A$2:A3170,Encodage!A3171),"",IF(AND(Encodage!A3171&gt;=$G$2,Encodage!A3171&lt;=$H$2),Encodage!B3171,"")))</f>
        <v/>
      </c>
      <c r="B3171" s="62" t="str">
        <f>IF(A3171="","",IF(COUNTIF($A$2:B3170,Encodage!B3171)&gt;0,"",IF(AND(Encodage!B3171&gt;=$G$2,Encodage!A3171&lt;=$H$2),Encodage!C3171,"")))</f>
        <v/>
      </c>
      <c r="C3171" s="62"/>
      <c r="D3171" s="61"/>
      <c r="E3171" s="61"/>
      <c r="F3171" s="61"/>
      <c r="G3171" t="str">
        <f t="shared" si="643"/>
        <v/>
      </c>
      <c r="H3171" t="str">
        <f>IFERROR(IF(COUNTIF($H$4:H3170,H3170)&lt;VLOOKUP($H3170,$D$3:$E$500,2,0),H3170,INDEX($D$3:$D$300,MATCH(H3170,$D$3:$D$300,0)+1)),"")</f>
        <v/>
      </c>
      <c r="I3171" t="str">
        <f>IF($H3171="","",VLOOKUP($H3171,Listes!$A$3:$I$12,3,FALSE))</f>
        <v/>
      </c>
      <c r="J3171" t="str">
        <f>IF($H3171="","",VLOOKUP($H3171,Listes!$A$3:$I$12,4,FALSE))</f>
        <v/>
      </c>
      <c r="K3171" t="str">
        <f>IF(H3171="","",VLOOKUP($H3171,Listes!$A$3:$I$12,8,FALSE))</f>
        <v/>
      </c>
      <c r="N3171" t="str">
        <f t="shared" si="644"/>
        <v/>
      </c>
    </row>
    <row r="3172" spans="1:14">
      <c r="A3172" s="62" t="str">
        <f>IF(Encodage!A3172="","",IF(COUNTIF($A$2:A3171,Encodage!A3172),"",IF(AND(Encodage!A3172&gt;=$G$2,Encodage!A3172&lt;=$H$2),Encodage!B3172,"")))</f>
        <v/>
      </c>
      <c r="B3172" s="62" t="str">
        <f>IF(A3172="","",IF(COUNTIF($A$2:B3171,Encodage!B3172)&gt;0,"",IF(AND(Encodage!B3172&gt;=$G$2,Encodage!A3172&lt;=$H$2),Encodage!C3172,"")))</f>
        <v/>
      </c>
      <c r="C3172" s="62"/>
      <c r="D3172" s="61"/>
      <c r="E3172" s="61"/>
      <c r="F3172" s="61"/>
      <c r="G3172" t="str">
        <f t="shared" si="643"/>
        <v/>
      </c>
      <c r="H3172" t="str">
        <f>IFERROR(IF(COUNTIF($H$4:H3171,H3171)&lt;VLOOKUP($H3171,$D$3:$E$500,2,0),H3171,INDEX($D$3:$D$300,MATCH(H3171,$D$3:$D$300,0)+1)),"")</f>
        <v/>
      </c>
      <c r="I3172" t="str">
        <f>IF($H3172="","",VLOOKUP($H3172,Listes!$A$3:$I$12,3,FALSE))</f>
        <v/>
      </c>
      <c r="J3172" t="str">
        <f>IF($H3172="","",VLOOKUP($H3172,Listes!$A$3:$I$12,4,FALSE))</f>
        <v/>
      </c>
      <c r="K3172" t="str">
        <f>IF(H3172="","",VLOOKUP($H3172,Listes!$A$3:$I$12,8,FALSE))</f>
        <v/>
      </c>
      <c r="N3172" t="str">
        <f t="shared" si="644"/>
        <v/>
      </c>
    </row>
    <row r="3173" spans="1:14">
      <c r="A3173" s="62" t="str">
        <f>IF(Encodage!A3173="","",IF(COUNTIF($A$2:A3172,Encodage!A3173),"",IF(AND(Encodage!A3173&gt;=$G$2,Encodage!A3173&lt;=$H$2),Encodage!B3173,"")))</f>
        <v/>
      </c>
      <c r="B3173" s="62" t="str">
        <f>IF(A3173="","",IF(COUNTIF($A$2:B3172,Encodage!B3173)&gt;0,"",IF(AND(Encodage!B3173&gt;=$G$2,Encodage!A3173&lt;=$H$2),Encodage!C3173,"")))</f>
        <v/>
      </c>
      <c r="C3173" s="62"/>
      <c r="D3173" s="61"/>
      <c r="E3173" s="61"/>
      <c r="F3173" s="61"/>
      <c r="G3173" t="str">
        <f t="shared" si="643"/>
        <v/>
      </c>
      <c r="H3173" t="str">
        <f>IFERROR(IF(COUNTIF($H$4:H3172,H3172)&lt;VLOOKUP($H3172,$D$3:$E$500,2,0),H3172,INDEX($D$3:$D$300,MATCH(H3172,$D$3:$D$300,0)+1)),"")</f>
        <v/>
      </c>
      <c r="I3173" t="str">
        <f>IF($H3173="","",VLOOKUP($H3173,Listes!$A$3:$I$12,3,FALSE))</f>
        <v/>
      </c>
      <c r="J3173" t="str">
        <f>IF($H3173="","",VLOOKUP($H3173,Listes!$A$3:$I$12,4,FALSE))</f>
        <v/>
      </c>
      <c r="K3173" t="str">
        <f>IF(H3173="","",VLOOKUP($H3173,Listes!$A$3:$I$12,8,FALSE))</f>
        <v/>
      </c>
      <c r="N3173" t="str">
        <f t="shared" si="644"/>
        <v/>
      </c>
    </row>
    <row r="3174" spans="1:14">
      <c r="A3174" s="62" t="str">
        <f>IF(Encodage!A3174="","",IF(COUNTIF($A$2:A3173,Encodage!A3174),"",IF(AND(Encodage!A3174&gt;=$G$2,Encodage!A3174&lt;=$H$2),Encodage!B3174,"")))</f>
        <v/>
      </c>
      <c r="B3174" s="62" t="str">
        <f>IF(A3174="","",IF(COUNTIF($A$2:B3173,Encodage!B3174)&gt;0,"",IF(AND(Encodage!B3174&gt;=$G$2,Encodage!A3174&lt;=$H$2),Encodage!C3174,"")))</f>
        <v/>
      </c>
      <c r="C3174" s="62"/>
      <c r="D3174" s="61"/>
      <c r="E3174" s="61"/>
      <c r="F3174" s="61"/>
      <c r="G3174" t="str">
        <f t="shared" si="643"/>
        <v/>
      </c>
      <c r="H3174" t="str">
        <f>IFERROR(IF(COUNTIF($H$4:H3173,H3173)&lt;VLOOKUP($H3173,$D$3:$E$500,2,0),H3173,INDEX($D$3:$D$300,MATCH(H3173,$D$3:$D$300,0)+1)),"")</f>
        <v/>
      </c>
      <c r="I3174" t="str">
        <f>IF($H3174="","",VLOOKUP($H3174,Listes!$A$3:$I$12,3,FALSE))</f>
        <v/>
      </c>
      <c r="J3174" t="str">
        <f>IF($H3174="","",VLOOKUP($H3174,Listes!$A$3:$I$12,4,FALSE))</f>
        <v/>
      </c>
      <c r="K3174" t="str">
        <f>IF(H3174="","",VLOOKUP($H3174,Listes!$A$3:$I$12,8,FALSE))</f>
        <v/>
      </c>
      <c r="N3174" t="str">
        <f t="shared" si="644"/>
        <v/>
      </c>
    </row>
    <row r="3175" spans="1:14">
      <c r="A3175" s="62" t="str">
        <f>IF(Encodage!A3175="","",IF(COUNTIF($A$2:A3174,Encodage!A3175),"",IF(AND(Encodage!A3175&gt;=$G$2,Encodage!A3175&lt;=$H$2),Encodage!B3175,"")))</f>
        <v/>
      </c>
      <c r="B3175" s="62" t="str">
        <f>IF(A3175="","",IF(COUNTIF($A$2:B3174,Encodage!B3175)&gt;0,"",IF(AND(Encodage!B3175&gt;=$G$2,Encodage!A3175&lt;=$H$2),Encodage!C3175,"")))</f>
        <v/>
      </c>
      <c r="C3175" s="62"/>
      <c r="D3175" s="61"/>
      <c r="E3175" s="61"/>
      <c r="F3175" s="61"/>
      <c r="G3175" t="str">
        <f t="shared" si="643"/>
        <v/>
      </c>
      <c r="H3175" t="str">
        <f>IFERROR(IF(COUNTIF($H$4:H3174,H3174)&lt;VLOOKUP($H3174,$D$3:$E$500,2,0),H3174,INDEX($D$3:$D$300,MATCH(H3174,$D$3:$D$300,0)+1)),"")</f>
        <v/>
      </c>
      <c r="I3175" t="str">
        <f>IF($H3175="","",VLOOKUP($H3175,Listes!$A$3:$I$12,3,FALSE))</f>
        <v/>
      </c>
      <c r="J3175" t="str">
        <f>IF($H3175="","",VLOOKUP($H3175,Listes!$A$3:$I$12,4,FALSE))</f>
        <v/>
      </c>
      <c r="K3175" t="str">
        <f>IF(H3175="","",VLOOKUP($H3175,Listes!$A$3:$I$12,8,FALSE))</f>
        <v/>
      </c>
      <c r="N3175" t="str">
        <f t="shared" si="644"/>
        <v/>
      </c>
    </row>
    <row r="3176" spans="1:14">
      <c r="A3176" s="62" t="str">
        <f>IF(Encodage!A3176="","",IF(COUNTIF($A$2:A3175,Encodage!A3176),"",IF(AND(Encodage!A3176&gt;=$G$2,Encodage!A3176&lt;=$H$2),Encodage!B3176,"")))</f>
        <v/>
      </c>
      <c r="B3176" s="62" t="str">
        <f>IF(A3176="","",IF(COUNTIF($A$2:B3175,Encodage!B3176)&gt;0,"",IF(AND(Encodage!B3176&gt;=$G$2,Encodage!A3176&lt;=$H$2),Encodage!C3176,"")))</f>
        <v/>
      </c>
      <c r="C3176" s="62"/>
      <c r="D3176" s="61"/>
      <c r="E3176" s="61"/>
      <c r="F3176" s="61"/>
      <c r="G3176" t="str">
        <f t="shared" si="643"/>
        <v/>
      </c>
      <c r="H3176" t="str">
        <f>IFERROR(IF(COUNTIF($H$4:H3175,H3175)&lt;VLOOKUP($H3175,$D$3:$E$500,2,0),H3175,INDEX($D$3:$D$300,MATCH(H3175,$D$3:$D$300,0)+1)),"")</f>
        <v/>
      </c>
      <c r="I3176" t="str">
        <f>IF($H3176="","",VLOOKUP($H3176,Listes!$A$3:$I$12,3,FALSE))</f>
        <v/>
      </c>
      <c r="J3176" t="str">
        <f>IF($H3176="","",VLOOKUP($H3176,Listes!$A$3:$I$12,4,FALSE))</f>
        <v/>
      </c>
      <c r="K3176" t="str">
        <f>IF(H3176="","",VLOOKUP($H3176,Listes!$A$3:$I$12,8,FALSE))</f>
        <v/>
      </c>
      <c r="N3176" t="str">
        <f t="shared" si="644"/>
        <v/>
      </c>
    </row>
    <row r="3177" spans="1:14">
      <c r="A3177" s="62" t="str">
        <f>IF(Encodage!A3177="","",IF(COUNTIF($A$2:A3176,Encodage!A3177),"",IF(AND(Encodage!A3177&gt;=$G$2,Encodage!A3177&lt;=$H$2),Encodage!B3177,"")))</f>
        <v/>
      </c>
      <c r="B3177" s="62" t="str">
        <f>IF(A3177="","",IF(COUNTIF($A$2:B3176,Encodage!B3177)&gt;0,"",IF(AND(Encodage!B3177&gt;=$G$2,Encodage!A3177&lt;=$H$2),Encodage!C3177,"")))</f>
        <v/>
      </c>
      <c r="C3177" s="62"/>
      <c r="D3177" s="61"/>
      <c r="E3177" s="61"/>
      <c r="F3177" s="61"/>
      <c r="G3177" t="str">
        <f t="shared" si="643"/>
        <v/>
      </c>
      <c r="H3177" t="str">
        <f>IFERROR(IF(COUNTIF($H$4:H3176,H3176)&lt;VLOOKUP($H3176,$D$3:$E$500,2,0),H3176,INDEX($D$3:$D$300,MATCH(H3176,$D$3:$D$300,0)+1)),"")</f>
        <v/>
      </c>
      <c r="I3177" t="str">
        <f>IF($H3177="","",VLOOKUP($H3177,Listes!$A$3:$I$12,3,FALSE))</f>
        <v/>
      </c>
      <c r="J3177" t="str">
        <f>IF($H3177="","",VLOOKUP($H3177,Listes!$A$3:$I$12,4,FALSE))</f>
        <v/>
      </c>
      <c r="K3177" t="str">
        <f>IF(H3177="","",VLOOKUP($H3177,Listes!$A$3:$I$12,8,FALSE))</f>
        <v/>
      </c>
      <c r="N3177" t="str">
        <f t="shared" si="644"/>
        <v/>
      </c>
    </row>
    <row r="3178" spans="1:14">
      <c r="A3178" s="62" t="str">
        <f>IF(Encodage!A3178="","",IF(COUNTIF($A$2:A3177,Encodage!A3178),"",IF(AND(Encodage!A3178&gt;=$G$2,Encodage!A3178&lt;=$H$2),Encodage!B3178,"")))</f>
        <v/>
      </c>
      <c r="B3178" s="62" t="str">
        <f>IF(A3178="","",IF(COUNTIF($A$2:B3177,Encodage!B3178)&gt;0,"",IF(AND(Encodage!B3178&gt;=$G$2,Encodage!A3178&lt;=$H$2),Encodage!C3178,"")))</f>
        <v/>
      </c>
      <c r="C3178" s="62"/>
      <c r="D3178" s="61"/>
      <c r="E3178" s="61"/>
      <c r="F3178" s="61"/>
      <c r="G3178" t="str">
        <f t="shared" si="643"/>
        <v/>
      </c>
      <c r="H3178" t="str">
        <f>IFERROR(IF(COUNTIF($H$4:H3177,H3177)&lt;VLOOKUP($H3177,$D$3:$E$500,2,0),H3177,INDEX($D$3:$D$300,MATCH(H3177,$D$3:$D$300,0)+1)),"")</f>
        <v/>
      </c>
      <c r="I3178" t="str">
        <f>IF($H3178="","",VLOOKUP($H3178,Listes!$A$3:$I$12,3,FALSE))</f>
        <v/>
      </c>
      <c r="J3178" t="str">
        <f>IF($H3178="","",VLOOKUP($H3178,Listes!$A$3:$I$12,4,FALSE))</f>
        <v/>
      </c>
      <c r="K3178" t="str">
        <f>IF(H3178="","",VLOOKUP($H3178,Listes!$A$3:$I$12,8,FALSE))</f>
        <v/>
      </c>
      <c r="N3178" t="str">
        <f t="shared" si="644"/>
        <v/>
      </c>
    </row>
    <row r="3179" spans="1:14">
      <c r="A3179" s="62" t="str">
        <f>IF(Encodage!A3179="","",IF(COUNTIF($A$2:A3178,Encodage!A3179),"",IF(AND(Encodage!A3179&gt;=$G$2,Encodage!A3179&lt;=$H$2),Encodage!B3179,"")))</f>
        <v/>
      </c>
      <c r="B3179" s="62" t="str">
        <f>IF(A3179="","",IF(COUNTIF($A$2:B3178,Encodage!B3179)&gt;0,"",IF(AND(Encodage!B3179&gt;=$G$2,Encodage!A3179&lt;=$H$2),Encodage!C3179,"")))</f>
        <v/>
      </c>
      <c r="C3179" s="62"/>
      <c r="D3179" s="61"/>
      <c r="E3179" s="61"/>
      <c r="F3179" s="61"/>
      <c r="G3179" t="str">
        <f t="shared" si="643"/>
        <v/>
      </c>
      <c r="H3179" t="str">
        <f>IFERROR(IF(COUNTIF($H$4:H3178,H3178)&lt;VLOOKUP($H3178,$D$3:$E$500,2,0),H3178,INDEX($D$3:$D$300,MATCH(H3178,$D$3:$D$300,0)+1)),"")</f>
        <v/>
      </c>
      <c r="I3179" t="str">
        <f>IF($H3179="","",VLOOKUP($H3179,Listes!$A$3:$I$12,3,FALSE))</f>
        <v/>
      </c>
      <c r="J3179" t="str">
        <f>IF($H3179="","",VLOOKUP($H3179,Listes!$A$3:$I$12,4,FALSE))</f>
        <v/>
      </c>
      <c r="K3179" t="str">
        <f>IF(H3179="","",VLOOKUP($H3179,Listes!$A$3:$I$12,8,FALSE))</f>
        <v/>
      </c>
      <c r="N3179" t="str">
        <f t="shared" si="644"/>
        <v/>
      </c>
    </row>
    <row r="3180" spans="1:14">
      <c r="A3180" s="62" t="str">
        <f>IF(Encodage!A3180="","",IF(COUNTIF($A$2:A3179,Encodage!A3180),"",IF(AND(Encodage!A3180&gt;=$G$2,Encodage!A3180&lt;=$H$2),Encodage!B3180,"")))</f>
        <v/>
      </c>
      <c r="B3180" s="62" t="str">
        <f>IF(A3180="","",IF(COUNTIF($A$2:B3179,Encodage!B3180)&gt;0,"",IF(AND(Encodage!B3180&gt;=$G$2,Encodage!A3180&lt;=$H$2),Encodage!C3180,"")))</f>
        <v/>
      </c>
      <c r="C3180" s="62"/>
      <c r="D3180" s="61"/>
      <c r="E3180" s="61"/>
      <c r="F3180" s="61"/>
      <c r="G3180" t="str">
        <f t="shared" si="643"/>
        <v/>
      </c>
      <c r="H3180" t="str">
        <f>IFERROR(IF(COUNTIF($H$4:H3179,H3179)&lt;VLOOKUP($H3179,$D$3:$E$500,2,0),H3179,INDEX($D$3:$D$300,MATCH(H3179,$D$3:$D$300,0)+1)),"")</f>
        <v/>
      </c>
      <c r="I3180" t="str">
        <f>IF($H3180="","",VLOOKUP($H3180,Listes!$A$3:$I$12,3,FALSE))</f>
        <v/>
      </c>
      <c r="J3180" t="str">
        <f>IF($H3180="","",VLOOKUP($H3180,Listes!$A$3:$I$12,4,FALSE))</f>
        <v/>
      </c>
      <c r="K3180" t="str">
        <f>IF(H3180="","",VLOOKUP($H3180,Listes!$A$3:$I$12,8,FALSE))</f>
        <v/>
      </c>
      <c r="N3180" t="str">
        <f t="shared" si="644"/>
        <v/>
      </c>
    </row>
    <row r="3181" spans="1:14">
      <c r="A3181" s="62" t="str">
        <f>IF(Encodage!A3181="","",IF(COUNTIF($A$2:A3180,Encodage!A3181),"",IF(AND(Encodage!A3181&gt;=$G$2,Encodage!A3181&lt;=$H$2),Encodage!B3181,"")))</f>
        <v/>
      </c>
      <c r="B3181" s="62" t="str">
        <f>IF(A3181="","",IF(COUNTIF($A$2:B3180,Encodage!B3181)&gt;0,"",IF(AND(Encodage!B3181&gt;=$G$2,Encodage!A3181&lt;=$H$2),Encodage!C3181,"")))</f>
        <v/>
      </c>
      <c r="C3181" s="62"/>
      <c r="D3181" s="61"/>
      <c r="E3181" s="61"/>
      <c r="F3181" s="61"/>
      <c r="G3181" t="str">
        <f t="shared" si="643"/>
        <v/>
      </c>
      <c r="H3181" t="str">
        <f>IFERROR(IF(COUNTIF($H$4:H3180,H3180)&lt;VLOOKUP($H3180,$D$3:$E$500,2,0),H3180,INDEX($D$3:$D$300,MATCH(H3180,$D$3:$D$300,0)+1)),"")</f>
        <v/>
      </c>
      <c r="I3181" t="str">
        <f>IF($H3181="","",VLOOKUP($H3181,Listes!$A$3:$I$12,3,FALSE))</f>
        <v/>
      </c>
      <c r="J3181" t="str">
        <f>IF($H3181="","",VLOOKUP($H3181,Listes!$A$3:$I$12,4,FALSE))</f>
        <v/>
      </c>
      <c r="K3181" t="str">
        <f>IF(H3181="","",VLOOKUP($H3181,Listes!$A$3:$I$12,8,FALSE))</f>
        <v/>
      </c>
      <c r="N3181" t="str">
        <f t="shared" si="644"/>
        <v/>
      </c>
    </row>
    <row r="3182" spans="1:14">
      <c r="A3182" s="62" t="str">
        <f>IF(Encodage!A3182="","",IF(COUNTIF($A$2:A3181,Encodage!A3182),"",IF(AND(Encodage!A3182&gt;=$G$2,Encodage!A3182&lt;=$H$2),Encodage!B3182,"")))</f>
        <v/>
      </c>
      <c r="B3182" s="62" t="str">
        <f>IF(A3182="","",IF(COUNTIF($A$2:B3181,Encodage!B3182)&gt;0,"",IF(AND(Encodage!B3182&gt;=$G$2,Encodage!A3182&lt;=$H$2),Encodage!C3182,"")))</f>
        <v/>
      </c>
      <c r="C3182" s="62"/>
      <c r="D3182" s="61"/>
      <c r="E3182" s="61"/>
      <c r="F3182" s="61"/>
      <c r="G3182" t="str">
        <f t="shared" si="643"/>
        <v/>
      </c>
      <c r="H3182" t="str">
        <f>IFERROR(IF(COUNTIF($H$4:H3181,H3181)&lt;VLOOKUP($H3181,$D$3:$E$500,2,0),H3181,INDEX($D$3:$D$300,MATCH(H3181,$D$3:$D$300,0)+1)),"")</f>
        <v/>
      </c>
      <c r="I3182" t="str">
        <f>IF($H3182="","",VLOOKUP($H3182,Listes!$A$3:$I$12,3,FALSE))</f>
        <v/>
      </c>
      <c r="J3182" t="str">
        <f>IF($H3182="","",VLOOKUP($H3182,Listes!$A$3:$I$12,4,FALSE))</f>
        <v/>
      </c>
      <c r="K3182" t="str">
        <f>IF(H3182="","",VLOOKUP($H3182,Listes!$A$3:$I$12,8,FALSE))</f>
        <v/>
      </c>
      <c r="N3182" t="str">
        <f t="shared" si="644"/>
        <v/>
      </c>
    </row>
    <row r="3183" spans="1:14">
      <c r="A3183" s="62" t="str">
        <f>IF(Encodage!A3183="","",IF(COUNTIF($A$2:A3182,Encodage!A3183),"",IF(AND(Encodage!A3183&gt;=$G$2,Encodage!A3183&lt;=$H$2),Encodage!B3183,"")))</f>
        <v/>
      </c>
      <c r="B3183" s="62" t="str">
        <f>IF(A3183="","",IF(COUNTIF($A$2:B3182,Encodage!B3183)&gt;0,"",IF(AND(Encodage!B3183&gt;=$G$2,Encodage!A3183&lt;=$H$2),Encodage!C3183,"")))</f>
        <v/>
      </c>
      <c r="C3183" s="62"/>
      <c r="D3183" s="61"/>
      <c r="E3183" s="61"/>
      <c r="F3183" s="61"/>
      <c r="G3183" t="str">
        <f t="shared" si="643"/>
        <v/>
      </c>
      <c r="H3183" t="str">
        <f>IFERROR(IF(COUNTIF($H$4:H3182,H3182)&lt;VLOOKUP($H3182,$D$3:$E$500,2,0),H3182,INDEX($D$3:$D$300,MATCH(H3182,$D$3:$D$300,0)+1)),"")</f>
        <v/>
      </c>
      <c r="I3183" t="str">
        <f>IF($H3183="","",VLOOKUP($H3183,Listes!$A$3:$I$12,3,FALSE))</f>
        <v/>
      </c>
      <c r="J3183" t="str">
        <f>IF($H3183="","",VLOOKUP($H3183,Listes!$A$3:$I$12,4,FALSE))</f>
        <v/>
      </c>
      <c r="K3183" t="str">
        <f>IF(H3183="","",VLOOKUP($H3183,Listes!$A$3:$I$12,8,FALSE))</f>
        <v/>
      </c>
      <c r="N3183" t="str">
        <f t="shared" si="644"/>
        <v/>
      </c>
    </row>
    <row r="3184" spans="1:14">
      <c r="A3184" s="62" t="str">
        <f>IF(Encodage!A3184="","",IF(COUNTIF($A$2:A3183,Encodage!A3184),"",IF(AND(Encodage!A3184&gt;=$G$2,Encodage!A3184&lt;=$H$2),Encodage!B3184,"")))</f>
        <v/>
      </c>
      <c r="B3184" s="62" t="str">
        <f>IF(A3184="","",IF(COUNTIF($A$2:B3183,Encodage!B3184)&gt;0,"",IF(AND(Encodage!B3184&gt;=$G$2,Encodage!A3184&lt;=$H$2),Encodage!C3184,"")))</f>
        <v/>
      </c>
      <c r="C3184" s="62"/>
      <c r="D3184" s="61"/>
      <c r="E3184" s="61"/>
      <c r="F3184" s="61"/>
      <c r="G3184" t="str">
        <f t="shared" si="643"/>
        <v/>
      </c>
      <c r="H3184" t="str">
        <f>IFERROR(IF(COUNTIF($H$4:H3183,H3183)&lt;VLOOKUP($H3183,$D$3:$E$500,2,0),H3183,INDEX($D$3:$D$300,MATCH(H3183,$D$3:$D$300,0)+1)),"")</f>
        <v/>
      </c>
      <c r="I3184" t="str">
        <f>IF($H3184="","",VLOOKUP($H3184,Listes!$A$3:$I$12,3,FALSE))</f>
        <v/>
      </c>
      <c r="J3184" t="str">
        <f>IF($H3184="","",VLOOKUP($H3184,Listes!$A$3:$I$12,4,FALSE))</f>
        <v/>
      </c>
      <c r="K3184" t="str">
        <f>IF(H3184="","",VLOOKUP($H3184,Listes!$A$3:$I$12,8,FALSE))</f>
        <v/>
      </c>
      <c r="N3184" t="str">
        <f t="shared" si="644"/>
        <v/>
      </c>
    </row>
    <row r="3185" spans="1:14">
      <c r="A3185" s="62" t="str">
        <f>IF(Encodage!A3185="","",IF(COUNTIF($A$2:A3184,Encodage!A3185),"",IF(AND(Encodage!A3185&gt;=$G$2,Encodage!A3185&lt;=$H$2),Encodage!B3185,"")))</f>
        <v/>
      </c>
      <c r="B3185" s="62" t="str">
        <f>IF(A3185="","",IF(COUNTIF($A$2:B3184,Encodage!B3185)&gt;0,"",IF(AND(Encodage!B3185&gt;=$G$2,Encodage!A3185&lt;=$H$2),Encodage!C3185,"")))</f>
        <v/>
      </c>
      <c r="C3185" s="62"/>
      <c r="D3185" s="61"/>
      <c r="E3185" s="61"/>
      <c r="F3185" s="61"/>
      <c r="G3185" t="str">
        <f t="shared" si="643"/>
        <v/>
      </c>
      <c r="H3185" t="str">
        <f>IFERROR(IF(COUNTIF($H$4:H3184,H3184)&lt;VLOOKUP($H3184,$D$3:$E$500,2,0),H3184,INDEX($D$3:$D$300,MATCH(H3184,$D$3:$D$300,0)+1)),"")</f>
        <v/>
      </c>
      <c r="I3185" t="str">
        <f>IF($H3185="","",VLOOKUP($H3185,Listes!$A$3:$I$12,3,FALSE))</f>
        <v/>
      </c>
      <c r="J3185" t="str">
        <f>IF($H3185="","",VLOOKUP($H3185,Listes!$A$3:$I$12,4,FALSE))</f>
        <v/>
      </c>
      <c r="K3185" t="str">
        <f>IF(H3185="","",VLOOKUP($H3185,Listes!$A$3:$I$12,8,FALSE))</f>
        <v/>
      </c>
      <c r="N3185" t="str">
        <f t="shared" si="644"/>
        <v/>
      </c>
    </row>
    <row r="3186" spans="1:14">
      <c r="A3186" s="62" t="str">
        <f>IF(Encodage!A3186="","",IF(COUNTIF($A$2:A3185,Encodage!A3186),"",IF(AND(Encodage!A3186&gt;=$G$2,Encodage!A3186&lt;=$H$2),Encodage!B3186,"")))</f>
        <v/>
      </c>
      <c r="B3186" s="62" t="str">
        <f>IF(A3186="","",IF(COUNTIF($A$2:B3185,Encodage!B3186)&gt;0,"",IF(AND(Encodage!B3186&gt;=$G$2,Encodage!A3186&lt;=$H$2),Encodage!C3186,"")))</f>
        <v/>
      </c>
      <c r="C3186" s="62"/>
      <c r="D3186" s="61"/>
      <c r="E3186" s="61"/>
      <c r="F3186" s="61"/>
      <c r="G3186" t="str">
        <f t="shared" si="643"/>
        <v/>
      </c>
      <c r="H3186" t="str">
        <f>IFERROR(IF(COUNTIF($H$4:H3185,H3185)&lt;VLOOKUP($H3185,$D$3:$E$500,2,0),H3185,INDEX($D$3:$D$300,MATCH(H3185,$D$3:$D$300,0)+1)),"")</f>
        <v/>
      </c>
      <c r="I3186" t="str">
        <f>IF($H3186="","",VLOOKUP($H3186,Listes!$A$3:$I$12,3,FALSE))</f>
        <v/>
      </c>
      <c r="J3186" t="str">
        <f>IF($H3186="","",VLOOKUP($H3186,Listes!$A$3:$I$12,4,FALSE))</f>
        <v/>
      </c>
      <c r="K3186" t="str">
        <f>IF(H3186="","",VLOOKUP($H3186,Listes!$A$3:$I$12,8,FALSE))</f>
        <v/>
      </c>
      <c r="N3186" t="str">
        <f t="shared" si="644"/>
        <v/>
      </c>
    </row>
    <row r="3187" spans="1:14">
      <c r="A3187" s="62" t="str">
        <f>IF(Encodage!A3187="","",IF(COUNTIF($A$2:A3186,Encodage!A3187),"",IF(AND(Encodage!A3187&gt;=$G$2,Encodage!A3187&lt;=$H$2),Encodage!B3187,"")))</f>
        <v/>
      </c>
      <c r="B3187" s="62" t="str">
        <f>IF(A3187="","",IF(COUNTIF($A$2:B3186,Encodage!B3187)&gt;0,"",IF(AND(Encodage!B3187&gt;=$G$2,Encodage!A3187&lt;=$H$2),Encodage!C3187,"")))</f>
        <v/>
      </c>
      <c r="C3187" s="62"/>
      <c r="D3187" s="61"/>
      <c r="E3187" s="61"/>
      <c r="F3187" s="61"/>
      <c r="G3187" t="str">
        <f t="shared" si="643"/>
        <v/>
      </c>
      <c r="H3187" t="str">
        <f>IFERROR(IF(COUNTIF($H$4:H3186,H3186)&lt;VLOOKUP($H3186,$D$3:$E$500,2,0),H3186,INDEX($D$3:$D$300,MATCH(H3186,$D$3:$D$300,0)+1)),"")</f>
        <v/>
      </c>
      <c r="I3187" t="str">
        <f>IF($H3187="","",VLOOKUP($H3187,Listes!$A$3:$I$12,3,FALSE))</f>
        <v/>
      </c>
      <c r="J3187" t="str">
        <f>IF($H3187="","",VLOOKUP($H3187,Listes!$A$3:$I$12,4,FALSE))</f>
        <v/>
      </c>
      <c r="K3187" t="str">
        <f>IF(H3187="","",VLOOKUP($H3187,Listes!$A$3:$I$12,8,FALSE))</f>
        <v/>
      </c>
      <c r="N3187" t="str">
        <f t="shared" si="644"/>
        <v/>
      </c>
    </row>
    <row r="3188" spans="1:14">
      <c r="A3188" s="62" t="str">
        <f>IF(Encodage!A3188="","",IF(COUNTIF($A$2:A3187,Encodage!A3188),"",IF(AND(Encodage!A3188&gt;=$G$2,Encodage!A3188&lt;=$H$2),Encodage!B3188,"")))</f>
        <v/>
      </c>
      <c r="B3188" s="62" t="str">
        <f>IF(A3188="","",IF(COUNTIF($A$2:B3187,Encodage!B3188)&gt;0,"",IF(AND(Encodage!B3188&gt;=$G$2,Encodage!A3188&lt;=$H$2),Encodage!C3188,"")))</f>
        <v/>
      </c>
      <c r="C3188" s="62"/>
      <c r="D3188" s="61"/>
      <c r="E3188" s="61"/>
      <c r="F3188" s="61"/>
      <c r="G3188" t="str">
        <f t="shared" si="643"/>
        <v/>
      </c>
      <c r="H3188" t="str">
        <f>IFERROR(IF(COUNTIF($H$4:H3187,H3187)&lt;VLOOKUP($H3187,$D$3:$E$500,2,0),H3187,INDEX($D$3:$D$300,MATCH(H3187,$D$3:$D$300,0)+1)),"")</f>
        <v/>
      </c>
      <c r="I3188" t="str">
        <f>IF($H3188="","",VLOOKUP($H3188,Listes!$A$3:$I$12,3,FALSE))</f>
        <v/>
      </c>
      <c r="J3188" t="str">
        <f>IF($H3188="","",VLOOKUP($H3188,Listes!$A$3:$I$12,4,FALSE))</f>
        <v/>
      </c>
      <c r="K3188" t="str">
        <f>IF(H3188="","",VLOOKUP($H3188,Listes!$A$3:$I$12,8,FALSE))</f>
        <v/>
      </c>
      <c r="N3188" t="str">
        <f t="shared" si="644"/>
        <v/>
      </c>
    </row>
    <row r="3189" spans="1:14">
      <c r="A3189" s="62" t="str">
        <f>IF(Encodage!A3189="","",IF(COUNTIF($A$2:A3188,Encodage!A3189),"",IF(AND(Encodage!A3189&gt;=$G$2,Encodage!A3189&lt;=$H$2),Encodage!B3189,"")))</f>
        <v/>
      </c>
      <c r="B3189" s="62" t="str">
        <f>IF(A3189="","",IF(COUNTIF($A$2:B3188,Encodage!B3189)&gt;0,"",IF(AND(Encodage!B3189&gt;=$G$2,Encodage!A3189&lt;=$H$2),Encodage!C3189,"")))</f>
        <v/>
      </c>
      <c r="C3189" s="62"/>
      <c r="D3189" s="61"/>
      <c r="E3189" s="61"/>
      <c r="F3189" s="61"/>
      <c r="G3189" t="str">
        <f t="shared" si="643"/>
        <v/>
      </c>
      <c r="H3189" t="str">
        <f>IFERROR(IF(COUNTIF($H$4:H3188,H3188)&lt;VLOOKUP($H3188,$D$3:$E$500,2,0),H3188,INDEX($D$3:$D$300,MATCH(H3188,$D$3:$D$300,0)+1)),"")</f>
        <v/>
      </c>
      <c r="I3189" t="str">
        <f>IF($H3189="","",VLOOKUP($H3189,Listes!$A$3:$I$12,3,FALSE))</f>
        <v/>
      </c>
      <c r="J3189" t="str">
        <f>IF($H3189="","",VLOOKUP($H3189,Listes!$A$3:$I$12,4,FALSE))</f>
        <v/>
      </c>
      <c r="K3189" t="str">
        <f>IF(H3189="","",VLOOKUP($H3189,Listes!$A$3:$I$12,8,FALSE))</f>
        <v/>
      </c>
      <c r="N3189" t="str">
        <f t="shared" si="644"/>
        <v/>
      </c>
    </row>
    <row r="3190" spans="1:14">
      <c r="A3190" s="62" t="str">
        <f>IF(Encodage!A3190="","",IF(COUNTIF($A$2:A3189,Encodage!A3190),"",IF(AND(Encodage!A3190&gt;=$G$2,Encodage!A3190&lt;=$H$2),Encodage!B3190,"")))</f>
        <v/>
      </c>
      <c r="B3190" s="62" t="str">
        <f>IF(A3190="","",IF(COUNTIF($A$2:B3189,Encodage!B3190)&gt;0,"",IF(AND(Encodage!B3190&gt;=$G$2,Encodage!A3190&lt;=$H$2),Encodage!C3190,"")))</f>
        <v/>
      </c>
      <c r="C3190" s="62"/>
      <c r="D3190" s="61"/>
      <c r="E3190" s="61"/>
      <c r="F3190" s="61"/>
      <c r="G3190" t="str">
        <f t="shared" si="643"/>
        <v/>
      </c>
      <c r="H3190" t="str">
        <f>IFERROR(IF(COUNTIF($H$4:H3189,H3189)&lt;VLOOKUP($H3189,$D$3:$E$500,2,0),H3189,INDEX($D$3:$D$300,MATCH(H3189,$D$3:$D$300,0)+1)),"")</f>
        <v/>
      </c>
      <c r="I3190" t="str">
        <f>IF($H3190="","",VLOOKUP($H3190,Listes!$A$3:$I$12,3,FALSE))</f>
        <v/>
      </c>
      <c r="J3190" t="str">
        <f>IF($H3190="","",VLOOKUP($H3190,Listes!$A$3:$I$12,4,FALSE))</f>
        <v/>
      </c>
      <c r="K3190" t="str">
        <f>IF(H3190="","",VLOOKUP($H3190,Listes!$A$3:$I$12,8,FALSE))</f>
        <v/>
      </c>
      <c r="N3190" t="str">
        <f t="shared" si="644"/>
        <v/>
      </c>
    </row>
    <row r="3191" spans="1:14">
      <c r="A3191" s="62" t="str">
        <f>IF(Encodage!A3191="","",IF(COUNTIF($A$2:A3190,Encodage!A3191),"",IF(AND(Encodage!A3191&gt;=$G$2,Encodage!A3191&lt;=$H$2),Encodage!B3191,"")))</f>
        <v/>
      </c>
      <c r="B3191" s="62" t="str">
        <f>IF(A3191="","",IF(COUNTIF($A$2:B3190,Encodage!B3191)&gt;0,"",IF(AND(Encodage!B3191&gt;=$G$2,Encodage!A3191&lt;=$H$2),Encodage!C3191,"")))</f>
        <v/>
      </c>
      <c r="C3191" s="62"/>
      <c r="D3191" s="61"/>
      <c r="E3191" s="61"/>
      <c r="F3191" s="61"/>
      <c r="G3191" t="str">
        <f t="shared" si="643"/>
        <v/>
      </c>
      <c r="H3191" t="str">
        <f>IFERROR(IF(COUNTIF($H$4:H3190,H3190)&lt;VLOOKUP($H3190,$D$3:$E$500,2,0),H3190,INDEX($D$3:$D$300,MATCH(H3190,$D$3:$D$300,0)+1)),"")</f>
        <v/>
      </c>
      <c r="I3191" t="str">
        <f>IF($H3191="","",VLOOKUP($H3191,Listes!$A$3:$I$12,3,FALSE))</f>
        <v/>
      </c>
      <c r="J3191" t="str">
        <f>IF($H3191="","",VLOOKUP($H3191,Listes!$A$3:$I$12,4,FALSE))</f>
        <v/>
      </c>
      <c r="K3191" t="str">
        <f>IF(H3191="","",VLOOKUP($H3191,Listes!$A$3:$I$12,8,FALSE))</f>
        <v/>
      </c>
      <c r="N3191" t="str">
        <f t="shared" si="644"/>
        <v/>
      </c>
    </row>
    <row r="3192" spans="1:14">
      <c r="A3192" s="62" t="str">
        <f>IF(Encodage!A3192="","",IF(COUNTIF($A$2:A3191,Encodage!A3192),"",IF(AND(Encodage!A3192&gt;=$G$2,Encodage!A3192&lt;=$H$2),Encodage!B3192,"")))</f>
        <v/>
      </c>
      <c r="B3192" s="62" t="str">
        <f>IF(A3192="","",IF(COUNTIF($A$2:B3191,Encodage!B3192)&gt;0,"",IF(AND(Encodage!B3192&gt;=$G$2,Encodage!A3192&lt;=$H$2),Encodage!C3192,"")))</f>
        <v/>
      </c>
      <c r="C3192" s="62"/>
      <c r="D3192" s="61"/>
      <c r="E3192" s="61"/>
      <c r="F3192" s="61"/>
      <c r="G3192" t="str">
        <f t="shared" si="643"/>
        <v/>
      </c>
      <c r="H3192" t="str">
        <f>IFERROR(IF(COUNTIF($H$4:H3191,H3191)&lt;VLOOKUP($H3191,$D$3:$E$500,2,0),H3191,INDEX($D$3:$D$300,MATCH(H3191,$D$3:$D$300,0)+1)),"")</f>
        <v/>
      </c>
      <c r="I3192" t="str">
        <f>IF($H3192="","",VLOOKUP($H3192,Listes!$A$3:$I$12,3,FALSE))</f>
        <v/>
      </c>
      <c r="J3192" t="str">
        <f>IF($H3192="","",VLOOKUP($H3192,Listes!$A$3:$I$12,4,FALSE))</f>
        <v/>
      </c>
      <c r="K3192" t="str">
        <f>IF(H3192="","",VLOOKUP($H3192,Listes!$A$3:$I$12,8,FALSE))</f>
        <v/>
      </c>
      <c r="N3192" t="str">
        <f t="shared" si="644"/>
        <v/>
      </c>
    </row>
    <row r="3193" spans="1:14">
      <c r="A3193" s="62" t="str">
        <f>IF(Encodage!A3193="","",IF(COUNTIF($A$2:A3192,Encodage!A3193),"",IF(AND(Encodage!A3193&gt;=$G$2,Encodage!A3193&lt;=$H$2),Encodage!B3193,"")))</f>
        <v/>
      </c>
      <c r="B3193" s="62" t="str">
        <f>IF(A3193="","",IF(COUNTIF($A$2:B3192,Encodage!B3193)&gt;0,"",IF(AND(Encodage!B3193&gt;=$G$2,Encodage!A3193&lt;=$H$2),Encodage!C3193,"")))</f>
        <v/>
      </c>
      <c r="C3193" s="62"/>
      <c r="D3193" s="61"/>
      <c r="E3193" s="61"/>
      <c r="F3193" s="61"/>
      <c r="G3193" t="str">
        <f t="shared" si="643"/>
        <v/>
      </c>
      <c r="H3193" t="str">
        <f>IFERROR(IF(COUNTIF($H$4:H3192,H3192)&lt;VLOOKUP($H3192,$D$3:$E$500,2,0),H3192,INDEX($D$3:$D$300,MATCH(H3192,$D$3:$D$300,0)+1)),"")</f>
        <v/>
      </c>
      <c r="I3193" t="str">
        <f>IF($H3193="","",VLOOKUP($H3193,Listes!$A$3:$I$12,3,FALSE))</f>
        <v/>
      </c>
      <c r="J3193" t="str">
        <f>IF($H3193="","",VLOOKUP($H3193,Listes!$A$3:$I$12,4,FALSE))</f>
        <v/>
      </c>
      <c r="K3193" t="str">
        <f>IF(H3193="","",VLOOKUP($H3193,Listes!$A$3:$I$12,8,FALSE))</f>
        <v/>
      </c>
      <c r="N3193" t="str">
        <f t="shared" si="644"/>
        <v/>
      </c>
    </row>
    <row r="3194" spans="1:14">
      <c r="A3194" s="62" t="str">
        <f>IF(Encodage!A3194="","",IF(COUNTIF($A$2:A3193,Encodage!A3194),"",IF(AND(Encodage!A3194&gt;=$G$2,Encodage!A3194&lt;=$H$2),Encodage!B3194,"")))</f>
        <v/>
      </c>
      <c r="B3194" s="62" t="str">
        <f>IF(A3194="","",IF(COUNTIF($A$2:B3193,Encodage!B3194)&gt;0,"",IF(AND(Encodage!B3194&gt;=$G$2,Encodage!A3194&lt;=$H$2),Encodage!C3194,"")))</f>
        <v/>
      </c>
      <c r="C3194" s="62"/>
      <c r="D3194" s="61"/>
      <c r="E3194" s="61"/>
      <c r="F3194" s="61"/>
      <c r="G3194" t="str">
        <f t="shared" si="643"/>
        <v/>
      </c>
      <c r="H3194" t="str">
        <f>IFERROR(IF(COUNTIF($H$4:H3193,H3193)&lt;VLOOKUP($H3193,$D$3:$E$500,2,0),H3193,INDEX($D$3:$D$300,MATCH(H3193,$D$3:$D$300,0)+1)),"")</f>
        <v/>
      </c>
      <c r="I3194" t="str">
        <f>IF($H3194="","",VLOOKUP($H3194,Listes!$A$3:$I$12,3,FALSE))</f>
        <v/>
      </c>
      <c r="J3194" t="str">
        <f>IF($H3194="","",VLOOKUP($H3194,Listes!$A$3:$I$12,4,FALSE))</f>
        <v/>
      </c>
      <c r="K3194" t="str">
        <f>IF(H3194="","",VLOOKUP($H3194,Listes!$A$3:$I$12,8,FALSE))</f>
        <v/>
      </c>
      <c r="N3194" t="str">
        <f t="shared" si="644"/>
        <v/>
      </c>
    </row>
    <row r="3195" spans="1:14">
      <c r="A3195" s="62" t="str">
        <f>IF(Encodage!A3195="","",IF(COUNTIF($A$2:A3194,Encodage!A3195),"",IF(AND(Encodage!A3195&gt;=$G$2,Encodage!A3195&lt;=$H$2),Encodage!B3195,"")))</f>
        <v/>
      </c>
      <c r="B3195" s="62" t="str">
        <f>IF(A3195="","",IF(COUNTIF($A$2:B3194,Encodage!B3195)&gt;0,"",IF(AND(Encodage!B3195&gt;=$G$2,Encodage!A3195&lt;=$H$2),Encodage!C3195,"")))</f>
        <v/>
      </c>
      <c r="C3195" s="62"/>
      <c r="D3195" s="61"/>
      <c r="E3195" s="61"/>
      <c r="F3195" s="61"/>
      <c r="G3195" t="str">
        <f t="shared" si="643"/>
        <v/>
      </c>
      <c r="H3195" t="str">
        <f>IFERROR(IF(COUNTIF($H$4:H3194,H3194)&lt;VLOOKUP($H3194,$D$3:$E$500,2,0),H3194,INDEX($D$3:$D$300,MATCH(H3194,$D$3:$D$300,0)+1)),"")</f>
        <v/>
      </c>
      <c r="I3195" t="str">
        <f>IF($H3195="","",VLOOKUP($H3195,Listes!$A$3:$I$12,3,FALSE))</f>
        <v/>
      </c>
      <c r="J3195" t="str">
        <f>IF($H3195="","",VLOOKUP($H3195,Listes!$A$3:$I$12,4,FALSE))</f>
        <v/>
      </c>
      <c r="K3195" t="str">
        <f>IF(H3195="","",VLOOKUP($H3195,Listes!$A$3:$I$12,8,FALSE))</f>
        <v/>
      </c>
      <c r="N3195" t="str">
        <f t="shared" si="644"/>
        <v/>
      </c>
    </row>
    <row r="3196" spans="1:14">
      <c r="A3196" s="62" t="str">
        <f>IF(Encodage!A3196="","",IF(COUNTIF($A$2:A3195,Encodage!A3196),"",IF(AND(Encodage!A3196&gt;=$G$2,Encodage!A3196&lt;=$H$2),Encodage!B3196,"")))</f>
        <v/>
      </c>
      <c r="B3196" s="62" t="str">
        <f>IF(A3196="","",IF(COUNTIF($A$2:B3195,Encodage!B3196)&gt;0,"",IF(AND(Encodage!B3196&gt;=$G$2,Encodage!A3196&lt;=$H$2),Encodage!C3196,"")))</f>
        <v/>
      </c>
      <c r="C3196" s="62"/>
      <c r="D3196" s="61"/>
      <c r="E3196" s="61"/>
      <c r="F3196" s="61"/>
      <c r="G3196" t="str">
        <f t="shared" si="643"/>
        <v/>
      </c>
      <c r="H3196" t="str">
        <f>IFERROR(IF(COUNTIF($H$4:H3195,H3195)&lt;VLOOKUP($H3195,$D$3:$E$500,2,0),H3195,INDEX($D$3:$D$300,MATCH(H3195,$D$3:$D$300,0)+1)),"")</f>
        <v/>
      </c>
      <c r="I3196" t="str">
        <f>IF($H3196="","",VLOOKUP($H3196,Listes!$A$3:$I$12,3,FALSE))</f>
        <v/>
      </c>
      <c r="J3196" t="str">
        <f>IF($H3196="","",VLOOKUP($H3196,Listes!$A$3:$I$12,4,FALSE))</f>
        <v/>
      </c>
      <c r="K3196" t="str">
        <f>IF(H3196="","",VLOOKUP($H3196,Listes!$A$3:$I$12,8,FALSE))</f>
        <v/>
      </c>
      <c r="N3196" t="str">
        <f t="shared" si="644"/>
        <v/>
      </c>
    </row>
    <row r="3197" spans="1:14">
      <c r="A3197" s="62" t="str">
        <f>IF(Encodage!A3197="","",IF(COUNTIF($A$2:A3196,Encodage!A3197),"",IF(AND(Encodage!A3197&gt;=$G$2,Encodage!A3197&lt;=$H$2),Encodage!B3197,"")))</f>
        <v/>
      </c>
      <c r="B3197" s="62" t="str">
        <f>IF(A3197="","",IF(COUNTIF($A$2:B3196,Encodage!B3197)&gt;0,"",IF(AND(Encodage!B3197&gt;=$G$2,Encodage!A3197&lt;=$H$2),Encodage!C3197,"")))</f>
        <v/>
      </c>
      <c r="C3197" s="62"/>
      <c r="D3197" s="61"/>
      <c r="E3197" s="61"/>
      <c r="F3197" s="61"/>
      <c r="G3197" t="str">
        <f t="shared" si="643"/>
        <v/>
      </c>
      <c r="H3197" t="str">
        <f>IFERROR(IF(COUNTIF($H$4:H3196,H3196)&lt;VLOOKUP($H3196,$D$3:$E$500,2,0),H3196,INDEX($D$3:$D$300,MATCH(H3196,$D$3:$D$300,0)+1)),"")</f>
        <v/>
      </c>
      <c r="I3197" t="str">
        <f>IF($H3197="","",VLOOKUP($H3197,Listes!$A$3:$I$12,3,FALSE))</f>
        <v/>
      </c>
      <c r="J3197" t="str">
        <f>IF($H3197="","",VLOOKUP($H3197,Listes!$A$3:$I$12,4,FALSE))</f>
        <v/>
      </c>
      <c r="K3197" t="str">
        <f>IF(H3197="","",VLOOKUP($H3197,Listes!$A$3:$I$12,8,FALSE))</f>
        <v/>
      </c>
      <c r="N3197" t="str">
        <f t="shared" si="644"/>
        <v/>
      </c>
    </row>
    <row r="3198" spans="1:14">
      <c r="A3198" s="62" t="str">
        <f>IF(Encodage!A3198="","",IF(COUNTIF($A$2:A3197,Encodage!A3198),"",IF(AND(Encodage!A3198&gt;=$G$2,Encodage!A3198&lt;=$H$2),Encodage!B3198,"")))</f>
        <v/>
      </c>
      <c r="B3198" s="62" t="str">
        <f>IF(A3198="","",IF(COUNTIF($A$2:B3197,Encodage!B3198)&gt;0,"",IF(AND(Encodage!B3198&gt;=$G$2,Encodage!A3198&lt;=$H$2),Encodage!C3198,"")))</f>
        <v/>
      </c>
      <c r="C3198" s="62"/>
      <c r="D3198" s="61"/>
      <c r="E3198" s="61"/>
      <c r="F3198" s="61"/>
      <c r="G3198" t="str">
        <f t="shared" si="643"/>
        <v/>
      </c>
      <c r="H3198" t="str">
        <f>IFERROR(IF(COUNTIF($H$4:H3197,H3197)&lt;VLOOKUP($H3197,$D$3:$E$500,2,0),H3197,INDEX($D$3:$D$300,MATCH(H3197,$D$3:$D$300,0)+1)),"")</f>
        <v/>
      </c>
      <c r="I3198" t="str">
        <f>IF($H3198="","",VLOOKUP($H3198,Listes!$A$3:$I$12,3,FALSE))</f>
        <v/>
      </c>
      <c r="J3198" t="str">
        <f>IF($H3198="","",VLOOKUP($H3198,Listes!$A$3:$I$12,4,FALSE))</f>
        <v/>
      </c>
      <c r="K3198" t="str">
        <f>IF(H3198="","",VLOOKUP($H3198,Listes!$A$3:$I$12,8,FALSE))</f>
        <v/>
      </c>
      <c r="N3198" t="str">
        <f t="shared" si="644"/>
        <v/>
      </c>
    </row>
    <row r="3199" spans="1:14">
      <c r="A3199" s="62" t="str">
        <f>IF(Encodage!A3199="","",IF(COUNTIF($A$2:A3198,Encodage!A3199),"",IF(AND(Encodage!A3199&gt;=$G$2,Encodage!A3199&lt;=$H$2),Encodage!B3199,"")))</f>
        <v/>
      </c>
      <c r="B3199" s="62" t="str">
        <f>IF(A3199="","",IF(COUNTIF($A$2:B3198,Encodage!B3199)&gt;0,"",IF(AND(Encodage!B3199&gt;=$G$2,Encodage!A3199&lt;=$H$2),Encodage!C3199,"")))</f>
        <v/>
      </c>
      <c r="C3199" s="62"/>
      <c r="D3199" s="61"/>
      <c r="E3199" s="61"/>
      <c r="F3199" s="61"/>
      <c r="G3199" t="str">
        <f t="shared" si="643"/>
        <v/>
      </c>
      <c r="H3199" t="str">
        <f>IFERROR(IF(COUNTIF($H$4:H3198,H3198)&lt;VLOOKUP($H3198,$D$3:$E$500,2,0),H3198,INDEX($D$3:$D$300,MATCH(H3198,$D$3:$D$300,0)+1)),"")</f>
        <v/>
      </c>
      <c r="I3199" t="str">
        <f>IF($H3199="","",VLOOKUP($H3199,Listes!$A$3:$I$12,3,FALSE))</f>
        <v/>
      </c>
      <c r="J3199" t="str">
        <f>IF($H3199="","",VLOOKUP($H3199,Listes!$A$3:$I$12,4,FALSE))</f>
        <v/>
      </c>
      <c r="K3199" t="str">
        <f>IF(H3199="","",VLOOKUP($H3199,Listes!$A$3:$I$12,8,FALSE))</f>
        <v/>
      </c>
      <c r="N3199" t="str">
        <f t="shared" si="644"/>
        <v/>
      </c>
    </row>
    <row r="3200" spans="1:14">
      <c r="A3200" s="62" t="str">
        <f>IF(Encodage!A3200="","",IF(COUNTIF($A$2:A3199,Encodage!A3200),"",IF(AND(Encodage!A3200&gt;=$G$2,Encodage!A3200&lt;=$H$2),Encodage!B3200,"")))</f>
        <v/>
      </c>
      <c r="B3200" s="62" t="str">
        <f>IF(A3200="","",IF(COUNTIF($A$2:B3199,Encodage!B3200)&gt;0,"",IF(AND(Encodage!B3200&gt;=$G$2,Encodage!A3200&lt;=$H$2),Encodage!C3200,"")))</f>
        <v/>
      </c>
      <c r="C3200" s="62"/>
      <c r="D3200" s="61"/>
      <c r="E3200" s="61"/>
      <c r="F3200" s="61"/>
      <c r="G3200" t="str">
        <f t="shared" si="643"/>
        <v/>
      </c>
      <c r="H3200" t="str">
        <f>IFERROR(IF(COUNTIF($H$4:H3199,H3199)&lt;VLOOKUP($H3199,$D$3:$E$500,2,0),H3199,INDEX($D$3:$D$300,MATCH(H3199,$D$3:$D$300,0)+1)),"")</f>
        <v/>
      </c>
      <c r="I3200" t="str">
        <f>IF($H3200="","",VLOOKUP($H3200,Listes!$A$3:$I$12,3,FALSE))</f>
        <v/>
      </c>
      <c r="J3200" t="str">
        <f>IF($H3200="","",VLOOKUP($H3200,Listes!$A$3:$I$12,4,FALSE))</f>
        <v/>
      </c>
      <c r="K3200" t="str">
        <f>IF(H3200="","",VLOOKUP($H3200,Listes!$A$3:$I$12,8,FALSE))</f>
        <v/>
      </c>
      <c r="N3200" t="str">
        <f t="shared" si="644"/>
        <v/>
      </c>
    </row>
    <row r="3201" spans="1:14">
      <c r="A3201" s="62" t="str">
        <f>IF(Encodage!A3201="","",IF(COUNTIF($A$2:A3200,Encodage!A3201),"",IF(AND(Encodage!A3201&gt;=$G$2,Encodage!A3201&lt;=$H$2),Encodage!B3201,"")))</f>
        <v/>
      </c>
      <c r="B3201" s="62" t="str">
        <f>IF(A3201="","",IF(COUNTIF($A$2:B3200,Encodage!B3201)&gt;0,"",IF(AND(Encodage!B3201&gt;=$G$2,Encodage!A3201&lt;=$H$2),Encodage!C3201,"")))</f>
        <v/>
      </c>
      <c r="C3201" s="62"/>
      <c r="D3201" s="61"/>
      <c r="E3201" s="61"/>
      <c r="F3201" s="61"/>
      <c r="G3201" t="str">
        <f t="shared" si="643"/>
        <v/>
      </c>
      <c r="H3201" t="str">
        <f>IFERROR(IF(COUNTIF($H$4:H3200,H3200)&lt;VLOOKUP($H3200,$D$3:$E$500,2,0),H3200,INDEX($D$3:$D$300,MATCH(H3200,$D$3:$D$300,0)+1)),"")</f>
        <v/>
      </c>
      <c r="I3201" t="str">
        <f>IF($H3201="","",VLOOKUP($H3201,Listes!$A$3:$I$12,3,FALSE))</f>
        <v/>
      </c>
      <c r="J3201" t="str">
        <f>IF($H3201="","",VLOOKUP($H3201,Listes!$A$3:$I$12,4,FALSE))</f>
        <v/>
      </c>
      <c r="K3201" t="str">
        <f>IF(H3201="","",VLOOKUP($H3201,Listes!$A$3:$I$12,8,FALSE))</f>
        <v/>
      </c>
      <c r="N3201" t="str">
        <f t="shared" si="644"/>
        <v/>
      </c>
    </row>
    <row r="3202" spans="1:14">
      <c r="A3202" s="62" t="str">
        <f>IF(Encodage!A3202="","",IF(COUNTIF($A$2:A3201,Encodage!A3202),"",IF(AND(Encodage!A3202&gt;=$G$2,Encodage!A3202&lt;=$H$2),Encodage!B3202,"")))</f>
        <v/>
      </c>
      <c r="B3202" s="62" t="str">
        <f>IF(A3202="","",IF(COUNTIF($A$2:B3201,Encodage!B3202)&gt;0,"",IF(AND(Encodage!B3202&gt;=$G$2,Encodage!A3202&lt;=$H$2),Encodage!C3202,"")))</f>
        <v/>
      </c>
      <c r="C3202" s="62"/>
      <c r="D3202" s="61"/>
      <c r="E3202" s="61"/>
      <c r="F3202" s="61"/>
      <c r="G3202" t="str">
        <f t="shared" si="643"/>
        <v/>
      </c>
      <c r="H3202" t="str">
        <f>IFERROR(IF(COUNTIF($H$4:H3201,H3201)&lt;VLOOKUP($H3201,$D$3:$E$500,2,0),H3201,INDEX($D$3:$D$300,MATCH(H3201,$D$3:$D$300,0)+1)),"")</f>
        <v/>
      </c>
      <c r="I3202" t="str">
        <f>IF($H3202="","",VLOOKUP($H3202,Listes!$A$3:$I$12,3,FALSE))</f>
        <v/>
      </c>
      <c r="J3202" t="str">
        <f>IF($H3202="","",VLOOKUP($H3202,Listes!$A$3:$I$12,4,FALSE))</f>
        <v/>
      </c>
      <c r="K3202" t="str">
        <f>IF(H3202="","",VLOOKUP($H3202,Listes!$A$3:$I$12,8,FALSE))</f>
        <v/>
      </c>
      <c r="N3202" t="str">
        <f t="shared" si="644"/>
        <v/>
      </c>
    </row>
    <row r="3203" spans="1:14">
      <c r="A3203" s="62" t="str">
        <f>IF(Encodage!A3203="","",IF(COUNTIF($A$2:A3202,Encodage!A3203),"",IF(AND(Encodage!A3203&gt;=$G$2,Encodage!A3203&lt;=$H$2),Encodage!B3203,"")))</f>
        <v/>
      </c>
      <c r="B3203" s="62" t="str">
        <f>IF(A3203="","",IF(COUNTIF($A$2:B3202,Encodage!B3203)&gt;0,"",IF(AND(Encodage!B3203&gt;=$G$2,Encodage!A3203&lt;=$H$2),Encodage!C3203,"")))</f>
        <v/>
      </c>
      <c r="C3203" s="62"/>
      <c r="D3203" s="61"/>
      <c r="E3203" s="61"/>
      <c r="F3203" s="61"/>
      <c r="G3203" t="str">
        <f t="shared" si="643"/>
        <v/>
      </c>
      <c r="H3203" t="str">
        <f>IFERROR(IF(COUNTIF($H$4:H3202,H3202)&lt;VLOOKUP($H3202,$D$3:$E$500,2,0),H3202,INDEX($D$3:$D$300,MATCH(H3202,$D$3:$D$300,0)+1)),"")</f>
        <v/>
      </c>
      <c r="I3203" t="str">
        <f>IF($H3203="","",VLOOKUP($H3203,Listes!$A$3:$I$12,3,FALSE))</f>
        <v/>
      </c>
      <c r="J3203" t="str">
        <f>IF($H3203="","",VLOOKUP($H3203,Listes!$A$3:$I$12,4,FALSE))</f>
        <v/>
      </c>
      <c r="K3203" t="str">
        <f>IF(H3203="","",VLOOKUP($H3203,Listes!$A$3:$I$12,8,FALSE))</f>
        <v/>
      </c>
      <c r="N3203" t="str">
        <f t="shared" si="644"/>
        <v/>
      </c>
    </row>
    <row r="3204" spans="1:14">
      <c r="A3204" s="62" t="str">
        <f>IF(Encodage!A3204="","",IF(COUNTIF($A$2:A3203,Encodage!A3204),"",IF(AND(Encodage!A3204&gt;=$G$2,Encodage!A3204&lt;=$H$2),Encodage!B3204,"")))</f>
        <v/>
      </c>
      <c r="B3204" s="62" t="str">
        <f>IF(A3204="","",IF(COUNTIF($A$2:B3203,Encodage!B3204)&gt;0,"",IF(AND(Encodage!B3204&gt;=$G$2,Encodage!A3204&lt;=$H$2),Encodage!C3204,"")))</f>
        <v/>
      </c>
      <c r="C3204" s="62"/>
      <c r="D3204" s="61"/>
      <c r="E3204" s="61"/>
      <c r="F3204" s="61"/>
      <c r="G3204" t="str">
        <f t="shared" si="643"/>
        <v/>
      </c>
      <c r="H3204" t="str">
        <f>IFERROR(IF(COUNTIF($H$4:H3203,H3203)&lt;VLOOKUP($H3203,$D$3:$E$500,2,0),H3203,INDEX($D$3:$D$300,MATCH(H3203,$D$3:$D$300,0)+1)),"")</f>
        <v/>
      </c>
      <c r="I3204" t="str">
        <f>IF($H3204="","",VLOOKUP($H3204,Listes!$A$3:$I$12,3,FALSE))</f>
        <v/>
      </c>
      <c r="J3204" t="str">
        <f>IF($H3204="","",VLOOKUP($H3204,Listes!$A$3:$I$12,4,FALSE))</f>
        <v/>
      </c>
      <c r="K3204" t="str">
        <f>IF(H3204="","",VLOOKUP($H3204,Listes!$A$3:$I$12,8,FALSE))</f>
        <v/>
      </c>
      <c r="N3204" t="str">
        <f t="shared" si="644"/>
        <v/>
      </c>
    </row>
    <row r="3205" spans="1:14">
      <c r="A3205" s="62" t="str">
        <f>IF(Encodage!A3205="","",IF(COUNTIF($A$2:A3204,Encodage!A3205),"",IF(AND(Encodage!A3205&gt;=$G$2,Encodage!A3205&lt;=$H$2),Encodage!B3205,"")))</f>
        <v/>
      </c>
      <c r="B3205" s="62" t="str">
        <f>IF(A3205="","",IF(COUNTIF($A$2:B3204,Encodage!B3205)&gt;0,"",IF(AND(Encodage!B3205&gt;=$G$2,Encodage!A3205&lt;=$H$2),Encodage!C3205,"")))</f>
        <v/>
      </c>
      <c r="C3205" s="62"/>
      <c r="D3205" s="61"/>
      <c r="E3205" s="61"/>
      <c r="F3205" s="61"/>
      <c r="G3205" t="str">
        <f t="shared" ref="G3205:G3268" si="645">IFERROR(INDEX($C$3:$C$10000,MATCH(H3205,$A$3:$A$10000,0)),"")</f>
        <v/>
      </c>
      <c r="H3205" t="str">
        <f>IFERROR(IF(COUNTIF($H$4:H3204,H3204)&lt;VLOOKUP($H3204,$D$3:$E$500,2,0),H3204,INDEX($D$3:$D$300,MATCH(H3204,$D$3:$D$300,0)+1)),"")</f>
        <v/>
      </c>
      <c r="I3205" t="str">
        <f>IF($H3205="","",VLOOKUP($H3205,Listes!$A$3:$I$12,3,FALSE))</f>
        <v/>
      </c>
      <c r="J3205" t="str">
        <f>IF($H3205="","",VLOOKUP($H3205,Listes!$A$3:$I$12,4,FALSE))</f>
        <v/>
      </c>
      <c r="K3205" t="str">
        <f>IF(H3205="","",VLOOKUP($H3205,Listes!$A$3:$I$12,8,FALSE))</f>
        <v/>
      </c>
      <c r="N3205" t="str">
        <f t="shared" ref="N3205:N3268" si="646">IF($H3204=$H3205,"",IFERROR(INDEX($C$3:$C$300,MATCH(H3205,$D$3:$D$300,0)),""))</f>
        <v/>
      </c>
    </row>
    <row r="3206" spans="1:14">
      <c r="A3206" s="62" t="str">
        <f>IF(Encodage!A3206="","",IF(COUNTIF($A$2:A3205,Encodage!A3206),"",IF(AND(Encodage!A3206&gt;=$G$2,Encodage!A3206&lt;=$H$2),Encodage!B3206,"")))</f>
        <v/>
      </c>
      <c r="B3206" s="62" t="str">
        <f>IF(A3206="","",IF(COUNTIF($A$2:B3205,Encodage!B3206)&gt;0,"",IF(AND(Encodage!B3206&gt;=$G$2,Encodage!A3206&lt;=$H$2),Encodage!C3206,"")))</f>
        <v/>
      </c>
      <c r="C3206" s="62"/>
      <c r="D3206" s="61"/>
      <c r="E3206" s="61"/>
      <c r="F3206" s="61"/>
      <c r="G3206" t="str">
        <f t="shared" si="645"/>
        <v/>
      </c>
      <c r="H3206" t="str">
        <f>IFERROR(IF(COUNTIF($H$4:H3205,H3205)&lt;VLOOKUP($H3205,$D$3:$E$500,2,0),H3205,INDEX($D$3:$D$300,MATCH(H3205,$D$3:$D$300,0)+1)),"")</f>
        <v/>
      </c>
      <c r="I3206" t="str">
        <f>IF($H3206="","",VLOOKUP($H3206,Listes!$A$3:$I$12,3,FALSE))</f>
        <v/>
      </c>
      <c r="J3206" t="str">
        <f>IF($H3206="","",VLOOKUP($H3206,Listes!$A$3:$I$12,4,FALSE))</f>
        <v/>
      </c>
      <c r="K3206" t="str">
        <f>IF(H3206="","",VLOOKUP($H3206,Listes!$A$3:$I$12,8,FALSE))</f>
        <v/>
      </c>
      <c r="N3206" t="str">
        <f t="shared" si="646"/>
        <v/>
      </c>
    </row>
    <row r="3207" spans="1:14">
      <c r="A3207" s="62" t="str">
        <f>IF(Encodage!A3207="","",IF(COUNTIF($A$2:A3206,Encodage!A3207),"",IF(AND(Encodage!A3207&gt;=$G$2,Encodage!A3207&lt;=$H$2),Encodage!B3207,"")))</f>
        <v/>
      </c>
      <c r="B3207" s="62" t="str">
        <f>IF(A3207="","",IF(COUNTIF($A$2:B3206,Encodage!B3207)&gt;0,"",IF(AND(Encodage!B3207&gt;=$G$2,Encodage!A3207&lt;=$H$2),Encodage!C3207,"")))</f>
        <v/>
      </c>
      <c r="C3207" s="62"/>
      <c r="D3207" s="61"/>
      <c r="E3207" s="61"/>
      <c r="F3207" s="61"/>
      <c r="G3207" t="str">
        <f t="shared" si="645"/>
        <v/>
      </c>
      <c r="H3207" t="str">
        <f>IFERROR(IF(COUNTIF($H$4:H3206,H3206)&lt;VLOOKUP($H3206,$D$3:$E$500,2,0),H3206,INDEX($D$3:$D$300,MATCH(H3206,$D$3:$D$300,0)+1)),"")</f>
        <v/>
      </c>
      <c r="I3207" t="str">
        <f>IF($H3207="","",VLOOKUP($H3207,Listes!$A$3:$I$12,3,FALSE))</f>
        <v/>
      </c>
      <c r="J3207" t="str">
        <f>IF($H3207="","",VLOOKUP($H3207,Listes!$A$3:$I$12,4,FALSE))</f>
        <v/>
      </c>
      <c r="K3207" t="str">
        <f>IF(H3207="","",VLOOKUP($H3207,Listes!$A$3:$I$12,8,FALSE))</f>
        <v/>
      </c>
      <c r="N3207" t="str">
        <f t="shared" si="646"/>
        <v/>
      </c>
    </row>
    <row r="3208" spans="1:14">
      <c r="A3208" s="62" t="str">
        <f>IF(Encodage!A3208="","",IF(COUNTIF($A$2:A3207,Encodage!A3208),"",IF(AND(Encodage!A3208&gt;=$G$2,Encodage!A3208&lt;=$H$2),Encodage!B3208,"")))</f>
        <v/>
      </c>
      <c r="B3208" s="62" t="str">
        <f>IF(A3208="","",IF(COUNTIF($A$2:B3207,Encodage!B3208)&gt;0,"",IF(AND(Encodage!B3208&gt;=$G$2,Encodage!A3208&lt;=$H$2),Encodage!C3208,"")))</f>
        <v/>
      </c>
      <c r="C3208" s="62"/>
      <c r="D3208" s="61"/>
      <c r="E3208" s="61"/>
      <c r="F3208" s="61"/>
      <c r="G3208" t="str">
        <f t="shared" si="645"/>
        <v/>
      </c>
      <c r="H3208" t="str">
        <f>IFERROR(IF(COUNTIF($H$4:H3207,H3207)&lt;VLOOKUP($H3207,$D$3:$E$500,2,0),H3207,INDEX($D$3:$D$300,MATCH(H3207,$D$3:$D$300,0)+1)),"")</f>
        <v/>
      </c>
      <c r="I3208" t="str">
        <f>IF($H3208="","",VLOOKUP($H3208,Listes!$A$3:$I$12,3,FALSE))</f>
        <v/>
      </c>
      <c r="J3208" t="str">
        <f>IF($H3208="","",VLOOKUP($H3208,Listes!$A$3:$I$12,4,FALSE))</f>
        <v/>
      </c>
      <c r="K3208" t="str">
        <f>IF(H3208="","",VLOOKUP($H3208,Listes!$A$3:$I$12,8,FALSE))</f>
        <v/>
      </c>
      <c r="N3208" t="str">
        <f t="shared" si="646"/>
        <v/>
      </c>
    </row>
    <row r="3209" spans="1:14">
      <c r="A3209" s="62" t="str">
        <f>IF(Encodage!A3209="","",IF(COUNTIF($A$2:A3208,Encodage!A3209),"",IF(AND(Encodage!A3209&gt;=$G$2,Encodage!A3209&lt;=$H$2),Encodage!B3209,"")))</f>
        <v/>
      </c>
      <c r="B3209" s="62" t="str">
        <f>IF(A3209="","",IF(COUNTIF($A$2:B3208,Encodage!B3209)&gt;0,"",IF(AND(Encodage!B3209&gt;=$G$2,Encodage!A3209&lt;=$H$2),Encodage!C3209,"")))</f>
        <v/>
      </c>
      <c r="C3209" s="62"/>
      <c r="D3209" s="61"/>
      <c r="E3209" s="61"/>
      <c r="F3209" s="61"/>
      <c r="G3209" t="str">
        <f t="shared" si="645"/>
        <v/>
      </c>
      <c r="H3209" t="str">
        <f>IFERROR(IF(COUNTIF($H$4:H3208,H3208)&lt;VLOOKUP($H3208,$D$3:$E$500,2,0),H3208,INDEX($D$3:$D$300,MATCH(H3208,$D$3:$D$300,0)+1)),"")</f>
        <v/>
      </c>
      <c r="I3209" t="str">
        <f>IF($H3209="","",VLOOKUP($H3209,Listes!$A$3:$I$12,3,FALSE))</f>
        <v/>
      </c>
      <c r="J3209" t="str">
        <f>IF($H3209="","",VLOOKUP($H3209,Listes!$A$3:$I$12,4,FALSE))</f>
        <v/>
      </c>
      <c r="K3209" t="str">
        <f>IF(H3209="","",VLOOKUP($H3209,Listes!$A$3:$I$12,8,FALSE))</f>
        <v/>
      </c>
      <c r="N3209" t="str">
        <f t="shared" si="646"/>
        <v/>
      </c>
    </row>
    <row r="3210" spans="1:14">
      <c r="A3210" s="62" t="str">
        <f>IF(Encodage!A3210="","",IF(COUNTIF($A$2:A3209,Encodage!A3210),"",IF(AND(Encodage!A3210&gt;=$G$2,Encodage!A3210&lt;=$H$2),Encodage!B3210,"")))</f>
        <v/>
      </c>
      <c r="B3210" s="62" t="str">
        <f>IF(A3210="","",IF(COUNTIF($A$2:B3209,Encodage!B3210)&gt;0,"",IF(AND(Encodage!B3210&gt;=$G$2,Encodage!A3210&lt;=$H$2),Encodage!C3210,"")))</f>
        <v/>
      </c>
      <c r="C3210" s="62"/>
      <c r="D3210" s="61"/>
      <c r="E3210" s="61"/>
      <c r="F3210" s="61"/>
      <c r="G3210" t="str">
        <f t="shared" si="645"/>
        <v/>
      </c>
      <c r="H3210" t="str">
        <f>IFERROR(IF(COUNTIF($H$4:H3209,H3209)&lt;VLOOKUP($H3209,$D$3:$E$500,2,0),H3209,INDEX($D$3:$D$300,MATCH(H3209,$D$3:$D$300,0)+1)),"")</f>
        <v/>
      </c>
      <c r="I3210" t="str">
        <f>IF($H3210="","",VLOOKUP($H3210,Listes!$A$3:$I$12,3,FALSE))</f>
        <v/>
      </c>
      <c r="J3210" t="str">
        <f>IF($H3210="","",VLOOKUP($H3210,Listes!$A$3:$I$12,4,FALSE))</f>
        <v/>
      </c>
      <c r="K3210" t="str">
        <f>IF(H3210="","",VLOOKUP($H3210,Listes!$A$3:$I$12,8,FALSE))</f>
        <v/>
      </c>
      <c r="N3210" t="str">
        <f t="shared" si="646"/>
        <v/>
      </c>
    </row>
    <row r="3211" spans="1:14">
      <c r="A3211" s="62" t="str">
        <f>IF(Encodage!A3211="","",IF(COUNTIF($A$2:A3210,Encodage!A3211),"",IF(AND(Encodage!A3211&gt;=$G$2,Encodage!A3211&lt;=$H$2),Encodage!B3211,"")))</f>
        <v/>
      </c>
      <c r="B3211" s="62" t="str">
        <f>IF(A3211="","",IF(COUNTIF($A$2:B3210,Encodage!B3211)&gt;0,"",IF(AND(Encodage!B3211&gt;=$G$2,Encodage!A3211&lt;=$H$2),Encodage!C3211,"")))</f>
        <v/>
      </c>
      <c r="C3211" s="62"/>
      <c r="D3211" s="61"/>
      <c r="E3211" s="61"/>
      <c r="F3211" s="61"/>
      <c r="G3211" t="str">
        <f t="shared" si="645"/>
        <v/>
      </c>
      <c r="H3211" t="str">
        <f>IFERROR(IF(COUNTIF($H$4:H3210,H3210)&lt;VLOOKUP($H3210,$D$3:$E$500,2,0),H3210,INDEX($D$3:$D$300,MATCH(H3210,$D$3:$D$300,0)+1)),"")</f>
        <v/>
      </c>
      <c r="I3211" t="str">
        <f>IF($H3211="","",VLOOKUP($H3211,Listes!$A$3:$I$12,3,FALSE))</f>
        <v/>
      </c>
      <c r="J3211" t="str">
        <f>IF($H3211="","",VLOOKUP($H3211,Listes!$A$3:$I$12,4,FALSE))</f>
        <v/>
      </c>
      <c r="K3211" t="str">
        <f>IF(H3211="","",VLOOKUP($H3211,Listes!$A$3:$I$12,8,FALSE))</f>
        <v/>
      </c>
      <c r="N3211" t="str">
        <f t="shared" si="646"/>
        <v/>
      </c>
    </row>
    <row r="3212" spans="1:14">
      <c r="A3212" s="62" t="str">
        <f>IF(Encodage!A3212="","",IF(COUNTIF($A$2:A3211,Encodage!A3212),"",IF(AND(Encodage!A3212&gt;=$G$2,Encodage!A3212&lt;=$H$2),Encodage!B3212,"")))</f>
        <v/>
      </c>
      <c r="B3212" s="62" t="str">
        <f>IF(A3212="","",IF(COUNTIF($A$2:B3211,Encodage!B3212)&gt;0,"",IF(AND(Encodage!B3212&gt;=$G$2,Encodage!A3212&lt;=$H$2),Encodage!C3212,"")))</f>
        <v/>
      </c>
      <c r="C3212" s="62"/>
      <c r="D3212" s="61"/>
      <c r="E3212" s="61"/>
      <c r="F3212" s="61"/>
      <c r="G3212" t="str">
        <f t="shared" si="645"/>
        <v/>
      </c>
      <c r="H3212" t="str">
        <f>IFERROR(IF(COUNTIF($H$4:H3211,H3211)&lt;VLOOKUP($H3211,$D$3:$E$500,2,0),H3211,INDEX($D$3:$D$300,MATCH(H3211,$D$3:$D$300,0)+1)),"")</f>
        <v/>
      </c>
      <c r="I3212" t="str">
        <f>IF($H3212="","",VLOOKUP($H3212,Listes!$A$3:$I$12,3,FALSE))</f>
        <v/>
      </c>
      <c r="J3212" t="str">
        <f>IF($H3212="","",VLOOKUP($H3212,Listes!$A$3:$I$12,4,FALSE))</f>
        <v/>
      </c>
      <c r="K3212" t="str">
        <f>IF(H3212="","",VLOOKUP($H3212,Listes!$A$3:$I$12,8,FALSE))</f>
        <v/>
      </c>
      <c r="N3212" t="str">
        <f t="shared" si="646"/>
        <v/>
      </c>
    </row>
    <row r="3213" spans="1:14">
      <c r="A3213" s="62" t="str">
        <f>IF(Encodage!A3213="","",IF(COUNTIF($A$2:A3212,Encodage!A3213),"",IF(AND(Encodage!A3213&gt;=$G$2,Encodage!A3213&lt;=$H$2),Encodage!B3213,"")))</f>
        <v/>
      </c>
      <c r="B3213" s="62" t="str">
        <f>IF(A3213="","",IF(COUNTIF($A$2:B3212,Encodage!B3213)&gt;0,"",IF(AND(Encodage!B3213&gt;=$G$2,Encodage!A3213&lt;=$H$2),Encodage!C3213,"")))</f>
        <v/>
      </c>
      <c r="C3213" s="62"/>
      <c r="D3213" s="61"/>
      <c r="E3213" s="61"/>
      <c r="F3213" s="61"/>
      <c r="G3213" t="str">
        <f t="shared" si="645"/>
        <v/>
      </c>
      <c r="H3213" t="str">
        <f>IFERROR(IF(COUNTIF($H$4:H3212,H3212)&lt;VLOOKUP($H3212,$D$3:$E$500,2,0),H3212,INDEX($D$3:$D$300,MATCH(H3212,$D$3:$D$300,0)+1)),"")</f>
        <v/>
      </c>
      <c r="I3213" t="str">
        <f>IF($H3213="","",VLOOKUP($H3213,Listes!$A$3:$I$12,3,FALSE))</f>
        <v/>
      </c>
      <c r="J3213" t="str">
        <f>IF($H3213="","",VLOOKUP($H3213,Listes!$A$3:$I$12,4,FALSE))</f>
        <v/>
      </c>
      <c r="K3213" t="str">
        <f>IF(H3213="","",VLOOKUP($H3213,Listes!$A$3:$I$12,8,FALSE))</f>
        <v/>
      </c>
      <c r="N3213" t="str">
        <f t="shared" si="646"/>
        <v/>
      </c>
    </row>
    <row r="3214" spans="1:14">
      <c r="A3214" s="62" t="str">
        <f>IF(Encodage!A3214="","",IF(COUNTIF($A$2:A3213,Encodage!A3214),"",IF(AND(Encodage!A3214&gt;=$G$2,Encodage!A3214&lt;=$H$2),Encodage!B3214,"")))</f>
        <v/>
      </c>
      <c r="B3214" s="62" t="str">
        <f>IF(A3214="","",IF(COUNTIF($A$2:B3213,Encodage!B3214)&gt;0,"",IF(AND(Encodage!B3214&gt;=$G$2,Encodage!A3214&lt;=$H$2),Encodage!C3214,"")))</f>
        <v/>
      </c>
      <c r="C3214" s="62"/>
      <c r="D3214" s="61"/>
      <c r="E3214" s="61"/>
      <c r="F3214" s="61"/>
      <c r="G3214" t="str">
        <f t="shared" si="645"/>
        <v/>
      </c>
      <c r="H3214" t="str">
        <f>IFERROR(IF(COUNTIF($H$4:H3213,H3213)&lt;VLOOKUP($H3213,$D$3:$E$500,2,0),H3213,INDEX($D$3:$D$300,MATCH(H3213,$D$3:$D$300,0)+1)),"")</f>
        <v/>
      </c>
      <c r="I3214" t="str">
        <f>IF($H3214="","",VLOOKUP($H3214,Listes!$A$3:$I$12,3,FALSE))</f>
        <v/>
      </c>
      <c r="J3214" t="str">
        <f>IF($H3214="","",VLOOKUP($H3214,Listes!$A$3:$I$12,4,FALSE))</f>
        <v/>
      </c>
      <c r="K3214" t="str">
        <f>IF(H3214="","",VLOOKUP($H3214,Listes!$A$3:$I$12,8,FALSE))</f>
        <v/>
      </c>
      <c r="N3214" t="str">
        <f t="shared" si="646"/>
        <v/>
      </c>
    </row>
    <row r="3215" spans="1:14">
      <c r="A3215" s="62" t="str">
        <f>IF(Encodage!A3215="","",IF(COUNTIF($A$2:A3214,Encodage!A3215),"",IF(AND(Encodage!A3215&gt;=$G$2,Encodage!A3215&lt;=$H$2),Encodage!B3215,"")))</f>
        <v/>
      </c>
      <c r="B3215" s="62" t="str">
        <f>IF(A3215="","",IF(COUNTIF($A$2:B3214,Encodage!B3215)&gt;0,"",IF(AND(Encodage!B3215&gt;=$G$2,Encodage!A3215&lt;=$H$2),Encodage!C3215,"")))</f>
        <v/>
      </c>
      <c r="C3215" s="62"/>
      <c r="D3215" s="61"/>
      <c r="E3215" s="61"/>
      <c r="F3215" s="61"/>
      <c r="G3215" t="str">
        <f t="shared" si="645"/>
        <v/>
      </c>
      <c r="H3215" t="str">
        <f>IFERROR(IF(COUNTIF($H$4:H3214,H3214)&lt;VLOOKUP($H3214,$D$3:$E$500,2,0),H3214,INDEX($D$3:$D$300,MATCH(H3214,$D$3:$D$300,0)+1)),"")</f>
        <v/>
      </c>
      <c r="I3215" t="str">
        <f>IF($H3215="","",VLOOKUP($H3215,Listes!$A$3:$I$12,3,FALSE))</f>
        <v/>
      </c>
      <c r="J3215" t="str">
        <f>IF($H3215="","",VLOOKUP($H3215,Listes!$A$3:$I$12,4,FALSE))</f>
        <v/>
      </c>
      <c r="K3215" t="str">
        <f>IF(H3215="","",VLOOKUP($H3215,Listes!$A$3:$I$12,8,FALSE))</f>
        <v/>
      </c>
      <c r="N3215" t="str">
        <f t="shared" si="646"/>
        <v/>
      </c>
    </row>
    <row r="3216" spans="1:14">
      <c r="A3216" s="62" t="str">
        <f>IF(Encodage!A3216="","",IF(COUNTIF($A$2:A3215,Encodage!A3216),"",IF(AND(Encodage!A3216&gt;=$G$2,Encodage!A3216&lt;=$H$2),Encodage!B3216,"")))</f>
        <v/>
      </c>
      <c r="B3216" s="62" t="str">
        <f>IF(A3216="","",IF(COUNTIF($A$2:B3215,Encodage!B3216)&gt;0,"",IF(AND(Encodage!B3216&gt;=$G$2,Encodage!A3216&lt;=$H$2),Encodage!C3216,"")))</f>
        <v/>
      </c>
      <c r="C3216" s="62"/>
      <c r="D3216" s="61"/>
      <c r="E3216" s="61"/>
      <c r="F3216" s="61"/>
      <c r="G3216" t="str">
        <f t="shared" si="645"/>
        <v/>
      </c>
      <c r="H3216" t="str">
        <f>IFERROR(IF(COUNTIF($H$4:H3215,H3215)&lt;VLOOKUP($H3215,$D$3:$E$500,2,0),H3215,INDEX($D$3:$D$300,MATCH(H3215,$D$3:$D$300,0)+1)),"")</f>
        <v/>
      </c>
      <c r="I3216" t="str">
        <f>IF($H3216="","",VLOOKUP($H3216,Listes!$A$3:$I$12,3,FALSE))</f>
        <v/>
      </c>
      <c r="J3216" t="str">
        <f>IF($H3216="","",VLOOKUP($H3216,Listes!$A$3:$I$12,4,FALSE))</f>
        <v/>
      </c>
      <c r="K3216" t="str">
        <f>IF(H3216="","",VLOOKUP($H3216,Listes!$A$3:$I$12,8,FALSE))</f>
        <v/>
      </c>
      <c r="N3216" t="str">
        <f t="shared" si="646"/>
        <v/>
      </c>
    </row>
    <row r="3217" spans="1:14">
      <c r="A3217" s="62" t="str">
        <f>IF(Encodage!A3217="","",IF(COUNTIF($A$2:A3216,Encodage!A3217),"",IF(AND(Encodage!A3217&gt;=$G$2,Encodage!A3217&lt;=$H$2),Encodage!B3217,"")))</f>
        <v/>
      </c>
      <c r="B3217" s="62" t="str">
        <f>IF(A3217="","",IF(COUNTIF($A$2:B3216,Encodage!B3217)&gt;0,"",IF(AND(Encodage!B3217&gt;=$G$2,Encodage!A3217&lt;=$H$2),Encodage!C3217,"")))</f>
        <v/>
      </c>
      <c r="C3217" s="62"/>
      <c r="D3217" s="61"/>
      <c r="E3217" s="61"/>
      <c r="F3217" s="61"/>
      <c r="G3217" t="str">
        <f t="shared" si="645"/>
        <v/>
      </c>
      <c r="H3217" t="str">
        <f>IFERROR(IF(COUNTIF($H$4:H3216,H3216)&lt;VLOOKUP($H3216,$D$3:$E$500,2,0),H3216,INDEX($D$3:$D$300,MATCH(H3216,$D$3:$D$300,0)+1)),"")</f>
        <v/>
      </c>
      <c r="I3217" t="str">
        <f>IF($H3217="","",VLOOKUP($H3217,Listes!$A$3:$I$12,3,FALSE))</f>
        <v/>
      </c>
      <c r="J3217" t="str">
        <f>IF($H3217="","",VLOOKUP($H3217,Listes!$A$3:$I$12,4,FALSE))</f>
        <v/>
      </c>
      <c r="K3217" t="str">
        <f>IF(H3217="","",VLOOKUP($H3217,Listes!$A$3:$I$12,8,FALSE))</f>
        <v/>
      </c>
      <c r="N3217" t="str">
        <f t="shared" si="646"/>
        <v/>
      </c>
    </row>
    <row r="3218" spans="1:14">
      <c r="A3218" s="62" t="str">
        <f>IF(Encodage!A3218="","",IF(COUNTIF($A$2:A3217,Encodage!A3218),"",IF(AND(Encodage!A3218&gt;=$G$2,Encodage!A3218&lt;=$H$2),Encodage!B3218,"")))</f>
        <v/>
      </c>
      <c r="B3218" s="62" t="str">
        <f>IF(A3218="","",IF(COUNTIF($A$2:B3217,Encodage!B3218)&gt;0,"",IF(AND(Encodage!B3218&gt;=$G$2,Encodage!A3218&lt;=$H$2),Encodage!C3218,"")))</f>
        <v/>
      </c>
      <c r="C3218" s="62"/>
      <c r="D3218" s="61"/>
      <c r="E3218" s="61"/>
      <c r="F3218" s="61"/>
      <c r="G3218" t="str">
        <f t="shared" si="645"/>
        <v/>
      </c>
      <c r="H3218" t="str">
        <f>IFERROR(IF(COUNTIF($H$4:H3217,H3217)&lt;VLOOKUP($H3217,$D$3:$E$500,2,0),H3217,INDEX($D$3:$D$300,MATCH(H3217,$D$3:$D$300,0)+1)),"")</f>
        <v/>
      </c>
      <c r="I3218" t="str">
        <f>IF($H3218="","",VLOOKUP($H3218,Listes!$A$3:$I$12,3,FALSE))</f>
        <v/>
      </c>
      <c r="J3218" t="str">
        <f>IF($H3218="","",VLOOKUP($H3218,Listes!$A$3:$I$12,4,FALSE))</f>
        <v/>
      </c>
      <c r="K3218" t="str">
        <f>IF(H3218="","",VLOOKUP($H3218,Listes!$A$3:$I$12,8,FALSE))</f>
        <v/>
      </c>
      <c r="N3218" t="str">
        <f t="shared" si="646"/>
        <v/>
      </c>
    </row>
    <row r="3219" spans="1:14">
      <c r="A3219" s="62" t="str">
        <f>IF(Encodage!A3219="","",IF(COUNTIF($A$2:A3218,Encodage!A3219),"",IF(AND(Encodage!A3219&gt;=$G$2,Encodage!A3219&lt;=$H$2),Encodage!B3219,"")))</f>
        <v/>
      </c>
      <c r="B3219" s="62" t="str">
        <f>IF(A3219="","",IF(COUNTIF($A$2:B3218,Encodage!B3219)&gt;0,"",IF(AND(Encodage!B3219&gt;=$G$2,Encodage!A3219&lt;=$H$2),Encodage!C3219,"")))</f>
        <v/>
      </c>
      <c r="C3219" s="62"/>
      <c r="D3219" s="61"/>
      <c r="E3219" s="61"/>
      <c r="F3219" s="61"/>
      <c r="G3219" t="str">
        <f t="shared" si="645"/>
        <v/>
      </c>
      <c r="H3219" t="str">
        <f>IFERROR(IF(COUNTIF($H$4:H3218,H3218)&lt;VLOOKUP($H3218,$D$3:$E$500,2,0),H3218,INDEX($D$3:$D$300,MATCH(H3218,$D$3:$D$300,0)+1)),"")</f>
        <v/>
      </c>
      <c r="I3219" t="str">
        <f>IF($H3219="","",VLOOKUP($H3219,Listes!$A$3:$I$12,3,FALSE))</f>
        <v/>
      </c>
      <c r="J3219" t="str">
        <f>IF($H3219="","",VLOOKUP($H3219,Listes!$A$3:$I$12,4,FALSE))</f>
        <v/>
      </c>
      <c r="K3219" t="str">
        <f>IF(H3219="","",VLOOKUP($H3219,Listes!$A$3:$I$12,8,FALSE))</f>
        <v/>
      </c>
      <c r="N3219" t="str">
        <f t="shared" si="646"/>
        <v/>
      </c>
    </row>
    <row r="3220" spans="1:14">
      <c r="A3220" s="62" t="str">
        <f>IF(Encodage!A3220="","",IF(COUNTIF($A$2:A3219,Encodage!A3220),"",IF(AND(Encodage!A3220&gt;=$G$2,Encodage!A3220&lt;=$H$2),Encodage!B3220,"")))</f>
        <v/>
      </c>
      <c r="B3220" s="62" t="str">
        <f>IF(A3220="","",IF(COUNTIF($A$2:B3219,Encodage!B3220)&gt;0,"",IF(AND(Encodage!B3220&gt;=$G$2,Encodage!A3220&lt;=$H$2),Encodage!C3220,"")))</f>
        <v/>
      </c>
      <c r="C3220" s="62"/>
      <c r="D3220" s="61"/>
      <c r="E3220" s="61"/>
      <c r="F3220" s="61"/>
      <c r="G3220" t="str">
        <f t="shared" si="645"/>
        <v/>
      </c>
      <c r="H3220" t="str">
        <f>IFERROR(IF(COUNTIF($H$4:H3219,H3219)&lt;VLOOKUP($H3219,$D$3:$E$500,2,0),H3219,INDEX($D$3:$D$300,MATCH(H3219,$D$3:$D$300,0)+1)),"")</f>
        <v/>
      </c>
      <c r="I3220" t="str">
        <f>IF($H3220="","",VLOOKUP($H3220,Listes!$A$3:$I$12,3,FALSE))</f>
        <v/>
      </c>
      <c r="J3220" t="str">
        <f>IF($H3220="","",VLOOKUP($H3220,Listes!$A$3:$I$12,4,FALSE))</f>
        <v/>
      </c>
      <c r="K3220" t="str">
        <f>IF(H3220="","",VLOOKUP($H3220,Listes!$A$3:$I$12,8,FALSE))</f>
        <v/>
      </c>
      <c r="N3220" t="str">
        <f t="shared" si="646"/>
        <v/>
      </c>
    </row>
    <row r="3221" spans="1:14">
      <c r="A3221" s="62" t="str">
        <f>IF(Encodage!A3221="","",IF(COUNTIF($A$2:A3220,Encodage!A3221),"",IF(AND(Encodage!A3221&gt;=$G$2,Encodage!A3221&lt;=$H$2),Encodage!B3221,"")))</f>
        <v/>
      </c>
      <c r="B3221" s="62" t="str">
        <f>IF(A3221="","",IF(COUNTIF($A$2:B3220,Encodage!B3221)&gt;0,"",IF(AND(Encodage!B3221&gt;=$G$2,Encodage!A3221&lt;=$H$2),Encodage!C3221,"")))</f>
        <v/>
      </c>
      <c r="C3221" s="62"/>
      <c r="D3221" s="61"/>
      <c r="E3221" s="61"/>
      <c r="F3221" s="61"/>
      <c r="G3221" t="str">
        <f t="shared" si="645"/>
        <v/>
      </c>
      <c r="H3221" t="str">
        <f>IFERROR(IF(COUNTIF($H$4:H3220,H3220)&lt;VLOOKUP($H3220,$D$3:$E$500,2,0),H3220,INDEX($D$3:$D$300,MATCH(H3220,$D$3:$D$300,0)+1)),"")</f>
        <v/>
      </c>
      <c r="I3221" t="str">
        <f>IF($H3221="","",VLOOKUP($H3221,Listes!$A$3:$I$12,3,FALSE))</f>
        <v/>
      </c>
      <c r="J3221" t="str">
        <f>IF($H3221="","",VLOOKUP($H3221,Listes!$A$3:$I$12,4,FALSE))</f>
        <v/>
      </c>
      <c r="K3221" t="str">
        <f>IF(H3221="","",VLOOKUP($H3221,Listes!$A$3:$I$12,8,FALSE))</f>
        <v/>
      </c>
      <c r="N3221" t="str">
        <f t="shared" si="646"/>
        <v/>
      </c>
    </row>
    <row r="3222" spans="1:14">
      <c r="A3222" s="62" t="str">
        <f>IF(Encodage!A3222="","",IF(COUNTIF($A$2:A3221,Encodage!A3222),"",IF(AND(Encodage!A3222&gt;=$G$2,Encodage!A3222&lt;=$H$2),Encodage!B3222,"")))</f>
        <v/>
      </c>
      <c r="B3222" s="62" t="str">
        <f>IF(A3222="","",IF(COUNTIF($A$2:B3221,Encodage!B3222)&gt;0,"",IF(AND(Encodage!B3222&gt;=$G$2,Encodage!A3222&lt;=$H$2),Encodage!C3222,"")))</f>
        <v/>
      </c>
      <c r="C3222" s="62"/>
      <c r="D3222" s="61"/>
      <c r="E3222" s="61"/>
      <c r="F3222" s="61"/>
      <c r="G3222" t="str">
        <f t="shared" si="645"/>
        <v/>
      </c>
      <c r="H3222" t="str">
        <f>IFERROR(IF(COUNTIF($H$4:H3221,H3221)&lt;VLOOKUP($H3221,$D$3:$E$500,2,0),H3221,INDEX($D$3:$D$300,MATCH(H3221,$D$3:$D$300,0)+1)),"")</f>
        <v/>
      </c>
      <c r="I3222" t="str">
        <f>IF($H3222="","",VLOOKUP($H3222,Listes!$A$3:$I$12,3,FALSE))</f>
        <v/>
      </c>
      <c r="J3222" t="str">
        <f>IF($H3222="","",VLOOKUP($H3222,Listes!$A$3:$I$12,4,FALSE))</f>
        <v/>
      </c>
      <c r="K3222" t="str">
        <f>IF(H3222="","",VLOOKUP($H3222,Listes!$A$3:$I$12,8,FALSE))</f>
        <v/>
      </c>
      <c r="N3222" t="str">
        <f t="shared" si="646"/>
        <v/>
      </c>
    </row>
    <row r="3223" spans="1:14">
      <c r="A3223" s="62" t="str">
        <f>IF(Encodage!A3223="","",IF(COUNTIF($A$2:A3222,Encodage!A3223),"",IF(AND(Encodage!A3223&gt;=$G$2,Encodage!A3223&lt;=$H$2),Encodage!B3223,"")))</f>
        <v/>
      </c>
      <c r="B3223" s="62" t="str">
        <f>IF(A3223="","",IF(COUNTIF($A$2:B3222,Encodage!B3223)&gt;0,"",IF(AND(Encodage!B3223&gt;=$G$2,Encodage!A3223&lt;=$H$2),Encodage!C3223,"")))</f>
        <v/>
      </c>
      <c r="C3223" s="62"/>
      <c r="D3223" s="61"/>
      <c r="E3223" s="61"/>
      <c r="F3223" s="61"/>
      <c r="G3223" t="str">
        <f t="shared" si="645"/>
        <v/>
      </c>
      <c r="H3223" t="str">
        <f>IFERROR(IF(COUNTIF($H$4:H3222,H3222)&lt;VLOOKUP($H3222,$D$3:$E$500,2,0),H3222,INDEX($D$3:$D$300,MATCH(H3222,$D$3:$D$300,0)+1)),"")</f>
        <v/>
      </c>
      <c r="I3223" t="str">
        <f>IF($H3223="","",VLOOKUP($H3223,Listes!$A$3:$I$12,3,FALSE))</f>
        <v/>
      </c>
      <c r="J3223" t="str">
        <f>IF($H3223="","",VLOOKUP($H3223,Listes!$A$3:$I$12,4,FALSE))</f>
        <v/>
      </c>
      <c r="K3223" t="str">
        <f>IF(H3223="","",VLOOKUP($H3223,Listes!$A$3:$I$12,8,FALSE))</f>
        <v/>
      </c>
      <c r="N3223" t="str">
        <f t="shared" si="646"/>
        <v/>
      </c>
    </row>
    <row r="3224" spans="1:14">
      <c r="A3224" s="62" t="str">
        <f>IF(Encodage!A3224="","",IF(COUNTIF($A$2:A3223,Encodage!A3224),"",IF(AND(Encodage!A3224&gt;=$G$2,Encodage!A3224&lt;=$H$2),Encodage!B3224,"")))</f>
        <v/>
      </c>
      <c r="B3224" s="62" t="str">
        <f>IF(A3224="","",IF(COUNTIF($A$2:B3223,Encodage!B3224)&gt;0,"",IF(AND(Encodage!B3224&gt;=$G$2,Encodage!A3224&lt;=$H$2),Encodage!C3224,"")))</f>
        <v/>
      </c>
      <c r="C3224" s="62"/>
      <c r="D3224" s="61"/>
      <c r="E3224" s="61"/>
      <c r="F3224" s="61"/>
      <c r="G3224" t="str">
        <f t="shared" si="645"/>
        <v/>
      </c>
      <c r="H3224" t="str">
        <f>IFERROR(IF(COUNTIF($H$4:H3223,H3223)&lt;VLOOKUP($H3223,$D$3:$E$500,2,0),H3223,INDEX($D$3:$D$300,MATCH(H3223,$D$3:$D$300,0)+1)),"")</f>
        <v/>
      </c>
      <c r="I3224" t="str">
        <f>IF($H3224="","",VLOOKUP($H3224,Listes!$A$3:$I$12,3,FALSE))</f>
        <v/>
      </c>
      <c r="J3224" t="str">
        <f>IF($H3224="","",VLOOKUP($H3224,Listes!$A$3:$I$12,4,FALSE))</f>
        <v/>
      </c>
      <c r="K3224" t="str">
        <f>IF(H3224="","",VLOOKUP($H3224,Listes!$A$3:$I$12,8,FALSE))</f>
        <v/>
      </c>
      <c r="N3224" t="str">
        <f t="shared" si="646"/>
        <v/>
      </c>
    </row>
    <row r="3225" spans="1:14">
      <c r="A3225" s="62" t="str">
        <f>IF(Encodage!A3225="","",IF(COUNTIF($A$2:A3224,Encodage!A3225),"",IF(AND(Encodage!A3225&gt;=$G$2,Encodage!A3225&lt;=$H$2),Encodage!B3225,"")))</f>
        <v/>
      </c>
      <c r="B3225" s="62" t="str">
        <f>IF(A3225="","",IF(COUNTIF($A$2:B3224,Encodage!B3225)&gt;0,"",IF(AND(Encodage!B3225&gt;=$G$2,Encodage!A3225&lt;=$H$2),Encodage!C3225,"")))</f>
        <v/>
      </c>
      <c r="C3225" s="62"/>
      <c r="D3225" s="61"/>
      <c r="E3225" s="61"/>
      <c r="F3225" s="61"/>
      <c r="G3225" t="str">
        <f t="shared" si="645"/>
        <v/>
      </c>
      <c r="H3225" t="str">
        <f>IFERROR(IF(COUNTIF($H$4:H3224,H3224)&lt;VLOOKUP($H3224,$D$3:$E$500,2,0),H3224,INDEX($D$3:$D$300,MATCH(H3224,$D$3:$D$300,0)+1)),"")</f>
        <v/>
      </c>
      <c r="I3225" t="str">
        <f>IF($H3225="","",VLOOKUP($H3225,Listes!$A$3:$I$12,3,FALSE))</f>
        <v/>
      </c>
      <c r="J3225" t="str">
        <f>IF($H3225="","",VLOOKUP($H3225,Listes!$A$3:$I$12,4,FALSE))</f>
        <v/>
      </c>
      <c r="K3225" t="str">
        <f>IF(H3225="","",VLOOKUP($H3225,Listes!$A$3:$I$12,8,FALSE))</f>
        <v/>
      </c>
      <c r="N3225" t="str">
        <f t="shared" si="646"/>
        <v/>
      </c>
    </row>
    <row r="3226" spans="1:14">
      <c r="A3226" s="62" t="str">
        <f>IF(Encodage!A3226="","",IF(COUNTIF($A$2:A3225,Encodage!A3226),"",IF(AND(Encodage!A3226&gt;=$G$2,Encodage!A3226&lt;=$H$2),Encodage!B3226,"")))</f>
        <v/>
      </c>
      <c r="B3226" s="62" t="str">
        <f>IF(A3226="","",IF(COUNTIF($A$2:B3225,Encodage!B3226)&gt;0,"",IF(AND(Encodage!B3226&gt;=$G$2,Encodage!A3226&lt;=$H$2),Encodage!C3226,"")))</f>
        <v/>
      </c>
      <c r="C3226" s="62"/>
      <c r="D3226" s="61"/>
      <c r="E3226" s="61"/>
      <c r="F3226" s="61"/>
      <c r="G3226" t="str">
        <f t="shared" si="645"/>
        <v/>
      </c>
      <c r="H3226" t="str">
        <f>IFERROR(IF(COUNTIF($H$4:H3225,H3225)&lt;VLOOKUP($H3225,$D$3:$E$500,2,0),H3225,INDEX($D$3:$D$300,MATCH(H3225,$D$3:$D$300,0)+1)),"")</f>
        <v/>
      </c>
      <c r="I3226" t="str">
        <f>IF($H3226="","",VLOOKUP($H3226,Listes!$A$3:$I$12,3,FALSE))</f>
        <v/>
      </c>
      <c r="J3226" t="str">
        <f>IF($H3226="","",VLOOKUP($H3226,Listes!$A$3:$I$12,4,FALSE))</f>
        <v/>
      </c>
      <c r="K3226" t="str">
        <f>IF(H3226="","",VLOOKUP($H3226,Listes!$A$3:$I$12,8,FALSE))</f>
        <v/>
      </c>
      <c r="N3226" t="str">
        <f t="shared" si="646"/>
        <v/>
      </c>
    </row>
    <row r="3227" spans="1:14">
      <c r="A3227" s="62" t="str">
        <f>IF(Encodage!A3227="","",IF(COUNTIF($A$2:A3226,Encodage!A3227),"",IF(AND(Encodage!A3227&gt;=$G$2,Encodage!A3227&lt;=$H$2),Encodage!B3227,"")))</f>
        <v/>
      </c>
      <c r="B3227" s="62" t="str">
        <f>IF(A3227="","",IF(COUNTIF($A$2:B3226,Encodage!B3227)&gt;0,"",IF(AND(Encodage!B3227&gt;=$G$2,Encodage!A3227&lt;=$H$2),Encodage!C3227,"")))</f>
        <v/>
      </c>
      <c r="C3227" s="62"/>
      <c r="D3227" s="61"/>
      <c r="E3227" s="61"/>
      <c r="F3227" s="61"/>
      <c r="G3227" t="str">
        <f t="shared" si="645"/>
        <v/>
      </c>
      <c r="H3227" t="str">
        <f>IFERROR(IF(COUNTIF($H$4:H3226,H3226)&lt;VLOOKUP($H3226,$D$3:$E$500,2,0),H3226,INDEX($D$3:$D$300,MATCH(H3226,$D$3:$D$300,0)+1)),"")</f>
        <v/>
      </c>
      <c r="I3227" t="str">
        <f>IF($H3227="","",VLOOKUP($H3227,Listes!$A$3:$I$12,3,FALSE))</f>
        <v/>
      </c>
      <c r="J3227" t="str">
        <f>IF($H3227="","",VLOOKUP($H3227,Listes!$A$3:$I$12,4,FALSE))</f>
        <v/>
      </c>
      <c r="K3227" t="str">
        <f>IF(H3227="","",VLOOKUP($H3227,Listes!$A$3:$I$12,8,FALSE))</f>
        <v/>
      </c>
      <c r="N3227" t="str">
        <f t="shared" si="646"/>
        <v/>
      </c>
    </row>
    <row r="3228" spans="1:14">
      <c r="A3228" s="62" t="str">
        <f>IF(Encodage!A3228="","",IF(COUNTIF($A$2:A3227,Encodage!A3228),"",IF(AND(Encodage!A3228&gt;=$G$2,Encodage!A3228&lt;=$H$2),Encodage!B3228,"")))</f>
        <v/>
      </c>
      <c r="B3228" s="62" t="str">
        <f>IF(A3228="","",IF(COUNTIF($A$2:B3227,Encodage!B3228)&gt;0,"",IF(AND(Encodage!B3228&gt;=$G$2,Encodage!A3228&lt;=$H$2),Encodage!C3228,"")))</f>
        <v/>
      </c>
      <c r="C3228" s="62"/>
      <c r="D3228" s="61"/>
      <c r="E3228" s="61"/>
      <c r="F3228" s="61"/>
      <c r="G3228" t="str">
        <f t="shared" si="645"/>
        <v/>
      </c>
      <c r="H3228" t="str">
        <f>IFERROR(IF(COUNTIF($H$4:H3227,H3227)&lt;VLOOKUP($H3227,$D$3:$E$500,2,0),H3227,INDEX($D$3:$D$300,MATCH(H3227,$D$3:$D$300,0)+1)),"")</f>
        <v/>
      </c>
      <c r="I3228" t="str">
        <f>IF($H3228="","",VLOOKUP($H3228,Listes!$A$3:$I$12,3,FALSE))</f>
        <v/>
      </c>
      <c r="J3228" t="str">
        <f>IF($H3228="","",VLOOKUP($H3228,Listes!$A$3:$I$12,4,FALSE))</f>
        <v/>
      </c>
      <c r="K3228" t="str">
        <f>IF(H3228="","",VLOOKUP($H3228,Listes!$A$3:$I$12,8,FALSE))</f>
        <v/>
      </c>
      <c r="N3228" t="str">
        <f t="shared" si="646"/>
        <v/>
      </c>
    </row>
    <row r="3229" spans="1:14">
      <c r="A3229" s="62" t="str">
        <f>IF(Encodage!A3229="","",IF(COUNTIF($A$2:A3228,Encodage!A3229),"",IF(AND(Encodage!A3229&gt;=$G$2,Encodage!A3229&lt;=$H$2),Encodage!B3229,"")))</f>
        <v/>
      </c>
      <c r="B3229" s="62" t="str">
        <f>IF(A3229="","",IF(COUNTIF($A$2:B3228,Encodage!B3229)&gt;0,"",IF(AND(Encodage!B3229&gt;=$G$2,Encodage!A3229&lt;=$H$2),Encodage!C3229,"")))</f>
        <v/>
      </c>
      <c r="C3229" s="62"/>
      <c r="D3229" s="61"/>
      <c r="E3229" s="61"/>
      <c r="F3229" s="61"/>
      <c r="G3229" t="str">
        <f t="shared" si="645"/>
        <v/>
      </c>
      <c r="H3229" t="str">
        <f>IFERROR(IF(COUNTIF($H$4:H3228,H3228)&lt;VLOOKUP($H3228,$D$3:$E$500,2,0),H3228,INDEX($D$3:$D$300,MATCH(H3228,$D$3:$D$300,0)+1)),"")</f>
        <v/>
      </c>
      <c r="I3229" t="str">
        <f>IF($H3229="","",VLOOKUP($H3229,Listes!$A$3:$I$12,3,FALSE))</f>
        <v/>
      </c>
      <c r="J3229" t="str">
        <f>IF($H3229="","",VLOOKUP($H3229,Listes!$A$3:$I$12,4,FALSE))</f>
        <v/>
      </c>
      <c r="K3229" t="str">
        <f>IF(H3229="","",VLOOKUP($H3229,Listes!$A$3:$I$12,8,FALSE))</f>
        <v/>
      </c>
      <c r="N3229" t="str">
        <f t="shared" si="646"/>
        <v/>
      </c>
    </row>
    <row r="3230" spans="1:14">
      <c r="A3230" s="62" t="str">
        <f>IF(Encodage!A3230="","",IF(COUNTIF($A$2:A3229,Encodage!A3230),"",IF(AND(Encodage!A3230&gt;=$G$2,Encodage!A3230&lt;=$H$2),Encodage!B3230,"")))</f>
        <v/>
      </c>
      <c r="B3230" s="62" t="str">
        <f>IF(A3230="","",IF(COUNTIF($A$2:B3229,Encodage!B3230)&gt;0,"",IF(AND(Encodage!B3230&gt;=$G$2,Encodage!A3230&lt;=$H$2),Encodage!C3230,"")))</f>
        <v/>
      </c>
      <c r="C3230" s="62"/>
      <c r="D3230" s="61"/>
      <c r="E3230" s="61"/>
      <c r="F3230" s="61"/>
      <c r="G3230" t="str">
        <f t="shared" si="645"/>
        <v/>
      </c>
      <c r="H3230" t="str">
        <f>IFERROR(IF(COUNTIF($H$4:H3229,H3229)&lt;VLOOKUP($H3229,$D$3:$E$500,2,0),H3229,INDEX($D$3:$D$300,MATCH(H3229,$D$3:$D$300,0)+1)),"")</f>
        <v/>
      </c>
      <c r="I3230" t="str">
        <f>IF($H3230="","",VLOOKUP($H3230,Listes!$A$3:$I$12,3,FALSE))</f>
        <v/>
      </c>
      <c r="J3230" t="str">
        <f>IF($H3230="","",VLOOKUP($H3230,Listes!$A$3:$I$12,4,FALSE))</f>
        <v/>
      </c>
      <c r="K3230" t="str">
        <f>IF(H3230="","",VLOOKUP($H3230,Listes!$A$3:$I$12,8,FALSE))</f>
        <v/>
      </c>
      <c r="N3230" t="str">
        <f t="shared" si="646"/>
        <v/>
      </c>
    </row>
    <row r="3231" spans="1:14">
      <c r="A3231" s="62" t="str">
        <f>IF(Encodage!A3231="","",IF(COUNTIF($A$2:A3230,Encodage!A3231),"",IF(AND(Encodage!A3231&gt;=$G$2,Encodage!A3231&lt;=$H$2),Encodage!B3231,"")))</f>
        <v/>
      </c>
      <c r="B3231" s="62" t="str">
        <f>IF(A3231="","",IF(COUNTIF($A$2:B3230,Encodage!B3231)&gt;0,"",IF(AND(Encodage!B3231&gt;=$G$2,Encodage!A3231&lt;=$H$2),Encodage!C3231,"")))</f>
        <v/>
      </c>
      <c r="C3231" s="62"/>
      <c r="D3231" s="61"/>
      <c r="E3231" s="61"/>
      <c r="F3231" s="61"/>
      <c r="G3231" t="str">
        <f t="shared" si="645"/>
        <v/>
      </c>
      <c r="H3231" t="str">
        <f>IFERROR(IF(COUNTIF($H$4:H3230,H3230)&lt;VLOOKUP($H3230,$D$3:$E$500,2,0),H3230,INDEX($D$3:$D$300,MATCH(H3230,$D$3:$D$300,0)+1)),"")</f>
        <v/>
      </c>
      <c r="I3231" t="str">
        <f>IF($H3231="","",VLOOKUP($H3231,Listes!$A$3:$I$12,3,FALSE))</f>
        <v/>
      </c>
      <c r="J3231" t="str">
        <f>IF($H3231="","",VLOOKUP($H3231,Listes!$A$3:$I$12,4,FALSE))</f>
        <v/>
      </c>
      <c r="K3231" t="str">
        <f>IF(H3231="","",VLOOKUP($H3231,Listes!$A$3:$I$12,8,FALSE))</f>
        <v/>
      </c>
      <c r="N3231" t="str">
        <f t="shared" si="646"/>
        <v/>
      </c>
    </row>
    <row r="3232" spans="1:14">
      <c r="A3232" s="62" t="str">
        <f>IF(Encodage!A3232="","",IF(COUNTIF($A$2:A3231,Encodage!A3232),"",IF(AND(Encodage!A3232&gt;=$G$2,Encodage!A3232&lt;=$H$2),Encodage!B3232,"")))</f>
        <v/>
      </c>
      <c r="B3232" s="62" t="str">
        <f>IF(A3232="","",IF(COUNTIF($A$2:B3231,Encodage!B3232)&gt;0,"",IF(AND(Encodage!B3232&gt;=$G$2,Encodage!A3232&lt;=$H$2),Encodage!C3232,"")))</f>
        <v/>
      </c>
      <c r="C3232" s="62"/>
      <c r="D3232" s="61"/>
      <c r="E3232" s="61"/>
      <c r="F3232" s="61"/>
      <c r="G3232" t="str">
        <f t="shared" si="645"/>
        <v/>
      </c>
      <c r="H3232" t="str">
        <f>IFERROR(IF(COUNTIF($H$4:H3231,H3231)&lt;VLOOKUP($H3231,$D$3:$E$500,2,0),H3231,INDEX($D$3:$D$300,MATCH(H3231,$D$3:$D$300,0)+1)),"")</f>
        <v/>
      </c>
      <c r="I3232" t="str">
        <f>IF($H3232="","",VLOOKUP($H3232,Listes!$A$3:$I$12,3,FALSE))</f>
        <v/>
      </c>
      <c r="J3232" t="str">
        <f>IF($H3232="","",VLOOKUP($H3232,Listes!$A$3:$I$12,4,FALSE))</f>
        <v/>
      </c>
      <c r="K3232" t="str">
        <f>IF(H3232="","",VLOOKUP($H3232,Listes!$A$3:$I$12,8,FALSE))</f>
        <v/>
      </c>
      <c r="N3232" t="str">
        <f t="shared" si="646"/>
        <v/>
      </c>
    </row>
    <row r="3233" spans="1:14">
      <c r="A3233" s="62" t="str">
        <f>IF(Encodage!A3233="","",IF(COUNTIF($A$2:A3232,Encodage!A3233),"",IF(AND(Encodage!A3233&gt;=$G$2,Encodage!A3233&lt;=$H$2),Encodage!B3233,"")))</f>
        <v/>
      </c>
      <c r="B3233" s="62" t="str">
        <f>IF(A3233="","",IF(COUNTIF($A$2:B3232,Encodage!B3233)&gt;0,"",IF(AND(Encodage!B3233&gt;=$G$2,Encodage!A3233&lt;=$H$2),Encodage!C3233,"")))</f>
        <v/>
      </c>
      <c r="C3233" s="62"/>
      <c r="D3233" s="61"/>
      <c r="E3233" s="61"/>
      <c r="F3233" s="61"/>
      <c r="G3233" t="str">
        <f t="shared" si="645"/>
        <v/>
      </c>
      <c r="H3233" t="str">
        <f>IFERROR(IF(COUNTIF($H$4:H3232,H3232)&lt;VLOOKUP($H3232,$D$3:$E$500,2,0),H3232,INDEX($D$3:$D$300,MATCH(H3232,$D$3:$D$300,0)+1)),"")</f>
        <v/>
      </c>
      <c r="I3233" t="str">
        <f>IF($H3233="","",VLOOKUP($H3233,Listes!$A$3:$I$12,3,FALSE))</f>
        <v/>
      </c>
      <c r="J3233" t="str">
        <f>IF($H3233="","",VLOOKUP($H3233,Listes!$A$3:$I$12,4,FALSE))</f>
        <v/>
      </c>
      <c r="K3233" t="str">
        <f>IF(H3233="","",VLOOKUP($H3233,Listes!$A$3:$I$12,8,FALSE))</f>
        <v/>
      </c>
      <c r="N3233" t="str">
        <f t="shared" si="646"/>
        <v/>
      </c>
    </row>
    <row r="3234" spans="1:14">
      <c r="A3234" s="62" t="str">
        <f>IF(Encodage!A3234="","",IF(COUNTIF($A$2:A3233,Encodage!A3234),"",IF(AND(Encodage!A3234&gt;=$G$2,Encodage!A3234&lt;=$H$2),Encodage!B3234,"")))</f>
        <v/>
      </c>
      <c r="B3234" s="62" t="str">
        <f>IF(A3234="","",IF(COUNTIF($A$2:B3233,Encodage!B3234)&gt;0,"",IF(AND(Encodage!B3234&gt;=$G$2,Encodage!A3234&lt;=$H$2),Encodage!C3234,"")))</f>
        <v/>
      </c>
      <c r="C3234" s="62"/>
      <c r="D3234" s="61"/>
      <c r="E3234" s="61"/>
      <c r="F3234" s="61"/>
      <c r="G3234" t="str">
        <f t="shared" si="645"/>
        <v/>
      </c>
      <c r="H3234" t="str">
        <f>IFERROR(IF(COUNTIF($H$4:H3233,H3233)&lt;VLOOKUP($H3233,$D$3:$E$500,2,0),H3233,INDEX($D$3:$D$300,MATCH(H3233,$D$3:$D$300,0)+1)),"")</f>
        <v/>
      </c>
      <c r="I3234" t="str">
        <f>IF($H3234="","",VLOOKUP($H3234,Listes!$A$3:$I$12,3,FALSE))</f>
        <v/>
      </c>
      <c r="J3234" t="str">
        <f>IF($H3234="","",VLOOKUP($H3234,Listes!$A$3:$I$12,4,FALSE))</f>
        <v/>
      </c>
      <c r="K3234" t="str">
        <f>IF(H3234="","",VLOOKUP($H3234,Listes!$A$3:$I$12,8,FALSE))</f>
        <v/>
      </c>
      <c r="N3234" t="str">
        <f t="shared" si="646"/>
        <v/>
      </c>
    </row>
    <row r="3235" spans="1:14">
      <c r="A3235" s="62" t="str">
        <f>IF(Encodage!A3235="","",IF(COUNTIF($A$2:A3234,Encodage!A3235),"",IF(AND(Encodage!A3235&gt;=$G$2,Encodage!A3235&lt;=$H$2),Encodage!B3235,"")))</f>
        <v/>
      </c>
      <c r="B3235" s="62" t="str">
        <f>IF(A3235="","",IF(COUNTIF($A$2:B3234,Encodage!B3235)&gt;0,"",IF(AND(Encodage!B3235&gt;=$G$2,Encodage!A3235&lt;=$H$2),Encodage!C3235,"")))</f>
        <v/>
      </c>
      <c r="C3235" s="62"/>
      <c r="D3235" s="61"/>
      <c r="E3235" s="61"/>
      <c r="F3235" s="61"/>
      <c r="G3235" t="str">
        <f t="shared" si="645"/>
        <v/>
      </c>
      <c r="H3235" t="str">
        <f>IFERROR(IF(COUNTIF($H$4:H3234,H3234)&lt;VLOOKUP($H3234,$D$3:$E$500,2,0),H3234,INDEX($D$3:$D$300,MATCH(H3234,$D$3:$D$300,0)+1)),"")</f>
        <v/>
      </c>
      <c r="I3235" t="str">
        <f>IF($H3235="","",VLOOKUP($H3235,Listes!$A$3:$I$12,3,FALSE))</f>
        <v/>
      </c>
      <c r="J3235" t="str">
        <f>IF($H3235="","",VLOOKUP($H3235,Listes!$A$3:$I$12,4,FALSE))</f>
        <v/>
      </c>
      <c r="K3235" t="str">
        <f>IF(H3235="","",VLOOKUP($H3235,Listes!$A$3:$I$12,8,FALSE))</f>
        <v/>
      </c>
      <c r="N3235" t="str">
        <f t="shared" si="646"/>
        <v/>
      </c>
    </row>
    <row r="3236" spans="1:14">
      <c r="A3236" s="62" t="str">
        <f>IF(Encodage!A3236="","",IF(COUNTIF($A$2:A3235,Encodage!A3236),"",IF(AND(Encodage!A3236&gt;=$G$2,Encodage!A3236&lt;=$H$2),Encodage!B3236,"")))</f>
        <v/>
      </c>
      <c r="B3236" s="62" t="str">
        <f>IF(A3236="","",IF(COUNTIF($A$2:B3235,Encodage!B3236)&gt;0,"",IF(AND(Encodage!B3236&gt;=$G$2,Encodage!A3236&lt;=$H$2),Encodage!C3236,"")))</f>
        <v/>
      </c>
      <c r="C3236" s="62"/>
      <c r="D3236" s="61"/>
      <c r="E3236" s="61"/>
      <c r="F3236" s="61"/>
      <c r="G3236" t="str">
        <f t="shared" si="645"/>
        <v/>
      </c>
      <c r="H3236" t="str">
        <f>IFERROR(IF(COUNTIF($H$4:H3235,H3235)&lt;VLOOKUP($H3235,$D$3:$E$500,2,0),H3235,INDEX($D$3:$D$300,MATCH(H3235,$D$3:$D$300,0)+1)),"")</f>
        <v/>
      </c>
      <c r="I3236" t="str">
        <f>IF($H3236="","",VLOOKUP($H3236,Listes!$A$3:$I$12,3,FALSE))</f>
        <v/>
      </c>
      <c r="J3236" t="str">
        <f>IF($H3236="","",VLOOKUP($H3236,Listes!$A$3:$I$12,4,FALSE))</f>
        <v/>
      </c>
      <c r="K3236" t="str">
        <f>IF(H3236="","",VLOOKUP($H3236,Listes!$A$3:$I$12,8,FALSE))</f>
        <v/>
      </c>
      <c r="N3236" t="str">
        <f t="shared" si="646"/>
        <v/>
      </c>
    </row>
    <row r="3237" spans="1:14">
      <c r="A3237" s="62" t="str">
        <f>IF(Encodage!A3237="","",IF(COUNTIF($A$2:A3236,Encodage!A3237),"",IF(AND(Encodage!A3237&gt;=$G$2,Encodage!A3237&lt;=$H$2),Encodage!B3237,"")))</f>
        <v/>
      </c>
      <c r="B3237" s="62" t="str">
        <f>IF(A3237="","",IF(COUNTIF($A$2:B3236,Encodage!B3237)&gt;0,"",IF(AND(Encodage!B3237&gt;=$G$2,Encodage!A3237&lt;=$H$2),Encodage!C3237,"")))</f>
        <v/>
      </c>
      <c r="C3237" s="62"/>
      <c r="D3237" s="61"/>
      <c r="E3237" s="61"/>
      <c r="F3237" s="61"/>
      <c r="G3237" t="str">
        <f t="shared" si="645"/>
        <v/>
      </c>
      <c r="H3237" t="str">
        <f>IFERROR(IF(COUNTIF($H$4:H3236,H3236)&lt;VLOOKUP($H3236,$D$3:$E$500,2,0),H3236,INDEX($D$3:$D$300,MATCH(H3236,$D$3:$D$300,0)+1)),"")</f>
        <v/>
      </c>
      <c r="I3237" t="str">
        <f>IF($H3237="","",VLOOKUP($H3237,Listes!$A$3:$I$12,3,FALSE))</f>
        <v/>
      </c>
      <c r="J3237" t="str">
        <f>IF($H3237="","",VLOOKUP($H3237,Listes!$A$3:$I$12,4,FALSE))</f>
        <v/>
      </c>
      <c r="K3237" t="str">
        <f>IF(H3237="","",VLOOKUP($H3237,Listes!$A$3:$I$12,8,FALSE))</f>
        <v/>
      </c>
      <c r="N3237" t="str">
        <f t="shared" si="646"/>
        <v/>
      </c>
    </row>
    <row r="3238" spans="1:14">
      <c r="A3238" s="62" t="str">
        <f>IF(Encodage!A3238="","",IF(COUNTIF($A$2:A3237,Encodage!A3238),"",IF(AND(Encodage!A3238&gt;=$G$2,Encodage!A3238&lt;=$H$2),Encodage!B3238,"")))</f>
        <v/>
      </c>
      <c r="B3238" s="62" t="str">
        <f>IF(A3238="","",IF(COUNTIF($A$2:B3237,Encodage!B3238)&gt;0,"",IF(AND(Encodage!B3238&gt;=$G$2,Encodage!A3238&lt;=$H$2),Encodage!C3238,"")))</f>
        <v/>
      </c>
      <c r="C3238" s="62"/>
      <c r="D3238" s="61"/>
      <c r="E3238" s="61"/>
      <c r="F3238" s="61"/>
      <c r="G3238" t="str">
        <f t="shared" si="645"/>
        <v/>
      </c>
      <c r="H3238" t="str">
        <f>IFERROR(IF(COUNTIF($H$4:H3237,H3237)&lt;VLOOKUP($H3237,$D$3:$E$500,2,0),H3237,INDEX($D$3:$D$300,MATCH(H3237,$D$3:$D$300,0)+1)),"")</f>
        <v/>
      </c>
      <c r="I3238" t="str">
        <f>IF($H3238="","",VLOOKUP($H3238,Listes!$A$3:$I$12,3,FALSE))</f>
        <v/>
      </c>
      <c r="J3238" t="str">
        <f>IF($H3238="","",VLOOKUP($H3238,Listes!$A$3:$I$12,4,FALSE))</f>
        <v/>
      </c>
      <c r="K3238" t="str">
        <f>IF(H3238="","",VLOOKUP($H3238,Listes!$A$3:$I$12,8,FALSE))</f>
        <v/>
      </c>
      <c r="N3238" t="str">
        <f t="shared" si="646"/>
        <v/>
      </c>
    </row>
    <row r="3239" spans="1:14">
      <c r="A3239" s="62" t="str">
        <f>IF(Encodage!A3239="","",IF(COUNTIF($A$2:A3238,Encodage!A3239),"",IF(AND(Encodage!A3239&gt;=$G$2,Encodage!A3239&lt;=$H$2),Encodage!B3239,"")))</f>
        <v/>
      </c>
      <c r="B3239" s="62" t="str">
        <f>IF(A3239="","",IF(COUNTIF($A$2:B3238,Encodage!B3239)&gt;0,"",IF(AND(Encodage!B3239&gt;=$G$2,Encodage!A3239&lt;=$H$2),Encodage!C3239,"")))</f>
        <v/>
      </c>
      <c r="C3239" s="62"/>
      <c r="D3239" s="61"/>
      <c r="E3239" s="61"/>
      <c r="F3239" s="61"/>
      <c r="G3239" t="str">
        <f t="shared" si="645"/>
        <v/>
      </c>
      <c r="H3239" t="str">
        <f>IFERROR(IF(COUNTIF($H$4:H3238,H3238)&lt;VLOOKUP($H3238,$D$3:$E$500,2,0),H3238,INDEX($D$3:$D$300,MATCH(H3238,$D$3:$D$300,0)+1)),"")</f>
        <v/>
      </c>
      <c r="I3239" t="str">
        <f>IF($H3239="","",VLOOKUP($H3239,Listes!$A$3:$I$12,3,FALSE))</f>
        <v/>
      </c>
      <c r="J3239" t="str">
        <f>IF($H3239="","",VLOOKUP($H3239,Listes!$A$3:$I$12,4,FALSE))</f>
        <v/>
      </c>
      <c r="K3239" t="str">
        <f>IF(H3239="","",VLOOKUP($H3239,Listes!$A$3:$I$12,8,FALSE))</f>
        <v/>
      </c>
      <c r="N3239" t="str">
        <f t="shared" si="646"/>
        <v/>
      </c>
    </row>
    <row r="3240" spans="1:14">
      <c r="A3240" s="62" t="str">
        <f>IF(Encodage!A3240="","",IF(COUNTIF($A$2:A3239,Encodage!A3240),"",IF(AND(Encodage!A3240&gt;=$G$2,Encodage!A3240&lt;=$H$2),Encodage!B3240,"")))</f>
        <v/>
      </c>
      <c r="B3240" s="62" t="str">
        <f>IF(A3240="","",IF(COUNTIF($A$2:B3239,Encodage!B3240)&gt;0,"",IF(AND(Encodage!B3240&gt;=$G$2,Encodage!A3240&lt;=$H$2),Encodage!C3240,"")))</f>
        <v/>
      </c>
      <c r="C3240" s="62"/>
      <c r="D3240" s="61"/>
      <c r="E3240" s="61"/>
      <c r="F3240" s="61"/>
      <c r="G3240" t="str">
        <f t="shared" si="645"/>
        <v/>
      </c>
      <c r="H3240" t="str">
        <f>IFERROR(IF(COUNTIF($H$4:H3239,H3239)&lt;VLOOKUP($H3239,$D$3:$E$500,2,0),H3239,INDEX($D$3:$D$300,MATCH(H3239,$D$3:$D$300,0)+1)),"")</f>
        <v/>
      </c>
      <c r="I3240" t="str">
        <f>IF($H3240="","",VLOOKUP($H3240,Listes!$A$3:$I$12,3,FALSE))</f>
        <v/>
      </c>
      <c r="J3240" t="str">
        <f>IF($H3240="","",VLOOKUP($H3240,Listes!$A$3:$I$12,4,FALSE))</f>
        <v/>
      </c>
      <c r="K3240" t="str">
        <f>IF(H3240="","",VLOOKUP($H3240,Listes!$A$3:$I$12,8,FALSE))</f>
        <v/>
      </c>
      <c r="N3240" t="str">
        <f t="shared" si="646"/>
        <v/>
      </c>
    </row>
    <row r="3241" spans="1:14">
      <c r="A3241" s="62" t="str">
        <f>IF(Encodage!A3241="","",IF(COUNTIF($A$2:A3240,Encodage!A3241),"",IF(AND(Encodage!A3241&gt;=$G$2,Encodage!A3241&lt;=$H$2),Encodage!B3241,"")))</f>
        <v/>
      </c>
      <c r="B3241" s="62" t="str">
        <f>IF(A3241="","",IF(COUNTIF($A$2:B3240,Encodage!B3241)&gt;0,"",IF(AND(Encodage!B3241&gt;=$G$2,Encodage!A3241&lt;=$H$2),Encodage!C3241,"")))</f>
        <v/>
      </c>
      <c r="C3241" s="62"/>
      <c r="D3241" s="61"/>
      <c r="E3241" s="61"/>
      <c r="F3241" s="61"/>
      <c r="G3241" t="str">
        <f t="shared" si="645"/>
        <v/>
      </c>
      <c r="H3241" t="str">
        <f>IFERROR(IF(COUNTIF($H$4:H3240,H3240)&lt;VLOOKUP($H3240,$D$3:$E$500,2,0),H3240,INDEX($D$3:$D$300,MATCH(H3240,$D$3:$D$300,0)+1)),"")</f>
        <v/>
      </c>
      <c r="I3241" t="str">
        <f>IF($H3241="","",VLOOKUP($H3241,Listes!$A$3:$I$12,3,FALSE))</f>
        <v/>
      </c>
      <c r="J3241" t="str">
        <f>IF($H3241="","",VLOOKUP($H3241,Listes!$A$3:$I$12,4,FALSE))</f>
        <v/>
      </c>
      <c r="K3241" t="str">
        <f>IF(H3241="","",VLOOKUP($H3241,Listes!$A$3:$I$12,8,FALSE))</f>
        <v/>
      </c>
      <c r="N3241" t="str">
        <f t="shared" si="646"/>
        <v/>
      </c>
    </row>
    <row r="3242" spans="1:14">
      <c r="A3242" s="62" t="str">
        <f>IF(Encodage!A3242="","",IF(COUNTIF($A$2:A3241,Encodage!A3242),"",IF(AND(Encodage!A3242&gt;=$G$2,Encodage!A3242&lt;=$H$2),Encodage!B3242,"")))</f>
        <v/>
      </c>
      <c r="B3242" s="62" t="str">
        <f>IF(A3242="","",IF(COUNTIF($A$2:B3241,Encodage!B3242)&gt;0,"",IF(AND(Encodage!B3242&gt;=$G$2,Encodage!A3242&lt;=$H$2),Encodage!C3242,"")))</f>
        <v/>
      </c>
      <c r="C3242" s="62"/>
      <c r="D3242" s="61"/>
      <c r="E3242" s="61"/>
      <c r="F3242" s="61"/>
      <c r="G3242" t="str">
        <f t="shared" si="645"/>
        <v/>
      </c>
      <c r="H3242" t="str">
        <f>IFERROR(IF(COUNTIF($H$4:H3241,H3241)&lt;VLOOKUP($H3241,$D$3:$E$500,2,0),H3241,INDEX($D$3:$D$300,MATCH(H3241,$D$3:$D$300,0)+1)),"")</f>
        <v/>
      </c>
      <c r="I3242" t="str">
        <f>IF($H3242="","",VLOOKUP($H3242,Listes!$A$3:$I$12,3,FALSE))</f>
        <v/>
      </c>
      <c r="J3242" t="str">
        <f>IF($H3242="","",VLOOKUP($H3242,Listes!$A$3:$I$12,4,FALSE))</f>
        <v/>
      </c>
      <c r="K3242" t="str">
        <f>IF(H3242="","",VLOOKUP($H3242,Listes!$A$3:$I$12,8,FALSE))</f>
        <v/>
      </c>
      <c r="N3242" t="str">
        <f t="shared" si="646"/>
        <v/>
      </c>
    </row>
    <row r="3243" spans="1:14">
      <c r="A3243" s="62" t="str">
        <f>IF(Encodage!A3243="","",IF(COUNTIF($A$2:A3242,Encodage!A3243),"",IF(AND(Encodage!A3243&gt;=$G$2,Encodage!A3243&lt;=$H$2),Encodage!B3243,"")))</f>
        <v/>
      </c>
      <c r="B3243" s="62" t="str">
        <f>IF(A3243="","",IF(COUNTIF($A$2:B3242,Encodage!B3243)&gt;0,"",IF(AND(Encodage!B3243&gt;=$G$2,Encodage!A3243&lt;=$H$2),Encodage!C3243,"")))</f>
        <v/>
      </c>
      <c r="C3243" s="62"/>
      <c r="D3243" s="61"/>
      <c r="E3243" s="61"/>
      <c r="F3243" s="61"/>
      <c r="G3243" t="str">
        <f t="shared" si="645"/>
        <v/>
      </c>
      <c r="H3243" t="str">
        <f>IFERROR(IF(COUNTIF($H$4:H3242,H3242)&lt;VLOOKUP($H3242,$D$3:$E$500,2,0),H3242,INDEX($D$3:$D$300,MATCH(H3242,$D$3:$D$300,0)+1)),"")</f>
        <v/>
      </c>
      <c r="I3243" t="str">
        <f>IF($H3243="","",VLOOKUP($H3243,Listes!$A$3:$I$12,3,FALSE))</f>
        <v/>
      </c>
      <c r="J3243" t="str">
        <f>IF($H3243="","",VLOOKUP($H3243,Listes!$A$3:$I$12,4,FALSE))</f>
        <v/>
      </c>
      <c r="K3243" t="str">
        <f>IF(H3243="","",VLOOKUP($H3243,Listes!$A$3:$I$12,8,FALSE))</f>
        <v/>
      </c>
      <c r="N3243" t="str">
        <f t="shared" si="646"/>
        <v/>
      </c>
    </row>
    <row r="3244" spans="1:14">
      <c r="A3244" s="62" t="str">
        <f>IF(Encodage!A3244="","",IF(COUNTIF($A$2:A3243,Encodage!A3244),"",IF(AND(Encodage!A3244&gt;=$G$2,Encodage!A3244&lt;=$H$2),Encodage!B3244,"")))</f>
        <v/>
      </c>
      <c r="B3244" s="62" t="str">
        <f>IF(A3244="","",IF(COUNTIF($A$2:B3243,Encodage!B3244)&gt;0,"",IF(AND(Encodage!B3244&gt;=$G$2,Encodage!A3244&lt;=$H$2),Encodage!C3244,"")))</f>
        <v/>
      </c>
      <c r="C3244" s="62"/>
      <c r="D3244" s="61"/>
      <c r="E3244" s="61"/>
      <c r="F3244" s="61"/>
      <c r="G3244" t="str">
        <f t="shared" si="645"/>
        <v/>
      </c>
      <c r="H3244" t="str">
        <f>IFERROR(IF(COUNTIF($H$4:H3243,H3243)&lt;VLOOKUP($H3243,$D$3:$E$500,2,0),H3243,INDEX($D$3:$D$300,MATCH(H3243,$D$3:$D$300,0)+1)),"")</f>
        <v/>
      </c>
      <c r="I3244" t="str">
        <f>IF($H3244="","",VLOOKUP($H3244,Listes!$A$3:$I$12,3,FALSE))</f>
        <v/>
      </c>
      <c r="J3244" t="str">
        <f>IF($H3244="","",VLOOKUP($H3244,Listes!$A$3:$I$12,4,FALSE))</f>
        <v/>
      </c>
      <c r="K3244" t="str">
        <f>IF(H3244="","",VLOOKUP($H3244,Listes!$A$3:$I$12,8,FALSE))</f>
        <v/>
      </c>
      <c r="N3244" t="str">
        <f t="shared" si="646"/>
        <v/>
      </c>
    </row>
    <row r="3245" spans="1:14">
      <c r="A3245" s="62" t="str">
        <f>IF(Encodage!A3245="","",IF(COUNTIF($A$2:A3244,Encodage!A3245),"",IF(AND(Encodage!A3245&gt;=$G$2,Encodage!A3245&lt;=$H$2),Encodage!B3245,"")))</f>
        <v/>
      </c>
      <c r="B3245" s="62" t="str">
        <f>IF(A3245="","",IF(COUNTIF($A$2:B3244,Encodage!B3245)&gt;0,"",IF(AND(Encodage!B3245&gt;=$G$2,Encodage!A3245&lt;=$H$2),Encodage!C3245,"")))</f>
        <v/>
      </c>
      <c r="C3245" s="62"/>
      <c r="D3245" s="61"/>
      <c r="E3245" s="61"/>
      <c r="F3245" s="61"/>
      <c r="G3245" t="str">
        <f t="shared" si="645"/>
        <v/>
      </c>
      <c r="H3245" t="str">
        <f>IFERROR(IF(COUNTIF($H$4:H3244,H3244)&lt;VLOOKUP($H3244,$D$3:$E$500,2,0),H3244,INDEX($D$3:$D$300,MATCH(H3244,$D$3:$D$300,0)+1)),"")</f>
        <v/>
      </c>
      <c r="I3245" t="str">
        <f>IF($H3245="","",VLOOKUP($H3245,Listes!$A$3:$I$12,3,FALSE))</f>
        <v/>
      </c>
      <c r="J3245" t="str">
        <f>IF($H3245="","",VLOOKUP($H3245,Listes!$A$3:$I$12,4,FALSE))</f>
        <v/>
      </c>
      <c r="K3245" t="str">
        <f>IF(H3245="","",VLOOKUP($H3245,Listes!$A$3:$I$12,8,FALSE))</f>
        <v/>
      </c>
      <c r="N3245" t="str">
        <f t="shared" si="646"/>
        <v/>
      </c>
    </row>
    <row r="3246" spans="1:14">
      <c r="A3246" s="62" t="str">
        <f>IF(Encodage!A3246="","",IF(COUNTIF($A$2:A3245,Encodage!A3246),"",IF(AND(Encodage!A3246&gt;=$G$2,Encodage!A3246&lt;=$H$2),Encodage!B3246,"")))</f>
        <v/>
      </c>
      <c r="B3246" s="62" t="str">
        <f>IF(A3246="","",IF(COUNTIF($A$2:B3245,Encodage!B3246)&gt;0,"",IF(AND(Encodage!B3246&gt;=$G$2,Encodage!A3246&lt;=$H$2),Encodage!C3246,"")))</f>
        <v/>
      </c>
      <c r="C3246" s="62"/>
      <c r="D3246" s="61"/>
      <c r="E3246" s="61"/>
      <c r="F3246" s="61"/>
      <c r="G3246" t="str">
        <f t="shared" si="645"/>
        <v/>
      </c>
      <c r="H3246" t="str">
        <f>IFERROR(IF(COUNTIF($H$4:H3245,H3245)&lt;VLOOKUP($H3245,$D$3:$E$500,2,0),H3245,INDEX($D$3:$D$300,MATCH(H3245,$D$3:$D$300,0)+1)),"")</f>
        <v/>
      </c>
      <c r="I3246" t="str">
        <f>IF($H3246="","",VLOOKUP($H3246,Listes!$A$3:$I$12,3,FALSE))</f>
        <v/>
      </c>
      <c r="J3246" t="str">
        <f>IF($H3246="","",VLOOKUP($H3246,Listes!$A$3:$I$12,4,FALSE))</f>
        <v/>
      </c>
      <c r="K3246" t="str">
        <f>IF(H3246="","",VLOOKUP($H3246,Listes!$A$3:$I$12,8,FALSE))</f>
        <v/>
      </c>
      <c r="N3246" t="str">
        <f t="shared" si="646"/>
        <v/>
      </c>
    </row>
    <row r="3247" spans="1:14">
      <c r="A3247" s="62" t="str">
        <f>IF(Encodage!A3247="","",IF(COUNTIF($A$2:A3246,Encodage!A3247),"",IF(AND(Encodage!A3247&gt;=$G$2,Encodage!A3247&lt;=$H$2),Encodage!B3247,"")))</f>
        <v/>
      </c>
      <c r="B3247" s="62" t="str">
        <f>IF(A3247="","",IF(COUNTIF($A$2:B3246,Encodage!B3247)&gt;0,"",IF(AND(Encodage!B3247&gt;=$G$2,Encodage!A3247&lt;=$H$2),Encodage!C3247,"")))</f>
        <v/>
      </c>
      <c r="C3247" s="62"/>
      <c r="D3247" s="61"/>
      <c r="E3247" s="61"/>
      <c r="F3247" s="61"/>
      <c r="G3247" t="str">
        <f t="shared" si="645"/>
        <v/>
      </c>
      <c r="H3247" t="str">
        <f>IFERROR(IF(COUNTIF($H$4:H3246,H3246)&lt;VLOOKUP($H3246,$D$3:$E$500,2,0),H3246,INDEX($D$3:$D$300,MATCH(H3246,$D$3:$D$300,0)+1)),"")</f>
        <v/>
      </c>
      <c r="I3247" t="str">
        <f>IF($H3247="","",VLOOKUP($H3247,Listes!$A$3:$I$12,3,FALSE))</f>
        <v/>
      </c>
      <c r="J3247" t="str">
        <f>IF($H3247="","",VLOOKUP($H3247,Listes!$A$3:$I$12,4,FALSE))</f>
        <v/>
      </c>
      <c r="K3247" t="str">
        <f>IF(H3247="","",VLOOKUP($H3247,Listes!$A$3:$I$12,8,FALSE))</f>
        <v/>
      </c>
      <c r="N3247" t="str">
        <f t="shared" si="646"/>
        <v/>
      </c>
    </row>
    <row r="3248" spans="1:14">
      <c r="A3248" s="62" t="str">
        <f>IF(Encodage!A3248="","",IF(COUNTIF($A$2:A3247,Encodage!A3248),"",IF(AND(Encodage!A3248&gt;=$G$2,Encodage!A3248&lt;=$H$2),Encodage!B3248,"")))</f>
        <v/>
      </c>
      <c r="B3248" s="62" t="str">
        <f>IF(A3248="","",IF(COUNTIF($A$2:B3247,Encodage!B3248)&gt;0,"",IF(AND(Encodage!B3248&gt;=$G$2,Encodage!A3248&lt;=$H$2),Encodage!C3248,"")))</f>
        <v/>
      </c>
      <c r="C3248" s="62"/>
      <c r="D3248" s="61"/>
      <c r="E3248" s="61"/>
      <c r="F3248" s="61"/>
      <c r="G3248" t="str">
        <f t="shared" si="645"/>
        <v/>
      </c>
      <c r="H3248" t="str">
        <f>IFERROR(IF(COUNTIF($H$4:H3247,H3247)&lt;VLOOKUP($H3247,$D$3:$E$500,2,0),H3247,INDEX($D$3:$D$300,MATCH(H3247,$D$3:$D$300,0)+1)),"")</f>
        <v/>
      </c>
      <c r="I3248" t="str">
        <f>IF($H3248="","",VLOOKUP($H3248,Listes!$A$3:$I$12,3,FALSE))</f>
        <v/>
      </c>
      <c r="J3248" t="str">
        <f>IF($H3248="","",VLOOKUP($H3248,Listes!$A$3:$I$12,4,FALSE))</f>
        <v/>
      </c>
      <c r="K3248" t="str">
        <f>IF(H3248="","",VLOOKUP($H3248,Listes!$A$3:$I$12,8,FALSE))</f>
        <v/>
      </c>
      <c r="N3248" t="str">
        <f t="shared" si="646"/>
        <v/>
      </c>
    </row>
    <row r="3249" spans="1:14">
      <c r="A3249" s="62" t="str">
        <f>IF(Encodage!A3249="","",IF(COUNTIF($A$2:A3248,Encodage!A3249),"",IF(AND(Encodage!A3249&gt;=$G$2,Encodage!A3249&lt;=$H$2),Encodage!B3249,"")))</f>
        <v/>
      </c>
      <c r="B3249" s="62" t="str">
        <f>IF(A3249="","",IF(COUNTIF($A$2:B3248,Encodage!B3249)&gt;0,"",IF(AND(Encodage!B3249&gt;=$G$2,Encodage!A3249&lt;=$H$2),Encodage!C3249,"")))</f>
        <v/>
      </c>
      <c r="C3249" s="62"/>
      <c r="D3249" s="61"/>
      <c r="E3249" s="61"/>
      <c r="F3249" s="61"/>
      <c r="G3249" t="str">
        <f t="shared" si="645"/>
        <v/>
      </c>
      <c r="H3249" t="str">
        <f>IFERROR(IF(COUNTIF($H$4:H3248,H3248)&lt;VLOOKUP($H3248,$D$3:$E$500,2,0),H3248,INDEX($D$3:$D$300,MATCH(H3248,$D$3:$D$300,0)+1)),"")</f>
        <v/>
      </c>
      <c r="I3249" t="str">
        <f>IF($H3249="","",VLOOKUP($H3249,Listes!$A$3:$I$12,3,FALSE))</f>
        <v/>
      </c>
      <c r="J3249" t="str">
        <f>IF($H3249="","",VLOOKUP($H3249,Listes!$A$3:$I$12,4,FALSE))</f>
        <v/>
      </c>
      <c r="K3249" t="str">
        <f>IF(H3249="","",VLOOKUP($H3249,Listes!$A$3:$I$12,8,FALSE))</f>
        <v/>
      </c>
      <c r="N3249" t="str">
        <f t="shared" si="646"/>
        <v/>
      </c>
    </row>
    <row r="3250" spans="1:14">
      <c r="A3250" s="62" t="str">
        <f>IF(Encodage!A3250="","",IF(COUNTIF($A$2:A3249,Encodage!A3250),"",IF(AND(Encodage!A3250&gt;=$G$2,Encodage!A3250&lt;=$H$2),Encodage!B3250,"")))</f>
        <v/>
      </c>
      <c r="B3250" s="62" t="str">
        <f>IF(A3250="","",IF(COUNTIF($A$2:B3249,Encodage!B3250)&gt;0,"",IF(AND(Encodage!B3250&gt;=$G$2,Encodage!A3250&lt;=$H$2),Encodage!C3250,"")))</f>
        <v/>
      </c>
      <c r="C3250" s="62"/>
      <c r="D3250" s="61"/>
      <c r="E3250" s="61"/>
      <c r="F3250" s="61"/>
      <c r="G3250" t="str">
        <f t="shared" si="645"/>
        <v/>
      </c>
      <c r="H3250" t="str">
        <f>IFERROR(IF(COUNTIF($H$4:H3249,H3249)&lt;VLOOKUP($H3249,$D$3:$E$500,2,0),H3249,INDEX($D$3:$D$300,MATCH(H3249,$D$3:$D$300,0)+1)),"")</f>
        <v/>
      </c>
      <c r="I3250" t="str">
        <f>IF($H3250="","",VLOOKUP($H3250,Listes!$A$3:$I$12,3,FALSE))</f>
        <v/>
      </c>
      <c r="J3250" t="str">
        <f>IF($H3250="","",VLOOKUP($H3250,Listes!$A$3:$I$12,4,FALSE))</f>
        <v/>
      </c>
      <c r="K3250" t="str">
        <f>IF(H3250="","",VLOOKUP($H3250,Listes!$A$3:$I$12,8,FALSE))</f>
        <v/>
      </c>
      <c r="N3250" t="str">
        <f t="shared" si="646"/>
        <v/>
      </c>
    </row>
    <row r="3251" spans="1:14">
      <c r="A3251" s="62" t="str">
        <f>IF(Encodage!A3251="","",IF(COUNTIF($A$2:A3250,Encodage!A3251),"",IF(AND(Encodage!A3251&gt;=$G$2,Encodage!A3251&lt;=$H$2),Encodage!B3251,"")))</f>
        <v/>
      </c>
      <c r="B3251" s="62" t="str">
        <f>IF(A3251="","",IF(COUNTIF($A$2:B3250,Encodage!B3251)&gt;0,"",IF(AND(Encodage!B3251&gt;=$G$2,Encodage!A3251&lt;=$H$2),Encodage!C3251,"")))</f>
        <v/>
      </c>
      <c r="C3251" s="62"/>
      <c r="D3251" s="61"/>
      <c r="E3251" s="61"/>
      <c r="F3251" s="61"/>
      <c r="G3251" t="str">
        <f t="shared" si="645"/>
        <v/>
      </c>
      <c r="H3251" t="str">
        <f>IFERROR(IF(COUNTIF($H$4:H3250,H3250)&lt;VLOOKUP($H3250,$D$3:$E$500,2,0),H3250,INDEX($D$3:$D$300,MATCH(H3250,$D$3:$D$300,0)+1)),"")</f>
        <v/>
      </c>
      <c r="I3251" t="str">
        <f>IF($H3251="","",VLOOKUP($H3251,Listes!$A$3:$I$12,3,FALSE))</f>
        <v/>
      </c>
      <c r="J3251" t="str">
        <f>IF($H3251="","",VLOOKUP($H3251,Listes!$A$3:$I$12,4,FALSE))</f>
        <v/>
      </c>
      <c r="K3251" t="str">
        <f>IF(H3251="","",VLOOKUP($H3251,Listes!$A$3:$I$12,8,FALSE))</f>
        <v/>
      </c>
      <c r="N3251" t="str">
        <f t="shared" si="646"/>
        <v/>
      </c>
    </row>
    <row r="3252" spans="1:14">
      <c r="A3252" s="62" t="str">
        <f>IF(Encodage!A3252="","",IF(COUNTIF($A$2:A3251,Encodage!A3252),"",IF(AND(Encodage!A3252&gt;=$G$2,Encodage!A3252&lt;=$H$2),Encodage!B3252,"")))</f>
        <v/>
      </c>
      <c r="B3252" s="62" t="str">
        <f>IF(A3252="","",IF(COUNTIF($A$2:B3251,Encodage!B3252)&gt;0,"",IF(AND(Encodage!B3252&gt;=$G$2,Encodage!A3252&lt;=$H$2),Encodage!C3252,"")))</f>
        <v/>
      </c>
      <c r="C3252" s="62"/>
      <c r="D3252" s="61"/>
      <c r="E3252" s="61"/>
      <c r="F3252" s="61"/>
      <c r="G3252" t="str">
        <f t="shared" si="645"/>
        <v/>
      </c>
      <c r="H3252" t="str">
        <f>IFERROR(IF(COUNTIF($H$4:H3251,H3251)&lt;VLOOKUP($H3251,$D$3:$E$500,2,0),H3251,INDEX($D$3:$D$300,MATCH(H3251,$D$3:$D$300,0)+1)),"")</f>
        <v/>
      </c>
      <c r="I3252" t="str">
        <f>IF($H3252="","",VLOOKUP($H3252,Listes!$A$3:$I$12,3,FALSE))</f>
        <v/>
      </c>
      <c r="J3252" t="str">
        <f>IF($H3252="","",VLOOKUP($H3252,Listes!$A$3:$I$12,4,FALSE))</f>
        <v/>
      </c>
      <c r="K3252" t="str">
        <f>IF(H3252="","",VLOOKUP($H3252,Listes!$A$3:$I$12,8,FALSE))</f>
        <v/>
      </c>
      <c r="N3252" t="str">
        <f t="shared" si="646"/>
        <v/>
      </c>
    </row>
    <row r="3253" spans="1:14">
      <c r="A3253" s="62" t="str">
        <f>IF(Encodage!A3253="","",IF(COUNTIF($A$2:A3252,Encodage!A3253),"",IF(AND(Encodage!A3253&gt;=$G$2,Encodage!A3253&lt;=$H$2),Encodage!B3253,"")))</f>
        <v/>
      </c>
      <c r="B3253" s="62" t="str">
        <f>IF(A3253="","",IF(COUNTIF($A$2:B3252,Encodage!B3253)&gt;0,"",IF(AND(Encodage!B3253&gt;=$G$2,Encodage!A3253&lt;=$H$2),Encodage!C3253,"")))</f>
        <v/>
      </c>
      <c r="C3253" s="62"/>
      <c r="D3253" s="61"/>
      <c r="E3253" s="61"/>
      <c r="F3253" s="61"/>
      <c r="G3253" t="str">
        <f t="shared" si="645"/>
        <v/>
      </c>
      <c r="H3253" t="str">
        <f>IFERROR(IF(COUNTIF($H$4:H3252,H3252)&lt;VLOOKUP($H3252,$D$3:$E$500,2,0),H3252,INDEX($D$3:$D$300,MATCH(H3252,$D$3:$D$300,0)+1)),"")</f>
        <v/>
      </c>
      <c r="I3253" t="str">
        <f>IF($H3253="","",VLOOKUP($H3253,Listes!$A$3:$I$12,3,FALSE))</f>
        <v/>
      </c>
      <c r="J3253" t="str">
        <f>IF($H3253="","",VLOOKUP($H3253,Listes!$A$3:$I$12,4,FALSE))</f>
        <v/>
      </c>
      <c r="K3253" t="str">
        <f>IF(H3253="","",VLOOKUP($H3253,Listes!$A$3:$I$12,8,FALSE))</f>
        <v/>
      </c>
      <c r="N3253" t="str">
        <f t="shared" si="646"/>
        <v/>
      </c>
    </row>
    <row r="3254" spans="1:14">
      <c r="A3254" s="62" t="str">
        <f>IF(Encodage!A3254="","",IF(COUNTIF($A$2:A3253,Encodage!A3254),"",IF(AND(Encodage!A3254&gt;=$G$2,Encodage!A3254&lt;=$H$2),Encodage!B3254,"")))</f>
        <v/>
      </c>
      <c r="B3254" s="62" t="str">
        <f>IF(A3254="","",IF(COUNTIF($A$2:B3253,Encodage!B3254)&gt;0,"",IF(AND(Encodage!B3254&gt;=$G$2,Encodage!A3254&lt;=$H$2),Encodage!C3254,"")))</f>
        <v/>
      </c>
      <c r="C3254" s="62"/>
      <c r="D3254" s="61"/>
      <c r="E3254" s="61"/>
      <c r="F3254" s="61"/>
      <c r="G3254" t="str">
        <f t="shared" si="645"/>
        <v/>
      </c>
      <c r="H3254" t="str">
        <f>IFERROR(IF(COUNTIF($H$4:H3253,H3253)&lt;VLOOKUP($H3253,$D$3:$E$500,2,0),H3253,INDEX($D$3:$D$300,MATCH(H3253,$D$3:$D$300,0)+1)),"")</f>
        <v/>
      </c>
      <c r="I3254" t="str">
        <f>IF($H3254="","",VLOOKUP($H3254,Listes!$A$3:$I$12,3,FALSE))</f>
        <v/>
      </c>
      <c r="J3254" t="str">
        <f>IF($H3254="","",VLOOKUP($H3254,Listes!$A$3:$I$12,4,FALSE))</f>
        <v/>
      </c>
      <c r="K3254" t="str">
        <f>IF(H3254="","",VLOOKUP($H3254,Listes!$A$3:$I$12,8,FALSE))</f>
        <v/>
      </c>
      <c r="N3254" t="str">
        <f t="shared" si="646"/>
        <v/>
      </c>
    </row>
    <row r="3255" spans="1:14">
      <c r="A3255" s="62" t="str">
        <f>IF(Encodage!A3255="","",IF(COUNTIF($A$2:A3254,Encodage!A3255),"",IF(AND(Encodage!A3255&gt;=$G$2,Encodage!A3255&lt;=$H$2),Encodage!B3255,"")))</f>
        <v/>
      </c>
      <c r="B3255" s="62" t="str">
        <f>IF(A3255="","",IF(COUNTIF($A$2:B3254,Encodage!B3255)&gt;0,"",IF(AND(Encodage!B3255&gt;=$G$2,Encodage!A3255&lt;=$H$2),Encodage!C3255,"")))</f>
        <v/>
      </c>
      <c r="C3255" s="62"/>
      <c r="D3255" s="61"/>
      <c r="E3255" s="61"/>
      <c r="F3255" s="61"/>
      <c r="G3255" t="str">
        <f t="shared" si="645"/>
        <v/>
      </c>
      <c r="H3255" t="str">
        <f>IFERROR(IF(COUNTIF($H$4:H3254,H3254)&lt;VLOOKUP($H3254,$D$3:$E$500,2,0),H3254,INDEX($D$3:$D$300,MATCH(H3254,$D$3:$D$300,0)+1)),"")</f>
        <v/>
      </c>
      <c r="I3255" t="str">
        <f>IF($H3255="","",VLOOKUP($H3255,Listes!$A$3:$I$12,3,FALSE))</f>
        <v/>
      </c>
      <c r="J3255" t="str">
        <f>IF($H3255="","",VLOOKUP($H3255,Listes!$A$3:$I$12,4,FALSE))</f>
        <v/>
      </c>
      <c r="K3255" t="str">
        <f>IF(H3255="","",VLOOKUP($H3255,Listes!$A$3:$I$12,8,FALSE))</f>
        <v/>
      </c>
      <c r="N3255" t="str">
        <f t="shared" si="646"/>
        <v/>
      </c>
    </row>
    <row r="3256" spans="1:14">
      <c r="A3256" s="62" t="str">
        <f>IF(Encodage!A3256="","",IF(COUNTIF($A$2:A3255,Encodage!A3256),"",IF(AND(Encodage!A3256&gt;=$G$2,Encodage!A3256&lt;=$H$2),Encodage!B3256,"")))</f>
        <v/>
      </c>
      <c r="B3256" s="62" t="str">
        <f>IF(A3256="","",IF(COUNTIF($A$2:B3255,Encodage!B3256)&gt;0,"",IF(AND(Encodage!B3256&gt;=$G$2,Encodage!A3256&lt;=$H$2),Encodage!C3256,"")))</f>
        <v/>
      </c>
      <c r="C3256" s="62"/>
      <c r="D3256" s="61"/>
      <c r="E3256" s="61"/>
      <c r="F3256" s="61"/>
      <c r="G3256" t="str">
        <f t="shared" si="645"/>
        <v/>
      </c>
      <c r="H3256" t="str">
        <f>IFERROR(IF(COUNTIF($H$4:H3255,H3255)&lt;VLOOKUP($H3255,$D$3:$E$500,2,0),H3255,INDEX($D$3:$D$300,MATCH(H3255,$D$3:$D$300,0)+1)),"")</f>
        <v/>
      </c>
      <c r="I3256" t="str">
        <f>IF($H3256="","",VLOOKUP($H3256,Listes!$A$3:$I$12,3,FALSE))</f>
        <v/>
      </c>
      <c r="J3256" t="str">
        <f>IF($H3256="","",VLOOKUP($H3256,Listes!$A$3:$I$12,4,FALSE))</f>
        <v/>
      </c>
      <c r="K3256" t="str">
        <f>IF(H3256="","",VLOOKUP($H3256,Listes!$A$3:$I$12,8,FALSE))</f>
        <v/>
      </c>
      <c r="N3256" t="str">
        <f t="shared" si="646"/>
        <v/>
      </c>
    </row>
    <row r="3257" spans="1:14">
      <c r="A3257" s="62" t="str">
        <f>IF(Encodage!A3257="","",IF(COUNTIF($A$2:A3256,Encodage!A3257),"",IF(AND(Encodage!A3257&gt;=$G$2,Encodage!A3257&lt;=$H$2),Encodage!B3257,"")))</f>
        <v/>
      </c>
      <c r="B3257" s="62" t="str">
        <f>IF(A3257="","",IF(COUNTIF($A$2:B3256,Encodage!B3257)&gt;0,"",IF(AND(Encodage!B3257&gt;=$G$2,Encodage!A3257&lt;=$H$2),Encodage!C3257,"")))</f>
        <v/>
      </c>
      <c r="C3257" s="62"/>
      <c r="D3257" s="61"/>
      <c r="E3257" s="61"/>
      <c r="F3257" s="61"/>
      <c r="G3257" t="str">
        <f t="shared" si="645"/>
        <v/>
      </c>
      <c r="H3257" t="str">
        <f>IFERROR(IF(COUNTIF($H$4:H3256,H3256)&lt;VLOOKUP($H3256,$D$3:$E$500,2,0),H3256,INDEX($D$3:$D$300,MATCH(H3256,$D$3:$D$300,0)+1)),"")</f>
        <v/>
      </c>
      <c r="I3257" t="str">
        <f>IF($H3257="","",VLOOKUP($H3257,Listes!$A$3:$I$12,3,FALSE))</f>
        <v/>
      </c>
      <c r="J3257" t="str">
        <f>IF($H3257="","",VLOOKUP($H3257,Listes!$A$3:$I$12,4,FALSE))</f>
        <v/>
      </c>
      <c r="K3257" t="str">
        <f>IF(H3257="","",VLOOKUP($H3257,Listes!$A$3:$I$12,8,FALSE))</f>
        <v/>
      </c>
      <c r="N3257" t="str">
        <f t="shared" si="646"/>
        <v/>
      </c>
    </row>
    <row r="3258" spans="1:14">
      <c r="A3258" s="62" t="str">
        <f>IF(Encodage!A3258="","",IF(COUNTIF($A$2:A3257,Encodage!A3258),"",IF(AND(Encodage!A3258&gt;=$G$2,Encodage!A3258&lt;=$H$2),Encodage!B3258,"")))</f>
        <v/>
      </c>
      <c r="B3258" s="62" t="str">
        <f>IF(A3258="","",IF(COUNTIF($A$2:B3257,Encodage!B3258)&gt;0,"",IF(AND(Encodage!B3258&gt;=$G$2,Encodage!A3258&lt;=$H$2),Encodage!C3258,"")))</f>
        <v/>
      </c>
      <c r="C3258" s="62"/>
      <c r="D3258" s="61"/>
      <c r="E3258" s="61"/>
      <c r="F3258" s="61"/>
      <c r="G3258" t="str">
        <f t="shared" si="645"/>
        <v/>
      </c>
      <c r="H3258" t="str">
        <f>IFERROR(IF(COUNTIF($H$4:H3257,H3257)&lt;VLOOKUP($H3257,$D$3:$E$500,2,0),H3257,INDEX($D$3:$D$300,MATCH(H3257,$D$3:$D$300,0)+1)),"")</f>
        <v/>
      </c>
      <c r="I3258" t="str">
        <f>IF($H3258="","",VLOOKUP($H3258,Listes!$A$3:$I$12,3,FALSE))</f>
        <v/>
      </c>
      <c r="J3258" t="str">
        <f>IF($H3258="","",VLOOKUP($H3258,Listes!$A$3:$I$12,4,FALSE))</f>
        <v/>
      </c>
      <c r="K3258" t="str">
        <f>IF(H3258="","",VLOOKUP($H3258,Listes!$A$3:$I$12,8,FALSE))</f>
        <v/>
      </c>
      <c r="N3258" t="str">
        <f t="shared" si="646"/>
        <v/>
      </c>
    </row>
    <row r="3259" spans="1:14">
      <c r="A3259" s="62" t="str">
        <f>IF(Encodage!A3259="","",IF(COUNTIF($A$2:A3258,Encodage!A3259),"",IF(AND(Encodage!A3259&gt;=$G$2,Encodage!A3259&lt;=$H$2),Encodage!B3259,"")))</f>
        <v/>
      </c>
      <c r="B3259" s="62" t="str">
        <f>IF(A3259="","",IF(COUNTIF($A$2:B3258,Encodage!B3259)&gt;0,"",IF(AND(Encodage!B3259&gt;=$G$2,Encodage!A3259&lt;=$H$2),Encodage!C3259,"")))</f>
        <v/>
      </c>
      <c r="C3259" s="62"/>
      <c r="D3259" s="61"/>
      <c r="E3259" s="61"/>
      <c r="F3259" s="61"/>
      <c r="G3259" t="str">
        <f t="shared" si="645"/>
        <v/>
      </c>
      <c r="H3259" t="str">
        <f>IFERROR(IF(COUNTIF($H$4:H3258,H3258)&lt;VLOOKUP($H3258,$D$3:$E$500,2,0),H3258,INDEX($D$3:$D$300,MATCH(H3258,$D$3:$D$300,0)+1)),"")</f>
        <v/>
      </c>
      <c r="I3259" t="str">
        <f>IF($H3259="","",VLOOKUP($H3259,Listes!$A$3:$I$12,3,FALSE))</f>
        <v/>
      </c>
      <c r="J3259" t="str">
        <f>IF($H3259="","",VLOOKUP($H3259,Listes!$A$3:$I$12,4,FALSE))</f>
        <v/>
      </c>
      <c r="K3259" t="str">
        <f>IF(H3259="","",VLOOKUP($H3259,Listes!$A$3:$I$12,8,FALSE))</f>
        <v/>
      </c>
      <c r="N3259" t="str">
        <f t="shared" si="646"/>
        <v/>
      </c>
    </row>
    <row r="3260" spans="1:14">
      <c r="A3260" s="62" t="str">
        <f>IF(Encodage!A3260="","",IF(COUNTIF($A$2:A3259,Encodage!A3260),"",IF(AND(Encodage!A3260&gt;=$G$2,Encodage!A3260&lt;=$H$2),Encodage!B3260,"")))</f>
        <v/>
      </c>
      <c r="B3260" s="62" t="str">
        <f>IF(A3260="","",IF(COUNTIF($A$2:B3259,Encodage!B3260)&gt;0,"",IF(AND(Encodage!B3260&gt;=$G$2,Encodage!A3260&lt;=$H$2),Encodage!C3260,"")))</f>
        <v/>
      </c>
      <c r="C3260" s="62"/>
      <c r="D3260" s="61"/>
      <c r="E3260" s="61"/>
      <c r="F3260" s="61"/>
      <c r="G3260" t="str">
        <f t="shared" si="645"/>
        <v/>
      </c>
      <c r="H3260" t="str">
        <f>IFERROR(IF(COUNTIF($H$4:H3259,H3259)&lt;VLOOKUP($H3259,$D$3:$E$500,2,0),H3259,INDEX($D$3:$D$300,MATCH(H3259,$D$3:$D$300,0)+1)),"")</f>
        <v/>
      </c>
      <c r="I3260" t="str">
        <f>IF($H3260="","",VLOOKUP($H3260,Listes!$A$3:$I$12,3,FALSE))</f>
        <v/>
      </c>
      <c r="J3260" t="str">
        <f>IF($H3260="","",VLOOKUP($H3260,Listes!$A$3:$I$12,4,FALSE))</f>
        <v/>
      </c>
      <c r="K3260" t="str">
        <f>IF(H3260="","",VLOOKUP($H3260,Listes!$A$3:$I$12,8,FALSE))</f>
        <v/>
      </c>
      <c r="N3260" t="str">
        <f t="shared" si="646"/>
        <v/>
      </c>
    </row>
    <row r="3261" spans="1:14">
      <c r="A3261" s="62" t="str">
        <f>IF(Encodage!A3261="","",IF(COUNTIF($A$2:A3260,Encodage!A3261),"",IF(AND(Encodage!A3261&gt;=$G$2,Encodage!A3261&lt;=$H$2),Encodage!B3261,"")))</f>
        <v/>
      </c>
      <c r="B3261" s="62" t="str">
        <f>IF(A3261="","",IF(COUNTIF($A$2:B3260,Encodage!B3261)&gt;0,"",IF(AND(Encodage!B3261&gt;=$G$2,Encodage!A3261&lt;=$H$2),Encodage!C3261,"")))</f>
        <v/>
      </c>
      <c r="C3261" s="62"/>
      <c r="D3261" s="61"/>
      <c r="E3261" s="61"/>
      <c r="F3261" s="61"/>
      <c r="G3261" t="str">
        <f t="shared" si="645"/>
        <v/>
      </c>
      <c r="H3261" t="str">
        <f>IFERROR(IF(COUNTIF($H$4:H3260,H3260)&lt;VLOOKUP($H3260,$D$3:$E$500,2,0),H3260,INDEX($D$3:$D$300,MATCH(H3260,$D$3:$D$300,0)+1)),"")</f>
        <v/>
      </c>
      <c r="I3261" t="str">
        <f>IF($H3261="","",VLOOKUP($H3261,Listes!$A$3:$I$12,3,FALSE))</f>
        <v/>
      </c>
      <c r="J3261" t="str">
        <f>IF($H3261="","",VLOOKUP($H3261,Listes!$A$3:$I$12,4,FALSE))</f>
        <v/>
      </c>
      <c r="K3261" t="str">
        <f>IF(H3261="","",VLOOKUP($H3261,Listes!$A$3:$I$12,8,FALSE))</f>
        <v/>
      </c>
      <c r="N3261" t="str">
        <f t="shared" si="646"/>
        <v/>
      </c>
    </row>
    <row r="3262" spans="1:14">
      <c r="A3262" s="62" t="str">
        <f>IF(Encodage!A3262="","",IF(COUNTIF($A$2:A3261,Encodage!A3262),"",IF(AND(Encodage!A3262&gt;=$G$2,Encodage!A3262&lt;=$H$2),Encodage!B3262,"")))</f>
        <v/>
      </c>
      <c r="B3262" s="62" t="str">
        <f>IF(A3262="","",IF(COUNTIF($A$2:B3261,Encodage!B3262)&gt;0,"",IF(AND(Encodage!B3262&gt;=$G$2,Encodage!A3262&lt;=$H$2),Encodage!C3262,"")))</f>
        <v/>
      </c>
      <c r="C3262" s="62"/>
      <c r="D3262" s="61"/>
      <c r="E3262" s="61"/>
      <c r="F3262" s="61"/>
      <c r="G3262" t="str">
        <f t="shared" si="645"/>
        <v/>
      </c>
      <c r="H3262" t="str">
        <f>IFERROR(IF(COUNTIF($H$4:H3261,H3261)&lt;VLOOKUP($H3261,$D$3:$E$500,2,0),H3261,INDEX($D$3:$D$300,MATCH(H3261,$D$3:$D$300,0)+1)),"")</f>
        <v/>
      </c>
      <c r="I3262" t="str">
        <f>IF($H3262="","",VLOOKUP($H3262,Listes!$A$3:$I$12,3,FALSE))</f>
        <v/>
      </c>
      <c r="J3262" t="str">
        <f>IF($H3262="","",VLOOKUP($H3262,Listes!$A$3:$I$12,4,FALSE))</f>
        <v/>
      </c>
      <c r="K3262" t="str">
        <f>IF(H3262="","",VLOOKUP($H3262,Listes!$A$3:$I$12,8,FALSE))</f>
        <v/>
      </c>
      <c r="N3262" t="str">
        <f t="shared" si="646"/>
        <v/>
      </c>
    </row>
    <row r="3263" spans="1:14">
      <c r="A3263" s="62" t="str">
        <f>IF(Encodage!A3263="","",IF(COUNTIF($A$2:A3262,Encodage!A3263),"",IF(AND(Encodage!A3263&gt;=$G$2,Encodage!A3263&lt;=$H$2),Encodage!B3263,"")))</f>
        <v/>
      </c>
      <c r="B3263" s="62" t="str">
        <f>IF(A3263="","",IF(COUNTIF($A$2:B3262,Encodage!B3263)&gt;0,"",IF(AND(Encodage!B3263&gt;=$G$2,Encodage!A3263&lt;=$H$2),Encodage!C3263,"")))</f>
        <v/>
      </c>
      <c r="C3263" s="62"/>
      <c r="D3263" s="61"/>
      <c r="E3263" s="61"/>
      <c r="F3263" s="61"/>
      <c r="G3263" t="str">
        <f t="shared" si="645"/>
        <v/>
      </c>
      <c r="H3263" t="str">
        <f>IFERROR(IF(COUNTIF($H$4:H3262,H3262)&lt;VLOOKUP($H3262,$D$3:$E$500,2,0),H3262,INDEX($D$3:$D$300,MATCH(H3262,$D$3:$D$300,0)+1)),"")</f>
        <v/>
      </c>
      <c r="I3263" t="str">
        <f>IF($H3263="","",VLOOKUP($H3263,Listes!$A$3:$I$12,3,FALSE))</f>
        <v/>
      </c>
      <c r="J3263" t="str">
        <f>IF($H3263="","",VLOOKUP($H3263,Listes!$A$3:$I$12,4,FALSE))</f>
        <v/>
      </c>
      <c r="K3263" t="str">
        <f>IF(H3263="","",VLOOKUP($H3263,Listes!$A$3:$I$12,8,FALSE))</f>
        <v/>
      </c>
      <c r="N3263" t="str">
        <f t="shared" si="646"/>
        <v/>
      </c>
    </row>
    <row r="3264" spans="1:14">
      <c r="A3264" s="62" t="str">
        <f>IF(Encodage!A3264="","",IF(COUNTIF($A$2:A3263,Encodage!A3264),"",IF(AND(Encodage!A3264&gt;=$G$2,Encodage!A3264&lt;=$H$2),Encodage!B3264,"")))</f>
        <v/>
      </c>
      <c r="B3264" s="62" t="str">
        <f>IF(A3264="","",IF(COUNTIF($A$2:B3263,Encodage!B3264)&gt;0,"",IF(AND(Encodage!B3264&gt;=$G$2,Encodage!A3264&lt;=$H$2),Encodage!C3264,"")))</f>
        <v/>
      </c>
      <c r="C3264" s="62"/>
      <c r="D3264" s="61"/>
      <c r="E3264" s="61"/>
      <c r="F3264" s="61"/>
      <c r="G3264" t="str">
        <f t="shared" si="645"/>
        <v/>
      </c>
      <c r="H3264" t="str">
        <f>IFERROR(IF(COUNTIF($H$4:H3263,H3263)&lt;VLOOKUP($H3263,$D$3:$E$500,2,0),H3263,INDEX($D$3:$D$300,MATCH(H3263,$D$3:$D$300,0)+1)),"")</f>
        <v/>
      </c>
      <c r="I3264" t="str">
        <f>IF($H3264="","",VLOOKUP($H3264,Listes!$A$3:$I$12,3,FALSE))</f>
        <v/>
      </c>
      <c r="J3264" t="str">
        <f>IF($H3264="","",VLOOKUP($H3264,Listes!$A$3:$I$12,4,FALSE))</f>
        <v/>
      </c>
      <c r="K3264" t="str">
        <f>IF(H3264="","",VLOOKUP($H3264,Listes!$A$3:$I$12,8,FALSE))</f>
        <v/>
      </c>
      <c r="N3264" t="str">
        <f t="shared" si="646"/>
        <v/>
      </c>
    </row>
    <row r="3265" spans="1:14">
      <c r="A3265" s="62" t="str">
        <f>IF(Encodage!A3265="","",IF(COUNTIF($A$2:A3264,Encodage!A3265),"",IF(AND(Encodage!A3265&gt;=$G$2,Encodage!A3265&lt;=$H$2),Encodage!B3265,"")))</f>
        <v/>
      </c>
      <c r="B3265" s="62" t="str">
        <f>IF(A3265="","",IF(COUNTIF($A$2:B3264,Encodage!B3265)&gt;0,"",IF(AND(Encodage!B3265&gt;=$G$2,Encodage!A3265&lt;=$H$2),Encodage!C3265,"")))</f>
        <v/>
      </c>
      <c r="C3265" s="62"/>
      <c r="D3265" s="61"/>
      <c r="E3265" s="61"/>
      <c r="F3265" s="61"/>
      <c r="G3265" t="str">
        <f t="shared" si="645"/>
        <v/>
      </c>
      <c r="H3265" t="str">
        <f>IFERROR(IF(COUNTIF($H$4:H3264,H3264)&lt;VLOOKUP($H3264,$D$3:$E$500,2,0),H3264,INDEX($D$3:$D$300,MATCH(H3264,$D$3:$D$300,0)+1)),"")</f>
        <v/>
      </c>
      <c r="I3265" t="str">
        <f>IF($H3265="","",VLOOKUP($H3265,Listes!$A$3:$I$12,3,FALSE))</f>
        <v/>
      </c>
      <c r="J3265" t="str">
        <f>IF($H3265="","",VLOOKUP($H3265,Listes!$A$3:$I$12,4,FALSE))</f>
        <v/>
      </c>
      <c r="K3265" t="str">
        <f>IF(H3265="","",VLOOKUP($H3265,Listes!$A$3:$I$12,8,FALSE))</f>
        <v/>
      </c>
      <c r="N3265" t="str">
        <f t="shared" si="646"/>
        <v/>
      </c>
    </row>
    <row r="3266" spans="1:14">
      <c r="A3266" s="62" t="str">
        <f>IF(Encodage!A3266="","",IF(COUNTIF($A$2:A3265,Encodage!A3266),"",IF(AND(Encodage!A3266&gt;=$G$2,Encodage!A3266&lt;=$H$2),Encodage!B3266,"")))</f>
        <v/>
      </c>
      <c r="B3266" s="62" t="str">
        <f>IF(A3266="","",IF(COUNTIF($A$2:B3265,Encodage!B3266)&gt;0,"",IF(AND(Encodage!B3266&gt;=$G$2,Encodage!A3266&lt;=$H$2),Encodage!C3266,"")))</f>
        <v/>
      </c>
      <c r="C3266" s="62"/>
      <c r="D3266" s="61"/>
      <c r="E3266" s="61"/>
      <c r="F3266" s="61"/>
      <c r="G3266" t="str">
        <f t="shared" si="645"/>
        <v/>
      </c>
      <c r="H3266" t="str">
        <f>IFERROR(IF(COUNTIF($H$4:H3265,H3265)&lt;VLOOKUP($H3265,$D$3:$E$500,2,0),H3265,INDEX($D$3:$D$300,MATCH(H3265,$D$3:$D$300,0)+1)),"")</f>
        <v/>
      </c>
      <c r="I3266" t="str">
        <f>IF($H3266="","",VLOOKUP($H3266,Listes!$A$3:$I$12,3,FALSE))</f>
        <v/>
      </c>
      <c r="J3266" t="str">
        <f>IF($H3266="","",VLOOKUP($H3266,Listes!$A$3:$I$12,4,FALSE))</f>
        <v/>
      </c>
      <c r="K3266" t="str">
        <f>IF(H3266="","",VLOOKUP($H3266,Listes!$A$3:$I$12,8,FALSE))</f>
        <v/>
      </c>
      <c r="N3266" t="str">
        <f t="shared" si="646"/>
        <v/>
      </c>
    </row>
    <row r="3267" spans="1:14">
      <c r="A3267" s="62" t="str">
        <f>IF(Encodage!A3267="","",IF(COUNTIF($A$2:A3266,Encodage!A3267),"",IF(AND(Encodage!A3267&gt;=$G$2,Encodage!A3267&lt;=$H$2),Encodage!B3267,"")))</f>
        <v/>
      </c>
      <c r="B3267" s="62" t="str">
        <f>IF(A3267="","",IF(COUNTIF($A$2:B3266,Encodage!B3267)&gt;0,"",IF(AND(Encodage!B3267&gt;=$G$2,Encodage!A3267&lt;=$H$2),Encodage!C3267,"")))</f>
        <v/>
      </c>
      <c r="C3267" s="62"/>
      <c r="D3267" s="61"/>
      <c r="E3267" s="61"/>
      <c r="F3267" s="61"/>
      <c r="G3267" t="str">
        <f t="shared" si="645"/>
        <v/>
      </c>
      <c r="H3267" t="str">
        <f>IFERROR(IF(COUNTIF($H$4:H3266,H3266)&lt;VLOOKUP($H3266,$D$3:$E$500,2,0),H3266,INDEX($D$3:$D$300,MATCH(H3266,$D$3:$D$300,0)+1)),"")</f>
        <v/>
      </c>
      <c r="I3267" t="str">
        <f>IF($H3267="","",VLOOKUP($H3267,Listes!$A$3:$I$12,3,FALSE))</f>
        <v/>
      </c>
      <c r="J3267" t="str">
        <f>IF($H3267="","",VLOOKUP($H3267,Listes!$A$3:$I$12,4,FALSE))</f>
        <v/>
      </c>
      <c r="K3267" t="str">
        <f>IF(H3267="","",VLOOKUP($H3267,Listes!$A$3:$I$12,8,FALSE))</f>
        <v/>
      </c>
      <c r="N3267" t="str">
        <f t="shared" si="646"/>
        <v/>
      </c>
    </row>
    <row r="3268" spans="1:14">
      <c r="A3268" s="62" t="str">
        <f>IF(Encodage!A3268="","",IF(COUNTIF($A$2:A3267,Encodage!A3268),"",IF(AND(Encodage!A3268&gt;=$G$2,Encodage!A3268&lt;=$H$2),Encodage!B3268,"")))</f>
        <v/>
      </c>
      <c r="B3268" s="62" t="str">
        <f>IF(A3268="","",IF(COUNTIF($A$2:B3267,Encodage!B3268)&gt;0,"",IF(AND(Encodage!B3268&gt;=$G$2,Encodage!A3268&lt;=$H$2),Encodage!C3268,"")))</f>
        <v/>
      </c>
      <c r="C3268" s="62"/>
      <c r="D3268" s="61"/>
      <c r="E3268" s="61"/>
      <c r="F3268" s="61"/>
      <c r="G3268" t="str">
        <f t="shared" si="645"/>
        <v/>
      </c>
      <c r="H3268" t="str">
        <f>IFERROR(IF(COUNTIF($H$4:H3267,H3267)&lt;VLOOKUP($H3267,$D$3:$E$500,2,0),H3267,INDEX($D$3:$D$300,MATCH(H3267,$D$3:$D$300,0)+1)),"")</f>
        <v/>
      </c>
      <c r="I3268" t="str">
        <f>IF($H3268="","",VLOOKUP($H3268,Listes!$A$3:$I$12,3,FALSE))</f>
        <v/>
      </c>
      <c r="J3268" t="str">
        <f>IF($H3268="","",VLOOKUP($H3268,Listes!$A$3:$I$12,4,FALSE))</f>
        <v/>
      </c>
      <c r="K3268" t="str">
        <f>IF(H3268="","",VLOOKUP($H3268,Listes!$A$3:$I$12,8,FALSE))</f>
        <v/>
      </c>
      <c r="N3268" t="str">
        <f t="shared" si="646"/>
        <v/>
      </c>
    </row>
    <row r="3269" spans="1:14">
      <c r="A3269" s="62" t="str">
        <f>IF(Encodage!A3269="","",IF(COUNTIF($A$2:A3268,Encodage!A3269),"",IF(AND(Encodage!A3269&gt;=$G$2,Encodage!A3269&lt;=$H$2),Encodage!B3269,"")))</f>
        <v/>
      </c>
      <c r="B3269" s="62" t="str">
        <f>IF(A3269="","",IF(COUNTIF($A$2:B3268,Encodage!B3269)&gt;0,"",IF(AND(Encodage!B3269&gt;=$G$2,Encodage!A3269&lt;=$H$2),Encodage!C3269,"")))</f>
        <v/>
      </c>
      <c r="C3269" s="62"/>
      <c r="D3269" s="61"/>
      <c r="E3269" s="61"/>
      <c r="F3269" s="61"/>
      <c r="G3269" t="str">
        <f t="shared" ref="G3269:G3332" si="647">IFERROR(INDEX($C$3:$C$10000,MATCH(H3269,$A$3:$A$10000,0)),"")</f>
        <v/>
      </c>
      <c r="H3269" t="str">
        <f>IFERROR(IF(COUNTIF($H$4:H3268,H3268)&lt;VLOOKUP($H3268,$D$3:$E$500,2,0),H3268,INDEX($D$3:$D$300,MATCH(H3268,$D$3:$D$300,0)+1)),"")</f>
        <v/>
      </c>
      <c r="I3269" t="str">
        <f>IF($H3269="","",VLOOKUP($H3269,Listes!$A$3:$I$12,3,FALSE))</f>
        <v/>
      </c>
      <c r="J3269" t="str">
        <f>IF($H3269="","",VLOOKUP($H3269,Listes!$A$3:$I$12,4,FALSE))</f>
        <v/>
      </c>
      <c r="K3269" t="str">
        <f>IF(H3269="","",VLOOKUP($H3269,Listes!$A$3:$I$12,8,FALSE))</f>
        <v/>
      </c>
      <c r="N3269" t="str">
        <f t="shared" ref="N3269:N3332" si="648">IF($H3268=$H3269,"",IFERROR(INDEX($C$3:$C$300,MATCH(H3269,$D$3:$D$300,0)),""))</f>
        <v/>
      </c>
    </row>
    <row r="3270" spans="1:14">
      <c r="A3270" s="62" t="str">
        <f>IF(Encodage!A3270="","",IF(COUNTIF($A$2:A3269,Encodage!A3270),"",IF(AND(Encodage!A3270&gt;=$G$2,Encodage!A3270&lt;=$H$2),Encodage!B3270,"")))</f>
        <v/>
      </c>
      <c r="B3270" s="62" t="str">
        <f>IF(A3270="","",IF(COUNTIF($A$2:B3269,Encodage!B3270)&gt;0,"",IF(AND(Encodage!B3270&gt;=$G$2,Encodage!A3270&lt;=$H$2),Encodage!C3270,"")))</f>
        <v/>
      </c>
      <c r="C3270" s="62"/>
      <c r="D3270" s="61"/>
      <c r="E3270" s="61"/>
      <c r="F3270" s="61"/>
      <c r="G3270" t="str">
        <f t="shared" si="647"/>
        <v/>
      </c>
      <c r="H3270" t="str">
        <f>IFERROR(IF(COUNTIF($H$4:H3269,H3269)&lt;VLOOKUP($H3269,$D$3:$E$500,2,0),H3269,INDEX($D$3:$D$300,MATCH(H3269,$D$3:$D$300,0)+1)),"")</f>
        <v/>
      </c>
      <c r="I3270" t="str">
        <f>IF($H3270="","",VLOOKUP($H3270,Listes!$A$3:$I$12,3,FALSE))</f>
        <v/>
      </c>
      <c r="J3270" t="str">
        <f>IF($H3270="","",VLOOKUP($H3270,Listes!$A$3:$I$12,4,FALSE))</f>
        <v/>
      </c>
      <c r="K3270" t="str">
        <f>IF(H3270="","",VLOOKUP($H3270,Listes!$A$3:$I$12,8,FALSE))</f>
        <v/>
      </c>
      <c r="N3270" t="str">
        <f t="shared" si="648"/>
        <v/>
      </c>
    </row>
    <row r="3271" spans="1:14">
      <c r="A3271" s="62" t="str">
        <f>IF(Encodage!A3271="","",IF(COUNTIF($A$2:A3270,Encodage!A3271),"",IF(AND(Encodage!A3271&gt;=$G$2,Encodage!A3271&lt;=$H$2),Encodage!B3271,"")))</f>
        <v/>
      </c>
      <c r="B3271" s="62" t="str">
        <f>IF(A3271="","",IF(COUNTIF($A$2:B3270,Encodage!B3271)&gt;0,"",IF(AND(Encodage!B3271&gt;=$G$2,Encodage!A3271&lt;=$H$2),Encodage!C3271,"")))</f>
        <v/>
      </c>
      <c r="C3271" s="62"/>
      <c r="D3271" s="61"/>
      <c r="E3271" s="61"/>
      <c r="F3271" s="61"/>
      <c r="G3271" t="str">
        <f t="shared" si="647"/>
        <v/>
      </c>
      <c r="H3271" t="str">
        <f>IFERROR(IF(COUNTIF($H$4:H3270,H3270)&lt;VLOOKUP($H3270,$D$3:$E$500,2,0),H3270,INDEX($D$3:$D$300,MATCH(H3270,$D$3:$D$300,0)+1)),"")</f>
        <v/>
      </c>
      <c r="I3271" t="str">
        <f>IF($H3271="","",VLOOKUP($H3271,Listes!$A$3:$I$12,3,FALSE))</f>
        <v/>
      </c>
      <c r="J3271" t="str">
        <f>IF($H3271="","",VLOOKUP($H3271,Listes!$A$3:$I$12,4,FALSE))</f>
        <v/>
      </c>
      <c r="K3271" t="str">
        <f>IF(H3271="","",VLOOKUP($H3271,Listes!$A$3:$I$12,8,FALSE))</f>
        <v/>
      </c>
      <c r="N3271" t="str">
        <f t="shared" si="648"/>
        <v/>
      </c>
    </row>
    <row r="3272" spans="1:14">
      <c r="A3272" s="62" t="str">
        <f>IF(Encodage!A3272="","",IF(COUNTIF($A$2:A3271,Encodage!A3272),"",IF(AND(Encodage!A3272&gt;=$G$2,Encodage!A3272&lt;=$H$2),Encodage!B3272,"")))</f>
        <v/>
      </c>
      <c r="B3272" s="62" t="str">
        <f>IF(A3272="","",IF(COUNTIF($A$2:B3271,Encodage!B3272)&gt;0,"",IF(AND(Encodage!B3272&gt;=$G$2,Encodage!A3272&lt;=$H$2),Encodage!C3272,"")))</f>
        <v/>
      </c>
      <c r="C3272" s="62"/>
      <c r="D3272" s="61"/>
      <c r="E3272" s="61"/>
      <c r="F3272" s="61"/>
      <c r="G3272" t="str">
        <f t="shared" si="647"/>
        <v/>
      </c>
      <c r="H3272" t="str">
        <f>IFERROR(IF(COUNTIF($H$4:H3271,H3271)&lt;VLOOKUP($H3271,$D$3:$E$500,2,0),H3271,INDEX($D$3:$D$300,MATCH(H3271,$D$3:$D$300,0)+1)),"")</f>
        <v/>
      </c>
      <c r="I3272" t="str">
        <f>IF($H3272="","",VLOOKUP($H3272,Listes!$A$3:$I$12,3,FALSE))</f>
        <v/>
      </c>
      <c r="J3272" t="str">
        <f>IF($H3272="","",VLOOKUP($H3272,Listes!$A$3:$I$12,4,FALSE))</f>
        <v/>
      </c>
      <c r="K3272" t="str">
        <f>IF(H3272="","",VLOOKUP($H3272,Listes!$A$3:$I$12,8,FALSE))</f>
        <v/>
      </c>
      <c r="N3272" t="str">
        <f t="shared" si="648"/>
        <v/>
      </c>
    </row>
    <row r="3273" spans="1:14">
      <c r="A3273" s="62" t="str">
        <f>IF(Encodage!A3273="","",IF(COUNTIF($A$2:A3272,Encodage!A3273),"",IF(AND(Encodage!A3273&gt;=$G$2,Encodage!A3273&lt;=$H$2),Encodage!B3273,"")))</f>
        <v/>
      </c>
      <c r="B3273" s="62" t="str">
        <f>IF(A3273="","",IF(COUNTIF($A$2:B3272,Encodage!B3273)&gt;0,"",IF(AND(Encodage!B3273&gt;=$G$2,Encodage!A3273&lt;=$H$2),Encodage!C3273,"")))</f>
        <v/>
      </c>
      <c r="C3273" s="62"/>
      <c r="D3273" s="61"/>
      <c r="E3273" s="61"/>
      <c r="F3273" s="61"/>
      <c r="G3273" t="str">
        <f t="shared" si="647"/>
        <v/>
      </c>
      <c r="H3273" t="str">
        <f>IFERROR(IF(COUNTIF($H$4:H3272,H3272)&lt;VLOOKUP($H3272,$D$3:$E$500,2,0),H3272,INDEX($D$3:$D$300,MATCH(H3272,$D$3:$D$300,0)+1)),"")</f>
        <v/>
      </c>
      <c r="I3273" t="str">
        <f>IF($H3273="","",VLOOKUP($H3273,Listes!$A$3:$I$12,3,FALSE))</f>
        <v/>
      </c>
      <c r="J3273" t="str">
        <f>IF($H3273="","",VLOOKUP($H3273,Listes!$A$3:$I$12,4,FALSE))</f>
        <v/>
      </c>
      <c r="K3273" t="str">
        <f>IF(H3273="","",VLOOKUP($H3273,Listes!$A$3:$I$12,8,FALSE))</f>
        <v/>
      </c>
      <c r="N3273" t="str">
        <f t="shared" si="648"/>
        <v/>
      </c>
    </row>
    <row r="3274" spans="1:14">
      <c r="A3274" s="62" t="str">
        <f>IF(Encodage!A3274="","",IF(COUNTIF($A$2:A3273,Encodage!A3274),"",IF(AND(Encodage!A3274&gt;=$G$2,Encodage!A3274&lt;=$H$2),Encodage!B3274,"")))</f>
        <v/>
      </c>
      <c r="B3274" s="62" t="str">
        <f>IF(A3274="","",IF(COUNTIF($A$2:B3273,Encodage!B3274)&gt;0,"",IF(AND(Encodage!B3274&gt;=$G$2,Encodage!A3274&lt;=$H$2),Encodage!C3274,"")))</f>
        <v/>
      </c>
      <c r="C3274" s="62"/>
      <c r="D3274" s="61"/>
      <c r="E3274" s="61"/>
      <c r="F3274" s="61"/>
      <c r="G3274" t="str">
        <f t="shared" si="647"/>
        <v/>
      </c>
      <c r="H3274" t="str">
        <f>IFERROR(IF(COUNTIF($H$4:H3273,H3273)&lt;VLOOKUP($H3273,$D$3:$E$500,2,0),H3273,INDEX($D$3:$D$300,MATCH(H3273,$D$3:$D$300,0)+1)),"")</f>
        <v/>
      </c>
      <c r="I3274" t="str">
        <f>IF($H3274="","",VLOOKUP($H3274,Listes!$A$3:$I$12,3,FALSE))</f>
        <v/>
      </c>
      <c r="J3274" t="str">
        <f>IF($H3274="","",VLOOKUP($H3274,Listes!$A$3:$I$12,4,FALSE))</f>
        <v/>
      </c>
      <c r="K3274" t="str">
        <f>IF(H3274="","",VLOOKUP($H3274,Listes!$A$3:$I$12,8,FALSE))</f>
        <v/>
      </c>
      <c r="N3274" t="str">
        <f t="shared" si="648"/>
        <v/>
      </c>
    </row>
    <row r="3275" spans="1:14">
      <c r="A3275" s="62" t="str">
        <f>IF(Encodage!A3275="","",IF(COUNTIF($A$2:A3274,Encodage!A3275),"",IF(AND(Encodage!A3275&gt;=$G$2,Encodage!A3275&lt;=$H$2),Encodage!B3275,"")))</f>
        <v/>
      </c>
      <c r="B3275" s="62" t="str">
        <f>IF(A3275="","",IF(COUNTIF($A$2:B3274,Encodage!B3275)&gt;0,"",IF(AND(Encodage!B3275&gt;=$G$2,Encodage!A3275&lt;=$H$2),Encodage!C3275,"")))</f>
        <v/>
      </c>
      <c r="C3275" s="62"/>
      <c r="D3275" s="61"/>
      <c r="E3275" s="61"/>
      <c r="F3275" s="61"/>
      <c r="G3275" t="str">
        <f t="shared" si="647"/>
        <v/>
      </c>
      <c r="H3275" t="str">
        <f>IFERROR(IF(COUNTIF($H$4:H3274,H3274)&lt;VLOOKUP($H3274,$D$3:$E$500,2,0),H3274,INDEX($D$3:$D$300,MATCH(H3274,$D$3:$D$300,0)+1)),"")</f>
        <v/>
      </c>
      <c r="I3275" t="str">
        <f>IF($H3275="","",VLOOKUP($H3275,Listes!$A$3:$I$12,3,FALSE))</f>
        <v/>
      </c>
      <c r="J3275" t="str">
        <f>IF($H3275="","",VLOOKUP($H3275,Listes!$A$3:$I$12,4,FALSE))</f>
        <v/>
      </c>
      <c r="K3275" t="str">
        <f>IF(H3275="","",VLOOKUP($H3275,Listes!$A$3:$I$12,8,FALSE))</f>
        <v/>
      </c>
      <c r="N3275" t="str">
        <f t="shared" si="648"/>
        <v/>
      </c>
    </row>
    <row r="3276" spans="1:14">
      <c r="A3276" s="62" t="str">
        <f>IF(Encodage!A3276="","",IF(COUNTIF($A$2:A3275,Encodage!A3276),"",IF(AND(Encodage!A3276&gt;=$G$2,Encodage!A3276&lt;=$H$2),Encodage!B3276,"")))</f>
        <v/>
      </c>
      <c r="B3276" s="62" t="str">
        <f>IF(A3276="","",IF(COUNTIF($A$2:B3275,Encodage!B3276)&gt;0,"",IF(AND(Encodage!B3276&gt;=$G$2,Encodage!A3276&lt;=$H$2),Encodage!C3276,"")))</f>
        <v/>
      </c>
      <c r="C3276" s="62"/>
      <c r="D3276" s="61"/>
      <c r="E3276" s="61"/>
      <c r="F3276" s="61"/>
      <c r="G3276" t="str">
        <f t="shared" si="647"/>
        <v/>
      </c>
      <c r="H3276" t="str">
        <f>IFERROR(IF(COUNTIF($H$4:H3275,H3275)&lt;VLOOKUP($H3275,$D$3:$E$500,2,0),H3275,INDEX($D$3:$D$300,MATCH(H3275,$D$3:$D$300,0)+1)),"")</f>
        <v/>
      </c>
      <c r="I3276" t="str">
        <f>IF($H3276="","",VLOOKUP($H3276,Listes!$A$3:$I$12,3,FALSE))</f>
        <v/>
      </c>
      <c r="J3276" t="str">
        <f>IF($H3276="","",VLOOKUP($H3276,Listes!$A$3:$I$12,4,FALSE))</f>
        <v/>
      </c>
      <c r="K3276" t="str">
        <f>IF(H3276="","",VLOOKUP($H3276,Listes!$A$3:$I$12,8,FALSE))</f>
        <v/>
      </c>
      <c r="N3276" t="str">
        <f t="shared" si="648"/>
        <v/>
      </c>
    </row>
    <row r="3277" spans="1:14">
      <c r="A3277" s="62" t="str">
        <f>IF(Encodage!A3277="","",IF(COUNTIF($A$2:A3276,Encodage!A3277),"",IF(AND(Encodage!A3277&gt;=$G$2,Encodage!A3277&lt;=$H$2),Encodage!B3277,"")))</f>
        <v/>
      </c>
      <c r="B3277" s="62" t="str">
        <f>IF(A3277="","",IF(COUNTIF($A$2:B3276,Encodage!B3277)&gt;0,"",IF(AND(Encodage!B3277&gt;=$G$2,Encodage!A3277&lt;=$H$2),Encodage!C3277,"")))</f>
        <v/>
      </c>
      <c r="C3277" s="62"/>
      <c r="D3277" s="61"/>
      <c r="E3277" s="61"/>
      <c r="F3277" s="61"/>
      <c r="G3277" t="str">
        <f t="shared" si="647"/>
        <v/>
      </c>
      <c r="H3277" t="str">
        <f>IFERROR(IF(COUNTIF($H$4:H3276,H3276)&lt;VLOOKUP($H3276,$D$3:$E$500,2,0),H3276,INDEX($D$3:$D$300,MATCH(H3276,$D$3:$D$300,0)+1)),"")</f>
        <v/>
      </c>
      <c r="I3277" t="str">
        <f>IF($H3277="","",VLOOKUP($H3277,Listes!$A$3:$I$12,3,FALSE))</f>
        <v/>
      </c>
      <c r="J3277" t="str">
        <f>IF($H3277="","",VLOOKUP($H3277,Listes!$A$3:$I$12,4,FALSE))</f>
        <v/>
      </c>
      <c r="K3277" t="str">
        <f>IF(H3277="","",VLOOKUP($H3277,Listes!$A$3:$I$12,8,FALSE))</f>
        <v/>
      </c>
      <c r="N3277" t="str">
        <f t="shared" si="648"/>
        <v/>
      </c>
    </row>
    <row r="3278" spans="1:14">
      <c r="A3278" s="62" t="str">
        <f>IF(Encodage!A3278="","",IF(COUNTIF($A$2:A3277,Encodage!A3278),"",IF(AND(Encodage!A3278&gt;=$G$2,Encodage!A3278&lt;=$H$2),Encodage!B3278,"")))</f>
        <v/>
      </c>
      <c r="B3278" s="62" t="str">
        <f>IF(A3278="","",IF(COUNTIF($A$2:B3277,Encodage!B3278)&gt;0,"",IF(AND(Encodage!B3278&gt;=$G$2,Encodage!A3278&lt;=$H$2),Encodage!C3278,"")))</f>
        <v/>
      </c>
      <c r="C3278" s="62"/>
      <c r="D3278" s="61"/>
      <c r="E3278" s="61"/>
      <c r="F3278" s="61"/>
      <c r="G3278" t="str">
        <f t="shared" si="647"/>
        <v/>
      </c>
      <c r="H3278" t="str">
        <f>IFERROR(IF(COUNTIF($H$4:H3277,H3277)&lt;VLOOKUP($H3277,$D$3:$E$500,2,0),H3277,INDEX($D$3:$D$300,MATCH(H3277,$D$3:$D$300,0)+1)),"")</f>
        <v/>
      </c>
      <c r="I3278" t="str">
        <f>IF($H3278="","",VLOOKUP($H3278,Listes!$A$3:$I$12,3,FALSE))</f>
        <v/>
      </c>
      <c r="J3278" t="str">
        <f>IF($H3278="","",VLOOKUP($H3278,Listes!$A$3:$I$12,4,FALSE))</f>
        <v/>
      </c>
      <c r="K3278" t="str">
        <f>IF(H3278="","",VLOOKUP($H3278,Listes!$A$3:$I$12,8,FALSE))</f>
        <v/>
      </c>
      <c r="N3278" t="str">
        <f t="shared" si="648"/>
        <v/>
      </c>
    </row>
    <row r="3279" spans="1:14">
      <c r="A3279" s="62" t="str">
        <f>IF(Encodage!A3279="","",IF(COUNTIF($A$2:A3278,Encodage!A3279),"",IF(AND(Encodage!A3279&gt;=$G$2,Encodage!A3279&lt;=$H$2),Encodage!B3279,"")))</f>
        <v/>
      </c>
      <c r="B3279" s="62" t="str">
        <f>IF(A3279="","",IF(COUNTIF($A$2:B3278,Encodage!B3279)&gt;0,"",IF(AND(Encodage!B3279&gt;=$G$2,Encodage!A3279&lt;=$H$2),Encodage!C3279,"")))</f>
        <v/>
      </c>
      <c r="C3279" s="62"/>
      <c r="D3279" s="61"/>
      <c r="E3279" s="61"/>
      <c r="F3279" s="61"/>
      <c r="G3279" t="str">
        <f t="shared" si="647"/>
        <v/>
      </c>
      <c r="H3279" t="str">
        <f>IFERROR(IF(COUNTIF($H$4:H3278,H3278)&lt;VLOOKUP($H3278,$D$3:$E$500,2,0),H3278,INDEX($D$3:$D$300,MATCH(H3278,$D$3:$D$300,0)+1)),"")</f>
        <v/>
      </c>
      <c r="I3279" t="str">
        <f>IF($H3279="","",VLOOKUP($H3279,Listes!$A$3:$I$12,3,FALSE))</f>
        <v/>
      </c>
      <c r="J3279" t="str">
        <f>IF($H3279="","",VLOOKUP($H3279,Listes!$A$3:$I$12,4,FALSE))</f>
        <v/>
      </c>
      <c r="K3279" t="str">
        <f>IF(H3279="","",VLOOKUP($H3279,Listes!$A$3:$I$12,8,FALSE))</f>
        <v/>
      </c>
      <c r="N3279" t="str">
        <f t="shared" si="648"/>
        <v/>
      </c>
    </row>
    <row r="3280" spans="1:14">
      <c r="A3280" s="62" t="str">
        <f>IF(Encodage!A3280="","",IF(COUNTIF($A$2:A3279,Encodage!A3280),"",IF(AND(Encodage!A3280&gt;=$G$2,Encodage!A3280&lt;=$H$2),Encodage!B3280,"")))</f>
        <v/>
      </c>
      <c r="B3280" s="62" t="str">
        <f>IF(A3280="","",IF(COUNTIF($A$2:B3279,Encodage!B3280)&gt;0,"",IF(AND(Encodage!B3280&gt;=$G$2,Encodage!A3280&lt;=$H$2),Encodage!C3280,"")))</f>
        <v/>
      </c>
      <c r="C3280" s="62"/>
      <c r="D3280" s="61"/>
      <c r="E3280" s="61"/>
      <c r="F3280" s="61"/>
      <c r="G3280" t="str">
        <f t="shared" si="647"/>
        <v/>
      </c>
      <c r="H3280" t="str">
        <f>IFERROR(IF(COUNTIF($H$4:H3279,H3279)&lt;VLOOKUP($H3279,$D$3:$E$500,2,0),H3279,INDEX($D$3:$D$300,MATCH(H3279,$D$3:$D$300,0)+1)),"")</f>
        <v/>
      </c>
      <c r="I3280" t="str">
        <f>IF($H3280="","",VLOOKUP($H3280,Listes!$A$3:$I$12,3,FALSE))</f>
        <v/>
      </c>
      <c r="J3280" t="str">
        <f>IF($H3280="","",VLOOKUP($H3280,Listes!$A$3:$I$12,4,FALSE))</f>
        <v/>
      </c>
      <c r="K3280" t="str">
        <f>IF(H3280="","",VLOOKUP($H3280,Listes!$A$3:$I$12,8,FALSE))</f>
        <v/>
      </c>
      <c r="N3280" t="str">
        <f t="shared" si="648"/>
        <v/>
      </c>
    </row>
    <row r="3281" spans="1:14">
      <c r="A3281" s="62" t="str">
        <f>IF(Encodage!A3281="","",IF(COUNTIF($A$2:A3280,Encodage!A3281),"",IF(AND(Encodage!A3281&gt;=$G$2,Encodage!A3281&lt;=$H$2),Encodage!B3281,"")))</f>
        <v/>
      </c>
      <c r="B3281" s="62" t="str">
        <f>IF(A3281="","",IF(COUNTIF($A$2:B3280,Encodage!B3281)&gt;0,"",IF(AND(Encodage!B3281&gt;=$G$2,Encodage!A3281&lt;=$H$2),Encodage!C3281,"")))</f>
        <v/>
      </c>
      <c r="C3281" s="62"/>
      <c r="D3281" s="61"/>
      <c r="E3281" s="61"/>
      <c r="F3281" s="61"/>
      <c r="G3281" t="str">
        <f t="shared" si="647"/>
        <v/>
      </c>
      <c r="H3281" t="str">
        <f>IFERROR(IF(COUNTIF($H$4:H3280,H3280)&lt;VLOOKUP($H3280,$D$3:$E$500,2,0),H3280,INDEX($D$3:$D$300,MATCH(H3280,$D$3:$D$300,0)+1)),"")</f>
        <v/>
      </c>
      <c r="I3281" t="str">
        <f>IF($H3281="","",VLOOKUP($H3281,Listes!$A$3:$I$12,3,FALSE))</f>
        <v/>
      </c>
      <c r="J3281" t="str">
        <f>IF($H3281="","",VLOOKUP($H3281,Listes!$A$3:$I$12,4,FALSE))</f>
        <v/>
      </c>
      <c r="K3281" t="str">
        <f>IF(H3281="","",VLOOKUP($H3281,Listes!$A$3:$I$12,8,FALSE))</f>
        <v/>
      </c>
      <c r="N3281" t="str">
        <f t="shared" si="648"/>
        <v/>
      </c>
    </row>
    <row r="3282" spans="1:14">
      <c r="A3282" s="62" t="str">
        <f>IF(Encodage!A3282="","",IF(COUNTIF($A$2:A3281,Encodage!A3282),"",IF(AND(Encodage!A3282&gt;=$G$2,Encodage!A3282&lt;=$H$2),Encodage!B3282,"")))</f>
        <v/>
      </c>
      <c r="B3282" s="62" t="str">
        <f>IF(A3282="","",IF(COUNTIF($A$2:B3281,Encodage!B3282)&gt;0,"",IF(AND(Encodage!B3282&gt;=$G$2,Encodage!A3282&lt;=$H$2),Encodage!C3282,"")))</f>
        <v/>
      </c>
      <c r="C3282" s="62"/>
      <c r="D3282" s="61"/>
      <c r="E3282" s="61"/>
      <c r="F3282" s="61"/>
      <c r="G3282" t="str">
        <f t="shared" si="647"/>
        <v/>
      </c>
      <c r="H3282" t="str">
        <f>IFERROR(IF(COUNTIF($H$4:H3281,H3281)&lt;VLOOKUP($H3281,$D$3:$E$500,2,0),H3281,INDEX($D$3:$D$300,MATCH(H3281,$D$3:$D$300,0)+1)),"")</f>
        <v/>
      </c>
      <c r="I3282" t="str">
        <f>IF($H3282="","",VLOOKUP($H3282,Listes!$A$3:$I$12,3,FALSE))</f>
        <v/>
      </c>
      <c r="J3282" t="str">
        <f>IF($H3282="","",VLOOKUP($H3282,Listes!$A$3:$I$12,4,FALSE))</f>
        <v/>
      </c>
      <c r="K3282" t="str">
        <f>IF(H3282="","",VLOOKUP($H3282,Listes!$A$3:$I$12,8,FALSE))</f>
        <v/>
      </c>
      <c r="N3282" t="str">
        <f t="shared" si="648"/>
        <v/>
      </c>
    </row>
    <row r="3283" spans="1:14">
      <c r="A3283" s="62" t="str">
        <f>IF(Encodage!A3283="","",IF(COUNTIF($A$2:A3282,Encodage!A3283),"",IF(AND(Encodage!A3283&gt;=$G$2,Encodage!A3283&lt;=$H$2),Encodage!B3283,"")))</f>
        <v/>
      </c>
      <c r="B3283" s="62" t="str">
        <f>IF(A3283="","",IF(COUNTIF($A$2:B3282,Encodage!B3283)&gt;0,"",IF(AND(Encodage!B3283&gt;=$G$2,Encodage!A3283&lt;=$H$2),Encodage!C3283,"")))</f>
        <v/>
      </c>
      <c r="C3283" s="62"/>
      <c r="D3283" s="61"/>
      <c r="E3283" s="61"/>
      <c r="F3283" s="61"/>
      <c r="G3283" t="str">
        <f t="shared" si="647"/>
        <v/>
      </c>
      <c r="H3283" t="str">
        <f>IFERROR(IF(COUNTIF($H$4:H3282,H3282)&lt;VLOOKUP($H3282,$D$3:$E$500,2,0),H3282,INDEX($D$3:$D$300,MATCH(H3282,$D$3:$D$300,0)+1)),"")</f>
        <v/>
      </c>
      <c r="I3283" t="str">
        <f>IF($H3283="","",VLOOKUP($H3283,Listes!$A$3:$I$12,3,FALSE))</f>
        <v/>
      </c>
      <c r="J3283" t="str">
        <f>IF($H3283="","",VLOOKUP($H3283,Listes!$A$3:$I$12,4,FALSE))</f>
        <v/>
      </c>
      <c r="K3283" t="str">
        <f>IF(H3283="","",VLOOKUP($H3283,Listes!$A$3:$I$12,8,FALSE))</f>
        <v/>
      </c>
      <c r="N3283" t="str">
        <f t="shared" si="648"/>
        <v/>
      </c>
    </row>
    <row r="3284" spans="1:14">
      <c r="A3284" s="62" t="str">
        <f>IF(Encodage!A3284="","",IF(COUNTIF($A$2:A3283,Encodage!A3284),"",IF(AND(Encodage!A3284&gt;=$G$2,Encodage!A3284&lt;=$H$2),Encodage!B3284,"")))</f>
        <v/>
      </c>
      <c r="B3284" s="62" t="str">
        <f>IF(A3284="","",IF(COUNTIF($A$2:B3283,Encodage!B3284)&gt;0,"",IF(AND(Encodage!B3284&gt;=$G$2,Encodage!A3284&lt;=$H$2),Encodage!C3284,"")))</f>
        <v/>
      </c>
      <c r="C3284" s="62"/>
      <c r="D3284" s="61"/>
      <c r="E3284" s="61"/>
      <c r="F3284" s="61"/>
      <c r="G3284" t="str">
        <f t="shared" si="647"/>
        <v/>
      </c>
      <c r="H3284" t="str">
        <f>IFERROR(IF(COUNTIF($H$4:H3283,H3283)&lt;VLOOKUP($H3283,$D$3:$E$500,2,0),H3283,INDEX($D$3:$D$300,MATCH(H3283,$D$3:$D$300,0)+1)),"")</f>
        <v/>
      </c>
      <c r="I3284" t="str">
        <f>IF($H3284="","",VLOOKUP($H3284,Listes!$A$3:$I$12,3,FALSE))</f>
        <v/>
      </c>
      <c r="J3284" t="str">
        <f>IF($H3284="","",VLOOKUP($H3284,Listes!$A$3:$I$12,4,FALSE))</f>
        <v/>
      </c>
      <c r="K3284" t="str">
        <f>IF(H3284="","",VLOOKUP($H3284,Listes!$A$3:$I$12,8,FALSE))</f>
        <v/>
      </c>
      <c r="N3284" t="str">
        <f t="shared" si="648"/>
        <v/>
      </c>
    </row>
    <row r="3285" spans="1:14">
      <c r="A3285" s="62" t="str">
        <f>IF(Encodage!A3285="","",IF(COUNTIF($A$2:A3284,Encodage!A3285),"",IF(AND(Encodage!A3285&gt;=$G$2,Encodage!A3285&lt;=$H$2),Encodage!B3285,"")))</f>
        <v/>
      </c>
      <c r="B3285" s="62" t="str">
        <f>IF(A3285="","",IF(COUNTIF($A$2:B3284,Encodage!B3285)&gt;0,"",IF(AND(Encodage!B3285&gt;=$G$2,Encodage!A3285&lt;=$H$2),Encodage!C3285,"")))</f>
        <v/>
      </c>
      <c r="C3285" s="62"/>
      <c r="D3285" s="61"/>
      <c r="E3285" s="61"/>
      <c r="F3285" s="61"/>
      <c r="G3285" t="str">
        <f t="shared" si="647"/>
        <v/>
      </c>
      <c r="H3285" t="str">
        <f>IFERROR(IF(COUNTIF($H$4:H3284,H3284)&lt;VLOOKUP($H3284,$D$3:$E$500,2,0),H3284,INDEX($D$3:$D$300,MATCH(H3284,$D$3:$D$300,0)+1)),"")</f>
        <v/>
      </c>
      <c r="I3285" t="str">
        <f>IF($H3285="","",VLOOKUP($H3285,Listes!$A$3:$I$12,3,FALSE))</f>
        <v/>
      </c>
      <c r="J3285" t="str">
        <f>IF($H3285="","",VLOOKUP($H3285,Listes!$A$3:$I$12,4,FALSE))</f>
        <v/>
      </c>
      <c r="K3285" t="str">
        <f>IF(H3285="","",VLOOKUP($H3285,Listes!$A$3:$I$12,8,FALSE))</f>
        <v/>
      </c>
      <c r="N3285" t="str">
        <f t="shared" si="648"/>
        <v/>
      </c>
    </row>
    <row r="3286" spans="1:14">
      <c r="A3286" s="62" t="str">
        <f>IF(Encodage!A3286="","",IF(COUNTIF($A$2:A3285,Encodage!A3286),"",IF(AND(Encodage!A3286&gt;=$G$2,Encodage!A3286&lt;=$H$2),Encodage!B3286,"")))</f>
        <v/>
      </c>
      <c r="B3286" s="62" t="str">
        <f>IF(A3286="","",IF(COUNTIF($A$2:B3285,Encodage!B3286)&gt;0,"",IF(AND(Encodage!B3286&gt;=$G$2,Encodage!A3286&lt;=$H$2),Encodage!C3286,"")))</f>
        <v/>
      </c>
      <c r="C3286" s="62"/>
      <c r="D3286" s="61"/>
      <c r="E3286" s="61"/>
      <c r="F3286" s="61"/>
      <c r="G3286" t="str">
        <f t="shared" si="647"/>
        <v/>
      </c>
      <c r="H3286" t="str">
        <f>IFERROR(IF(COUNTIF($H$4:H3285,H3285)&lt;VLOOKUP($H3285,$D$3:$E$500,2,0),H3285,INDEX($D$3:$D$300,MATCH(H3285,$D$3:$D$300,0)+1)),"")</f>
        <v/>
      </c>
      <c r="I3286" t="str">
        <f>IF($H3286="","",VLOOKUP($H3286,Listes!$A$3:$I$12,3,FALSE))</f>
        <v/>
      </c>
      <c r="J3286" t="str">
        <f>IF($H3286="","",VLOOKUP($H3286,Listes!$A$3:$I$12,4,FALSE))</f>
        <v/>
      </c>
      <c r="K3286" t="str">
        <f>IF(H3286="","",VLOOKUP($H3286,Listes!$A$3:$I$12,8,FALSE))</f>
        <v/>
      </c>
      <c r="N3286" t="str">
        <f t="shared" si="648"/>
        <v/>
      </c>
    </row>
    <row r="3287" spans="1:14">
      <c r="A3287" s="62" t="str">
        <f>IF(Encodage!A3287="","",IF(COUNTIF($A$2:A3286,Encodage!A3287),"",IF(AND(Encodage!A3287&gt;=$G$2,Encodage!A3287&lt;=$H$2),Encodage!B3287,"")))</f>
        <v/>
      </c>
      <c r="B3287" s="62" t="str">
        <f>IF(A3287="","",IF(COUNTIF($A$2:B3286,Encodage!B3287)&gt;0,"",IF(AND(Encodage!B3287&gt;=$G$2,Encodage!A3287&lt;=$H$2),Encodage!C3287,"")))</f>
        <v/>
      </c>
      <c r="C3287" s="62"/>
      <c r="D3287" s="61"/>
      <c r="E3287" s="61"/>
      <c r="F3287" s="61"/>
      <c r="G3287" t="str">
        <f t="shared" si="647"/>
        <v/>
      </c>
      <c r="H3287" t="str">
        <f>IFERROR(IF(COUNTIF($H$4:H3286,H3286)&lt;VLOOKUP($H3286,$D$3:$E$500,2,0),H3286,INDEX($D$3:$D$300,MATCH(H3286,$D$3:$D$300,0)+1)),"")</f>
        <v/>
      </c>
      <c r="I3287" t="str">
        <f>IF($H3287="","",VLOOKUP($H3287,Listes!$A$3:$I$12,3,FALSE))</f>
        <v/>
      </c>
      <c r="J3287" t="str">
        <f>IF($H3287="","",VLOOKUP($H3287,Listes!$A$3:$I$12,4,FALSE))</f>
        <v/>
      </c>
      <c r="K3287" t="str">
        <f>IF(H3287="","",VLOOKUP($H3287,Listes!$A$3:$I$12,8,FALSE))</f>
        <v/>
      </c>
      <c r="N3287" t="str">
        <f t="shared" si="648"/>
        <v/>
      </c>
    </row>
    <row r="3288" spans="1:14">
      <c r="A3288" s="62" t="str">
        <f>IF(Encodage!A3288="","",IF(COUNTIF($A$2:A3287,Encodage!A3288),"",IF(AND(Encodage!A3288&gt;=$G$2,Encodage!A3288&lt;=$H$2),Encodage!B3288,"")))</f>
        <v/>
      </c>
      <c r="B3288" s="62" t="str">
        <f>IF(A3288="","",IF(COUNTIF($A$2:B3287,Encodage!B3288)&gt;0,"",IF(AND(Encodage!B3288&gt;=$G$2,Encodage!A3288&lt;=$H$2),Encodage!C3288,"")))</f>
        <v/>
      </c>
      <c r="C3288" s="62"/>
      <c r="D3288" s="61"/>
      <c r="E3288" s="61"/>
      <c r="F3288" s="61"/>
      <c r="G3288" t="str">
        <f t="shared" si="647"/>
        <v/>
      </c>
      <c r="H3288" t="str">
        <f>IFERROR(IF(COUNTIF($H$4:H3287,H3287)&lt;VLOOKUP($H3287,$D$3:$E$500,2,0),H3287,INDEX($D$3:$D$300,MATCH(H3287,$D$3:$D$300,0)+1)),"")</f>
        <v/>
      </c>
      <c r="I3288" t="str">
        <f>IF($H3288="","",VLOOKUP($H3288,Listes!$A$3:$I$12,3,FALSE))</f>
        <v/>
      </c>
      <c r="J3288" t="str">
        <f>IF($H3288="","",VLOOKUP($H3288,Listes!$A$3:$I$12,4,FALSE))</f>
        <v/>
      </c>
      <c r="K3288" t="str">
        <f>IF(H3288="","",VLOOKUP($H3288,Listes!$A$3:$I$12,8,FALSE))</f>
        <v/>
      </c>
      <c r="N3288" t="str">
        <f t="shared" si="648"/>
        <v/>
      </c>
    </row>
    <row r="3289" spans="1:14">
      <c r="A3289" s="62" t="str">
        <f>IF(Encodage!A3289="","",IF(COUNTIF($A$2:A3288,Encodage!A3289),"",IF(AND(Encodage!A3289&gt;=$G$2,Encodage!A3289&lt;=$H$2),Encodage!B3289,"")))</f>
        <v/>
      </c>
      <c r="B3289" s="62" t="str">
        <f>IF(A3289="","",IF(COUNTIF($A$2:B3288,Encodage!B3289)&gt;0,"",IF(AND(Encodage!B3289&gt;=$G$2,Encodage!A3289&lt;=$H$2),Encodage!C3289,"")))</f>
        <v/>
      </c>
      <c r="C3289" s="62"/>
      <c r="D3289" s="61"/>
      <c r="E3289" s="61"/>
      <c r="F3289" s="61"/>
      <c r="G3289" t="str">
        <f t="shared" si="647"/>
        <v/>
      </c>
      <c r="H3289" t="str">
        <f>IFERROR(IF(COUNTIF($H$4:H3288,H3288)&lt;VLOOKUP($H3288,$D$3:$E$500,2,0),H3288,INDEX($D$3:$D$300,MATCH(H3288,$D$3:$D$300,0)+1)),"")</f>
        <v/>
      </c>
      <c r="I3289" t="str">
        <f>IF($H3289="","",VLOOKUP($H3289,Listes!$A$3:$I$12,3,FALSE))</f>
        <v/>
      </c>
      <c r="J3289" t="str">
        <f>IF($H3289="","",VLOOKUP($H3289,Listes!$A$3:$I$12,4,FALSE))</f>
        <v/>
      </c>
      <c r="K3289" t="str">
        <f>IF(H3289="","",VLOOKUP($H3289,Listes!$A$3:$I$12,8,FALSE))</f>
        <v/>
      </c>
      <c r="N3289" t="str">
        <f t="shared" si="648"/>
        <v/>
      </c>
    </row>
    <row r="3290" spans="1:14">
      <c r="A3290" s="62" t="str">
        <f>IF(Encodage!A3290="","",IF(COUNTIF($A$2:A3289,Encodage!A3290),"",IF(AND(Encodage!A3290&gt;=$G$2,Encodage!A3290&lt;=$H$2),Encodage!B3290,"")))</f>
        <v/>
      </c>
      <c r="B3290" s="62" t="str">
        <f>IF(A3290="","",IF(COUNTIF($A$2:B3289,Encodage!B3290)&gt;0,"",IF(AND(Encodage!B3290&gt;=$G$2,Encodage!A3290&lt;=$H$2),Encodage!C3290,"")))</f>
        <v/>
      </c>
      <c r="C3290" s="62"/>
      <c r="D3290" s="61"/>
      <c r="E3290" s="61"/>
      <c r="F3290" s="61"/>
      <c r="G3290" t="str">
        <f t="shared" si="647"/>
        <v/>
      </c>
      <c r="H3290" t="str">
        <f>IFERROR(IF(COUNTIF($H$4:H3289,H3289)&lt;VLOOKUP($H3289,$D$3:$E$500,2,0),H3289,INDEX($D$3:$D$300,MATCH(H3289,$D$3:$D$300,0)+1)),"")</f>
        <v/>
      </c>
      <c r="I3290" t="str">
        <f>IF($H3290="","",VLOOKUP($H3290,Listes!$A$3:$I$12,3,FALSE))</f>
        <v/>
      </c>
      <c r="J3290" t="str">
        <f>IF($H3290="","",VLOOKUP($H3290,Listes!$A$3:$I$12,4,FALSE))</f>
        <v/>
      </c>
      <c r="K3290" t="str">
        <f>IF(H3290="","",VLOOKUP($H3290,Listes!$A$3:$I$12,8,FALSE))</f>
        <v/>
      </c>
      <c r="N3290" t="str">
        <f t="shared" si="648"/>
        <v/>
      </c>
    </row>
    <row r="3291" spans="1:14">
      <c r="A3291" s="62" t="str">
        <f>IF(Encodage!A3291="","",IF(COUNTIF($A$2:A3290,Encodage!A3291),"",IF(AND(Encodage!A3291&gt;=$G$2,Encodage!A3291&lt;=$H$2),Encodage!B3291,"")))</f>
        <v/>
      </c>
      <c r="B3291" s="62" t="str">
        <f>IF(A3291="","",IF(COUNTIF($A$2:B3290,Encodage!B3291)&gt;0,"",IF(AND(Encodage!B3291&gt;=$G$2,Encodage!A3291&lt;=$H$2),Encodage!C3291,"")))</f>
        <v/>
      </c>
      <c r="C3291" s="62"/>
      <c r="D3291" s="61"/>
      <c r="E3291" s="61"/>
      <c r="F3291" s="61"/>
      <c r="G3291" t="str">
        <f t="shared" si="647"/>
        <v/>
      </c>
      <c r="H3291" t="str">
        <f>IFERROR(IF(COUNTIF($H$4:H3290,H3290)&lt;VLOOKUP($H3290,$D$3:$E$500,2,0),H3290,INDEX($D$3:$D$300,MATCH(H3290,$D$3:$D$300,0)+1)),"")</f>
        <v/>
      </c>
      <c r="I3291" t="str">
        <f>IF($H3291="","",VLOOKUP($H3291,Listes!$A$3:$I$12,3,FALSE))</f>
        <v/>
      </c>
      <c r="J3291" t="str">
        <f>IF($H3291="","",VLOOKUP($H3291,Listes!$A$3:$I$12,4,FALSE))</f>
        <v/>
      </c>
      <c r="K3291" t="str">
        <f>IF(H3291="","",VLOOKUP($H3291,Listes!$A$3:$I$12,8,FALSE))</f>
        <v/>
      </c>
      <c r="N3291" t="str">
        <f t="shared" si="648"/>
        <v/>
      </c>
    </row>
    <row r="3292" spans="1:14">
      <c r="A3292" s="62" t="str">
        <f>IF(Encodage!A3292="","",IF(COUNTIF($A$2:A3291,Encodage!A3292),"",IF(AND(Encodage!A3292&gt;=$G$2,Encodage!A3292&lt;=$H$2),Encodage!B3292,"")))</f>
        <v/>
      </c>
      <c r="B3292" s="62" t="str">
        <f>IF(A3292="","",IF(COUNTIF($A$2:B3291,Encodage!B3292)&gt;0,"",IF(AND(Encodage!B3292&gt;=$G$2,Encodage!A3292&lt;=$H$2),Encodage!C3292,"")))</f>
        <v/>
      </c>
      <c r="C3292" s="62"/>
      <c r="D3292" s="61"/>
      <c r="E3292" s="61"/>
      <c r="F3292" s="61"/>
      <c r="G3292" t="str">
        <f t="shared" si="647"/>
        <v/>
      </c>
      <c r="H3292" t="str">
        <f>IFERROR(IF(COUNTIF($H$4:H3291,H3291)&lt;VLOOKUP($H3291,$D$3:$E$500,2,0),H3291,INDEX($D$3:$D$300,MATCH(H3291,$D$3:$D$300,0)+1)),"")</f>
        <v/>
      </c>
      <c r="I3292" t="str">
        <f>IF($H3292="","",VLOOKUP($H3292,Listes!$A$3:$I$12,3,FALSE))</f>
        <v/>
      </c>
      <c r="J3292" t="str">
        <f>IF($H3292="","",VLOOKUP($H3292,Listes!$A$3:$I$12,4,FALSE))</f>
        <v/>
      </c>
      <c r="K3292" t="str">
        <f>IF(H3292="","",VLOOKUP($H3292,Listes!$A$3:$I$12,8,FALSE))</f>
        <v/>
      </c>
      <c r="N3292" t="str">
        <f t="shared" si="648"/>
        <v/>
      </c>
    </row>
    <row r="3293" spans="1:14">
      <c r="A3293" s="62" t="str">
        <f>IF(Encodage!A3293="","",IF(COUNTIF($A$2:A3292,Encodage!A3293),"",IF(AND(Encodage!A3293&gt;=$G$2,Encodage!A3293&lt;=$H$2),Encodage!B3293,"")))</f>
        <v/>
      </c>
      <c r="B3293" s="62" t="str">
        <f>IF(A3293="","",IF(COUNTIF($A$2:B3292,Encodage!B3293)&gt;0,"",IF(AND(Encodage!B3293&gt;=$G$2,Encodage!A3293&lt;=$H$2),Encodage!C3293,"")))</f>
        <v/>
      </c>
      <c r="C3293" s="62"/>
      <c r="D3293" s="61"/>
      <c r="E3293" s="61"/>
      <c r="F3293" s="61"/>
      <c r="G3293" t="str">
        <f t="shared" si="647"/>
        <v/>
      </c>
      <c r="H3293" t="str">
        <f>IFERROR(IF(COUNTIF($H$4:H3292,H3292)&lt;VLOOKUP($H3292,$D$3:$E$500,2,0),H3292,INDEX($D$3:$D$300,MATCH(H3292,$D$3:$D$300,0)+1)),"")</f>
        <v/>
      </c>
      <c r="I3293" t="str">
        <f>IF($H3293="","",VLOOKUP($H3293,Listes!$A$3:$I$12,3,FALSE))</f>
        <v/>
      </c>
      <c r="J3293" t="str">
        <f>IF($H3293="","",VLOOKUP($H3293,Listes!$A$3:$I$12,4,FALSE))</f>
        <v/>
      </c>
      <c r="K3293" t="str">
        <f>IF(H3293="","",VLOOKUP($H3293,Listes!$A$3:$I$12,8,FALSE))</f>
        <v/>
      </c>
      <c r="N3293" t="str">
        <f t="shared" si="648"/>
        <v/>
      </c>
    </row>
    <row r="3294" spans="1:14">
      <c r="A3294" s="62" t="str">
        <f>IF(Encodage!A3294="","",IF(COUNTIF($A$2:A3293,Encodage!A3294),"",IF(AND(Encodage!A3294&gt;=$G$2,Encodage!A3294&lt;=$H$2),Encodage!B3294,"")))</f>
        <v/>
      </c>
      <c r="B3294" s="62" t="str">
        <f>IF(A3294="","",IF(COUNTIF($A$2:B3293,Encodage!B3294)&gt;0,"",IF(AND(Encodage!B3294&gt;=$G$2,Encodage!A3294&lt;=$H$2),Encodage!C3294,"")))</f>
        <v/>
      </c>
      <c r="C3294" s="62"/>
      <c r="D3294" s="61"/>
      <c r="E3294" s="61"/>
      <c r="F3294" s="61"/>
      <c r="G3294" t="str">
        <f t="shared" si="647"/>
        <v/>
      </c>
      <c r="H3294" t="str">
        <f>IFERROR(IF(COUNTIF($H$4:H3293,H3293)&lt;VLOOKUP($H3293,$D$3:$E$500,2,0),H3293,INDEX($D$3:$D$300,MATCH(H3293,$D$3:$D$300,0)+1)),"")</f>
        <v/>
      </c>
      <c r="I3294" t="str">
        <f>IF($H3294="","",VLOOKUP($H3294,Listes!$A$3:$I$12,3,FALSE))</f>
        <v/>
      </c>
      <c r="J3294" t="str">
        <f>IF($H3294="","",VLOOKUP($H3294,Listes!$A$3:$I$12,4,FALSE))</f>
        <v/>
      </c>
      <c r="K3294" t="str">
        <f>IF(H3294="","",VLOOKUP($H3294,Listes!$A$3:$I$12,8,FALSE))</f>
        <v/>
      </c>
      <c r="N3294" t="str">
        <f t="shared" si="648"/>
        <v/>
      </c>
    </row>
    <row r="3295" spans="1:14">
      <c r="A3295" s="62" t="str">
        <f>IF(Encodage!A3295="","",IF(COUNTIF($A$2:A3294,Encodage!A3295),"",IF(AND(Encodage!A3295&gt;=$G$2,Encodage!A3295&lt;=$H$2),Encodage!B3295,"")))</f>
        <v/>
      </c>
      <c r="B3295" s="62" t="str">
        <f>IF(A3295="","",IF(COUNTIF($A$2:B3294,Encodage!B3295)&gt;0,"",IF(AND(Encodage!B3295&gt;=$G$2,Encodage!A3295&lt;=$H$2),Encodage!C3295,"")))</f>
        <v/>
      </c>
      <c r="C3295" s="62"/>
      <c r="D3295" s="61"/>
      <c r="E3295" s="61"/>
      <c r="F3295" s="61"/>
      <c r="G3295" t="str">
        <f t="shared" si="647"/>
        <v/>
      </c>
      <c r="H3295" t="str">
        <f>IFERROR(IF(COUNTIF($H$4:H3294,H3294)&lt;VLOOKUP($H3294,$D$3:$E$500,2,0),H3294,INDEX($D$3:$D$300,MATCH(H3294,$D$3:$D$300,0)+1)),"")</f>
        <v/>
      </c>
      <c r="I3295" t="str">
        <f>IF($H3295="","",VLOOKUP($H3295,Listes!$A$3:$I$12,3,FALSE))</f>
        <v/>
      </c>
      <c r="J3295" t="str">
        <f>IF($H3295="","",VLOOKUP($H3295,Listes!$A$3:$I$12,4,FALSE))</f>
        <v/>
      </c>
      <c r="K3295" t="str">
        <f>IF(H3295="","",VLOOKUP($H3295,Listes!$A$3:$I$12,8,FALSE))</f>
        <v/>
      </c>
      <c r="N3295" t="str">
        <f t="shared" si="648"/>
        <v/>
      </c>
    </row>
    <row r="3296" spans="1:14">
      <c r="A3296" s="62" t="str">
        <f>IF(Encodage!A3296="","",IF(COUNTIF($A$2:A3295,Encodage!A3296),"",IF(AND(Encodage!A3296&gt;=$G$2,Encodage!A3296&lt;=$H$2),Encodage!B3296,"")))</f>
        <v/>
      </c>
      <c r="B3296" s="62" t="str">
        <f>IF(A3296="","",IF(COUNTIF($A$2:B3295,Encodage!B3296)&gt;0,"",IF(AND(Encodage!B3296&gt;=$G$2,Encodage!A3296&lt;=$H$2),Encodage!C3296,"")))</f>
        <v/>
      </c>
      <c r="C3296" s="62"/>
      <c r="D3296" s="61"/>
      <c r="E3296" s="61"/>
      <c r="F3296" s="61"/>
      <c r="G3296" t="str">
        <f t="shared" si="647"/>
        <v/>
      </c>
      <c r="H3296" t="str">
        <f>IFERROR(IF(COUNTIF($H$4:H3295,H3295)&lt;VLOOKUP($H3295,$D$3:$E$500,2,0),H3295,INDEX($D$3:$D$300,MATCH(H3295,$D$3:$D$300,0)+1)),"")</f>
        <v/>
      </c>
      <c r="I3296" t="str">
        <f>IF($H3296="","",VLOOKUP($H3296,Listes!$A$3:$I$12,3,FALSE))</f>
        <v/>
      </c>
      <c r="J3296" t="str">
        <f>IF($H3296="","",VLOOKUP($H3296,Listes!$A$3:$I$12,4,FALSE))</f>
        <v/>
      </c>
      <c r="K3296" t="str">
        <f>IF(H3296="","",VLOOKUP($H3296,Listes!$A$3:$I$12,8,FALSE))</f>
        <v/>
      </c>
      <c r="N3296" t="str">
        <f t="shared" si="648"/>
        <v/>
      </c>
    </row>
    <row r="3297" spans="1:14">
      <c r="A3297" s="62" t="str">
        <f>IF(Encodage!A3297="","",IF(COUNTIF($A$2:A3296,Encodage!A3297),"",IF(AND(Encodage!A3297&gt;=$G$2,Encodage!A3297&lt;=$H$2),Encodage!B3297,"")))</f>
        <v/>
      </c>
      <c r="B3297" s="62" t="str">
        <f>IF(A3297="","",IF(COUNTIF($A$2:B3296,Encodage!B3297)&gt;0,"",IF(AND(Encodage!B3297&gt;=$G$2,Encodage!A3297&lt;=$H$2),Encodage!C3297,"")))</f>
        <v/>
      </c>
      <c r="C3297" s="62"/>
      <c r="D3297" s="61"/>
      <c r="E3297" s="61"/>
      <c r="F3297" s="61"/>
      <c r="G3297" t="str">
        <f t="shared" si="647"/>
        <v/>
      </c>
      <c r="H3297" t="str">
        <f>IFERROR(IF(COUNTIF($H$4:H3296,H3296)&lt;VLOOKUP($H3296,$D$3:$E$500,2,0),H3296,INDEX($D$3:$D$300,MATCH(H3296,$D$3:$D$300,0)+1)),"")</f>
        <v/>
      </c>
      <c r="I3297" t="str">
        <f>IF($H3297="","",VLOOKUP($H3297,Listes!$A$3:$I$12,3,FALSE))</f>
        <v/>
      </c>
      <c r="J3297" t="str">
        <f>IF($H3297="","",VLOOKUP($H3297,Listes!$A$3:$I$12,4,FALSE))</f>
        <v/>
      </c>
      <c r="K3297" t="str">
        <f>IF(H3297="","",VLOOKUP($H3297,Listes!$A$3:$I$12,8,FALSE))</f>
        <v/>
      </c>
      <c r="N3297" t="str">
        <f t="shared" si="648"/>
        <v/>
      </c>
    </row>
    <row r="3298" spans="1:14">
      <c r="A3298" s="62" t="str">
        <f>IF(Encodage!A3298="","",IF(COUNTIF($A$2:A3297,Encodage!A3298),"",IF(AND(Encodage!A3298&gt;=$G$2,Encodage!A3298&lt;=$H$2),Encodage!B3298,"")))</f>
        <v/>
      </c>
      <c r="B3298" s="62" t="str">
        <f>IF(A3298="","",IF(COUNTIF($A$2:B3297,Encodage!B3298)&gt;0,"",IF(AND(Encodage!B3298&gt;=$G$2,Encodage!A3298&lt;=$H$2),Encodage!C3298,"")))</f>
        <v/>
      </c>
      <c r="C3298" s="62"/>
      <c r="D3298" s="61"/>
      <c r="E3298" s="61"/>
      <c r="F3298" s="61"/>
      <c r="G3298" t="str">
        <f t="shared" si="647"/>
        <v/>
      </c>
      <c r="H3298" t="str">
        <f>IFERROR(IF(COUNTIF($H$4:H3297,H3297)&lt;VLOOKUP($H3297,$D$3:$E$500,2,0),H3297,INDEX($D$3:$D$300,MATCH(H3297,$D$3:$D$300,0)+1)),"")</f>
        <v/>
      </c>
      <c r="I3298" t="str">
        <f>IF($H3298="","",VLOOKUP($H3298,Listes!$A$3:$I$12,3,FALSE))</f>
        <v/>
      </c>
      <c r="J3298" t="str">
        <f>IF($H3298="","",VLOOKUP($H3298,Listes!$A$3:$I$12,4,FALSE))</f>
        <v/>
      </c>
      <c r="K3298" t="str">
        <f>IF(H3298="","",VLOOKUP($H3298,Listes!$A$3:$I$12,8,FALSE))</f>
        <v/>
      </c>
      <c r="N3298" t="str">
        <f t="shared" si="648"/>
        <v/>
      </c>
    </row>
    <row r="3299" spans="1:14">
      <c r="A3299" s="62" t="str">
        <f>IF(Encodage!A3299="","",IF(COUNTIF($A$2:A3298,Encodage!A3299),"",IF(AND(Encodage!A3299&gt;=$G$2,Encodage!A3299&lt;=$H$2),Encodage!B3299,"")))</f>
        <v/>
      </c>
      <c r="B3299" s="62" t="str">
        <f>IF(A3299="","",IF(COUNTIF($A$2:B3298,Encodage!B3299)&gt;0,"",IF(AND(Encodage!B3299&gt;=$G$2,Encodage!A3299&lt;=$H$2),Encodage!C3299,"")))</f>
        <v/>
      </c>
      <c r="C3299" s="62"/>
      <c r="D3299" s="61"/>
      <c r="E3299" s="61"/>
      <c r="F3299" s="61"/>
      <c r="G3299" t="str">
        <f t="shared" si="647"/>
        <v/>
      </c>
      <c r="H3299" t="str">
        <f>IFERROR(IF(COUNTIF($H$4:H3298,H3298)&lt;VLOOKUP($H3298,$D$3:$E$500,2,0),H3298,INDEX($D$3:$D$300,MATCH(H3298,$D$3:$D$300,0)+1)),"")</f>
        <v/>
      </c>
      <c r="I3299" t="str">
        <f>IF($H3299="","",VLOOKUP($H3299,Listes!$A$3:$I$12,3,FALSE))</f>
        <v/>
      </c>
      <c r="J3299" t="str">
        <f>IF($H3299="","",VLOOKUP($H3299,Listes!$A$3:$I$12,4,FALSE))</f>
        <v/>
      </c>
      <c r="K3299" t="str">
        <f>IF(H3299="","",VLOOKUP($H3299,Listes!$A$3:$I$12,8,FALSE))</f>
        <v/>
      </c>
      <c r="N3299" t="str">
        <f t="shared" si="648"/>
        <v/>
      </c>
    </row>
    <row r="3300" spans="1:14">
      <c r="A3300" s="62" t="str">
        <f>IF(Encodage!A3300="","",IF(COUNTIF($A$2:A3299,Encodage!A3300),"",IF(AND(Encodage!A3300&gt;=$G$2,Encodage!A3300&lt;=$H$2),Encodage!B3300,"")))</f>
        <v/>
      </c>
      <c r="B3300" s="62" t="str">
        <f>IF(A3300="","",IF(COUNTIF($A$2:B3299,Encodage!B3300)&gt;0,"",IF(AND(Encodage!B3300&gt;=$G$2,Encodage!A3300&lt;=$H$2),Encodage!C3300,"")))</f>
        <v/>
      </c>
      <c r="C3300" s="62"/>
      <c r="D3300" s="61"/>
      <c r="E3300" s="61"/>
      <c r="F3300" s="61"/>
      <c r="G3300" t="str">
        <f t="shared" si="647"/>
        <v/>
      </c>
      <c r="H3300" t="str">
        <f>IFERROR(IF(COUNTIF($H$4:H3299,H3299)&lt;VLOOKUP($H3299,$D$3:$E$500,2,0),H3299,INDEX($D$3:$D$300,MATCH(H3299,$D$3:$D$300,0)+1)),"")</f>
        <v/>
      </c>
      <c r="I3300" t="str">
        <f>IF($H3300="","",VLOOKUP($H3300,Listes!$A$3:$I$12,3,FALSE))</f>
        <v/>
      </c>
      <c r="J3300" t="str">
        <f>IF($H3300="","",VLOOKUP($H3300,Listes!$A$3:$I$12,4,FALSE))</f>
        <v/>
      </c>
      <c r="K3300" t="str">
        <f>IF(H3300="","",VLOOKUP($H3300,Listes!$A$3:$I$12,8,FALSE))</f>
        <v/>
      </c>
      <c r="N3300" t="str">
        <f t="shared" si="648"/>
        <v/>
      </c>
    </row>
    <row r="3301" spans="1:14">
      <c r="A3301" s="62" t="str">
        <f>IF(Encodage!A3301="","",IF(COUNTIF($A$2:A3300,Encodage!A3301),"",IF(AND(Encodage!A3301&gt;=$G$2,Encodage!A3301&lt;=$H$2),Encodage!B3301,"")))</f>
        <v/>
      </c>
      <c r="B3301" s="62" t="str">
        <f>IF(A3301="","",IF(COUNTIF($A$2:B3300,Encodage!B3301)&gt;0,"",IF(AND(Encodage!B3301&gt;=$G$2,Encodage!A3301&lt;=$H$2),Encodage!C3301,"")))</f>
        <v/>
      </c>
      <c r="C3301" s="62"/>
      <c r="D3301" s="61"/>
      <c r="E3301" s="61"/>
      <c r="F3301" s="61"/>
      <c r="G3301" t="str">
        <f t="shared" si="647"/>
        <v/>
      </c>
      <c r="H3301" t="str">
        <f>IFERROR(IF(COUNTIF($H$4:H3300,H3300)&lt;VLOOKUP($H3300,$D$3:$E$500,2,0),H3300,INDEX($D$3:$D$300,MATCH(H3300,$D$3:$D$300,0)+1)),"")</f>
        <v/>
      </c>
      <c r="I3301" t="str">
        <f>IF($H3301="","",VLOOKUP($H3301,Listes!$A$3:$I$12,3,FALSE))</f>
        <v/>
      </c>
      <c r="J3301" t="str">
        <f>IF($H3301="","",VLOOKUP($H3301,Listes!$A$3:$I$12,4,FALSE))</f>
        <v/>
      </c>
      <c r="K3301" t="str">
        <f>IF(H3301="","",VLOOKUP($H3301,Listes!$A$3:$I$12,8,FALSE))</f>
        <v/>
      </c>
      <c r="N3301" t="str">
        <f t="shared" si="648"/>
        <v/>
      </c>
    </row>
    <row r="3302" spans="1:14">
      <c r="A3302" s="62" t="str">
        <f>IF(Encodage!A3302="","",IF(COUNTIF($A$2:A3301,Encodage!A3302),"",IF(AND(Encodage!A3302&gt;=$G$2,Encodage!A3302&lt;=$H$2),Encodage!B3302,"")))</f>
        <v/>
      </c>
      <c r="B3302" s="62" t="str">
        <f>IF(A3302="","",IF(COUNTIF($A$2:B3301,Encodage!B3302)&gt;0,"",IF(AND(Encodage!B3302&gt;=$G$2,Encodage!A3302&lt;=$H$2),Encodage!C3302,"")))</f>
        <v/>
      </c>
      <c r="C3302" s="62"/>
      <c r="D3302" s="61"/>
      <c r="E3302" s="61"/>
      <c r="F3302" s="61"/>
      <c r="G3302" t="str">
        <f t="shared" si="647"/>
        <v/>
      </c>
      <c r="H3302" t="str">
        <f>IFERROR(IF(COUNTIF($H$4:H3301,H3301)&lt;VLOOKUP($H3301,$D$3:$E$500,2,0),H3301,INDEX($D$3:$D$300,MATCH(H3301,$D$3:$D$300,0)+1)),"")</f>
        <v/>
      </c>
      <c r="I3302" t="str">
        <f>IF($H3302="","",VLOOKUP($H3302,Listes!$A$3:$I$12,3,FALSE))</f>
        <v/>
      </c>
      <c r="J3302" t="str">
        <f>IF($H3302="","",VLOOKUP($H3302,Listes!$A$3:$I$12,4,FALSE))</f>
        <v/>
      </c>
      <c r="K3302" t="str">
        <f>IF(H3302="","",VLOOKUP($H3302,Listes!$A$3:$I$12,8,FALSE))</f>
        <v/>
      </c>
      <c r="N3302" t="str">
        <f t="shared" si="648"/>
        <v/>
      </c>
    </row>
    <row r="3303" spans="1:14">
      <c r="A3303" s="62" t="str">
        <f>IF(Encodage!A3303="","",IF(COUNTIF($A$2:A3302,Encodage!A3303),"",IF(AND(Encodage!A3303&gt;=$G$2,Encodage!A3303&lt;=$H$2),Encodage!B3303,"")))</f>
        <v/>
      </c>
      <c r="B3303" s="62" t="str">
        <f>IF(A3303="","",IF(COUNTIF($A$2:B3302,Encodage!B3303)&gt;0,"",IF(AND(Encodage!B3303&gt;=$G$2,Encodage!A3303&lt;=$H$2),Encodage!C3303,"")))</f>
        <v/>
      </c>
      <c r="C3303" s="62"/>
      <c r="D3303" s="61"/>
      <c r="E3303" s="61"/>
      <c r="F3303" s="61"/>
      <c r="G3303" t="str">
        <f t="shared" si="647"/>
        <v/>
      </c>
      <c r="H3303" t="str">
        <f>IFERROR(IF(COUNTIF($H$4:H3302,H3302)&lt;VLOOKUP($H3302,$D$3:$E$500,2,0),H3302,INDEX($D$3:$D$300,MATCH(H3302,$D$3:$D$300,0)+1)),"")</f>
        <v/>
      </c>
      <c r="I3303" t="str">
        <f>IF($H3303="","",VLOOKUP($H3303,Listes!$A$3:$I$12,3,FALSE))</f>
        <v/>
      </c>
      <c r="J3303" t="str">
        <f>IF($H3303="","",VLOOKUP($H3303,Listes!$A$3:$I$12,4,FALSE))</f>
        <v/>
      </c>
      <c r="K3303" t="str">
        <f>IF(H3303="","",VLOOKUP($H3303,Listes!$A$3:$I$12,8,FALSE))</f>
        <v/>
      </c>
      <c r="N3303" t="str">
        <f t="shared" si="648"/>
        <v/>
      </c>
    </row>
    <row r="3304" spans="1:14">
      <c r="A3304" s="62" t="str">
        <f>IF(Encodage!A3304="","",IF(COUNTIF($A$2:A3303,Encodage!A3304),"",IF(AND(Encodage!A3304&gt;=$G$2,Encodage!A3304&lt;=$H$2),Encodage!B3304,"")))</f>
        <v/>
      </c>
      <c r="B3304" s="62" t="str">
        <f>IF(A3304="","",IF(COUNTIF($A$2:B3303,Encodage!B3304)&gt;0,"",IF(AND(Encodage!B3304&gt;=$G$2,Encodage!A3304&lt;=$H$2),Encodage!C3304,"")))</f>
        <v/>
      </c>
      <c r="C3304" s="62"/>
      <c r="D3304" s="61"/>
      <c r="E3304" s="61"/>
      <c r="F3304" s="61"/>
      <c r="G3304" t="str">
        <f t="shared" si="647"/>
        <v/>
      </c>
      <c r="H3304" t="str">
        <f>IFERROR(IF(COUNTIF($H$4:H3303,H3303)&lt;VLOOKUP($H3303,$D$3:$E$500,2,0),H3303,INDEX($D$3:$D$300,MATCH(H3303,$D$3:$D$300,0)+1)),"")</f>
        <v/>
      </c>
      <c r="I3304" t="str">
        <f>IF($H3304="","",VLOOKUP($H3304,Listes!$A$3:$I$12,3,FALSE))</f>
        <v/>
      </c>
      <c r="J3304" t="str">
        <f>IF($H3304="","",VLOOKUP($H3304,Listes!$A$3:$I$12,4,FALSE))</f>
        <v/>
      </c>
      <c r="K3304" t="str">
        <f>IF(H3304="","",VLOOKUP($H3304,Listes!$A$3:$I$12,8,FALSE))</f>
        <v/>
      </c>
      <c r="N3304" t="str">
        <f t="shared" si="648"/>
        <v/>
      </c>
    </row>
    <row r="3305" spans="1:14">
      <c r="A3305" s="62" t="str">
        <f>IF(Encodage!A3305="","",IF(COUNTIF($A$2:A3304,Encodage!A3305),"",IF(AND(Encodage!A3305&gt;=$G$2,Encodage!A3305&lt;=$H$2),Encodage!B3305,"")))</f>
        <v/>
      </c>
      <c r="B3305" s="62" t="str">
        <f>IF(A3305="","",IF(COUNTIF($A$2:B3304,Encodage!B3305)&gt;0,"",IF(AND(Encodage!B3305&gt;=$G$2,Encodage!A3305&lt;=$H$2),Encodage!C3305,"")))</f>
        <v/>
      </c>
      <c r="C3305" s="62"/>
      <c r="D3305" s="61"/>
      <c r="E3305" s="61"/>
      <c r="F3305" s="61"/>
      <c r="G3305" t="str">
        <f t="shared" si="647"/>
        <v/>
      </c>
      <c r="H3305" t="str">
        <f>IFERROR(IF(COUNTIF($H$4:H3304,H3304)&lt;VLOOKUP($H3304,$D$3:$E$500,2,0),H3304,INDEX($D$3:$D$300,MATCH(H3304,$D$3:$D$300,0)+1)),"")</f>
        <v/>
      </c>
      <c r="I3305" t="str">
        <f>IF($H3305="","",VLOOKUP($H3305,Listes!$A$3:$I$12,3,FALSE))</f>
        <v/>
      </c>
      <c r="J3305" t="str">
        <f>IF($H3305="","",VLOOKUP($H3305,Listes!$A$3:$I$12,4,FALSE))</f>
        <v/>
      </c>
      <c r="K3305" t="str">
        <f>IF(H3305="","",VLOOKUP($H3305,Listes!$A$3:$I$12,8,FALSE))</f>
        <v/>
      </c>
      <c r="N3305" t="str">
        <f t="shared" si="648"/>
        <v/>
      </c>
    </row>
    <row r="3306" spans="1:14">
      <c r="A3306" s="62" t="str">
        <f>IF(Encodage!A3306="","",IF(COUNTIF($A$2:A3305,Encodage!A3306),"",IF(AND(Encodage!A3306&gt;=$G$2,Encodage!A3306&lt;=$H$2),Encodage!B3306,"")))</f>
        <v/>
      </c>
      <c r="B3306" s="62" t="str">
        <f>IF(A3306="","",IF(COUNTIF($A$2:B3305,Encodage!B3306)&gt;0,"",IF(AND(Encodage!B3306&gt;=$G$2,Encodage!A3306&lt;=$H$2),Encodage!C3306,"")))</f>
        <v/>
      </c>
      <c r="C3306" s="62"/>
      <c r="D3306" s="61"/>
      <c r="E3306" s="61"/>
      <c r="F3306" s="61"/>
      <c r="G3306" t="str">
        <f t="shared" si="647"/>
        <v/>
      </c>
      <c r="H3306" t="str">
        <f>IFERROR(IF(COUNTIF($H$4:H3305,H3305)&lt;VLOOKUP($H3305,$D$3:$E$500,2,0),H3305,INDEX($D$3:$D$300,MATCH(H3305,$D$3:$D$300,0)+1)),"")</f>
        <v/>
      </c>
      <c r="I3306" t="str">
        <f>IF($H3306="","",VLOOKUP($H3306,Listes!$A$3:$I$12,3,FALSE))</f>
        <v/>
      </c>
      <c r="J3306" t="str">
        <f>IF($H3306="","",VLOOKUP($H3306,Listes!$A$3:$I$12,4,FALSE))</f>
        <v/>
      </c>
      <c r="K3306" t="str">
        <f>IF(H3306="","",VLOOKUP($H3306,Listes!$A$3:$I$12,8,FALSE))</f>
        <v/>
      </c>
      <c r="N3306" t="str">
        <f t="shared" si="648"/>
        <v/>
      </c>
    </row>
    <row r="3307" spans="1:14">
      <c r="A3307" s="62" t="str">
        <f>IF(Encodage!A3307="","",IF(COUNTIF($A$2:A3306,Encodage!A3307),"",IF(AND(Encodage!A3307&gt;=$G$2,Encodage!A3307&lt;=$H$2),Encodage!B3307,"")))</f>
        <v/>
      </c>
      <c r="B3307" s="62" t="str">
        <f>IF(A3307="","",IF(COUNTIF($A$2:B3306,Encodage!B3307)&gt;0,"",IF(AND(Encodage!B3307&gt;=$G$2,Encodage!A3307&lt;=$H$2),Encodage!C3307,"")))</f>
        <v/>
      </c>
      <c r="C3307" s="62"/>
      <c r="D3307" s="61"/>
      <c r="E3307" s="61"/>
      <c r="F3307" s="61"/>
      <c r="G3307" t="str">
        <f t="shared" si="647"/>
        <v/>
      </c>
      <c r="H3307" t="str">
        <f>IFERROR(IF(COUNTIF($H$4:H3306,H3306)&lt;VLOOKUP($H3306,$D$3:$E$500,2,0),H3306,INDEX($D$3:$D$300,MATCH(H3306,$D$3:$D$300,0)+1)),"")</f>
        <v/>
      </c>
      <c r="I3307" t="str">
        <f>IF($H3307="","",VLOOKUP($H3307,Listes!$A$3:$I$12,3,FALSE))</f>
        <v/>
      </c>
      <c r="J3307" t="str">
        <f>IF($H3307="","",VLOOKUP($H3307,Listes!$A$3:$I$12,4,FALSE))</f>
        <v/>
      </c>
      <c r="K3307" t="str">
        <f>IF(H3307="","",VLOOKUP($H3307,Listes!$A$3:$I$12,8,FALSE))</f>
        <v/>
      </c>
      <c r="N3307" t="str">
        <f t="shared" si="648"/>
        <v/>
      </c>
    </row>
    <row r="3308" spans="1:14">
      <c r="A3308" s="62" t="str">
        <f>IF(Encodage!A3308="","",IF(COUNTIF($A$2:A3307,Encodage!A3308),"",IF(AND(Encodage!A3308&gt;=$G$2,Encodage!A3308&lt;=$H$2),Encodage!B3308,"")))</f>
        <v/>
      </c>
      <c r="B3308" s="62" t="str">
        <f>IF(A3308="","",IF(COUNTIF($A$2:B3307,Encodage!B3308)&gt;0,"",IF(AND(Encodage!B3308&gt;=$G$2,Encodage!A3308&lt;=$H$2),Encodage!C3308,"")))</f>
        <v/>
      </c>
      <c r="C3308" s="62"/>
      <c r="D3308" s="61"/>
      <c r="E3308" s="61"/>
      <c r="F3308" s="61"/>
      <c r="G3308" t="str">
        <f t="shared" si="647"/>
        <v/>
      </c>
      <c r="H3308" t="str">
        <f>IFERROR(IF(COUNTIF($H$4:H3307,H3307)&lt;VLOOKUP($H3307,$D$3:$E$500,2,0),H3307,INDEX($D$3:$D$300,MATCH(H3307,$D$3:$D$300,0)+1)),"")</f>
        <v/>
      </c>
      <c r="I3308" t="str">
        <f>IF($H3308="","",VLOOKUP($H3308,Listes!$A$3:$I$12,3,FALSE))</f>
        <v/>
      </c>
      <c r="J3308" t="str">
        <f>IF($H3308="","",VLOOKUP($H3308,Listes!$A$3:$I$12,4,FALSE))</f>
        <v/>
      </c>
      <c r="K3308" t="str">
        <f>IF(H3308="","",VLOOKUP($H3308,Listes!$A$3:$I$12,8,FALSE))</f>
        <v/>
      </c>
      <c r="N3308" t="str">
        <f t="shared" si="648"/>
        <v/>
      </c>
    </row>
    <row r="3309" spans="1:14">
      <c r="A3309" s="62" t="str">
        <f>IF(Encodage!A3309="","",IF(COUNTIF($A$2:A3308,Encodage!A3309),"",IF(AND(Encodage!A3309&gt;=$G$2,Encodage!A3309&lt;=$H$2),Encodage!B3309,"")))</f>
        <v/>
      </c>
      <c r="B3309" s="62" t="str">
        <f>IF(A3309="","",IF(COUNTIF($A$2:B3308,Encodage!B3309)&gt;0,"",IF(AND(Encodage!B3309&gt;=$G$2,Encodage!A3309&lt;=$H$2),Encodage!C3309,"")))</f>
        <v/>
      </c>
      <c r="C3309" s="62"/>
      <c r="D3309" s="61"/>
      <c r="E3309" s="61"/>
      <c r="F3309" s="61"/>
      <c r="G3309" t="str">
        <f t="shared" si="647"/>
        <v/>
      </c>
      <c r="H3309" t="str">
        <f>IFERROR(IF(COUNTIF($H$4:H3308,H3308)&lt;VLOOKUP($H3308,$D$3:$E$500,2,0),H3308,INDEX($D$3:$D$300,MATCH(H3308,$D$3:$D$300,0)+1)),"")</f>
        <v/>
      </c>
      <c r="I3309" t="str">
        <f>IF($H3309="","",VLOOKUP($H3309,Listes!$A$3:$I$12,3,FALSE))</f>
        <v/>
      </c>
      <c r="J3309" t="str">
        <f>IF($H3309="","",VLOOKUP($H3309,Listes!$A$3:$I$12,4,FALSE))</f>
        <v/>
      </c>
      <c r="K3309" t="str">
        <f>IF(H3309="","",VLOOKUP($H3309,Listes!$A$3:$I$12,8,FALSE))</f>
        <v/>
      </c>
      <c r="N3309" t="str">
        <f t="shared" si="648"/>
        <v/>
      </c>
    </row>
    <row r="3310" spans="1:14">
      <c r="A3310" s="62" t="str">
        <f>IF(Encodage!A3310="","",IF(COUNTIF($A$2:A3309,Encodage!A3310),"",IF(AND(Encodage!A3310&gt;=$G$2,Encodage!A3310&lt;=$H$2),Encodage!B3310,"")))</f>
        <v/>
      </c>
      <c r="B3310" s="62" t="str">
        <f>IF(A3310="","",IF(COUNTIF($A$2:B3309,Encodage!B3310)&gt;0,"",IF(AND(Encodage!B3310&gt;=$G$2,Encodage!A3310&lt;=$H$2),Encodage!C3310,"")))</f>
        <v/>
      </c>
      <c r="C3310" s="62"/>
      <c r="D3310" s="61"/>
      <c r="E3310" s="61"/>
      <c r="F3310" s="61"/>
      <c r="G3310" t="str">
        <f t="shared" si="647"/>
        <v/>
      </c>
      <c r="H3310" t="str">
        <f>IFERROR(IF(COUNTIF($H$4:H3309,H3309)&lt;VLOOKUP($H3309,$D$3:$E$500,2,0),H3309,INDEX($D$3:$D$300,MATCH(H3309,$D$3:$D$300,0)+1)),"")</f>
        <v/>
      </c>
      <c r="I3310" t="str">
        <f>IF($H3310="","",VLOOKUP($H3310,Listes!$A$3:$I$12,3,FALSE))</f>
        <v/>
      </c>
      <c r="J3310" t="str">
        <f>IF($H3310="","",VLOOKUP($H3310,Listes!$A$3:$I$12,4,FALSE))</f>
        <v/>
      </c>
      <c r="K3310" t="str">
        <f>IF(H3310="","",VLOOKUP($H3310,Listes!$A$3:$I$12,8,FALSE))</f>
        <v/>
      </c>
      <c r="N3310" t="str">
        <f t="shared" si="648"/>
        <v/>
      </c>
    </row>
    <row r="3311" spans="1:14">
      <c r="A3311" s="62" t="str">
        <f>IF(Encodage!A3311="","",IF(COUNTIF($A$2:A3310,Encodage!A3311),"",IF(AND(Encodage!A3311&gt;=$G$2,Encodage!A3311&lt;=$H$2),Encodage!B3311,"")))</f>
        <v/>
      </c>
      <c r="B3311" s="62" t="str">
        <f>IF(A3311="","",IF(COUNTIF($A$2:B3310,Encodage!B3311)&gt;0,"",IF(AND(Encodage!B3311&gt;=$G$2,Encodage!A3311&lt;=$H$2),Encodage!C3311,"")))</f>
        <v/>
      </c>
      <c r="C3311" s="62"/>
      <c r="D3311" s="61"/>
      <c r="E3311" s="61"/>
      <c r="F3311" s="61"/>
      <c r="G3311" t="str">
        <f t="shared" si="647"/>
        <v/>
      </c>
      <c r="H3311" t="str">
        <f>IFERROR(IF(COUNTIF($H$4:H3310,H3310)&lt;VLOOKUP($H3310,$D$3:$E$500,2,0),H3310,INDEX($D$3:$D$300,MATCH(H3310,$D$3:$D$300,0)+1)),"")</f>
        <v/>
      </c>
      <c r="I3311" t="str">
        <f>IF($H3311="","",VLOOKUP($H3311,Listes!$A$3:$I$12,3,FALSE))</f>
        <v/>
      </c>
      <c r="J3311" t="str">
        <f>IF($H3311="","",VLOOKUP($H3311,Listes!$A$3:$I$12,4,FALSE))</f>
        <v/>
      </c>
      <c r="K3311" t="str">
        <f>IF(H3311="","",VLOOKUP($H3311,Listes!$A$3:$I$12,8,FALSE))</f>
        <v/>
      </c>
      <c r="N3311" t="str">
        <f t="shared" si="648"/>
        <v/>
      </c>
    </row>
    <row r="3312" spans="1:14">
      <c r="A3312" s="62" t="str">
        <f>IF(Encodage!A3312="","",IF(COUNTIF($A$2:A3311,Encodage!A3312),"",IF(AND(Encodage!A3312&gt;=$G$2,Encodage!A3312&lt;=$H$2),Encodage!B3312,"")))</f>
        <v/>
      </c>
      <c r="B3312" s="62" t="str">
        <f>IF(A3312="","",IF(COUNTIF($A$2:B3311,Encodage!B3312)&gt;0,"",IF(AND(Encodage!B3312&gt;=$G$2,Encodage!A3312&lt;=$H$2),Encodage!C3312,"")))</f>
        <v/>
      </c>
      <c r="C3312" s="62"/>
      <c r="D3312" s="61"/>
      <c r="E3312" s="61"/>
      <c r="F3312" s="61"/>
      <c r="G3312" t="str">
        <f t="shared" si="647"/>
        <v/>
      </c>
      <c r="H3312" t="str">
        <f>IFERROR(IF(COUNTIF($H$4:H3311,H3311)&lt;VLOOKUP($H3311,$D$3:$E$500,2,0),H3311,INDEX($D$3:$D$300,MATCH(H3311,$D$3:$D$300,0)+1)),"")</f>
        <v/>
      </c>
      <c r="I3312" t="str">
        <f>IF($H3312="","",VLOOKUP($H3312,Listes!$A$3:$I$12,3,FALSE))</f>
        <v/>
      </c>
      <c r="J3312" t="str">
        <f>IF($H3312="","",VLOOKUP($H3312,Listes!$A$3:$I$12,4,FALSE))</f>
        <v/>
      </c>
      <c r="K3312" t="str">
        <f>IF(H3312="","",VLOOKUP($H3312,Listes!$A$3:$I$12,8,FALSE))</f>
        <v/>
      </c>
      <c r="N3312" t="str">
        <f t="shared" si="648"/>
        <v/>
      </c>
    </row>
    <row r="3313" spans="1:14">
      <c r="A3313" s="62" t="str">
        <f>IF(Encodage!A3313="","",IF(COUNTIF($A$2:A3312,Encodage!A3313),"",IF(AND(Encodage!A3313&gt;=$G$2,Encodage!A3313&lt;=$H$2),Encodage!B3313,"")))</f>
        <v/>
      </c>
      <c r="B3313" s="62" t="str">
        <f>IF(A3313="","",IF(COUNTIF($A$2:B3312,Encodage!B3313)&gt;0,"",IF(AND(Encodage!B3313&gt;=$G$2,Encodage!A3313&lt;=$H$2),Encodage!C3313,"")))</f>
        <v/>
      </c>
      <c r="C3313" s="62"/>
      <c r="D3313" s="61"/>
      <c r="E3313" s="61"/>
      <c r="F3313" s="61"/>
      <c r="G3313" t="str">
        <f t="shared" si="647"/>
        <v/>
      </c>
      <c r="H3313" t="str">
        <f>IFERROR(IF(COUNTIF($H$4:H3312,H3312)&lt;VLOOKUP($H3312,$D$3:$E$500,2,0),H3312,INDEX($D$3:$D$300,MATCH(H3312,$D$3:$D$300,0)+1)),"")</f>
        <v/>
      </c>
      <c r="I3313" t="str">
        <f>IF($H3313="","",VLOOKUP($H3313,Listes!$A$3:$I$12,3,FALSE))</f>
        <v/>
      </c>
      <c r="J3313" t="str">
        <f>IF($H3313="","",VLOOKUP($H3313,Listes!$A$3:$I$12,4,FALSE))</f>
        <v/>
      </c>
      <c r="K3313" t="str">
        <f>IF(H3313="","",VLOOKUP($H3313,Listes!$A$3:$I$12,8,FALSE))</f>
        <v/>
      </c>
      <c r="N3313" t="str">
        <f t="shared" si="648"/>
        <v/>
      </c>
    </row>
    <row r="3314" spans="1:14">
      <c r="A3314" s="62" t="str">
        <f>IF(Encodage!A3314="","",IF(COUNTIF($A$2:A3313,Encodage!A3314),"",IF(AND(Encodage!A3314&gt;=$G$2,Encodage!A3314&lt;=$H$2),Encodage!B3314,"")))</f>
        <v/>
      </c>
      <c r="B3314" s="62" t="str">
        <f>IF(A3314="","",IF(COUNTIF($A$2:B3313,Encodage!B3314)&gt;0,"",IF(AND(Encodage!B3314&gt;=$G$2,Encodage!A3314&lt;=$H$2),Encodage!C3314,"")))</f>
        <v/>
      </c>
      <c r="C3314" s="62"/>
      <c r="D3314" s="61"/>
      <c r="E3314" s="61"/>
      <c r="F3314" s="61"/>
      <c r="G3314" t="str">
        <f t="shared" si="647"/>
        <v/>
      </c>
      <c r="H3314" t="str">
        <f>IFERROR(IF(COUNTIF($H$4:H3313,H3313)&lt;VLOOKUP($H3313,$D$3:$E$500,2,0),H3313,INDEX($D$3:$D$300,MATCH(H3313,$D$3:$D$300,0)+1)),"")</f>
        <v/>
      </c>
      <c r="I3314" t="str">
        <f>IF($H3314="","",VLOOKUP($H3314,Listes!$A$3:$I$12,3,FALSE))</f>
        <v/>
      </c>
      <c r="J3314" t="str">
        <f>IF($H3314="","",VLOOKUP($H3314,Listes!$A$3:$I$12,4,FALSE))</f>
        <v/>
      </c>
      <c r="K3314" t="str">
        <f>IF(H3314="","",VLOOKUP($H3314,Listes!$A$3:$I$12,8,FALSE))</f>
        <v/>
      </c>
      <c r="N3314" t="str">
        <f t="shared" si="648"/>
        <v/>
      </c>
    </row>
    <row r="3315" spans="1:14">
      <c r="A3315" s="62" t="str">
        <f>IF(Encodage!A3315="","",IF(COUNTIF($A$2:A3314,Encodage!A3315),"",IF(AND(Encodage!A3315&gt;=$G$2,Encodage!A3315&lt;=$H$2),Encodage!B3315,"")))</f>
        <v/>
      </c>
      <c r="B3315" s="62" t="str">
        <f>IF(A3315="","",IF(COUNTIF($A$2:B3314,Encodage!B3315)&gt;0,"",IF(AND(Encodage!B3315&gt;=$G$2,Encodage!A3315&lt;=$H$2),Encodage!C3315,"")))</f>
        <v/>
      </c>
      <c r="C3315" s="62"/>
      <c r="D3315" s="61"/>
      <c r="E3315" s="61"/>
      <c r="F3315" s="61"/>
      <c r="G3315" t="str">
        <f t="shared" si="647"/>
        <v/>
      </c>
      <c r="H3315" t="str">
        <f>IFERROR(IF(COUNTIF($H$4:H3314,H3314)&lt;VLOOKUP($H3314,$D$3:$E$500,2,0),H3314,INDEX($D$3:$D$300,MATCH(H3314,$D$3:$D$300,0)+1)),"")</f>
        <v/>
      </c>
      <c r="I3315" t="str">
        <f>IF($H3315="","",VLOOKUP($H3315,Listes!$A$3:$I$12,3,FALSE))</f>
        <v/>
      </c>
      <c r="J3315" t="str">
        <f>IF($H3315="","",VLOOKUP($H3315,Listes!$A$3:$I$12,4,FALSE))</f>
        <v/>
      </c>
      <c r="K3315" t="str">
        <f>IF(H3315="","",VLOOKUP($H3315,Listes!$A$3:$I$12,8,FALSE))</f>
        <v/>
      </c>
      <c r="N3315" t="str">
        <f t="shared" si="648"/>
        <v/>
      </c>
    </row>
    <row r="3316" spans="1:14">
      <c r="A3316" s="62" t="str">
        <f>IF(Encodage!A3316="","",IF(COUNTIF($A$2:A3315,Encodage!A3316),"",IF(AND(Encodage!A3316&gt;=$G$2,Encodage!A3316&lt;=$H$2),Encodage!B3316,"")))</f>
        <v/>
      </c>
      <c r="B3316" s="62" t="str">
        <f>IF(A3316="","",IF(COUNTIF($A$2:B3315,Encodage!B3316)&gt;0,"",IF(AND(Encodage!B3316&gt;=$G$2,Encodage!A3316&lt;=$H$2),Encodage!C3316,"")))</f>
        <v/>
      </c>
      <c r="C3316" s="62"/>
      <c r="D3316" s="61"/>
      <c r="E3316" s="61"/>
      <c r="F3316" s="61"/>
      <c r="G3316" t="str">
        <f t="shared" si="647"/>
        <v/>
      </c>
      <c r="H3316" t="str">
        <f>IFERROR(IF(COUNTIF($H$4:H3315,H3315)&lt;VLOOKUP($H3315,$D$3:$E$500,2,0),H3315,INDEX($D$3:$D$300,MATCH(H3315,$D$3:$D$300,0)+1)),"")</f>
        <v/>
      </c>
      <c r="I3316" t="str">
        <f>IF($H3316="","",VLOOKUP($H3316,Listes!$A$3:$I$12,3,FALSE))</f>
        <v/>
      </c>
      <c r="J3316" t="str">
        <f>IF($H3316="","",VLOOKUP($H3316,Listes!$A$3:$I$12,4,FALSE))</f>
        <v/>
      </c>
      <c r="K3316" t="str">
        <f>IF(H3316="","",VLOOKUP($H3316,Listes!$A$3:$I$12,8,FALSE))</f>
        <v/>
      </c>
      <c r="N3316" t="str">
        <f t="shared" si="648"/>
        <v/>
      </c>
    </row>
    <row r="3317" spans="1:14">
      <c r="A3317" s="62" t="str">
        <f>IF(Encodage!A3317="","",IF(COUNTIF($A$2:A3316,Encodage!A3317),"",IF(AND(Encodage!A3317&gt;=$G$2,Encodage!A3317&lt;=$H$2),Encodage!B3317,"")))</f>
        <v/>
      </c>
      <c r="B3317" s="62" t="str">
        <f>IF(A3317="","",IF(COUNTIF($A$2:B3316,Encodage!B3317)&gt;0,"",IF(AND(Encodage!B3317&gt;=$G$2,Encodage!A3317&lt;=$H$2),Encodage!C3317,"")))</f>
        <v/>
      </c>
      <c r="C3317" s="62"/>
      <c r="D3317" s="61"/>
      <c r="E3317" s="61"/>
      <c r="F3317" s="61"/>
      <c r="G3317" t="str">
        <f t="shared" si="647"/>
        <v/>
      </c>
      <c r="H3317" t="str">
        <f>IFERROR(IF(COUNTIF($H$4:H3316,H3316)&lt;VLOOKUP($H3316,$D$3:$E$500,2,0),H3316,INDEX($D$3:$D$300,MATCH(H3316,$D$3:$D$300,0)+1)),"")</f>
        <v/>
      </c>
      <c r="I3317" t="str">
        <f>IF($H3317="","",VLOOKUP($H3317,Listes!$A$3:$I$12,3,FALSE))</f>
        <v/>
      </c>
      <c r="J3317" t="str">
        <f>IF($H3317="","",VLOOKUP($H3317,Listes!$A$3:$I$12,4,FALSE))</f>
        <v/>
      </c>
      <c r="K3317" t="str">
        <f>IF(H3317="","",VLOOKUP($H3317,Listes!$A$3:$I$12,8,FALSE))</f>
        <v/>
      </c>
      <c r="N3317" t="str">
        <f t="shared" si="648"/>
        <v/>
      </c>
    </row>
    <row r="3318" spans="1:14">
      <c r="A3318" s="62" t="str">
        <f>IF(Encodage!A3318="","",IF(COUNTIF($A$2:A3317,Encodage!A3318),"",IF(AND(Encodage!A3318&gt;=$G$2,Encodage!A3318&lt;=$H$2),Encodage!B3318,"")))</f>
        <v/>
      </c>
      <c r="B3318" s="62" t="str">
        <f>IF(A3318="","",IF(COUNTIF($A$2:B3317,Encodage!B3318)&gt;0,"",IF(AND(Encodage!B3318&gt;=$G$2,Encodage!A3318&lt;=$H$2),Encodage!C3318,"")))</f>
        <v/>
      </c>
      <c r="C3318" s="62"/>
      <c r="D3318" s="61"/>
      <c r="E3318" s="61"/>
      <c r="F3318" s="61"/>
      <c r="G3318" t="str">
        <f t="shared" si="647"/>
        <v/>
      </c>
      <c r="H3318" t="str">
        <f>IFERROR(IF(COUNTIF($H$4:H3317,H3317)&lt;VLOOKUP($H3317,$D$3:$E$500,2,0),H3317,INDEX($D$3:$D$300,MATCH(H3317,$D$3:$D$300,0)+1)),"")</f>
        <v/>
      </c>
      <c r="I3318" t="str">
        <f>IF($H3318="","",VLOOKUP($H3318,Listes!$A$3:$I$12,3,FALSE))</f>
        <v/>
      </c>
      <c r="J3318" t="str">
        <f>IF($H3318="","",VLOOKUP($H3318,Listes!$A$3:$I$12,4,FALSE))</f>
        <v/>
      </c>
      <c r="K3318" t="str">
        <f>IF(H3318="","",VLOOKUP($H3318,Listes!$A$3:$I$12,8,FALSE))</f>
        <v/>
      </c>
      <c r="N3318" t="str">
        <f t="shared" si="648"/>
        <v/>
      </c>
    </row>
    <row r="3319" spans="1:14">
      <c r="A3319" s="62" t="str">
        <f>IF(Encodage!A3319="","",IF(COUNTIF($A$2:A3318,Encodage!A3319),"",IF(AND(Encodage!A3319&gt;=$G$2,Encodage!A3319&lt;=$H$2),Encodage!B3319,"")))</f>
        <v/>
      </c>
      <c r="B3319" s="62" t="str">
        <f>IF(A3319="","",IF(COUNTIF($A$2:B3318,Encodage!B3319)&gt;0,"",IF(AND(Encodage!B3319&gt;=$G$2,Encodage!A3319&lt;=$H$2),Encodage!C3319,"")))</f>
        <v/>
      </c>
      <c r="C3319" s="62"/>
      <c r="D3319" s="61"/>
      <c r="E3319" s="61"/>
      <c r="F3319" s="61"/>
      <c r="G3319" t="str">
        <f t="shared" si="647"/>
        <v/>
      </c>
      <c r="H3319" t="str">
        <f>IFERROR(IF(COUNTIF($H$4:H3318,H3318)&lt;VLOOKUP($H3318,$D$3:$E$500,2,0),H3318,INDEX($D$3:$D$300,MATCH(H3318,$D$3:$D$300,0)+1)),"")</f>
        <v/>
      </c>
      <c r="I3319" t="str">
        <f>IF($H3319="","",VLOOKUP($H3319,Listes!$A$3:$I$12,3,FALSE))</f>
        <v/>
      </c>
      <c r="J3319" t="str">
        <f>IF($H3319="","",VLOOKUP($H3319,Listes!$A$3:$I$12,4,FALSE))</f>
        <v/>
      </c>
      <c r="K3319" t="str">
        <f>IF(H3319="","",VLOOKUP($H3319,Listes!$A$3:$I$12,8,FALSE))</f>
        <v/>
      </c>
      <c r="N3319" t="str">
        <f t="shared" si="648"/>
        <v/>
      </c>
    </row>
    <row r="3320" spans="1:14">
      <c r="A3320" s="62" t="str">
        <f>IF(Encodage!A3320="","",IF(COUNTIF($A$2:A3319,Encodage!A3320),"",IF(AND(Encodage!A3320&gt;=$G$2,Encodage!A3320&lt;=$H$2),Encodage!B3320,"")))</f>
        <v/>
      </c>
      <c r="B3320" s="62" t="str">
        <f>IF(A3320="","",IF(COUNTIF($A$2:B3319,Encodage!B3320)&gt;0,"",IF(AND(Encodage!B3320&gt;=$G$2,Encodage!A3320&lt;=$H$2),Encodage!C3320,"")))</f>
        <v/>
      </c>
      <c r="C3320" s="62"/>
      <c r="D3320" s="61"/>
      <c r="E3320" s="61"/>
      <c r="F3320" s="61"/>
      <c r="G3320" t="str">
        <f t="shared" si="647"/>
        <v/>
      </c>
      <c r="H3320" t="str">
        <f>IFERROR(IF(COUNTIF($H$4:H3319,H3319)&lt;VLOOKUP($H3319,$D$3:$E$500,2,0),H3319,INDEX($D$3:$D$300,MATCH(H3319,$D$3:$D$300,0)+1)),"")</f>
        <v/>
      </c>
      <c r="I3320" t="str">
        <f>IF($H3320="","",VLOOKUP($H3320,Listes!$A$3:$I$12,3,FALSE))</f>
        <v/>
      </c>
      <c r="J3320" t="str">
        <f>IF($H3320="","",VLOOKUP($H3320,Listes!$A$3:$I$12,4,FALSE))</f>
        <v/>
      </c>
      <c r="K3320" t="str">
        <f>IF(H3320="","",VLOOKUP($H3320,Listes!$A$3:$I$12,8,FALSE))</f>
        <v/>
      </c>
      <c r="N3320" t="str">
        <f t="shared" si="648"/>
        <v/>
      </c>
    </row>
    <row r="3321" spans="1:14">
      <c r="A3321" s="62" t="str">
        <f>IF(Encodage!A3321="","",IF(COUNTIF($A$2:A3320,Encodage!A3321),"",IF(AND(Encodage!A3321&gt;=$G$2,Encodage!A3321&lt;=$H$2),Encodage!B3321,"")))</f>
        <v/>
      </c>
      <c r="B3321" s="62" t="str">
        <f>IF(A3321="","",IF(COUNTIF($A$2:B3320,Encodage!B3321)&gt;0,"",IF(AND(Encodage!B3321&gt;=$G$2,Encodage!A3321&lt;=$H$2),Encodage!C3321,"")))</f>
        <v/>
      </c>
      <c r="C3321" s="62"/>
      <c r="D3321" s="61"/>
      <c r="E3321" s="61"/>
      <c r="F3321" s="61"/>
      <c r="G3321" t="str">
        <f t="shared" si="647"/>
        <v/>
      </c>
      <c r="H3321" t="str">
        <f>IFERROR(IF(COUNTIF($H$4:H3320,H3320)&lt;VLOOKUP($H3320,$D$3:$E$500,2,0),H3320,INDEX($D$3:$D$300,MATCH(H3320,$D$3:$D$300,0)+1)),"")</f>
        <v/>
      </c>
      <c r="I3321" t="str">
        <f>IF($H3321="","",VLOOKUP($H3321,Listes!$A$3:$I$12,3,FALSE))</f>
        <v/>
      </c>
      <c r="J3321" t="str">
        <f>IF($H3321="","",VLOOKUP($H3321,Listes!$A$3:$I$12,4,FALSE))</f>
        <v/>
      </c>
      <c r="K3321" t="str">
        <f>IF(H3321="","",VLOOKUP($H3321,Listes!$A$3:$I$12,8,FALSE))</f>
        <v/>
      </c>
      <c r="N3321" t="str">
        <f t="shared" si="648"/>
        <v/>
      </c>
    </row>
    <row r="3322" spans="1:14">
      <c r="A3322" s="62" t="str">
        <f>IF(Encodage!A3322="","",IF(COUNTIF($A$2:A3321,Encodage!A3322),"",IF(AND(Encodage!A3322&gt;=$G$2,Encodage!A3322&lt;=$H$2),Encodage!B3322,"")))</f>
        <v/>
      </c>
      <c r="B3322" s="62" t="str">
        <f>IF(A3322="","",IF(COUNTIF($A$2:B3321,Encodage!B3322)&gt;0,"",IF(AND(Encodage!B3322&gt;=$G$2,Encodage!A3322&lt;=$H$2),Encodage!C3322,"")))</f>
        <v/>
      </c>
      <c r="C3322" s="62"/>
      <c r="D3322" s="61"/>
      <c r="E3322" s="61"/>
      <c r="F3322" s="61"/>
      <c r="G3322" t="str">
        <f t="shared" si="647"/>
        <v/>
      </c>
      <c r="H3322" t="str">
        <f>IFERROR(IF(COUNTIF($H$4:H3321,H3321)&lt;VLOOKUP($H3321,$D$3:$E$500,2,0),H3321,INDEX($D$3:$D$300,MATCH(H3321,$D$3:$D$300,0)+1)),"")</f>
        <v/>
      </c>
      <c r="I3322" t="str">
        <f>IF($H3322="","",VLOOKUP($H3322,Listes!$A$3:$I$12,3,FALSE))</f>
        <v/>
      </c>
      <c r="J3322" t="str">
        <f>IF($H3322="","",VLOOKUP($H3322,Listes!$A$3:$I$12,4,FALSE))</f>
        <v/>
      </c>
      <c r="K3322" t="str">
        <f>IF(H3322="","",VLOOKUP($H3322,Listes!$A$3:$I$12,8,FALSE))</f>
        <v/>
      </c>
      <c r="N3322" t="str">
        <f t="shared" si="648"/>
        <v/>
      </c>
    </row>
    <row r="3323" spans="1:14">
      <c r="A3323" s="62" t="str">
        <f>IF(Encodage!A3323="","",IF(COUNTIF($A$2:A3322,Encodage!A3323),"",IF(AND(Encodage!A3323&gt;=$G$2,Encodage!A3323&lt;=$H$2),Encodage!B3323,"")))</f>
        <v/>
      </c>
      <c r="B3323" s="62" t="str">
        <f>IF(A3323="","",IF(COUNTIF($A$2:B3322,Encodage!B3323)&gt;0,"",IF(AND(Encodage!B3323&gt;=$G$2,Encodage!A3323&lt;=$H$2),Encodage!C3323,"")))</f>
        <v/>
      </c>
      <c r="C3323" s="62"/>
      <c r="D3323" s="61"/>
      <c r="E3323" s="61"/>
      <c r="F3323" s="61"/>
      <c r="G3323" t="str">
        <f t="shared" si="647"/>
        <v/>
      </c>
      <c r="H3323" t="str">
        <f>IFERROR(IF(COUNTIF($H$4:H3322,H3322)&lt;VLOOKUP($H3322,$D$3:$E$500,2,0),H3322,INDEX($D$3:$D$300,MATCH(H3322,$D$3:$D$300,0)+1)),"")</f>
        <v/>
      </c>
      <c r="I3323" t="str">
        <f>IF($H3323="","",VLOOKUP($H3323,Listes!$A$3:$I$12,3,FALSE))</f>
        <v/>
      </c>
      <c r="J3323" t="str">
        <f>IF($H3323="","",VLOOKUP($H3323,Listes!$A$3:$I$12,4,FALSE))</f>
        <v/>
      </c>
      <c r="K3323" t="str">
        <f>IF(H3323="","",VLOOKUP($H3323,Listes!$A$3:$I$12,8,FALSE))</f>
        <v/>
      </c>
      <c r="N3323" t="str">
        <f t="shared" si="648"/>
        <v/>
      </c>
    </row>
    <row r="3324" spans="1:14">
      <c r="A3324" s="62" t="str">
        <f>IF(Encodage!A3324="","",IF(COUNTIF($A$2:A3323,Encodage!A3324),"",IF(AND(Encodage!A3324&gt;=$G$2,Encodage!A3324&lt;=$H$2),Encodage!B3324,"")))</f>
        <v/>
      </c>
      <c r="B3324" s="62" t="str">
        <f>IF(A3324="","",IF(COUNTIF($A$2:B3323,Encodage!B3324)&gt;0,"",IF(AND(Encodage!B3324&gt;=$G$2,Encodage!A3324&lt;=$H$2),Encodage!C3324,"")))</f>
        <v/>
      </c>
      <c r="C3324" s="62"/>
      <c r="D3324" s="61"/>
      <c r="E3324" s="61"/>
      <c r="F3324" s="61"/>
      <c r="G3324" t="str">
        <f t="shared" si="647"/>
        <v/>
      </c>
      <c r="H3324" t="str">
        <f>IFERROR(IF(COUNTIF($H$4:H3323,H3323)&lt;VLOOKUP($H3323,$D$3:$E$500,2,0),H3323,INDEX($D$3:$D$300,MATCH(H3323,$D$3:$D$300,0)+1)),"")</f>
        <v/>
      </c>
      <c r="I3324" t="str">
        <f>IF($H3324="","",VLOOKUP($H3324,Listes!$A$3:$I$12,3,FALSE))</f>
        <v/>
      </c>
      <c r="J3324" t="str">
        <f>IF($H3324="","",VLOOKUP($H3324,Listes!$A$3:$I$12,4,FALSE))</f>
        <v/>
      </c>
      <c r="K3324" t="str">
        <f>IF(H3324="","",VLOOKUP($H3324,Listes!$A$3:$I$12,8,FALSE))</f>
        <v/>
      </c>
      <c r="N3324" t="str">
        <f t="shared" si="648"/>
        <v/>
      </c>
    </row>
    <row r="3325" spans="1:14">
      <c r="A3325" s="62" t="str">
        <f>IF(Encodage!A3325="","",IF(COUNTIF($A$2:A3324,Encodage!A3325),"",IF(AND(Encodage!A3325&gt;=$G$2,Encodage!A3325&lt;=$H$2),Encodage!B3325,"")))</f>
        <v/>
      </c>
      <c r="B3325" s="62" t="str">
        <f>IF(A3325="","",IF(COUNTIF($A$2:B3324,Encodage!B3325)&gt;0,"",IF(AND(Encodage!B3325&gt;=$G$2,Encodage!A3325&lt;=$H$2),Encodage!C3325,"")))</f>
        <v/>
      </c>
      <c r="C3325" s="62"/>
      <c r="D3325" s="61"/>
      <c r="E3325" s="61"/>
      <c r="F3325" s="61"/>
      <c r="G3325" t="str">
        <f t="shared" si="647"/>
        <v/>
      </c>
      <c r="H3325" t="str">
        <f>IFERROR(IF(COUNTIF($H$4:H3324,H3324)&lt;VLOOKUP($H3324,$D$3:$E$500,2,0),H3324,INDEX($D$3:$D$300,MATCH(H3324,$D$3:$D$300,0)+1)),"")</f>
        <v/>
      </c>
      <c r="I3325" t="str">
        <f>IF($H3325="","",VLOOKUP($H3325,Listes!$A$3:$I$12,3,FALSE))</f>
        <v/>
      </c>
      <c r="J3325" t="str">
        <f>IF($H3325="","",VLOOKUP($H3325,Listes!$A$3:$I$12,4,FALSE))</f>
        <v/>
      </c>
      <c r="K3325" t="str">
        <f>IF(H3325="","",VLOOKUP($H3325,Listes!$A$3:$I$12,8,FALSE))</f>
        <v/>
      </c>
      <c r="N3325" t="str">
        <f t="shared" si="648"/>
        <v/>
      </c>
    </row>
    <row r="3326" spans="1:14">
      <c r="A3326" s="62" t="str">
        <f>IF(Encodage!A3326="","",IF(COUNTIF($A$2:A3325,Encodage!A3326),"",IF(AND(Encodage!A3326&gt;=$G$2,Encodage!A3326&lt;=$H$2),Encodage!B3326,"")))</f>
        <v/>
      </c>
      <c r="B3326" s="62" t="str">
        <f>IF(A3326="","",IF(COUNTIF($A$2:B3325,Encodage!B3326)&gt;0,"",IF(AND(Encodage!B3326&gt;=$G$2,Encodage!A3326&lt;=$H$2),Encodage!C3326,"")))</f>
        <v/>
      </c>
      <c r="C3326" s="62"/>
      <c r="D3326" s="61"/>
      <c r="E3326" s="61"/>
      <c r="F3326" s="61"/>
      <c r="G3326" t="str">
        <f t="shared" si="647"/>
        <v/>
      </c>
      <c r="H3326" t="str">
        <f>IFERROR(IF(COUNTIF($H$4:H3325,H3325)&lt;VLOOKUP($H3325,$D$3:$E$500,2,0),H3325,INDEX($D$3:$D$300,MATCH(H3325,$D$3:$D$300,0)+1)),"")</f>
        <v/>
      </c>
      <c r="I3326" t="str">
        <f>IF($H3326="","",VLOOKUP($H3326,Listes!$A$3:$I$12,3,FALSE))</f>
        <v/>
      </c>
      <c r="J3326" t="str">
        <f>IF($H3326="","",VLOOKUP($H3326,Listes!$A$3:$I$12,4,FALSE))</f>
        <v/>
      </c>
      <c r="K3326" t="str">
        <f>IF(H3326="","",VLOOKUP($H3326,Listes!$A$3:$I$12,8,FALSE))</f>
        <v/>
      </c>
      <c r="N3326" t="str">
        <f t="shared" si="648"/>
        <v/>
      </c>
    </row>
    <row r="3327" spans="1:14">
      <c r="A3327" s="62" t="str">
        <f>IF(Encodage!A3327="","",IF(COUNTIF($A$2:A3326,Encodage!A3327),"",IF(AND(Encodage!A3327&gt;=$G$2,Encodage!A3327&lt;=$H$2),Encodage!B3327,"")))</f>
        <v/>
      </c>
      <c r="B3327" s="62" t="str">
        <f>IF(A3327="","",IF(COUNTIF($A$2:B3326,Encodage!B3327)&gt;0,"",IF(AND(Encodage!B3327&gt;=$G$2,Encodage!A3327&lt;=$H$2),Encodage!C3327,"")))</f>
        <v/>
      </c>
      <c r="C3327" s="62"/>
      <c r="D3327" s="61"/>
      <c r="E3327" s="61"/>
      <c r="F3327" s="61"/>
      <c r="G3327" t="str">
        <f t="shared" si="647"/>
        <v/>
      </c>
      <c r="H3327" t="str">
        <f>IFERROR(IF(COUNTIF($H$4:H3326,H3326)&lt;VLOOKUP($H3326,$D$3:$E$500,2,0),H3326,INDEX($D$3:$D$300,MATCH(H3326,$D$3:$D$300,0)+1)),"")</f>
        <v/>
      </c>
      <c r="I3327" t="str">
        <f>IF($H3327="","",VLOOKUP($H3327,Listes!$A$3:$I$12,3,FALSE))</f>
        <v/>
      </c>
      <c r="J3327" t="str">
        <f>IF($H3327="","",VLOOKUP($H3327,Listes!$A$3:$I$12,4,FALSE))</f>
        <v/>
      </c>
      <c r="K3327" t="str">
        <f>IF(H3327="","",VLOOKUP($H3327,Listes!$A$3:$I$12,8,FALSE))</f>
        <v/>
      </c>
      <c r="N3327" t="str">
        <f t="shared" si="648"/>
        <v/>
      </c>
    </row>
    <row r="3328" spans="1:14">
      <c r="A3328" s="62" t="str">
        <f>IF(Encodage!A3328="","",IF(COUNTIF($A$2:A3327,Encodage!A3328),"",IF(AND(Encodage!A3328&gt;=$G$2,Encodage!A3328&lt;=$H$2),Encodage!B3328,"")))</f>
        <v/>
      </c>
      <c r="B3328" s="62" t="str">
        <f>IF(A3328="","",IF(COUNTIF($A$2:B3327,Encodage!B3328)&gt;0,"",IF(AND(Encodage!B3328&gt;=$G$2,Encodage!A3328&lt;=$H$2),Encodage!C3328,"")))</f>
        <v/>
      </c>
      <c r="C3328" s="62"/>
      <c r="D3328" s="61"/>
      <c r="E3328" s="61"/>
      <c r="F3328" s="61"/>
      <c r="G3328" t="str">
        <f t="shared" si="647"/>
        <v/>
      </c>
      <c r="H3328" t="str">
        <f>IFERROR(IF(COUNTIF($H$4:H3327,H3327)&lt;VLOOKUP($H3327,$D$3:$E$500,2,0),H3327,INDEX($D$3:$D$300,MATCH(H3327,$D$3:$D$300,0)+1)),"")</f>
        <v/>
      </c>
      <c r="I3328" t="str">
        <f>IF($H3328="","",VLOOKUP($H3328,Listes!$A$3:$I$12,3,FALSE))</f>
        <v/>
      </c>
      <c r="J3328" t="str">
        <f>IF($H3328="","",VLOOKUP($H3328,Listes!$A$3:$I$12,4,FALSE))</f>
        <v/>
      </c>
      <c r="K3328" t="str">
        <f>IF(H3328="","",VLOOKUP($H3328,Listes!$A$3:$I$12,8,FALSE))</f>
        <v/>
      </c>
      <c r="N3328" t="str">
        <f t="shared" si="648"/>
        <v/>
      </c>
    </row>
    <row r="3329" spans="1:14">
      <c r="A3329" s="62" t="str">
        <f>IF(Encodage!A3329="","",IF(COUNTIF($A$2:A3328,Encodage!A3329),"",IF(AND(Encodage!A3329&gt;=$G$2,Encodage!A3329&lt;=$H$2),Encodage!B3329,"")))</f>
        <v/>
      </c>
      <c r="B3329" s="62" t="str">
        <f>IF(A3329="","",IF(COUNTIF($A$2:B3328,Encodage!B3329)&gt;0,"",IF(AND(Encodage!B3329&gt;=$G$2,Encodage!A3329&lt;=$H$2),Encodage!C3329,"")))</f>
        <v/>
      </c>
      <c r="C3329" s="62"/>
      <c r="D3329" s="61"/>
      <c r="E3329" s="61"/>
      <c r="F3329" s="61"/>
      <c r="G3329" t="str">
        <f t="shared" si="647"/>
        <v/>
      </c>
      <c r="H3329" t="str">
        <f>IFERROR(IF(COUNTIF($H$4:H3328,H3328)&lt;VLOOKUP($H3328,$D$3:$E$500,2,0),H3328,INDEX($D$3:$D$300,MATCH(H3328,$D$3:$D$300,0)+1)),"")</f>
        <v/>
      </c>
      <c r="I3329" t="str">
        <f>IF($H3329="","",VLOOKUP($H3329,Listes!$A$3:$I$12,3,FALSE))</f>
        <v/>
      </c>
      <c r="J3329" t="str">
        <f>IF($H3329="","",VLOOKUP($H3329,Listes!$A$3:$I$12,4,FALSE))</f>
        <v/>
      </c>
      <c r="K3329" t="str">
        <f>IF(H3329="","",VLOOKUP($H3329,Listes!$A$3:$I$12,8,FALSE))</f>
        <v/>
      </c>
      <c r="N3329" t="str">
        <f t="shared" si="648"/>
        <v/>
      </c>
    </row>
    <row r="3330" spans="1:14">
      <c r="A3330" s="62" t="str">
        <f>IF(Encodage!A3330="","",IF(COUNTIF($A$2:A3329,Encodage!A3330),"",IF(AND(Encodage!A3330&gt;=$G$2,Encodage!A3330&lt;=$H$2),Encodage!B3330,"")))</f>
        <v/>
      </c>
      <c r="B3330" s="62" t="str">
        <f>IF(A3330="","",IF(COUNTIF($A$2:B3329,Encodage!B3330)&gt;0,"",IF(AND(Encodage!B3330&gt;=$G$2,Encodage!A3330&lt;=$H$2),Encodage!C3330,"")))</f>
        <v/>
      </c>
      <c r="C3330" s="62"/>
      <c r="D3330" s="61"/>
      <c r="E3330" s="61"/>
      <c r="F3330" s="61"/>
      <c r="G3330" t="str">
        <f t="shared" si="647"/>
        <v/>
      </c>
      <c r="H3330" t="str">
        <f>IFERROR(IF(COUNTIF($H$4:H3329,H3329)&lt;VLOOKUP($H3329,$D$3:$E$500,2,0),H3329,INDEX($D$3:$D$300,MATCH(H3329,$D$3:$D$300,0)+1)),"")</f>
        <v/>
      </c>
      <c r="I3330" t="str">
        <f>IF($H3330="","",VLOOKUP($H3330,Listes!$A$3:$I$12,3,FALSE))</f>
        <v/>
      </c>
      <c r="J3330" t="str">
        <f>IF($H3330="","",VLOOKUP($H3330,Listes!$A$3:$I$12,4,FALSE))</f>
        <v/>
      </c>
      <c r="K3330" t="str">
        <f>IF(H3330="","",VLOOKUP($H3330,Listes!$A$3:$I$12,8,FALSE))</f>
        <v/>
      </c>
      <c r="N3330" t="str">
        <f t="shared" si="648"/>
        <v/>
      </c>
    </row>
    <row r="3331" spans="1:14">
      <c r="A3331" s="62" t="str">
        <f>IF(Encodage!A3331="","",IF(COUNTIF($A$2:A3330,Encodage!A3331),"",IF(AND(Encodage!A3331&gt;=$G$2,Encodage!A3331&lt;=$H$2),Encodage!B3331,"")))</f>
        <v/>
      </c>
      <c r="B3331" s="62" t="str">
        <f>IF(A3331="","",IF(COUNTIF($A$2:B3330,Encodage!B3331)&gt;0,"",IF(AND(Encodage!B3331&gt;=$G$2,Encodage!A3331&lt;=$H$2),Encodage!C3331,"")))</f>
        <v/>
      </c>
      <c r="C3331" s="62"/>
      <c r="D3331" s="61"/>
      <c r="E3331" s="61"/>
      <c r="F3331" s="61"/>
      <c r="G3331" t="str">
        <f t="shared" si="647"/>
        <v/>
      </c>
      <c r="H3331" t="str">
        <f>IFERROR(IF(COUNTIF($H$4:H3330,H3330)&lt;VLOOKUP($H3330,$D$3:$E$500,2,0),H3330,INDEX($D$3:$D$300,MATCH(H3330,$D$3:$D$300,0)+1)),"")</f>
        <v/>
      </c>
      <c r="I3331" t="str">
        <f>IF($H3331="","",VLOOKUP($H3331,Listes!$A$3:$I$12,3,FALSE))</f>
        <v/>
      </c>
      <c r="J3331" t="str">
        <f>IF($H3331="","",VLOOKUP($H3331,Listes!$A$3:$I$12,4,FALSE))</f>
        <v/>
      </c>
      <c r="K3331" t="str">
        <f>IF(H3331="","",VLOOKUP($H3331,Listes!$A$3:$I$12,8,FALSE))</f>
        <v/>
      </c>
      <c r="N3331" t="str">
        <f t="shared" si="648"/>
        <v/>
      </c>
    </row>
    <row r="3332" spans="1:14">
      <c r="A3332" s="62" t="str">
        <f>IF(Encodage!A3332="","",IF(COUNTIF($A$2:A3331,Encodage!A3332),"",IF(AND(Encodage!A3332&gt;=$G$2,Encodage!A3332&lt;=$H$2),Encodage!B3332,"")))</f>
        <v/>
      </c>
      <c r="B3332" s="62" t="str">
        <f>IF(A3332="","",IF(COUNTIF($A$2:B3331,Encodage!B3332)&gt;0,"",IF(AND(Encodage!B3332&gt;=$G$2,Encodage!A3332&lt;=$H$2),Encodage!C3332,"")))</f>
        <v/>
      </c>
      <c r="C3332" s="62"/>
      <c r="D3332" s="61"/>
      <c r="E3332" s="61"/>
      <c r="F3332" s="61"/>
      <c r="G3332" t="str">
        <f t="shared" si="647"/>
        <v/>
      </c>
      <c r="H3332" t="str">
        <f>IFERROR(IF(COUNTIF($H$4:H3331,H3331)&lt;VLOOKUP($H3331,$D$3:$E$500,2,0),H3331,INDEX($D$3:$D$300,MATCH(H3331,$D$3:$D$300,0)+1)),"")</f>
        <v/>
      </c>
      <c r="I3332" t="str">
        <f>IF($H3332="","",VLOOKUP($H3332,Listes!$A$3:$I$12,3,FALSE))</f>
        <v/>
      </c>
      <c r="J3332" t="str">
        <f>IF($H3332="","",VLOOKUP($H3332,Listes!$A$3:$I$12,4,FALSE))</f>
        <v/>
      </c>
      <c r="K3332" t="str">
        <f>IF(H3332="","",VLOOKUP($H3332,Listes!$A$3:$I$12,8,FALSE))</f>
        <v/>
      </c>
      <c r="N3332" t="str">
        <f t="shared" si="648"/>
        <v/>
      </c>
    </row>
    <row r="3333" spans="1:14">
      <c r="A3333" s="62" t="str">
        <f>IF(Encodage!A3333="","",IF(COUNTIF($A$2:A3332,Encodage!A3333),"",IF(AND(Encodage!A3333&gt;=$G$2,Encodage!A3333&lt;=$H$2),Encodage!B3333,"")))</f>
        <v/>
      </c>
      <c r="B3333" s="62" t="str">
        <f>IF(A3333="","",IF(COUNTIF($A$2:B3332,Encodage!B3333)&gt;0,"",IF(AND(Encodage!B3333&gt;=$G$2,Encodage!A3333&lt;=$H$2),Encodage!C3333,"")))</f>
        <v/>
      </c>
      <c r="C3333" s="62"/>
      <c r="D3333" s="61"/>
      <c r="E3333" s="61"/>
      <c r="F3333" s="61"/>
      <c r="G3333" t="str">
        <f t="shared" ref="G3333:G3396" si="649">IFERROR(INDEX($C$3:$C$10000,MATCH(H3333,$A$3:$A$10000,0)),"")</f>
        <v/>
      </c>
      <c r="H3333" t="str">
        <f>IFERROR(IF(COUNTIF($H$4:H3332,H3332)&lt;VLOOKUP($H3332,$D$3:$E$500,2,0),H3332,INDEX($D$3:$D$300,MATCH(H3332,$D$3:$D$300,0)+1)),"")</f>
        <v/>
      </c>
      <c r="I3333" t="str">
        <f>IF($H3333="","",VLOOKUP($H3333,Listes!$A$3:$I$12,3,FALSE))</f>
        <v/>
      </c>
      <c r="J3333" t="str">
        <f>IF($H3333="","",VLOOKUP($H3333,Listes!$A$3:$I$12,4,FALSE))</f>
        <v/>
      </c>
      <c r="K3333" t="str">
        <f>IF(H3333="","",VLOOKUP($H3333,Listes!$A$3:$I$12,8,FALSE))</f>
        <v/>
      </c>
      <c r="N3333" t="str">
        <f t="shared" ref="N3333:N3396" si="650">IF($H3332=$H3333,"",IFERROR(INDEX($C$3:$C$300,MATCH(H3333,$D$3:$D$300,0)),""))</f>
        <v/>
      </c>
    </row>
    <row r="3334" spans="1:14">
      <c r="A3334" s="62" t="str">
        <f>IF(Encodage!A3334="","",IF(COUNTIF($A$2:A3333,Encodage!A3334),"",IF(AND(Encodage!A3334&gt;=$G$2,Encodage!A3334&lt;=$H$2),Encodage!B3334,"")))</f>
        <v/>
      </c>
      <c r="B3334" s="62" t="str">
        <f>IF(A3334="","",IF(COUNTIF($A$2:B3333,Encodage!B3334)&gt;0,"",IF(AND(Encodage!B3334&gt;=$G$2,Encodage!A3334&lt;=$H$2),Encodage!C3334,"")))</f>
        <v/>
      </c>
      <c r="C3334" s="62"/>
      <c r="D3334" s="61"/>
      <c r="E3334" s="61"/>
      <c r="F3334" s="61"/>
      <c r="G3334" t="str">
        <f t="shared" si="649"/>
        <v/>
      </c>
      <c r="H3334" t="str">
        <f>IFERROR(IF(COUNTIF($H$4:H3333,H3333)&lt;VLOOKUP($H3333,$D$3:$E$500,2,0),H3333,INDEX($D$3:$D$300,MATCH(H3333,$D$3:$D$300,0)+1)),"")</f>
        <v/>
      </c>
      <c r="I3334" t="str">
        <f>IF($H3334="","",VLOOKUP($H3334,Listes!$A$3:$I$12,3,FALSE))</f>
        <v/>
      </c>
      <c r="J3334" t="str">
        <f>IF($H3334="","",VLOOKUP($H3334,Listes!$A$3:$I$12,4,FALSE))</f>
        <v/>
      </c>
      <c r="K3334" t="str">
        <f>IF(H3334="","",VLOOKUP($H3334,Listes!$A$3:$I$12,8,FALSE))</f>
        <v/>
      </c>
      <c r="N3334" t="str">
        <f t="shared" si="650"/>
        <v/>
      </c>
    </row>
    <row r="3335" spans="1:14">
      <c r="A3335" s="62" t="str">
        <f>IF(Encodage!A3335="","",IF(COUNTIF($A$2:A3334,Encodage!A3335),"",IF(AND(Encodage!A3335&gt;=$G$2,Encodage!A3335&lt;=$H$2),Encodage!B3335,"")))</f>
        <v/>
      </c>
      <c r="B3335" s="62" t="str">
        <f>IF(A3335="","",IF(COUNTIF($A$2:B3334,Encodage!B3335)&gt;0,"",IF(AND(Encodage!B3335&gt;=$G$2,Encodage!A3335&lt;=$H$2),Encodage!C3335,"")))</f>
        <v/>
      </c>
      <c r="C3335" s="62"/>
      <c r="D3335" s="61"/>
      <c r="E3335" s="61"/>
      <c r="F3335" s="61"/>
      <c r="G3335" t="str">
        <f t="shared" si="649"/>
        <v/>
      </c>
      <c r="H3335" t="str">
        <f>IFERROR(IF(COUNTIF($H$4:H3334,H3334)&lt;VLOOKUP($H3334,$D$3:$E$500,2,0),H3334,INDEX($D$3:$D$300,MATCH(H3334,$D$3:$D$300,0)+1)),"")</f>
        <v/>
      </c>
      <c r="I3335" t="str">
        <f>IF($H3335="","",VLOOKUP($H3335,Listes!$A$3:$I$12,3,FALSE))</f>
        <v/>
      </c>
      <c r="J3335" t="str">
        <f>IF($H3335="","",VLOOKUP($H3335,Listes!$A$3:$I$12,4,FALSE))</f>
        <v/>
      </c>
      <c r="K3335" t="str">
        <f>IF(H3335="","",VLOOKUP($H3335,Listes!$A$3:$I$12,8,FALSE))</f>
        <v/>
      </c>
      <c r="N3335" t="str">
        <f t="shared" si="650"/>
        <v/>
      </c>
    </row>
    <row r="3336" spans="1:14">
      <c r="A3336" s="62" t="str">
        <f>IF(Encodage!A3336="","",IF(COUNTIF($A$2:A3335,Encodage!A3336),"",IF(AND(Encodage!A3336&gt;=$G$2,Encodage!A3336&lt;=$H$2),Encodage!B3336,"")))</f>
        <v/>
      </c>
      <c r="B3336" s="62" t="str">
        <f>IF(A3336="","",IF(COUNTIF($A$2:B3335,Encodage!B3336)&gt;0,"",IF(AND(Encodage!B3336&gt;=$G$2,Encodage!A3336&lt;=$H$2),Encodage!C3336,"")))</f>
        <v/>
      </c>
      <c r="C3336" s="62"/>
      <c r="D3336" s="61"/>
      <c r="E3336" s="61"/>
      <c r="F3336" s="61"/>
      <c r="G3336" t="str">
        <f t="shared" si="649"/>
        <v/>
      </c>
      <c r="H3336" t="str">
        <f>IFERROR(IF(COUNTIF($H$4:H3335,H3335)&lt;VLOOKUP($H3335,$D$3:$E$500,2,0),H3335,INDEX($D$3:$D$300,MATCH(H3335,$D$3:$D$300,0)+1)),"")</f>
        <v/>
      </c>
      <c r="I3336" t="str">
        <f>IF($H3336="","",VLOOKUP($H3336,Listes!$A$3:$I$12,3,FALSE))</f>
        <v/>
      </c>
      <c r="J3336" t="str">
        <f>IF($H3336="","",VLOOKUP($H3336,Listes!$A$3:$I$12,4,FALSE))</f>
        <v/>
      </c>
      <c r="K3336" t="str">
        <f>IF(H3336="","",VLOOKUP($H3336,Listes!$A$3:$I$12,8,FALSE))</f>
        <v/>
      </c>
      <c r="N3336" t="str">
        <f t="shared" si="650"/>
        <v/>
      </c>
    </row>
    <row r="3337" spans="1:14">
      <c r="A3337" s="62" t="str">
        <f>IF(Encodage!A3337="","",IF(COUNTIF($A$2:A3336,Encodage!A3337),"",IF(AND(Encodage!A3337&gt;=$G$2,Encodage!A3337&lt;=$H$2),Encodage!B3337,"")))</f>
        <v/>
      </c>
      <c r="B3337" s="62" t="str">
        <f>IF(A3337="","",IF(COUNTIF($A$2:B3336,Encodage!B3337)&gt;0,"",IF(AND(Encodage!B3337&gt;=$G$2,Encodage!A3337&lt;=$H$2),Encodage!C3337,"")))</f>
        <v/>
      </c>
      <c r="C3337" s="62"/>
      <c r="D3337" s="61"/>
      <c r="E3337" s="61"/>
      <c r="F3337" s="61"/>
      <c r="G3337" t="str">
        <f t="shared" si="649"/>
        <v/>
      </c>
      <c r="H3337" t="str">
        <f>IFERROR(IF(COUNTIF($H$4:H3336,H3336)&lt;VLOOKUP($H3336,$D$3:$E$500,2,0),H3336,INDEX($D$3:$D$300,MATCH(H3336,$D$3:$D$300,0)+1)),"")</f>
        <v/>
      </c>
      <c r="I3337" t="str">
        <f>IF($H3337="","",VLOOKUP($H3337,Listes!$A$3:$I$12,3,FALSE))</f>
        <v/>
      </c>
      <c r="J3337" t="str">
        <f>IF($H3337="","",VLOOKUP($H3337,Listes!$A$3:$I$12,4,FALSE))</f>
        <v/>
      </c>
      <c r="K3337" t="str">
        <f>IF(H3337="","",VLOOKUP($H3337,Listes!$A$3:$I$12,8,FALSE))</f>
        <v/>
      </c>
      <c r="N3337" t="str">
        <f t="shared" si="650"/>
        <v/>
      </c>
    </row>
    <row r="3338" spans="1:14">
      <c r="A3338" s="62" t="str">
        <f>IF(Encodage!A3338="","",IF(COUNTIF($A$2:A3337,Encodage!A3338),"",IF(AND(Encodage!A3338&gt;=$G$2,Encodage!A3338&lt;=$H$2),Encodage!B3338,"")))</f>
        <v/>
      </c>
      <c r="B3338" s="62" t="str">
        <f>IF(A3338="","",IF(COUNTIF($A$2:B3337,Encodage!B3338)&gt;0,"",IF(AND(Encodage!B3338&gt;=$G$2,Encodage!A3338&lt;=$H$2),Encodage!C3338,"")))</f>
        <v/>
      </c>
      <c r="C3338" s="62"/>
      <c r="D3338" s="61"/>
      <c r="E3338" s="61"/>
      <c r="F3338" s="61"/>
      <c r="G3338" t="str">
        <f t="shared" si="649"/>
        <v/>
      </c>
      <c r="H3338" t="str">
        <f>IFERROR(IF(COUNTIF($H$4:H3337,H3337)&lt;VLOOKUP($H3337,$D$3:$E$500,2,0),H3337,INDEX($D$3:$D$300,MATCH(H3337,$D$3:$D$300,0)+1)),"")</f>
        <v/>
      </c>
      <c r="I3338" t="str">
        <f>IF($H3338="","",VLOOKUP($H3338,Listes!$A$3:$I$12,3,FALSE))</f>
        <v/>
      </c>
      <c r="J3338" t="str">
        <f>IF($H3338="","",VLOOKUP($H3338,Listes!$A$3:$I$12,4,FALSE))</f>
        <v/>
      </c>
      <c r="K3338" t="str">
        <f>IF(H3338="","",VLOOKUP($H3338,Listes!$A$3:$I$12,8,FALSE))</f>
        <v/>
      </c>
      <c r="N3338" t="str">
        <f t="shared" si="650"/>
        <v/>
      </c>
    </row>
    <row r="3339" spans="1:14">
      <c r="A3339" s="62" t="str">
        <f>IF(Encodage!A3339="","",IF(COUNTIF($A$2:A3338,Encodage!A3339),"",IF(AND(Encodage!A3339&gt;=$G$2,Encodage!A3339&lt;=$H$2),Encodage!B3339,"")))</f>
        <v/>
      </c>
      <c r="B3339" s="62" t="str">
        <f>IF(A3339="","",IF(COUNTIF($A$2:B3338,Encodage!B3339)&gt;0,"",IF(AND(Encodage!B3339&gt;=$G$2,Encodage!A3339&lt;=$H$2),Encodage!C3339,"")))</f>
        <v/>
      </c>
      <c r="C3339" s="62"/>
      <c r="D3339" s="61"/>
      <c r="E3339" s="61"/>
      <c r="F3339" s="61"/>
      <c r="G3339" t="str">
        <f t="shared" si="649"/>
        <v/>
      </c>
      <c r="H3339" t="str">
        <f>IFERROR(IF(COUNTIF($H$4:H3338,H3338)&lt;VLOOKUP($H3338,$D$3:$E$500,2,0),H3338,INDEX($D$3:$D$300,MATCH(H3338,$D$3:$D$300,0)+1)),"")</f>
        <v/>
      </c>
      <c r="I3339" t="str">
        <f>IF($H3339="","",VLOOKUP($H3339,Listes!$A$3:$I$12,3,FALSE))</f>
        <v/>
      </c>
      <c r="J3339" t="str">
        <f>IF($H3339="","",VLOOKUP($H3339,Listes!$A$3:$I$12,4,FALSE))</f>
        <v/>
      </c>
      <c r="K3339" t="str">
        <f>IF(H3339="","",VLOOKUP($H3339,Listes!$A$3:$I$12,8,FALSE))</f>
        <v/>
      </c>
      <c r="N3339" t="str">
        <f t="shared" si="650"/>
        <v/>
      </c>
    </row>
    <row r="3340" spans="1:14">
      <c r="A3340" s="62" t="str">
        <f>IF(Encodage!A3340="","",IF(COUNTIF($A$2:A3339,Encodage!A3340),"",IF(AND(Encodage!A3340&gt;=$G$2,Encodage!A3340&lt;=$H$2),Encodage!B3340,"")))</f>
        <v/>
      </c>
      <c r="B3340" s="62" t="str">
        <f>IF(A3340="","",IF(COUNTIF($A$2:B3339,Encodage!B3340)&gt;0,"",IF(AND(Encodage!B3340&gt;=$G$2,Encodage!A3340&lt;=$H$2),Encodage!C3340,"")))</f>
        <v/>
      </c>
      <c r="C3340" s="62"/>
      <c r="D3340" s="61"/>
      <c r="E3340" s="61"/>
      <c r="F3340" s="61"/>
      <c r="G3340" t="str">
        <f t="shared" si="649"/>
        <v/>
      </c>
      <c r="H3340" t="str">
        <f>IFERROR(IF(COUNTIF($H$4:H3339,H3339)&lt;VLOOKUP($H3339,$D$3:$E$500,2,0),H3339,INDEX($D$3:$D$300,MATCH(H3339,$D$3:$D$300,0)+1)),"")</f>
        <v/>
      </c>
      <c r="I3340" t="str">
        <f>IF($H3340="","",VLOOKUP($H3340,Listes!$A$3:$I$12,3,FALSE))</f>
        <v/>
      </c>
      <c r="J3340" t="str">
        <f>IF($H3340="","",VLOOKUP($H3340,Listes!$A$3:$I$12,4,FALSE))</f>
        <v/>
      </c>
      <c r="K3340" t="str">
        <f>IF(H3340="","",VLOOKUP($H3340,Listes!$A$3:$I$12,8,FALSE))</f>
        <v/>
      </c>
      <c r="N3340" t="str">
        <f t="shared" si="650"/>
        <v/>
      </c>
    </row>
    <row r="3341" spans="1:14">
      <c r="A3341" s="62" t="str">
        <f>IF(Encodage!A3341="","",IF(COUNTIF($A$2:A3340,Encodage!A3341),"",IF(AND(Encodage!A3341&gt;=$G$2,Encodage!A3341&lt;=$H$2),Encodage!B3341,"")))</f>
        <v/>
      </c>
      <c r="B3341" s="62" t="str">
        <f>IF(A3341="","",IF(COUNTIF($A$2:B3340,Encodage!B3341)&gt;0,"",IF(AND(Encodage!B3341&gt;=$G$2,Encodage!A3341&lt;=$H$2),Encodage!C3341,"")))</f>
        <v/>
      </c>
      <c r="C3341" s="62"/>
      <c r="D3341" s="61"/>
      <c r="E3341" s="61"/>
      <c r="F3341" s="61"/>
      <c r="G3341" t="str">
        <f t="shared" si="649"/>
        <v/>
      </c>
      <c r="H3341" t="str">
        <f>IFERROR(IF(COUNTIF($H$4:H3340,H3340)&lt;VLOOKUP($H3340,$D$3:$E$500,2,0),H3340,INDEX($D$3:$D$300,MATCH(H3340,$D$3:$D$300,0)+1)),"")</f>
        <v/>
      </c>
      <c r="I3341" t="str">
        <f>IF($H3341="","",VLOOKUP($H3341,Listes!$A$3:$I$12,3,FALSE))</f>
        <v/>
      </c>
      <c r="J3341" t="str">
        <f>IF($H3341="","",VLOOKUP($H3341,Listes!$A$3:$I$12,4,FALSE))</f>
        <v/>
      </c>
      <c r="K3341" t="str">
        <f>IF(H3341="","",VLOOKUP($H3341,Listes!$A$3:$I$12,8,FALSE))</f>
        <v/>
      </c>
      <c r="N3341" t="str">
        <f t="shared" si="650"/>
        <v/>
      </c>
    </row>
    <row r="3342" spans="1:14">
      <c r="A3342" s="62" t="str">
        <f>IF(Encodage!A3342="","",IF(COUNTIF($A$2:A3341,Encodage!A3342),"",IF(AND(Encodage!A3342&gt;=$G$2,Encodage!A3342&lt;=$H$2),Encodage!B3342,"")))</f>
        <v/>
      </c>
      <c r="B3342" s="62" t="str">
        <f>IF(A3342="","",IF(COUNTIF($A$2:B3341,Encodage!B3342)&gt;0,"",IF(AND(Encodage!B3342&gt;=$G$2,Encodage!A3342&lt;=$H$2),Encodage!C3342,"")))</f>
        <v/>
      </c>
      <c r="C3342" s="62"/>
      <c r="D3342" s="61"/>
      <c r="E3342" s="61"/>
      <c r="F3342" s="61"/>
      <c r="G3342" t="str">
        <f t="shared" si="649"/>
        <v/>
      </c>
      <c r="H3342" t="str">
        <f>IFERROR(IF(COUNTIF($H$4:H3341,H3341)&lt;VLOOKUP($H3341,$D$3:$E$500,2,0),H3341,INDEX($D$3:$D$300,MATCH(H3341,$D$3:$D$300,0)+1)),"")</f>
        <v/>
      </c>
      <c r="I3342" t="str">
        <f>IF($H3342="","",VLOOKUP($H3342,Listes!$A$3:$I$12,3,FALSE))</f>
        <v/>
      </c>
      <c r="J3342" t="str">
        <f>IF($H3342="","",VLOOKUP($H3342,Listes!$A$3:$I$12,4,FALSE))</f>
        <v/>
      </c>
      <c r="K3342" t="str">
        <f>IF(H3342="","",VLOOKUP($H3342,Listes!$A$3:$I$12,8,FALSE))</f>
        <v/>
      </c>
      <c r="N3342" t="str">
        <f t="shared" si="650"/>
        <v/>
      </c>
    </row>
    <row r="3343" spans="1:14">
      <c r="A3343" s="62" t="str">
        <f>IF(Encodage!A3343="","",IF(COUNTIF($A$2:A3342,Encodage!A3343),"",IF(AND(Encodage!A3343&gt;=$G$2,Encodage!A3343&lt;=$H$2),Encodage!B3343,"")))</f>
        <v/>
      </c>
      <c r="B3343" s="62" t="str">
        <f>IF(A3343="","",IF(COUNTIF($A$2:B3342,Encodage!B3343)&gt;0,"",IF(AND(Encodage!B3343&gt;=$G$2,Encodage!A3343&lt;=$H$2),Encodage!C3343,"")))</f>
        <v/>
      </c>
      <c r="C3343" s="62"/>
      <c r="D3343" s="61"/>
      <c r="E3343" s="61"/>
      <c r="F3343" s="61"/>
      <c r="G3343" t="str">
        <f t="shared" si="649"/>
        <v/>
      </c>
      <c r="H3343" t="str">
        <f>IFERROR(IF(COUNTIF($H$4:H3342,H3342)&lt;VLOOKUP($H3342,$D$3:$E$500,2,0),H3342,INDEX($D$3:$D$300,MATCH(H3342,$D$3:$D$300,0)+1)),"")</f>
        <v/>
      </c>
      <c r="I3343" t="str">
        <f>IF($H3343="","",VLOOKUP($H3343,Listes!$A$3:$I$12,3,FALSE))</f>
        <v/>
      </c>
      <c r="J3343" t="str">
        <f>IF($H3343="","",VLOOKUP($H3343,Listes!$A$3:$I$12,4,FALSE))</f>
        <v/>
      </c>
      <c r="K3343" t="str">
        <f>IF(H3343="","",VLOOKUP($H3343,Listes!$A$3:$I$12,8,FALSE))</f>
        <v/>
      </c>
      <c r="N3343" t="str">
        <f t="shared" si="650"/>
        <v/>
      </c>
    </row>
    <row r="3344" spans="1:14">
      <c r="A3344" s="62" t="str">
        <f>IF(Encodage!A3344="","",IF(COUNTIF($A$2:A3343,Encodage!A3344),"",IF(AND(Encodage!A3344&gt;=$G$2,Encodage!A3344&lt;=$H$2),Encodage!B3344,"")))</f>
        <v/>
      </c>
      <c r="B3344" s="62" t="str">
        <f>IF(A3344="","",IF(COUNTIF($A$2:B3343,Encodage!B3344)&gt;0,"",IF(AND(Encodage!B3344&gt;=$G$2,Encodage!A3344&lt;=$H$2),Encodage!C3344,"")))</f>
        <v/>
      </c>
      <c r="C3344" s="62"/>
      <c r="D3344" s="61"/>
      <c r="E3344" s="61"/>
      <c r="F3344" s="61"/>
      <c r="G3344" t="str">
        <f t="shared" si="649"/>
        <v/>
      </c>
      <c r="H3344" t="str">
        <f>IFERROR(IF(COUNTIF($H$4:H3343,H3343)&lt;VLOOKUP($H3343,$D$3:$E$500,2,0),H3343,INDEX($D$3:$D$300,MATCH(H3343,$D$3:$D$300,0)+1)),"")</f>
        <v/>
      </c>
      <c r="I3344" t="str">
        <f>IF($H3344="","",VLOOKUP($H3344,Listes!$A$3:$I$12,3,FALSE))</f>
        <v/>
      </c>
      <c r="J3344" t="str">
        <f>IF($H3344="","",VLOOKUP($H3344,Listes!$A$3:$I$12,4,FALSE))</f>
        <v/>
      </c>
      <c r="K3344" t="str">
        <f>IF(H3344="","",VLOOKUP($H3344,Listes!$A$3:$I$12,8,FALSE))</f>
        <v/>
      </c>
      <c r="N3344" t="str">
        <f t="shared" si="650"/>
        <v/>
      </c>
    </row>
    <row r="3345" spans="1:14">
      <c r="A3345" s="62" t="str">
        <f>IF(Encodage!A3345="","",IF(COUNTIF($A$2:A3344,Encodage!A3345),"",IF(AND(Encodage!A3345&gt;=$G$2,Encodage!A3345&lt;=$H$2),Encodage!B3345,"")))</f>
        <v/>
      </c>
      <c r="B3345" s="62" t="str">
        <f>IF(A3345="","",IF(COUNTIF($A$2:B3344,Encodage!B3345)&gt;0,"",IF(AND(Encodage!B3345&gt;=$G$2,Encodage!A3345&lt;=$H$2),Encodage!C3345,"")))</f>
        <v/>
      </c>
      <c r="C3345" s="62"/>
      <c r="D3345" s="61"/>
      <c r="E3345" s="61"/>
      <c r="F3345" s="61"/>
      <c r="G3345" t="str">
        <f t="shared" si="649"/>
        <v/>
      </c>
      <c r="H3345" t="str">
        <f>IFERROR(IF(COUNTIF($H$4:H3344,H3344)&lt;VLOOKUP($H3344,$D$3:$E$500,2,0),H3344,INDEX($D$3:$D$300,MATCH(H3344,$D$3:$D$300,0)+1)),"")</f>
        <v/>
      </c>
      <c r="I3345" t="str">
        <f>IF($H3345="","",VLOOKUP($H3345,Listes!$A$3:$I$12,3,FALSE))</f>
        <v/>
      </c>
      <c r="J3345" t="str">
        <f>IF($H3345="","",VLOOKUP($H3345,Listes!$A$3:$I$12,4,FALSE))</f>
        <v/>
      </c>
      <c r="K3345" t="str">
        <f>IF(H3345="","",VLOOKUP($H3345,Listes!$A$3:$I$12,8,FALSE))</f>
        <v/>
      </c>
      <c r="N3345" t="str">
        <f t="shared" si="650"/>
        <v/>
      </c>
    </row>
    <row r="3346" spans="1:14">
      <c r="A3346" s="62" t="str">
        <f>IF(Encodage!A3346="","",IF(COUNTIF($A$2:A3345,Encodage!A3346),"",IF(AND(Encodage!A3346&gt;=$G$2,Encodage!A3346&lt;=$H$2),Encodage!B3346,"")))</f>
        <v/>
      </c>
      <c r="B3346" s="62" t="str">
        <f>IF(A3346="","",IF(COUNTIF($A$2:B3345,Encodage!B3346)&gt;0,"",IF(AND(Encodage!B3346&gt;=$G$2,Encodage!A3346&lt;=$H$2),Encodage!C3346,"")))</f>
        <v/>
      </c>
      <c r="C3346" s="62"/>
      <c r="D3346" s="61"/>
      <c r="E3346" s="61"/>
      <c r="F3346" s="61"/>
      <c r="G3346" t="str">
        <f t="shared" si="649"/>
        <v/>
      </c>
      <c r="H3346" t="str">
        <f>IFERROR(IF(COUNTIF($H$4:H3345,H3345)&lt;VLOOKUP($H3345,$D$3:$E$500,2,0),H3345,INDEX($D$3:$D$300,MATCH(H3345,$D$3:$D$300,0)+1)),"")</f>
        <v/>
      </c>
      <c r="I3346" t="str">
        <f>IF($H3346="","",VLOOKUP($H3346,Listes!$A$3:$I$12,3,FALSE))</f>
        <v/>
      </c>
      <c r="J3346" t="str">
        <f>IF($H3346="","",VLOOKUP($H3346,Listes!$A$3:$I$12,4,FALSE))</f>
        <v/>
      </c>
      <c r="K3346" t="str">
        <f>IF(H3346="","",VLOOKUP($H3346,Listes!$A$3:$I$12,8,FALSE))</f>
        <v/>
      </c>
      <c r="N3346" t="str">
        <f t="shared" si="650"/>
        <v/>
      </c>
    </row>
    <row r="3347" spans="1:14">
      <c r="A3347" s="62" t="str">
        <f>IF(Encodage!A3347="","",IF(COUNTIF($A$2:A3346,Encodage!A3347),"",IF(AND(Encodage!A3347&gt;=$G$2,Encodage!A3347&lt;=$H$2),Encodage!B3347,"")))</f>
        <v/>
      </c>
      <c r="B3347" s="62" t="str">
        <f>IF(A3347="","",IF(COUNTIF($A$2:B3346,Encodage!B3347)&gt;0,"",IF(AND(Encodage!B3347&gt;=$G$2,Encodage!A3347&lt;=$H$2),Encodage!C3347,"")))</f>
        <v/>
      </c>
      <c r="C3347" s="62"/>
      <c r="D3347" s="61"/>
      <c r="E3347" s="61"/>
      <c r="F3347" s="61"/>
      <c r="G3347" t="str">
        <f t="shared" si="649"/>
        <v/>
      </c>
      <c r="H3347" t="str">
        <f>IFERROR(IF(COUNTIF($H$4:H3346,H3346)&lt;VLOOKUP($H3346,$D$3:$E$500,2,0),H3346,INDEX($D$3:$D$300,MATCH(H3346,$D$3:$D$300,0)+1)),"")</f>
        <v/>
      </c>
      <c r="I3347" t="str">
        <f>IF($H3347="","",VLOOKUP($H3347,Listes!$A$3:$I$12,3,FALSE))</f>
        <v/>
      </c>
      <c r="J3347" t="str">
        <f>IF($H3347="","",VLOOKUP($H3347,Listes!$A$3:$I$12,4,FALSE))</f>
        <v/>
      </c>
      <c r="K3347" t="str">
        <f>IF(H3347="","",VLOOKUP($H3347,Listes!$A$3:$I$12,8,FALSE))</f>
        <v/>
      </c>
      <c r="N3347" t="str">
        <f t="shared" si="650"/>
        <v/>
      </c>
    </row>
    <row r="3348" spans="1:14">
      <c r="A3348" s="62" t="str">
        <f>IF(Encodage!A3348="","",IF(COUNTIF($A$2:A3347,Encodage!A3348),"",IF(AND(Encodage!A3348&gt;=$G$2,Encodage!A3348&lt;=$H$2),Encodage!B3348,"")))</f>
        <v/>
      </c>
      <c r="B3348" s="62" t="str">
        <f>IF(A3348="","",IF(COUNTIF($A$2:B3347,Encodage!B3348)&gt;0,"",IF(AND(Encodage!B3348&gt;=$G$2,Encodage!A3348&lt;=$H$2),Encodage!C3348,"")))</f>
        <v/>
      </c>
      <c r="C3348" s="62"/>
      <c r="D3348" s="61"/>
      <c r="E3348" s="61"/>
      <c r="F3348" s="61"/>
      <c r="G3348" t="str">
        <f t="shared" si="649"/>
        <v/>
      </c>
      <c r="H3348" t="str">
        <f>IFERROR(IF(COUNTIF($H$4:H3347,H3347)&lt;VLOOKUP($H3347,$D$3:$E$500,2,0),H3347,INDEX($D$3:$D$300,MATCH(H3347,$D$3:$D$300,0)+1)),"")</f>
        <v/>
      </c>
      <c r="I3348" t="str">
        <f>IF($H3348="","",VLOOKUP($H3348,Listes!$A$3:$I$12,3,FALSE))</f>
        <v/>
      </c>
      <c r="J3348" t="str">
        <f>IF($H3348="","",VLOOKUP($H3348,Listes!$A$3:$I$12,4,FALSE))</f>
        <v/>
      </c>
      <c r="K3348" t="str">
        <f>IF(H3348="","",VLOOKUP($H3348,Listes!$A$3:$I$12,8,FALSE))</f>
        <v/>
      </c>
      <c r="N3348" t="str">
        <f t="shared" si="650"/>
        <v/>
      </c>
    </row>
    <row r="3349" spans="1:14">
      <c r="A3349" s="62" t="str">
        <f>IF(Encodage!A3349="","",IF(COUNTIF($A$2:A3348,Encodage!A3349),"",IF(AND(Encodage!A3349&gt;=$G$2,Encodage!A3349&lt;=$H$2),Encodage!B3349,"")))</f>
        <v/>
      </c>
      <c r="B3349" s="62" t="str">
        <f>IF(A3349="","",IF(COUNTIF($A$2:B3348,Encodage!B3349)&gt;0,"",IF(AND(Encodage!B3349&gt;=$G$2,Encodage!A3349&lt;=$H$2),Encodage!C3349,"")))</f>
        <v/>
      </c>
      <c r="C3349" s="62"/>
      <c r="D3349" s="61"/>
      <c r="E3349" s="61"/>
      <c r="F3349" s="61"/>
      <c r="G3349" t="str">
        <f t="shared" si="649"/>
        <v/>
      </c>
      <c r="H3349" t="str">
        <f>IFERROR(IF(COUNTIF($H$4:H3348,H3348)&lt;VLOOKUP($H3348,$D$3:$E$500,2,0),H3348,INDEX($D$3:$D$300,MATCH(H3348,$D$3:$D$300,0)+1)),"")</f>
        <v/>
      </c>
      <c r="I3349" t="str">
        <f>IF($H3349="","",VLOOKUP($H3349,Listes!$A$3:$I$12,3,FALSE))</f>
        <v/>
      </c>
      <c r="J3349" t="str">
        <f>IF($H3349="","",VLOOKUP($H3349,Listes!$A$3:$I$12,4,FALSE))</f>
        <v/>
      </c>
      <c r="K3349" t="str">
        <f>IF(H3349="","",VLOOKUP($H3349,Listes!$A$3:$I$12,8,FALSE))</f>
        <v/>
      </c>
      <c r="N3349" t="str">
        <f t="shared" si="650"/>
        <v/>
      </c>
    </row>
    <row r="3350" spans="1:14">
      <c r="A3350" s="62" t="str">
        <f>IF(Encodage!A3350="","",IF(COUNTIF($A$2:A3349,Encodage!A3350),"",IF(AND(Encodage!A3350&gt;=$G$2,Encodage!A3350&lt;=$H$2),Encodage!B3350,"")))</f>
        <v/>
      </c>
      <c r="B3350" s="62" t="str">
        <f>IF(A3350="","",IF(COUNTIF($A$2:B3349,Encodage!B3350)&gt;0,"",IF(AND(Encodage!B3350&gt;=$G$2,Encodage!A3350&lt;=$H$2),Encodage!C3350,"")))</f>
        <v/>
      </c>
      <c r="C3350" s="62"/>
      <c r="D3350" s="61"/>
      <c r="E3350" s="61"/>
      <c r="F3350" s="61"/>
      <c r="G3350" t="str">
        <f t="shared" si="649"/>
        <v/>
      </c>
      <c r="H3350" t="str">
        <f>IFERROR(IF(COUNTIF($H$4:H3349,H3349)&lt;VLOOKUP($H3349,$D$3:$E$500,2,0),H3349,INDEX($D$3:$D$300,MATCH(H3349,$D$3:$D$300,0)+1)),"")</f>
        <v/>
      </c>
      <c r="I3350" t="str">
        <f>IF($H3350="","",VLOOKUP($H3350,Listes!$A$3:$I$12,3,FALSE))</f>
        <v/>
      </c>
      <c r="J3350" t="str">
        <f>IF($H3350="","",VLOOKUP($H3350,Listes!$A$3:$I$12,4,FALSE))</f>
        <v/>
      </c>
      <c r="K3350" t="str">
        <f>IF(H3350="","",VLOOKUP($H3350,Listes!$A$3:$I$12,8,FALSE))</f>
        <v/>
      </c>
      <c r="N3350" t="str">
        <f t="shared" si="650"/>
        <v/>
      </c>
    </row>
    <row r="3351" spans="1:14">
      <c r="A3351" s="62" t="str">
        <f>IF(Encodage!A3351="","",IF(COUNTIF($A$2:A3350,Encodage!A3351),"",IF(AND(Encodage!A3351&gt;=$G$2,Encodage!A3351&lt;=$H$2),Encodage!B3351,"")))</f>
        <v/>
      </c>
      <c r="B3351" s="62" t="str">
        <f>IF(A3351="","",IF(COUNTIF($A$2:B3350,Encodage!B3351)&gt;0,"",IF(AND(Encodage!B3351&gt;=$G$2,Encodage!A3351&lt;=$H$2),Encodage!C3351,"")))</f>
        <v/>
      </c>
      <c r="C3351" s="62"/>
      <c r="D3351" s="61"/>
      <c r="E3351" s="61"/>
      <c r="F3351" s="61"/>
      <c r="G3351" t="str">
        <f t="shared" si="649"/>
        <v/>
      </c>
      <c r="H3351" t="str">
        <f>IFERROR(IF(COUNTIF($H$4:H3350,H3350)&lt;VLOOKUP($H3350,$D$3:$E$500,2,0),H3350,INDEX($D$3:$D$300,MATCH(H3350,$D$3:$D$300,0)+1)),"")</f>
        <v/>
      </c>
      <c r="I3351" t="str">
        <f>IF($H3351="","",VLOOKUP($H3351,Listes!$A$3:$I$12,3,FALSE))</f>
        <v/>
      </c>
      <c r="J3351" t="str">
        <f>IF($H3351="","",VLOOKUP($H3351,Listes!$A$3:$I$12,4,FALSE))</f>
        <v/>
      </c>
      <c r="K3351" t="str">
        <f>IF(H3351="","",VLOOKUP($H3351,Listes!$A$3:$I$12,8,FALSE))</f>
        <v/>
      </c>
      <c r="N3351" t="str">
        <f t="shared" si="650"/>
        <v/>
      </c>
    </row>
    <row r="3352" spans="1:14">
      <c r="A3352" s="62" t="str">
        <f>IF(Encodage!A3352="","",IF(COUNTIF($A$2:A3351,Encodage!A3352),"",IF(AND(Encodage!A3352&gt;=$G$2,Encodage!A3352&lt;=$H$2),Encodage!B3352,"")))</f>
        <v/>
      </c>
      <c r="B3352" s="62" t="str">
        <f>IF(A3352="","",IF(COUNTIF($A$2:B3351,Encodage!B3352)&gt;0,"",IF(AND(Encodage!B3352&gt;=$G$2,Encodage!A3352&lt;=$H$2),Encodage!C3352,"")))</f>
        <v/>
      </c>
      <c r="C3352" s="62"/>
      <c r="D3352" s="61"/>
      <c r="E3352" s="61"/>
      <c r="F3352" s="61"/>
      <c r="G3352" t="str">
        <f t="shared" si="649"/>
        <v/>
      </c>
      <c r="H3352" t="str">
        <f>IFERROR(IF(COUNTIF($H$4:H3351,H3351)&lt;VLOOKUP($H3351,$D$3:$E$500,2,0),H3351,INDEX($D$3:$D$300,MATCH(H3351,$D$3:$D$300,0)+1)),"")</f>
        <v/>
      </c>
      <c r="I3352" t="str">
        <f>IF($H3352="","",VLOOKUP($H3352,Listes!$A$3:$I$12,3,FALSE))</f>
        <v/>
      </c>
      <c r="J3352" t="str">
        <f>IF($H3352="","",VLOOKUP($H3352,Listes!$A$3:$I$12,4,FALSE))</f>
        <v/>
      </c>
      <c r="K3352" t="str">
        <f>IF(H3352="","",VLOOKUP($H3352,Listes!$A$3:$I$12,8,FALSE))</f>
        <v/>
      </c>
      <c r="N3352" t="str">
        <f t="shared" si="650"/>
        <v/>
      </c>
    </row>
    <row r="3353" spans="1:14">
      <c r="A3353" s="62" t="str">
        <f>IF(Encodage!A3353="","",IF(COUNTIF($A$2:A3352,Encodage!A3353),"",IF(AND(Encodage!A3353&gt;=$G$2,Encodage!A3353&lt;=$H$2),Encodage!B3353,"")))</f>
        <v/>
      </c>
      <c r="B3353" s="62" t="str">
        <f>IF(A3353="","",IF(COUNTIF($A$2:B3352,Encodage!B3353)&gt;0,"",IF(AND(Encodage!B3353&gt;=$G$2,Encodage!A3353&lt;=$H$2),Encodage!C3353,"")))</f>
        <v/>
      </c>
      <c r="C3353" s="62"/>
      <c r="D3353" s="61"/>
      <c r="E3353" s="61"/>
      <c r="F3353" s="61"/>
      <c r="G3353" t="str">
        <f t="shared" si="649"/>
        <v/>
      </c>
      <c r="H3353" t="str">
        <f>IFERROR(IF(COUNTIF($H$4:H3352,H3352)&lt;VLOOKUP($H3352,$D$3:$E$500,2,0),H3352,INDEX($D$3:$D$300,MATCH(H3352,$D$3:$D$300,0)+1)),"")</f>
        <v/>
      </c>
      <c r="I3353" t="str">
        <f>IF($H3353="","",VLOOKUP($H3353,Listes!$A$3:$I$12,3,FALSE))</f>
        <v/>
      </c>
      <c r="J3353" t="str">
        <f>IF($H3353="","",VLOOKUP($H3353,Listes!$A$3:$I$12,4,FALSE))</f>
        <v/>
      </c>
      <c r="K3353" t="str">
        <f>IF(H3353="","",VLOOKUP($H3353,Listes!$A$3:$I$12,8,FALSE))</f>
        <v/>
      </c>
      <c r="N3353" t="str">
        <f t="shared" si="650"/>
        <v/>
      </c>
    </row>
    <row r="3354" spans="1:14">
      <c r="A3354" s="62" t="str">
        <f>IF(Encodage!A3354="","",IF(COUNTIF($A$2:A3353,Encodage!A3354),"",IF(AND(Encodage!A3354&gt;=$G$2,Encodage!A3354&lt;=$H$2),Encodage!B3354,"")))</f>
        <v/>
      </c>
      <c r="B3354" s="62" t="str">
        <f>IF(A3354="","",IF(COUNTIF($A$2:B3353,Encodage!B3354)&gt;0,"",IF(AND(Encodage!B3354&gt;=$G$2,Encodage!A3354&lt;=$H$2),Encodage!C3354,"")))</f>
        <v/>
      </c>
      <c r="C3354" s="62"/>
      <c r="D3354" s="61"/>
      <c r="E3354" s="61"/>
      <c r="F3354" s="61"/>
      <c r="G3354" t="str">
        <f t="shared" si="649"/>
        <v/>
      </c>
      <c r="H3354" t="str">
        <f>IFERROR(IF(COUNTIF($H$4:H3353,H3353)&lt;VLOOKUP($H3353,$D$3:$E$500,2,0),H3353,INDEX($D$3:$D$300,MATCH(H3353,$D$3:$D$300,0)+1)),"")</f>
        <v/>
      </c>
      <c r="I3354" t="str">
        <f>IF($H3354="","",VLOOKUP($H3354,Listes!$A$3:$I$12,3,FALSE))</f>
        <v/>
      </c>
      <c r="J3354" t="str">
        <f>IF($H3354="","",VLOOKUP($H3354,Listes!$A$3:$I$12,4,FALSE))</f>
        <v/>
      </c>
      <c r="K3354" t="str">
        <f>IF(H3354="","",VLOOKUP($H3354,Listes!$A$3:$I$12,8,FALSE))</f>
        <v/>
      </c>
      <c r="N3354" t="str">
        <f t="shared" si="650"/>
        <v/>
      </c>
    </row>
    <row r="3355" spans="1:14">
      <c r="A3355" s="62" t="str">
        <f>IF(Encodage!A3355="","",IF(COUNTIF($A$2:A3354,Encodage!A3355),"",IF(AND(Encodage!A3355&gt;=$G$2,Encodage!A3355&lt;=$H$2),Encodage!B3355,"")))</f>
        <v/>
      </c>
      <c r="B3355" s="62" t="str">
        <f>IF(A3355="","",IF(COUNTIF($A$2:B3354,Encodage!B3355)&gt;0,"",IF(AND(Encodage!B3355&gt;=$G$2,Encodage!A3355&lt;=$H$2),Encodage!C3355,"")))</f>
        <v/>
      </c>
      <c r="C3355" s="62"/>
      <c r="D3355" s="61"/>
      <c r="E3355" s="61"/>
      <c r="F3355" s="61"/>
      <c r="G3355" t="str">
        <f t="shared" si="649"/>
        <v/>
      </c>
      <c r="H3355" t="str">
        <f>IFERROR(IF(COUNTIF($H$4:H3354,H3354)&lt;VLOOKUP($H3354,$D$3:$E$500,2,0),H3354,INDEX($D$3:$D$300,MATCH(H3354,$D$3:$D$300,0)+1)),"")</f>
        <v/>
      </c>
      <c r="I3355" t="str">
        <f>IF($H3355="","",VLOOKUP($H3355,Listes!$A$3:$I$12,3,FALSE))</f>
        <v/>
      </c>
      <c r="J3355" t="str">
        <f>IF($H3355="","",VLOOKUP($H3355,Listes!$A$3:$I$12,4,FALSE))</f>
        <v/>
      </c>
      <c r="K3355" t="str">
        <f>IF(H3355="","",VLOOKUP($H3355,Listes!$A$3:$I$12,8,FALSE))</f>
        <v/>
      </c>
      <c r="N3355" t="str">
        <f t="shared" si="650"/>
        <v/>
      </c>
    </row>
    <row r="3356" spans="1:14">
      <c r="A3356" s="62" t="str">
        <f>IF(Encodage!A3356="","",IF(COUNTIF($A$2:A3355,Encodage!A3356),"",IF(AND(Encodage!A3356&gt;=$G$2,Encodage!A3356&lt;=$H$2),Encodage!B3356,"")))</f>
        <v/>
      </c>
      <c r="B3356" s="62" t="str">
        <f>IF(A3356="","",IF(COUNTIF($A$2:B3355,Encodage!B3356)&gt;0,"",IF(AND(Encodage!B3356&gt;=$G$2,Encodage!A3356&lt;=$H$2),Encodage!C3356,"")))</f>
        <v/>
      </c>
      <c r="C3356" s="62"/>
      <c r="D3356" s="61"/>
      <c r="E3356" s="61"/>
      <c r="F3356" s="61"/>
      <c r="G3356" t="str">
        <f t="shared" si="649"/>
        <v/>
      </c>
      <c r="H3356" t="str">
        <f>IFERROR(IF(COUNTIF($H$4:H3355,H3355)&lt;VLOOKUP($H3355,$D$3:$E$500,2,0),H3355,INDEX($D$3:$D$300,MATCH(H3355,$D$3:$D$300,0)+1)),"")</f>
        <v/>
      </c>
      <c r="I3356" t="str">
        <f>IF($H3356="","",VLOOKUP($H3356,Listes!$A$3:$I$12,3,FALSE))</f>
        <v/>
      </c>
      <c r="J3356" t="str">
        <f>IF($H3356="","",VLOOKUP($H3356,Listes!$A$3:$I$12,4,FALSE))</f>
        <v/>
      </c>
      <c r="K3356" t="str">
        <f>IF(H3356="","",VLOOKUP($H3356,Listes!$A$3:$I$12,8,FALSE))</f>
        <v/>
      </c>
      <c r="N3356" t="str">
        <f t="shared" si="650"/>
        <v/>
      </c>
    </row>
    <row r="3357" spans="1:14">
      <c r="A3357" s="62" t="str">
        <f>IF(Encodage!A3357="","",IF(COUNTIF($A$2:A3356,Encodage!A3357),"",IF(AND(Encodage!A3357&gt;=$G$2,Encodage!A3357&lt;=$H$2),Encodage!B3357,"")))</f>
        <v/>
      </c>
      <c r="B3357" s="62" t="str">
        <f>IF(A3357="","",IF(COUNTIF($A$2:B3356,Encodage!B3357)&gt;0,"",IF(AND(Encodage!B3357&gt;=$G$2,Encodage!A3357&lt;=$H$2),Encodage!C3357,"")))</f>
        <v/>
      </c>
      <c r="C3357" s="62"/>
      <c r="D3357" s="61"/>
      <c r="E3357" s="61"/>
      <c r="F3357" s="61"/>
      <c r="G3357" t="str">
        <f t="shared" si="649"/>
        <v/>
      </c>
      <c r="H3357" t="str">
        <f>IFERROR(IF(COUNTIF($H$4:H3356,H3356)&lt;VLOOKUP($H3356,$D$3:$E$500,2,0),H3356,INDEX($D$3:$D$300,MATCH(H3356,$D$3:$D$300,0)+1)),"")</f>
        <v/>
      </c>
      <c r="I3357" t="str">
        <f>IF($H3357="","",VLOOKUP($H3357,Listes!$A$3:$I$12,3,FALSE))</f>
        <v/>
      </c>
      <c r="J3357" t="str">
        <f>IF($H3357="","",VLOOKUP($H3357,Listes!$A$3:$I$12,4,FALSE))</f>
        <v/>
      </c>
      <c r="K3357" t="str">
        <f>IF(H3357="","",VLOOKUP($H3357,Listes!$A$3:$I$12,8,FALSE))</f>
        <v/>
      </c>
      <c r="N3357" t="str">
        <f t="shared" si="650"/>
        <v/>
      </c>
    </row>
    <row r="3358" spans="1:14">
      <c r="A3358" s="62" t="str">
        <f>IF(Encodage!A3358="","",IF(COUNTIF($A$2:A3357,Encodage!A3358),"",IF(AND(Encodage!A3358&gt;=$G$2,Encodage!A3358&lt;=$H$2),Encodage!B3358,"")))</f>
        <v/>
      </c>
      <c r="B3358" s="62" t="str">
        <f>IF(A3358="","",IF(COUNTIF($A$2:B3357,Encodage!B3358)&gt;0,"",IF(AND(Encodage!B3358&gt;=$G$2,Encodage!A3358&lt;=$H$2),Encodage!C3358,"")))</f>
        <v/>
      </c>
      <c r="C3358" s="62"/>
      <c r="D3358" s="61"/>
      <c r="E3358" s="61"/>
      <c r="F3358" s="61"/>
      <c r="G3358" t="str">
        <f t="shared" si="649"/>
        <v/>
      </c>
      <c r="H3358" t="str">
        <f>IFERROR(IF(COUNTIF($H$4:H3357,H3357)&lt;VLOOKUP($H3357,$D$3:$E$500,2,0),H3357,INDEX($D$3:$D$300,MATCH(H3357,$D$3:$D$300,0)+1)),"")</f>
        <v/>
      </c>
      <c r="I3358" t="str">
        <f>IF($H3358="","",VLOOKUP($H3358,Listes!$A$3:$I$12,3,FALSE))</f>
        <v/>
      </c>
      <c r="J3358" t="str">
        <f>IF($H3358="","",VLOOKUP($H3358,Listes!$A$3:$I$12,4,FALSE))</f>
        <v/>
      </c>
      <c r="K3358" t="str">
        <f>IF(H3358="","",VLOOKUP($H3358,Listes!$A$3:$I$12,8,FALSE))</f>
        <v/>
      </c>
      <c r="N3358" t="str">
        <f t="shared" si="650"/>
        <v/>
      </c>
    </row>
    <row r="3359" spans="1:14">
      <c r="A3359" s="62" t="str">
        <f>IF(Encodage!A3359="","",IF(COUNTIF($A$2:A3358,Encodage!A3359),"",IF(AND(Encodage!A3359&gt;=$G$2,Encodage!A3359&lt;=$H$2),Encodage!B3359,"")))</f>
        <v/>
      </c>
      <c r="B3359" s="62" t="str">
        <f>IF(A3359="","",IF(COUNTIF($A$2:B3358,Encodage!B3359)&gt;0,"",IF(AND(Encodage!B3359&gt;=$G$2,Encodage!A3359&lt;=$H$2),Encodage!C3359,"")))</f>
        <v/>
      </c>
      <c r="C3359" s="62"/>
      <c r="D3359" s="61"/>
      <c r="E3359" s="61"/>
      <c r="F3359" s="61"/>
      <c r="G3359" t="str">
        <f t="shared" si="649"/>
        <v/>
      </c>
      <c r="H3359" t="str">
        <f>IFERROR(IF(COUNTIF($H$4:H3358,H3358)&lt;VLOOKUP($H3358,$D$3:$E$500,2,0),H3358,INDEX($D$3:$D$300,MATCH(H3358,$D$3:$D$300,0)+1)),"")</f>
        <v/>
      </c>
      <c r="I3359" t="str">
        <f>IF($H3359="","",VLOOKUP($H3359,Listes!$A$3:$I$12,3,FALSE))</f>
        <v/>
      </c>
      <c r="J3359" t="str">
        <f>IF($H3359="","",VLOOKUP($H3359,Listes!$A$3:$I$12,4,FALSE))</f>
        <v/>
      </c>
      <c r="K3359" t="str">
        <f>IF(H3359="","",VLOOKUP($H3359,Listes!$A$3:$I$12,8,FALSE))</f>
        <v/>
      </c>
      <c r="N3359" t="str">
        <f t="shared" si="650"/>
        <v/>
      </c>
    </row>
    <row r="3360" spans="1:14">
      <c r="A3360" s="62" t="str">
        <f>IF(Encodage!A3360="","",IF(COUNTIF($A$2:A3359,Encodage!A3360),"",IF(AND(Encodage!A3360&gt;=$G$2,Encodage!A3360&lt;=$H$2),Encodage!B3360,"")))</f>
        <v/>
      </c>
      <c r="B3360" s="62" t="str">
        <f>IF(A3360="","",IF(COUNTIF($A$2:B3359,Encodage!B3360)&gt;0,"",IF(AND(Encodage!B3360&gt;=$G$2,Encodage!A3360&lt;=$H$2),Encodage!C3360,"")))</f>
        <v/>
      </c>
      <c r="C3360" s="62"/>
      <c r="D3360" s="61"/>
      <c r="E3360" s="61"/>
      <c r="F3360" s="61"/>
      <c r="G3360" t="str">
        <f t="shared" si="649"/>
        <v/>
      </c>
      <c r="H3360" t="str">
        <f>IFERROR(IF(COUNTIF($H$4:H3359,H3359)&lt;VLOOKUP($H3359,$D$3:$E$500,2,0),H3359,INDEX($D$3:$D$300,MATCH(H3359,$D$3:$D$300,0)+1)),"")</f>
        <v/>
      </c>
      <c r="I3360" t="str">
        <f>IF($H3360="","",VLOOKUP($H3360,Listes!$A$3:$I$12,3,FALSE))</f>
        <v/>
      </c>
      <c r="J3360" t="str">
        <f>IF($H3360="","",VLOOKUP($H3360,Listes!$A$3:$I$12,4,FALSE))</f>
        <v/>
      </c>
      <c r="K3360" t="str">
        <f>IF(H3360="","",VLOOKUP($H3360,Listes!$A$3:$I$12,8,FALSE))</f>
        <v/>
      </c>
      <c r="N3360" t="str">
        <f t="shared" si="650"/>
        <v/>
      </c>
    </row>
    <row r="3361" spans="1:14">
      <c r="A3361" s="62" t="str">
        <f>IF(Encodage!A3361="","",IF(COUNTIF($A$2:A3360,Encodage!A3361),"",IF(AND(Encodage!A3361&gt;=$G$2,Encodage!A3361&lt;=$H$2),Encodage!B3361,"")))</f>
        <v/>
      </c>
      <c r="B3361" s="62" t="str">
        <f>IF(A3361="","",IF(COUNTIF($A$2:B3360,Encodage!B3361)&gt;0,"",IF(AND(Encodage!B3361&gt;=$G$2,Encodage!A3361&lt;=$H$2),Encodage!C3361,"")))</f>
        <v/>
      </c>
      <c r="C3361" s="62"/>
      <c r="D3361" s="61"/>
      <c r="E3361" s="61"/>
      <c r="F3361" s="61"/>
      <c r="G3361" t="str">
        <f t="shared" si="649"/>
        <v/>
      </c>
      <c r="H3361" t="str">
        <f>IFERROR(IF(COUNTIF($H$4:H3360,H3360)&lt;VLOOKUP($H3360,$D$3:$E$500,2,0),H3360,INDEX($D$3:$D$300,MATCH(H3360,$D$3:$D$300,0)+1)),"")</f>
        <v/>
      </c>
      <c r="I3361" t="str">
        <f>IF($H3361="","",VLOOKUP($H3361,Listes!$A$3:$I$12,3,FALSE))</f>
        <v/>
      </c>
      <c r="J3361" t="str">
        <f>IF($H3361="","",VLOOKUP($H3361,Listes!$A$3:$I$12,4,FALSE))</f>
        <v/>
      </c>
      <c r="K3361" t="str">
        <f>IF(H3361="","",VLOOKUP($H3361,Listes!$A$3:$I$12,8,FALSE))</f>
        <v/>
      </c>
      <c r="N3361" t="str">
        <f t="shared" si="650"/>
        <v/>
      </c>
    </row>
    <row r="3362" spans="1:14">
      <c r="A3362" s="62" t="str">
        <f>IF(Encodage!A3362="","",IF(COUNTIF($A$2:A3361,Encodage!A3362),"",IF(AND(Encodage!A3362&gt;=$G$2,Encodage!A3362&lt;=$H$2),Encodage!B3362,"")))</f>
        <v/>
      </c>
      <c r="B3362" s="62" t="str">
        <f>IF(A3362="","",IF(COUNTIF($A$2:B3361,Encodage!B3362)&gt;0,"",IF(AND(Encodage!B3362&gt;=$G$2,Encodage!A3362&lt;=$H$2),Encodage!C3362,"")))</f>
        <v/>
      </c>
      <c r="C3362" s="62"/>
      <c r="D3362" s="61"/>
      <c r="E3362" s="61"/>
      <c r="F3362" s="61"/>
      <c r="G3362" t="str">
        <f t="shared" si="649"/>
        <v/>
      </c>
      <c r="H3362" t="str">
        <f>IFERROR(IF(COUNTIF($H$4:H3361,H3361)&lt;VLOOKUP($H3361,$D$3:$E$500,2,0),H3361,INDEX($D$3:$D$300,MATCH(H3361,$D$3:$D$300,0)+1)),"")</f>
        <v/>
      </c>
      <c r="I3362" t="str">
        <f>IF($H3362="","",VLOOKUP($H3362,Listes!$A$3:$I$12,3,FALSE))</f>
        <v/>
      </c>
      <c r="J3362" t="str">
        <f>IF($H3362="","",VLOOKUP($H3362,Listes!$A$3:$I$12,4,FALSE))</f>
        <v/>
      </c>
      <c r="K3362" t="str">
        <f>IF(H3362="","",VLOOKUP($H3362,Listes!$A$3:$I$12,8,FALSE))</f>
        <v/>
      </c>
      <c r="N3362" t="str">
        <f t="shared" si="650"/>
        <v/>
      </c>
    </row>
    <row r="3363" spans="1:14">
      <c r="A3363" s="62" t="str">
        <f>IF(Encodage!A3363="","",IF(COUNTIF($A$2:A3362,Encodage!A3363),"",IF(AND(Encodage!A3363&gt;=$G$2,Encodage!A3363&lt;=$H$2),Encodage!B3363,"")))</f>
        <v/>
      </c>
      <c r="B3363" s="62" t="str">
        <f>IF(A3363="","",IF(COUNTIF($A$2:B3362,Encodage!B3363)&gt;0,"",IF(AND(Encodage!B3363&gt;=$G$2,Encodage!A3363&lt;=$H$2),Encodage!C3363,"")))</f>
        <v/>
      </c>
      <c r="C3363" s="62"/>
      <c r="D3363" s="61"/>
      <c r="E3363" s="61"/>
      <c r="F3363" s="61"/>
      <c r="G3363" t="str">
        <f t="shared" si="649"/>
        <v/>
      </c>
      <c r="H3363" t="str">
        <f>IFERROR(IF(COUNTIF($H$4:H3362,H3362)&lt;VLOOKUP($H3362,$D$3:$E$500,2,0),H3362,INDEX($D$3:$D$300,MATCH(H3362,$D$3:$D$300,0)+1)),"")</f>
        <v/>
      </c>
      <c r="I3363" t="str">
        <f>IF($H3363="","",VLOOKUP($H3363,Listes!$A$3:$I$12,3,FALSE))</f>
        <v/>
      </c>
      <c r="J3363" t="str">
        <f>IF($H3363="","",VLOOKUP($H3363,Listes!$A$3:$I$12,4,FALSE))</f>
        <v/>
      </c>
      <c r="K3363" t="str">
        <f>IF(H3363="","",VLOOKUP($H3363,Listes!$A$3:$I$12,8,FALSE))</f>
        <v/>
      </c>
      <c r="N3363" t="str">
        <f t="shared" si="650"/>
        <v/>
      </c>
    </row>
    <row r="3364" spans="1:14">
      <c r="A3364" s="62" t="str">
        <f>IF(Encodage!A3364="","",IF(COUNTIF($A$2:A3363,Encodage!A3364),"",IF(AND(Encodage!A3364&gt;=$G$2,Encodage!A3364&lt;=$H$2),Encodage!B3364,"")))</f>
        <v/>
      </c>
      <c r="B3364" s="62" t="str">
        <f>IF(A3364="","",IF(COUNTIF($A$2:B3363,Encodage!B3364)&gt;0,"",IF(AND(Encodage!B3364&gt;=$G$2,Encodage!A3364&lt;=$H$2),Encodage!C3364,"")))</f>
        <v/>
      </c>
      <c r="C3364" s="62"/>
      <c r="D3364" s="61"/>
      <c r="E3364" s="61"/>
      <c r="F3364" s="61"/>
      <c r="G3364" t="str">
        <f t="shared" si="649"/>
        <v/>
      </c>
      <c r="H3364" t="str">
        <f>IFERROR(IF(COUNTIF($H$4:H3363,H3363)&lt;VLOOKUP($H3363,$D$3:$E$500,2,0),H3363,INDEX($D$3:$D$300,MATCH(H3363,$D$3:$D$300,0)+1)),"")</f>
        <v/>
      </c>
      <c r="I3364" t="str">
        <f>IF($H3364="","",VLOOKUP($H3364,Listes!$A$3:$I$12,3,FALSE))</f>
        <v/>
      </c>
      <c r="J3364" t="str">
        <f>IF($H3364="","",VLOOKUP($H3364,Listes!$A$3:$I$12,4,FALSE))</f>
        <v/>
      </c>
      <c r="K3364" t="str">
        <f>IF(H3364="","",VLOOKUP($H3364,Listes!$A$3:$I$12,8,FALSE))</f>
        <v/>
      </c>
      <c r="N3364" t="str">
        <f t="shared" si="650"/>
        <v/>
      </c>
    </row>
    <row r="3365" spans="1:14">
      <c r="A3365" s="62" t="str">
        <f>IF(Encodage!A3365="","",IF(COUNTIF($A$2:A3364,Encodage!A3365),"",IF(AND(Encodage!A3365&gt;=$G$2,Encodage!A3365&lt;=$H$2),Encodage!B3365,"")))</f>
        <v/>
      </c>
      <c r="B3365" s="62" t="str">
        <f>IF(A3365="","",IF(COUNTIF($A$2:B3364,Encodage!B3365)&gt;0,"",IF(AND(Encodage!B3365&gt;=$G$2,Encodage!A3365&lt;=$H$2),Encodage!C3365,"")))</f>
        <v/>
      </c>
      <c r="C3365" s="62"/>
      <c r="D3365" s="61"/>
      <c r="E3365" s="61"/>
      <c r="F3365" s="61"/>
      <c r="G3365" t="str">
        <f t="shared" si="649"/>
        <v/>
      </c>
      <c r="H3365" t="str">
        <f>IFERROR(IF(COUNTIF($H$4:H3364,H3364)&lt;VLOOKUP($H3364,$D$3:$E$500,2,0),H3364,INDEX($D$3:$D$300,MATCH(H3364,$D$3:$D$300,0)+1)),"")</f>
        <v/>
      </c>
      <c r="I3365" t="str">
        <f>IF($H3365="","",VLOOKUP($H3365,Listes!$A$3:$I$12,3,FALSE))</f>
        <v/>
      </c>
      <c r="J3365" t="str">
        <f>IF($H3365="","",VLOOKUP($H3365,Listes!$A$3:$I$12,4,FALSE))</f>
        <v/>
      </c>
      <c r="K3365" t="str">
        <f>IF(H3365="","",VLOOKUP($H3365,Listes!$A$3:$I$12,8,FALSE))</f>
        <v/>
      </c>
      <c r="N3365" t="str">
        <f t="shared" si="650"/>
        <v/>
      </c>
    </row>
    <row r="3366" spans="1:14">
      <c r="A3366" s="62" t="str">
        <f>IF(Encodage!A3366="","",IF(COUNTIF($A$2:A3365,Encodage!A3366),"",IF(AND(Encodage!A3366&gt;=$G$2,Encodage!A3366&lt;=$H$2),Encodage!B3366,"")))</f>
        <v/>
      </c>
      <c r="B3366" s="62" t="str">
        <f>IF(A3366="","",IF(COUNTIF($A$2:B3365,Encodage!B3366)&gt;0,"",IF(AND(Encodage!B3366&gt;=$G$2,Encodage!A3366&lt;=$H$2),Encodage!C3366,"")))</f>
        <v/>
      </c>
      <c r="C3366" s="62"/>
      <c r="D3366" s="61"/>
      <c r="E3366" s="61"/>
      <c r="F3366" s="61"/>
      <c r="G3366" t="str">
        <f t="shared" si="649"/>
        <v/>
      </c>
      <c r="H3366" t="str">
        <f>IFERROR(IF(COUNTIF($H$4:H3365,H3365)&lt;VLOOKUP($H3365,$D$3:$E$500,2,0),H3365,INDEX($D$3:$D$300,MATCH(H3365,$D$3:$D$300,0)+1)),"")</f>
        <v/>
      </c>
      <c r="I3366" t="str">
        <f>IF($H3366="","",VLOOKUP($H3366,Listes!$A$3:$I$12,3,FALSE))</f>
        <v/>
      </c>
      <c r="J3366" t="str">
        <f>IF($H3366="","",VLOOKUP($H3366,Listes!$A$3:$I$12,4,FALSE))</f>
        <v/>
      </c>
      <c r="K3366" t="str">
        <f>IF(H3366="","",VLOOKUP($H3366,Listes!$A$3:$I$12,8,FALSE))</f>
        <v/>
      </c>
      <c r="N3366" t="str">
        <f t="shared" si="650"/>
        <v/>
      </c>
    </row>
    <row r="3367" spans="1:14">
      <c r="A3367" s="62" t="str">
        <f>IF(Encodage!A3367="","",IF(COUNTIF($A$2:A3366,Encodage!A3367),"",IF(AND(Encodage!A3367&gt;=$G$2,Encodage!A3367&lt;=$H$2),Encodage!B3367,"")))</f>
        <v/>
      </c>
      <c r="B3367" s="62" t="str">
        <f>IF(A3367="","",IF(COUNTIF($A$2:B3366,Encodage!B3367)&gt;0,"",IF(AND(Encodage!B3367&gt;=$G$2,Encodage!A3367&lt;=$H$2),Encodage!C3367,"")))</f>
        <v/>
      </c>
      <c r="C3367" s="62"/>
      <c r="D3367" s="61"/>
      <c r="E3367" s="61"/>
      <c r="F3367" s="61"/>
      <c r="G3367" t="str">
        <f t="shared" si="649"/>
        <v/>
      </c>
      <c r="H3367" t="str">
        <f>IFERROR(IF(COUNTIF($H$4:H3366,H3366)&lt;VLOOKUP($H3366,$D$3:$E$500,2,0),H3366,INDEX($D$3:$D$300,MATCH(H3366,$D$3:$D$300,0)+1)),"")</f>
        <v/>
      </c>
      <c r="I3367" t="str">
        <f>IF($H3367="","",VLOOKUP($H3367,Listes!$A$3:$I$12,3,FALSE))</f>
        <v/>
      </c>
      <c r="J3367" t="str">
        <f>IF($H3367="","",VLOOKUP($H3367,Listes!$A$3:$I$12,4,FALSE))</f>
        <v/>
      </c>
      <c r="K3367" t="str">
        <f>IF(H3367="","",VLOOKUP($H3367,Listes!$A$3:$I$12,8,FALSE))</f>
        <v/>
      </c>
      <c r="N3367" t="str">
        <f t="shared" si="650"/>
        <v/>
      </c>
    </row>
    <row r="3368" spans="1:14">
      <c r="A3368" s="62" t="str">
        <f>IF(Encodage!A3368="","",IF(COUNTIF($A$2:A3367,Encodage!A3368),"",IF(AND(Encodage!A3368&gt;=$G$2,Encodage!A3368&lt;=$H$2),Encodage!B3368,"")))</f>
        <v/>
      </c>
      <c r="B3368" s="62" t="str">
        <f>IF(A3368="","",IF(COUNTIF($A$2:B3367,Encodage!B3368)&gt;0,"",IF(AND(Encodage!B3368&gt;=$G$2,Encodage!A3368&lt;=$H$2),Encodage!C3368,"")))</f>
        <v/>
      </c>
      <c r="C3368" s="62"/>
      <c r="D3368" s="61"/>
      <c r="E3368" s="61"/>
      <c r="F3368" s="61"/>
      <c r="G3368" t="str">
        <f t="shared" si="649"/>
        <v/>
      </c>
      <c r="H3368" t="str">
        <f>IFERROR(IF(COUNTIF($H$4:H3367,H3367)&lt;VLOOKUP($H3367,$D$3:$E$500,2,0),H3367,INDEX($D$3:$D$300,MATCH(H3367,$D$3:$D$300,0)+1)),"")</f>
        <v/>
      </c>
      <c r="I3368" t="str">
        <f>IF($H3368="","",VLOOKUP($H3368,Listes!$A$3:$I$12,3,FALSE))</f>
        <v/>
      </c>
      <c r="J3368" t="str">
        <f>IF($H3368="","",VLOOKUP($H3368,Listes!$A$3:$I$12,4,FALSE))</f>
        <v/>
      </c>
      <c r="K3368" t="str">
        <f>IF(H3368="","",VLOOKUP($H3368,Listes!$A$3:$I$12,8,FALSE))</f>
        <v/>
      </c>
      <c r="N3368" t="str">
        <f t="shared" si="650"/>
        <v/>
      </c>
    </row>
    <row r="3369" spans="1:14">
      <c r="A3369" s="62" t="str">
        <f>IF(Encodage!A3369="","",IF(COUNTIF($A$2:A3368,Encodage!A3369),"",IF(AND(Encodage!A3369&gt;=$G$2,Encodage!A3369&lt;=$H$2),Encodage!B3369,"")))</f>
        <v/>
      </c>
      <c r="B3369" s="62" t="str">
        <f>IF(A3369="","",IF(COUNTIF($A$2:B3368,Encodage!B3369)&gt;0,"",IF(AND(Encodage!B3369&gt;=$G$2,Encodage!A3369&lt;=$H$2),Encodage!C3369,"")))</f>
        <v/>
      </c>
      <c r="C3369" s="62"/>
      <c r="D3369" s="61"/>
      <c r="E3369" s="61"/>
      <c r="F3369" s="61"/>
      <c r="G3369" t="str">
        <f t="shared" si="649"/>
        <v/>
      </c>
      <c r="H3369" t="str">
        <f>IFERROR(IF(COUNTIF($H$4:H3368,H3368)&lt;VLOOKUP($H3368,$D$3:$E$500,2,0),H3368,INDEX($D$3:$D$300,MATCH(H3368,$D$3:$D$300,0)+1)),"")</f>
        <v/>
      </c>
      <c r="I3369" t="str">
        <f>IF($H3369="","",VLOOKUP($H3369,Listes!$A$3:$I$12,3,FALSE))</f>
        <v/>
      </c>
      <c r="J3369" t="str">
        <f>IF($H3369="","",VLOOKUP($H3369,Listes!$A$3:$I$12,4,FALSE))</f>
        <v/>
      </c>
      <c r="K3369" t="str">
        <f>IF(H3369="","",VLOOKUP($H3369,Listes!$A$3:$I$12,8,FALSE))</f>
        <v/>
      </c>
      <c r="N3369" t="str">
        <f t="shared" si="650"/>
        <v/>
      </c>
    </row>
    <row r="3370" spans="1:14">
      <c r="A3370" s="62" t="str">
        <f>IF(Encodage!A3370="","",IF(COUNTIF($A$2:A3369,Encodage!A3370),"",IF(AND(Encodage!A3370&gt;=$G$2,Encodage!A3370&lt;=$H$2),Encodage!B3370,"")))</f>
        <v/>
      </c>
      <c r="B3370" s="62" t="str">
        <f>IF(A3370="","",IF(COUNTIF($A$2:B3369,Encodage!B3370)&gt;0,"",IF(AND(Encodage!B3370&gt;=$G$2,Encodage!A3370&lt;=$H$2),Encodage!C3370,"")))</f>
        <v/>
      </c>
      <c r="C3370" s="62"/>
      <c r="D3370" s="61"/>
      <c r="E3370" s="61"/>
      <c r="F3370" s="61"/>
      <c r="G3370" t="str">
        <f t="shared" si="649"/>
        <v/>
      </c>
      <c r="H3370" t="str">
        <f>IFERROR(IF(COUNTIF($H$4:H3369,H3369)&lt;VLOOKUP($H3369,$D$3:$E$500,2,0),H3369,INDEX($D$3:$D$300,MATCH(H3369,$D$3:$D$300,0)+1)),"")</f>
        <v/>
      </c>
      <c r="I3370" t="str">
        <f>IF($H3370="","",VLOOKUP($H3370,Listes!$A$3:$I$12,3,FALSE))</f>
        <v/>
      </c>
      <c r="J3370" t="str">
        <f>IF($H3370="","",VLOOKUP($H3370,Listes!$A$3:$I$12,4,FALSE))</f>
        <v/>
      </c>
      <c r="K3370" t="str">
        <f>IF(H3370="","",VLOOKUP($H3370,Listes!$A$3:$I$12,8,FALSE))</f>
        <v/>
      </c>
      <c r="N3370" t="str">
        <f t="shared" si="650"/>
        <v/>
      </c>
    </row>
    <row r="3371" spans="1:14">
      <c r="A3371" s="62" t="str">
        <f>IF(Encodage!A3371="","",IF(COUNTIF($A$2:A3370,Encodage!A3371),"",IF(AND(Encodage!A3371&gt;=$G$2,Encodage!A3371&lt;=$H$2),Encodage!B3371,"")))</f>
        <v/>
      </c>
      <c r="B3371" s="62" t="str">
        <f>IF(A3371="","",IF(COUNTIF($A$2:B3370,Encodage!B3371)&gt;0,"",IF(AND(Encodage!B3371&gt;=$G$2,Encodage!A3371&lt;=$H$2),Encodage!C3371,"")))</f>
        <v/>
      </c>
      <c r="C3371" s="62"/>
      <c r="D3371" s="61"/>
      <c r="E3371" s="61"/>
      <c r="F3371" s="61"/>
      <c r="G3371" t="str">
        <f t="shared" si="649"/>
        <v/>
      </c>
      <c r="H3371" t="str">
        <f>IFERROR(IF(COUNTIF($H$4:H3370,H3370)&lt;VLOOKUP($H3370,$D$3:$E$500,2,0),H3370,INDEX($D$3:$D$300,MATCH(H3370,$D$3:$D$300,0)+1)),"")</f>
        <v/>
      </c>
      <c r="I3371" t="str">
        <f>IF($H3371="","",VLOOKUP($H3371,Listes!$A$3:$I$12,3,FALSE))</f>
        <v/>
      </c>
      <c r="J3371" t="str">
        <f>IF($H3371="","",VLOOKUP($H3371,Listes!$A$3:$I$12,4,FALSE))</f>
        <v/>
      </c>
      <c r="K3371" t="str">
        <f>IF(H3371="","",VLOOKUP($H3371,Listes!$A$3:$I$12,8,FALSE))</f>
        <v/>
      </c>
      <c r="N3371" t="str">
        <f t="shared" si="650"/>
        <v/>
      </c>
    </row>
    <row r="3372" spans="1:14">
      <c r="A3372" s="62" t="str">
        <f>IF(Encodage!A3372="","",IF(COUNTIF($A$2:A3371,Encodage!A3372),"",IF(AND(Encodage!A3372&gt;=$G$2,Encodage!A3372&lt;=$H$2),Encodage!B3372,"")))</f>
        <v/>
      </c>
      <c r="B3372" s="62" t="str">
        <f>IF(A3372="","",IF(COUNTIF($A$2:B3371,Encodage!B3372)&gt;0,"",IF(AND(Encodage!B3372&gt;=$G$2,Encodage!A3372&lt;=$H$2),Encodage!C3372,"")))</f>
        <v/>
      </c>
      <c r="C3372" s="62"/>
      <c r="D3372" s="61"/>
      <c r="E3372" s="61"/>
      <c r="F3372" s="61"/>
      <c r="G3372" t="str">
        <f t="shared" si="649"/>
        <v/>
      </c>
      <c r="H3372" t="str">
        <f>IFERROR(IF(COUNTIF($H$4:H3371,H3371)&lt;VLOOKUP($H3371,$D$3:$E$500,2,0),H3371,INDEX($D$3:$D$300,MATCH(H3371,$D$3:$D$300,0)+1)),"")</f>
        <v/>
      </c>
      <c r="I3372" t="str">
        <f>IF($H3372="","",VLOOKUP($H3372,Listes!$A$3:$I$12,3,FALSE))</f>
        <v/>
      </c>
      <c r="J3372" t="str">
        <f>IF($H3372="","",VLOOKUP($H3372,Listes!$A$3:$I$12,4,FALSE))</f>
        <v/>
      </c>
      <c r="K3372" t="str">
        <f>IF(H3372="","",VLOOKUP($H3372,Listes!$A$3:$I$12,8,FALSE))</f>
        <v/>
      </c>
      <c r="N3372" t="str">
        <f t="shared" si="650"/>
        <v/>
      </c>
    </row>
    <row r="3373" spans="1:14">
      <c r="A3373" s="62" t="str">
        <f>IF(Encodage!A3373="","",IF(COUNTIF($A$2:A3372,Encodage!A3373),"",IF(AND(Encodage!A3373&gt;=$G$2,Encodage!A3373&lt;=$H$2),Encodage!B3373,"")))</f>
        <v/>
      </c>
      <c r="B3373" s="62" t="str">
        <f>IF(A3373="","",IF(COUNTIF($A$2:B3372,Encodage!B3373)&gt;0,"",IF(AND(Encodage!B3373&gt;=$G$2,Encodage!A3373&lt;=$H$2),Encodage!C3373,"")))</f>
        <v/>
      </c>
      <c r="C3373" s="62"/>
      <c r="D3373" s="61"/>
      <c r="E3373" s="61"/>
      <c r="F3373" s="61"/>
      <c r="G3373" t="str">
        <f t="shared" si="649"/>
        <v/>
      </c>
      <c r="H3373" t="str">
        <f>IFERROR(IF(COUNTIF($H$4:H3372,H3372)&lt;VLOOKUP($H3372,$D$3:$E$500,2,0),H3372,INDEX($D$3:$D$300,MATCH(H3372,$D$3:$D$300,0)+1)),"")</f>
        <v/>
      </c>
      <c r="I3373" t="str">
        <f>IF($H3373="","",VLOOKUP($H3373,Listes!$A$3:$I$12,3,FALSE))</f>
        <v/>
      </c>
      <c r="J3373" t="str">
        <f>IF($H3373="","",VLOOKUP($H3373,Listes!$A$3:$I$12,4,FALSE))</f>
        <v/>
      </c>
      <c r="K3373" t="str">
        <f>IF(H3373="","",VLOOKUP($H3373,Listes!$A$3:$I$12,8,FALSE))</f>
        <v/>
      </c>
      <c r="N3373" t="str">
        <f t="shared" si="650"/>
        <v/>
      </c>
    </row>
    <row r="3374" spans="1:14">
      <c r="A3374" s="62" t="str">
        <f>IF(Encodage!A3374="","",IF(COUNTIF($A$2:A3373,Encodage!A3374),"",IF(AND(Encodage!A3374&gt;=$G$2,Encodage!A3374&lt;=$H$2),Encodage!B3374,"")))</f>
        <v/>
      </c>
      <c r="B3374" s="62" t="str">
        <f>IF(A3374="","",IF(COUNTIF($A$2:B3373,Encodage!B3374)&gt;0,"",IF(AND(Encodage!B3374&gt;=$G$2,Encodage!A3374&lt;=$H$2),Encodage!C3374,"")))</f>
        <v/>
      </c>
      <c r="C3374" s="62"/>
      <c r="D3374" s="61"/>
      <c r="E3374" s="61"/>
      <c r="F3374" s="61"/>
      <c r="G3374" t="str">
        <f t="shared" si="649"/>
        <v/>
      </c>
      <c r="H3374" t="str">
        <f>IFERROR(IF(COUNTIF($H$4:H3373,H3373)&lt;VLOOKUP($H3373,$D$3:$E$500,2,0),H3373,INDEX($D$3:$D$300,MATCH(H3373,$D$3:$D$300,0)+1)),"")</f>
        <v/>
      </c>
      <c r="I3374" t="str">
        <f>IF($H3374="","",VLOOKUP($H3374,Listes!$A$3:$I$12,3,FALSE))</f>
        <v/>
      </c>
      <c r="J3374" t="str">
        <f>IF($H3374="","",VLOOKUP($H3374,Listes!$A$3:$I$12,4,FALSE))</f>
        <v/>
      </c>
      <c r="K3374" t="str">
        <f>IF(H3374="","",VLOOKUP($H3374,Listes!$A$3:$I$12,8,FALSE))</f>
        <v/>
      </c>
      <c r="N3374" t="str">
        <f t="shared" si="650"/>
        <v/>
      </c>
    </row>
    <row r="3375" spans="1:14">
      <c r="A3375" s="62" t="str">
        <f>IF(Encodage!A3375="","",IF(COUNTIF($A$2:A3374,Encodage!A3375),"",IF(AND(Encodage!A3375&gt;=$G$2,Encodage!A3375&lt;=$H$2),Encodage!B3375,"")))</f>
        <v/>
      </c>
      <c r="B3375" s="62" t="str">
        <f>IF(A3375="","",IF(COUNTIF($A$2:B3374,Encodage!B3375)&gt;0,"",IF(AND(Encodage!B3375&gt;=$G$2,Encodage!A3375&lt;=$H$2),Encodage!C3375,"")))</f>
        <v/>
      </c>
      <c r="C3375" s="62"/>
      <c r="D3375" s="61"/>
      <c r="E3375" s="61"/>
      <c r="F3375" s="61"/>
      <c r="G3375" t="str">
        <f t="shared" si="649"/>
        <v/>
      </c>
      <c r="H3375" t="str">
        <f>IFERROR(IF(COUNTIF($H$4:H3374,H3374)&lt;VLOOKUP($H3374,$D$3:$E$500,2,0),H3374,INDEX($D$3:$D$300,MATCH(H3374,$D$3:$D$300,0)+1)),"")</f>
        <v/>
      </c>
      <c r="I3375" t="str">
        <f>IF($H3375="","",VLOOKUP($H3375,Listes!$A$3:$I$12,3,FALSE))</f>
        <v/>
      </c>
      <c r="J3375" t="str">
        <f>IF($H3375="","",VLOOKUP($H3375,Listes!$A$3:$I$12,4,FALSE))</f>
        <v/>
      </c>
      <c r="K3375" t="str">
        <f>IF(H3375="","",VLOOKUP($H3375,Listes!$A$3:$I$12,8,FALSE))</f>
        <v/>
      </c>
      <c r="N3375" t="str">
        <f t="shared" si="650"/>
        <v/>
      </c>
    </row>
    <row r="3376" spans="1:14">
      <c r="A3376" s="62" t="str">
        <f>IF(Encodage!A3376="","",IF(COUNTIF($A$2:A3375,Encodage!A3376),"",IF(AND(Encodage!A3376&gt;=$G$2,Encodage!A3376&lt;=$H$2),Encodage!B3376,"")))</f>
        <v/>
      </c>
      <c r="B3376" s="62" t="str">
        <f>IF(A3376="","",IF(COUNTIF($A$2:B3375,Encodage!B3376)&gt;0,"",IF(AND(Encodage!B3376&gt;=$G$2,Encodage!A3376&lt;=$H$2),Encodage!C3376,"")))</f>
        <v/>
      </c>
      <c r="C3376" s="62"/>
      <c r="D3376" s="61"/>
      <c r="E3376" s="61"/>
      <c r="F3376" s="61"/>
      <c r="G3376" t="str">
        <f t="shared" si="649"/>
        <v/>
      </c>
      <c r="H3376" t="str">
        <f>IFERROR(IF(COUNTIF($H$4:H3375,H3375)&lt;VLOOKUP($H3375,$D$3:$E$500,2,0),H3375,INDEX($D$3:$D$300,MATCH(H3375,$D$3:$D$300,0)+1)),"")</f>
        <v/>
      </c>
      <c r="I3376" t="str">
        <f>IF($H3376="","",VLOOKUP($H3376,Listes!$A$3:$I$12,3,FALSE))</f>
        <v/>
      </c>
      <c r="J3376" t="str">
        <f>IF($H3376="","",VLOOKUP($H3376,Listes!$A$3:$I$12,4,FALSE))</f>
        <v/>
      </c>
      <c r="K3376" t="str">
        <f>IF(H3376="","",VLOOKUP($H3376,Listes!$A$3:$I$12,8,FALSE))</f>
        <v/>
      </c>
      <c r="N3376" t="str">
        <f t="shared" si="650"/>
        <v/>
      </c>
    </row>
    <row r="3377" spans="1:14">
      <c r="A3377" s="62" t="str">
        <f>IF(Encodage!A3377="","",IF(COUNTIF($A$2:A3376,Encodage!A3377),"",IF(AND(Encodage!A3377&gt;=$G$2,Encodage!A3377&lt;=$H$2),Encodage!B3377,"")))</f>
        <v/>
      </c>
      <c r="B3377" s="62" t="str">
        <f>IF(A3377="","",IF(COUNTIF($A$2:B3376,Encodage!B3377)&gt;0,"",IF(AND(Encodage!B3377&gt;=$G$2,Encodage!A3377&lt;=$H$2),Encodage!C3377,"")))</f>
        <v/>
      </c>
      <c r="C3377" s="62"/>
      <c r="D3377" s="61"/>
      <c r="E3377" s="61"/>
      <c r="F3377" s="61"/>
      <c r="G3377" t="str">
        <f t="shared" si="649"/>
        <v/>
      </c>
      <c r="H3377" t="str">
        <f>IFERROR(IF(COUNTIF($H$4:H3376,H3376)&lt;VLOOKUP($H3376,$D$3:$E$500,2,0),H3376,INDEX($D$3:$D$300,MATCH(H3376,$D$3:$D$300,0)+1)),"")</f>
        <v/>
      </c>
      <c r="I3377" t="str">
        <f>IF($H3377="","",VLOOKUP($H3377,Listes!$A$3:$I$12,3,FALSE))</f>
        <v/>
      </c>
      <c r="J3377" t="str">
        <f>IF($H3377="","",VLOOKUP($H3377,Listes!$A$3:$I$12,4,FALSE))</f>
        <v/>
      </c>
      <c r="K3377" t="str">
        <f>IF(H3377="","",VLOOKUP($H3377,Listes!$A$3:$I$12,8,FALSE))</f>
        <v/>
      </c>
      <c r="N3377" t="str">
        <f t="shared" si="650"/>
        <v/>
      </c>
    </row>
    <row r="3378" spans="1:14">
      <c r="A3378" s="62" t="str">
        <f>IF(Encodage!A3378="","",IF(COUNTIF($A$2:A3377,Encodage!A3378),"",IF(AND(Encodage!A3378&gt;=$G$2,Encodage!A3378&lt;=$H$2),Encodage!B3378,"")))</f>
        <v/>
      </c>
      <c r="B3378" s="62" t="str">
        <f>IF(A3378="","",IF(COUNTIF($A$2:B3377,Encodage!B3378)&gt;0,"",IF(AND(Encodage!B3378&gt;=$G$2,Encodage!A3378&lt;=$H$2),Encodage!C3378,"")))</f>
        <v/>
      </c>
      <c r="C3378" s="62"/>
      <c r="D3378" s="61"/>
      <c r="E3378" s="61"/>
      <c r="F3378" s="61"/>
      <c r="G3378" t="str">
        <f t="shared" si="649"/>
        <v/>
      </c>
      <c r="H3378" t="str">
        <f>IFERROR(IF(COUNTIF($H$4:H3377,H3377)&lt;VLOOKUP($H3377,$D$3:$E$500,2,0),H3377,INDEX($D$3:$D$300,MATCH(H3377,$D$3:$D$300,0)+1)),"")</f>
        <v/>
      </c>
      <c r="I3378" t="str">
        <f>IF($H3378="","",VLOOKUP($H3378,Listes!$A$3:$I$12,3,FALSE))</f>
        <v/>
      </c>
      <c r="J3378" t="str">
        <f>IF($H3378="","",VLOOKUP($H3378,Listes!$A$3:$I$12,4,FALSE))</f>
        <v/>
      </c>
      <c r="K3378" t="str">
        <f>IF(H3378="","",VLOOKUP($H3378,Listes!$A$3:$I$12,8,FALSE))</f>
        <v/>
      </c>
      <c r="N3378" t="str">
        <f t="shared" si="650"/>
        <v/>
      </c>
    </row>
    <row r="3379" spans="1:14">
      <c r="A3379" s="62" t="str">
        <f>IF(Encodage!A3379="","",IF(COUNTIF($A$2:A3378,Encodage!A3379),"",IF(AND(Encodage!A3379&gt;=$G$2,Encodage!A3379&lt;=$H$2),Encodage!B3379,"")))</f>
        <v/>
      </c>
      <c r="B3379" s="62" t="str">
        <f>IF(A3379="","",IF(COUNTIF($A$2:B3378,Encodage!B3379)&gt;0,"",IF(AND(Encodage!B3379&gt;=$G$2,Encodage!A3379&lt;=$H$2),Encodage!C3379,"")))</f>
        <v/>
      </c>
      <c r="C3379" s="62"/>
      <c r="D3379" s="61"/>
      <c r="E3379" s="61"/>
      <c r="F3379" s="61"/>
      <c r="G3379" t="str">
        <f t="shared" si="649"/>
        <v/>
      </c>
      <c r="H3379" t="str">
        <f>IFERROR(IF(COUNTIF($H$4:H3378,H3378)&lt;VLOOKUP($H3378,$D$3:$E$500,2,0),H3378,INDEX($D$3:$D$300,MATCH(H3378,$D$3:$D$300,0)+1)),"")</f>
        <v/>
      </c>
      <c r="I3379" t="str">
        <f>IF($H3379="","",VLOOKUP($H3379,Listes!$A$3:$I$12,3,FALSE))</f>
        <v/>
      </c>
      <c r="J3379" t="str">
        <f>IF($H3379="","",VLOOKUP($H3379,Listes!$A$3:$I$12,4,FALSE))</f>
        <v/>
      </c>
      <c r="K3379" t="str">
        <f>IF(H3379="","",VLOOKUP($H3379,Listes!$A$3:$I$12,8,FALSE))</f>
        <v/>
      </c>
      <c r="N3379" t="str">
        <f t="shared" si="650"/>
        <v/>
      </c>
    </row>
    <row r="3380" spans="1:14">
      <c r="A3380" s="62" t="str">
        <f>IF(Encodage!A3380="","",IF(COUNTIF($A$2:A3379,Encodage!A3380),"",IF(AND(Encodage!A3380&gt;=$G$2,Encodage!A3380&lt;=$H$2),Encodage!B3380,"")))</f>
        <v/>
      </c>
      <c r="B3380" s="62" t="str">
        <f>IF(A3380="","",IF(COUNTIF($A$2:B3379,Encodage!B3380)&gt;0,"",IF(AND(Encodage!B3380&gt;=$G$2,Encodage!A3380&lt;=$H$2),Encodage!C3380,"")))</f>
        <v/>
      </c>
      <c r="C3380" s="62"/>
      <c r="D3380" s="61"/>
      <c r="E3380" s="61"/>
      <c r="F3380" s="61"/>
      <c r="G3380" t="str">
        <f t="shared" si="649"/>
        <v/>
      </c>
      <c r="H3380" t="str">
        <f>IFERROR(IF(COUNTIF($H$4:H3379,H3379)&lt;VLOOKUP($H3379,$D$3:$E$500,2,0),H3379,INDEX($D$3:$D$300,MATCH(H3379,$D$3:$D$300,0)+1)),"")</f>
        <v/>
      </c>
      <c r="I3380" t="str">
        <f>IF($H3380="","",VLOOKUP($H3380,Listes!$A$3:$I$12,3,FALSE))</f>
        <v/>
      </c>
      <c r="J3380" t="str">
        <f>IF($H3380="","",VLOOKUP($H3380,Listes!$A$3:$I$12,4,FALSE))</f>
        <v/>
      </c>
      <c r="K3380" t="str">
        <f>IF(H3380="","",VLOOKUP($H3380,Listes!$A$3:$I$12,8,FALSE))</f>
        <v/>
      </c>
      <c r="N3380" t="str">
        <f t="shared" si="650"/>
        <v/>
      </c>
    </row>
    <row r="3381" spans="1:14">
      <c r="A3381" s="62" t="str">
        <f>IF(Encodage!A3381="","",IF(COUNTIF($A$2:A3380,Encodage!A3381),"",IF(AND(Encodage!A3381&gt;=$G$2,Encodage!A3381&lt;=$H$2),Encodage!B3381,"")))</f>
        <v/>
      </c>
      <c r="B3381" s="62" t="str">
        <f>IF(A3381="","",IF(COUNTIF($A$2:B3380,Encodage!B3381)&gt;0,"",IF(AND(Encodage!B3381&gt;=$G$2,Encodage!A3381&lt;=$H$2),Encodage!C3381,"")))</f>
        <v/>
      </c>
      <c r="C3381" s="62"/>
      <c r="D3381" s="61"/>
      <c r="E3381" s="61"/>
      <c r="F3381" s="61"/>
      <c r="G3381" t="str">
        <f t="shared" si="649"/>
        <v/>
      </c>
      <c r="H3381" t="str">
        <f>IFERROR(IF(COUNTIF($H$4:H3380,H3380)&lt;VLOOKUP($H3380,$D$3:$E$500,2,0),H3380,INDEX($D$3:$D$300,MATCH(H3380,$D$3:$D$300,0)+1)),"")</f>
        <v/>
      </c>
      <c r="I3381" t="str">
        <f>IF($H3381="","",VLOOKUP($H3381,Listes!$A$3:$I$12,3,FALSE))</f>
        <v/>
      </c>
      <c r="J3381" t="str">
        <f>IF($H3381="","",VLOOKUP($H3381,Listes!$A$3:$I$12,4,FALSE))</f>
        <v/>
      </c>
      <c r="K3381" t="str">
        <f>IF(H3381="","",VLOOKUP($H3381,Listes!$A$3:$I$12,8,FALSE))</f>
        <v/>
      </c>
      <c r="N3381" t="str">
        <f t="shared" si="650"/>
        <v/>
      </c>
    </row>
    <row r="3382" spans="1:14">
      <c r="A3382" s="62" t="str">
        <f>IF(Encodage!A3382="","",IF(COUNTIF($A$2:A3381,Encodage!A3382),"",IF(AND(Encodage!A3382&gt;=$G$2,Encodage!A3382&lt;=$H$2),Encodage!B3382,"")))</f>
        <v/>
      </c>
      <c r="B3382" s="62" t="str">
        <f>IF(A3382="","",IF(COUNTIF($A$2:B3381,Encodage!B3382)&gt;0,"",IF(AND(Encodage!B3382&gt;=$G$2,Encodage!A3382&lt;=$H$2),Encodage!C3382,"")))</f>
        <v/>
      </c>
      <c r="C3382" s="62"/>
      <c r="D3382" s="61"/>
      <c r="E3382" s="61"/>
      <c r="F3382" s="61"/>
      <c r="G3382" t="str">
        <f t="shared" si="649"/>
        <v/>
      </c>
      <c r="H3382" t="str">
        <f>IFERROR(IF(COUNTIF($H$4:H3381,H3381)&lt;VLOOKUP($H3381,$D$3:$E$500,2,0),H3381,INDEX($D$3:$D$300,MATCH(H3381,$D$3:$D$300,0)+1)),"")</f>
        <v/>
      </c>
      <c r="I3382" t="str">
        <f>IF($H3382="","",VLOOKUP($H3382,Listes!$A$3:$I$12,3,FALSE))</f>
        <v/>
      </c>
      <c r="J3382" t="str">
        <f>IF($H3382="","",VLOOKUP($H3382,Listes!$A$3:$I$12,4,FALSE))</f>
        <v/>
      </c>
      <c r="K3382" t="str">
        <f>IF(H3382="","",VLOOKUP($H3382,Listes!$A$3:$I$12,8,FALSE))</f>
        <v/>
      </c>
      <c r="N3382" t="str">
        <f t="shared" si="650"/>
        <v/>
      </c>
    </row>
    <row r="3383" spans="1:14">
      <c r="A3383" s="62" t="str">
        <f>IF(Encodage!A3383="","",IF(COUNTIF($A$2:A3382,Encodage!A3383),"",IF(AND(Encodage!A3383&gt;=$G$2,Encodage!A3383&lt;=$H$2),Encodage!B3383,"")))</f>
        <v/>
      </c>
      <c r="B3383" s="62" t="str">
        <f>IF(A3383="","",IF(COUNTIF($A$2:B3382,Encodage!B3383)&gt;0,"",IF(AND(Encodage!B3383&gt;=$G$2,Encodage!A3383&lt;=$H$2),Encodage!C3383,"")))</f>
        <v/>
      </c>
      <c r="C3383" s="62"/>
      <c r="D3383" s="61"/>
      <c r="E3383" s="61"/>
      <c r="F3383" s="61"/>
      <c r="G3383" t="str">
        <f t="shared" si="649"/>
        <v/>
      </c>
      <c r="H3383" t="str">
        <f>IFERROR(IF(COUNTIF($H$4:H3382,H3382)&lt;VLOOKUP($H3382,$D$3:$E$500,2,0),H3382,INDEX($D$3:$D$300,MATCH(H3382,$D$3:$D$300,0)+1)),"")</f>
        <v/>
      </c>
      <c r="I3383" t="str">
        <f>IF($H3383="","",VLOOKUP($H3383,Listes!$A$3:$I$12,3,FALSE))</f>
        <v/>
      </c>
      <c r="J3383" t="str">
        <f>IF($H3383="","",VLOOKUP($H3383,Listes!$A$3:$I$12,4,FALSE))</f>
        <v/>
      </c>
      <c r="K3383" t="str">
        <f>IF(H3383="","",VLOOKUP($H3383,Listes!$A$3:$I$12,8,FALSE))</f>
        <v/>
      </c>
      <c r="N3383" t="str">
        <f t="shared" si="650"/>
        <v/>
      </c>
    </row>
    <row r="3384" spans="1:14">
      <c r="A3384" s="62" t="str">
        <f>IF(Encodage!A3384="","",IF(COUNTIF($A$2:A3383,Encodage!A3384),"",IF(AND(Encodage!A3384&gt;=$G$2,Encodage!A3384&lt;=$H$2),Encodage!B3384,"")))</f>
        <v/>
      </c>
      <c r="B3384" s="62" t="str">
        <f>IF(A3384="","",IF(COUNTIF($A$2:B3383,Encodage!B3384)&gt;0,"",IF(AND(Encodage!B3384&gt;=$G$2,Encodage!A3384&lt;=$H$2),Encodage!C3384,"")))</f>
        <v/>
      </c>
      <c r="C3384" s="62"/>
      <c r="D3384" s="61"/>
      <c r="E3384" s="61"/>
      <c r="F3384" s="61"/>
      <c r="G3384" t="str">
        <f t="shared" si="649"/>
        <v/>
      </c>
      <c r="H3384" t="str">
        <f>IFERROR(IF(COUNTIF($H$4:H3383,H3383)&lt;VLOOKUP($H3383,$D$3:$E$500,2,0),H3383,INDEX($D$3:$D$300,MATCH(H3383,$D$3:$D$300,0)+1)),"")</f>
        <v/>
      </c>
      <c r="I3384" t="str">
        <f>IF($H3384="","",VLOOKUP($H3384,Listes!$A$3:$I$12,3,FALSE))</f>
        <v/>
      </c>
      <c r="J3384" t="str">
        <f>IF($H3384="","",VLOOKUP($H3384,Listes!$A$3:$I$12,4,FALSE))</f>
        <v/>
      </c>
      <c r="K3384" t="str">
        <f>IF(H3384="","",VLOOKUP($H3384,Listes!$A$3:$I$12,8,FALSE))</f>
        <v/>
      </c>
      <c r="N3384" t="str">
        <f t="shared" si="650"/>
        <v/>
      </c>
    </row>
    <row r="3385" spans="1:14">
      <c r="A3385" s="62" t="str">
        <f>IF(Encodage!A3385="","",IF(COUNTIF($A$2:A3384,Encodage!A3385),"",IF(AND(Encodage!A3385&gt;=$G$2,Encodage!A3385&lt;=$H$2),Encodage!B3385,"")))</f>
        <v/>
      </c>
      <c r="B3385" s="62" t="str">
        <f>IF(A3385="","",IF(COUNTIF($A$2:B3384,Encodage!B3385)&gt;0,"",IF(AND(Encodage!B3385&gt;=$G$2,Encodage!A3385&lt;=$H$2),Encodage!C3385,"")))</f>
        <v/>
      </c>
      <c r="C3385" s="62"/>
      <c r="D3385" s="61"/>
      <c r="E3385" s="61"/>
      <c r="F3385" s="61"/>
      <c r="G3385" t="str">
        <f t="shared" si="649"/>
        <v/>
      </c>
      <c r="H3385" t="str">
        <f>IFERROR(IF(COUNTIF($H$4:H3384,H3384)&lt;VLOOKUP($H3384,$D$3:$E$500,2,0),H3384,INDEX($D$3:$D$300,MATCH(H3384,$D$3:$D$300,0)+1)),"")</f>
        <v/>
      </c>
      <c r="I3385" t="str">
        <f>IF($H3385="","",VLOOKUP($H3385,Listes!$A$3:$I$12,3,FALSE))</f>
        <v/>
      </c>
      <c r="J3385" t="str">
        <f>IF($H3385="","",VLOOKUP($H3385,Listes!$A$3:$I$12,4,FALSE))</f>
        <v/>
      </c>
      <c r="K3385" t="str">
        <f>IF(H3385="","",VLOOKUP($H3385,Listes!$A$3:$I$12,8,FALSE))</f>
        <v/>
      </c>
      <c r="N3385" t="str">
        <f t="shared" si="650"/>
        <v/>
      </c>
    </row>
    <row r="3386" spans="1:14">
      <c r="A3386" s="62" t="str">
        <f>IF(Encodage!A3386="","",IF(COUNTIF($A$2:A3385,Encodage!A3386),"",IF(AND(Encodage!A3386&gt;=$G$2,Encodage!A3386&lt;=$H$2),Encodage!B3386,"")))</f>
        <v/>
      </c>
      <c r="B3386" s="62" t="str">
        <f>IF(A3386="","",IF(COUNTIF($A$2:B3385,Encodage!B3386)&gt;0,"",IF(AND(Encodage!B3386&gt;=$G$2,Encodage!A3386&lt;=$H$2),Encodage!C3386,"")))</f>
        <v/>
      </c>
      <c r="C3386" s="62"/>
      <c r="D3386" s="61"/>
      <c r="E3386" s="61"/>
      <c r="F3386" s="61"/>
      <c r="G3386" t="str">
        <f t="shared" si="649"/>
        <v/>
      </c>
      <c r="H3386" t="str">
        <f>IFERROR(IF(COUNTIF($H$4:H3385,H3385)&lt;VLOOKUP($H3385,$D$3:$E$500,2,0),H3385,INDEX($D$3:$D$300,MATCH(H3385,$D$3:$D$300,0)+1)),"")</f>
        <v/>
      </c>
      <c r="I3386" t="str">
        <f>IF($H3386="","",VLOOKUP($H3386,Listes!$A$3:$I$12,3,FALSE))</f>
        <v/>
      </c>
      <c r="J3386" t="str">
        <f>IF($H3386="","",VLOOKUP($H3386,Listes!$A$3:$I$12,4,FALSE))</f>
        <v/>
      </c>
      <c r="K3386" t="str">
        <f>IF(H3386="","",VLOOKUP($H3386,Listes!$A$3:$I$12,8,FALSE))</f>
        <v/>
      </c>
      <c r="N3386" t="str">
        <f t="shared" si="650"/>
        <v/>
      </c>
    </row>
    <row r="3387" spans="1:14">
      <c r="A3387" s="62" t="str">
        <f>IF(Encodage!A3387="","",IF(COUNTIF($A$2:A3386,Encodage!A3387),"",IF(AND(Encodage!A3387&gt;=$G$2,Encodage!A3387&lt;=$H$2),Encodage!B3387,"")))</f>
        <v/>
      </c>
      <c r="B3387" s="62" t="str">
        <f>IF(A3387="","",IF(COUNTIF($A$2:B3386,Encodage!B3387)&gt;0,"",IF(AND(Encodage!B3387&gt;=$G$2,Encodage!A3387&lt;=$H$2),Encodage!C3387,"")))</f>
        <v/>
      </c>
      <c r="C3387" s="62"/>
      <c r="D3387" s="61"/>
      <c r="E3387" s="61"/>
      <c r="F3387" s="61"/>
      <c r="G3387" t="str">
        <f t="shared" si="649"/>
        <v/>
      </c>
      <c r="H3387" t="str">
        <f>IFERROR(IF(COUNTIF($H$4:H3386,H3386)&lt;VLOOKUP($H3386,$D$3:$E$500,2,0),H3386,INDEX($D$3:$D$300,MATCH(H3386,$D$3:$D$300,0)+1)),"")</f>
        <v/>
      </c>
      <c r="I3387" t="str">
        <f>IF($H3387="","",VLOOKUP($H3387,Listes!$A$3:$I$12,3,FALSE))</f>
        <v/>
      </c>
      <c r="J3387" t="str">
        <f>IF($H3387="","",VLOOKUP($H3387,Listes!$A$3:$I$12,4,FALSE))</f>
        <v/>
      </c>
      <c r="K3387" t="str">
        <f>IF(H3387="","",VLOOKUP($H3387,Listes!$A$3:$I$12,8,FALSE))</f>
        <v/>
      </c>
      <c r="N3387" t="str">
        <f t="shared" si="650"/>
        <v/>
      </c>
    </row>
    <row r="3388" spans="1:14">
      <c r="A3388" s="62" t="str">
        <f>IF(Encodage!A3388="","",IF(COUNTIF($A$2:A3387,Encodage!A3388),"",IF(AND(Encodage!A3388&gt;=$G$2,Encodage!A3388&lt;=$H$2),Encodage!B3388,"")))</f>
        <v/>
      </c>
      <c r="B3388" s="62" t="str">
        <f>IF(A3388="","",IF(COUNTIF($A$2:B3387,Encodage!B3388)&gt;0,"",IF(AND(Encodage!B3388&gt;=$G$2,Encodage!A3388&lt;=$H$2),Encodage!C3388,"")))</f>
        <v/>
      </c>
      <c r="C3388" s="62"/>
      <c r="D3388" s="61"/>
      <c r="E3388" s="61"/>
      <c r="F3388" s="61"/>
      <c r="G3388" t="str">
        <f t="shared" si="649"/>
        <v/>
      </c>
      <c r="H3388" t="str">
        <f>IFERROR(IF(COUNTIF($H$4:H3387,H3387)&lt;VLOOKUP($H3387,$D$3:$E$500,2,0),H3387,INDEX($D$3:$D$300,MATCH(H3387,$D$3:$D$300,0)+1)),"")</f>
        <v/>
      </c>
      <c r="I3388" t="str">
        <f>IF($H3388="","",VLOOKUP($H3388,Listes!$A$3:$I$12,3,FALSE))</f>
        <v/>
      </c>
      <c r="J3388" t="str">
        <f>IF($H3388="","",VLOOKUP($H3388,Listes!$A$3:$I$12,4,FALSE))</f>
        <v/>
      </c>
      <c r="K3388" t="str">
        <f>IF(H3388="","",VLOOKUP($H3388,Listes!$A$3:$I$12,8,FALSE))</f>
        <v/>
      </c>
      <c r="N3388" t="str">
        <f t="shared" si="650"/>
        <v/>
      </c>
    </row>
    <row r="3389" spans="1:14">
      <c r="A3389" s="62" t="str">
        <f>IF(Encodage!A3389="","",IF(COUNTIF($A$2:A3388,Encodage!A3389),"",IF(AND(Encodage!A3389&gt;=$G$2,Encodage!A3389&lt;=$H$2),Encodage!B3389,"")))</f>
        <v/>
      </c>
      <c r="B3389" s="62" t="str">
        <f>IF(A3389="","",IF(COUNTIF($A$2:B3388,Encodage!B3389)&gt;0,"",IF(AND(Encodage!B3389&gt;=$G$2,Encodage!A3389&lt;=$H$2),Encodage!C3389,"")))</f>
        <v/>
      </c>
      <c r="C3389" s="62"/>
      <c r="D3389" s="61"/>
      <c r="E3389" s="61"/>
      <c r="F3389" s="61"/>
      <c r="G3389" t="str">
        <f t="shared" si="649"/>
        <v/>
      </c>
      <c r="H3389" t="str">
        <f>IFERROR(IF(COUNTIF($H$4:H3388,H3388)&lt;VLOOKUP($H3388,$D$3:$E$500,2,0),H3388,INDEX($D$3:$D$300,MATCH(H3388,$D$3:$D$300,0)+1)),"")</f>
        <v/>
      </c>
      <c r="I3389" t="str">
        <f>IF($H3389="","",VLOOKUP($H3389,Listes!$A$3:$I$12,3,FALSE))</f>
        <v/>
      </c>
      <c r="J3389" t="str">
        <f>IF($H3389="","",VLOOKUP($H3389,Listes!$A$3:$I$12,4,FALSE))</f>
        <v/>
      </c>
      <c r="K3389" t="str">
        <f>IF(H3389="","",VLOOKUP($H3389,Listes!$A$3:$I$12,8,FALSE))</f>
        <v/>
      </c>
      <c r="N3389" t="str">
        <f t="shared" si="650"/>
        <v/>
      </c>
    </row>
    <row r="3390" spans="1:14">
      <c r="A3390" s="62" t="str">
        <f>IF(Encodage!A3390="","",IF(COUNTIF($A$2:A3389,Encodage!A3390),"",IF(AND(Encodage!A3390&gt;=$G$2,Encodage!A3390&lt;=$H$2),Encodage!B3390,"")))</f>
        <v/>
      </c>
      <c r="B3390" s="62" t="str">
        <f>IF(A3390="","",IF(COUNTIF($A$2:B3389,Encodage!B3390)&gt;0,"",IF(AND(Encodage!B3390&gt;=$G$2,Encodage!A3390&lt;=$H$2),Encodage!C3390,"")))</f>
        <v/>
      </c>
      <c r="C3390" s="62"/>
      <c r="D3390" s="61"/>
      <c r="E3390" s="61"/>
      <c r="F3390" s="61"/>
      <c r="G3390" t="str">
        <f t="shared" si="649"/>
        <v/>
      </c>
      <c r="H3390" t="str">
        <f>IFERROR(IF(COUNTIF($H$4:H3389,H3389)&lt;VLOOKUP($H3389,$D$3:$E$500,2,0),H3389,INDEX($D$3:$D$300,MATCH(H3389,$D$3:$D$300,0)+1)),"")</f>
        <v/>
      </c>
      <c r="I3390" t="str">
        <f>IF($H3390="","",VLOOKUP($H3390,Listes!$A$3:$I$12,3,FALSE))</f>
        <v/>
      </c>
      <c r="J3390" t="str">
        <f>IF($H3390="","",VLOOKUP($H3390,Listes!$A$3:$I$12,4,FALSE))</f>
        <v/>
      </c>
      <c r="K3390" t="str">
        <f>IF(H3390="","",VLOOKUP($H3390,Listes!$A$3:$I$12,8,FALSE))</f>
        <v/>
      </c>
      <c r="N3390" t="str">
        <f t="shared" si="650"/>
        <v/>
      </c>
    </row>
    <row r="3391" spans="1:14">
      <c r="A3391" s="62" t="str">
        <f>IF(Encodage!A3391="","",IF(COUNTIF($A$2:A3390,Encodage!A3391),"",IF(AND(Encodage!A3391&gt;=$G$2,Encodage!A3391&lt;=$H$2),Encodage!B3391,"")))</f>
        <v/>
      </c>
      <c r="B3391" s="62" t="str">
        <f>IF(A3391="","",IF(COUNTIF($A$2:B3390,Encodage!B3391)&gt;0,"",IF(AND(Encodage!B3391&gt;=$G$2,Encodage!A3391&lt;=$H$2),Encodage!C3391,"")))</f>
        <v/>
      </c>
      <c r="C3391" s="62"/>
      <c r="D3391" s="61"/>
      <c r="E3391" s="61"/>
      <c r="F3391" s="61"/>
      <c r="G3391" t="str">
        <f t="shared" si="649"/>
        <v/>
      </c>
      <c r="H3391" t="str">
        <f>IFERROR(IF(COUNTIF($H$4:H3390,H3390)&lt;VLOOKUP($H3390,$D$3:$E$500,2,0),H3390,INDEX($D$3:$D$300,MATCH(H3390,$D$3:$D$300,0)+1)),"")</f>
        <v/>
      </c>
      <c r="I3391" t="str">
        <f>IF($H3391="","",VLOOKUP($H3391,Listes!$A$3:$I$12,3,FALSE))</f>
        <v/>
      </c>
      <c r="J3391" t="str">
        <f>IF($H3391="","",VLOOKUP($H3391,Listes!$A$3:$I$12,4,FALSE))</f>
        <v/>
      </c>
      <c r="K3391" t="str">
        <f>IF(H3391="","",VLOOKUP($H3391,Listes!$A$3:$I$12,8,FALSE))</f>
        <v/>
      </c>
      <c r="N3391" t="str">
        <f t="shared" si="650"/>
        <v/>
      </c>
    </row>
    <row r="3392" spans="1:14">
      <c r="A3392" s="62" t="str">
        <f>IF(Encodage!A3392="","",IF(COUNTIF($A$2:A3391,Encodage!A3392),"",IF(AND(Encodage!A3392&gt;=$G$2,Encodage!A3392&lt;=$H$2),Encodage!B3392,"")))</f>
        <v/>
      </c>
      <c r="B3392" s="62" t="str">
        <f>IF(A3392="","",IF(COUNTIF($A$2:B3391,Encodage!B3392)&gt;0,"",IF(AND(Encodage!B3392&gt;=$G$2,Encodage!A3392&lt;=$H$2),Encodage!C3392,"")))</f>
        <v/>
      </c>
      <c r="C3392" s="62"/>
      <c r="D3392" s="61"/>
      <c r="E3392" s="61"/>
      <c r="F3392" s="61"/>
      <c r="G3392" t="str">
        <f t="shared" si="649"/>
        <v/>
      </c>
      <c r="H3392" t="str">
        <f>IFERROR(IF(COUNTIF($H$4:H3391,H3391)&lt;VLOOKUP($H3391,$D$3:$E$500,2,0),H3391,INDEX($D$3:$D$300,MATCH(H3391,$D$3:$D$300,0)+1)),"")</f>
        <v/>
      </c>
      <c r="I3392" t="str">
        <f>IF($H3392="","",VLOOKUP($H3392,Listes!$A$3:$I$12,3,FALSE))</f>
        <v/>
      </c>
      <c r="J3392" t="str">
        <f>IF($H3392="","",VLOOKUP($H3392,Listes!$A$3:$I$12,4,FALSE))</f>
        <v/>
      </c>
      <c r="K3392" t="str">
        <f>IF(H3392="","",VLOOKUP($H3392,Listes!$A$3:$I$12,8,FALSE))</f>
        <v/>
      </c>
      <c r="N3392" t="str">
        <f t="shared" si="650"/>
        <v/>
      </c>
    </row>
    <row r="3393" spans="1:14">
      <c r="A3393" s="62" t="str">
        <f>IF(Encodage!A3393="","",IF(COUNTIF($A$2:A3392,Encodage!A3393),"",IF(AND(Encodage!A3393&gt;=$G$2,Encodage!A3393&lt;=$H$2),Encodage!B3393,"")))</f>
        <v/>
      </c>
      <c r="B3393" s="62" t="str">
        <f>IF(A3393="","",IF(COUNTIF($A$2:B3392,Encodage!B3393)&gt;0,"",IF(AND(Encodage!B3393&gt;=$G$2,Encodage!A3393&lt;=$H$2),Encodage!C3393,"")))</f>
        <v/>
      </c>
      <c r="C3393" s="62"/>
      <c r="D3393" s="61"/>
      <c r="E3393" s="61"/>
      <c r="F3393" s="61"/>
      <c r="G3393" t="str">
        <f t="shared" si="649"/>
        <v/>
      </c>
      <c r="H3393" t="str">
        <f>IFERROR(IF(COUNTIF($H$4:H3392,H3392)&lt;VLOOKUP($H3392,$D$3:$E$500,2,0),H3392,INDEX($D$3:$D$300,MATCH(H3392,$D$3:$D$300,0)+1)),"")</f>
        <v/>
      </c>
      <c r="I3393" t="str">
        <f>IF($H3393="","",VLOOKUP($H3393,Listes!$A$3:$I$12,3,FALSE))</f>
        <v/>
      </c>
      <c r="J3393" t="str">
        <f>IF($H3393="","",VLOOKUP($H3393,Listes!$A$3:$I$12,4,FALSE))</f>
        <v/>
      </c>
      <c r="K3393" t="str">
        <f>IF(H3393="","",VLOOKUP($H3393,Listes!$A$3:$I$12,8,FALSE))</f>
        <v/>
      </c>
      <c r="N3393" t="str">
        <f t="shared" si="650"/>
        <v/>
      </c>
    </row>
    <row r="3394" spans="1:14">
      <c r="A3394" s="62" t="str">
        <f>IF(Encodage!A3394="","",IF(COUNTIF($A$2:A3393,Encodage!A3394),"",IF(AND(Encodage!A3394&gt;=$G$2,Encodage!A3394&lt;=$H$2),Encodage!B3394,"")))</f>
        <v/>
      </c>
      <c r="B3394" s="62" t="str">
        <f>IF(A3394="","",IF(COUNTIF($A$2:B3393,Encodage!B3394)&gt;0,"",IF(AND(Encodage!B3394&gt;=$G$2,Encodage!A3394&lt;=$H$2),Encodage!C3394,"")))</f>
        <v/>
      </c>
      <c r="C3394" s="62"/>
      <c r="D3394" s="61"/>
      <c r="E3394" s="61"/>
      <c r="F3394" s="61"/>
      <c r="G3394" t="str">
        <f t="shared" si="649"/>
        <v/>
      </c>
      <c r="H3394" t="str">
        <f>IFERROR(IF(COUNTIF($H$4:H3393,H3393)&lt;VLOOKUP($H3393,$D$3:$E$500,2,0),H3393,INDEX($D$3:$D$300,MATCH(H3393,$D$3:$D$300,0)+1)),"")</f>
        <v/>
      </c>
      <c r="I3394" t="str">
        <f>IF($H3394="","",VLOOKUP($H3394,Listes!$A$3:$I$12,3,FALSE))</f>
        <v/>
      </c>
      <c r="J3394" t="str">
        <f>IF($H3394="","",VLOOKUP($H3394,Listes!$A$3:$I$12,4,FALSE))</f>
        <v/>
      </c>
      <c r="K3394" t="str">
        <f>IF(H3394="","",VLOOKUP($H3394,Listes!$A$3:$I$12,8,FALSE))</f>
        <v/>
      </c>
      <c r="N3394" t="str">
        <f t="shared" si="650"/>
        <v/>
      </c>
    </row>
    <row r="3395" spans="1:14">
      <c r="A3395" s="62" t="str">
        <f>IF(Encodage!A3395="","",IF(COUNTIF($A$2:A3394,Encodage!A3395),"",IF(AND(Encodage!A3395&gt;=$G$2,Encodage!A3395&lt;=$H$2),Encodage!B3395,"")))</f>
        <v/>
      </c>
      <c r="B3395" s="62" t="str">
        <f>IF(A3395="","",IF(COUNTIF($A$2:B3394,Encodage!B3395)&gt;0,"",IF(AND(Encodage!B3395&gt;=$G$2,Encodage!A3395&lt;=$H$2),Encodage!C3395,"")))</f>
        <v/>
      </c>
      <c r="C3395" s="62"/>
      <c r="D3395" s="61"/>
      <c r="E3395" s="61"/>
      <c r="F3395" s="61"/>
      <c r="G3395" t="str">
        <f t="shared" si="649"/>
        <v/>
      </c>
      <c r="H3395" t="str">
        <f>IFERROR(IF(COUNTIF($H$4:H3394,H3394)&lt;VLOOKUP($H3394,$D$3:$E$500,2,0),H3394,INDEX($D$3:$D$300,MATCH(H3394,$D$3:$D$300,0)+1)),"")</f>
        <v/>
      </c>
      <c r="I3395" t="str">
        <f>IF($H3395="","",VLOOKUP($H3395,Listes!$A$3:$I$12,3,FALSE))</f>
        <v/>
      </c>
      <c r="J3395" t="str">
        <f>IF($H3395="","",VLOOKUP($H3395,Listes!$A$3:$I$12,4,FALSE))</f>
        <v/>
      </c>
      <c r="K3395" t="str">
        <f>IF(H3395="","",VLOOKUP($H3395,Listes!$A$3:$I$12,8,FALSE))</f>
        <v/>
      </c>
      <c r="N3395" t="str">
        <f t="shared" si="650"/>
        <v/>
      </c>
    </row>
    <row r="3396" spans="1:14">
      <c r="A3396" s="62" t="str">
        <f>IF(Encodage!A3396="","",IF(COUNTIF($A$2:A3395,Encodage!A3396),"",IF(AND(Encodage!A3396&gt;=$G$2,Encodage!A3396&lt;=$H$2),Encodage!B3396,"")))</f>
        <v/>
      </c>
      <c r="B3396" s="62" t="str">
        <f>IF(A3396="","",IF(COUNTIF($A$2:B3395,Encodage!B3396)&gt;0,"",IF(AND(Encodage!B3396&gt;=$G$2,Encodage!A3396&lt;=$H$2),Encodage!C3396,"")))</f>
        <v/>
      </c>
      <c r="C3396" s="62"/>
      <c r="D3396" s="61"/>
      <c r="E3396" s="61"/>
      <c r="F3396" s="61"/>
      <c r="G3396" t="str">
        <f t="shared" si="649"/>
        <v/>
      </c>
      <c r="H3396" t="str">
        <f>IFERROR(IF(COUNTIF($H$4:H3395,H3395)&lt;VLOOKUP($H3395,$D$3:$E$500,2,0),H3395,INDEX($D$3:$D$300,MATCH(H3395,$D$3:$D$300,0)+1)),"")</f>
        <v/>
      </c>
      <c r="I3396" t="str">
        <f>IF($H3396="","",VLOOKUP($H3396,Listes!$A$3:$I$12,3,FALSE))</f>
        <v/>
      </c>
      <c r="J3396" t="str">
        <f>IF($H3396="","",VLOOKUP($H3396,Listes!$A$3:$I$12,4,FALSE))</f>
        <v/>
      </c>
      <c r="K3396" t="str">
        <f>IF(H3396="","",VLOOKUP($H3396,Listes!$A$3:$I$12,8,FALSE))</f>
        <v/>
      </c>
      <c r="N3396" t="str">
        <f t="shared" si="650"/>
        <v/>
      </c>
    </row>
    <row r="3397" spans="1:14">
      <c r="A3397" s="62" t="str">
        <f>IF(Encodage!A3397="","",IF(COUNTIF($A$2:A3396,Encodage!A3397),"",IF(AND(Encodage!A3397&gt;=$G$2,Encodage!A3397&lt;=$H$2),Encodage!B3397,"")))</f>
        <v/>
      </c>
      <c r="B3397" s="62" t="str">
        <f>IF(A3397="","",IF(COUNTIF($A$2:B3396,Encodage!B3397)&gt;0,"",IF(AND(Encodage!B3397&gt;=$G$2,Encodage!A3397&lt;=$H$2),Encodage!C3397,"")))</f>
        <v/>
      </c>
      <c r="C3397" s="62"/>
      <c r="D3397" s="61"/>
      <c r="E3397" s="61"/>
      <c r="F3397" s="61"/>
      <c r="G3397" t="str">
        <f t="shared" ref="G3397:G3460" si="651">IFERROR(INDEX($C$3:$C$10000,MATCH(H3397,$A$3:$A$10000,0)),"")</f>
        <v/>
      </c>
      <c r="H3397" t="str">
        <f>IFERROR(IF(COUNTIF($H$4:H3396,H3396)&lt;VLOOKUP($H3396,$D$3:$E$500,2,0),H3396,INDEX($D$3:$D$300,MATCH(H3396,$D$3:$D$300,0)+1)),"")</f>
        <v/>
      </c>
      <c r="I3397" t="str">
        <f>IF($H3397="","",VLOOKUP($H3397,Listes!$A$3:$I$12,3,FALSE))</f>
        <v/>
      </c>
      <c r="J3397" t="str">
        <f>IF($H3397="","",VLOOKUP($H3397,Listes!$A$3:$I$12,4,FALSE))</f>
        <v/>
      </c>
      <c r="K3397" t="str">
        <f>IF(H3397="","",VLOOKUP($H3397,Listes!$A$3:$I$12,8,FALSE))</f>
        <v/>
      </c>
      <c r="N3397" t="str">
        <f t="shared" ref="N3397:N3460" si="652">IF($H3396=$H3397,"",IFERROR(INDEX($C$3:$C$300,MATCH(H3397,$D$3:$D$300,0)),""))</f>
        <v/>
      </c>
    </row>
    <row r="3398" spans="1:14">
      <c r="A3398" s="62" t="str">
        <f>IF(Encodage!A3398="","",IF(COUNTIF($A$2:A3397,Encodage!A3398),"",IF(AND(Encodage!A3398&gt;=$G$2,Encodage!A3398&lt;=$H$2),Encodage!B3398,"")))</f>
        <v/>
      </c>
      <c r="B3398" s="62" t="str">
        <f>IF(A3398="","",IF(COUNTIF($A$2:B3397,Encodage!B3398)&gt;0,"",IF(AND(Encodage!B3398&gt;=$G$2,Encodage!A3398&lt;=$H$2),Encodage!C3398,"")))</f>
        <v/>
      </c>
      <c r="C3398" s="62"/>
      <c r="D3398" s="61"/>
      <c r="E3398" s="61"/>
      <c r="F3398" s="61"/>
      <c r="G3398" t="str">
        <f t="shared" si="651"/>
        <v/>
      </c>
      <c r="H3398" t="str">
        <f>IFERROR(IF(COUNTIF($H$4:H3397,H3397)&lt;VLOOKUP($H3397,$D$3:$E$500,2,0),H3397,INDEX($D$3:$D$300,MATCH(H3397,$D$3:$D$300,0)+1)),"")</f>
        <v/>
      </c>
      <c r="I3398" t="str">
        <f>IF($H3398="","",VLOOKUP($H3398,Listes!$A$3:$I$12,3,FALSE))</f>
        <v/>
      </c>
      <c r="J3398" t="str">
        <f>IF($H3398="","",VLOOKUP($H3398,Listes!$A$3:$I$12,4,FALSE))</f>
        <v/>
      </c>
      <c r="K3398" t="str">
        <f>IF(H3398="","",VLOOKUP($H3398,Listes!$A$3:$I$12,8,FALSE))</f>
        <v/>
      </c>
      <c r="N3398" t="str">
        <f t="shared" si="652"/>
        <v/>
      </c>
    </row>
    <row r="3399" spans="1:14">
      <c r="A3399" s="62" t="str">
        <f>IF(Encodage!A3399="","",IF(COUNTIF($A$2:A3398,Encodage!A3399),"",IF(AND(Encodage!A3399&gt;=$G$2,Encodage!A3399&lt;=$H$2),Encodage!B3399,"")))</f>
        <v/>
      </c>
      <c r="B3399" s="62" t="str">
        <f>IF(A3399="","",IF(COUNTIF($A$2:B3398,Encodage!B3399)&gt;0,"",IF(AND(Encodage!B3399&gt;=$G$2,Encodage!A3399&lt;=$H$2),Encodage!C3399,"")))</f>
        <v/>
      </c>
      <c r="C3399" s="62"/>
      <c r="D3399" s="61"/>
      <c r="E3399" s="61"/>
      <c r="F3399" s="61"/>
      <c r="G3399" t="str">
        <f t="shared" si="651"/>
        <v/>
      </c>
      <c r="H3399" t="str">
        <f>IFERROR(IF(COUNTIF($H$4:H3398,H3398)&lt;VLOOKUP($H3398,$D$3:$E$500,2,0),H3398,INDEX($D$3:$D$300,MATCH(H3398,$D$3:$D$300,0)+1)),"")</f>
        <v/>
      </c>
      <c r="I3399" t="str">
        <f>IF($H3399="","",VLOOKUP($H3399,Listes!$A$3:$I$12,3,FALSE))</f>
        <v/>
      </c>
      <c r="J3399" t="str">
        <f>IF($H3399="","",VLOOKUP($H3399,Listes!$A$3:$I$12,4,FALSE))</f>
        <v/>
      </c>
      <c r="K3399" t="str">
        <f>IF(H3399="","",VLOOKUP($H3399,Listes!$A$3:$I$12,8,FALSE))</f>
        <v/>
      </c>
      <c r="N3399" t="str">
        <f t="shared" si="652"/>
        <v/>
      </c>
    </row>
    <row r="3400" spans="1:14">
      <c r="A3400" s="62" t="str">
        <f>IF(Encodage!A3400="","",IF(COUNTIF($A$2:A3399,Encodage!A3400),"",IF(AND(Encodage!A3400&gt;=$G$2,Encodage!A3400&lt;=$H$2),Encodage!B3400,"")))</f>
        <v/>
      </c>
      <c r="B3400" s="62" t="str">
        <f>IF(A3400="","",IF(COUNTIF($A$2:B3399,Encodage!B3400)&gt;0,"",IF(AND(Encodage!B3400&gt;=$G$2,Encodage!A3400&lt;=$H$2),Encodage!C3400,"")))</f>
        <v/>
      </c>
      <c r="C3400" s="62"/>
      <c r="D3400" s="61"/>
      <c r="E3400" s="61"/>
      <c r="F3400" s="61"/>
      <c r="G3400" t="str">
        <f t="shared" si="651"/>
        <v/>
      </c>
      <c r="H3400" t="str">
        <f>IFERROR(IF(COUNTIF($H$4:H3399,H3399)&lt;VLOOKUP($H3399,$D$3:$E$500,2,0),H3399,INDEX($D$3:$D$300,MATCH(H3399,$D$3:$D$300,0)+1)),"")</f>
        <v/>
      </c>
      <c r="I3400" t="str">
        <f>IF($H3400="","",VLOOKUP($H3400,Listes!$A$3:$I$12,3,FALSE))</f>
        <v/>
      </c>
      <c r="J3400" t="str">
        <f>IF($H3400="","",VLOOKUP($H3400,Listes!$A$3:$I$12,4,FALSE))</f>
        <v/>
      </c>
      <c r="K3400" t="str">
        <f>IF(H3400="","",VLOOKUP($H3400,Listes!$A$3:$I$12,8,FALSE))</f>
        <v/>
      </c>
      <c r="N3400" t="str">
        <f t="shared" si="652"/>
        <v/>
      </c>
    </row>
    <row r="3401" spans="1:14">
      <c r="A3401" s="62" t="str">
        <f>IF(Encodage!A3401="","",IF(COUNTIF($A$2:A3400,Encodage!A3401),"",IF(AND(Encodage!A3401&gt;=$G$2,Encodage!A3401&lt;=$H$2),Encodage!B3401,"")))</f>
        <v/>
      </c>
      <c r="B3401" s="62" t="str">
        <f>IF(A3401="","",IF(COUNTIF($A$2:B3400,Encodage!B3401)&gt;0,"",IF(AND(Encodage!B3401&gt;=$G$2,Encodage!A3401&lt;=$H$2),Encodage!C3401,"")))</f>
        <v/>
      </c>
      <c r="C3401" s="62"/>
      <c r="D3401" s="61"/>
      <c r="E3401" s="61"/>
      <c r="F3401" s="61"/>
      <c r="G3401" t="str">
        <f t="shared" si="651"/>
        <v/>
      </c>
      <c r="H3401" t="str">
        <f>IFERROR(IF(COUNTIF($H$4:H3400,H3400)&lt;VLOOKUP($H3400,$D$3:$E$500,2,0),H3400,INDEX($D$3:$D$300,MATCH(H3400,$D$3:$D$300,0)+1)),"")</f>
        <v/>
      </c>
      <c r="I3401" t="str">
        <f>IF($H3401="","",VLOOKUP($H3401,Listes!$A$3:$I$12,3,FALSE))</f>
        <v/>
      </c>
      <c r="J3401" t="str">
        <f>IF($H3401="","",VLOOKUP($H3401,Listes!$A$3:$I$12,4,FALSE))</f>
        <v/>
      </c>
      <c r="K3401" t="str">
        <f>IF(H3401="","",VLOOKUP($H3401,Listes!$A$3:$I$12,8,FALSE))</f>
        <v/>
      </c>
      <c r="N3401" t="str">
        <f t="shared" si="652"/>
        <v/>
      </c>
    </row>
    <row r="3402" spans="1:14">
      <c r="A3402" s="62" t="str">
        <f>IF(Encodage!A3402="","",IF(COUNTIF($A$2:A3401,Encodage!A3402),"",IF(AND(Encodage!A3402&gt;=$G$2,Encodage!A3402&lt;=$H$2),Encodage!B3402,"")))</f>
        <v/>
      </c>
      <c r="B3402" s="62" t="str">
        <f>IF(A3402="","",IF(COUNTIF($A$2:B3401,Encodage!B3402)&gt;0,"",IF(AND(Encodage!B3402&gt;=$G$2,Encodage!A3402&lt;=$H$2),Encodage!C3402,"")))</f>
        <v/>
      </c>
      <c r="C3402" s="62"/>
      <c r="D3402" s="61"/>
      <c r="E3402" s="61"/>
      <c r="F3402" s="61"/>
      <c r="G3402" t="str">
        <f t="shared" si="651"/>
        <v/>
      </c>
      <c r="H3402" t="str">
        <f>IFERROR(IF(COUNTIF($H$4:H3401,H3401)&lt;VLOOKUP($H3401,$D$3:$E$500,2,0),H3401,INDEX($D$3:$D$300,MATCH(H3401,$D$3:$D$300,0)+1)),"")</f>
        <v/>
      </c>
      <c r="I3402" t="str">
        <f>IF($H3402="","",VLOOKUP($H3402,Listes!$A$3:$I$12,3,FALSE))</f>
        <v/>
      </c>
      <c r="J3402" t="str">
        <f>IF($H3402="","",VLOOKUP($H3402,Listes!$A$3:$I$12,4,FALSE))</f>
        <v/>
      </c>
      <c r="K3402" t="str">
        <f>IF(H3402="","",VLOOKUP($H3402,Listes!$A$3:$I$12,8,FALSE))</f>
        <v/>
      </c>
      <c r="N3402" t="str">
        <f t="shared" si="652"/>
        <v/>
      </c>
    </row>
    <row r="3403" spans="1:14">
      <c r="A3403" s="62" t="str">
        <f>IF(Encodage!A3403="","",IF(COUNTIF($A$2:A3402,Encodage!A3403),"",IF(AND(Encodage!A3403&gt;=$G$2,Encodage!A3403&lt;=$H$2),Encodage!B3403,"")))</f>
        <v/>
      </c>
      <c r="B3403" s="62" t="str">
        <f>IF(A3403="","",IF(COUNTIF($A$2:B3402,Encodage!B3403)&gt;0,"",IF(AND(Encodage!B3403&gt;=$G$2,Encodage!A3403&lt;=$H$2),Encodage!C3403,"")))</f>
        <v/>
      </c>
      <c r="C3403" s="62"/>
      <c r="D3403" s="61"/>
      <c r="E3403" s="61"/>
      <c r="F3403" s="61"/>
      <c r="G3403" t="str">
        <f t="shared" si="651"/>
        <v/>
      </c>
      <c r="H3403" t="str">
        <f>IFERROR(IF(COUNTIF($H$4:H3402,H3402)&lt;VLOOKUP($H3402,$D$3:$E$500,2,0),H3402,INDEX($D$3:$D$300,MATCH(H3402,$D$3:$D$300,0)+1)),"")</f>
        <v/>
      </c>
      <c r="I3403" t="str">
        <f>IF($H3403="","",VLOOKUP($H3403,Listes!$A$3:$I$12,3,FALSE))</f>
        <v/>
      </c>
      <c r="J3403" t="str">
        <f>IF($H3403="","",VLOOKUP($H3403,Listes!$A$3:$I$12,4,FALSE))</f>
        <v/>
      </c>
      <c r="K3403" t="str">
        <f>IF(H3403="","",VLOOKUP($H3403,Listes!$A$3:$I$12,8,FALSE))</f>
        <v/>
      </c>
      <c r="N3403" t="str">
        <f t="shared" si="652"/>
        <v/>
      </c>
    </row>
    <row r="3404" spans="1:14">
      <c r="A3404" s="62" t="str">
        <f>IF(Encodage!A3404="","",IF(COUNTIF($A$2:A3403,Encodage!A3404),"",IF(AND(Encodage!A3404&gt;=$G$2,Encodage!A3404&lt;=$H$2),Encodage!B3404,"")))</f>
        <v/>
      </c>
      <c r="B3404" s="62" t="str">
        <f>IF(A3404="","",IF(COUNTIF($A$2:B3403,Encodage!B3404)&gt;0,"",IF(AND(Encodage!B3404&gt;=$G$2,Encodage!A3404&lt;=$H$2),Encodage!C3404,"")))</f>
        <v/>
      </c>
      <c r="C3404" s="62"/>
      <c r="D3404" s="61"/>
      <c r="E3404" s="61"/>
      <c r="F3404" s="61"/>
      <c r="G3404" t="str">
        <f t="shared" si="651"/>
        <v/>
      </c>
      <c r="H3404" t="str">
        <f>IFERROR(IF(COUNTIF($H$4:H3403,H3403)&lt;VLOOKUP($H3403,$D$3:$E$500,2,0),H3403,INDEX($D$3:$D$300,MATCH(H3403,$D$3:$D$300,0)+1)),"")</f>
        <v/>
      </c>
      <c r="I3404" t="str">
        <f>IF($H3404="","",VLOOKUP($H3404,Listes!$A$3:$I$12,3,FALSE))</f>
        <v/>
      </c>
      <c r="J3404" t="str">
        <f>IF($H3404="","",VLOOKUP($H3404,Listes!$A$3:$I$12,4,FALSE))</f>
        <v/>
      </c>
      <c r="K3404" t="str">
        <f>IF(H3404="","",VLOOKUP($H3404,Listes!$A$3:$I$12,8,FALSE))</f>
        <v/>
      </c>
      <c r="N3404" t="str">
        <f t="shared" si="652"/>
        <v/>
      </c>
    </row>
    <row r="3405" spans="1:14">
      <c r="A3405" s="62" t="str">
        <f>IF(Encodage!A3405="","",IF(COUNTIF($A$2:A3404,Encodage!A3405),"",IF(AND(Encodage!A3405&gt;=$G$2,Encodage!A3405&lt;=$H$2),Encodage!B3405,"")))</f>
        <v/>
      </c>
      <c r="B3405" s="62" t="str">
        <f>IF(A3405="","",IF(COUNTIF($A$2:B3404,Encodage!B3405)&gt;0,"",IF(AND(Encodage!B3405&gt;=$G$2,Encodage!A3405&lt;=$H$2),Encodage!C3405,"")))</f>
        <v/>
      </c>
      <c r="C3405" s="62"/>
      <c r="D3405" s="61"/>
      <c r="E3405" s="61"/>
      <c r="F3405" s="61"/>
      <c r="G3405" t="str">
        <f t="shared" si="651"/>
        <v/>
      </c>
      <c r="H3405" t="str">
        <f>IFERROR(IF(COUNTIF($H$4:H3404,H3404)&lt;VLOOKUP($H3404,$D$3:$E$500,2,0),H3404,INDEX($D$3:$D$300,MATCH(H3404,$D$3:$D$300,0)+1)),"")</f>
        <v/>
      </c>
      <c r="I3405" t="str">
        <f>IF($H3405="","",VLOOKUP($H3405,Listes!$A$3:$I$12,3,FALSE))</f>
        <v/>
      </c>
      <c r="J3405" t="str">
        <f>IF($H3405="","",VLOOKUP($H3405,Listes!$A$3:$I$12,4,FALSE))</f>
        <v/>
      </c>
      <c r="K3405" t="str">
        <f>IF(H3405="","",VLOOKUP($H3405,Listes!$A$3:$I$12,8,FALSE))</f>
        <v/>
      </c>
      <c r="N3405" t="str">
        <f t="shared" si="652"/>
        <v/>
      </c>
    </row>
    <row r="3406" spans="1:14">
      <c r="A3406" s="62" t="str">
        <f>IF(Encodage!A3406="","",IF(COUNTIF($A$2:A3405,Encodage!A3406),"",IF(AND(Encodage!A3406&gt;=$G$2,Encodage!A3406&lt;=$H$2),Encodage!B3406,"")))</f>
        <v/>
      </c>
      <c r="B3406" s="62" t="str">
        <f>IF(A3406="","",IF(COUNTIF($A$2:B3405,Encodage!B3406)&gt;0,"",IF(AND(Encodage!B3406&gt;=$G$2,Encodage!A3406&lt;=$H$2),Encodage!C3406,"")))</f>
        <v/>
      </c>
      <c r="C3406" s="62"/>
      <c r="D3406" s="61"/>
      <c r="E3406" s="61"/>
      <c r="F3406" s="61"/>
      <c r="G3406" t="str">
        <f t="shared" si="651"/>
        <v/>
      </c>
      <c r="H3406" t="str">
        <f>IFERROR(IF(COUNTIF($H$4:H3405,H3405)&lt;VLOOKUP($H3405,$D$3:$E$500,2,0),H3405,INDEX($D$3:$D$300,MATCH(H3405,$D$3:$D$300,0)+1)),"")</f>
        <v/>
      </c>
      <c r="I3406" t="str">
        <f>IF($H3406="","",VLOOKUP($H3406,Listes!$A$3:$I$12,3,FALSE))</f>
        <v/>
      </c>
      <c r="J3406" t="str">
        <f>IF($H3406="","",VLOOKUP($H3406,Listes!$A$3:$I$12,4,FALSE))</f>
        <v/>
      </c>
      <c r="K3406" t="str">
        <f>IF(H3406="","",VLOOKUP($H3406,Listes!$A$3:$I$12,8,FALSE))</f>
        <v/>
      </c>
      <c r="N3406" t="str">
        <f t="shared" si="652"/>
        <v/>
      </c>
    </row>
    <row r="3407" spans="1:14">
      <c r="A3407" s="62" t="str">
        <f>IF(Encodage!A3407="","",IF(COUNTIF($A$2:A3406,Encodage!A3407),"",IF(AND(Encodage!A3407&gt;=$G$2,Encodage!A3407&lt;=$H$2),Encodage!B3407,"")))</f>
        <v/>
      </c>
      <c r="B3407" s="62" t="str">
        <f>IF(A3407="","",IF(COUNTIF($A$2:B3406,Encodage!B3407)&gt;0,"",IF(AND(Encodage!B3407&gt;=$G$2,Encodage!A3407&lt;=$H$2),Encodage!C3407,"")))</f>
        <v/>
      </c>
      <c r="C3407" s="62"/>
      <c r="D3407" s="61"/>
      <c r="E3407" s="61"/>
      <c r="F3407" s="61"/>
      <c r="G3407" t="str">
        <f t="shared" si="651"/>
        <v/>
      </c>
      <c r="H3407" t="str">
        <f>IFERROR(IF(COUNTIF($H$4:H3406,H3406)&lt;VLOOKUP($H3406,$D$3:$E$500,2,0),H3406,INDEX($D$3:$D$300,MATCH(H3406,$D$3:$D$300,0)+1)),"")</f>
        <v/>
      </c>
      <c r="I3407" t="str">
        <f>IF($H3407="","",VLOOKUP($H3407,Listes!$A$3:$I$12,3,FALSE))</f>
        <v/>
      </c>
      <c r="J3407" t="str">
        <f>IF($H3407="","",VLOOKUP($H3407,Listes!$A$3:$I$12,4,FALSE))</f>
        <v/>
      </c>
      <c r="K3407" t="str">
        <f>IF(H3407="","",VLOOKUP($H3407,Listes!$A$3:$I$12,8,FALSE))</f>
        <v/>
      </c>
      <c r="N3407" t="str">
        <f t="shared" si="652"/>
        <v/>
      </c>
    </row>
    <row r="3408" spans="1:14">
      <c r="A3408" s="62" t="str">
        <f>IF(Encodage!A3408="","",IF(COUNTIF($A$2:A3407,Encodage!A3408),"",IF(AND(Encodage!A3408&gt;=$G$2,Encodage!A3408&lt;=$H$2),Encodage!B3408,"")))</f>
        <v/>
      </c>
      <c r="B3408" s="62" t="str">
        <f>IF(A3408="","",IF(COUNTIF($A$2:B3407,Encodage!B3408)&gt;0,"",IF(AND(Encodage!B3408&gt;=$G$2,Encodage!A3408&lt;=$H$2),Encodage!C3408,"")))</f>
        <v/>
      </c>
      <c r="C3408" s="62"/>
      <c r="D3408" s="61"/>
      <c r="E3408" s="61"/>
      <c r="F3408" s="61"/>
      <c r="G3408" t="str">
        <f t="shared" si="651"/>
        <v/>
      </c>
      <c r="H3408" t="str">
        <f>IFERROR(IF(COUNTIF($H$4:H3407,H3407)&lt;VLOOKUP($H3407,$D$3:$E$500,2,0),H3407,INDEX($D$3:$D$300,MATCH(H3407,$D$3:$D$300,0)+1)),"")</f>
        <v/>
      </c>
      <c r="I3408" t="str">
        <f>IF($H3408="","",VLOOKUP($H3408,Listes!$A$3:$I$12,3,FALSE))</f>
        <v/>
      </c>
      <c r="J3408" t="str">
        <f>IF($H3408="","",VLOOKUP($H3408,Listes!$A$3:$I$12,4,FALSE))</f>
        <v/>
      </c>
      <c r="K3408" t="str">
        <f>IF(H3408="","",VLOOKUP($H3408,Listes!$A$3:$I$12,8,FALSE))</f>
        <v/>
      </c>
      <c r="N3408" t="str">
        <f t="shared" si="652"/>
        <v/>
      </c>
    </row>
    <row r="3409" spans="1:14">
      <c r="A3409" s="62" t="str">
        <f>IF(Encodage!A3409="","",IF(COUNTIF($A$2:A3408,Encodage!A3409),"",IF(AND(Encodage!A3409&gt;=$G$2,Encodage!A3409&lt;=$H$2),Encodage!B3409,"")))</f>
        <v/>
      </c>
      <c r="B3409" s="62" t="str">
        <f>IF(A3409="","",IF(COUNTIF($A$2:B3408,Encodage!B3409)&gt;0,"",IF(AND(Encodage!B3409&gt;=$G$2,Encodage!A3409&lt;=$H$2),Encodage!C3409,"")))</f>
        <v/>
      </c>
      <c r="C3409" s="62"/>
      <c r="D3409" s="61"/>
      <c r="E3409" s="61"/>
      <c r="F3409" s="61"/>
      <c r="G3409" t="str">
        <f t="shared" si="651"/>
        <v/>
      </c>
      <c r="H3409" t="str">
        <f>IFERROR(IF(COUNTIF($H$4:H3408,H3408)&lt;VLOOKUP($H3408,$D$3:$E$500,2,0),H3408,INDEX($D$3:$D$300,MATCH(H3408,$D$3:$D$300,0)+1)),"")</f>
        <v/>
      </c>
      <c r="I3409" t="str">
        <f>IF($H3409="","",VLOOKUP($H3409,Listes!$A$3:$I$12,3,FALSE))</f>
        <v/>
      </c>
      <c r="J3409" t="str">
        <f>IF($H3409="","",VLOOKUP($H3409,Listes!$A$3:$I$12,4,FALSE))</f>
        <v/>
      </c>
      <c r="K3409" t="str">
        <f>IF(H3409="","",VLOOKUP($H3409,Listes!$A$3:$I$12,8,FALSE))</f>
        <v/>
      </c>
      <c r="N3409" t="str">
        <f t="shared" si="652"/>
        <v/>
      </c>
    </row>
    <row r="3410" spans="1:14">
      <c r="A3410" s="62" t="str">
        <f>IF(Encodage!A3410="","",IF(COUNTIF($A$2:A3409,Encodage!A3410),"",IF(AND(Encodage!A3410&gt;=$G$2,Encodage!A3410&lt;=$H$2),Encodage!B3410,"")))</f>
        <v/>
      </c>
      <c r="B3410" s="62" t="str">
        <f>IF(A3410="","",IF(COUNTIF($A$2:B3409,Encodage!B3410)&gt;0,"",IF(AND(Encodage!B3410&gt;=$G$2,Encodage!A3410&lt;=$H$2),Encodage!C3410,"")))</f>
        <v/>
      </c>
      <c r="C3410" s="62"/>
      <c r="D3410" s="61"/>
      <c r="E3410" s="61"/>
      <c r="F3410" s="61"/>
      <c r="G3410" t="str">
        <f t="shared" si="651"/>
        <v/>
      </c>
      <c r="H3410" t="str">
        <f>IFERROR(IF(COUNTIF($H$4:H3409,H3409)&lt;VLOOKUP($H3409,$D$3:$E$500,2,0),H3409,INDEX($D$3:$D$300,MATCH(H3409,$D$3:$D$300,0)+1)),"")</f>
        <v/>
      </c>
      <c r="I3410" t="str">
        <f>IF($H3410="","",VLOOKUP($H3410,Listes!$A$3:$I$12,3,FALSE))</f>
        <v/>
      </c>
      <c r="J3410" t="str">
        <f>IF($H3410="","",VLOOKUP($H3410,Listes!$A$3:$I$12,4,FALSE))</f>
        <v/>
      </c>
      <c r="K3410" t="str">
        <f>IF(H3410="","",VLOOKUP($H3410,Listes!$A$3:$I$12,8,FALSE))</f>
        <v/>
      </c>
      <c r="N3410" t="str">
        <f t="shared" si="652"/>
        <v/>
      </c>
    </row>
    <row r="3411" spans="1:14">
      <c r="A3411" s="62" t="str">
        <f>IF(Encodage!A3411="","",IF(COUNTIF($A$2:A3410,Encodage!A3411),"",IF(AND(Encodage!A3411&gt;=$G$2,Encodage!A3411&lt;=$H$2),Encodage!B3411,"")))</f>
        <v/>
      </c>
      <c r="B3411" s="62" t="str">
        <f>IF(A3411="","",IF(COUNTIF($A$2:B3410,Encodage!B3411)&gt;0,"",IF(AND(Encodage!B3411&gt;=$G$2,Encodage!A3411&lt;=$H$2),Encodage!C3411,"")))</f>
        <v/>
      </c>
      <c r="C3411" s="62"/>
      <c r="D3411" s="61"/>
      <c r="E3411" s="61"/>
      <c r="F3411" s="61"/>
      <c r="G3411" t="str">
        <f t="shared" si="651"/>
        <v/>
      </c>
      <c r="H3411" t="str">
        <f>IFERROR(IF(COUNTIF($H$4:H3410,H3410)&lt;VLOOKUP($H3410,$D$3:$E$500,2,0),H3410,INDEX($D$3:$D$300,MATCH(H3410,$D$3:$D$300,0)+1)),"")</f>
        <v/>
      </c>
      <c r="I3411" t="str">
        <f>IF($H3411="","",VLOOKUP($H3411,Listes!$A$3:$I$12,3,FALSE))</f>
        <v/>
      </c>
      <c r="J3411" t="str">
        <f>IF($H3411="","",VLOOKUP($H3411,Listes!$A$3:$I$12,4,FALSE))</f>
        <v/>
      </c>
      <c r="K3411" t="str">
        <f>IF(H3411="","",VLOOKUP($H3411,Listes!$A$3:$I$12,8,FALSE))</f>
        <v/>
      </c>
      <c r="N3411" t="str">
        <f t="shared" si="652"/>
        <v/>
      </c>
    </row>
    <row r="3412" spans="1:14">
      <c r="A3412" s="62" t="str">
        <f>IF(Encodage!A3412="","",IF(COUNTIF($A$2:A3411,Encodage!A3412),"",IF(AND(Encodage!A3412&gt;=$G$2,Encodage!A3412&lt;=$H$2),Encodage!B3412,"")))</f>
        <v/>
      </c>
      <c r="B3412" s="62" t="str">
        <f>IF(A3412="","",IF(COUNTIF($A$2:B3411,Encodage!B3412)&gt;0,"",IF(AND(Encodage!B3412&gt;=$G$2,Encodage!A3412&lt;=$H$2),Encodage!C3412,"")))</f>
        <v/>
      </c>
      <c r="C3412" s="62"/>
      <c r="D3412" s="61"/>
      <c r="E3412" s="61"/>
      <c r="F3412" s="61"/>
      <c r="G3412" t="str">
        <f t="shared" si="651"/>
        <v/>
      </c>
      <c r="H3412" t="str">
        <f>IFERROR(IF(COUNTIF($H$4:H3411,H3411)&lt;VLOOKUP($H3411,$D$3:$E$500,2,0),H3411,INDEX($D$3:$D$300,MATCH(H3411,$D$3:$D$300,0)+1)),"")</f>
        <v/>
      </c>
      <c r="I3412" t="str">
        <f>IF($H3412="","",VLOOKUP($H3412,Listes!$A$3:$I$12,3,FALSE))</f>
        <v/>
      </c>
      <c r="J3412" t="str">
        <f>IF($H3412="","",VLOOKUP($H3412,Listes!$A$3:$I$12,4,FALSE))</f>
        <v/>
      </c>
      <c r="K3412" t="str">
        <f>IF(H3412="","",VLOOKUP($H3412,Listes!$A$3:$I$12,8,FALSE))</f>
        <v/>
      </c>
      <c r="N3412" t="str">
        <f t="shared" si="652"/>
        <v/>
      </c>
    </row>
    <row r="3413" spans="1:14">
      <c r="A3413" s="62" t="str">
        <f>IF(Encodage!A3413="","",IF(COUNTIF($A$2:A3412,Encodage!A3413),"",IF(AND(Encodage!A3413&gt;=$G$2,Encodage!A3413&lt;=$H$2),Encodage!B3413,"")))</f>
        <v/>
      </c>
      <c r="B3413" s="62" t="str">
        <f>IF(A3413="","",IF(COUNTIF($A$2:B3412,Encodage!B3413)&gt;0,"",IF(AND(Encodage!B3413&gt;=$G$2,Encodage!A3413&lt;=$H$2),Encodage!C3413,"")))</f>
        <v/>
      </c>
      <c r="C3413" s="62"/>
      <c r="D3413" s="61"/>
      <c r="E3413" s="61"/>
      <c r="F3413" s="61"/>
      <c r="G3413" t="str">
        <f t="shared" si="651"/>
        <v/>
      </c>
      <c r="H3413" t="str">
        <f>IFERROR(IF(COUNTIF($H$4:H3412,H3412)&lt;VLOOKUP($H3412,$D$3:$E$500,2,0),H3412,INDEX($D$3:$D$300,MATCH(H3412,$D$3:$D$300,0)+1)),"")</f>
        <v/>
      </c>
      <c r="I3413" t="str">
        <f>IF($H3413="","",VLOOKUP($H3413,Listes!$A$3:$I$12,3,FALSE))</f>
        <v/>
      </c>
      <c r="J3413" t="str">
        <f>IF($H3413="","",VLOOKUP($H3413,Listes!$A$3:$I$12,4,FALSE))</f>
        <v/>
      </c>
      <c r="K3413" t="str">
        <f>IF(H3413="","",VLOOKUP($H3413,Listes!$A$3:$I$12,8,FALSE))</f>
        <v/>
      </c>
      <c r="N3413" t="str">
        <f t="shared" si="652"/>
        <v/>
      </c>
    </row>
    <row r="3414" spans="1:14">
      <c r="A3414" s="62" t="str">
        <f>IF(Encodage!A3414="","",IF(COUNTIF($A$2:A3413,Encodage!A3414),"",IF(AND(Encodage!A3414&gt;=$G$2,Encodage!A3414&lt;=$H$2),Encodage!B3414,"")))</f>
        <v/>
      </c>
      <c r="B3414" s="62" t="str">
        <f>IF(A3414="","",IF(COUNTIF($A$2:B3413,Encodage!B3414)&gt;0,"",IF(AND(Encodage!B3414&gt;=$G$2,Encodage!A3414&lt;=$H$2),Encodage!C3414,"")))</f>
        <v/>
      </c>
      <c r="C3414" s="62"/>
      <c r="D3414" s="61"/>
      <c r="E3414" s="61"/>
      <c r="F3414" s="61"/>
      <c r="G3414" t="str">
        <f t="shared" si="651"/>
        <v/>
      </c>
      <c r="H3414" t="str">
        <f>IFERROR(IF(COUNTIF($H$4:H3413,H3413)&lt;VLOOKUP($H3413,$D$3:$E$500,2,0),H3413,INDEX($D$3:$D$300,MATCH(H3413,$D$3:$D$300,0)+1)),"")</f>
        <v/>
      </c>
      <c r="I3414" t="str">
        <f>IF($H3414="","",VLOOKUP($H3414,Listes!$A$3:$I$12,3,FALSE))</f>
        <v/>
      </c>
      <c r="J3414" t="str">
        <f>IF($H3414="","",VLOOKUP($H3414,Listes!$A$3:$I$12,4,FALSE))</f>
        <v/>
      </c>
      <c r="K3414" t="str">
        <f>IF(H3414="","",VLOOKUP($H3414,Listes!$A$3:$I$12,8,FALSE))</f>
        <v/>
      </c>
      <c r="N3414" t="str">
        <f t="shared" si="652"/>
        <v/>
      </c>
    </row>
    <row r="3415" spans="1:14">
      <c r="A3415" s="62" t="str">
        <f>IF(Encodage!A3415="","",IF(COUNTIF($A$2:A3414,Encodage!A3415),"",IF(AND(Encodage!A3415&gt;=$G$2,Encodage!A3415&lt;=$H$2),Encodage!B3415,"")))</f>
        <v/>
      </c>
      <c r="B3415" s="62" t="str">
        <f>IF(A3415="","",IF(COUNTIF($A$2:B3414,Encodage!B3415)&gt;0,"",IF(AND(Encodage!B3415&gt;=$G$2,Encodage!A3415&lt;=$H$2),Encodage!C3415,"")))</f>
        <v/>
      </c>
      <c r="C3415" s="62"/>
      <c r="D3415" s="61"/>
      <c r="E3415" s="61"/>
      <c r="F3415" s="61"/>
      <c r="G3415" t="str">
        <f t="shared" si="651"/>
        <v/>
      </c>
      <c r="H3415" t="str">
        <f>IFERROR(IF(COUNTIF($H$4:H3414,H3414)&lt;VLOOKUP($H3414,$D$3:$E$500,2,0),H3414,INDEX($D$3:$D$300,MATCH(H3414,$D$3:$D$300,0)+1)),"")</f>
        <v/>
      </c>
      <c r="I3415" t="str">
        <f>IF($H3415="","",VLOOKUP($H3415,Listes!$A$3:$I$12,3,FALSE))</f>
        <v/>
      </c>
      <c r="J3415" t="str">
        <f>IF($H3415="","",VLOOKUP($H3415,Listes!$A$3:$I$12,4,FALSE))</f>
        <v/>
      </c>
      <c r="K3415" t="str">
        <f>IF(H3415="","",VLOOKUP($H3415,Listes!$A$3:$I$12,8,FALSE))</f>
        <v/>
      </c>
      <c r="N3415" t="str">
        <f t="shared" si="652"/>
        <v/>
      </c>
    </row>
    <row r="3416" spans="1:14">
      <c r="A3416" s="62" t="str">
        <f>IF(Encodage!A3416="","",IF(COUNTIF($A$2:A3415,Encodage!A3416),"",IF(AND(Encodage!A3416&gt;=$G$2,Encodage!A3416&lt;=$H$2),Encodage!B3416,"")))</f>
        <v/>
      </c>
      <c r="B3416" s="62" t="str">
        <f>IF(A3416="","",IF(COUNTIF($A$2:B3415,Encodage!B3416)&gt;0,"",IF(AND(Encodage!B3416&gt;=$G$2,Encodage!A3416&lt;=$H$2),Encodage!C3416,"")))</f>
        <v/>
      </c>
      <c r="C3416" s="62"/>
      <c r="D3416" s="61"/>
      <c r="E3416" s="61"/>
      <c r="F3416" s="61"/>
      <c r="G3416" t="str">
        <f t="shared" si="651"/>
        <v/>
      </c>
      <c r="H3416" t="str">
        <f>IFERROR(IF(COUNTIF($H$4:H3415,H3415)&lt;VLOOKUP($H3415,$D$3:$E$500,2,0),H3415,INDEX($D$3:$D$300,MATCH(H3415,$D$3:$D$300,0)+1)),"")</f>
        <v/>
      </c>
      <c r="I3416" t="str">
        <f>IF($H3416="","",VLOOKUP($H3416,Listes!$A$3:$I$12,3,FALSE))</f>
        <v/>
      </c>
      <c r="J3416" t="str">
        <f>IF($H3416="","",VLOOKUP($H3416,Listes!$A$3:$I$12,4,FALSE))</f>
        <v/>
      </c>
      <c r="K3416" t="str">
        <f>IF(H3416="","",VLOOKUP($H3416,Listes!$A$3:$I$12,8,FALSE))</f>
        <v/>
      </c>
      <c r="N3416" t="str">
        <f t="shared" si="652"/>
        <v/>
      </c>
    </row>
    <row r="3417" spans="1:14">
      <c r="A3417" s="62" t="str">
        <f>IF(Encodage!A3417="","",IF(COUNTIF($A$2:A3416,Encodage!A3417),"",IF(AND(Encodage!A3417&gt;=$G$2,Encodage!A3417&lt;=$H$2),Encodage!B3417,"")))</f>
        <v/>
      </c>
      <c r="B3417" s="62" t="str">
        <f>IF(A3417="","",IF(COUNTIF($A$2:B3416,Encodage!B3417)&gt;0,"",IF(AND(Encodage!B3417&gt;=$G$2,Encodage!A3417&lt;=$H$2),Encodage!C3417,"")))</f>
        <v/>
      </c>
      <c r="C3417" s="62"/>
      <c r="D3417" s="61"/>
      <c r="E3417" s="61"/>
      <c r="F3417" s="61"/>
      <c r="G3417" t="str">
        <f t="shared" si="651"/>
        <v/>
      </c>
      <c r="H3417" t="str">
        <f>IFERROR(IF(COUNTIF($H$4:H3416,H3416)&lt;VLOOKUP($H3416,$D$3:$E$500,2,0),H3416,INDEX($D$3:$D$300,MATCH(H3416,$D$3:$D$300,0)+1)),"")</f>
        <v/>
      </c>
      <c r="I3417" t="str">
        <f>IF($H3417="","",VLOOKUP($H3417,Listes!$A$3:$I$12,3,FALSE))</f>
        <v/>
      </c>
      <c r="J3417" t="str">
        <f>IF($H3417="","",VLOOKUP($H3417,Listes!$A$3:$I$12,4,FALSE))</f>
        <v/>
      </c>
      <c r="K3417" t="str">
        <f>IF(H3417="","",VLOOKUP($H3417,Listes!$A$3:$I$12,8,FALSE))</f>
        <v/>
      </c>
      <c r="N3417" t="str">
        <f t="shared" si="652"/>
        <v/>
      </c>
    </row>
    <row r="3418" spans="1:14">
      <c r="A3418" s="62" t="str">
        <f>IF(Encodage!A3418="","",IF(COUNTIF($A$2:A3417,Encodage!A3418),"",IF(AND(Encodage!A3418&gt;=$G$2,Encodage!A3418&lt;=$H$2),Encodage!B3418,"")))</f>
        <v/>
      </c>
      <c r="B3418" s="62" t="str">
        <f>IF(A3418="","",IF(COUNTIF($A$2:B3417,Encodage!B3418)&gt;0,"",IF(AND(Encodage!B3418&gt;=$G$2,Encodage!A3418&lt;=$H$2),Encodage!C3418,"")))</f>
        <v/>
      </c>
      <c r="C3418" s="62"/>
      <c r="D3418" s="61"/>
      <c r="E3418" s="61"/>
      <c r="F3418" s="61"/>
      <c r="G3418" t="str">
        <f t="shared" si="651"/>
        <v/>
      </c>
      <c r="H3418" t="str">
        <f>IFERROR(IF(COUNTIF($H$4:H3417,H3417)&lt;VLOOKUP($H3417,$D$3:$E$500,2,0),H3417,INDEX($D$3:$D$300,MATCH(H3417,$D$3:$D$300,0)+1)),"")</f>
        <v/>
      </c>
      <c r="I3418" t="str">
        <f>IF($H3418="","",VLOOKUP($H3418,Listes!$A$3:$I$12,3,FALSE))</f>
        <v/>
      </c>
      <c r="J3418" t="str">
        <f>IF($H3418="","",VLOOKUP($H3418,Listes!$A$3:$I$12,4,FALSE))</f>
        <v/>
      </c>
      <c r="K3418" t="str">
        <f>IF(H3418="","",VLOOKUP($H3418,Listes!$A$3:$I$12,8,FALSE))</f>
        <v/>
      </c>
      <c r="N3418" t="str">
        <f t="shared" si="652"/>
        <v/>
      </c>
    </row>
    <row r="3419" spans="1:14">
      <c r="A3419" s="62" t="str">
        <f>IF(Encodage!A3419="","",IF(COUNTIF($A$2:A3418,Encodage!A3419),"",IF(AND(Encodage!A3419&gt;=$G$2,Encodage!A3419&lt;=$H$2),Encodage!B3419,"")))</f>
        <v/>
      </c>
      <c r="B3419" s="62" t="str">
        <f>IF(A3419="","",IF(COUNTIF($A$2:B3418,Encodage!B3419)&gt;0,"",IF(AND(Encodage!B3419&gt;=$G$2,Encodage!A3419&lt;=$H$2),Encodage!C3419,"")))</f>
        <v/>
      </c>
      <c r="C3419" s="62"/>
      <c r="D3419" s="61"/>
      <c r="E3419" s="61"/>
      <c r="F3419" s="61"/>
      <c r="G3419" t="str">
        <f t="shared" si="651"/>
        <v/>
      </c>
      <c r="H3419" t="str">
        <f>IFERROR(IF(COUNTIF($H$4:H3418,H3418)&lt;VLOOKUP($H3418,$D$3:$E$500,2,0),H3418,INDEX($D$3:$D$300,MATCH(H3418,$D$3:$D$300,0)+1)),"")</f>
        <v/>
      </c>
      <c r="I3419" t="str">
        <f>IF($H3419="","",VLOOKUP($H3419,Listes!$A$3:$I$12,3,FALSE))</f>
        <v/>
      </c>
      <c r="J3419" t="str">
        <f>IF($H3419="","",VLOOKUP($H3419,Listes!$A$3:$I$12,4,FALSE))</f>
        <v/>
      </c>
      <c r="K3419" t="str">
        <f>IF(H3419="","",VLOOKUP($H3419,Listes!$A$3:$I$12,8,FALSE))</f>
        <v/>
      </c>
      <c r="N3419" t="str">
        <f t="shared" si="652"/>
        <v/>
      </c>
    </row>
    <row r="3420" spans="1:14">
      <c r="A3420" s="62" t="str">
        <f>IF(Encodage!A3420="","",IF(COUNTIF($A$2:A3419,Encodage!A3420),"",IF(AND(Encodage!A3420&gt;=$G$2,Encodage!A3420&lt;=$H$2),Encodage!B3420,"")))</f>
        <v/>
      </c>
      <c r="B3420" s="62" t="str">
        <f>IF(A3420="","",IF(COUNTIF($A$2:B3419,Encodage!B3420)&gt;0,"",IF(AND(Encodage!B3420&gt;=$G$2,Encodage!A3420&lt;=$H$2),Encodage!C3420,"")))</f>
        <v/>
      </c>
      <c r="C3420" s="62"/>
      <c r="D3420" s="61"/>
      <c r="E3420" s="61"/>
      <c r="F3420" s="61"/>
      <c r="G3420" t="str">
        <f t="shared" si="651"/>
        <v/>
      </c>
      <c r="H3420" t="str">
        <f>IFERROR(IF(COUNTIF($H$4:H3419,H3419)&lt;VLOOKUP($H3419,$D$3:$E$500,2,0),H3419,INDEX($D$3:$D$300,MATCH(H3419,$D$3:$D$300,0)+1)),"")</f>
        <v/>
      </c>
      <c r="I3420" t="str">
        <f>IF($H3420="","",VLOOKUP($H3420,Listes!$A$3:$I$12,3,FALSE))</f>
        <v/>
      </c>
      <c r="J3420" t="str">
        <f>IF($H3420="","",VLOOKUP($H3420,Listes!$A$3:$I$12,4,FALSE))</f>
        <v/>
      </c>
      <c r="K3420" t="str">
        <f>IF(H3420="","",VLOOKUP($H3420,Listes!$A$3:$I$12,8,FALSE))</f>
        <v/>
      </c>
      <c r="N3420" t="str">
        <f t="shared" si="652"/>
        <v/>
      </c>
    </row>
    <row r="3421" spans="1:14">
      <c r="A3421" s="62" t="str">
        <f>IF(Encodage!A3421="","",IF(COUNTIF($A$2:A3420,Encodage!A3421),"",IF(AND(Encodage!A3421&gt;=$G$2,Encodage!A3421&lt;=$H$2),Encodage!B3421,"")))</f>
        <v/>
      </c>
      <c r="B3421" s="62" t="str">
        <f>IF(A3421="","",IF(COUNTIF($A$2:B3420,Encodage!B3421)&gt;0,"",IF(AND(Encodage!B3421&gt;=$G$2,Encodage!A3421&lt;=$H$2),Encodage!C3421,"")))</f>
        <v/>
      </c>
      <c r="C3421" s="62"/>
      <c r="D3421" s="61"/>
      <c r="E3421" s="61"/>
      <c r="F3421" s="61"/>
      <c r="G3421" t="str">
        <f t="shared" si="651"/>
        <v/>
      </c>
      <c r="H3421" t="str">
        <f>IFERROR(IF(COUNTIF($H$4:H3420,H3420)&lt;VLOOKUP($H3420,$D$3:$E$500,2,0),H3420,INDEX($D$3:$D$300,MATCH(H3420,$D$3:$D$300,0)+1)),"")</f>
        <v/>
      </c>
      <c r="I3421" t="str">
        <f>IF($H3421="","",VLOOKUP($H3421,Listes!$A$3:$I$12,3,FALSE))</f>
        <v/>
      </c>
      <c r="J3421" t="str">
        <f>IF($H3421="","",VLOOKUP($H3421,Listes!$A$3:$I$12,4,FALSE))</f>
        <v/>
      </c>
      <c r="K3421" t="str">
        <f>IF(H3421="","",VLOOKUP($H3421,Listes!$A$3:$I$12,8,FALSE))</f>
        <v/>
      </c>
      <c r="N3421" t="str">
        <f t="shared" si="652"/>
        <v/>
      </c>
    </row>
    <row r="3422" spans="1:14">
      <c r="A3422" s="62" t="str">
        <f>IF(Encodage!A3422="","",IF(COUNTIF($A$2:A3421,Encodage!A3422),"",IF(AND(Encodage!A3422&gt;=$G$2,Encodage!A3422&lt;=$H$2),Encodage!B3422,"")))</f>
        <v/>
      </c>
      <c r="B3422" s="62" t="str">
        <f>IF(A3422="","",IF(COUNTIF($A$2:B3421,Encodage!B3422)&gt;0,"",IF(AND(Encodage!B3422&gt;=$G$2,Encodage!A3422&lt;=$H$2),Encodage!C3422,"")))</f>
        <v/>
      </c>
      <c r="C3422" s="62"/>
      <c r="D3422" s="61"/>
      <c r="E3422" s="61"/>
      <c r="F3422" s="61"/>
      <c r="G3422" t="str">
        <f t="shared" si="651"/>
        <v/>
      </c>
      <c r="H3422" t="str">
        <f>IFERROR(IF(COUNTIF($H$4:H3421,H3421)&lt;VLOOKUP($H3421,$D$3:$E$500,2,0),H3421,INDEX($D$3:$D$300,MATCH(H3421,$D$3:$D$300,0)+1)),"")</f>
        <v/>
      </c>
      <c r="I3422" t="str">
        <f>IF($H3422="","",VLOOKUP($H3422,Listes!$A$3:$I$12,3,FALSE))</f>
        <v/>
      </c>
      <c r="J3422" t="str">
        <f>IF($H3422="","",VLOOKUP($H3422,Listes!$A$3:$I$12,4,FALSE))</f>
        <v/>
      </c>
      <c r="K3422" t="str">
        <f>IF(H3422="","",VLOOKUP($H3422,Listes!$A$3:$I$12,8,FALSE))</f>
        <v/>
      </c>
      <c r="N3422" t="str">
        <f t="shared" si="652"/>
        <v/>
      </c>
    </row>
    <row r="3423" spans="1:14">
      <c r="A3423" s="62" t="str">
        <f>IF(Encodage!A3423="","",IF(COUNTIF($A$2:A3422,Encodage!A3423),"",IF(AND(Encodage!A3423&gt;=$G$2,Encodage!A3423&lt;=$H$2),Encodage!B3423,"")))</f>
        <v/>
      </c>
      <c r="B3423" s="62" t="str">
        <f>IF(A3423="","",IF(COUNTIF($A$2:B3422,Encodage!B3423)&gt;0,"",IF(AND(Encodage!B3423&gt;=$G$2,Encodage!A3423&lt;=$H$2),Encodage!C3423,"")))</f>
        <v/>
      </c>
      <c r="C3423" s="62"/>
      <c r="D3423" s="61"/>
      <c r="E3423" s="61"/>
      <c r="F3423" s="61"/>
      <c r="G3423" t="str">
        <f t="shared" si="651"/>
        <v/>
      </c>
      <c r="H3423" t="str">
        <f>IFERROR(IF(COUNTIF($H$4:H3422,H3422)&lt;VLOOKUP($H3422,$D$3:$E$500,2,0),H3422,INDEX($D$3:$D$300,MATCH(H3422,$D$3:$D$300,0)+1)),"")</f>
        <v/>
      </c>
      <c r="I3423" t="str">
        <f>IF($H3423="","",VLOOKUP($H3423,Listes!$A$3:$I$12,3,FALSE))</f>
        <v/>
      </c>
      <c r="J3423" t="str">
        <f>IF($H3423="","",VLOOKUP($H3423,Listes!$A$3:$I$12,4,FALSE))</f>
        <v/>
      </c>
      <c r="K3423" t="str">
        <f>IF(H3423="","",VLOOKUP($H3423,Listes!$A$3:$I$12,8,FALSE))</f>
        <v/>
      </c>
      <c r="N3423" t="str">
        <f t="shared" si="652"/>
        <v/>
      </c>
    </row>
    <row r="3424" spans="1:14">
      <c r="A3424" s="62" t="str">
        <f>IF(Encodage!A3424="","",IF(COUNTIF($A$2:A3423,Encodage!A3424),"",IF(AND(Encodage!A3424&gt;=$G$2,Encodage!A3424&lt;=$H$2),Encodage!B3424,"")))</f>
        <v/>
      </c>
      <c r="B3424" s="62" t="str">
        <f>IF(A3424="","",IF(COUNTIF($A$2:B3423,Encodage!B3424)&gt;0,"",IF(AND(Encodage!B3424&gt;=$G$2,Encodage!A3424&lt;=$H$2),Encodage!C3424,"")))</f>
        <v/>
      </c>
      <c r="C3424" s="62"/>
      <c r="D3424" s="61"/>
      <c r="E3424" s="61"/>
      <c r="F3424" s="61"/>
      <c r="G3424" t="str">
        <f t="shared" si="651"/>
        <v/>
      </c>
      <c r="H3424" t="str">
        <f>IFERROR(IF(COUNTIF($H$4:H3423,H3423)&lt;VLOOKUP($H3423,$D$3:$E$500,2,0),H3423,INDEX($D$3:$D$300,MATCH(H3423,$D$3:$D$300,0)+1)),"")</f>
        <v/>
      </c>
      <c r="I3424" t="str">
        <f>IF($H3424="","",VLOOKUP($H3424,Listes!$A$3:$I$12,3,FALSE))</f>
        <v/>
      </c>
      <c r="J3424" t="str">
        <f>IF($H3424="","",VLOOKUP($H3424,Listes!$A$3:$I$12,4,FALSE))</f>
        <v/>
      </c>
      <c r="K3424" t="str">
        <f>IF(H3424="","",VLOOKUP($H3424,Listes!$A$3:$I$12,8,FALSE))</f>
        <v/>
      </c>
      <c r="N3424" t="str">
        <f t="shared" si="652"/>
        <v/>
      </c>
    </row>
    <row r="3425" spans="1:14">
      <c r="A3425" s="62" t="str">
        <f>IF(Encodage!A3425="","",IF(COUNTIF($A$2:A3424,Encodage!A3425),"",IF(AND(Encodage!A3425&gt;=$G$2,Encodage!A3425&lt;=$H$2),Encodage!B3425,"")))</f>
        <v/>
      </c>
      <c r="B3425" s="62" t="str">
        <f>IF(A3425="","",IF(COUNTIF($A$2:B3424,Encodage!B3425)&gt;0,"",IF(AND(Encodage!B3425&gt;=$G$2,Encodage!A3425&lt;=$H$2),Encodage!C3425,"")))</f>
        <v/>
      </c>
      <c r="C3425" s="62"/>
      <c r="D3425" s="61"/>
      <c r="E3425" s="61"/>
      <c r="F3425" s="61"/>
      <c r="G3425" t="str">
        <f t="shared" si="651"/>
        <v/>
      </c>
      <c r="H3425" t="str">
        <f>IFERROR(IF(COUNTIF($H$4:H3424,H3424)&lt;VLOOKUP($H3424,$D$3:$E$500,2,0),H3424,INDEX($D$3:$D$300,MATCH(H3424,$D$3:$D$300,0)+1)),"")</f>
        <v/>
      </c>
      <c r="I3425" t="str">
        <f>IF($H3425="","",VLOOKUP($H3425,Listes!$A$3:$I$12,3,FALSE))</f>
        <v/>
      </c>
      <c r="J3425" t="str">
        <f>IF($H3425="","",VLOOKUP($H3425,Listes!$A$3:$I$12,4,FALSE))</f>
        <v/>
      </c>
      <c r="K3425" t="str">
        <f>IF(H3425="","",VLOOKUP($H3425,Listes!$A$3:$I$12,8,FALSE))</f>
        <v/>
      </c>
      <c r="N3425" t="str">
        <f t="shared" si="652"/>
        <v/>
      </c>
    </row>
    <row r="3426" spans="1:14">
      <c r="A3426" s="62" t="str">
        <f>IF(Encodage!A3426="","",IF(COUNTIF($A$2:A3425,Encodage!A3426),"",IF(AND(Encodage!A3426&gt;=$G$2,Encodage!A3426&lt;=$H$2),Encodage!B3426,"")))</f>
        <v/>
      </c>
      <c r="B3426" s="62" t="str">
        <f>IF(A3426="","",IF(COUNTIF($A$2:B3425,Encodage!B3426)&gt;0,"",IF(AND(Encodage!B3426&gt;=$G$2,Encodage!A3426&lt;=$H$2),Encodage!C3426,"")))</f>
        <v/>
      </c>
      <c r="C3426" s="62"/>
      <c r="D3426" s="61"/>
      <c r="E3426" s="61"/>
      <c r="F3426" s="61"/>
      <c r="G3426" t="str">
        <f t="shared" si="651"/>
        <v/>
      </c>
      <c r="H3426" t="str">
        <f>IFERROR(IF(COUNTIF($H$4:H3425,H3425)&lt;VLOOKUP($H3425,$D$3:$E$500,2,0),H3425,INDEX($D$3:$D$300,MATCH(H3425,$D$3:$D$300,0)+1)),"")</f>
        <v/>
      </c>
      <c r="I3426" t="str">
        <f>IF($H3426="","",VLOOKUP($H3426,Listes!$A$3:$I$12,3,FALSE))</f>
        <v/>
      </c>
      <c r="J3426" t="str">
        <f>IF($H3426="","",VLOOKUP($H3426,Listes!$A$3:$I$12,4,FALSE))</f>
        <v/>
      </c>
      <c r="K3426" t="str">
        <f>IF(H3426="","",VLOOKUP($H3426,Listes!$A$3:$I$12,8,FALSE))</f>
        <v/>
      </c>
      <c r="N3426" t="str">
        <f t="shared" si="652"/>
        <v/>
      </c>
    </row>
    <row r="3427" spans="1:14">
      <c r="A3427" s="62" t="str">
        <f>IF(Encodage!A3427="","",IF(COUNTIF($A$2:A3426,Encodage!A3427),"",IF(AND(Encodage!A3427&gt;=$G$2,Encodage!A3427&lt;=$H$2),Encodage!B3427,"")))</f>
        <v/>
      </c>
      <c r="B3427" s="62" t="str">
        <f>IF(A3427="","",IF(COUNTIF($A$2:B3426,Encodage!B3427)&gt;0,"",IF(AND(Encodage!B3427&gt;=$G$2,Encodage!A3427&lt;=$H$2),Encodage!C3427,"")))</f>
        <v/>
      </c>
      <c r="C3427" s="62"/>
      <c r="D3427" s="61"/>
      <c r="E3427" s="61"/>
      <c r="F3427" s="61"/>
      <c r="G3427" t="str">
        <f t="shared" si="651"/>
        <v/>
      </c>
      <c r="H3427" t="str">
        <f>IFERROR(IF(COUNTIF($H$4:H3426,H3426)&lt;VLOOKUP($H3426,$D$3:$E$500,2,0),H3426,INDEX($D$3:$D$300,MATCH(H3426,$D$3:$D$300,0)+1)),"")</f>
        <v/>
      </c>
      <c r="I3427" t="str">
        <f>IF($H3427="","",VLOOKUP($H3427,Listes!$A$3:$I$12,3,FALSE))</f>
        <v/>
      </c>
      <c r="J3427" t="str">
        <f>IF($H3427="","",VLOOKUP($H3427,Listes!$A$3:$I$12,4,FALSE))</f>
        <v/>
      </c>
      <c r="K3427" t="str">
        <f>IF(H3427="","",VLOOKUP($H3427,Listes!$A$3:$I$12,8,FALSE))</f>
        <v/>
      </c>
      <c r="N3427" t="str">
        <f t="shared" si="652"/>
        <v/>
      </c>
    </row>
    <row r="3428" spans="1:14">
      <c r="A3428" s="62" t="str">
        <f>IF(Encodage!A3428="","",IF(COUNTIF($A$2:A3427,Encodage!A3428),"",IF(AND(Encodage!A3428&gt;=$G$2,Encodage!A3428&lt;=$H$2),Encodage!B3428,"")))</f>
        <v/>
      </c>
      <c r="B3428" s="62" t="str">
        <f>IF(A3428="","",IF(COUNTIF($A$2:B3427,Encodage!B3428)&gt;0,"",IF(AND(Encodage!B3428&gt;=$G$2,Encodage!A3428&lt;=$H$2),Encodage!C3428,"")))</f>
        <v/>
      </c>
      <c r="C3428" s="62"/>
      <c r="D3428" s="61"/>
      <c r="E3428" s="61"/>
      <c r="F3428" s="61"/>
      <c r="G3428" t="str">
        <f t="shared" si="651"/>
        <v/>
      </c>
      <c r="H3428" t="str">
        <f>IFERROR(IF(COUNTIF($H$4:H3427,H3427)&lt;VLOOKUP($H3427,$D$3:$E$500,2,0),H3427,INDEX($D$3:$D$300,MATCH(H3427,$D$3:$D$300,0)+1)),"")</f>
        <v/>
      </c>
      <c r="I3428" t="str">
        <f>IF($H3428="","",VLOOKUP($H3428,Listes!$A$3:$I$12,3,FALSE))</f>
        <v/>
      </c>
      <c r="J3428" t="str">
        <f>IF($H3428="","",VLOOKUP($H3428,Listes!$A$3:$I$12,4,FALSE))</f>
        <v/>
      </c>
      <c r="K3428" t="str">
        <f>IF(H3428="","",VLOOKUP($H3428,Listes!$A$3:$I$12,8,FALSE))</f>
        <v/>
      </c>
      <c r="N3428" t="str">
        <f t="shared" si="652"/>
        <v/>
      </c>
    </row>
    <row r="3429" spans="1:14">
      <c r="A3429" s="62" t="str">
        <f>IF(Encodage!A3429="","",IF(COUNTIF($A$2:A3428,Encodage!A3429),"",IF(AND(Encodage!A3429&gt;=$G$2,Encodage!A3429&lt;=$H$2),Encodage!B3429,"")))</f>
        <v/>
      </c>
      <c r="B3429" s="62" t="str">
        <f>IF(A3429="","",IF(COUNTIF($A$2:B3428,Encodage!B3429)&gt;0,"",IF(AND(Encodage!B3429&gt;=$G$2,Encodage!A3429&lt;=$H$2),Encodage!C3429,"")))</f>
        <v/>
      </c>
      <c r="C3429" s="62"/>
      <c r="D3429" s="61"/>
      <c r="E3429" s="61"/>
      <c r="F3429" s="61"/>
      <c r="G3429" t="str">
        <f t="shared" si="651"/>
        <v/>
      </c>
      <c r="H3429" t="str">
        <f>IFERROR(IF(COUNTIF($H$4:H3428,H3428)&lt;VLOOKUP($H3428,$D$3:$E$500,2,0),H3428,INDEX($D$3:$D$300,MATCH(H3428,$D$3:$D$300,0)+1)),"")</f>
        <v/>
      </c>
      <c r="I3429" t="str">
        <f>IF($H3429="","",VLOOKUP($H3429,Listes!$A$3:$I$12,3,FALSE))</f>
        <v/>
      </c>
      <c r="J3429" t="str">
        <f>IF($H3429="","",VLOOKUP($H3429,Listes!$A$3:$I$12,4,FALSE))</f>
        <v/>
      </c>
      <c r="K3429" t="str">
        <f>IF(H3429="","",VLOOKUP($H3429,Listes!$A$3:$I$12,8,FALSE))</f>
        <v/>
      </c>
      <c r="N3429" t="str">
        <f t="shared" si="652"/>
        <v/>
      </c>
    </row>
    <row r="3430" spans="1:14">
      <c r="A3430" s="62" t="str">
        <f>IF(Encodage!A3430="","",IF(COUNTIF($A$2:A3429,Encodage!A3430),"",IF(AND(Encodage!A3430&gt;=$G$2,Encodage!A3430&lt;=$H$2),Encodage!B3430,"")))</f>
        <v/>
      </c>
      <c r="B3430" s="62" t="str">
        <f>IF(A3430="","",IF(COUNTIF($A$2:B3429,Encodage!B3430)&gt;0,"",IF(AND(Encodage!B3430&gt;=$G$2,Encodage!A3430&lt;=$H$2),Encodage!C3430,"")))</f>
        <v/>
      </c>
      <c r="C3430" s="62"/>
      <c r="D3430" s="61"/>
      <c r="E3430" s="61"/>
      <c r="F3430" s="61"/>
      <c r="G3430" t="str">
        <f t="shared" si="651"/>
        <v/>
      </c>
      <c r="H3430" t="str">
        <f>IFERROR(IF(COUNTIF($H$4:H3429,H3429)&lt;VLOOKUP($H3429,$D$3:$E$500,2,0),H3429,INDEX($D$3:$D$300,MATCH(H3429,$D$3:$D$300,0)+1)),"")</f>
        <v/>
      </c>
      <c r="I3430" t="str">
        <f>IF($H3430="","",VLOOKUP($H3430,Listes!$A$3:$I$12,3,FALSE))</f>
        <v/>
      </c>
      <c r="J3430" t="str">
        <f>IF($H3430="","",VLOOKUP($H3430,Listes!$A$3:$I$12,4,FALSE))</f>
        <v/>
      </c>
      <c r="K3430" t="str">
        <f>IF(H3430="","",VLOOKUP($H3430,Listes!$A$3:$I$12,8,FALSE))</f>
        <v/>
      </c>
      <c r="N3430" t="str">
        <f t="shared" si="652"/>
        <v/>
      </c>
    </row>
    <row r="3431" spans="1:14">
      <c r="A3431" s="62" t="str">
        <f>IF(Encodage!A3431="","",IF(COUNTIF($A$2:A3430,Encodage!A3431),"",IF(AND(Encodage!A3431&gt;=$G$2,Encodage!A3431&lt;=$H$2),Encodage!B3431,"")))</f>
        <v/>
      </c>
      <c r="B3431" s="62" t="str">
        <f>IF(A3431="","",IF(COUNTIF($A$2:B3430,Encodage!B3431)&gt;0,"",IF(AND(Encodage!B3431&gt;=$G$2,Encodage!A3431&lt;=$H$2),Encodage!C3431,"")))</f>
        <v/>
      </c>
      <c r="C3431" s="62"/>
      <c r="D3431" s="61"/>
      <c r="E3431" s="61"/>
      <c r="F3431" s="61"/>
      <c r="G3431" t="str">
        <f t="shared" si="651"/>
        <v/>
      </c>
      <c r="H3431" t="str">
        <f>IFERROR(IF(COUNTIF($H$4:H3430,H3430)&lt;VLOOKUP($H3430,$D$3:$E$500,2,0),H3430,INDEX($D$3:$D$300,MATCH(H3430,$D$3:$D$300,0)+1)),"")</f>
        <v/>
      </c>
      <c r="I3431" t="str">
        <f>IF($H3431="","",VLOOKUP($H3431,Listes!$A$3:$I$12,3,FALSE))</f>
        <v/>
      </c>
      <c r="J3431" t="str">
        <f>IF($H3431="","",VLOOKUP($H3431,Listes!$A$3:$I$12,4,FALSE))</f>
        <v/>
      </c>
      <c r="K3431" t="str">
        <f>IF(H3431="","",VLOOKUP($H3431,Listes!$A$3:$I$12,8,FALSE))</f>
        <v/>
      </c>
      <c r="N3431" t="str">
        <f t="shared" si="652"/>
        <v/>
      </c>
    </row>
    <row r="3432" spans="1:14">
      <c r="A3432" s="62" t="str">
        <f>IF(Encodage!A3432="","",IF(COUNTIF($A$2:A3431,Encodage!A3432),"",IF(AND(Encodage!A3432&gt;=$G$2,Encodage!A3432&lt;=$H$2),Encodage!B3432,"")))</f>
        <v/>
      </c>
      <c r="B3432" s="62" t="str">
        <f>IF(A3432="","",IF(COUNTIF($A$2:B3431,Encodage!B3432)&gt;0,"",IF(AND(Encodage!B3432&gt;=$G$2,Encodage!A3432&lt;=$H$2),Encodage!C3432,"")))</f>
        <v/>
      </c>
      <c r="C3432" s="62"/>
      <c r="D3432" s="61"/>
      <c r="E3432" s="61"/>
      <c r="F3432" s="61"/>
      <c r="G3432" t="str">
        <f t="shared" si="651"/>
        <v/>
      </c>
      <c r="H3432" t="str">
        <f>IFERROR(IF(COUNTIF($H$4:H3431,H3431)&lt;VLOOKUP($H3431,$D$3:$E$500,2,0),H3431,INDEX($D$3:$D$300,MATCH(H3431,$D$3:$D$300,0)+1)),"")</f>
        <v/>
      </c>
      <c r="I3432" t="str">
        <f>IF($H3432="","",VLOOKUP($H3432,Listes!$A$3:$I$12,3,FALSE))</f>
        <v/>
      </c>
      <c r="J3432" t="str">
        <f>IF($H3432="","",VLOOKUP($H3432,Listes!$A$3:$I$12,4,FALSE))</f>
        <v/>
      </c>
      <c r="K3432" t="str">
        <f>IF(H3432="","",VLOOKUP($H3432,Listes!$A$3:$I$12,8,FALSE))</f>
        <v/>
      </c>
      <c r="N3432" t="str">
        <f t="shared" si="652"/>
        <v/>
      </c>
    </row>
    <row r="3433" spans="1:14">
      <c r="A3433" s="62" t="str">
        <f>IF(Encodage!A3433="","",IF(COUNTIF($A$2:A3432,Encodage!A3433),"",IF(AND(Encodage!A3433&gt;=$G$2,Encodage!A3433&lt;=$H$2),Encodage!B3433,"")))</f>
        <v/>
      </c>
      <c r="B3433" s="62" t="str">
        <f>IF(A3433="","",IF(COUNTIF($A$2:B3432,Encodage!B3433)&gt;0,"",IF(AND(Encodage!B3433&gt;=$G$2,Encodage!A3433&lt;=$H$2),Encodage!C3433,"")))</f>
        <v/>
      </c>
      <c r="C3433" s="62"/>
      <c r="D3433" s="61"/>
      <c r="E3433" s="61"/>
      <c r="F3433" s="61"/>
      <c r="G3433" t="str">
        <f t="shared" si="651"/>
        <v/>
      </c>
      <c r="H3433" t="str">
        <f>IFERROR(IF(COUNTIF($H$4:H3432,H3432)&lt;VLOOKUP($H3432,$D$3:$E$500,2,0),H3432,INDEX($D$3:$D$300,MATCH(H3432,$D$3:$D$300,0)+1)),"")</f>
        <v/>
      </c>
      <c r="I3433" t="str">
        <f>IF($H3433="","",VLOOKUP($H3433,Listes!$A$3:$I$12,3,FALSE))</f>
        <v/>
      </c>
      <c r="J3433" t="str">
        <f>IF($H3433="","",VLOOKUP($H3433,Listes!$A$3:$I$12,4,FALSE))</f>
        <v/>
      </c>
      <c r="K3433" t="str">
        <f>IF(H3433="","",VLOOKUP($H3433,Listes!$A$3:$I$12,8,FALSE))</f>
        <v/>
      </c>
      <c r="N3433" t="str">
        <f t="shared" si="652"/>
        <v/>
      </c>
    </row>
    <row r="3434" spans="1:14">
      <c r="A3434" s="62" t="str">
        <f>IF(Encodage!A3434="","",IF(COUNTIF($A$2:A3433,Encodage!A3434),"",IF(AND(Encodage!A3434&gt;=$G$2,Encodage!A3434&lt;=$H$2),Encodage!B3434,"")))</f>
        <v/>
      </c>
      <c r="B3434" s="62" t="str">
        <f>IF(A3434="","",IF(COUNTIF($A$2:B3433,Encodage!B3434)&gt;0,"",IF(AND(Encodage!B3434&gt;=$G$2,Encodage!A3434&lt;=$H$2),Encodage!C3434,"")))</f>
        <v/>
      </c>
      <c r="C3434" s="62"/>
      <c r="D3434" s="61"/>
      <c r="E3434" s="61"/>
      <c r="F3434" s="61"/>
      <c r="G3434" t="str">
        <f t="shared" si="651"/>
        <v/>
      </c>
      <c r="H3434" t="str">
        <f>IFERROR(IF(COUNTIF($H$4:H3433,H3433)&lt;VLOOKUP($H3433,$D$3:$E$500,2,0),H3433,INDEX($D$3:$D$300,MATCH(H3433,$D$3:$D$300,0)+1)),"")</f>
        <v/>
      </c>
      <c r="I3434" t="str">
        <f>IF($H3434="","",VLOOKUP($H3434,Listes!$A$3:$I$12,3,FALSE))</f>
        <v/>
      </c>
      <c r="J3434" t="str">
        <f>IF($H3434="","",VLOOKUP($H3434,Listes!$A$3:$I$12,4,FALSE))</f>
        <v/>
      </c>
      <c r="K3434" t="str">
        <f>IF(H3434="","",VLOOKUP($H3434,Listes!$A$3:$I$12,8,FALSE))</f>
        <v/>
      </c>
      <c r="N3434" t="str">
        <f t="shared" si="652"/>
        <v/>
      </c>
    </row>
    <row r="3435" spans="1:14">
      <c r="A3435" s="62" t="str">
        <f>IF(Encodage!A3435="","",IF(COUNTIF($A$2:A3434,Encodage!A3435),"",IF(AND(Encodage!A3435&gt;=$G$2,Encodage!A3435&lt;=$H$2),Encodage!B3435,"")))</f>
        <v/>
      </c>
      <c r="B3435" s="62" t="str">
        <f>IF(A3435="","",IF(COUNTIF($A$2:B3434,Encodage!B3435)&gt;0,"",IF(AND(Encodage!B3435&gt;=$G$2,Encodage!A3435&lt;=$H$2),Encodage!C3435,"")))</f>
        <v/>
      </c>
      <c r="C3435" s="62"/>
      <c r="D3435" s="61"/>
      <c r="E3435" s="61"/>
      <c r="F3435" s="61"/>
      <c r="G3435" t="str">
        <f t="shared" si="651"/>
        <v/>
      </c>
      <c r="H3435" t="str">
        <f>IFERROR(IF(COUNTIF($H$4:H3434,H3434)&lt;VLOOKUP($H3434,$D$3:$E$500,2,0),H3434,INDEX($D$3:$D$300,MATCH(H3434,$D$3:$D$300,0)+1)),"")</f>
        <v/>
      </c>
      <c r="I3435" t="str">
        <f>IF($H3435="","",VLOOKUP($H3435,Listes!$A$3:$I$12,3,FALSE))</f>
        <v/>
      </c>
      <c r="J3435" t="str">
        <f>IF($H3435="","",VLOOKUP($H3435,Listes!$A$3:$I$12,4,FALSE))</f>
        <v/>
      </c>
      <c r="K3435" t="str">
        <f>IF(H3435="","",VLOOKUP($H3435,Listes!$A$3:$I$12,8,FALSE))</f>
        <v/>
      </c>
      <c r="N3435" t="str">
        <f t="shared" si="652"/>
        <v/>
      </c>
    </row>
    <row r="3436" spans="1:14">
      <c r="A3436" s="62" t="str">
        <f>IF(Encodage!A3436="","",IF(COUNTIF($A$2:A3435,Encodage!A3436),"",IF(AND(Encodage!A3436&gt;=$G$2,Encodage!A3436&lt;=$H$2),Encodage!B3436,"")))</f>
        <v/>
      </c>
      <c r="B3436" s="62" t="str">
        <f>IF(A3436="","",IF(COUNTIF($A$2:B3435,Encodage!B3436)&gt;0,"",IF(AND(Encodage!B3436&gt;=$G$2,Encodage!A3436&lt;=$H$2),Encodage!C3436,"")))</f>
        <v/>
      </c>
      <c r="C3436" s="62"/>
      <c r="D3436" s="61"/>
      <c r="E3436" s="61"/>
      <c r="F3436" s="61"/>
      <c r="G3436" t="str">
        <f t="shared" si="651"/>
        <v/>
      </c>
      <c r="H3436" t="str">
        <f>IFERROR(IF(COUNTIF($H$4:H3435,H3435)&lt;VLOOKUP($H3435,$D$3:$E$500,2,0),H3435,INDEX($D$3:$D$300,MATCH(H3435,$D$3:$D$300,0)+1)),"")</f>
        <v/>
      </c>
      <c r="I3436" t="str">
        <f>IF($H3436="","",VLOOKUP($H3436,Listes!$A$3:$I$12,3,FALSE))</f>
        <v/>
      </c>
      <c r="J3436" t="str">
        <f>IF($H3436="","",VLOOKUP($H3436,Listes!$A$3:$I$12,4,FALSE))</f>
        <v/>
      </c>
      <c r="K3436" t="str">
        <f>IF(H3436="","",VLOOKUP($H3436,Listes!$A$3:$I$12,8,FALSE))</f>
        <v/>
      </c>
      <c r="N3436" t="str">
        <f t="shared" si="652"/>
        <v/>
      </c>
    </row>
    <row r="3437" spans="1:14">
      <c r="A3437" s="62" t="str">
        <f>IF(Encodage!A3437="","",IF(COUNTIF($A$2:A3436,Encodage!A3437),"",IF(AND(Encodage!A3437&gt;=$G$2,Encodage!A3437&lt;=$H$2),Encodage!B3437,"")))</f>
        <v/>
      </c>
      <c r="B3437" s="62" t="str">
        <f>IF(A3437="","",IF(COUNTIF($A$2:B3436,Encodage!B3437)&gt;0,"",IF(AND(Encodage!B3437&gt;=$G$2,Encodage!A3437&lt;=$H$2),Encodage!C3437,"")))</f>
        <v/>
      </c>
      <c r="C3437" s="62"/>
      <c r="D3437" s="61"/>
      <c r="E3437" s="61"/>
      <c r="F3437" s="61"/>
      <c r="G3437" t="str">
        <f t="shared" si="651"/>
        <v/>
      </c>
      <c r="H3437" t="str">
        <f>IFERROR(IF(COUNTIF($H$4:H3436,H3436)&lt;VLOOKUP($H3436,$D$3:$E$500,2,0),H3436,INDEX($D$3:$D$300,MATCH(H3436,$D$3:$D$300,0)+1)),"")</f>
        <v/>
      </c>
      <c r="I3437" t="str">
        <f>IF($H3437="","",VLOOKUP($H3437,Listes!$A$3:$I$12,3,FALSE))</f>
        <v/>
      </c>
      <c r="J3437" t="str">
        <f>IF($H3437="","",VLOOKUP($H3437,Listes!$A$3:$I$12,4,FALSE))</f>
        <v/>
      </c>
      <c r="K3437" t="str">
        <f>IF(H3437="","",VLOOKUP($H3437,Listes!$A$3:$I$12,8,FALSE))</f>
        <v/>
      </c>
      <c r="N3437" t="str">
        <f t="shared" si="652"/>
        <v/>
      </c>
    </row>
    <row r="3438" spans="1:14">
      <c r="A3438" s="62" t="str">
        <f>IF(Encodage!A3438="","",IF(COUNTIF($A$2:A3437,Encodage!A3438),"",IF(AND(Encodage!A3438&gt;=$G$2,Encodage!A3438&lt;=$H$2),Encodage!B3438,"")))</f>
        <v/>
      </c>
      <c r="B3438" s="62" t="str">
        <f>IF(A3438="","",IF(COUNTIF($A$2:B3437,Encodage!B3438)&gt;0,"",IF(AND(Encodage!B3438&gt;=$G$2,Encodage!A3438&lt;=$H$2),Encodage!C3438,"")))</f>
        <v/>
      </c>
      <c r="C3438" s="62"/>
      <c r="D3438" s="61"/>
      <c r="E3438" s="61"/>
      <c r="F3438" s="61"/>
      <c r="G3438" t="str">
        <f t="shared" si="651"/>
        <v/>
      </c>
      <c r="H3438" t="str">
        <f>IFERROR(IF(COUNTIF($H$4:H3437,H3437)&lt;VLOOKUP($H3437,$D$3:$E$500,2,0),H3437,INDEX($D$3:$D$300,MATCH(H3437,$D$3:$D$300,0)+1)),"")</f>
        <v/>
      </c>
      <c r="I3438" t="str">
        <f>IF($H3438="","",VLOOKUP($H3438,Listes!$A$3:$I$12,3,FALSE))</f>
        <v/>
      </c>
      <c r="J3438" t="str">
        <f>IF($H3438="","",VLOOKUP($H3438,Listes!$A$3:$I$12,4,FALSE))</f>
        <v/>
      </c>
      <c r="K3438" t="str">
        <f>IF(H3438="","",VLOOKUP($H3438,Listes!$A$3:$I$12,8,FALSE))</f>
        <v/>
      </c>
      <c r="N3438" t="str">
        <f t="shared" si="652"/>
        <v/>
      </c>
    </row>
    <row r="3439" spans="1:14">
      <c r="A3439" s="62" t="str">
        <f>IF(Encodage!A3439="","",IF(COUNTIF($A$2:A3438,Encodage!A3439),"",IF(AND(Encodage!A3439&gt;=$G$2,Encodage!A3439&lt;=$H$2),Encodage!B3439,"")))</f>
        <v/>
      </c>
      <c r="B3439" s="62" t="str">
        <f>IF(A3439="","",IF(COUNTIF($A$2:B3438,Encodage!B3439)&gt;0,"",IF(AND(Encodage!B3439&gt;=$G$2,Encodage!A3439&lt;=$H$2),Encodage!C3439,"")))</f>
        <v/>
      </c>
      <c r="C3439" s="62"/>
      <c r="D3439" s="61"/>
      <c r="E3439" s="61"/>
      <c r="F3439" s="61"/>
      <c r="G3439" t="str">
        <f t="shared" si="651"/>
        <v/>
      </c>
      <c r="H3439" t="str">
        <f>IFERROR(IF(COUNTIF($H$4:H3438,H3438)&lt;VLOOKUP($H3438,$D$3:$E$500,2,0),H3438,INDEX($D$3:$D$300,MATCH(H3438,$D$3:$D$300,0)+1)),"")</f>
        <v/>
      </c>
      <c r="I3439" t="str">
        <f>IF($H3439="","",VLOOKUP($H3439,Listes!$A$3:$I$12,3,FALSE))</f>
        <v/>
      </c>
      <c r="J3439" t="str">
        <f>IF($H3439="","",VLOOKUP($H3439,Listes!$A$3:$I$12,4,FALSE))</f>
        <v/>
      </c>
      <c r="K3439" t="str">
        <f>IF(H3439="","",VLOOKUP($H3439,Listes!$A$3:$I$12,8,FALSE))</f>
        <v/>
      </c>
      <c r="N3439" t="str">
        <f t="shared" si="652"/>
        <v/>
      </c>
    </row>
    <row r="3440" spans="1:14">
      <c r="A3440" s="62" t="str">
        <f>IF(Encodage!A3440="","",IF(COUNTIF($A$2:A3439,Encodage!A3440),"",IF(AND(Encodage!A3440&gt;=$G$2,Encodage!A3440&lt;=$H$2),Encodage!B3440,"")))</f>
        <v/>
      </c>
      <c r="B3440" s="62" t="str">
        <f>IF(A3440="","",IF(COUNTIF($A$2:B3439,Encodage!B3440)&gt;0,"",IF(AND(Encodage!B3440&gt;=$G$2,Encodage!A3440&lt;=$H$2),Encodage!C3440,"")))</f>
        <v/>
      </c>
      <c r="C3440" s="62"/>
      <c r="D3440" s="61"/>
      <c r="E3440" s="61"/>
      <c r="F3440" s="61"/>
      <c r="G3440" t="str">
        <f t="shared" si="651"/>
        <v/>
      </c>
      <c r="H3440" t="str">
        <f>IFERROR(IF(COUNTIF($H$4:H3439,H3439)&lt;VLOOKUP($H3439,$D$3:$E$500,2,0),H3439,INDEX($D$3:$D$300,MATCH(H3439,$D$3:$D$300,0)+1)),"")</f>
        <v/>
      </c>
      <c r="I3440" t="str">
        <f>IF($H3440="","",VLOOKUP($H3440,Listes!$A$3:$I$12,3,FALSE))</f>
        <v/>
      </c>
      <c r="J3440" t="str">
        <f>IF($H3440="","",VLOOKUP($H3440,Listes!$A$3:$I$12,4,FALSE))</f>
        <v/>
      </c>
      <c r="K3440" t="str">
        <f>IF(H3440="","",VLOOKUP($H3440,Listes!$A$3:$I$12,8,FALSE))</f>
        <v/>
      </c>
      <c r="N3440" t="str">
        <f t="shared" si="652"/>
        <v/>
      </c>
    </row>
    <row r="3441" spans="1:14">
      <c r="A3441" s="62" t="str">
        <f>IF(Encodage!A3441="","",IF(COUNTIF($A$2:A3440,Encodage!A3441),"",IF(AND(Encodage!A3441&gt;=$G$2,Encodage!A3441&lt;=$H$2),Encodage!B3441,"")))</f>
        <v/>
      </c>
      <c r="B3441" s="62" t="str">
        <f>IF(A3441="","",IF(COUNTIF($A$2:B3440,Encodage!B3441)&gt;0,"",IF(AND(Encodage!B3441&gt;=$G$2,Encodage!A3441&lt;=$H$2),Encodage!C3441,"")))</f>
        <v/>
      </c>
      <c r="C3441" s="62"/>
      <c r="D3441" s="61"/>
      <c r="E3441" s="61"/>
      <c r="F3441" s="61"/>
      <c r="G3441" t="str">
        <f t="shared" si="651"/>
        <v/>
      </c>
      <c r="H3441" t="str">
        <f>IFERROR(IF(COUNTIF($H$4:H3440,H3440)&lt;VLOOKUP($H3440,$D$3:$E$500,2,0),H3440,INDEX($D$3:$D$300,MATCH(H3440,$D$3:$D$300,0)+1)),"")</f>
        <v/>
      </c>
      <c r="I3441" t="str">
        <f>IF($H3441="","",VLOOKUP($H3441,Listes!$A$3:$I$12,3,FALSE))</f>
        <v/>
      </c>
      <c r="J3441" t="str">
        <f>IF($H3441="","",VLOOKUP($H3441,Listes!$A$3:$I$12,4,FALSE))</f>
        <v/>
      </c>
      <c r="K3441" t="str">
        <f>IF(H3441="","",VLOOKUP($H3441,Listes!$A$3:$I$12,8,FALSE))</f>
        <v/>
      </c>
      <c r="N3441" t="str">
        <f t="shared" si="652"/>
        <v/>
      </c>
    </row>
    <row r="3442" spans="1:14">
      <c r="A3442" s="62" t="str">
        <f>IF(Encodage!A3442="","",IF(COUNTIF($A$2:A3441,Encodage!A3442),"",IF(AND(Encodage!A3442&gt;=$G$2,Encodage!A3442&lt;=$H$2),Encodage!B3442,"")))</f>
        <v/>
      </c>
      <c r="B3442" s="62" t="str">
        <f>IF(A3442="","",IF(COUNTIF($A$2:B3441,Encodage!B3442)&gt;0,"",IF(AND(Encodage!B3442&gt;=$G$2,Encodage!A3442&lt;=$H$2),Encodage!C3442,"")))</f>
        <v/>
      </c>
      <c r="C3442" s="62"/>
      <c r="D3442" s="61"/>
      <c r="E3442" s="61"/>
      <c r="F3442" s="61"/>
      <c r="G3442" t="str">
        <f t="shared" si="651"/>
        <v/>
      </c>
      <c r="H3442" t="str">
        <f>IFERROR(IF(COUNTIF($H$4:H3441,H3441)&lt;VLOOKUP($H3441,$D$3:$E$500,2,0),H3441,INDEX($D$3:$D$300,MATCH(H3441,$D$3:$D$300,0)+1)),"")</f>
        <v/>
      </c>
      <c r="I3442" t="str">
        <f>IF($H3442="","",VLOOKUP($H3442,Listes!$A$3:$I$12,3,FALSE))</f>
        <v/>
      </c>
      <c r="J3442" t="str">
        <f>IF($H3442="","",VLOOKUP($H3442,Listes!$A$3:$I$12,4,FALSE))</f>
        <v/>
      </c>
      <c r="K3442" t="str">
        <f>IF(H3442="","",VLOOKUP($H3442,Listes!$A$3:$I$12,8,FALSE))</f>
        <v/>
      </c>
      <c r="N3442" t="str">
        <f t="shared" si="652"/>
        <v/>
      </c>
    </row>
    <row r="3443" spans="1:14">
      <c r="A3443" s="62" t="str">
        <f>IF(Encodage!A3443="","",IF(COUNTIF($A$2:A3442,Encodage!A3443),"",IF(AND(Encodage!A3443&gt;=$G$2,Encodage!A3443&lt;=$H$2),Encodage!B3443,"")))</f>
        <v/>
      </c>
      <c r="B3443" s="62" t="str">
        <f>IF(A3443="","",IF(COUNTIF($A$2:B3442,Encodage!B3443)&gt;0,"",IF(AND(Encodage!B3443&gt;=$G$2,Encodage!A3443&lt;=$H$2),Encodage!C3443,"")))</f>
        <v/>
      </c>
      <c r="C3443" s="62"/>
      <c r="D3443" s="61"/>
      <c r="E3443" s="61"/>
      <c r="F3443" s="61"/>
      <c r="G3443" t="str">
        <f t="shared" si="651"/>
        <v/>
      </c>
      <c r="H3443" t="str">
        <f>IFERROR(IF(COUNTIF($H$4:H3442,H3442)&lt;VLOOKUP($H3442,$D$3:$E$500,2,0),H3442,INDEX($D$3:$D$300,MATCH(H3442,$D$3:$D$300,0)+1)),"")</f>
        <v/>
      </c>
      <c r="I3443" t="str">
        <f>IF($H3443="","",VLOOKUP($H3443,Listes!$A$3:$I$12,3,FALSE))</f>
        <v/>
      </c>
      <c r="J3443" t="str">
        <f>IF($H3443="","",VLOOKUP($H3443,Listes!$A$3:$I$12,4,FALSE))</f>
        <v/>
      </c>
      <c r="K3443" t="str">
        <f>IF(H3443="","",VLOOKUP($H3443,Listes!$A$3:$I$12,8,FALSE))</f>
        <v/>
      </c>
      <c r="N3443" t="str">
        <f t="shared" si="652"/>
        <v/>
      </c>
    </row>
    <row r="3444" spans="1:14">
      <c r="A3444" s="62" t="str">
        <f>IF(Encodage!A3444="","",IF(COUNTIF($A$2:A3443,Encodage!A3444),"",IF(AND(Encodage!A3444&gt;=$G$2,Encodage!A3444&lt;=$H$2),Encodage!B3444,"")))</f>
        <v/>
      </c>
      <c r="B3444" s="62" t="str">
        <f>IF(A3444="","",IF(COUNTIF($A$2:B3443,Encodage!B3444)&gt;0,"",IF(AND(Encodage!B3444&gt;=$G$2,Encodage!A3444&lt;=$H$2),Encodage!C3444,"")))</f>
        <v/>
      </c>
      <c r="C3444" s="62"/>
      <c r="D3444" s="61"/>
      <c r="E3444" s="61"/>
      <c r="F3444" s="61"/>
      <c r="G3444" t="str">
        <f t="shared" si="651"/>
        <v/>
      </c>
      <c r="H3444" t="str">
        <f>IFERROR(IF(COUNTIF($H$4:H3443,H3443)&lt;VLOOKUP($H3443,$D$3:$E$500,2,0),H3443,INDEX($D$3:$D$300,MATCH(H3443,$D$3:$D$300,0)+1)),"")</f>
        <v/>
      </c>
      <c r="I3444" t="str">
        <f>IF($H3444="","",VLOOKUP($H3444,Listes!$A$3:$I$12,3,FALSE))</f>
        <v/>
      </c>
      <c r="J3444" t="str">
        <f>IF($H3444="","",VLOOKUP($H3444,Listes!$A$3:$I$12,4,FALSE))</f>
        <v/>
      </c>
      <c r="K3444" t="str">
        <f>IF(H3444="","",VLOOKUP($H3444,Listes!$A$3:$I$12,8,FALSE))</f>
        <v/>
      </c>
      <c r="N3444" t="str">
        <f t="shared" si="652"/>
        <v/>
      </c>
    </row>
    <row r="3445" spans="1:14">
      <c r="A3445" s="62" t="str">
        <f>IF(Encodage!A3445="","",IF(COUNTIF($A$2:A3444,Encodage!A3445),"",IF(AND(Encodage!A3445&gt;=$G$2,Encodage!A3445&lt;=$H$2),Encodage!B3445,"")))</f>
        <v/>
      </c>
      <c r="B3445" s="62" t="str">
        <f>IF(A3445="","",IF(COUNTIF($A$2:B3444,Encodage!B3445)&gt;0,"",IF(AND(Encodage!B3445&gt;=$G$2,Encodage!A3445&lt;=$H$2),Encodage!C3445,"")))</f>
        <v/>
      </c>
      <c r="C3445" s="62"/>
      <c r="D3445" s="61"/>
      <c r="E3445" s="61"/>
      <c r="F3445" s="61"/>
      <c r="G3445" t="str">
        <f t="shared" si="651"/>
        <v/>
      </c>
      <c r="H3445" t="str">
        <f>IFERROR(IF(COUNTIF($H$4:H3444,H3444)&lt;VLOOKUP($H3444,$D$3:$E$500,2,0),H3444,INDEX($D$3:$D$300,MATCH(H3444,$D$3:$D$300,0)+1)),"")</f>
        <v/>
      </c>
      <c r="I3445" t="str">
        <f>IF($H3445="","",VLOOKUP($H3445,Listes!$A$3:$I$12,3,FALSE))</f>
        <v/>
      </c>
      <c r="J3445" t="str">
        <f>IF($H3445="","",VLOOKUP($H3445,Listes!$A$3:$I$12,4,FALSE))</f>
        <v/>
      </c>
      <c r="K3445" t="str">
        <f>IF(H3445="","",VLOOKUP($H3445,Listes!$A$3:$I$12,8,FALSE))</f>
        <v/>
      </c>
      <c r="N3445" t="str">
        <f t="shared" si="652"/>
        <v/>
      </c>
    </row>
    <row r="3446" spans="1:14">
      <c r="A3446" s="62" t="str">
        <f>IF(Encodage!A3446="","",IF(COUNTIF($A$2:A3445,Encodage!A3446),"",IF(AND(Encodage!A3446&gt;=$G$2,Encodage!A3446&lt;=$H$2),Encodage!B3446,"")))</f>
        <v/>
      </c>
      <c r="B3446" s="62" t="str">
        <f>IF(A3446="","",IF(COUNTIF($A$2:B3445,Encodage!B3446)&gt;0,"",IF(AND(Encodage!B3446&gt;=$G$2,Encodage!A3446&lt;=$H$2),Encodage!C3446,"")))</f>
        <v/>
      </c>
      <c r="C3446" s="62"/>
      <c r="D3446" s="61"/>
      <c r="E3446" s="61"/>
      <c r="F3446" s="61"/>
      <c r="G3446" t="str">
        <f t="shared" si="651"/>
        <v/>
      </c>
      <c r="H3446" t="str">
        <f>IFERROR(IF(COUNTIF($H$4:H3445,H3445)&lt;VLOOKUP($H3445,$D$3:$E$500,2,0),H3445,INDEX($D$3:$D$300,MATCH(H3445,$D$3:$D$300,0)+1)),"")</f>
        <v/>
      </c>
      <c r="I3446" t="str">
        <f>IF($H3446="","",VLOOKUP($H3446,Listes!$A$3:$I$12,3,FALSE))</f>
        <v/>
      </c>
      <c r="J3446" t="str">
        <f>IF($H3446="","",VLOOKUP($H3446,Listes!$A$3:$I$12,4,FALSE))</f>
        <v/>
      </c>
      <c r="K3446" t="str">
        <f>IF(H3446="","",VLOOKUP($H3446,Listes!$A$3:$I$12,8,FALSE))</f>
        <v/>
      </c>
      <c r="N3446" t="str">
        <f t="shared" si="652"/>
        <v/>
      </c>
    </row>
    <row r="3447" spans="1:14">
      <c r="A3447" s="62" t="str">
        <f>IF(Encodage!A3447="","",IF(COUNTIF($A$2:A3446,Encodage!A3447),"",IF(AND(Encodage!A3447&gt;=$G$2,Encodage!A3447&lt;=$H$2),Encodage!B3447,"")))</f>
        <v/>
      </c>
      <c r="B3447" s="62" t="str">
        <f>IF(A3447="","",IF(COUNTIF($A$2:B3446,Encodage!B3447)&gt;0,"",IF(AND(Encodage!B3447&gt;=$G$2,Encodage!A3447&lt;=$H$2),Encodage!C3447,"")))</f>
        <v/>
      </c>
      <c r="C3447" s="62"/>
      <c r="D3447" s="61"/>
      <c r="E3447" s="61"/>
      <c r="F3447" s="61"/>
      <c r="G3447" t="str">
        <f t="shared" si="651"/>
        <v/>
      </c>
      <c r="H3447" t="str">
        <f>IFERROR(IF(COUNTIF($H$4:H3446,H3446)&lt;VLOOKUP($H3446,$D$3:$E$500,2,0),H3446,INDEX($D$3:$D$300,MATCH(H3446,$D$3:$D$300,0)+1)),"")</f>
        <v/>
      </c>
      <c r="I3447" t="str">
        <f>IF($H3447="","",VLOOKUP($H3447,Listes!$A$3:$I$12,3,FALSE))</f>
        <v/>
      </c>
      <c r="J3447" t="str">
        <f>IF($H3447="","",VLOOKUP($H3447,Listes!$A$3:$I$12,4,FALSE))</f>
        <v/>
      </c>
      <c r="K3447" t="str">
        <f>IF(H3447="","",VLOOKUP($H3447,Listes!$A$3:$I$12,8,FALSE))</f>
        <v/>
      </c>
      <c r="N3447" t="str">
        <f t="shared" si="652"/>
        <v/>
      </c>
    </row>
    <row r="3448" spans="1:14">
      <c r="A3448" s="62" t="str">
        <f>IF(Encodage!A3448="","",IF(COUNTIF($A$2:A3447,Encodage!A3448),"",IF(AND(Encodage!A3448&gt;=$G$2,Encodage!A3448&lt;=$H$2),Encodage!B3448,"")))</f>
        <v/>
      </c>
      <c r="B3448" s="62" t="str">
        <f>IF(A3448="","",IF(COUNTIF($A$2:B3447,Encodage!B3448)&gt;0,"",IF(AND(Encodage!B3448&gt;=$G$2,Encodage!A3448&lt;=$H$2),Encodage!C3448,"")))</f>
        <v/>
      </c>
      <c r="C3448" s="62"/>
      <c r="D3448" s="61"/>
      <c r="E3448" s="61"/>
      <c r="F3448" s="61"/>
      <c r="G3448" t="str">
        <f t="shared" si="651"/>
        <v/>
      </c>
      <c r="H3448" t="str">
        <f>IFERROR(IF(COUNTIF($H$4:H3447,H3447)&lt;VLOOKUP($H3447,$D$3:$E$500,2,0),H3447,INDEX($D$3:$D$300,MATCH(H3447,$D$3:$D$300,0)+1)),"")</f>
        <v/>
      </c>
      <c r="I3448" t="str">
        <f>IF($H3448="","",VLOOKUP($H3448,Listes!$A$3:$I$12,3,FALSE))</f>
        <v/>
      </c>
      <c r="J3448" t="str">
        <f>IF($H3448="","",VLOOKUP($H3448,Listes!$A$3:$I$12,4,FALSE))</f>
        <v/>
      </c>
      <c r="K3448" t="str">
        <f>IF(H3448="","",VLOOKUP($H3448,Listes!$A$3:$I$12,8,FALSE))</f>
        <v/>
      </c>
      <c r="N3448" t="str">
        <f t="shared" si="652"/>
        <v/>
      </c>
    </row>
    <row r="3449" spans="1:14">
      <c r="A3449" s="62" t="str">
        <f>IF(Encodage!A3449="","",IF(COUNTIF($A$2:A3448,Encodage!A3449),"",IF(AND(Encodage!A3449&gt;=$G$2,Encodage!A3449&lt;=$H$2),Encodage!B3449,"")))</f>
        <v/>
      </c>
      <c r="B3449" s="62" t="str">
        <f>IF(A3449="","",IF(COUNTIF($A$2:B3448,Encodage!B3449)&gt;0,"",IF(AND(Encodage!B3449&gt;=$G$2,Encodage!A3449&lt;=$H$2),Encodage!C3449,"")))</f>
        <v/>
      </c>
      <c r="C3449" s="62"/>
      <c r="D3449" s="61"/>
      <c r="E3449" s="61"/>
      <c r="F3449" s="61"/>
      <c r="G3449" t="str">
        <f t="shared" si="651"/>
        <v/>
      </c>
      <c r="H3449" t="str">
        <f>IFERROR(IF(COUNTIF($H$4:H3448,H3448)&lt;VLOOKUP($H3448,$D$3:$E$500,2,0),H3448,INDEX($D$3:$D$300,MATCH(H3448,$D$3:$D$300,0)+1)),"")</f>
        <v/>
      </c>
      <c r="I3449" t="str">
        <f>IF($H3449="","",VLOOKUP($H3449,Listes!$A$3:$I$12,3,FALSE))</f>
        <v/>
      </c>
      <c r="J3449" t="str">
        <f>IF($H3449="","",VLOOKUP($H3449,Listes!$A$3:$I$12,4,FALSE))</f>
        <v/>
      </c>
      <c r="K3449" t="str">
        <f>IF(H3449="","",VLOOKUP($H3449,Listes!$A$3:$I$12,8,FALSE))</f>
        <v/>
      </c>
      <c r="N3449" t="str">
        <f t="shared" si="652"/>
        <v/>
      </c>
    </row>
    <row r="3450" spans="1:14">
      <c r="A3450" s="62" t="str">
        <f>IF(Encodage!A3450="","",IF(COUNTIF($A$2:A3449,Encodage!A3450),"",IF(AND(Encodage!A3450&gt;=$G$2,Encodage!A3450&lt;=$H$2),Encodage!B3450,"")))</f>
        <v/>
      </c>
      <c r="B3450" s="62" t="str">
        <f>IF(A3450="","",IF(COUNTIF($A$2:B3449,Encodage!B3450)&gt;0,"",IF(AND(Encodage!B3450&gt;=$G$2,Encodage!A3450&lt;=$H$2),Encodage!C3450,"")))</f>
        <v/>
      </c>
      <c r="C3450" s="62"/>
      <c r="D3450" s="61"/>
      <c r="E3450" s="61"/>
      <c r="F3450" s="61"/>
      <c r="G3450" t="str">
        <f t="shared" si="651"/>
        <v/>
      </c>
      <c r="H3450" t="str">
        <f>IFERROR(IF(COUNTIF($H$4:H3449,H3449)&lt;VLOOKUP($H3449,$D$3:$E$500,2,0),H3449,INDEX($D$3:$D$300,MATCH(H3449,$D$3:$D$300,0)+1)),"")</f>
        <v/>
      </c>
      <c r="I3450" t="str">
        <f>IF($H3450="","",VLOOKUP($H3450,Listes!$A$3:$I$12,3,FALSE))</f>
        <v/>
      </c>
      <c r="J3450" t="str">
        <f>IF($H3450="","",VLOOKUP($H3450,Listes!$A$3:$I$12,4,FALSE))</f>
        <v/>
      </c>
      <c r="K3450" t="str">
        <f>IF(H3450="","",VLOOKUP($H3450,Listes!$A$3:$I$12,8,FALSE))</f>
        <v/>
      </c>
      <c r="N3450" t="str">
        <f t="shared" si="652"/>
        <v/>
      </c>
    </row>
    <row r="3451" spans="1:14">
      <c r="A3451" s="62" t="str">
        <f>IF(Encodage!A3451="","",IF(COUNTIF($A$2:A3450,Encodage!A3451),"",IF(AND(Encodage!A3451&gt;=$G$2,Encodage!A3451&lt;=$H$2),Encodage!B3451,"")))</f>
        <v/>
      </c>
      <c r="B3451" s="62" t="str">
        <f>IF(A3451="","",IF(COUNTIF($A$2:B3450,Encodage!B3451)&gt;0,"",IF(AND(Encodage!B3451&gt;=$G$2,Encodage!A3451&lt;=$H$2),Encodage!C3451,"")))</f>
        <v/>
      </c>
      <c r="C3451" s="62"/>
      <c r="D3451" s="61"/>
      <c r="E3451" s="61"/>
      <c r="F3451" s="61"/>
      <c r="G3451" t="str">
        <f t="shared" si="651"/>
        <v/>
      </c>
      <c r="H3451" t="str">
        <f>IFERROR(IF(COUNTIF($H$4:H3450,H3450)&lt;VLOOKUP($H3450,$D$3:$E$500,2,0),H3450,INDEX($D$3:$D$300,MATCH(H3450,$D$3:$D$300,0)+1)),"")</f>
        <v/>
      </c>
      <c r="I3451" t="str">
        <f>IF($H3451="","",VLOOKUP($H3451,Listes!$A$3:$I$12,3,FALSE))</f>
        <v/>
      </c>
      <c r="J3451" t="str">
        <f>IF($H3451="","",VLOOKUP($H3451,Listes!$A$3:$I$12,4,FALSE))</f>
        <v/>
      </c>
      <c r="K3451" t="str">
        <f>IF(H3451="","",VLOOKUP($H3451,Listes!$A$3:$I$12,8,FALSE))</f>
        <v/>
      </c>
      <c r="N3451" t="str">
        <f t="shared" si="652"/>
        <v/>
      </c>
    </row>
    <row r="3452" spans="1:14">
      <c r="A3452" s="62" t="str">
        <f>IF(Encodage!A3452="","",IF(COUNTIF($A$2:A3451,Encodage!A3452),"",IF(AND(Encodage!A3452&gt;=$G$2,Encodage!A3452&lt;=$H$2),Encodage!B3452,"")))</f>
        <v/>
      </c>
      <c r="B3452" s="62" t="str">
        <f>IF(A3452="","",IF(COUNTIF($A$2:B3451,Encodage!B3452)&gt;0,"",IF(AND(Encodage!B3452&gt;=$G$2,Encodage!A3452&lt;=$H$2),Encodage!C3452,"")))</f>
        <v/>
      </c>
      <c r="C3452" s="62"/>
      <c r="D3452" s="61"/>
      <c r="E3452" s="61"/>
      <c r="F3452" s="61"/>
      <c r="G3452" t="str">
        <f t="shared" si="651"/>
        <v/>
      </c>
      <c r="H3452" t="str">
        <f>IFERROR(IF(COUNTIF($H$4:H3451,H3451)&lt;VLOOKUP($H3451,$D$3:$E$500,2,0),H3451,INDEX($D$3:$D$300,MATCH(H3451,$D$3:$D$300,0)+1)),"")</f>
        <v/>
      </c>
      <c r="I3452" t="str">
        <f>IF($H3452="","",VLOOKUP($H3452,Listes!$A$3:$I$12,3,FALSE))</f>
        <v/>
      </c>
      <c r="J3452" t="str">
        <f>IF($H3452="","",VLOOKUP($H3452,Listes!$A$3:$I$12,4,FALSE))</f>
        <v/>
      </c>
      <c r="K3452" t="str">
        <f>IF(H3452="","",VLOOKUP($H3452,Listes!$A$3:$I$12,8,FALSE))</f>
        <v/>
      </c>
      <c r="N3452" t="str">
        <f t="shared" si="652"/>
        <v/>
      </c>
    </row>
    <row r="3453" spans="1:14">
      <c r="A3453" s="62" t="str">
        <f>IF(Encodage!A3453="","",IF(COUNTIF($A$2:A3452,Encodage!A3453),"",IF(AND(Encodage!A3453&gt;=$G$2,Encodage!A3453&lt;=$H$2),Encodage!B3453,"")))</f>
        <v/>
      </c>
      <c r="B3453" s="62" t="str">
        <f>IF(A3453="","",IF(COUNTIF($A$2:B3452,Encodage!B3453)&gt;0,"",IF(AND(Encodage!B3453&gt;=$G$2,Encodage!A3453&lt;=$H$2),Encodage!C3453,"")))</f>
        <v/>
      </c>
      <c r="C3453" s="62"/>
      <c r="D3453" s="61"/>
      <c r="E3453" s="61"/>
      <c r="F3453" s="61"/>
      <c r="G3453" t="str">
        <f t="shared" si="651"/>
        <v/>
      </c>
      <c r="H3453" t="str">
        <f>IFERROR(IF(COUNTIF($H$4:H3452,H3452)&lt;VLOOKUP($H3452,$D$3:$E$500,2,0),H3452,INDEX($D$3:$D$300,MATCH(H3452,$D$3:$D$300,0)+1)),"")</f>
        <v/>
      </c>
      <c r="I3453" t="str">
        <f>IF($H3453="","",VLOOKUP($H3453,Listes!$A$3:$I$12,3,FALSE))</f>
        <v/>
      </c>
      <c r="J3453" t="str">
        <f>IF($H3453="","",VLOOKUP($H3453,Listes!$A$3:$I$12,4,FALSE))</f>
        <v/>
      </c>
      <c r="K3453" t="str">
        <f>IF(H3453="","",VLOOKUP($H3453,Listes!$A$3:$I$12,8,FALSE))</f>
        <v/>
      </c>
      <c r="N3453" t="str">
        <f t="shared" si="652"/>
        <v/>
      </c>
    </row>
    <row r="3454" spans="1:14">
      <c r="A3454" s="62" t="str">
        <f>IF(Encodage!A3454="","",IF(COUNTIF($A$2:A3453,Encodage!A3454),"",IF(AND(Encodage!A3454&gt;=$G$2,Encodage!A3454&lt;=$H$2),Encodage!B3454,"")))</f>
        <v/>
      </c>
      <c r="B3454" s="62" t="str">
        <f>IF(A3454="","",IF(COUNTIF($A$2:B3453,Encodage!B3454)&gt;0,"",IF(AND(Encodage!B3454&gt;=$G$2,Encodage!A3454&lt;=$H$2),Encodage!C3454,"")))</f>
        <v/>
      </c>
      <c r="C3454" s="62"/>
      <c r="D3454" s="61"/>
      <c r="E3454" s="61"/>
      <c r="F3454" s="61"/>
      <c r="G3454" t="str">
        <f t="shared" si="651"/>
        <v/>
      </c>
      <c r="H3454" t="str">
        <f>IFERROR(IF(COUNTIF($H$4:H3453,H3453)&lt;VLOOKUP($H3453,$D$3:$E$500,2,0),H3453,INDEX($D$3:$D$300,MATCH(H3453,$D$3:$D$300,0)+1)),"")</f>
        <v/>
      </c>
      <c r="I3454" t="str">
        <f>IF($H3454="","",VLOOKUP($H3454,Listes!$A$3:$I$12,3,FALSE))</f>
        <v/>
      </c>
      <c r="J3454" t="str">
        <f>IF($H3454="","",VLOOKUP($H3454,Listes!$A$3:$I$12,4,FALSE))</f>
        <v/>
      </c>
      <c r="K3454" t="str">
        <f>IF(H3454="","",VLOOKUP($H3454,Listes!$A$3:$I$12,8,FALSE))</f>
        <v/>
      </c>
      <c r="N3454" t="str">
        <f t="shared" si="652"/>
        <v/>
      </c>
    </row>
    <row r="3455" spans="1:14">
      <c r="A3455" s="62" t="str">
        <f>IF(Encodage!A3455="","",IF(COUNTIF($A$2:A3454,Encodage!A3455),"",IF(AND(Encodage!A3455&gt;=$G$2,Encodage!A3455&lt;=$H$2),Encodage!B3455,"")))</f>
        <v/>
      </c>
      <c r="B3455" s="62" t="str">
        <f>IF(A3455="","",IF(COUNTIF($A$2:B3454,Encodage!B3455)&gt;0,"",IF(AND(Encodage!B3455&gt;=$G$2,Encodage!A3455&lt;=$H$2),Encodage!C3455,"")))</f>
        <v/>
      </c>
      <c r="C3455" s="62"/>
      <c r="D3455" s="61"/>
      <c r="E3455" s="61"/>
      <c r="F3455" s="61"/>
      <c r="G3455" t="str">
        <f t="shared" si="651"/>
        <v/>
      </c>
      <c r="H3455" t="str">
        <f>IFERROR(IF(COUNTIF($H$4:H3454,H3454)&lt;VLOOKUP($H3454,$D$3:$E$500,2,0),H3454,INDEX($D$3:$D$300,MATCH(H3454,$D$3:$D$300,0)+1)),"")</f>
        <v/>
      </c>
      <c r="I3455" t="str">
        <f>IF($H3455="","",VLOOKUP($H3455,Listes!$A$3:$I$12,3,FALSE))</f>
        <v/>
      </c>
      <c r="J3455" t="str">
        <f>IF($H3455="","",VLOOKUP($H3455,Listes!$A$3:$I$12,4,FALSE))</f>
        <v/>
      </c>
      <c r="K3455" t="str">
        <f>IF(H3455="","",VLOOKUP($H3455,Listes!$A$3:$I$12,8,FALSE))</f>
        <v/>
      </c>
      <c r="N3455" t="str">
        <f t="shared" si="652"/>
        <v/>
      </c>
    </row>
    <row r="3456" spans="1:14">
      <c r="A3456" s="62" t="str">
        <f>IF(Encodage!A3456="","",IF(COUNTIF($A$2:A3455,Encodage!A3456),"",IF(AND(Encodage!A3456&gt;=$G$2,Encodage!A3456&lt;=$H$2),Encodage!B3456,"")))</f>
        <v/>
      </c>
      <c r="B3456" s="62" t="str">
        <f>IF(A3456="","",IF(COUNTIF($A$2:B3455,Encodage!B3456)&gt;0,"",IF(AND(Encodage!B3456&gt;=$G$2,Encodage!A3456&lt;=$H$2),Encodage!C3456,"")))</f>
        <v/>
      </c>
      <c r="C3456" s="62"/>
      <c r="D3456" s="61"/>
      <c r="E3456" s="61"/>
      <c r="F3456" s="61"/>
      <c r="G3456" t="str">
        <f t="shared" si="651"/>
        <v/>
      </c>
      <c r="H3456" t="str">
        <f>IFERROR(IF(COUNTIF($H$4:H3455,H3455)&lt;VLOOKUP($H3455,$D$3:$E$500,2,0),H3455,INDEX($D$3:$D$300,MATCH(H3455,$D$3:$D$300,0)+1)),"")</f>
        <v/>
      </c>
      <c r="I3456" t="str">
        <f>IF($H3456="","",VLOOKUP($H3456,Listes!$A$3:$I$12,3,FALSE))</f>
        <v/>
      </c>
      <c r="J3456" t="str">
        <f>IF($H3456="","",VLOOKUP($H3456,Listes!$A$3:$I$12,4,FALSE))</f>
        <v/>
      </c>
      <c r="K3456" t="str">
        <f>IF(H3456="","",VLOOKUP($H3456,Listes!$A$3:$I$12,8,FALSE))</f>
        <v/>
      </c>
      <c r="N3456" t="str">
        <f t="shared" si="652"/>
        <v/>
      </c>
    </row>
    <row r="3457" spans="1:14">
      <c r="A3457" s="62" t="str">
        <f>IF(Encodage!A3457="","",IF(COUNTIF($A$2:A3456,Encodage!A3457),"",IF(AND(Encodage!A3457&gt;=$G$2,Encodage!A3457&lt;=$H$2),Encodage!B3457,"")))</f>
        <v/>
      </c>
      <c r="B3457" s="62" t="str">
        <f>IF(A3457="","",IF(COUNTIF($A$2:B3456,Encodage!B3457)&gt;0,"",IF(AND(Encodage!B3457&gt;=$G$2,Encodage!A3457&lt;=$H$2),Encodage!C3457,"")))</f>
        <v/>
      </c>
      <c r="C3457" s="62"/>
      <c r="D3457" s="61"/>
      <c r="E3457" s="61"/>
      <c r="F3457" s="61"/>
      <c r="G3457" t="str">
        <f t="shared" si="651"/>
        <v/>
      </c>
      <c r="H3457" t="str">
        <f>IFERROR(IF(COUNTIF($H$4:H3456,H3456)&lt;VLOOKUP($H3456,$D$3:$E$500,2,0),H3456,INDEX($D$3:$D$300,MATCH(H3456,$D$3:$D$300,0)+1)),"")</f>
        <v/>
      </c>
      <c r="I3457" t="str">
        <f>IF($H3457="","",VLOOKUP($H3457,Listes!$A$3:$I$12,3,FALSE))</f>
        <v/>
      </c>
      <c r="J3457" t="str">
        <f>IF($H3457="","",VLOOKUP($H3457,Listes!$A$3:$I$12,4,FALSE))</f>
        <v/>
      </c>
      <c r="K3457" t="str">
        <f>IF(H3457="","",VLOOKUP($H3457,Listes!$A$3:$I$12,8,FALSE))</f>
        <v/>
      </c>
      <c r="N3457" t="str">
        <f t="shared" si="652"/>
        <v/>
      </c>
    </row>
    <row r="3458" spans="1:14">
      <c r="A3458" s="62" t="str">
        <f>IF(Encodage!A3458="","",IF(COUNTIF($A$2:A3457,Encodage!A3458),"",IF(AND(Encodage!A3458&gt;=$G$2,Encodage!A3458&lt;=$H$2),Encodage!B3458,"")))</f>
        <v/>
      </c>
      <c r="B3458" s="62" t="str">
        <f>IF(A3458="","",IF(COUNTIF($A$2:B3457,Encodage!B3458)&gt;0,"",IF(AND(Encodage!B3458&gt;=$G$2,Encodage!A3458&lt;=$H$2),Encodage!C3458,"")))</f>
        <v/>
      </c>
      <c r="C3458" s="62"/>
      <c r="D3458" s="61"/>
      <c r="E3458" s="61"/>
      <c r="F3458" s="61"/>
      <c r="G3458" t="str">
        <f t="shared" si="651"/>
        <v/>
      </c>
      <c r="H3458" t="str">
        <f>IFERROR(IF(COUNTIF($H$4:H3457,H3457)&lt;VLOOKUP($H3457,$D$3:$E$500,2,0),H3457,INDEX($D$3:$D$300,MATCH(H3457,$D$3:$D$300,0)+1)),"")</f>
        <v/>
      </c>
      <c r="I3458" t="str">
        <f>IF($H3458="","",VLOOKUP($H3458,Listes!$A$3:$I$12,3,FALSE))</f>
        <v/>
      </c>
      <c r="J3458" t="str">
        <f>IF($H3458="","",VLOOKUP($H3458,Listes!$A$3:$I$12,4,FALSE))</f>
        <v/>
      </c>
      <c r="K3458" t="str">
        <f>IF(H3458="","",VLOOKUP($H3458,Listes!$A$3:$I$12,8,FALSE))</f>
        <v/>
      </c>
      <c r="N3458" t="str">
        <f t="shared" si="652"/>
        <v/>
      </c>
    </row>
    <row r="3459" spans="1:14">
      <c r="A3459" s="62" t="str">
        <f>IF(Encodage!A3459="","",IF(COUNTIF($A$2:A3458,Encodage!A3459),"",IF(AND(Encodage!A3459&gt;=$G$2,Encodage!A3459&lt;=$H$2),Encodage!B3459,"")))</f>
        <v/>
      </c>
      <c r="B3459" s="62" t="str">
        <f>IF(A3459="","",IF(COUNTIF($A$2:B3458,Encodage!B3459)&gt;0,"",IF(AND(Encodage!B3459&gt;=$G$2,Encodage!A3459&lt;=$H$2),Encodage!C3459,"")))</f>
        <v/>
      </c>
      <c r="C3459" s="62"/>
      <c r="D3459" s="61"/>
      <c r="E3459" s="61"/>
      <c r="F3459" s="61"/>
      <c r="G3459" t="str">
        <f t="shared" si="651"/>
        <v/>
      </c>
      <c r="H3459" t="str">
        <f>IFERROR(IF(COUNTIF($H$4:H3458,H3458)&lt;VLOOKUP($H3458,$D$3:$E$500,2,0),H3458,INDEX($D$3:$D$300,MATCH(H3458,$D$3:$D$300,0)+1)),"")</f>
        <v/>
      </c>
      <c r="I3459" t="str">
        <f>IF($H3459="","",VLOOKUP($H3459,Listes!$A$3:$I$12,3,FALSE))</f>
        <v/>
      </c>
      <c r="J3459" t="str">
        <f>IF($H3459="","",VLOOKUP($H3459,Listes!$A$3:$I$12,4,FALSE))</f>
        <v/>
      </c>
      <c r="K3459" t="str">
        <f>IF(H3459="","",VLOOKUP($H3459,Listes!$A$3:$I$12,8,FALSE))</f>
        <v/>
      </c>
      <c r="N3459" t="str">
        <f t="shared" si="652"/>
        <v/>
      </c>
    </row>
    <row r="3460" spans="1:14">
      <c r="A3460" s="62" t="str">
        <f>IF(Encodage!A3460="","",IF(COUNTIF($A$2:A3459,Encodage!A3460),"",IF(AND(Encodage!A3460&gt;=$G$2,Encodage!A3460&lt;=$H$2),Encodage!B3460,"")))</f>
        <v/>
      </c>
      <c r="B3460" s="62" t="str">
        <f>IF(A3460="","",IF(COUNTIF($A$2:B3459,Encodage!B3460)&gt;0,"",IF(AND(Encodage!B3460&gt;=$G$2,Encodage!A3460&lt;=$H$2),Encodage!C3460,"")))</f>
        <v/>
      </c>
      <c r="C3460" s="62"/>
      <c r="D3460" s="61"/>
      <c r="E3460" s="61"/>
      <c r="F3460" s="61"/>
      <c r="G3460" t="str">
        <f t="shared" si="651"/>
        <v/>
      </c>
      <c r="H3460" t="str">
        <f>IFERROR(IF(COUNTIF($H$4:H3459,H3459)&lt;VLOOKUP($H3459,$D$3:$E$500,2,0),H3459,INDEX($D$3:$D$300,MATCH(H3459,$D$3:$D$300,0)+1)),"")</f>
        <v/>
      </c>
      <c r="I3460" t="str">
        <f>IF($H3460="","",VLOOKUP($H3460,Listes!$A$3:$I$12,3,FALSE))</f>
        <v/>
      </c>
      <c r="J3460" t="str">
        <f>IF($H3460="","",VLOOKUP($H3460,Listes!$A$3:$I$12,4,FALSE))</f>
        <v/>
      </c>
      <c r="K3460" t="str">
        <f>IF(H3460="","",VLOOKUP($H3460,Listes!$A$3:$I$12,8,FALSE))</f>
        <v/>
      </c>
      <c r="N3460" t="str">
        <f t="shared" si="652"/>
        <v/>
      </c>
    </row>
    <row r="3461" spans="1:14">
      <c r="A3461" s="62" t="str">
        <f>IF(Encodage!A3461="","",IF(COUNTIF($A$2:A3460,Encodage!A3461),"",IF(AND(Encodage!A3461&gt;=$G$2,Encodage!A3461&lt;=$H$2),Encodage!B3461,"")))</f>
        <v/>
      </c>
      <c r="B3461" s="62" t="str">
        <f>IF(A3461="","",IF(COUNTIF($A$2:B3460,Encodage!B3461)&gt;0,"",IF(AND(Encodage!B3461&gt;=$G$2,Encodage!A3461&lt;=$H$2),Encodage!C3461,"")))</f>
        <v/>
      </c>
      <c r="C3461" s="62"/>
      <c r="D3461" s="61"/>
      <c r="E3461" s="61"/>
      <c r="F3461" s="61"/>
      <c r="G3461" t="str">
        <f t="shared" ref="G3461:G3524" si="653">IFERROR(INDEX($C$3:$C$10000,MATCH(H3461,$A$3:$A$10000,0)),"")</f>
        <v/>
      </c>
      <c r="H3461" t="str">
        <f>IFERROR(IF(COUNTIF($H$4:H3460,H3460)&lt;VLOOKUP($H3460,$D$3:$E$500,2,0),H3460,INDEX($D$3:$D$300,MATCH(H3460,$D$3:$D$300,0)+1)),"")</f>
        <v/>
      </c>
      <c r="I3461" t="str">
        <f>IF($H3461="","",VLOOKUP($H3461,Listes!$A$3:$I$12,3,FALSE))</f>
        <v/>
      </c>
      <c r="J3461" t="str">
        <f>IF($H3461="","",VLOOKUP($H3461,Listes!$A$3:$I$12,4,FALSE))</f>
        <v/>
      </c>
      <c r="K3461" t="str">
        <f>IF(H3461="","",VLOOKUP($H3461,Listes!$A$3:$I$12,8,FALSE))</f>
        <v/>
      </c>
      <c r="N3461" t="str">
        <f t="shared" ref="N3461:N3524" si="654">IF($H3460=$H3461,"",IFERROR(INDEX($C$3:$C$300,MATCH(H3461,$D$3:$D$300,0)),""))</f>
        <v/>
      </c>
    </row>
    <row r="3462" spans="1:14">
      <c r="A3462" s="62" t="str">
        <f>IF(Encodage!A3462="","",IF(COUNTIF($A$2:A3461,Encodage!A3462),"",IF(AND(Encodage!A3462&gt;=$G$2,Encodage!A3462&lt;=$H$2),Encodage!B3462,"")))</f>
        <v/>
      </c>
      <c r="B3462" s="62" t="str">
        <f>IF(A3462="","",IF(COUNTIF($A$2:B3461,Encodage!B3462)&gt;0,"",IF(AND(Encodage!B3462&gt;=$G$2,Encodage!A3462&lt;=$H$2),Encodage!C3462,"")))</f>
        <v/>
      </c>
      <c r="C3462" s="62"/>
      <c r="D3462" s="61"/>
      <c r="E3462" s="61"/>
      <c r="F3462" s="61"/>
      <c r="G3462" t="str">
        <f t="shared" si="653"/>
        <v/>
      </c>
      <c r="H3462" t="str">
        <f>IFERROR(IF(COUNTIF($H$4:H3461,H3461)&lt;VLOOKUP($H3461,$D$3:$E$500,2,0),H3461,INDEX($D$3:$D$300,MATCH(H3461,$D$3:$D$300,0)+1)),"")</f>
        <v/>
      </c>
      <c r="I3462" t="str">
        <f>IF($H3462="","",VLOOKUP($H3462,Listes!$A$3:$I$12,3,FALSE))</f>
        <v/>
      </c>
      <c r="J3462" t="str">
        <f>IF($H3462="","",VLOOKUP($H3462,Listes!$A$3:$I$12,4,FALSE))</f>
        <v/>
      </c>
      <c r="K3462" t="str">
        <f>IF(H3462="","",VLOOKUP($H3462,Listes!$A$3:$I$12,8,FALSE))</f>
        <v/>
      </c>
      <c r="N3462" t="str">
        <f t="shared" si="654"/>
        <v/>
      </c>
    </row>
    <row r="3463" spans="1:14">
      <c r="A3463" s="62" t="str">
        <f>IF(Encodage!A3463="","",IF(COUNTIF($A$2:A3462,Encodage!A3463),"",IF(AND(Encodage!A3463&gt;=$G$2,Encodage!A3463&lt;=$H$2),Encodage!B3463,"")))</f>
        <v/>
      </c>
      <c r="B3463" s="62" t="str">
        <f>IF(A3463="","",IF(COUNTIF($A$2:B3462,Encodage!B3463)&gt;0,"",IF(AND(Encodage!B3463&gt;=$G$2,Encodage!A3463&lt;=$H$2),Encodage!C3463,"")))</f>
        <v/>
      </c>
      <c r="C3463" s="62"/>
      <c r="D3463" s="61"/>
      <c r="E3463" s="61"/>
      <c r="F3463" s="61"/>
      <c r="G3463" t="str">
        <f t="shared" si="653"/>
        <v/>
      </c>
      <c r="H3463" t="str">
        <f>IFERROR(IF(COUNTIF($H$4:H3462,H3462)&lt;VLOOKUP($H3462,$D$3:$E$500,2,0),H3462,INDEX($D$3:$D$300,MATCH(H3462,$D$3:$D$300,0)+1)),"")</f>
        <v/>
      </c>
      <c r="I3463" t="str">
        <f>IF($H3463="","",VLOOKUP($H3463,Listes!$A$3:$I$12,3,FALSE))</f>
        <v/>
      </c>
      <c r="J3463" t="str">
        <f>IF($H3463="","",VLOOKUP($H3463,Listes!$A$3:$I$12,4,FALSE))</f>
        <v/>
      </c>
      <c r="K3463" t="str">
        <f>IF(H3463="","",VLOOKUP($H3463,Listes!$A$3:$I$12,8,FALSE))</f>
        <v/>
      </c>
      <c r="N3463" t="str">
        <f t="shared" si="654"/>
        <v/>
      </c>
    </row>
    <row r="3464" spans="1:14">
      <c r="A3464" s="62" t="str">
        <f>IF(Encodage!A3464="","",IF(COUNTIF($A$2:A3463,Encodage!A3464),"",IF(AND(Encodage!A3464&gt;=$G$2,Encodage!A3464&lt;=$H$2),Encodage!B3464,"")))</f>
        <v/>
      </c>
      <c r="B3464" s="62" t="str">
        <f>IF(A3464="","",IF(COUNTIF($A$2:B3463,Encodage!B3464)&gt;0,"",IF(AND(Encodage!B3464&gt;=$G$2,Encodage!A3464&lt;=$H$2),Encodage!C3464,"")))</f>
        <v/>
      </c>
      <c r="C3464" s="62"/>
      <c r="D3464" s="61"/>
      <c r="E3464" s="61"/>
      <c r="F3464" s="61"/>
      <c r="G3464" t="str">
        <f t="shared" si="653"/>
        <v/>
      </c>
      <c r="H3464" t="str">
        <f>IFERROR(IF(COUNTIF($H$4:H3463,H3463)&lt;VLOOKUP($H3463,$D$3:$E$500,2,0),H3463,INDEX($D$3:$D$300,MATCH(H3463,$D$3:$D$300,0)+1)),"")</f>
        <v/>
      </c>
      <c r="I3464" t="str">
        <f>IF($H3464="","",VLOOKUP($H3464,Listes!$A$3:$I$12,3,FALSE))</f>
        <v/>
      </c>
      <c r="J3464" t="str">
        <f>IF($H3464="","",VLOOKUP($H3464,Listes!$A$3:$I$12,4,FALSE))</f>
        <v/>
      </c>
      <c r="K3464" t="str">
        <f>IF(H3464="","",VLOOKUP($H3464,Listes!$A$3:$I$12,8,FALSE))</f>
        <v/>
      </c>
      <c r="N3464" t="str">
        <f t="shared" si="654"/>
        <v/>
      </c>
    </row>
    <row r="3465" spans="1:14">
      <c r="A3465" s="62" t="str">
        <f>IF(Encodage!A3465="","",IF(COUNTIF($A$2:A3464,Encodage!A3465),"",IF(AND(Encodage!A3465&gt;=$G$2,Encodage!A3465&lt;=$H$2),Encodage!B3465,"")))</f>
        <v/>
      </c>
      <c r="B3465" s="62" t="str">
        <f>IF(A3465="","",IF(COUNTIF($A$2:B3464,Encodage!B3465)&gt;0,"",IF(AND(Encodage!B3465&gt;=$G$2,Encodage!A3465&lt;=$H$2),Encodage!C3465,"")))</f>
        <v/>
      </c>
      <c r="C3465" s="62"/>
      <c r="D3465" s="61"/>
      <c r="E3465" s="61"/>
      <c r="F3465" s="61"/>
      <c r="G3465" t="str">
        <f t="shared" si="653"/>
        <v/>
      </c>
      <c r="H3465" t="str">
        <f>IFERROR(IF(COUNTIF($H$4:H3464,H3464)&lt;VLOOKUP($H3464,$D$3:$E$500,2,0),H3464,INDEX($D$3:$D$300,MATCH(H3464,$D$3:$D$300,0)+1)),"")</f>
        <v/>
      </c>
      <c r="I3465" t="str">
        <f>IF($H3465="","",VLOOKUP($H3465,Listes!$A$3:$I$12,3,FALSE))</f>
        <v/>
      </c>
      <c r="J3465" t="str">
        <f>IF($H3465="","",VLOOKUP($H3465,Listes!$A$3:$I$12,4,FALSE))</f>
        <v/>
      </c>
      <c r="K3465" t="str">
        <f>IF(H3465="","",VLOOKUP($H3465,Listes!$A$3:$I$12,8,FALSE))</f>
        <v/>
      </c>
      <c r="N3465" t="str">
        <f t="shared" si="654"/>
        <v/>
      </c>
    </row>
    <row r="3466" spans="1:14">
      <c r="A3466" s="62" t="str">
        <f>IF(Encodage!A3466="","",IF(COUNTIF($A$2:A3465,Encodage!A3466),"",IF(AND(Encodage!A3466&gt;=$G$2,Encodage!A3466&lt;=$H$2),Encodage!B3466,"")))</f>
        <v/>
      </c>
      <c r="B3466" s="62" t="str">
        <f>IF(A3466="","",IF(COUNTIF($A$2:B3465,Encodage!B3466)&gt;0,"",IF(AND(Encodage!B3466&gt;=$G$2,Encodage!A3466&lt;=$H$2),Encodage!C3466,"")))</f>
        <v/>
      </c>
      <c r="C3466" s="62"/>
      <c r="D3466" s="61"/>
      <c r="E3466" s="61"/>
      <c r="F3466" s="61"/>
      <c r="G3466" t="str">
        <f t="shared" si="653"/>
        <v/>
      </c>
      <c r="H3466" t="str">
        <f>IFERROR(IF(COUNTIF($H$4:H3465,H3465)&lt;VLOOKUP($H3465,$D$3:$E$500,2,0),H3465,INDEX($D$3:$D$300,MATCH(H3465,$D$3:$D$300,0)+1)),"")</f>
        <v/>
      </c>
      <c r="I3466" t="str">
        <f>IF($H3466="","",VLOOKUP($H3466,Listes!$A$3:$I$12,3,FALSE))</f>
        <v/>
      </c>
      <c r="J3466" t="str">
        <f>IF($H3466="","",VLOOKUP($H3466,Listes!$A$3:$I$12,4,FALSE))</f>
        <v/>
      </c>
      <c r="K3466" t="str">
        <f>IF(H3466="","",VLOOKUP($H3466,Listes!$A$3:$I$12,8,FALSE))</f>
        <v/>
      </c>
      <c r="N3466" t="str">
        <f t="shared" si="654"/>
        <v/>
      </c>
    </row>
    <row r="3467" spans="1:14">
      <c r="A3467" s="62" t="str">
        <f>IF(Encodage!A3467="","",IF(COUNTIF($A$2:A3466,Encodage!A3467),"",IF(AND(Encodage!A3467&gt;=$G$2,Encodage!A3467&lt;=$H$2),Encodage!B3467,"")))</f>
        <v/>
      </c>
      <c r="B3467" s="62" t="str">
        <f>IF(A3467="","",IF(COUNTIF($A$2:B3466,Encodage!B3467)&gt;0,"",IF(AND(Encodage!B3467&gt;=$G$2,Encodage!A3467&lt;=$H$2),Encodage!C3467,"")))</f>
        <v/>
      </c>
      <c r="C3467" s="62"/>
      <c r="D3467" s="61"/>
      <c r="E3467" s="61"/>
      <c r="F3467" s="61"/>
      <c r="G3467" t="str">
        <f t="shared" si="653"/>
        <v/>
      </c>
      <c r="H3467" t="str">
        <f>IFERROR(IF(COUNTIF($H$4:H3466,H3466)&lt;VLOOKUP($H3466,$D$3:$E$500,2,0),H3466,INDEX($D$3:$D$300,MATCH(H3466,$D$3:$D$300,0)+1)),"")</f>
        <v/>
      </c>
      <c r="I3467" t="str">
        <f>IF($H3467="","",VLOOKUP($H3467,Listes!$A$3:$I$12,3,FALSE))</f>
        <v/>
      </c>
      <c r="J3467" t="str">
        <f>IF($H3467="","",VLOOKUP($H3467,Listes!$A$3:$I$12,4,FALSE))</f>
        <v/>
      </c>
      <c r="K3467" t="str">
        <f>IF(H3467="","",VLOOKUP($H3467,Listes!$A$3:$I$12,8,FALSE))</f>
        <v/>
      </c>
      <c r="N3467" t="str">
        <f t="shared" si="654"/>
        <v/>
      </c>
    </row>
    <row r="3468" spans="1:14">
      <c r="A3468" s="62" t="str">
        <f>IF(Encodage!A3468="","",IF(COUNTIF($A$2:A3467,Encodage!A3468),"",IF(AND(Encodage!A3468&gt;=$G$2,Encodage!A3468&lt;=$H$2),Encodage!B3468,"")))</f>
        <v/>
      </c>
      <c r="B3468" s="62" t="str">
        <f>IF(A3468="","",IF(COUNTIF($A$2:B3467,Encodage!B3468)&gt;0,"",IF(AND(Encodage!B3468&gt;=$G$2,Encodage!A3468&lt;=$H$2),Encodage!C3468,"")))</f>
        <v/>
      </c>
      <c r="C3468" s="62"/>
      <c r="D3468" s="61"/>
      <c r="E3468" s="61"/>
      <c r="F3468" s="61"/>
      <c r="G3468" t="str">
        <f t="shared" si="653"/>
        <v/>
      </c>
      <c r="H3468" t="str">
        <f>IFERROR(IF(COUNTIF($H$4:H3467,H3467)&lt;VLOOKUP($H3467,$D$3:$E$500,2,0),H3467,INDEX($D$3:$D$300,MATCH(H3467,$D$3:$D$300,0)+1)),"")</f>
        <v/>
      </c>
      <c r="I3468" t="str">
        <f>IF($H3468="","",VLOOKUP($H3468,Listes!$A$3:$I$12,3,FALSE))</f>
        <v/>
      </c>
      <c r="J3468" t="str">
        <f>IF($H3468="","",VLOOKUP($H3468,Listes!$A$3:$I$12,4,FALSE))</f>
        <v/>
      </c>
      <c r="K3468" t="str">
        <f>IF(H3468="","",VLOOKUP($H3468,Listes!$A$3:$I$12,8,FALSE))</f>
        <v/>
      </c>
      <c r="N3468" t="str">
        <f t="shared" si="654"/>
        <v/>
      </c>
    </row>
    <row r="3469" spans="1:14">
      <c r="A3469" s="62" t="str">
        <f>IF(Encodage!A3469="","",IF(COUNTIF($A$2:A3468,Encodage!A3469),"",IF(AND(Encodage!A3469&gt;=$G$2,Encodage!A3469&lt;=$H$2),Encodage!B3469,"")))</f>
        <v/>
      </c>
      <c r="B3469" s="62" t="str">
        <f>IF(A3469="","",IF(COUNTIF($A$2:B3468,Encodage!B3469)&gt;0,"",IF(AND(Encodage!B3469&gt;=$G$2,Encodage!A3469&lt;=$H$2),Encodage!C3469,"")))</f>
        <v/>
      </c>
      <c r="C3469" s="62"/>
      <c r="D3469" s="61"/>
      <c r="E3469" s="61"/>
      <c r="F3469" s="61"/>
      <c r="G3469" t="str">
        <f t="shared" si="653"/>
        <v/>
      </c>
      <c r="H3469" t="str">
        <f>IFERROR(IF(COUNTIF($H$4:H3468,H3468)&lt;VLOOKUP($H3468,$D$3:$E$500,2,0),H3468,INDEX($D$3:$D$300,MATCH(H3468,$D$3:$D$300,0)+1)),"")</f>
        <v/>
      </c>
      <c r="I3469" t="str">
        <f>IF($H3469="","",VLOOKUP($H3469,Listes!$A$3:$I$12,3,FALSE))</f>
        <v/>
      </c>
      <c r="J3469" t="str">
        <f>IF($H3469="","",VLOOKUP($H3469,Listes!$A$3:$I$12,4,FALSE))</f>
        <v/>
      </c>
      <c r="K3469" t="str">
        <f>IF(H3469="","",VLOOKUP($H3469,Listes!$A$3:$I$12,8,FALSE))</f>
        <v/>
      </c>
      <c r="N3469" t="str">
        <f t="shared" si="654"/>
        <v/>
      </c>
    </row>
    <row r="3470" spans="1:14">
      <c r="A3470" s="62" t="str">
        <f>IF(Encodage!A3470="","",IF(COUNTIF($A$2:A3469,Encodage!A3470),"",IF(AND(Encodage!A3470&gt;=$G$2,Encodage!A3470&lt;=$H$2),Encodage!B3470,"")))</f>
        <v/>
      </c>
      <c r="B3470" s="62" t="str">
        <f>IF(A3470="","",IF(COUNTIF($A$2:B3469,Encodage!B3470)&gt;0,"",IF(AND(Encodage!B3470&gt;=$G$2,Encodage!A3470&lt;=$H$2),Encodage!C3470,"")))</f>
        <v/>
      </c>
      <c r="C3470" s="62"/>
      <c r="D3470" s="61"/>
      <c r="E3470" s="61"/>
      <c r="F3470" s="61"/>
      <c r="G3470" t="str">
        <f t="shared" si="653"/>
        <v/>
      </c>
      <c r="H3470" t="str">
        <f>IFERROR(IF(COUNTIF($H$4:H3469,H3469)&lt;VLOOKUP($H3469,$D$3:$E$500,2,0),H3469,INDEX($D$3:$D$300,MATCH(H3469,$D$3:$D$300,0)+1)),"")</f>
        <v/>
      </c>
      <c r="I3470" t="str">
        <f>IF($H3470="","",VLOOKUP($H3470,Listes!$A$3:$I$12,3,FALSE))</f>
        <v/>
      </c>
      <c r="J3470" t="str">
        <f>IF($H3470="","",VLOOKUP($H3470,Listes!$A$3:$I$12,4,FALSE))</f>
        <v/>
      </c>
      <c r="K3470" t="str">
        <f>IF(H3470="","",VLOOKUP($H3470,Listes!$A$3:$I$12,8,FALSE))</f>
        <v/>
      </c>
      <c r="N3470" t="str">
        <f t="shared" si="654"/>
        <v/>
      </c>
    </row>
    <row r="3471" spans="1:14">
      <c r="A3471" s="62" t="str">
        <f>IF(Encodage!A3471="","",IF(COUNTIF($A$2:A3470,Encodage!A3471),"",IF(AND(Encodage!A3471&gt;=$G$2,Encodage!A3471&lt;=$H$2),Encodage!B3471,"")))</f>
        <v/>
      </c>
      <c r="B3471" s="62" t="str">
        <f>IF(A3471="","",IF(COUNTIF($A$2:B3470,Encodage!B3471)&gt;0,"",IF(AND(Encodage!B3471&gt;=$G$2,Encodage!A3471&lt;=$H$2),Encodage!C3471,"")))</f>
        <v/>
      </c>
      <c r="C3471" s="62"/>
      <c r="D3471" s="61"/>
      <c r="E3471" s="61"/>
      <c r="F3471" s="61"/>
      <c r="G3471" t="str">
        <f t="shared" si="653"/>
        <v/>
      </c>
      <c r="H3471" t="str">
        <f>IFERROR(IF(COUNTIF($H$4:H3470,H3470)&lt;VLOOKUP($H3470,$D$3:$E$500,2,0),H3470,INDEX($D$3:$D$300,MATCH(H3470,$D$3:$D$300,0)+1)),"")</f>
        <v/>
      </c>
      <c r="I3471" t="str">
        <f>IF($H3471="","",VLOOKUP($H3471,Listes!$A$3:$I$12,3,FALSE))</f>
        <v/>
      </c>
      <c r="J3471" t="str">
        <f>IF($H3471="","",VLOOKUP($H3471,Listes!$A$3:$I$12,4,FALSE))</f>
        <v/>
      </c>
      <c r="K3471" t="str">
        <f>IF(H3471="","",VLOOKUP($H3471,Listes!$A$3:$I$12,8,FALSE))</f>
        <v/>
      </c>
      <c r="N3471" t="str">
        <f t="shared" si="654"/>
        <v/>
      </c>
    </row>
    <row r="3472" spans="1:14">
      <c r="A3472" s="62" t="str">
        <f>IF(Encodage!A3472="","",IF(COUNTIF($A$2:A3471,Encodage!A3472),"",IF(AND(Encodage!A3472&gt;=$G$2,Encodage!A3472&lt;=$H$2),Encodage!B3472,"")))</f>
        <v/>
      </c>
      <c r="B3472" s="62" t="str">
        <f>IF(A3472="","",IF(COUNTIF($A$2:B3471,Encodage!B3472)&gt;0,"",IF(AND(Encodage!B3472&gt;=$G$2,Encodage!A3472&lt;=$H$2),Encodage!C3472,"")))</f>
        <v/>
      </c>
      <c r="C3472" s="62"/>
      <c r="D3472" s="61"/>
      <c r="E3472" s="61"/>
      <c r="F3472" s="61"/>
      <c r="G3472" t="str">
        <f t="shared" si="653"/>
        <v/>
      </c>
      <c r="H3472" t="str">
        <f>IFERROR(IF(COUNTIF($H$4:H3471,H3471)&lt;VLOOKUP($H3471,$D$3:$E$500,2,0),H3471,INDEX($D$3:$D$300,MATCH(H3471,$D$3:$D$300,0)+1)),"")</f>
        <v/>
      </c>
      <c r="I3472" t="str">
        <f>IF($H3472="","",VLOOKUP($H3472,Listes!$A$3:$I$12,3,FALSE))</f>
        <v/>
      </c>
      <c r="J3472" t="str">
        <f>IF($H3472="","",VLOOKUP($H3472,Listes!$A$3:$I$12,4,FALSE))</f>
        <v/>
      </c>
      <c r="K3472" t="str">
        <f>IF(H3472="","",VLOOKUP($H3472,Listes!$A$3:$I$12,8,FALSE))</f>
        <v/>
      </c>
      <c r="N3472" t="str">
        <f t="shared" si="654"/>
        <v/>
      </c>
    </row>
    <row r="3473" spans="1:14">
      <c r="A3473" s="62" t="str">
        <f>IF(Encodage!A3473="","",IF(COUNTIF($A$2:A3472,Encodage!A3473),"",IF(AND(Encodage!A3473&gt;=$G$2,Encodage!A3473&lt;=$H$2),Encodage!B3473,"")))</f>
        <v/>
      </c>
      <c r="B3473" s="62" t="str">
        <f>IF(A3473="","",IF(COUNTIF($A$2:B3472,Encodage!B3473)&gt;0,"",IF(AND(Encodage!B3473&gt;=$G$2,Encodage!A3473&lt;=$H$2),Encodage!C3473,"")))</f>
        <v/>
      </c>
      <c r="C3473" s="62"/>
      <c r="D3473" s="61"/>
      <c r="E3473" s="61"/>
      <c r="F3473" s="61"/>
      <c r="G3473" t="str">
        <f t="shared" si="653"/>
        <v/>
      </c>
      <c r="H3473" t="str">
        <f>IFERROR(IF(COUNTIF($H$4:H3472,H3472)&lt;VLOOKUP($H3472,$D$3:$E$500,2,0),H3472,INDEX($D$3:$D$300,MATCH(H3472,$D$3:$D$300,0)+1)),"")</f>
        <v/>
      </c>
      <c r="I3473" t="str">
        <f>IF($H3473="","",VLOOKUP($H3473,Listes!$A$3:$I$12,3,FALSE))</f>
        <v/>
      </c>
      <c r="J3473" t="str">
        <f>IF($H3473="","",VLOOKUP($H3473,Listes!$A$3:$I$12,4,FALSE))</f>
        <v/>
      </c>
      <c r="K3473" t="str">
        <f>IF(H3473="","",VLOOKUP($H3473,Listes!$A$3:$I$12,8,FALSE))</f>
        <v/>
      </c>
      <c r="N3473" t="str">
        <f t="shared" si="654"/>
        <v/>
      </c>
    </row>
    <row r="3474" spans="1:14">
      <c r="A3474" s="62" t="str">
        <f>IF(Encodage!A3474="","",IF(COUNTIF($A$2:A3473,Encodage!A3474),"",IF(AND(Encodage!A3474&gt;=$G$2,Encodage!A3474&lt;=$H$2),Encodage!B3474,"")))</f>
        <v/>
      </c>
      <c r="B3474" s="62" t="str">
        <f>IF(A3474="","",IF(COUNTIF($A$2:B3473,Encodage!B3474)&gt;0,"",IF(AND(Encodage!B3474&gt;=$G$2,Encodage!A3474&lt;=$H$2),Encodage!C3474,"")))</f>
        <v/>
      </c>
      <c r="C3474" s="62"/>
      <c r="D3474" s="61"/>
      <c r="E3474" s="61"/>
      <c r="F3474" s="61"/>
      <c r="G3474" t="str">
        <f t="shared" si="653"/>
        <v/>
      </c>
      <c r="H3474" t="str">
        <f>IFERROR(IF(COUNTIF($H$4:H3473,H3473)&lt;VLOOKUP($H3473,$D$3:$E$500,2,0),H3473,INDEX($D$3:$D$300,MATCH(H3473,$D$3:$D$300,0)+1)),"")</f>
        <v/>
      </c>
      <c r="I3474" t="str">
        <f>IF($H3474="","",VLOOKUP($H3474,Listes!$A$3:$I$12,3,FALSE))</f>
        <v/>
      </c>
      <c r="J3474" t="str">
        <f>IF($H3474="","",VLOOKUP($H3474,Listes!$A$3:$I$12,4,FALSE))</f>
        <v/>
      </c>
      <c r="K3474" t="str">
        <f>IF(H3474="","",VLOOKUP($H3474,Listes!$A$3:$I$12,8,FALSE))</f>
        <v/>
      </c>
      <c r="N3474" t="str">
        <f t="shared" si="654"/>
        <v/>
      </c>
    </row>
    <row r="3475" spans="1:14">
      <c r="A3475" s="62" t="str">
        <f>IF(Encodage!A3475="","",IF(COUNTIF($A$2:A3474,Encodage!A3475),"",IF(AND(Encodage!A3475&gt;=$G$2,Encodage!A3475&lt;=$H$2),Encodage!B3475,"")))</f>
        <v/>
      </c>
      <c r="B3475" s="62" t="str">
        <f>IF(A3475="","",IF(COUNTIF($A$2:B3474,Encodage!B3475)&gt;0,"",IF(AND(Encodage!B3475&gt;=$G$2,Encodage!A3475&lt;=$H$2),Encodage!C3475,"")))</f>
        <v/>
      </c>
      <c r="C3475" s="62"/>
      <c r="D3475" s="61"/>
      <c r="E3475" s="61"/>
      <c r="F3475" s="61"/>
      <c r="G3475" t="str">
        <f t="shared" si="653"/>
        <v/>
      </c>
      <c r="H3475" t="str">
        <f>IFERROR(IF(COUNTIF($H$4:H3474,H3474)&lt;VLOOKUP($H3474,$D$3:$E$500,2,0),H3474,INDEX($D$3:$D$300,MATCH(H3474,$D$3:$D$300,0)+1)),"")</f>
        <v/>
      </c>
      <c r="I3475" t="str">
        <f>IF($H3475="","",VLOOKUP($H3475,Listes!$A$3:$I$12,3,FALSE))</f>
        <v/>
      </c>
      <c r="J3475" t="str">
        <f>IF($H3475="","",VLOOKUP($H3475,Listes!$A$3:$I$12,4,FALSE))</f>
        <v/>
      </c>
      <c r="K3475" t="str">
        <f>IF(H3475="","",VLOOKUP($H3475,Listes!$A$3:$I$12,8,FALSE))</f>
        <v/>
      </c>
      <c r="N3475" t="str">
        <f t="shared" si="654"/>
        <v/>
      </c>
    </row>
    <row r="3476" spans="1:14">
      <c r="A3476" s="62" t="str">
        <f>IF(Encodage!A3476="","",IF(COUNTIF($A$2:A3475,Encodage!A3476),"",IF(AND(Encodage!A3476&gt;=$G$2,Encodage!A3476&lt;=$H$2),Encodage!B3476,"")))</f>
        <v/>
      </c>
      <c r="B3476" s="62" t="str">
        <f>IF(A3476="","",IF(COUNTIF($A$2:B3475,Encodage!B3476)&gt;0,"",IF(AND(Encodage!B3476&gt;=$G$2,Encodage!A3476&lt;=$H$2),Encodage!C3476,"")))</f>
        <v/>
      </c>
      <c r="C3476" s="62"/>
      <c r="D3476" s="61"/>
      <c r="E3476" s="61"/>
      <c r="F3476" s="61"/>
      <c r="G3476" t="str">
        <f t="shared" si="653"/>
        <v/>
      </c>
      <c r="H3476" t="str">
        <f>IFERROR(IF(COUNTIF($H$4:H3475,H3475)&lt;VLOOKUP($H3475,$D$3:$E$500,2,0),H3475,INDEX($D$3:$D$300,MATCH(H3475,$D$3:$D$300,0)+1)),"")</f>
        <v/>
      </c>
      <c r="I3476" t="str">
        <f>IF($H3476="","",VLOOKUP($H3476,Listes!$A$3:$I$12,3,FALSE))</f>
        <v/>
      </c>
      <c r="J3476" t="str">
        <f>IF($H3476="","",VLOOKUP($H3476,Listes!$A$3:$I$12,4,FALSE))</f>
        <v/>
      </c>
      <c r="K3476" t="str">
        <f>IF(H3476="","",VLOOKUP($H3476,Listes!$A$3:$I$12,8,FALSE))</f>
        <v/>
      </c>
      <c r="N3476" t="str">
        <f t="shared" si="654"/>
        <v/>
      </c>
    </row>
    <row r="3477" spans="1:14">
      <c r="A3477" s="62" t="str">
        <f>IF(Encodage!A3477="","",IF(COUNTIF($A$2:A3476,Encodage!A3477),"",IF(AND(Encodage!A3477&gt;=$G$2,Encodage!A3477&lt;=$H$2),Encodage!B3477,"")))</f>
        <v/>
      </c>
      <c r="B3477" s="62" t="str">
        <f>IF(A3477="","",IF(COUNTIF($A$2:B3476,Encodage!B3477)&gt;0,"",IF(AND(Encodage!B3477&gt;=$G$2,Encodage!A3477&lt;=$H$2),Encodage!C3477,"")))</f>
        <v/>
      </c>
      <c r="C3477" s="62"/>
      <c r="D3477" s="61"/>
      <c r="E3477" s="61"/>
      <c r="F3477" s="61"/>
      <c r="G3477" t="str">
        <f t="shared" si="653"/>
        <v/>
      </c>
      <c r="H3477" t="str">
        <f>IFERROR(IF(COUNTIF($H$4:H3476,H3476)&lt;VLOOKUP($H3476,$D$3:$E$500,2,0),H3476,INDEX($D$3:$D$300,MATCH(H3476,$D$3:$D$300,0)+1)),"")</f>
        <v/>
      </c>
      <c r="I3477" t="str">
        <f>IF($H3477="","",VLOOKUP($H3477,Listes!$A$3:$I$12,3,FALSE))</f>
        <v/>
      </c>
      <c r="J3477" t="str">
        <f>IF($H3477="","",VLOOKUP($H3477,Listes!$A$3:$I$12,4,FALSE))</f>
        <v/>
      </c>
      <c r="K3477" t="str">
        <f>IF(H3477="","",VLOOKUP($H3477,Listes!$A$3:$I$12,8,FALSE))</f>
        <v/>
      </c>
      <c r="N3477" t="str">
        <f t="shared" si="654"/>
        <v/>
      </c>
    </row>
    <row r="3478" spans="1:14">
      <c r="A3478" s="62" t="str">
        <f>IF(Encodage!A3478="","",IF(COUNTIF($A$2:A3477,Encodage!A3478),"",IF(AND(Encodage!A3478&gt;=$G$2,Encodage!A3478&lt;=$H$2),Encodage!B3478,"")))</f>
        <v/>
      </c>
      <c r="B3478" s="62" t="str">
        <f>IF(A3478="","",IF(COUNTIF($A$2:B3477,Encodage!B3478)&gt;0,"",IF(AND(Encodage!B3478&gt;=$G$2,Encodage!A3478&lt;=$H$2),Encodage!C3478,"")))</f>
        <v/>
      </c>
      <c r="C3478" s="62"/>
      <c r="D3478" s="61"/>
      <c r="E3478" s="61"/>
      <c r="F3478" s="61"/>
      <c r="G3478" t="str">
        <f t="shared" si="653"/>
        <v/>
      </c>
      <c r="H3478" t="str">
        <f>IFERROR(IF(COUNTIF($H$4:H3477,H3477)&lt;VLOOKUP($H3477,$D$3:$E$500,2,0),H3477,INDEX($D$3:$D$300,MATCH(H3477,$D$3:$D$300,0)+1)),"")</f>
        <v/>
      </c>
      <c r="I3478" t="str">
        <f>IF($H3478="","",VLOOKUP($H3478,Listes!$A$3:$I$12,3,FALSE))</f>
        <v/>
      </c>
      <c r="J3478" t="str">
        <f>IF($H3478="","",VLOOKUP($H3478,Listes!$A$3:$I$12,4,FALSE))</f>
        <v/>
      </c>
      <c r="K3478" t="str">
        <f>IF(H3478="","",VLOOKUP($H3478,Listes!$A$3:$I$12,8,FALSE))</f>
        <v/>
      </c>
      <c r="N3478" t="str">
        <f t="shared" si="654"/>
        <v/>
      </c>
    </row>
    <row r="3479" spans="1:14">
      <c r="A3479" s="62" t="str">
        <f>IF(Encodage!A3479="","",IF(COUNTIF($A$2:A3478,Encodage!A3479),"",IF(AND(Encodage!A3479&gt;=$G$2,Encodage!A3479&lt;=$H$2),Encodage!B3479,"")))</f>
        <v/>
      </c>
      <c r="B3479" s="62" t="str">
        <f>IF(A3479="","",IF(COUNTIF($A$2:B3478,Encodage!B3479)&gt;0,"",IF(AND(Encodage!B3479&gt;=$G$2,Encodage!A3479&lt;=$H$2),Encodage!C3479,"")))</f>
        <v/>
      </c>
      <c r="C3479" s="62"/>
      <c r="D3479" s="61"/>
      <c r="E3479" s="61"/>
      <c r="F3479" s="61"/>
      <c r="G3479" t="str">
        <f t="shared" si="653"/>
        <v/>
      </c>
      <c r="H3479" t="str">
        <f>IFERROR(IF(COUNTIF($H$4:H3478,H3478)&lt;VLOOKUP($H3478,$D$3:$E$500,2,0),H3478,INDEX($D$3:$D$300,MATCH(H3478,$D$3:$D$300,0)+1)),"")</f>
        <v/>
      </c>
      <c r="I3479" t="str">
        <f>IF($H3479="","",VLOOKUP($H3479,Listes!$A$3:$I$12,3,FALSE))</f>
        <v/>
      </c>
      <c r="J3479" t="str">
        <f>IF($H3479="","",VLOOKUP($H3479,Listes!$A$3:$I$12,4,FALSE))</f>
        <v/>
      </c>
      <c r="K3479" t="str">
        <f>IF(H3479="","",VLOOKUP($H3479,Listes!$A$3:$I$12,8,FALSE))</f>
        <v/>
      </c>
      <c r="N3479" t="str">
        <f t="shared" si="654"/>
        <v/>
      </c>
    </row>
    <row r="3480" spans="1:14">
      <c r="A3480" s="62" t="str">
        <f>IF(Encodage!A3480="","",IF(COUNTIF($A$2:A3479,Encodage!A3480),"",IF(AND(Encodage!A3480&gt;=$G$2,Encodage!A3480&lt;=$H$2),Encodage!B3480,"")))</f>
        <v/>
      </c>
      <c r="B3480" s="62" t="str">
        <f>IF(A3480="","",IF(COUNTIF($A$2:B3479,Encodage!B3480)&gt;0,"",IF(AND(Encodage!B3480&gt;=$G$2,Encodage!A3480&lt;=$H$2),Encodage!C3480,"")))</f>
        <v/>
      </c>
      <c r="C3480" s="62"/>
      <c r="D3480" s="61"/>
      <c r="E3480" s="61"/>
      <c r="F3480" s="61"/>
      <c r="G3480" t="str">
        <f t="shared" si="653"/>
        <v/>
      </c>
      <c r="H3480" t="str">
        <f>IFERROR(IF(COUNTIF($H$4:H3479,H3479)&lt;VLOOKUP($H3479,$D$3:$E$500,2,0),H3479,INDEX($D$3:$D$300,MATCH(H3479,$D$3:$D$300,0)+1)),"")</f>
        <v/>
      </c>
      <c r="I3480" t="str">
        <f>IF($H3480="","",VLOOKUP($H3480,Listes!$A$3:$I$12,3,FALSE))</f>
        <v/>
      </c>
      <c r="J3480" t="str">
        <f>IF($H3480="","",VLOOKUP($H3480,Listes!$A$3:$I$12,4,FALSE))</f>
        <v/>
      </c>
      <c r="K3480" t="str">
        <f>IF(H3480="","",VLOOKUP($H3480,Listes!$A$3:$I$12,8,FALSE))</f>
        <v/>
      </c>
      <c r="N3480" t="str">
        <f t="shared" si="654"/>
        <v/>
      </c>
    </row>
    <row r="3481" spans="1:14">
      <c r="A3481" s="62" t="str">
        <f>IF(Encodage!A3481="","",IF(COUNTIF($A$2:A3480,Encodage!A3481),"",IF(AND(Encodage!A3481&gt;=$G$2,Encodage!A3481&lt;=$H$2),Encodage!B3481,"")))</f>
        <v/>
      </c>
      <c r="B3481" s="62" t="str">
        <f>IF(A3481="","",IF(COUNTIF($A$2:B3480,Encodage!B3481)&gt;0,"",IF(AND(Encodage!B3481&gt;=$G$2,Encodage!A3481&lt;=$H$2),Encodage!C3481,"")))</f>
        <v/>
      </c>
      <c r="C3481" s="62"/>
      <c r="D3481" s="61"/>
      <c r="E3481" s="61"/>
      <c r="F3481" s="61"/>
      <c r="G3481" t="str">
        <f t="shared" si="653"/>
        <v/>
      </c>
      <c r="H3481" t="str">
        <f>IFERROR(IF(COUNTIF($H$4:H3480,H3480)&lt;VLOOKUP($H3480,$D$3:$E$500,2,0),H3480,INDEX($D$3:$D$300,MATCH(H3480,$D$3:$D$300,0)+1)),"")</f>
        <v/>
      </c>
      <c r="I3481" t="str">
        <f>IF($H3481="","",VLOOKUP($H3481,Listes!$A$3:$I$12,3,FALSE))</f>
        <v/>
      </c>
      <c r="J3481" t="str">
        <f>IF($H3481="","",VLOOKUP($H3481,Listes!$A$3:$I$12,4,FALSE))</f>
        <v/>
      </c>
      <c r="K3481" t="str">
        <f>IF(H3481="","",VLOOKUP($H3481,Listes!$A$3:$I$12,8,FALSE))</f>
        <v/>
      </c>
      <c r="N3481" t="str">
        <f t="shared" si="654"/>
        <v/>
      </c>
    </row>
    <row r="3482" spans="1:14">
      <c r="A3482" s="62" t="str">
        <f>IF(Encodage!A3482="","",IF(COUNTIF($A$2:A3481,Encodage!A3482),"",IF(AND(Encodage!A3482&gt;=$G$2,Encodage!A3482&lt;=$H$2),Encodage!B3482,"")))</f>
        <v/>
      </c>
      <c r="B3482" s="62" t="str">
        <f>IF(A3482="","",IF(COUNTIF($A$2:B3481,Encodage!B3482)&gt;0,"",IF(AND(Encodage!B3482&gt;=$G$2,Encodage!A3482&lt;=$H$2),Encodage!C3482,"")))</f>
        <v/>
      </c>
      <c r="C3482" s="62"/>
      <c r="D3482" s="61"/>
      <c r="E3482" s="61"/>
      <c r="F3482" s="61"/>
      <c r="G3482" t="str">
        <f t="shared" si="653"/>
        <v/>
      </c>
      <c r="H3482" t="str">
        <f>IFERROR(IF(COUNTIF($H$4:H3481,H3481)&lt;VLOOKUP($H3481,$D$3:$E$500,2,0),H3481,INDEX($D$3:$D$300,MATCH(H3481,$D$3:$D$300,0)+1)),"")</f>
        <v/>
      </c>
      <c r="I3482" t="str">
        <f>IF($H3482="","",VLOOKUP($H3482,Listes!$A$3:$I$12,3,FALSE))</f>
        <v/>
      </c>
      <c r="J3482" t="str">
        <f>IF($H3482="","",VLOOKUP($H3482,Listes!$A$3:$I$12,4,FALSE))</f>
        <v/>
      </c>
      <c r="K3482" t="str">
        <f>IF(H3482="","",VLOOKUP($H3482,Listes!$A$3:$I$12,8,FALSE))</f>
        <v/>
      </c>
      <c r="N3482" t="str">
        <f t="shared" si="654"/>
        <v/>
      </c>
    </row>
    <row r="3483" spans="1:14">
      <c r="A3483" s="62" t="str">
        <f>IF(Encodage!A3483="","",IF(COUNTIF($A$2:A3482,Encodage!A3483),"",IF(AND(Encodage!A3483&gt;=$G$2,Encodage!A3483&lt;=$H$2),Encodage!B3483,"")))</f>
        <v/>
      </c>
      <c r="B3483" s="62" t="str">
        <f>IF(A3483="","",IF(COUNTIF($A$2:B3482,Encodage!B3483)&gt;0,"",IF(AND(Encodage!B3483&gt;=$G$2,Encodage!A3483&lt;=$H$2),Encodage!C3483,"")))</f>
        <v/>
      </c>
      <c r="C3483" s="62"/>
      <c r="D3483" s="61"/>
      <c r="E3483" s="61"/>
      <c r="F3483" s="61"/>
      <c r="G3483" t="str">
        <f t="shared" si="653"/>
        <v/>
      </c>
      <c r="H3483" t="str">
        <f>IFERROR(IF(COUNTIF($H$4:H3482,H3482)&lt;VLOOKUP($H3482,$D$3:$E$500,2,0),H3482,INDEX($D$3:$D$300,MATCH(H3482,$D$3:$D$300,0)+1)),"")</f>
        <v/>
      </c>
      <c r="I3483" t="str">
        <f>IF($H3483="","",VLOOKUP($H3483,Listes!$A$3:$I$12,3,FALSE))</f>
        <v/>
      </c>
      <c r="J3483" t="str">
        <f>IF($H3483="","",VLOOKUP($H3483,Listes!$A$3:$I$12,4,FALSE))</f>
        <v/>
      </c>
      <c r="K3483" t="str">
        <f>IF(H3483="","",VLOOKUP($H3483,Listes!$A$3:$I$12,8,FALSE))</f>
        <v/>
      </c>
      <c r="N3483" t="str">
        <f t="shared" si="654"/>
        <v/>
      </c>
    </row>
    <row r="3484" spans="1:14">
      <c r="A3484" s="62" t="str">
        <f>IF(Encodage!A3484="","",IF(COUNTIF($A$2:A3483,Encodage!A3484),"",IF(AND(Encodage!A3484&gt;=$G$2,Encodage!A3484&lt;=$H$2),Encodage!B3484,"")))</f>
        <v/>
      </c>
      <c r="B3484" s="62" t="str">
        <f>IF(A3484="","",IF(COUNTIF($A$2:B3483,Encodage!B3484)&gt;0,"",IF(AND(Encodage!B3484&gt;=$G$2,Encodage!A3484&lt;=$H$2),Encodage!C3484,"")))</f>
        <v/>
      </c>
      <c r="C3484" s="62"/>
      <c r="D3484" s="61"/>
      <c r="E3484" s="61"/>
      <c r="F3484" s="61"/>
      <c r="G3484" t="str">
        <f t="shared" si="653"/>
        <v/>
      </c>
      <c r="H3484" t="str">
        <f>IFERROR(IF(COUNTIF($H$4:H3483,H3483)&lt;VLOOKUP($H3483,$D$3:$E$500,2,0),H3483,INDEX($D$3:$D$300,MATCH(H3483,$D$3:$D$300,0)+1)),"")</f>
        <v/>
      </c>
      <c r="I3484" t="str">
        <f>IF($H3484="","",VLOOKUP($H3484,Listes!$A$3:$I$12,3,FALSE))</f>
        <v/>
      </c>
      <c r="J3484" t="str">
        <f>IF($H3484="","",VLOOKUP($H3484,Listes!$A$3:$I$12,4,FALSE))</f>
        <v/>
      </c>
      <c r="K3484" t="str">
        <f>IF(H3484="","",VLOOKUP($H3484,Listes!$A$3:$I$12,8,FALSE))</f>
        <v/>
      </c>
      <c r="N3484" t="str">
        <f t="shared" si="654"/>
        <v/>
      </c>
    </row>
    <row r="3485" spans="1:14">
      <c r="A3485" s="62" t="str">
        <f>IF(Encodage!A3485="","",IF(COUNTIF($A$2:A3484,Encodage!A3485),"",IF(AND(Encodage!A3485&gt;=$G$2,Encodage!A3485&lt;=$H$2),Encodage!B3485,"")))</f>
        <v/>
      </c>
      <c r="B3485" s="62" t="str">
        <f>IF(A3485="","",IF(COUNTIF($A$2:B3484,Encodage!B3485)&gt;0,"",IF(AND(Encodage!B3485&gt;=$G$2,Encodage!A3485&lt;=$H$2),Encodage!C3485,"")))</f>
        <v/>
      </c>
      <c r="C3485" s="62"/>
      <c r="D3485" s="61"/>
      <c r="E3485" s="61"/>
      <c r="F3485" s="61"/>
      <c r="G3485" t="str">
        <f t="shared" si="653"/>
        <v/>
      </c>
      <c r="H3485" t="str">
        <f>IFERROR(IF(COUNTIF($H$4:H3484,H3484)&lt;VLOOKUP($H3484,$D$3:$E$500,2,0),H3484,INDEX($D$3:$D$300,MATCH(H3484,$D$3:$D$300,0)+1)),"")</f>
        <v/>
      </c>
      <c r="I3485" t="str">
        <f>IF($H3485="","",VLOOKUP($H3485,Listes!$A$3:$I$12,3,FALSE))</f>
        <v/>
      </c>
      <c r="J3485" t="str">
        <f>IF($H3485="","",VLOOKUP($H3485,Listes!$A$3:$I$12,4,FALSE))</f>
        <v/>
      </c>
      <c r="K3485" t="str">
        <f>IF(H3485="","",VLOOKUP($H3485,Listes!$A$3:$I$12,8,FALSE))</f>
        <v/>
      </c>
      <c r="N3485" t="str">
        <f t="shared" si="654"/>
        <v/>
      </c>
    </row>
    <row r="3486" spans="1:14">
      <c r="A3486" s="62" t="str">
        <f>IF(Encodage!A3486="","",IF(COUNTIF($A$2:A3485,Encodage!A3486),"",IF(AND(Encodage!A3486&gt;=$G$2,Encodage!A3486&lt;=$H$2),Encodage!B3486,"")))</f>
        <v/>
      </c>
      <c r="B3486" s="62" t="str">
        <f>IF(A3486="","",IF(COUNTIF($A$2:B3485,Encodage!B3486)&gt;0,"",IF(AND(Encodage!B3486&gt;=$G$2,Encodage!A3486&lt;=$H$2),Encodage!C3486,"")))</f>
        <v/>
      </c>
      <c r="C3486" s="62"/>
      <c r="D3486" s="61"/>
      <c r="E3486" s="61"/>
      <c r="F3486" s="61"/>
      <c r="G3486" t="str">
        <f t="shared" si="653"/>
        <v/>
      </c>
      <c r="H3486" t="str">
        <f>IFERROR(IF(COUNTIF($H$4:H3485,H3485)&lt;VLOOKUP($H3485,$D$3:$E$500,2,0),H3485,INDEX($D$3:$D$300,MATCH(H3485,$D$3:$D$300,0)+1)),"")</f>
        <v/>
      </c>
      <c r="I3486" t="str">
        <f>IF($H3486="","",VLOOKUP($H3486,Listes!$A$3:$I$12,3,FALSE))</f>
        <v/>
      </c>
      <c r="J3486" t="str">
        <f>IF($H3486="","",VLOOKUP($H3486,Listes!$A$3:$I$12,4,FALSE))</f>
        <v/>
      </c>
      <c r="K3486" t="str">
        <f>IF(H3486="","",VLOOKUP($H3486,Listes!$A$3:$I$12,8,FALSE))</f>
        <v/>
      </c>
      <c r="N3486" t="str">
        <f t="shared" si="654"/>
        <v/>
      </c>
    </row>
    <row r="3487" spans="1:14">
      <c r="A3487" s="62" t="str">
        <f>IF(Encodage!A3487="","",IF(COUNTIF($A$2:A3486,Encodage!A3487),"",IF(AND(Encodage!A3487&gt;=$G$2,Encodage!A3487&lt;=$H$2),Encodage!B3487,"")))</f>
        <v/>
      </c>
      <c r="B3487" s="62" t="str">
        <f>IF(A3487="","",IF(COUNTIF($A$2:B3486,Encodage!B3487)&gt;0,"",IF(AND(Encodage!B3487&gt;=$G$2,Encodage!A3487&lt;=$H$2),Encodage!C3487,"")))</f>
        <v/>
      </c>
      <c r="C3487" s="62"/>
      <c r="D3487" s="61"/>
      <c r="E3487" s="61"/>
      <c r="F3487" s="61"/>
      <c r="G3487" t="str">
        <f t="shared" si="653"/>
        <v/>
      </c>
      <c r="H3487" t="str">
        <f>IFERROR(IF(COUNTIF($H$4:H3486,H3486)&lt;VLOOKUP($H3486,$D$3:$E$500,2,0),H3486,INDEX($D$3:$D$300,MATCH(H3486,$D$3:$D$300,0)+1)),"")</f>
        <v/>
      </c>
      <c r="I3487" t="str">
        <f>IF($H3487="","",VLOOKUP($H3487,Listes!$A$3:$I$12,3,FALSE))</f>
        <v/>
      </c>
      <c r="J3487" t="str">
        <f>IF($H3487="","",VLOOKUP($H3487,Listes!$A$3:$I$12,4,FALSE))</f>
        <v/>
      </c>
      <c r="K3487" t="str">
        <f>IF(H3487="","",VLOOKUP($H3487,Listes!$A$3:$I$12,8,FALSE))</f>
        <v/>
      </c>
      <c r="N3487" t="str">
        <f t="shared" si="654"/>
        <v/>
      </c>
    </row>
    <row r="3488" spans="1:14">
      <c r="A3488" s="62" t="str">
        <f>IF(Encodage!A3488="","",IF(COUNTIF($A$2:A3487,Encodage!A3488),"",IF(AND(Encodage!A3488&gt;=$G$2,Encodage!A3488&lt;=$H$2),Encodage!B3488,"")))</f>
        <v/>
      </c>
      <c r="B3488" s="62" t="str">
        <f>IF(A3488="","",IF(COUNTIF($A$2:B3487,Encodage!B3488)&gt;0,"",IF(AND(Encodage!B3488&gt;=$G$2,Encodage!A3488&lt;=$H$2),Encodage!C3488,"")))</f>
        <v/>
      </c>
      <c r="C3488" s="62"/>
      <c r="D3488" s="61"/>
      <c r="E3488" s="61"/>
      <c r="F3488" s="61"/>
      <c r="G3488" t="str">
        <f t="shared" si="653"/>
        <v/>
      </c>
      <c r="H3488" t="str">
        <f>IFERROR(IF(COUNTIF($H$4:H3487,H3487)&lt;VLOOKUP($H3487,$D$3:$E$500,2,0),H3487,INDEX($D$3:$D$300,MATCH(H3487,$D$3:$D$300,0)+1)),"")</f>
        <v/>
      </c>
      <c r="I3488" t="str">
        <f>IF($H3488="","",VLOOKUP($H3488,Listes!$A$3:$I$12,3,FALSE))</f>
        <v/>
      </c>
      <c r="J3488" t="str">
        <f>IF($H3488="","",VLOOKUP($H3488,Listes!$A$3:$I$12,4,FALSE))</f>
        <v/>
      </c>
      <c r="K3488" t="str">
        <f>IF(H3488="","",VLOOKUP($H3488,Listes!$A$3:$I$12,8,FALSE))</f>
        <v/>
      </c>
      <c r="N3488" t="str">
        <f t="shared" si="654"/>
        <v/>
      </c>
    </row>
    <row r="3489" spans="1:14">
      <c r="A3489" s="62" t="str">
        <f>IF(Encodage!A3489="","",IF(COUNTIF($A$2:A3488,Encodage!A3489),"",IF(AND(Encodage!A3489&gt;=$G$2,Encodage!A3489&lt;=$H$2),Encodage!B3489,"")))</f>
        <v/>
      </c>
      <c r="B3489" s="62" t="str">
        <f>IF(A3489="","",IF(COUNTIF($A$2:B3488,Encodage!B3489)&gt;0,"",IF(AND(Encodage!B3489&gt;=$G$2,Encodage!A3489&lt;=$H$2),Encodage!C3489,"")))</f>
        <v/>
      </c>
      <c r="C3489" s="62"/>
      <c r="D3489" s="61"/>
      <c r="E3489" s="61"/>
      <c r="F3489" s="61"/>
      <c r="G3489" t="str">
        <f t="shared" si="653"/>
        <v/>
      </c>
      <c r="H3489" t="str">
        <f>IFERROR(IF(COUNTIF($H$4:H3488,H3488)&lt;VLOOKUP($H3488,$D$3:$E$500,2,0),H3488,INDEX($D$3:$D$300,MATCH(H3488,$D$3:$D$300,0)+1)),"")</f>
        <v/>
      </c>
      <c r="I3489" t="str">
        <f>IF($H3489="","",VLOOKUP($H3489,Listes!$A$3:$I$12,3,FALSE))</f>
        <v/>
      </c>
      <c r="J3489" t="str">
        <f>IF($H3489="","",VLOOKUP($H3489,Listes!$A$3:$I$12,4,FALSE))</f>
        <v/>
      </c>
      <c r="K3489" t="str">
        <f>IF(H3489="","",VLOOKUP($H3489,Listes!$A$3:$I$12,8,FALSE))</f>
        <v/>
      </c>
      <c r="N3489" t="str">
        <f t="shared" si="654"/>
        <v/>
      </c>
    </row>
    <row r="3490" spans="1:14">
      <c r="A3490" s="62" t="str">
        <f>IF(Encodage!A3490="","",IF(COUNTIF($A$2:A3489,Encodage!A3490),"",IF(AND(Encodage!A3490&gt;=$G$2,Encodage!A3490&lt;=$H$2),Encodage!B3490,"")))</f>
        <v/>
      </c>
      <c r="B3490" s="62" t="str">
        <f>IF(A3490="","",IF(COUNTIF($A$2:B3489,Encodage!B3490)&gt;0,"",IF(AND(Encodage!B3490&gt;=$G$2,Encodage!A3490&lt;=$H$2),Encodage!C3490,"")))</f>
        <v/>
      </c>
      <c r="C3490" s="62"/>
      <c r="D3490" s="61"/>
      <c r="E3490" s="61"/>
      <c r="F3490" s="61"/>
      <c r="G3490" t="str">
        <f t="shared" si="653"/>
        <v/>
      </c>
      <c r="H3490" t="str">
        <f>IFERROR(IF(COUNTIF($H$4:H3489,H3489)&lt;VLOOKUP($H3489,$D$3:$E$500,2,0),H3489,INDEX($D$3:$D$300,MATCH(H3489,$D$3:$D$300,0)+1)),"")</f>
        <v/>
      </c>
      <c r="I3490" t="str">
        <f>IF($H3490="","",VLOOKUP($H3490,Listes!$A$3:$I$12,3,FALSE))</f>
        <v/>
      </c>
      <c r="J3490" t="str">
        <f>IF($H3490="","",VLOOKUP($H3490,Listes!$A$3:$I$12,4,FALSE))</f>
        <v/>
      </c>
      <c r="K3490" t="str">
        <f>IF(H3490="","",VLOOKUP($H3490,Listes!$A$3:$I$12,8,FALSE))</f>
        <v/>
      </c>
      <c r="N3490" t="str">
        <f t="shared" si="654"/>
        <v/>
      </c>
    </row>
    <row r="3491" spans="1:14">
      <c r="A3491" s="62" t="str">
        <f>IF(Encodage!A3491="","",IF(COUNTIF($A$2:A3490,Encodage!A3491),"",IF(AND(Encodage!A3491&gt;=$G$2,Encodage!A3491&lt;=$H$2),Encodage!B3491,"")))</f>
        <v/>
      </c>
      <c r="B3491" s="62" t="str">
        <f>IF(A3491="","",IF(COUNTIF($A$2:B3490,Encodage!B3491)&gt;0,"",IF(AND(Encodage!B3491&gt;=$G$2,Encodage!A3491&lt;=$H$2),Encodage!C3491,"")))</f>
        <v/>
      </c>
      <c r="C3491" s="62"/>
      <c r="D3491" s="61"/>
      <c r="E3491" s="61"/>
      <c r="F3491" s="61"/>
      <c r="G3491" t="str">
        <f t="shared" si="653"/>
        <v/>
      </c>
      <c r="H3491" t="str">
        <f>IFERROR(IF(COUNTIF($H$4:H3490,H3490)&lt;VLOOKUP($H3490,$D$3:$E$500,2,0),H3490,INDEX($D$3:$D$300,MATCH(H3490,$D$3:$D$300,0)+1)),"")</f>
        <v/>
      </c>
      <c r="I3491" t="str">
        <f>IF($H3491="","",VLOOKUP($H3491,Listes!$A$3:$I$12,3,FALSE))</f>
        <v/>
      </c>
      <c r="J3491" t="str">
        <f>IF($H3491="","",VLOOKUP($H3491,Listes!$A$3:$I$12,4,FALSE))</f>
        <v/>
      </c>
      <c r="K3491" t="str">
        <f>IF(H3491="","",VLOOKUP($H3491,Listes!$A$3:$I$12,8,FALSE))</f>
        <v/>
      </c>
      <c r="N3491" t="str">
        <f t="shared" si="654"/>
        <v/>
      </c>
    </row>
    <row r="3492" spans="1:14">
      <c r="A3492" s="62" t="str">
        <f>IF(Encodage!A3492="","",IF(COUNTIF($A$2:A3491,Encodage!A3492),"",IF(AND(Encodage!A3492&gt;=$G$2,Encodage!A3492&lt;=$H$2),Encodage!B3492,"")))</f>
        <v/>
      </c>
      <c r="B3492" s="62" t="str">
        <f>IF(A3492="","",IF(COUNTIF($A$2:B3491,Encodage!B3492)&gt;0,"",IF(AND(Encodage!B3492&gt;=$G$2,Encodage!A3492&lt;=$H$2),Encodage!C3492,"")))</f>
        <v/>
      </c>
      <c r="C3492" s="62"/>
      <c r="D3492" s="61"/>
      <c r="E3492" s="61"/>
      <c r="F3492" s="61"/>
      <c r="G3492" t="str">
        <f t="shared" si="653"/>
        <v/>
      </c>
      <c r="H3492" t="str">
        <f>IFERROR(IF(COUNTIF($H$4:H3491,H3491)&lt;VLOOKUP($H3491,$D$3:$E$500,2,0),H3491,INDEX($D$3:$D$300,MATCH(H3491,$D$3:$D$300,0)+1)),"")</f>
        <v/>
      </c>
      <c r="I3492" t="str">
        <f>IF($H3492="","",VLOOKUP($H3492,Listes!$A$3:$I$12,3,FALSE))</f>
        <v/>
      </c>
      <c r="J3492" t="str">
        <f>IF($H3492="","",VLOOKUP($H3492,Listes!$A$3:$I$12,4,FALSE))</f>
        <v/>
      </c>
      <c r="K3492" t="str">
        <f>IF(H3492="","",VLOOKUP($H3492,Listes!$A$3:$I$12,8,FALSE))</f>
        <v/>
      </c>
      <c r="N3492" t="str">
        <f t="shared" si="654"/>
        <v/>
      </c>
    </row>
    <row r="3493" spans="1:14">
      <c r="A3493" s="62" t="str">
        <f>IF(Encodage!A3493="","",IF(COUNTIF($A$2:A3492,Encodage!A3493),"",IF(AND(Encodage!A3493&gt;=$G$2,Encodage!A3493&lt;=$H$2),Encodage!B3493,"")))</f>
        <v/>
      </c>
      <c r="B3493" s="62" t="str">
        <f>IF(A3493="","",IF(COUNTIF($A$2:B3492,Encodage!B3493)&gt;0,"",IF(AND(Encodage!B3493&gt;=$G$2,Encodage!A3493&lt;=$H$2),Encodage!C3493,"")))</f>
        <v/>
      </c>
      <c r="C3493" s="62"/>
      <c r="D3493" s="61"/>
      <c r="E3493" s="61"/>
      <c r="F3493" s="61"/>
      <c r="G3493" t="str">
        <f t="shared" si="653"/>
        <v/>
      </c>
      <c r="H3493" t="str">
        <f>IFERROR(IF(COUNTIF($H$4:H3492,H3492)&lt;VLOOKUP($H3492,$D$3:$E$500,2,0),H3492,INDEX($D$3:$D$300,MATCH(H3492,$D$3:$D$300,0)+1)),"")</f>
        <v/>
      </c>
      <c r="I3493" t="str">
        <f>IF($H3493="","",VLOOKUP($H3493,Listes!$A$3:$I$12,3,FALSE))</f>
        <v/>
      </c>
      <c r="J3493" t="str">
        <f>IF($H3493="","",VLOOKUP($H3493,Listes!$A$3:$I$12,4,FALSE))</f>
        <v/>
      </c>
      <c r="K3493" t="str">
        <f>IF(H3493="","",VLOOKUP($H3493,Listes!$A$3:$I$12,8,FALSE))</f>
        <v/>
      </c>
      <c r="N3493" t="str">
        <f t="shared" si="654"/>
        <v/>
      </c>
    </row>
    <row r="3494" spans="1:14">
      <c r="A3494" s="62" t="str">
        <f>IF(Encodage!A3494="","",IF(COUNTIF($A$2:A3493,Encodage!A3494),"",IF(AND(Encodage!A3494&gt;=$G$2,Encodage!A3494&lt;=$H$2),Encodage!B3494,"")))</f>
        <v/>
      </c>
      <c r="B3494" s="62" t="str">
        <f>IF(A3494="","",IF(COUNTIF($A$2:B3493,Encodage!B3494)&gt;0,"",IF(AND(Encodage!B3494&gt;=$G$2,Encodage!A3494&lt;=$H$2),Encodage!C3494,"")))</f>
        <v/>
      </c>
      <c r="C3494" s="62"/>
      <c r="D3494" s="61"/>
      <c r="E3494" s="61"/>
      <c r="F3494" s="61"/>
      <c r="G3494" t="str">
        <f t="shared" si="653"/>
        <v/>
      </c>
      <c r="H3494" t="str">
        <f>IFERROR(IF(COUNTIF($H$4:H3493,H3493)&lt;VLOOKUP($H3493,$D$3:$E$500,2,0),H3493,INDEX($D$3:$D$300,MATCH(H3493,$D$3:$D$300,0)+1)),"")</f>
        <v/>
      </c>
      <c r="I3494" t="str">
        <f>IF($H3494="","",VLOOKUP($H3494,Listes!$A$3:$I$12,3,FALSE))</f>
        <v/>
      </c>
      <c r="J3494" t="str">
        <f>IF($H3494="","",VLOOKUP($H3494,Listes!$A$3:$I$12,4,FALSE))</f>
        <v/>
      </c>
      <c r="K3494" t="str">
        <f>IF(H3494="","",VLOOKUP($H3494,Listes!$A$3:$I$12,8,FALSE))</f>
        <v/>
      </c>
      <c r="N3494" t="str">
        <f t="shared" si="654"/>
        <v/>
      </c>
    </row>
    <row r="3495" spans="1:14">
      <c r="A3495" s="62" t="str">
        <f>IF(Encodage!A3495="","",IF(COUNTIF($A$2:A3494,Encodage!A3495),"",IF(AND(Encodage!A3495&gt;=$G$2,Encodage!A3495&lt;=$H$2),Encodage!B3495,"")))</f>
        <v/>
      </c>
      <c r="B3495" s="62" t="str">
        <f>IF(A3495="","",IF(COUNTIF($A$2:B3494,Encodage!B3495)&gt;0,"",IF(AND(Encodage!B3495&gt;=$G$2,Encodage!A3495&lt;=$H$2),Encodage!C3495,"")))</f>
        <v/>
      </c>
      <c r="C3495" s="62"/>
      <c r="D3495" s="61"/>
      <c r="E3495" s="61"/>
      <c r="F3495" s="61"/>
      <c r="G3495" t="str">
        <f t="shared" si="653"/>
        <v/>
      </c>
      <c r="H3495" t="str">
        <f>IFERROR(IF(COUNTIF($H$4:H3494,H3494)&lt;VLOOKUP($H3494,$D$3:$E$500,2,0),H3494,INDEX($D$3:$D$300,MATCH(H3494,$D$3:$D$300,0)+1)),"")</f>
        <v/>
      </c>
      <c r="I3495" t="str">
        <f>IF($H3495="","",VLOOKUP($H3495,Listes!$A$3:$I$12,3,FALSE))</f>
        <v/>
      </c>
      <c r="J3495" t="str">
        <f>IF($H3495="","",VLOOKUP($H3495,Listes!$A$3:$I$12,4,FALSE))</f>
        <v/>
      </c>
      <c r="K3495" t="str">
        <f>IF(H3495="","",VLOOKUP($H3495,Listes!$A$3:$I$12,8,FALSE))</f>
        <v/>
      </c>
      <c r="N3495" t="str">
        <f t="shared" si="654"/>
        <v/>
      </c>
    </row>
    <row r="3496" spans="1:14">
      <c r="A3496" s="62" t="str">
        <f>IF(Encodage!A3496="","",IF(COUNTIF($A$2:A3495,Encodage!A3496),"",IF(AND(Encodage!A3496&gt;=$G$2,Encodage!A3496&lt;=$H$2),Encodage!B3496,"")))</f>
        <v/>
      </c>
      <c r="B3496" s="62" t="str">
        <f>IF(A3496="","",IF(COUNTIF($A$2:B3495,Encodage!B3496)&gt;0,"",IF(AND(Encodage!B3496&gt;=$G$2,Encodage!A3496&lt;=$H$2),Encodage!C3496,"")))</f>
        <v/>
      </c>
      <c r="C3496" s="62"/>
      <c r="D3496" s="61"/>
      <c r="E3496" s="61"/>
      <c r="F3496" s="61"/>
      <c r="G3496" t="str">
        <f t="shared" si="653"/>
        <v/>
      </c>
      <c r="H3496" t="str">
        <f>IFERROR(IF(COUNTIF($H$4:H3495,H3495)&lt;VLOOKUP($H3495,$D$3:$E$500,2,0),H3495,INDEX($D$3:$D$300,MATCH(H3495,$D$3:$D$300,0)+1)),"")</f>
        <v/>
      </c>
      <c r="I3496" t="str">
        <f>IF($H3496="","",VLOOKUP($H3496,Listes!$A$3:$I$12,3,FALSE))</f>
        <v/>
      </c>
      <c r="J3496" t="str">
        <f>IF($H3496="","",VLOOKUP($H3496,Listes!$A$3:$I$12,4,FALSE))</f>
        <v/>
      </c>
      <c r="K3496" t="str">
        <f>IF(H3496="","",VLOOKUP($H3496,Listes!$A$3:$I$12,8,FALSE))</f>
        <v/>
      </c>
      <c r="N3496" t="str">
        <f t="shared" si="654"/>
        <v/>
      </c>
    </row>
    <row r="3497" spans="1:14">
      <c r="A3497" s="62" t="str">
        <f>IF(Encodage!A3497="","",IF(COUNTIF($A$2:A3496,Encodage!A3497),"",IF(AND(Encodage!A3497&gt;=$G$2,Encodage!A3497&lt;=$H$2),Encodage!B3497,"")))</f>
        <v/>
      </c>
      <c r="B3497" s="62" t="str">
        <f>IF(A3497="","",IF(COUNTIF($A$2:B3496,Encodage!B3497)&gt;0,"",IF(AND(Encodage!B3497&gt;=$G$2,Encodage!A3497&lt;=$H$2),Encodage!C3497,"")))</f>
        <v/>
      </c>
      <c r="C3497" s="62"/>
      <c r="D3497" s="61"/>
      <c r="E3497" s="61"/>
      <c r="F3497" s="61"/>
      <c r="G3497" t="str">
        <f t="shared" si="653"/>
        <v/>
      </c>
      <c r="H3497" t="str">
        <f>IFERROR(IF(COUNTIF($H$4:H3496,H3496)&lt;VLOOKUP($H3496,$D$3:$E$500,2,0),H3496,INDEX($D$3:$D$300,MATCH(H3496,$D$3:$D$300,0)+1)),"")</f>
        <v/>
      </c>
      <c r="I3497" t="str">
        <f>IF($H3497="","",VLOOKUP($H3497,Listes!$A$3:$I$12,3,FALSE))</f>
        <v/>
      </c>
      <c r="J3497" t="str">
        <f>IF($H3497="","",VLOOKUP($H3497,Listes!$A$3:$I$12,4,FALSE))</f>
        <v/>
      </c>
      <c r="K3497" t="str">
        <f>IF(H3497="","",VLOOKUP($H3497,Listes!$A$3:$I$12,8,FALSE))</f>
        <v/>
      </c>
      <c r="N3497" t="str">
        <f t="shared" si="654"/>
        <v/>
      </c>
    </row>
    <row r="3498" spans="1:14">
      <c r="A3498" s="62" t="str">
        <f>IF(Encodage!A3498="","",IF(COUNTIF($A$2:A3497,Encodage!A3498),"",IF(AND(Encodage!A3498&gt;=$G$2,Encodage!A3498&lt;=$H$2),Encodage!B3498,"")))</f>
        <v/>
      </c>
      <c r="B3498" s="62" t="str">
        <f>IF(A3498="","",IF(COUNTIF($A$2:B3497,Encodage!B3498)&gt;0,"",IF(AND(Encodage!B3498&gt;=$G$2,Encodage!A3498&lt;=$H$2),Encodage!C3498,"")))</f>
        <v/>
      </c>
      <c r="C3498" s="62"/>
      <c r="D3498" s="61"/>
      <c r="E3498" s="61"/>
      <c r="F3498" s="61"/>
      <c r="G3498" t="str">
        <f t="shared" si="653"/>
        <v/>
      </c>
      <c r="H3498" t="str">
        <f>IFERROR(IF(COUNTIF($H$4:H3497,H3497)&lt;VLOOKUP($H3497,$D$3:$E$500,2,0),H3497,INDEX($D$3:$D$300,MATCH(H3497,$D$3:$D$300,0)+1)),"")</f>
        <v/>
      </c>
      <c r="I3498" t="str">
        <f>IF($H3498="","",VLOOKUP($H3498,Listes!$A$3:$I$12,3,FALSE))</f>
        <v/>
      </c>
      <c r="J3498" t="str">
        <f>IF($H3498="","",VLOOKUP($H3498,Listes!$A$3:$I$12,4,FALSE))</f>
        <v/>
      </c>
      <c r="K3498" t="str">
        <f>IF(H3498="","",VLOOKUP($H3498,Listes!$A$3:$I$12,8,FALSE))</f>
        <v/>
      </c>
      <c r="N3498" t="str">
        <f t="shared" si="654"/>
        <v/>
      </c>
    </row>
    <row r="3499" spans="1:14">
      <c r="A3499" s="62" t="str">
        <f>IF(Encodage!A3499="","",IF(COUNTIF($A$2:A3498,Encodage!A3499),"",IF(AND(Encodage!A3499&gt;=$G$2,Encodage!A3499&lt;=$H$2),Encodage!B3499,"")))</f>
        <v/>
      </c>
      <c r="B3499" s="62" t="str">
        <f>IF(A3499="","",IF(COUNTIF($A$2:B3498,Encodage!B3499)&gt;0,"",IF(AND(Encodage!B3499&gt;=$G$2,Encodage!A3499&lt;=$H$2),Encodage!C3499,"")))</f>
        <v/>
      </c>
      <c r="C3499" s="62"/>
      <c r="D3499" s="61"/>
      <c r="E3499" s="61"/>
      <c r="F3499" s="61"/>
      <c r="G3499" t="str">
        <f t="shared" si="653"/>
        <v/>
      </c>
      <c r="H3499" t="str">
        <f>IFERROR(IF(COUNTIF($H$4:H3498,H3498)&lt;VLOOKUP($H3498,$D$3:$E$500,2,0),H3498,INDEX($D$3:$D$300,MATCH(H3498,$D$3:$D$300,0)+1)),"")</f>
        <v/>
      </c>
      <c r="I3499" t="str">
        <f>IF($H3499="","",VLOOKUP($H3499,Listes!$A$3:$I$12,3,FALSE))</f>
        <v/>
      </c>
      <c r="J3499" t="str">
        <f>IF($H3499="","",VLOOKUP($H3499,Listes!$A$3:$I$12,4,FALSE))</f>
        <v/>
      </c>
      <c r="K3499" t="str">
        <f>IF(H3499="","",VLOOKUP($H3499,Listes!$A$3:$I$12,8,FALSE))</f>
        <v/>
      </c>
      <c r="N3499" t="str">
        <f t="shared" si="654"/>
        <v/>
      </c>
    </row>
    <row r="3500" spans="1:14">
      <c r="A3500" s="62" t="str">
        <f>IF(Encodage!A3500="","",IF(COUNTIF($A$2:A3499,Encodage!A3500),"",IF(AND(Encodage!A3500&gt;=$G$2,Encodage!A3500&lt;=$H$2),Encodage!B3500,"")))</f>
        <v/>
      </c>
      <c r="B3500" s="62" t="str">
        <f>IF(A3500="","",IF(COUNTIF($A$2:B3499,Encodage!B3500)&gt;0,"",IF(AND(Encodage!B3500&gt;=$G$2,Encodage!A3500&lt;=$H$2),Encodage!C3500,"")))</f>
        <v/>
      </c>
      <c r="C3500" s="62"/>
      <c r="D3500" s="61"/>
      <c r="E3500" s="61"/>
      <c r="F3500" s="61"/>
      <c r="G3500" t="str">
        <f t="shared" si="653"/>
        <v/>
      </c>
      <c r="H3500" t="str">
        <f>IFERROR(IF(COUNTIF($H$4:H3499,H3499)&lt;VLOOKUP($H3499,$D$3:$E$500,2,0),H3499,INDEX($D$3:$D$300,MATCH(H3499,$D$3:$D$300,0)+1)),"")</f>
        <v/>
      </c>
      <c r="I3500" t="str">
        <f>IF($H3500="","",VLOOKUP($H3500,Listes!$A$3:$I$12,3,FALSE))</f>
        <v/>
      </c>
      <c r="J3500" t="str">
        <f>IF($H3500="","",VLOOKUP($H3500,Listes!$A$3:$I$12,4,FALSE))</f>
        <v/>
      </c>
      <c r="K3500" t="str">
        <f>IF(H3500="","",VLOOKUP($H3500,Listes!$A$3:$I$12,8,FALSE))</f>
        <v/>
      </c>
      <c r="N3500" t="str">
        <f t="shared" si="654"/>
        <v/>
      </c>
    </row>
    <row r="3501" spans="1:14">
      <c r="A3501" s="62" t="str">
        <f>IF(Encodage!A3501="","",IF(COUNTIF($A$2:A3500,Encodage!A3501),"",IF(AND(Encodage!A3501&gt;=$G$2,Encodage!A3501&lt;=$H$2),Encodage!B3501,"")))</f>
        <v/>
      </c>
      <c r="B3501" s="62" t="str">
        <f>IF(A3501="","",IF(COUNTIF($A$2:B3500,Encodage!B3501)&gt;0,"",IF(AND(Encodage!B3501&gt;=$G$2,Encodage!A3501&lt;=$H$2),Encodage!C3501,"")))</f>
        <v/>
      </c>
      <c r="C3501" s="62"/>
      <c r="D3501" s="61"/>
      <c r="E3501" s="61"/>
      <c r="F3501" s="61"/>
      <c r="G3501" t="str">
        <f t="shared" si="653"/>
        <v/>
      </c>
      <c r="H3501" t="str">
        <f>IFERROR(IF(COUNTIF($H$4:H3500,H3500)&lt;VLOOKUP($H3500,$D$3:$E$500,2,0),H3500,INDEX($D$3:$D$300,MATCH(H3500,$D$3:$D$300,0)+1)),"")</f>
        <v/>
      </c>
      <c r="I3501" t="str">
        <f>IF($H3501="","",VLOOKUP($H3501,Listes!$A$3:$I$12,3,FALSE))</f>
        <v/>
      </c>
      <c r="J3501" t="str">
        <f>IF($H3501="","",VLOOKUP($H3501,Listes!$A$3:$I$12,4,FALSE))</f>
        <v/>
      </c>
      <c r="K3501" t="str">
        <f>IF(H3501="","",VLOOKUP($H3501,Listes!$A$3:$I$12,8,FALSE))</f>
        <v/>
      </c>
      <c r="N3501" t="str">
        <f t="shared" si="654"/>
        <v/>
      </c>
    </row>
    <row r="3502" spans="1:14">
      <c r="A3502" s="62" t="str">
        <f>IF(Encodage!A3502="","",IF(COUNTIF($A$2:A3501,Encodage!A3502),"",IF(AND(Encodage!A3502&gt;=$G$2,Encodage!A3502&lt;=$H$2),Encodage!B3502,"")))</f>
        <v/>
      </c>
      <c r="B3502" s="62" t="str">
        <f>IF(A3502="","",IF(COUNTIF($A$2:B3501,Encodage!B3502)&gt;0,"",IF(AND(Encodage!B3502&gt;=$G$2,Encodage!A3502&lt;=$H$2),Encodage!C3502,"")))</f>
        <v/>
      </c>
      <c r="C3502" s="62"/>
      <c r="D3502" s="61"/>
      <c r="E3502" s="61"/>
      <c r="F3502" s="61"/>
      <c r="G3502" t="str">
        <f t="shared" si="653"/>
        <v/>
      </c>
      <c r="H3502" t="str">
        <f>IFERROR(IF(COUNTIF($H$4:H3501,H3501)&lt;VLOOKUP($H3501,$D$3:$E$500,2,0),H3501,INDEX($D$3:$D$300,MATCH(H3501,$D$3:$D$300,0)+1)),"")</f>
        <v/>
      </c>
      <c r="I3502" t="str">
        <f>IF($H3502="","",VLOOKUP($H3502,Listes!$A$3:$I$12,3,FALSE))</f>
        <v/>
      </c>
      <c r="J3502" t="str">
        <f>IF($H3502="","",VLOOKUP($H3502,Listes!$A$3:$I$12,4,FALSE))</f>
        <v/>
      </c>
      <c r="K3502" t="str">
        <f>IF(H3502="","",VLOOKUP($H3502,Listes!$A$3:$I$12,8,FALSE))</f>
        <v/>
      </c>
      <c r="N3502" t="str">
        <f t="shared" si="654"/>
        <v/>
      </c>
    </row>
    <row r="3503" spans="1:14">
      <c r="A3503" s="62" t="str">
        <f>IF(Encodage!A3503="","",IF(COUNTIF($A$2:A3502,Encodage!A3503),"",IF(AND(Encodage!A3503&gt;=$G$2,Encodage!A3503&lt;=$H$2),Encodage!B3503,"")))</f>
        <v/>
      </c>
      <c r="B3503" s="62" t="str">
        <f>IF(A3503="","",IF(COUNTIF($A$2:B3502,Encodage!B3503)&gt;0,"",IF(AND(Encodage!B3503&gt;=$G$2,Encodage!A3503&lt;=$H$2),Encodage!C3503,"")))</f>
        <v/>
      </c>
      <c r="C3503" s="62"/>
      <c r="D3503" s="61"/>
      <c r="E3503" s="61"/>
      <c r="F3503" s="61"/>
      <c r="G3503" t="str">
        <f t="shared" si="653"/>
        <v/>
      </c>
      <c r="H3503" t="str">
        <f>IFERROR(IF(COUNTIF($H$4:H3502,H3502)&lt;VLOOKUP($H3502,$D$3:$E$500,2,0),H3502,INDEX($D$3:$D$300,MATCH(H3502,$D$3:$D$300,0)+1)),"")</f>
        <v/>
      </c>
      <c r="I3503" t="str">
        <f>IF($H3503="","",VLOOKUP($H3503,Listes!$A$3:$I$12,3,FALSE))</f>
        <v/>
      </c>
      <c r="J3503" t="str">
        <f>IF($H3503="","",VLOOKUP($H3503,Listes!$A$3:$I$12,4,FALSE))</f>
        <v/>
      </c>
      <c r="K3503" t="str">
        <f>IF(H3503="","",VLOOKUP($H3503,Listes!$A$3:$I$12,8,FALSE))</f>
        <v/>
      </c>
      <c r="N3503" t="str">
        <f t="shared" si="654"/>
        <v/>
      </c>
    </row>
    <row r="3504" spans="1:14">
      <c r="A3504" s="62" t="str">
        <f>IF(Encodage!A3504="","",IF(COUNTIF($A$2:A3503,Encodage!A3504),"",IF(AND(Encodage!A3504&gt;=$G$2,Encodage!A3504&lt;=$H$2),Encodage!B3504,"")))</f>
        <v/>
      </c>
      <c r="B3504" s="62" t="str">
        <f>IF(A3504="","",IF(COUNTIF($A$2:B3503,Encodage!B3504)&gt;0,"",IF(AND(Encodage!B3504&gt;=$G$2,Encodage!A3504&lt;=$H$2),Encodage!C3504,"")))</f>
        <v/>
      </c>
      <c r="C3504" s="62"/>
      <c r="D3504" s="61"/>
      <c r="E3504" s="61"/>
      <c r="F3504" s="61"/>
      <c r="G3504" t="str">
        <f t="shared" si="653"/>
        <v/>
      </c>
      <c r="H3504" t="str">
        <f>IFERROR(IF(COUNTIF($H$4:H3503,H3503)&lt;VLOOKUP($H3503,$D$3:$E$500,2,0),H3503,INDEX($D$3:$D$300,MATCH(H3503,$D$3:$D$300,0)+1)),"")</f>
        <v/>
      </c>
      <c r="I3504" t="str">
        <f>IF($H3504="","",VLOOKUP($H3504,Listes!$A$3:$I$12,3,FALSE))</f>
        <v/>
      </c>
      <c r="J3504" t="str">
        <f>IF($H3504="","",VLOOKUP($H3504,Listes!$A$3:$I$12,4,FALSE))</f>
        <v/>
      </c>
      <c r="K3504" t="str">
        <f>IF(H3504="","",VLOOKUP($H3504,Listes!$A$3:$I$12,8,FALSE))</f>
        <v/>
      </c>
      <c r="N3504" t="str">
        <f t="shared" si="654"/>
        <v/>
      </c>
    </row>
    <row r="3505" spans="1:14">
      <c r="A3505" s="62" t="str">
        <f>IF(Encodage!A3505="","",IF(COUNTIF($A$2:A3504,Encodage!A3505),"",IF(AND(Encodage!A3505&gt;=$G$2,Encodage!A3505&lt;=$H$2),Encodage!B3505,"")))</f>
        <v/>
      </c>
      <c r="B3505" s="62" t="str">
        <f>IF(A3505="","",IF(COUNTIF($A$2:B3504,Encodage!B3505)&gt;0,"",IF(AND(Encodage!B3505&gt;=$G$2,Encodage!A3505&lt;=$H$2),Encodage!C3505,"")))</f>
        <v/>
      </c>
      <c r="C3505" s="62"/>
      <c r="D3505" s="61"/>
      <c r="E3505" s="61"/>
      <c r="F3505" s="61"/>
      <c r="G3505" t="str">
        <f t="shared" si="653"/>
        <v/>
      </c>
      <c r="H3505" t="str">
        <f>IFERROR(IF(COUNTIF($H$4:H3504,H3504)&lt;VLOOKUP($H3504,$D$3:$E$500,2,0),H3504,INDEX($D$3:$D$300,MATCH(H3504,$D$3:$D$300,0)+1)),"")</f>
        <v/>
      </c>
      <c r="I3505" t="str">
        <f>IF($H3505="","",VLOOKUP($H3505,Listes!$A$3:$I$12,3,FALSE))</f>
        <v/>
      </c>
      <c r="J3505" t="str">
        <f>IF($H3505="","",VLOOKUP($H3505,Listes!$A$3:$I$12,4,FALSE))</f>
        <v/>
      </c>
      <c r="K3505" t="str">
        <f>IF(H3505="","",VLOOKUP($H3505,Listes!$A$3:$I$12,8,FALSE))</f>
        <v/>
      </c>
      <c r="N3505" t="str">
        <f t="shared" si="654"/>
        <v/>
      </c>
    </row>
    <row r="3506" spans="1:14">
      <c r="A3506" s="62" t="str">
        <f>IF(Encodage!A3506="","",IF(COUNTIF($A$2:A3505,Encodage!A3506),"",IF(AND(Encodage!A3506&gt;=$G$2,Encodage!A3506&lt;=$H$2),Encodage!B3506,"")))</f>
        <v/>
      </c>
      <c r="B3506" s="62" t="str">
        <f>IF(A3506="","",IF(COUNTIF($A$2:B3505,Encodage!B3506)&gt;0,"",IF(AND(Encodage!B3506&gt;=$G$2,Encodage!A3506&lt;=$H$2),Encodage!C3506,"")))</f>
        <v/>
      </c>
      <c r="C3506" s="62"/>
      <c r="D3506" s="61"/>
      <c r="E3506" s="61"/>
      <c r="F3506" s="61"/>
      <c r="G3506" t="str">
        <f t="shared" si="653"/>
        <v/>
      </c>
      <c r="H3506" t="str">
        <f>IFERROR(IF(COUNTIF($H$4:H3505,H3505)&lt;VLOOKUP($H3505,$D$3:$E$500,2,0),H3505,INDEX($D$3:$D$300,MATCH(H3505,$D$3:$D$300,0)+1)),"")</f>
        <v/>
      </c>
      <c r="I3506" t="str">
        <f>IF($H3506="","",VLOOKUP($H3506,Listes!$A$3:$I$12,3,FALSE))</f>
        <v/>
      </c>
      <c r="J3506" t="str">
        <f>IF($H3506="","",VLOOKUP($H3506,Listes!$A$3:$I$12,4,FALSE))</f>
        <v/>
      </c>
      <c r="K3506" t="str">
        <f>IF(H3506="","",VLOOKUP($H3506,Listes!$A$3:$I$12,8,FALSE))</f>
        <v/>
      </c>
      <c r="N3506" t="str">
        <f t="shared" si="654"/>
        <v/>
      </c>
    </row>
    <row r="3507" spans="1:14">
      <c r="A3507" s="62" t="str">
        <f>IF(Encodage!A3507="","",IF(COUNTIF($A$2:A3506,Encodage!A3507),"",IF(AND(Encodage!A3507&gt;=$G$2,Encodage!A3507&lt;=$H$2),Encodage!B3507,"")))</f>
        <v/>
      </c>
      <c r="B3507" s="62" t="str">
        <f>IF(A3507="","",IF(COUNTIF($A$2:B3506,Encodage!B3507)&gt;0,"",IF(AND(Encodage!B3507&gt;=$G$2,Encodage!A3507&lt;=$H$2),Encodage!C3507,"")))</f>
        <v/>
      </c>
      <c r="C3507" s="62"/>
      <c r="D3507" s="61"/>
      <c r="E3507" s="61"/>
      <c r="F3507" s="61"/>
      <c r="G3507" t="str">
        <f t="shared" si="653"/>
        <v/>
      </c>
      <c r="H3507" t="str">
        <f>IFERROR(IF(COUNTIF($H$4:H3506,H3506)&lt;VLOOKUP($H3506,$D$3:$E$500,2,0),H3506,INDEX($D$3:$D$300,MATCH(H3506,$D$3:$D$300,0)+1)),"")</f>
        <v/>
      </c>
      <c r="I3507" t="str">
        <f>IF($H3507="","",VLOOKUP($H3507,Listes!$A$3:$I$12,3,FALSE))</f>
        <v/>
      </c>
      <c r="J3507" t="str">
        <f>IF($H3507="","",VLOOKUP($H3507,Listes!$A$3:$I$12,4,FALSE))</f>
        <v/>
      </c>
      <c r="K3507" t="str">
        <f>IF(H3507="","",VLOOKUP($H3507,Listes!$A$3:$I$12,8,FALSE))</f>
        <v/>
      </c>
      <c r="N3507" t="str">
        <f t="shared" si="654"/>
        <v/>
      </c>
    </row>
    <row r="3508" spans="1:14">
      <c r="A3508" s="62" t="str">
        <f>IF(Encodage!A3508="","",IF(COUNTIF($A$2:A3507,Encodage!A3508),"",IF(AND(Encodage!A3508&gt;=$G$2,Encodage!A3508&lt;=$H$2),Encodage!B3508,"")))</f>
        <v/>
      </c>
      <c r="B3508" s="62" t="str">
        <f>IF(A3508="","",IF(COUNTIF($A$2:B3507,Encodage!B3508)&gt;0,"",IF(AND(Encodage!B3508&gt;=$G$2,Encodage!A3508&lt;=$H$2),Encodage!C3508,"")))</f>
        <v/>
      </c>
      <c r="C3508" s="62"/>
      <c r="D3508" s="61"/>
      <c r="E3508" s="61"/>
      <c r="F3508" s="61"/>
      <c r="G3508" t="str">
        <f t="shared" si="653"/>
        <v/>
      </c>
      <c r="H3508" t="str">
        <f>IFERROR(IF(COUNTIF($H$4:H3507,H3507)&lt;VLOOKUP($H3507,$D$3:$E$500,2,0),H3507,INDEX($D$3:$D$300,MATCH(H3507,$D$3:$D$300,0)+1)),"")</f>
        <v/>
      </c>
      <c r="I3508" t="str">
        <f>IF($H3508="","",VLOOKUP($H3508,Listes!$A$3:$I$12,3,FALSE))</f>
        <v/>
      </c>
      <c r="J3508" t="str">
        <f>IF($H3508="","",VLOOKUP($H3508,Listes!$A$3:$I$12,4,FALSE))</f>
        <v/>
      </c>
      <c r="K3508" t="str">
        <f>IF(H3508="","",VLOOKUP($H3508,Listes!$A$3:$I$12,8,FALSE))</f>
        <v/>
      </c>
      <c r="N3508" t="str">
        <f t="shared" si="654"/>
        <v/>
      </c>
    </row>
    <row r="3509" spans="1:14">
      <c r="A3509" s="62" t="str">
        <f>IF(Encodage!A3509="","",IF(COUNTIF($A$2:A3508,Encodage!A3509),"",IF(AND(Encodage!A3509&gt;=$G$2,Encodage!A3509&lt;=$H$2),Encodage!B3509,"")))</f>
        <v/>
      </c>
      <c r="B3509" s="62" t="str">
        <f>IF(A3509="","",IF(COUNTIF($A$2:B3508,Encodage!B3509)&gt;0,"",IF(AND(Encodage!B3509&gt;=$G$2,Encodage!A3509&lt;=$H$2),Encodage!C3509,"")))</f>
        <v/>
      </c>
      <c r="C3509" s="62"/>
      <c r="D3509" s="61"/>
      <c r="E3509" s="61"/>
      <c r="F3509" s="61"/>
      <c r="G3509" t="str">
        <f t="shared" si="653"/>
        <v/>
      </c>
      <c r="H3509" t="str">
        <f>IFERROR(IF(COUNTIF($H$4:H3508,H3508)&lt;VLOOKUP($H3508,$D$3:$E$500,2,0),H3508,INDEX($D$3:$D$300,MATCH(H3508,$D$3:$D$300,0)+1)),"")</f>
        <v/>
      </c>
      <c r="I3509" t="str">
        <f>IF($H3509="","",VLOOKUP($H3509,Listes!$A$3:$I$12,3,FALSE))</f>
        <v/>
      </c>
      <c r="J3509" t="str">
        <f>IF($H3509="","",VLOOKUP($H3509,Listes!$A$3:$I$12,4,FALSE))</f>
        <v/>
      </c>
      <c r="K3509" t="str">
        <f>IF(H3509="","",VLOOKUP($H3509,Listes!$A$3:$I$12,8,FALSE))</f>
        <v/>
      </c>
      <c r="N3509" t="str">
        <f t="shared" si="654"/>
        <v/>
      </c>
    </row>
    <row r="3510" spans="1:14">
      <c r="A3510" s="62" t="str">
        <f>IF(Encodage!A3510="","",IF(COUNTIF($A$2:A3509,Encodage!A3510),"",IF(AND(Encodage!A3510&gt;=$G$2,Encodage!A3510&lt;=$H$2),Encodage!B3510,"")))</f>
        <v/>
      </c>
      <c r="B3510" s="62" t="str">
        <f>IF(A3510="","",IF(COUNTIF($A$2:B3509,Encodage!B3510)&gt;0,"",IF(AND(Encodage!B3510&gt;=$G$2,Encodage!A3510&lt;=$H$2),Encodage!C3510,"")))</f>
        <v/>
      </c>
      <c r="C3510" s="62"/>
      <c r="D3510" s="61"/>
      <c r="E3510" s="61"/>
      <c r="F3510" s="61"/>
      <c r="G3510" t="str">
        <f t="shared" si="653"/>
        <v/>
      </c>
      <c r="H3510" t="str">
        <f>IFERROR(IF(COUNTIF($H$4:H3509,H3509)&lt;VLOOKUP($H3509,$D$3:$E$500,2,0),H3509,INDEX($D$3:$D$300,MATCH(H3509,$D$3:$D$300,0)+1)),"")</f>
        <v/>
      </c>
      <c r="I3510" t="str">
        <f>IF($H3510="","",VLOOKUP($H3510,Listes!$A$3:$I$12,3,FALSE))</f>
        <v/>
      </c>
      <c r="J3510" t="str">
        <f>IF($H3510="","",VLOOKUP($H3510,Listes!$A$3:$I$12,4,FALSE))</f>
        <v/>
      </c>
      <c r="K3510" t="str">
        <f>IF(H3510="","",VLOOKUP($H3510,Listes!$A$3:$I$12,8,FALSE))</f>
        <v/>
      </c>
      <c r="N3510" t="str">
        <f t="shared" si="654"/>
        <v/>
      </c>
    </row>
    <row r="3511" spans="1:14">
      <c r="A3511" s="62" t="str">
        <f>IF(Encodage!A3511="","",IF(COUNTIF($A$2:A3510,Encodage!A3511),"",IF(AND(Encodage!A3511&gt;=$G$2,Encodage!A3511&lt;=$H$2),Encodage!B3511,"")))</f>
        <v/>
      </c>
      <c r="B3511" s="62" t="str">
        <f>IF(A3511="","",IF(COUNTIF($A$2:B3510,Encodage!B3511)&gt;0,"",IF(AND(Encodage!B3511&gt;=$G$2,Encodage!A3511&lt;=$H$2),Encodage!C3511,"")))</f>
        <v/>
      </c>
      <c r="C3511" s="62"/>
      <c r="D3511" s="61"/>
      <c r="E3511" s="61"/>
      <c r="F3511" s="61"/>
      <c r="G3511" t="str">
        <f t="shared" si="653"/>
        <v/>
      </c>
      <c r="H3511" t="str">
        <f>IFERROR(IF(COUNTIF($H$4:H3510,H3510)&lt;VLOOKUP($H3510,$D$3:$E$500,2,0),H3510,INDEX($D$3:$D$300,MATCH(H3510,$D$3:$D$300,0)+1)),"")</f>
        <v/>
      </c>
      <c r="I3511" t="str">
        <f>IF($H3511="","",VLOOKUP($H3511,Listes!$A$3:$I$12,3,FALSE))</f>
        <v/>
      </c>
      <c r="J3511" t="str">
        <f>IF($H3511="","",VLOOKUP($H3511,Listes!$A$3:$I$12,4,FALSE))</f>
        <v/>
      </c>
      <c r="K3511" t="str">
        <f>IF(H3511="","",VLOOKUP($H3511,Listes!$A$3:$I$12,8,FALSE))</f>
        <v/>
      </c>
      <c r="N3511" t="str">
        <f t="shared" si="654"/>
        <v/>
      </c>
    </row>
    <row r="3512" spans="1:14">
      <c r="A3512" s="62" t="str">
        <f>IF(Encodage!A3512="","",IF(COUNTIF($A$2:A3511,Encodage!A3512),"",IF(AND(Encodage!A3512&gt;=$G$2,Encodage!A3512&lt;=$H$2),Encodage!B3512,"")))</f>
        <v/>
      </c>
      <c r="B3512" s="62" t="str">
        <f>IF(A3512="","",IF(COUNTIF($A$2:B3511,Encodage!B3512)&gt;0,"",IF(AND(Encodage!B3512&gt;=$G$2,Encodage!A3512&lt;=$H$2),Encodage!C3512,"")))</f>
        <v/>
      </c>
      <c r="C3512" s="62"/>
      <c r="D3512" s="61"/>
      <c r="E3512" s="61"/>
      <c r="F3512" s="61"/>
      <c r="G3512" t="str">
        <f t="shared" si="653"/>
        <v/>
      </c>
      <c r="H3512" t="str">
        <f>IFERROR(IF(COUNTIF($H$4:H3511,H3511)&lt;VLOOKUP($H3511,$D$3:$E$500,2,0),H3511,INDEX($D$3:$D$300,MATCH(H3511,$D$3:$D$300,0)+1)),"")</f>
        <v/>
      </c>
      <c r="I3512" t="str">
        <f>IF($H3512="","",VLOOKUP($H3512,Listes!$A$3:$I$12,3,FALSE))</f>
        <v/>
      </c>
      <c r="J3512" t="str">
        <f>IF($H3512="","",VLOOKUP($H3512,Listes!$A$3:$I$12,4,FALSE))</f>
        <v/>
      </c>
      <c r="K3512" t="str">
        <f>IF(H3512="","",VLOOKUP($H3512,Listes!$A$3:$I$12,8,FALSE))</f>
        <v/>
      </c>
      <c r="N3512" t="str">
        <f t="shared" si="654"/>
        <v/>
      </c>
    </row>
    <row r="3513" spans="1:14">
      <c r="A3513" s="62" t="str">
        <f>IF(Encodage!A3513="","",IF(COUNTIF($A$2:A3512,Encodage!A3513),"",IF(AND(Encodage!A3513&gt;=$G$2,Encodage!A3513&lt;=$H$2),Encodage!B3513,"")))</f>
        <v/>
      </c>
      <c r="B3513" s="62" t="str">
        <f>IF(A3513="","",IF(COUNTIF($A$2:B3512,Encodage!B3513)&gt;0,"",IF(AND(Encodage!B3513&gt;=$G$2,Encodage!A3513&lt;=$H$2),Encodage!C3513,"")))</f>
        <v/>
      </c>
      <c r="C3513" s="62"/>
      <c r="D3513" s="61"/>
      <c r="E3513" s="61"/>
      <c r="F3513" s="61"/>
      <c r="G3513" t="str">
        <f t="shared" si="653"/>
        <v/>
      </c>
      <c r="H3513" t="str">
        <f>IFERROR(IF(COUNTIF($H$4:H3512,H3512)&lt;VLOOKUP($H3512,$D$3:$E$500,2,0),H3512,INDEX($D$3:$D$300,MATCH(H3512,$D$3:$D$300,0)+1)),"")</f>
        <v/>
      </c>
      <c r="I3513" t="str">
        <f>IF($H3513="","",VLOOKUP($H3513,Listes!$A$3:$I$12,3,FALSE))</f>
        <v/>
      </c>
      <c r="J3513" t="str">
        <f>IF($H3513="","",VLOOKUP($H3513,Listes!$A$3:$I$12,4,FALSE))</f>
        <v/>
      </c>
      <c r="K3513" t="str">
        <f>IF(H3513="","",VLOOKUP($H3513,Listes!$A$3:$I$12,8,FALSE))</f>
        <v/>
      </c>
      <c r="N3513" t="str">
        <f t="shared" si="654"/>
        <v/>
      </c>
    </row>
    <row r="3514" spans="1:14">
      <c r="A3514" s="62" t="str">
        <f>IF(Encodage!A3514="","",IF(COUNTIF($A$2:A3513,Encodage!A3514),"",IF(AND(Encodage!A3514&gt;=$G$2,Encodage!A3514&lt;=$H$2),Encodage!B3514,"")))</f>
        <v/>
      </c>
      <c r="B3514" s="62" t="str">
        <f>IF(A3514="","",IF(COUNTIF($A$2:B3513,Encodage!B3514)&gt;0,"",IF(AND(Encodage!B3514&gt;=$G$2,Encodage!A3514&lt;=$H$2),Encodage!C3514,"")))</f>
        <v/>
      </c>
      <c r="C3514" s="62"/>
      <c r="D3514" s="61"/>
      <c r="E3514" s="61"/>
      <c r="F3514" s="61"/>
      <c r="G3514" t="str">
        <f t="shared" si="653"/>
        <v/>
      </c>
      <c r="H3514" t="str">
        <f>IFERROR(IF(COUNTIF($H$4:H3513,H3513)&lt;VLOOKUP($H3513,$D$3:$E$500,2,0),H3513,INDEX($D$3:$D$300,MATCH(H3513,$D$3:$D$300,0)+1)),"")</f>
        <v/>
      </c>
      <c r="I3514" t="str">
        <f>IF($H3514="","",VLOOKUP($H3514,Listes!$A$3:$I$12,3,FALSE))</f>
        <v/>
      </c>
      <c r="J3514" t="str">
        <f>IF($H3514="","",VLOOKUP($H3514,Listes!$A$3:$I$12,4,FALSE))</f>
        <v/>
      </c>
      <c r="K3514" t="str">
        <f>IF(H3514="","",VLOOKUP($H3514,Listes!$A$3:$I$12,8,FALSE))</f>
        <v/>
      </c>
      <c r="N3514" t="str">
        <f t="shared" si="654"/>
        <v/>
      </c>
    </row>
    <row r="3515" spans="1:14">
      <c r="A3515" s="62" t="str">
        <f>IF(Encodage!A3515="","",IF(COUNTIF($A$2:A3514,Encodage!A3515),"",IF(AND(Encodage!A3515&gt;=$G$2,Encodage!A3515&lt;=$H$2),Encodage!B3515,"")))</f>
        <v/>
      </c>
      <c r="B3515" s="62" t="str">
        <f>IF(A3515="","",IF(COUNTIF($A$2:B3514,Encodage!B3515)&gt;0,"",IF(AND(Encodage!B3515&gt;=$G$2,Encodage!A3515&lt;=$H$2),Encodage!C3515,"")))</f>
        <v/>
      </c>
      <c r="C3515" s="62"/>
      <c r="D3515" s="61"/>
      <c r="E3515" s="61"/>
      <c r="F3515" s="61"/>
      <c r="G3515" t="str">
        <f t="shared" si="653"/>
        <v/>
      </c>
      <c r="H3515" t="str">
        <f>IFERROR(IF(COUNTIF($H$4:H3514,H3514)&lt;VLOOKUP($H3514,$D$3:$E$500,2,0),H3514,INDEX($D$3:$D$300,MATCH(H3514,$D$3:$D$300,0)+1)),"")</f>
        <v/>
      </c>
      <c r="I3515" t="str">
        <f>IF($H3515="","",VLOOKUP($H3515,Listes!$A$3:$I$12,3,FALSE))</f>
        <v/>
      </c>
      <c r="J3515" t="str">
        <f>IF($H3515="","",VLOOKUP($H3515,Listes!$A$3:$I$12,4,FALSE))</f>
        <v/>
      </c>
      <c r="K3515" t="str">
        <f>IF(H3515="","",VLOOKUP($H3515,Listes!$A$3:$I$12,8,FALSE))</f>
        <v/>
      </c>
      <c r="N3515" t="str">
        <f t="shared" si="654"/>
        <v/>
      </c>
    </row>
    <row r="3516" spans="1:14">
      <c r="A3516" s="62" t="str">
        <f>IF(Encodage!A3516="","",IF(COUNTIF($A$2:A3515,Encodage!A3516),"",IF(AND(Encodage!A3516&gt;=$G$2,Encodage!A3516&lt;=$H$2),Encodage!B3516,"")))</f>
        <v/>
      </c>
      <c r="B3516" s="62" t="str">
        <f>IF(A3516="","",IF(COUNTIF($A$2:B3515,Encodage!B3516)&gt;0,"",IF(AND(Encodage!B3516&gt;=$G$2,Encodage!A3516&lt;=$H$2),Encodage!C3516,"")))</f>
        <v/>
      </c>
      <c r="C3516" s="62"/>
      <c r="D3516" s="61"/>
      <c r="E3516" s="61"/>
      <c r="F3516" s="61"/>
      <c r="G3516" t="str">
        <f t="shared" si="653"/>
        <v/>
      </c>
      <c r="H3516" t="str">
        <f>IFERROR(IF(COUNTIF($H$4:H3515,H3515)&lt;VLOOKUP($H3515,$D$3:$E$500,2,0),H3515,INDEX($D$3:$D$300,MATCH(H3515,$D$3:$D$300,0)+1)),"")</f>
        <v/>
      </c>
      <c r="I3516" t="str">
        <f>IF($H3516="","",VLOOKUP($H3516,Listes!$A$3:$I$12,3,FALSE))</f>
        <v/>
      </c>
      <c r="J3516" t="str">
        <f>IF($H3516="","",VLOOKUP($H3516,Listes!$A$3:$I$12,4,FALSE))</f>
        <v/>
      </c>
      <c r="K3516" t="str">
        <f>IF(H3516="","",VLOOKUP($H3516,Listes!$A$3:$I$12,8,FALSE))</f>
        <v/>
      </c>
      <c r="N3516" t="str">
        <f t="shared" si="654"/>
        <v/>
      </c>
    </row>
    <row r="3517" spans="1:14">
      <c r="A3517" s="62" t="str">
        <f>IF(Encodage!A3517="","",IF(COUNTIF($A$2:A3516,Encodage!A3517),"",IF(AND(Encodage!A3517&gt;=$G$2,Encodage!A3517&lt;=$H$2),Encodage!B3517,"")))</f>
        <v/>
      </c>
      <c r="B3517" s="62" t="str">
        <f>IF(A3517="","",IF(COUNTIF($A$2:B3516,Encodage!B3517)&gt;0,"",IF(AND(Encodage!B3517&gt;=$G$2,Encodage!A3517&lt;=$H$2),Encodage!C3517,"")))</f>
        <v/>
      </c>
      <c r="C3517" s="62"/>
      <c r="D3517" s="61"/>
      <c r="E3517" s="61"/>
      <c r="F3517" s="61"/>
      <c r="G3517" t="str">
        <f t="shared" si="653"/>
        <v/>
      </c>
      <c r="H3517" t="str">
        <f>IFERROR(IF(COUNTIF($H$4:H3516,H3516)&lt;VLOOKUP($H3516,$D$3:$E$500,2,0),H3516,INDEX($D$3:$D$300,MATCH(H3516,$D$3:$D$300,0)+1)),"")</f>
        <v/>
      </c>
      <c r="I3517" t="str">
        <f>IF($H3517="","",VLOOKUP($H3517,Listes!$A$3:$I$12,3,FALSE))</f>
        <v/>
      </c>
      <c r="J3517" t="str">
        <f>IF($H3517="","",VLOOKUP($H3517,Listes!$A$3:$I$12,4,FALSE))</f>
        <v/>
      </c>
      <c r="K3517" t="str">
        <f>IF(H3517="","",VLOOKUP($H3517,Listes!$A$3:$I$12,8,FALSE))</f>
        <v/>
      </c>
      <c r="N3517" t="str">
        <f t="shared" si="654"/>
        <v/>
      </c>
    </row>
    <row r="3518" spans="1:14">
      <c r="A3518" s="62" t="str">
        <f>IF(Encodage!A3518="","",IF(COUNTIF($A$2:A3517,Encodage!A3518),"",IF(AND(Encodage!A3518&gt;=$G$2,Encodage!A3518&lt;=$H$2),Encodage!B3518,"")))</f>
        <v/>
      </c>
      <c r="B3518" s="62" t="str">
        <f>IF(A3518="","",IF(COUNTIF($A$2:B3517,Encodage!B3518)&gt;0,"",IF(AND(Encodage!B3518&gt;=$G$2,Encodage!A3518&lt;=$H$2),Encodage!C3518,"")))</f>
        <v/>
      </c>
      <c r="C3518" s="62"/>
      <c r="D3518" s="61"/>
      <c r="E3518" s="61"/>
      <c r="F3518" s="61"/>
      <c r="G3518" t="str">
        <f t="shared" si="653"/>
        <v/>
      </c>
      <c r="H3518" t="str">
        <f>IFERROR(IF(COUNTIF($H$4:H3517,H3517)&lt;VLOOKUP($H3517,$D$3:$E$500,2,0),H3517,INDEX($D$3:$D$300,MATCH(H3517,$D$3:$D$300,0)+1)),"")</f>
        <v/>
      </c>
      <c r="I3518" t="str">
        <f>IF($H3518="","",VLOOKUP($H3518,Listes!$A$3:$I$12,3,FALSE))</f>
        <v/>
      </c>
      <c r="J3518" t="str">
        <f>IF($H3518="","",VLOOKUP($H3518,Listes!$A$3:$I$12,4,FALSE))</f>
        <v/>
      </c>
      <c r="K3518" t="str">
        <f>IF(H3518="","",VLOOKUP($H3518,Listes!$A$3:$I$12,8,FALSE))</f>
        <v/>
      </c>
      <c r="N3518" t="str">
        <f t="shared" si="654"/>
        <v/>
      </c>
    </row>
    <row r="3519" spans="1:14">
      <c r="A3519" s="62" t="str">
        <f>IF(Encodage!A3519="","",IF(COUNTIF($A$2:A3518,Encodage!A3519),"",IF(AND(Encodage!A3519&gt;=$G$2,Encodage!A3519&lt;=$H$2),Encodage!B3519,"")))</f>
        <v/>
      </c>
      <c r="B3519" s="62" t="str">
        <f>IF(A3519="","",IF(COUNTIF($A$2:B3518,Encodage!B3519)&gt;0,"",IF(AND(Encodage!B3519&gt;=$G$2,Encodage!A3519&lt;=$H$2),Encodage!C3519,"")))</f>
        <v/>
      </c>
      <c r="C3519" s="62"/>
      <c r="D3519" s="61"/>
      <c r="E3519" s="61"/>
      <c r="F3519" s="61"/>
      <c r="G3519" t="str">
        <f t="shared" si="653"/>
        <v/>
      </c>
      <c r="H3519" t="str">
        <f>IFERROR(IF(COUNTIF($H$4:H3518,H3518)&lt;VLOOKUP($H3518,$D$3:$E$500,2,0),H3518,INDEX($D$3:$D$300,MATCH(H3518,$D$3:$D$300,0)+1)),"")</f>
        <v/>
      </c>
      <c r="I3519" t="str">
        <f>IF($H3519="","",VLOOKUP($H3519,Listes!$A$3:$I$12,3,FALSE))</f>
        <v/>
      </c>
      <c r="J3519" t="str">
        <f>IF($H3519="","",VLOOKUP($H3519,Listes!$A$3:$I$12,4,FALSE))</f>
        <v/>
      </c>
      <c r="K3519" t="str">
        <f>IF(H3519="","",VLOOKUP($H3519,Listes!$A$3:$I$12,8,FALSE))</f>
        <v/>
      </c>
      <c r="N3519" t="str">
        <f t="shared" si="654"/>
        <v/>
      </c>
    </row>
    <row r="3520" spans="1:14">
      <c r="A3520" s="62" t="str">
        <f>IF(Encodage!A3520="","",IF(COUNTIF($A$2:A3519,Encodage!A3520),"",IF(AND(Encodage!A3520&gt;=$G$2,Encodage!A3520&lt;=$H$2),Encodage!B3520,"")))</f>
        <v/>
      </c>
      <c r="B3520" s="62" t="str">
        <f>IF(A3520="","",IF(COUNTIF($A$2:B3519,Encodage!B3520)&gt;0,"",IF(AND(Encodage!B3520&gt;=$G$2,Encodage!A3520&lt;=$H$2),Encodage!C3520,"")))</f>
        <v/>
      </c>
      <c r="C3520" s="62"/>
      <c r="D3520" s="61"/>
      <c r="E3520" s="61"/>
      <c r="F3520" s="61"/>
      <c r="G3520" t="str">
        <f t="shared" si="653"/>
        <v/>
      </c>
      <c r="H3520" t="str">
        <f>IFERROR(IF(COUNTIF($H$4:H3519,H3519)&lt;VLOOKUP($H3519,$D$3:$E$500,2,0),H3519,INDEX($D$3:$D$300,MATCH(H3519,$D$3:$D$300,0)+1)),"")</f>
        <v/>
      </c>
      <c r="I3520" t="str">
        <f>IF($H3520="","",VLOOKUP($H3520,Listes!$A$3:$I$12,3,FALSE))</f>
        <v/>
      </c>
      <c r="J3520" t="str">
        <f>IF($H3520="","",VLOOKUP($H3520,Listes!$A$3:$I$12,4,FALSE))</f>
        <v/>
      </c>
      <c r="K3520" t="str">
        <f>IF(H3520="","",VLOOKUP($H3520,Listes!$A$3:$I$12,8,FALSE))</f>
        <v/>
      </c>
      <c r="N3520" t="str">
        <f t="shared" si="654"/>
        <v/>
      </c>
    </row>
    <row r="3521" spans="1:14">
      <c r="A3521" s="62" t="str">
        <f>IF(Encodage!A3521="","",IF(COUNTIF($A$2:A3520,Encodage!A3521),"",IF(AND(Encodage!A3521&gt;=$G$2,Encodage!A3521&lt;=$H$2),Encodage!B3521,"")))</f>
        <v/>
      </c>
      <c r="B3521" s="62" t="str">
        <f>IF(A3521="","",IF(COUNTIF($A$2:B3520,Encodage!B3521)&gt;0,"",IF(AND(Encodage!B3521&gt;=$G$2,Encodage!A3521&lt;=$H$2),Encodage!C3521,"")))</f>
        <v/>
      </c>
      <c r="C3521" s="62"/>
      <c r="D3521" s="61"/>
      <c r="E3521" s="61"/>
      <c r="F3521" s="61"/>
      <c r="G3521" t="str">
        <f t="shared" si="653"/>
        <v/>
      </c>
      <c r="H3521" t="str">
        <f>IFERROR(IF(COUNTIF($H$4:H3520,H3520)&lt;VLOOKUP($H3520,$D$3:$E$500,2,0),H3520,INDEX($D$3:$D$300,MATCH(H3520,$D$3:$D$300,0)+1)),"")</f>
        <v/>
      </c>
      <c r="I3521" t="str">
        <f>IF($H3521="","",VLOOKUP($H3521,Listes!$A$3:$I$12,3,FALSE))</f>
        <v/>
      </c>
      <c r="J3521" t="str">
        <f>IF($H3521="","",VLOOKUP($H3521,Listes!$A$3:$I$12,4,FALSE))</f>
        <v/>
      </c>
      <c r="K3521" t="str">
        <f>IF(H3521="","",VLOOKUP($H3521,Listes!$A$3:$I$12,8,FALSE))</f>
        <v/>
      </c>
      <c r="N3521" t="str">
        <f t="shared" si="654"/>
        <v/>
      </c>
    </row>
    <row r="3522" spans="1:14">
      <c r="A3522" s="62" t="str">
        <f>IF(Encodage!A3522="","",IF(COUNTIF($A$2:A3521,Encodage!A3522),"",IF(AND(Encodage!A3522&gt;=$G$2,Encodage!A3522&lt;=$H$2),Encodage!B3522,"")))</f>
        <v/>
      </c>
      <c r="B3522" s="62" t="str">
        <f>IF(A3522="","",IF(COUNTIF($A$2:B3521,Encodage!B3522)&gt;0,"",IF(AND(Encodage!B3522&gt;=$G$2,Encodage!A3522&lt;=$H$2),Encodage!C3522,"")))</f>
        <v/>
      </c>
      <c r="C3522" s="62"/>
      <c r="D3522" s="61"/>
      <c r="E3522" s="61"/>
      <c r="F3522" s="61"/>
      <c r="G3522" t="str">
        <f t="shared" si="653"/>
        <v/>
      </c>
      <c r="H3522" t="str">
        <f>IFERROR(IF(COUNTIF($H$4:H3521,H3521)&lt;VLOOKUP($H3521,$D$3:$E$500,2,0),H3521,INDEX($D$3:$D$300,MATCH(H3521,$D$3:$D$300,0)+1)),"")</f>
        <v/>
      </c>
      <c r="I3522" t="str">
        <f>IF($H3522="","",VLOOKUP($H3522,Listes!$A$3:$I$12,3,FALSE))</f>
        <v/>
      </c>
      <c r="J3522" t="str">
        <f>IF($H3522="","",VLOOKUP($H3522,Listes!$A$3:$I$12,4,FALSE))</f>
        <v/>
      </c>
      <c r="K3522" t="str">
        <f>IF(H3522="","",VLOOKUP($H3522,Listes!$A$3:$I$12,8,FALSE))</f>
        <v/>
      </c>
      <c r="N3522" t="str">
        <f t="shared" si="654"/>
        <v/>
      </c>
    </row>
    <row r="3523" spans="1:14">
      <c r="A3523" s="62" t="str">
        <f>IF(Encodage!A3523="","",IF(COUNTIF($A$2:A3522,Encodage!A3523),"",IF(AND(Encodage!A3523&gt;=$G$2,Encodage!A3523&lt;=$H$2),Encodage!B3523,"")))</f>
        <v/>
      </c>
      <c r="B3523" s="62" t="str">
        <f>IF(A3523="","",IF(COUNTIF($A$2:B3522,Encodage!B3523)&gt;0,"",IF(AND(Encodage!B3523&gt;=$G$2,Encodage!A3523&lt;=$H$2),Encodage!C3523,"")))</f>
        <v/>
      </c>
      <c r="C3523" s="62"/>
      <c r="D3523" s="61"/>
      <c r="E3523" s="61"/>
      <c r="F3523" s="61"/>
      <c r="G3523" t="str">
        <f t="shared" si="653"/>
        <v/>
      </c>
      <c r="H3523" t="str">
        <f>IFERROR(IF(COUNTIF($H$4:H3522,H3522)&lt;VLOOKUP($H3522,$D$3:$E$500,2,0),H3522,INDEX($D$3:$D$300,MATCH(H3522,$D$3:$D$300,0)+1)),"")</f>
        <v/>
      </c>
      <c r="I3523" t="str">
        <f>IF($H3523="","",VLOOKUP($H3523,Listes!$A$3:$I$12,3,FALSE))</f>
        <v/>
      </c>
      <c r="J3523" t="str">
        <f>IF($H3523="","",VLOOKUP($H3523,Listes!$A$3:$I$12,4,FALSE))</f>
        <v/>
      </c>
      <c r="K3523" t="str">
        <f>IF(H3523="","",VLOOKUP($H3523,Listes!$A$3:$I$12,8,FALSE))</f>
        <v/>
      </c>
      <c r="N3523" t="str">
        <f t="shared" si="654"/>
        <v/>
      </c>
    </row>
    <row r="3524" spans="1:14">
      <c r="A3524" s="62" t="str">
        <f>IF(Encodage!A3524="","",IF(COUNTIF($A$2:A3523,Encodage!A3524),"",IF(AND(Encodage!A3524&gt;=$G$2,Encodage!A3524&lt;=$H$2),Encodage!B3524,"")))</f>
        <v/>
      </c>
      <c r="B3524" s="62" t="str">
        <f>IF(A3524="","",IF(COUNTIF($A$2:B3523,Encodage!B3524)&gt;0,"",IF(AND(Encodage!B3524&gt;=$G$2,Encodage!A3524&lt;=$H$2),Encodage!C3524,"")))</f>
        <v/>
      </c>
      <c r="C3524" s="62"/>
      <c r="D3524" s="61"/>
      <c r="E3524" s="61"/>
      <c r="F3524" s="61"/>
      <c r="G3524" t="str">
        <f t="shared" si="653"/>
        <v/>
      </c>
      <c r="H3524" t="str">
        <f>IFERROR(IF(COUNTIF($H$4:H3523,H3523)&lt;VLOOKUP($H3523,$D$3:$E$500,2,0),H3523,INDEX($D$3:$D$300,MATCH(H3523,$D$3:$D$300,0)+1)),"")</f>
        <v/>
      </c>
      <c r="I3524" t="str">
        <f>IF($H3524="","",VLOOKUP($H3524,Listes!$A$3:$I$12,3,FALSE))</f>
        <v/>
      </c>
      <c r="J3524" t="str">
        <f>IF($H3524="","",VLOOKUP($H3524,Listes!$A$3:$I$12,4,FALSE))</f>
        <v/>
      </c>
      <c r="K3524" t="str">
        <f>IF(H3524="","",VLOOKUP($H3524,Listes!$A$3:$I$12,8,FALSE))</f>
        <v/>
      </c>
      <c r="N3524" t="str">
        <f t="shared" si="654"/>
        <v/>
      </c>
    </row>
    <row r="3525" spans="1:14">
      <c r="A3525" s="62" t="str">
        <f>IF(Encodage!A3525="","",IF(COUNTIF($A$2:A3524,Encodage!A3525),"",IF(AND(Encodage!A3525&gt;=$G$2,Encodage!A3525&lt;=$H$2),Encodage!B3525,"")))</f>
        <v/>
      </c>
      <c r="B3525" s="62" t="str">
        <f>IF(A3525="","",IF(COUNTIF($A$2:B3524,Encodage!B3525)&gt;0,"",IF(AND(Encodage!B3525&gt;=$G$2,Encodage!A3525&lt;=$H$2),Encodage!C3525,"")))</f>
        <v/>
      </c>
      <c r="C3525" s="62"/>
      <c r="D3525" s="61"/>
      <c r="E3525" s="61"/>
      <c r="F3525" s="61"/>
      <c r="G3525" t="str">
        <f t="shared" ref="G3525:G3588" si="655">IFERROR(INDEX($C$3:$C$10000,MATCH(H3525,$A$3:$A$10000,0)),"")</f>
        <v/>
      </c>
      <c r="H3525" t="str">
        <f>IFERROR(IF(COUNTIF($H$4:H3524,H3524)&lt;VLOOKUP($H3524,$D$3:$E$500,2,0),H3524,INDEX($D$3:$D$300,MATCH(H3524,$D$3:$D$300,0)+1)),"")</f>
        <v/>
      </c>
      <c r="I3525" t="str">
        <f>IF($H3525="","",VLOOKUP($H3525,Listes!$A$3:$I$12,3,FALSE))</f>
        <v/>
      </c>
      <c r="J3525" t="str">
        <f>IF($H3525="","",VLOOKUP($H3525,Listes!$A$3:$I$12,4,FALSE))</f>
        <v/>
      </c>
      <c r="K3525" t="str">
        <f>IF(H3525="","",VLOOKUP($H3525,Listes!$A$3:$I$12,8,FALSE))</f>
        <v/>
      </c>
      <c r="N3525" t="str">
        <f t="shared" ref="N3525:N3588" si="656">IF($H3524=$H3525,"",IFERROR(INDEX($C$3:$C$300,MATCH(H3525,$D$3:$D$300,0)),""))</f>
        <v/>
      </c>
    </row>
    <row r="3526" spans="1:14">
      <c r="A3526" s="62" t="str">
        <f>IF(Encodage!A3526="","",IF(COUNTIF($A$2:A3525,Encodage!A3526),"",IF(AND(Encodage!A3526&gt;=$G$2,Encodage!A3526&lt;=$H$2),Encodage!B3526,"")))</f>
        <v/>
      </c>
      <c r="B3526" s="62" t="str">
        <f>IF(A3526="","",IF(COUNTIF($A$2:B3525,Encodage!B3526)&gt;0,"",IF(AND(Encodage!B3526&gt;=$G$2,Encodage!A3526&lt;=$H$2),Encodage!C3526,"")))</f>
        <v/>
      </c>
      <c r="C3526" s="62"/>
      <c r="D3526" s="61"/>
      <c r="E3526" s="61"/>
      <c r="F3526" s="61"/>
      <c r="G3526" t="str">
        <f t="shared" si="655"/>
        <v/>
      </c>
      <c r="H3526" t="str">
        <f>IFERROR(IF(COUNTIF($H$4:H3525,H3525)&lt;VLOOKUP($H3525,$D$3:$E$500,2,0),H3525,INDEX($D$3:$D$300,MATCH(H3525,$D$3:$D$300,0)+1)),"")</f>
        <v/>
      </c>
      <c r="I3526" t="str">
        <f>IF($H3526="","",VLOOKUP($H3526,Listes!$A$3:$I$12,3,FALSE))</f>
        <v/>
      </c>
      <c r="J3526" t="str">
        <f>IF($H3526="","",VLOOKUP($H3526,Listes!$A$3:$I$12,4,FALSE))</f>
        <v/>
      </c>
      <c r="K3526" t="str">
        <f>IF(H3526="","",VLOOKUP($H3526,Listes!$A$3:$I$12,8,FALSE))</f>
        <v/>
      </c>
      <c r="N3526" t="str">
        <f t="shared" si="656"/>
        <v/>
      </c>
    </row>
    <row r="3527" spans="1:14">
      <c r="A3527" s="62" t="str">
        <f>IF(Encodage!A3527="","",IF(COUNTIF($A$2:A3526,Encodage!A3527),"",IF(AND(Encodage!A3527&gt;=$G$2,Encodage!A3527&lt;=$H$2),Encodage!B3527,"")))</f>
        <v/>
      </c>
      <c r="B3527" s="62" t="str">
        <f>IF(A3527="","",IF(COUNTIF($A$2:B3526,Encodage!B3527)&gt;0,"",IF(AND(Encodage!B3527&gt;=$G$2,Encodage!A3527&lt;=$H$2),Encodage!C3527,"")))</f>
        <v/>
      </c>
      <c r="C3527" s="62"/>
      <c r="D3527" s="61"/>
      <c r="E3527" s="61"/>
      <c r="F3527" s="61"/>
      <c r="G3527" t="str">
        <f t="shared" si="655"/>
        <v/>
      </c>
      <c r="H3527" t="str">
        <f>IFERROR(IF(COUNTIF($H$4:H3526,H3526)&lt;VLOOKUP($H3526,$D$3:$E$500,2,0),H3526,INDEX($D$3:$D$300,MATCH(H3526,$D$3:$D$300,0)+1)),"")</f>
        <v/>
      </c>
      <c r="I3527" t="str">
        <f>IF($H3527="","",VLOOKUP($H3527,Listes!$A$3:$I$12,3,FALSE))</f>
        <v/>
      </c>
      <c r="J3527" t="str">
        <f>IF($H3527="","",VLOOKUP($H3527,Listes!$A$3:$I$12,4,FALSE))</f>
        <v/>
      </c>
      <c r="K3527" t="str">
        <f>IF(H3527="","",VLOOKUP($H3527,Listes!$A$3:$I$12,8,FALSE))</f>
        <v/>
      </c>
      <c r="N3527" t="str">
        <f t="shared" si="656"/>
        <v/>
      </c>
    </row>
    <row r="3528" spans="1:14">
      <c r="A3528" s="62" t="str">
        <f>IF(Encodage!A3528="","",IF(COUNTIF($A$2:A3527,Encodage!A3528),"",IF(AND(Encodage!A3528&gt;=$G$2,Encodage!A3528&lt;=$H$2),Encodage!B3528,"")))</f>
        <v/>
      </c>
      <c r="B3528" s="62" t="str">
        <f>IF(A3528="","",IF(COUNTIF($A$2:B3527,Encodage!B3528)&gt;0,"",IF(AND(Encodage!B3528&gt;=$G$2,Encodage!A3528&lt;=$H$2),Encodage!C3528,"")))</f>
        <v/>
      </c>
      <c r="C3528" s="62"/>
      <c r="D3528" s="61"/>
      <c r="E3528" s="61"/>
      <c r="F3528" s="61"/>
      <c r="G3528" t="str">
        <f t="shared" si="655"/>
        <v/>
      </c>
      <c r="H3528" t="str">
        <f>IFERROR(IF(COUNTIF($H$4:H3527,H3527)&lt;VLOOKUP($H3527,$D$3:$E$500,2,0),H3527,INDEX($D$3:$D$300,MATCH(H3527,$D$3:$D$300,0)+1)),"")</f>
        <v/>
      </c>
      <c r="I3528" t="str">
        <f>IF($H3528="","",VLOOKUP($H3528,Listes!$A$3:$I$12,3,FALSE))</f>
        <v/>
      </c>
      <c r="J3528" t="str">
        <f>IF($H3528="","",VLOOKUP($H3528,Listes!$A$3:$I$12,4,FALSE))</f>
        <v/>
      </c>
      <c r="K3528" t="str">
        <f>IF(H3528="","",VLOOKUP($H3528,Listes!$A$3:$I$12,8,FALSE))</f>
        <v/>
      </c>
      <c r="N3528" t="str">
        <f t="shared" si="656"/>
        <v/>
      </c>
    </row>
    <row r="3529" spans="1:14">
      <c r="A3529" s="62" t="str">
        <f>IF(Encodage!A3529="","",IF(COUNTIF($A$2:A3528,Encodage!A3529),"",IF(AND(Encodage!A3529&gt;=$G$2,Encodage!A3529&lt;=$H$2),Encodage!B3529,"")))</f>
        <v/>
      </c>
      <c r="B3529" s="62" t="str">
        <f>IF(A3529="","",IF(COUNTIF($A$2:B3528,Encodage!B3529)&gt;0,"",IF(AND(Encodage!B3529&gt;=$G$2,Encodage!A3529&lt;=$H$2),Encodage!C3529,"")))</f>
        <v/>
      </c>
      <c r="C3529" s="62"/>
      <c r="D3529" s="61"/>
      <c r="E3529" s="61"/>
      <c r="F3529" s="61"/>
      <c r="G3529" t="str">
        <f t="shared" si="655"/>
        <v/>
      </c>
      <c r="H3529" t="str">
        <f>IFERROR(IF(COUNTIF($H$4:H3528,H3528)&lt;VLOOKUP($H3528,$D$3:$E$500,2,0),H3528,INDEX($D$3:$D$300,MATCH(H3528,$D$3:$D$300,0)+1)),"")</f>
        <v/>
      </c>
      <c r="I3529" t="str">
        <f>IF($H3529="","",VLOOKUP($H3529,Listes!$A$3:$I$12,3,FALSE))</f>
        <v/>
      </c>
      <c r="J3529" t="str">
        <f>IF($H3529="","",VLOOKUP($H3529,Listes!$A$3:$I$12,4,FALSE))</f>
        <v/>
      </c>
      <c r="K3529" t="str">
        <f>IF(H3529="","",VLOOKUP($H3529,Listes!$A$3:$I$12,8,FALSE))</f>
        <v/>
      </c>
      <c r="N3529" t="str">
        <f t="shared" si="656"/>
        <v/>
      </c>
    </row>
    <row r="3530" spans="1:14">
      <c r="A3530" s="62" t="str">
        <f>IF(Encodage!A3530="","",IF(COUNTIF($A$2:A3529,Encodage!A3530),"",IF(AND(Encodage!A3530&gt;=$G$2,Encodage!A3530&lt;=$H$2),Encodage!B3530,"")))</f>
        <v/>
      </c>
      <c r="B3530" s="62" t="str">
        <f>IF(A3530="","",IF(COUNTIF($A$2:B3529,Encodage!B3530)&gt;0,"",IF(AND(Encodage!B3530&gt;=$G$2,Encodage!A3530&lt;=$H$2),Encodage!C3530,"")))</f>
        <v/>
      </c>
      <c r="C3530" s="62"/>
      <c r="D3530" s="61"/>
      <c r="E3530" s="61"/>
      <c r="F3530" s="61"/>
      <c r="G3530" t="str">
        <f t="shared" si="655"/>
        <v/>
      </c>
      <c r="H3530" t="str">
        <f>IFERROR(IF(COUNTIF($H$4:H3529,H3529)&lt;VLOOKUP($H3529,$D$3:$E$500,2,0),H3529,INDEX($D$3:$D$300,MATCH(H3529,$D$3:$D$300,0)+1)),"")</f>
        <v/>
      </c>
      <c r="I3530" t="str">
        <f>IF($H3530="","",VLOOKUP($H3530,Listes!$A$3:$I$12,3,FALSE))</f>
        <v/>
      </c>
      <c r="J3530" t="str">
        <f>IF($H3530="","",VLOOKUP($H3530,Listes!$A$3:$I$12,4,FALSE))</f>
        <v/>
      </c>
      <c r="K3530" t="str">
        <f>IF(H3530="","",VLOOKUP($H3530,Listes!$A$3:$I$12,8,FALSE))</f>
        <v/>
      </c>
      <c r="N3530" t="str">
        <f t="shared" si="656"/>
        <v/>
      </c>
    </row>
    <row r="3531" spans="1:14">
      <c r="A3531" s="62" t="str">
        <f>IF(Encodage!A3531="","",IF(COUNTIF($A$2:A3530,Encodage!A3531),"",IF(AND(Encodage!A3531&gt;=$G$2,Encodage!A3531&lt;=$H$2),Encodage!B3531,"")))</f>
        <v/>
      </c>
      <c r="B3531" s="62" t="str">
        <f>IF(A3531="","",IF(COUNTIF($A$2:B3530,Encodage!B3531)&gt;0,"",IF(AND(Encodage!B3531&gt;=$G$2,Encodage!A3531&lt;=$H$2),Encodage!C3531,"")))</f>
        <v/>
      </c>
      <c r="C3531" s="62"/>
      <c r="D3531" s="61"/>
      <c r="E3531" s="61"/>
      <c r="F3531" s="61"/>
      <c r="G3531" t="str">
        <f t="shared" si="655"/>
        <v/>
      </c>
      <c r="H3531" t="str">
        <f>IFERROR(IF(COUNTIF($H$4:H3530,H3530)&lt;VLOOKUP($H3530,$D$3:$E$500,2,0),H3530,INDEX($D$3:$D$300,MATCH(H3530,$D$3:$D$300,0)+1)),"")</f>
        <v/>
      </c>
      <c r="I3531" t="str">
        <f>IF($H3531="","",VLOOKUP($H3531,Listes!$A$3:$I$12,3,FALSE))</f>
        <v/>
      </c>
      <c r="J3531" t="str">
        <f>IF($H3531="","",VLOOKUP($H3531,Listes!$A$3:$I$12,4,FALSE))</f>
        <v/>
      </c>
      <c r="K3531" t="str">
        <f>IF(H3531="","",VLOOKUP($H3531,Listes!$A$3:$I$12,8,FALSE))</f>
        <v/>
      </c>
      <c r="N3531" t="str">
        <f t="shared" si="656"/>
        <v/>
      </c>
    </row>
    <row r="3532" spans="1:14">
      <c r="A3532" s="62" t="str">
        <f>IF(Encodage!A3532="","",IF(COUNTIF($A$2:A3531,Encodage!A3532),"",IF(AND(Encodage!A3532&gt;=$G$2,Encodage!A3532&lt;=$H$2),Encodage!B3532,"")))</f>
        <v/>
      </c>
      <c r="B3532" s="62" t="str">
        <f>IF(A3532="","",IF(COUNTIF($A$2:B3531,Encodage!B3532)&gt;0,"",IF(AND(Encodage!B3532&gt;=$G$2,Encodage!A3532&lt;=$H$2),Encodage!C3532,"")))</f>
        <v/>
      </c>
      <c r="C3532" s="62"/>
      <c r="D3532" s="61"/>
      <c r="E3532" s="61"/>
      <c r="F3532" s="61"/>
      <c r="G3532" t="str">
        <f t="shared" si="655"/>
        <v/>
      </c>
      <c r="H3532" t="str">
        <f>IFERROR(IF(COUNTIF($H$4:H3531,H3531)&lt;VLOOKUP($H3531,$D$3:$E$500,2,0),H3531,INDEX($D$3:$D$300,MATCH(H3531,$D$3:$D$300,0)+1)),"")</f>
        <v/>
      </c>
      <c r="I3532" t="str">
        <f>IF($H3532="","",VLOOKUP($H3532,Listes!$A$3:$I$12,3,FALSE))</f>
        <v/>
      </c>
      <c r="J3532" t="str">
        <f>IF($H3532="","",VLOOKUP($H3532,Listes!$A$3:$I$12,4,FALSE))</f>
        <v/>
      </c>
      <c r="K3532" t="str">
        <f>IF(H3532="","",VLOOKUP($H3532,Listes!$A$3:$I$12,8,FALSE))</f>
        <v/>
      </c>
      <c r="N3532" t="str">
        <f t="shared" si="656"/>
        <v/>
      </c>
    </row>
    <row r="3533" spans="1:14">
      <c r="A3533" s="62" t="str">
        <f>IF(Encodage!A3533="","",IF(COUNTIF($A$2:A3532,Encodage!A3533),"",IF(AND(Encodage!A3533&gt;=$G$2,Encodage!A3533&lt;=$H$2),Encodage!B3533,"")))</f>
        <v/>
      </c>
      <c r="B3533" s="62" t="str">
        <f>IF(A3533="","",IF(COUNTIF($A$2:B3532,Encodage!B3533)&gt;0,"",IF(AND(Encodage!B3533&gt;=$G$2,Encodage!A3533&lt;=$H$2),Encodage!C3533,"")))</f>
        <v/>
      </c>
      <c r="C3533" s="62"/>
      <c r="D3533" s="61"/>
      <c r="E3533" s="61"/>
      <c r="F3533" s="61"/>
      <c r="G3533" t="str">
        <f t="shared" si="655"/>
        <v/>
      </c>
      <c r="H3533" t="str">
        <f>IFERROR(IF(COUNTIF($H$4:H3532,H3532)&lt;VLOOKUP($H3532,$D$3:$E$500,2,0),H3532,INDEX($D$3:$D$300,MATCH(H3532,$D$3:$D$300,0)+1)),"")</f>
        <v/>
      </c>
      <c r="I3533" t="str">
        <f>IF($H3533="","",VLOOKUP($H3533,Listes!$A$3:$I$12,3,FALSE))</f>
        <v/>
      </c>
      <c r="J3533" t="str">
        <f>IF($H3533="","",VLOOKUP($H3533,Listes!$A$3:$I$12,4,FALSE))</f>
        <v/>
      </c>
      <c r="K3533" t="str">
        <f>IF(H3533="","",VLOOKUP($H3533,Listes!$A$3:$I$12,8,FALSE))</f>
        <v/>
      </c>
      <c r="N3533" t="str">
        <f t="shared" si="656"/>
        <v/>
      </c>
    </row>
    <row r="3534" spans="1:14">
      <c r="A3534" s="62" t="str">
        <f>IF(Encodage!A3534="","",IF(COUNTIF($A$2:A3533,Encodage!A3534),"",IF(AND(Encodage!A3534&gt;=$G$2,Encodage!A3534&lt;=$H$2),Encodage!B3534,"")))</f>
        <v/>
      </c>
      <c r="B3534" s="62" t="str">
        <f>IF(A3534="","",IF(COUNTIF($A$2:B3533,Encodage!B3534)&gt;0,"",IF(AND(Encodage!B3534&gt;=$G$2,Encodage!A3534&lt;=$H$2),Encodage!C3534,"")))</f>
        <v/>
      </c>
      <c r="C3534" s="62"/>
      <c r="D3534" s="61"/>
      <c r="E3534" s="61"/>
      <c r="F3534" s="61"/>
      <c r="G3534" t="str">
        <f t="shared" si="655"/>
        <v/>
      </c>
      <c r="H3534" t="str">
        <f>IFERROR(IF(COUNTIF($H$4:H3533,H3533)&lt;VLOOKUP($H3533,$D$3:$E$500,2,0),H3533,INDEX($D$3:$D$300,MATCH(H3533,$D$3:$D$300,0)+1)),"")</f>
        <v/>
      </c>
      <c r="I3534" t="str">
        <f>IF($H3534="","",VLOOKUP($H3534,Listes!$A$3:$I$12,3,FALSE))</f>
        <v/>
      </c>
      <c r="J3534" t="str">
        <f>IF($H3534="","",VLOOKUP($H3534,Listes!$A$3:$I$12,4,FALSE))</f>
        <v/>
      </c>
      <c r="K3534" t="str">
        <f>IF(H3534="","",VLOOKUP($H3534,Listes!$A$3:$I$12,8,FALSE))</f>
        <v/>
      </c>
      <c r="N3534" t="str">
        <f t="shared" si="656"/>
        <v/>
      </c>
    </row>
    <row r="3535" spans="1:14">
      <c r="A3535" s="62" t="str">
        <f>IF(Encodage!A3535="","",IF(COUNTIF($A$2:A3534,Encodage!A3535),"",IF(AND(Encodage!A3535&gt;=$G$2,Encodage!A3535&lt;=$H$2),Encodage!B3535,"")))</f>
        <v/>
      </c>
      <c r="B3535" s="62" t="str">
        <f>IF(A3535="","",IF(COUNTIF($A$2:B3534,Encodage!B3535)&gt;0,"",IF(AND(Encodage!B3535&gt;=$G$2,Encodage!A3535&lt;=$H$2),Encodage!C3535,"")))</f>
        <v/>
      </c>
      <c r="C3535" s="62"/>
      <c r="D3535" s="61"/>
      <c r="E3535" s="61"/>
      <c r="F3535" s="61"/>
      <c r="G3535" t="str">
        <f t="shared" si="655"/>
        <v/>
      </c>
      <c r="H3535" t="str">
        <f>IFERROR(IF(COUNTIF($H$4:H3534,H3534)&lt;VLOOKUP($H3534,$D$3:$E$500,2,0),H3534,INDEX($D$3:$D$300,MATCH(H3534,$D$3:$D$300,0)+1)),"")</f>
        <v/>
      </c>
      <c r="I3535" t="str">
        <f>IF($H3535="","",VLOOKUP($H3535,Listes!$A$3:$I$12,3,FALSE))</f>
        <v/>
      </c>
      <c r="J3535" t="str">
        <f>IF($H3535="","",VLOOKUP($H3535,Listes!$A$3:$I$12,4,FALSE))</f>
        <v/>
      </c>
      <c r="K3535" t="str">
        <f>IF(H3535="","",VLOOKUP($H3535,Listes!$A$3:$I$12,8,FALSE))</f>
        <v/>
      </c>
      <c r="N3535" t="str">
        <f t="shared" si="656"/>
        <v/>
      </c>
    </row>
    <row r="3536" spans="1:14">
      <c r="A3536" s="62" t="str">
        <f>IF(Encodage!A3536="","",IF(COUNTIF($A$2:A3535,Encodage!A3536),"",IF(AND(Encodage!A3536&gt;=$G$2,Encodage!A3536&lt;=$H$2),Encodage!B3536,"")))</f>
        <v/>
      </c>
      <c r="B3536" s="62" t="str">
        <f>IF(A3536="","",IF(COUNTIF($A$2:B3535,Encodage!B3536)&gt;0,"",IF(AND(Encodage!B3536&gt;=$G$2,Encodage!A3536&lt;=$H$2),Encodage!C3536,"")))</f>
        <v/>
      </c>
      <c r="C3536" s="62"/>
      <c r="D3536" s="61"/>
      <c r="E3536" s="61"/>
      <c r="F3536" s="61"/>
      <c r="G3536" t="str">
        <f t="shared" si="655"/>
        <v/>
      </c>
      <c r="H3536" t="str">
        <f>IFERROR(IF(COUNTIF($H$4:H3535,H3535)&lt;VLOOKUP($H3535,$D$3:$E$500,2,0),H3535,INDEX($D$3:$D$300,MATCH(H3535,$D$3:$D$300,0)+1)),"")</f>
        <v/>
      </c>
      <c r="I3536" t="str">
        <f>IF($H3536="","",VLOOKUP($H3536,Listes!$A$3:$I$12,3,FALSE))</f>
        <v/>
      </c>
      <c r="J3536" t="str">
        <f>IF($H3536="","",VLOOKUP($H3536,Listes!$A$3:$I$12,4,FALSE))</f>
        <v/>
      </c>
      <c r="K3536" t="str">
        <f>IF(H3536="","",VLOOKUP($H3536,Listes!$A$3:$I$12,8,FALSE))</f>
        <v/>
      </c>
      <c r="N3536" t="str">
        <f t="shared" si="656"/>
        <v/>
      </c>
    </row>
    <row r="3537" spans="1:14">
      <c r="A3537" s="62" t="str">
        <f>IF(Encodage!A3537="","",IF(COUNTIF($A$2:A3536,Encodage!A3537),"",IF(AND(Encodage!A3537&gt;=$G$2,Encodage!A3537&lt;=$H$2),Encodage!B3537,"")))</f>
        <v/>
      </c>
      <c r="B3537" s="62" t="str">
        <f>IF(A3537="","",IF(COUNTIF($A$2:B3536,Encodage!B3537)&gt;0,"",IF(AND(Encodage!B3537&gt;=$G$2,Encodage!A3537&lt;=$H$2),Encodage!C3537,"")))</f>
        <v/>
      </c>
      <c r="C3537" s="62"/>
      <c r="D3537" s="61"/>
      <c r="E3537" s="61"/>
      <c r="F3537" s="61"/>
      <c r="G3537" t="str">
        <f t="shared" si="655"/>
        <v/>
      </c>
      <c r="H3537" t="str">
        <f>IFERROR(IF(COUNTIF($H$4:H3536,H3536)&lt;VLOOKUP($H3536,$D$3:$E$500,2,0),H3536,INDEX($D$3:$D$300,MATCH(H3536,$D$3:$D$300,0)+1)),"")</f>
        <v/>
      </c>
      <c r="I3537" t="str">
        <f>IF($H3537="","",VLOOKUP($H3537,Listes!$A$3:$I$12,3,FALSE))</f>
        <v/>
      </c>
      <c r="J3537" t="str">
        <f>IF($H3537="","",VLOOKUP($H3537,Listes!$A$3:$I$12,4,FALSE))</f>
        <v/>
      </c>
      <c r="K3537" t="str">
        <f>IF(H3537="","",VLOOKUP($H3537,Listes!$A$3:$I$12,8,FALSE))</f>
        <v/>
      </c>
      <c r="N3537" t="str">
        <f t="shared" si="656"/>
        <v/>
      </c>
    </row>
    <row r="3538" spans="1:14">
      <c r="A3538" s="62" t="str">
        <f>IF(Encodage!A3538="","",IF(COUNTIF($A$2:A3537,Encodage!A3538),"",IF(AND(Encodage!A3538&gt;=$G$2,Encodage!A3538&lt;=$H$2),Encodage!B3538,"")))</f>
        <v/>
      </c>
      <c r="B3538" s="62" t="str">
        <f>IF(A3538="","",IF(COUNTIF($A$2:B3537,Encodage!B3538)&gt;0,"",IF(AND(Encodage!B3538&gt;=$G$2,Encodage!A3538&lt;=$H$2),Encodage!C3538,"")))</f>
        <v/>
      </c>
      <c r="C3538" s="62"/>
      <c r="D3538" s="61"/>
      <c r="E3538" s="61"/>
      <c r="F3538" s="61"/>
      <c r="G3538" t="str">
        <f t="shared" si="655"/>
        <v/>
      </c>
      <c r="H3538" t="str">
        <f>IFERROR(IF(COUNTIF($H$4:H3537,H3537)&lt;VLOOKUP($H3537,$D$3:$E$500,2,0),H3537,INDEX($D$3:$D$300,MATCH(H3537,$D$3:$D$300,0)+1)),"")</f>
        <v/>
      </c>
      <c r="I3538" t="str">
        <f>IF($H3538="","",VLOOKUP($H3538,Listes!$A$3:$I$12,3,FALSE))</f>
        <v/>
      </c>
      <c r="J3538" t="str">
        <f>IF($H3538="","",VLOOKUP($H3538,Listes!$A$3:$I$12,4,FALSE))</f>
        <v/>
      </c>
      <c r="K3538" t="str">
        <f>IF(H3538="","",VLOOKUP($H3538,Listes!$A$3:$I$12,8,FALSE))</f>
        <v/>
      </c>
      <c r="N3538" t="str">
        <f t="shared" si="656"/>
        <v/>
      </c>
    </row>
    <row r="3539" spans="1:14">
      <c r="A3539" s="62" t="str">
        <f>IF(Encodage!A3539="","",IF(COUNTIF($A$2:A3538,Encodage!A3539),"",IF(AND(Encodage!A3539&gt;=$G$2,Encodage!A3539&lt;=$H$2),Encodage!B3539,"")))</f>
        <v/>
      </c>
      <c r="B3539" s="62" t="str">
        <f>IF(A3539="","",IF(COUNTIF($A$2:B3538,Encodage!B3539)&gt;0,"",IF(AND(Encodage!B3539&gt;=$G$2,Encodage!A3539&lt;=$H$2),Encodage!C3539,"")))</f>
        <v/>
      </c>
      <c r="C3539" s="62"/>
      <c r="D3539" s="61"/>
      <c r="E3539" s="61"/>
      <c r="F3539" s="61"/>
      <c r="G3539" t="str">
        <f t="shared" si="655"/>
        <v/>
      </c>
      <c r="H3539" t="str">
        <f>IFERROR(IF(COUNTIF($H$4:H3538,H3538)&lt;VLOOKUP($H3538,$D$3:$E$500,2,0),H3538,INDEX($D$3:$D$300,MATCH(H3538,$D$3:$D$300,0)+1)),"")</f>
        <v/>
      </c>
      <c r="I3539" t="str">
        <f>IF($H3539="","",VLOOKUP($H3539,Listes!$A$3:$I$12,3,FALSE))</f>
        <v/>
      </c>
      <c r="J3539" t="str">
        <f>IF($H3539="","",VLOOKUP($H3539,Listes!$A$3:$I$12,4,FALSE))</f>
        <v/>
      </c>
      <c r="K3539" t="str">
        <f>IF(H3539="","",VLOOKUP($H3539,Listes!$A$3:$I$12,8,FALSE))</f>
        <v/>
      </c>
      <c r="N3539" t="str">
        <f t="shared" si="656"/>
        <v/>
      </c>
    </row>
    <row r="3540" spans="1:14">
      <c r="A3540" s="62" t="str">
        <f>IF(Encodage!A3540="","",IF(COUNTIF($A$2:A3539,Encodage!A3540),"",IF(AND(Encodage!A3540&gt;=$G$2,Encodage!A3540&lt;=$H$2),Encodage!B3540,"")))</f>
        <v/>
      </c>
      <c r="B3540" s="62" t="str">
        <f>IF(A3540="","",IF(COUNTIF($A$2:B3539,Encodage!B3540)&gt;0,"",IF(AND(Encodage!B3540&gt;=$G$2,Encodage!A3540&lt;=$H$2),Encodage!C3540,"")))</f>
        <v/>
      </c>
      <c r="C3540" s="62"/>
      <c r="D3540" s="61"/>
      <c r="E3540" s="61"/>
      <c r="F3540" s="61"/>
      <c r="G3540" t="str">
        <f t="shared" si="655"/>
        <v/>
      </c>
      <c r="H3540" t="str">
        <f>IFERROR(IF(COUNTIF($H$4:H3539,H3539)&lt;VLOOKUP($H3539,$D$3:$E$500,2,0),H3539,INDEX($D$3:$D$300,MATCH(H3539,$D$3:$D$300,0)+1)),"")</f>
        <v/>
      </c>
      <c r="I3540" t="str">
        <f>IF($H3540="","",VLOOKUP($H3540,Listes!$A$3:$I$12,3,FALSE))</f>
        <v/>
      </c>
      <c r="J3540" t="str">
        <f>IF($H3540="","",VLOOKUP($H3540,Listes!$A$3:$I$12,4,FALSE))</f>
        <v/>
      </c>
      <c r="K3540" t="str">
        <f>IF(H3540="","",VLOOKUP($H3540,Listes!$A$3:$I$12,8,FALSE))</f>
        <v/>
      </c>
      <c r="N3540" t="str">
        <f t="shared" si="656"/>
        <v/>
      </c>
    </row>
    <row r="3541" spans="1:14">
      <c r="A3541" s="62" t="str">
        <f>IF(Encodage!A3541="","",IF(COUNTIF($A$2:A3540,Encodage!A3541),"",IF(AND(Encodage!A3541&gt;=$G$2,Encodage!A3541&lt;=$H$2),Encodage!B3541,"")))</f>
        <v/>
      </c>
      <c r="B3541" s="62" t="str">
        <f>IF(A3541="","",IF(COUNTIF($A$2:B3540,Encodage!B3541)&gt;0,"",IF(AND(Encodage!B3541&gt;=$G$2,Encodage!A3541&lt;=$H$2),Encodage!C3541,"")))</f>
        <v/>
      </c>
      <c r="C3541" s="62"/>
      <c r="D3541" s="61"/>
      <c r="E3541" s="61"/>
      <c r="F3541" s="61"/>
      <c r="G3541" t="str">
        <f t="shared" si="655"/>
        <v/>
      </c>
      <c r="H3541" t="str">
        <f>IFERROR(IF(COUNTIF($H$4:H3540,H3540)&lt;VLOOKUP($H3540,$D$3:$E$500,2,0),H3540,INDEX($D$3:$D$300,MATCH(H3540,$D$3:$D$300,0)+1)),"")</f>
        <v/>
      </c>
      <c r="I3541" t="str">
        <f>IF($H3541="","",VLOOKUP($H3541,Listes!$A$3:$I$12,3,FALSE))</f>
        <v/>
      </c>
      <c r="J3541" t="str">
        <f>IF($H3541="","",VLOOKUP($H3541,Listes!$A$3:$I$12,4,FALSE))</f>
        <v/>
      </c>
      <c r="K3541" t="str">
        <f>IF(H3541="","",VLOOKUP($H3541,Listes!$A$3:$I$12,8,FALSE))</f>
        <v/>
      </c>
      <c r="N3541" t="str">
        <f t="shared" si="656"/>
        <v/>
      </c>
    </row>
    <row r="3542" spans="1:14">
      <c r="A3542" s="62" t="str">
        <f>IF(Encodage!A3542="","",IF(COUNTIF($A$2:A3541,Encodage!A3542),"",IF(AND(Encodage!A3542&gt;=$G$2,Encodage!A3542&lt;=$H$2),Encodage!B3542,"")))</f>
        <v/>
      </c>
      <c r="B3542" s="62" t="str">
        <f>IF(A3542="","",IF(COUNTIF($A$2:B3541,Encodage!B3542)&gt;0,"",IF(AND(Encodage!B3542&gt;=$G$2,Encodage!A3542&lt;=$H$2),Encodage!C3542,"")))</f>
        <v/>
      </c>
      <c r="C3542" s="62"/>
      <c r="D3542" s="61"/>
      <c r="E3542" s="61"/>
      <c r="F3542" s="61"/>
      <c r="G3542" t="str">
        <f t="shared" si="655"/>
        <v/>
      </c>
      <c r="H3542" t="str">
        <f>IFERROR(IF(COUNTIF($H$4:H3541,H3541)&lt;VLOOKUP($H3541,$D$3:$E$500,2,0),H3541,INDEX($D$3:$D$300,MATCH(H3541,$D$3:$D$300,0)+1)),"")</f>
        <v/>
      </c>
      <c r="I3542" t="str">
        <f>IF($H3542="","",VLOOKUP($H3542,Listes!$A$3:$I$12,3,FALSE))</f>
        <v/>
      </c>
      <c r="J3542" t="str">
        <f>IF($H3542="","",VLOOKUP($H3542,Listes!$A$3:$I$12,4,FALSE))</f>
        <v/>
      </c>
      <c r="K3542" t="str">
        <f>IF(H3542="","",VLOOKUP($H3542,Listes!$A$3:$I$12,8,FALSE))</f>
        <v/>
      </c>
      <c r="N3542" t="str">
        <f t="shared" si="656"/>
        <v/>
      </c>
    </row>
    <row r="3543" spans="1:14">
      <c r="A3543" s="62" t="str">
        <f>IF(Encodage!A3543="","",IF(COUNTIF($A$2:A3542,Encodage!A3543),"",IF(AND(Encodage!A3543&gt;=$G$2,Encodage!A3543&lt;=$H$2),Encodage!B3543,"")))</f>
        <v/>
      </c>
      <c r="B3543" s="62" t="str">
        <f>IF(A3543="","",IF(COUNTIF($A$2:B3542,Encodage!B3543)&gt;0,"",IF(AND(Encodage!B3543&gt;=$G$2,Encodage!A3543&lt;=$H$2),Encodage!C3543,"")))</f>
        <v/>
      </c>
      <c r="C3543" s="62"/>
      <c r="D3543" s="61"/>
      <c r="E3543" s="61"/>
      <c r="F3543" s="61"/>
      <c r="G3543" t="str">
        <f t="shared" si="655"/>
        <v/>
      </c>
      <c r="H3543" t="str">
        <f>IFERROR(IF(COUNTIF($H$4:H3542,H3542)&lt;VLOOKUP($H3542,$D$3:$E$500,2,0),H3542,INDEX($D$3:$D$300,MATCH(H3542,$D$3:$D$300,0)+1)),"")</f>
        <v/>
      </c>
      <c r="I3543" t="str">
        <f>IF($H3543="","",VLOOKUP($H3543,Listes!$A$3:$I$12,3,FALSE))</f>
        <v/>
      </c>
      <c r="J3543" t="str">
        <f>IF($H3543="","",VLOOKUP($H3543,Listes!$A$3:$I$12,4,FALSE))</f>
        <v/>
      </c>
      <c r="K3543" t="str">
        <f>IF(H3543="","",VLOOKUP($H3543,Listes!$A$3:$I$12,8,FALSE))</f>
        <v/>
      </c>
      <c r="N3543" t="str">
        <f t="shared" si="656"/>
        <v/>
      </c>
    </row>
    <row r="3544" spans="1:14">
      <c r="A3544" s="62" t="str">
        <f>IF(Encodage!A3544="","",IF(COUNTIF($A$2:A3543,Encodage!A3544),"",IF(AND(Encodage!A3544&gt;=$G$2,Encodage!A3544&lt;=$H$2),Encodage!B3544,"")))</f>
        <v/>
      </c>
      <c r="B3544" s="62" t="str">
        <f>IF(A3544="","",IF(COUNTIF($A$2:B3543,Encodage!B3544)&gt;0,"",IF(AND(Encodage!B3544&gt;=$G$2,Encodage!A3544&lt;=$H$2),Encodage!C3544,"")))</f>
        <v/>
      </c>
      <c r="C3544" s="62"/>
      <c r="D3544" s="61"/>
      <c r="E3544" s="61"/>
      <c r="F3544" s="61"/>
      <c r="G3544" t="str">
        <f t="shared" si="655"/>
        <v/>
      </c>
      <c r="H3544" t="str">
        <f>IFERROR(IF(COUNTIF($H$4:H3543,H3543)&lt;VLOOKUP($H3543,$D$3:$E$500,2,0),H3543,INDEX($D$3:$D$300,MATCH(H3543,$D$3:$D$300,0)+1)),"")</f>
        <v/>
      </c>
      <c r="I3544" t="str">
        <f>IF($H3544="","",VLOOKUP($H3544,Listes!$A$3:$I$12,3,FALSE))</f>
        <v/>
      </c>
      <c r="J3544" t="str">
        <f>IF($H3544="","",VLOOKUP($H3544,Listes!$A$3:$I$12,4,FALSE))</f>
        <v/>
      </c>
      <c r="K3544" t="str">
        <f>IF(H3544="","",VLOOKUP($H3544,Listes!$A$3:$I$12,8,FALSE))</f>
        <v/>
      </c>
      <c r="N3544" t="str">
        <f t="shared" si="656"/>
        <v/>
      </c>
    </row>
    <row r="3545" spans="1:14">
      <c r="A3545" s="62" t="str">
        <f>IF(Encodage!A3545="","",IF(COUNTIF($A$2:A3544,Encodage!A3545),"",IF(AND(Encodage!A3545&gt;=$G$2,Encodage!A3545&lt;=$H$2),Encodage!B3545,"")))</f>
        <v/>
      </c>
      <c r="B3545" s="62" t="str">
        <f>IF(A3545="","",IF(COUNTIF($A$2:B3544,Encodage!B3545)&gt;0,"",IF(AND(Encodage!B3545&gt;=$G$2,Encodage!A3545&lt;=$H$2),Encodage!C3545,"")))</f>
        <v/>
      </c>
      <c r="C3545" s="62"/>
      <c r="D3545" s="61"/>
      <c r="E3545" s="61"/>
      <c r="F3545" s="61"/>
      <c r="G3545" t="str">
        <f t="shared" si="655"/>
        <v/>
      </c>
      <c r="H3545" t="str">
        <f>IFERROR(IF(COUNTIF($H$4:H3544,H3544)&lt;VLOOKUP($H3544,$D$3:$E$500,2,0),H3544,INDEX($D$3:$D$300,MATCH(H3544,$D$3:$D$300,0)+1)),"")</f>
        <v/>
      </c>
      <c r="I3545" t="str">
        <f>IF($H3545="","",VLOOKUP($H3545,Listes!$A$3:$I$12,3,FALSE))</f>
        <v/>
      </c>
      <c r="J3545" t="str">
        <f>IF($H3545="","",VLOOKUP($H3545,Listes!$A$3:$I$12,4,FALSE))</f>
        <v/>
      </c>
      <c r="K3545" t="str">
        <f>IF(H3545="","",VLOOKUP($H3545,Listes!$A$3:$I$12,8,FALSE))</f>
        <v/>
      </c>
      <c r="N3545" t="str">
        <f t="shared" si="656"/>
        <v/>
      </c>
    </row>
    <row r="3546" spans="1:14">
      <c r="A3546" s="62" t="str">
        <f>IF(Encodage!A3546="","",IF(COUNTIF($A$2:A3545,Encodage!A3546),"",IF(AND(Encodage!A3546&gt;=$G$2,Encodage!A3546&lt;=$H$2),Encodage!B3546,"")))</f>
        <v/>
      </c>
      <c r="B3546" s="62" t="str">
        <f>IF(A3546="","",IF(COUNTIF($A$2:B3545,Encodage!B3546)&gt;0,"",IF(AND(Encodage!B3546&gt;=$G$2,Encodage!A3546&lt;=$H$2),Encodage!C3546,"")))</f>
        <v/>
      </c>
      <c r="C3546" s="62"/>
      <c r="D3546" s="61"/>
      <c r="E3546" s="61"/>
      <c r="F3546" s="61"/>
      <c r="G3546" t="str">
        <f t="shared" si="655"/>
        <v/>
      </c>
      <c r="H3546" t="str">
        <f>IFERROR(IF(COUNTIF($H$4:H3545,H3545)&lt;VLOOKUP($H3545,$D$3:$E$500,2,0),H3545,INDEX($D$3:$D$300,MATCH(H3545,$D$3:$D$300,0)+1)),"")</f>
        <v/>
      </c>
      <c r="I3546" t="str">
        <f>IF($H3546="","",VLOOKUP($H3546,Listes!$A$3:$I$12,3,FALSE))</f>
        <v/>
      </c>
      <c r="J3546" t="str">
        <f>IF($H3546="","",VLOOKUP($H3546,Listes!$A$3:$I$12,4,FALSE))</f>
        <v/>
      </c>
      <c r="K3546" t="str">
        <f>IF(H3546="","",VLOOKUP($H3546,Listes!$A$3:$I$12,8,FALSE))</f>
        <v/>
      </c>
      <c r="N3546" t="str">
        <f t="shared" si="656"/>
        <v/>
      </c>
    </row>
    <row r="3547" spans="1:14">
      <c r="A3547" s="62" t="str">
        <f>IF(Encodage!A3547="","",IF(COUNTIF($A$2:A3546,Encodage!A3547),"",IF(AND(Encodage!A3547&gt;=$G$2,Encodage!A3547&lt;=$H$2),Encodage!B3547,"")))</f>
        <v/>
      </c>
      <c r="B3547" s="62" t="str">
        <f>IF(A3547="","",IF(COUNTIF($A$2:B3546,Encodage!B3547)&gt;0,"",IF(AND(Encodage!B3547&gt;=$G$2,Encodage!A3547&lt;=$H$2),Encodage!C3547,"")))</f>
        <v/>
      </c>
      <c r="C3547" s="62"/>
      <c r="D3547" s="61"/>
      <c r="E3547" s="61"/>
      <c r="F3547" s="61"/>
      <c r="G3547" t="str">
        <f t="shared" si="655"/>
        <v/>
      </c>
      <c r="H3547" t="str">
        <f>IFERROR(IF(COUNTIF($H$4:H3546,H3546)&lt;VLOOKUP($H3546,$D$3:$E$500,2,0),H3546,INDEX($D$3:$D$300,MATCH(H3546,$D$3:$D$300,0)+1)),"")</f>
        <v/>
      </c>
      <c r="I3547" t="str">
        <f>IF($H3547="","",VLOOKUP($H3547,Listes!$A$3:$I$12,3,FALSE))</f>
        <v/>
      </c>
      <c r="J3547" t="str">
        <f>IF($H3547="","",VLOOKUP($H3547,Listes!$A$3:$I$12,4,FALSE))</f>
        <v/>
      </c>
      <c r="K3547" t="str">
        <f>IF(H3547="","",VLOOKUP($H3547,Listes!$A$3:$I$12,8,FALSE))</f>
        <v/>
      </c>
      <c r="N3547" t="str">
        <f t="shared" si="656"/>
        <v/>
      </c>
    </row>
    <row r="3548" spans="1:14">
      <c r="A3548" s="62" t="str">
        <f>IF(Encodage!A3548="","",IF(COUNTIF($A$2:A3547,Encodage!A3548),"",IF(AND(Encodage!A3548&gt;=$G$2,Encodage!A3548&lt;=$H$2),Encodage!B3548,"")))</f>
        <v/>
      </c>
      <c r="B3548" s="62" t="str">
        <f>IF(A3548="","",IF(COUNTIF($A$2:B3547,Encodage!B3548)&gt;0,"",IF(AND(Encodage!B3548&gt;=$G$2,Encodage!A3548&lt;=$H$2),Encodage!C3548,"")))</f>
        <v/>
      </c>
      <c r="C3548" s="62"/>
      <c r="D3548" s="61"/>
      <c r="E3548" s="61"/>
      <c r="F3548" s="61"/>
      <c r="G3548" t="str">
        <f t="shared" si="655"/>
        <v/>
      </c>
      <c r="H3548" t="str">
        <f>IFERROR(IF(COUNTIF($H$4:H3547,H3547)&lt;VLOOKUP($H3547,$D$3:$E$500,2,0),H3547,INDEX($D$3:$D$300,MATCH(H3547,$D$3:$D$300,0)+1)),"")</f>
        <v/>
      </c>
      <c r="I3548" t="str">
        <f>IF($H3548="","",VLOOKUP($H3548,Listes!$A$3:$I$12,3,FALSE))</f>
        <v/>
      </c>
      <c r="J3548" t="str">
        <f>IF($H3548="","",VLOOKUP($H3548,Listes!$A$3:$I$12,4,FALSE))</f>
        <v/>
      </c>
      <c r="K3548" t="str">
        <f>IF(H3548="","",VLOOKUP($H3548,Listes!$A$3:$I$12,8,FALSE))</f>
        <v/>
      </c>
      <c r="N3548" t="str">
        <f t="shared" si="656"/>
        <v/>
      </c>
    </row>
    <row r="3549" spans="1:14">
      <c r="A3549" s="62" t="str">
        <f>IF(Encodage!A3549="","",IF(COUNTIF($A$2:A3548,Encodage!A3549),"",IF(AND(Encodage!A3549&gt;=$G$2,Encodage!A3549&lt;=$H$2),Encodage!B3549,"")))</f>
        <v/>
      </c>
      <c r="B3549" s="62" t="str">
        <f>IF(A3549="","",IF(COUNTIF($A$2:B3548,Encodage!B3549)&gt;0,"",IF(AND(Encodage!B3549&gt;=$G$2,Encodage!A3549&lt;=$H$2),Encodage!C3549,"")))</f>
        <v/>
      </c>
      <c r="C3549" s="62"/>
      <c r="D3549" s="61"/>
      <c r="E3549" s="61"/>
      <c r="F3549" s="61"/>
      <c r="G3549" t="str">
        <f t="shared" si="655"/>
        <v/>
      </c>
      <c r="H3549" t="str">
        <f>IFERROR(IF(COUNTIF($H$4:H3548,H3548)&lt;VLOOKUP($H3548,$D$3:$E$500,2,0),H3548,INDEX($D$3:$D$300,MATCH(H3548,$D$3:$D$300,0)+1)),"")</f>
        <v/>
      </c>
      <c r="I3549" t="str">
        <f>IF($H3549="","",VLOOKUP($H3549,Listes!$A$3:$I$12,3,FALSE))</f>
        <v/>
      </c>
      <c r="J3549" t="str">
        <f>IF($H3549="","",VLOOKUP($H3549,Listes!$A$3:$I$12,4,FALSE))</f>
        <v/>
      </c>
      <c r="K3549" t="str">
        <f>IF(H3549="","",VLOOKUP($H3549,Listes!$A$3:$I$12,8,FALSE))</f>
        <v/>
      </c>
      <c r="N3549" t="str">
        <f t="shared" si="656"/>
        <v/>
      </c>
    </row>
    <row r="3550" spans="1:14">
      <c r="A3550" s="62" t="str">
        <f>IF(Encodage!A3550="","",IF(COUNTIF($A$2:A3549,Encodage!A3550),"",IF(AND(Encodage!A3550&gt;=$G$2,Encodage!A3550&lt;=$H$2),Encodage!B3550,"")))</f>
        <v/>
      </c>
      <c r="B3550" s="62" t="str">
        <f>IF(A3550="","",IF(COUNTIF($A$2:B3549,Encodage!B3550)&gt;0,"",IF(AND(Encodage!B3550&gt;=$G$2,Encodage!A3550&lt;=$H$2),Encodage!C3550,"")))</f>
        <v/>
      </c>
      <c r="C3550" s="62"/>
      <c r="D3550" s="61"/>
      <c r="E3550" s="61"/>
      <c r="F3550" s="61"/>
      <c r="G3550" t="str">
        <f t="shared" si="655"/>
        <v/>
      </c>
      <c r="H3550" t="str">
        <f>IFERROR(IF(COUNTIF($H$4:H3549,H3549)&lt;VLOOKUP($H3549,$D$3:$E$500,2,0),H3549,INDEX($D$3:$D$300,MATCH(H3549,$D$3:$D$300,0)+1)),"")</f>
        <v/>
      </c>
      <c r="I3550" t="str">
        <f>IF($H3550="","",VLOOKUP($H3550,Listes!$A$3:$I$12,3,FALSE))</f>
        <v/>
      </c>
      <c r="J3550" t="str">
        <f>IF($H3550="","",VLOOKUP($H3550,Listes!$A$3:$I$12,4,FALSE))</f>
        <v/>
      </c>
      <c r="K3550" t="str">
        <f>IF(H3550="","",VLOOKUP($H3550,Listes!$A$3:$I$12,8,FALSE))</f>
        <v/>
      </c>
      <c r="N3550" t="str">
        <f t="shared" si="656"/>
        <v/>
      </c>
    </row>
    <row r="3551" spans="1:14">
      <c r="A3551" s="62" t="str">
        <f>IF(Encodage!A3551="","",IF(COUNTIF($A$2:A3550,Encodage!A3551),"",IF(AND(Encodage!A3551&gt;=$G$2,Encodage!A3551&lt;=$H$2),Encodage!B3551,"")))</f>
        <v/>
      </c>
      <c r="B3551" s="62" t="str">
        <f>IF(A3551="","",IF(COUNTIF($A$2:B3550,Encodage!B3551)&gt;0,"",IF(AND(Encodage!B3551&gt;=$G$2,Encodage!A3551&lt;=$H$2),Encodage!C3551,"")))</f>
        <v/>
      </c>
      <c r="C3551" s="62"/>
      <c r="D3551" s="61"/>
      <c r="E3551" s="61"/>
      <c r="F3551" s="61"/>
      <c r="G3551" t="str">
        <f t="shared" si="655"/>
        <v/>
      </c>
      <c r="H3551" t="str">
        <f>IFERROR(IF(COUNTIF($H$4:H3550,H3550)&lt;VLOOKUP($H3550,$D$3:$E$500,2,0),H3550,INDEX($D$3:$D$300,MATCH(H3550,$D$3:$D$300,0)+1)),"")</f>
        <v/>
      </c>
      <c r="I3551" t="str">
        <f>IF($H3551="","",VLOOKUP($H3551,Listes!$A$3:$I$12,3,FALSE))</f>
        <v/>
      </c>
      <c r="J3551" t="str">
        <f>IF($H3551="","",VLOOKUP($H3551,Listes!$A$3:$I$12,4,FALSE))</f>
        <v/>
      </c>
      <c r="K3551" t="str">
        <f>IF(H3551="","",VLOOKUP($H3551,Listes!$A$3:$I$12,8,FALSE))</f>
        <v/>
      </c>
      <c r="N3551" t="str">
        <f t="shared" si="656"/>
        <v/>
      </c>
    </row>
    <row r="3552" spans="1:14">
      <c r="A3552" s="62" t="str">
        <f>IF(Encodage!A3552="","",IF(COUNTIF($A$2:A3551,Encodage!A3552),"",IF(AND(Encodage!A3552&gt;=$G$2,Encodage!A3552&lt;=$H$2),Encodage!B3552,"")))</f>
        <v/>
      </c>
      <c r="B3552" s="62" t="str">
        <f>IF(A3552="","",IF(COUNTIF($A$2:B3551,Encodage!B3552)&gt;0,"",IF(AND(Encodage!B3552&gt;=$G$2,Encodage!A3552&lt;=$H$2),Encodage!C3552,"")))</f>
        <v/>
      </c>
      <c r="C3552" s="62"/>
      <c r="D3552" s="61"/>
      <c r="E3552" s="61"/>
      <c r="F3552" s="61"/>
      <c r="G3552" t="str">
        <f t="shared" si="655"/>
        <v/>
      </c>
      <c r="H3552" t="str">
        <f>IFERROR(IF(COUNTIF($H$4:H3551,H3551)&lt;VLOOKUP($H3551,$D$3:$E$500,2,0),H3551,INDEX($D$3:$D$300,MATCH(H3551,$D$3:$D$300,0)+1)),"")</f>
        <v/>
      </c>
      <c r="I3552" t="str">
        <f>IF($H3552="","",VLOOKUP($H3552,Listes!$A$3:$I$12,3,FALSE))</f>
        <v/>
      </c>
      <c r="J3552" t="str">
        <f>IF($H3552="","",VLOOKUP($H3552,Listes!$A$3:$I$12,4,FALSE))</f>
        <v/>
      </c>
      <c r="K3552" t="str">
        <f>IF(H3552="","",VLOOKUP($H3552,Listes!$A$3:$I$12,8,FALSE))</f>
        <v/>
      </c>
      <c r="N3552" t="str">
        <f t="shared" si="656"/>
        <v/>
      </c>
    </row>
    <row r="3553" spans="1:14">
      <c r="A3553" s="62" t="str">
        <f>IF(Encodage!A3553="","",IF(COUNTIF($A$2:A3552,Encodage!A3553),"",IF(AND(Encodage!A3553&gt;=$G$2,Encodage!A3553&lt;=$H$2),Encodage!B3553,"")))</f>
        <v/>
      </c>
      <c r="B3553" s="62" t="str">
        <f>IF(A3553="","",IF(COUNTIF($A$2:B3552,Encodage!B3553)&gt;0,"",IF(AND(Encodage!B3553&gt;=$G$2,Encodage!A3553&lt;=$H$2),Encodage!C3553,"")))</f>
        <v/>
      </c>
      <c r="C3553" s="62"/>
      <c r="D3553" s="61"/>
      <c r="E3553" s="61"/>
      <c r="F3553" s="61"/>
      <c r="G3553" t="str">
        <f t="shared" si="655"/>
        <v/>
      </c>
      <c r="H3553" t="str">
        <f>IFERROR(IF(COUNTIF($H$4:H3552,H3552)&lt;VLOOKUP($H3552,$D$3:$E$500,2,0),H3552,INDEX($D$3:$D$300,MATCH(H3552,$D$3:$D$300,0)+1)),"")</f>
        <v/>
      </c>
      <c r="I3553" t="str">
        <f>IF($H3553="","",VLOOKUP($H3553,Listes!$A$3:$I$12,3,FALSE))</f>
        <v/>
      </c>
      <c r="J3553" t="str">
        <f>IF($H3553="","",VLOOKUP($H3553,Listes!$A$3:$I$12,4,FALSE))</f>
        <v/>
      </c>
      <c r="K3553" t="str">
        <f>IF(H3553="","",VLOOKUP($H3553,Listes!$A$3:$I$12,8,FALSE))</f>
        <v/>
      </c>
      <c r="N3553" t="str">
        <f t="shared" si="656"/>
        <v/>
      </c>
    </row>
    <row r="3554" spans="1:14">
      <c r="A3554" s="62" t="str">
        <f>IF(Encodage!A3554="","",IF(COUNTIF($A$2:A3553,Encodage!A3554),"",IF(AND(Encodage!A3554&gt;=$G$2,Encodage!A3554&lt;=$H$2),Encodage!B3554,"")))</f>
        <v/>
      </c>
      <c r="B3554" s="62" t="str">
        <f>IF(A3554="","",IF(COUNTIF($A$2:B3553,Encodage!B3554)&gt;0,"",IF(AND(Encodage!B3554&gt;=$G$2,Encodage!A3554&lt;=$H$2),Encodage!C3554,"")))</f>
        <v/>
      </c>
      <c r="C3554" s="62"/>
      <c r="D3554" s="61"/>
      <c r="E3554" s="61"/>
      <c r="F3554" s="61"/>
      <c r="G3554" t="str">
        <f t="shared" si="655"/>
        <v/>
      </c>
      <c r="H3554" t="str">
        <f>IFERROR(IF(COUNTIF($H$4:H3553,H3553)&lt;VLOOKUP($H3553,$D$3:$E$500,2,0),H3553,INDEX($D$3:$D$300,MATCH(H3553,$D$3:$D$300,0)+1)),"")</f>
        <v/>
      </c>
      <c r="I3554" t="str">
        <f>IF($H3554="","",VLOOKUP($H3554,Listes!$A$3:$I$12,3,FALSE))</f>
        <v/>
      </c>
      <c r="J3554" t="str">
        <f>IF($H3554="","",VLOOKUP($H3554,Listes!$A$3:$I$12,4,FALSE))</f>
        <v/>
      </c>
      <c r="K3554" t="str">
        <f>IF(H3554="","",VLOOKUP($H3554,Listes!$A$3:$I$12,8,FALSE))</f>
        <v/>
      </c>
      <c r="N3554" t="str">
        <f t="shared" si="656"/>
        <v/>
      </c>
    </row>
    <row r="3555" spans="1:14">
      <c r="A3555" s="62" t="str">
        <f>IF(Encodage!A3555="","",IF(COUNTIF($A$2:A3554,Encodage!A3555),"",IF(AND(Encodage!A3555&gt;=$G$2,Encodage!A3555&lt;=$H$2),Encodage!B3555,"")))</f>
        <v/>
      </c>
      <c r="B3555" s="62" t="str">
        <f>IF(A3555="","",IF(COUNTIF($A$2:B3554,Encodage!B3555)&gt;0,"",IF(AND(Encodage!B3555&gt;=$G$2,Encodage!A3555&lt;=$H$2),Encodage!C3555,"")))</f>
        <v/>
      </c>
      <c r="C3555" s="62"/>
      <c r="D3555" s="61"/>
      <c r="E3555" s="61"/>
      <c r="F3555" s="61"/>
      <c r="G3555" t="str">
        <f t="shared" si="655"/>
        <v/>
      </c>
      <c r="H3555" t="str">
        <f>IFERROR(IF(COUNTIF($H$4:H3554,H3554)&lt;VLOOKUP($H3554,$D$3:$E$500,2,0),H3554,INDEX($D$3:$D$300,MATCH(H3554,$D$3:$D$300,0)+1)),"")</f>
        <v/>
      </c>
      <c r="I3555" t="str">
        <f>IF($H3555="","",VLOOKUP($H3555,Listes!$A$3:$I$12,3,FALSE))</f>
        <v/>
      </c>
      <c r="J3555" t="str">
        <f>IF($H3555="","",VLOOKUP($H3555,Listes!$A$3:$I$12,4,FALSE))</f>
        <v/>
      </c>
      <c r="K3555" t="str">
        <f>IF(H3555="","",VLOOKUP($H3555,Listes!$A$3:$I$12,8,FALSE))</f>
        <v/>
      </c>
      <c r="N3555" t="str">
        <f t="shared" si="656"/>
        <v/>
      </c>
    </row>
    <row r="3556" spans="1:14">
      <c r="A3556" s="62" t="str">
        <f>IF(Encodage!A3556="","",IF(COUNTIF($A$2:A3555,Encodage!A3556),"",IF(AND(Encodage!A3556&gt;=$G$2,Encodage!A3556&lt;=$H$2),Encodage!B3556,"")))</f>
        <v/>
      </c>
      <c r="B3556" s="62" t="str">
        <f>IF(A3556="","",IF(COUNTIF($A$2:B3555,Encodage!B3556)&gt;0,"",IF(AND(Encodage!B3556&gt;=$G$2,Encodage!A3556&lt;=$H$2),Encodage!C3556,"")))</f>
        <v/>
      </c>
      <c r="C3556" s="62"/>
      <c r="D3556" s="61"/>
      <c r="E3556" s="61"/>
      <c r="F3556" s="61"/>
      <c r="G3556" t="str">
        <f t="shared" si="655"/>
        <v/>
      </c>
      <c r="H3556" t="str">
        <f>IFERROR(IF(COUNTIF($H$4:H3555,H3555)&lt;VLOOKUP($H3555,$D$3:$E$500,2,0),H3555,INDEX($D$3:$D$300,MATCH(H3555,$D$3:$D$300,0)+1)),"")</f>
        <v/>
      </c>
      <c r="I3556" t="str">
        <f>IF($H3556="","",VLOOKUP($H3556,Listes!$A$3:$I$12,3,FALSE))</f>
        <v/>
      </c>
      <c r="J3556" t="str">
        <f>IF($H3556="","",VLOOKUP($H3556,Listes!$A$3:$I$12,4,FALSE))</f>
        <v/>
      </c>
      <c r="K3556" t="str">
        <f>IF(H3556="","",VLOOKUP($H3556,Listes!$A$3:$I$12,8,FALSE))</f>
        <v/>
      </c>
      <c r="N3556" t="str">
        <f t="shared" si="656"/>
        <v/>
      </c>
    </row>
    <row r="3557" spans="1:14">
      <c r="A3557" s="62" t="str">
        <f>IF(Encodage!A3557="","",IF(COUNTIF($A$2:A3556,Encodage!A3557),"",IF(AND(Encodage!A3557&gt;=$G$2,Encodage!A3557&lt;=$H$2),Encodage!B3557,"")))</f>
        <v/>
      </c>
      <c r="B3557" s="62" t="str">
        <f>IF(A3557="","",IF(COUNTIF($A$2:B3556,Encodage!B3557)&gt;0,"",IF(AND(Encodage!B3557&gt;=$G$2,Encodage!A3557&lt;=$H$2),Encodage!C3557,"")))</f>
        <v/>
      </c>
      <c r="C3557" s="62"/>
      <c r="D3557" s="61"/>
      <c r="E3557" s="61"/>
      <c r="F3557" s="61"/>
      <c r="G3557" t="str">
        <f t="shared" si="655"/>
        <v/>
      </c>
      <c r="H3557" t="str">
        <f>IFERROR(IF(COUNTIF($H$4:H3556,H3556)&lt;VLOOKUP($H3556,$D$3:$E$500,2,0),H3556,INDEX($D$3:$D$300,MATCH(H3556,$D$3:$D$300,0)+1)),"")</f>
        <v/>
      </c>
      <c r="I3557" t="str">
        <f>IF($H3557="","",VLOOKUP($H3557,Listes!$A$3:$I$12,3,FALSE))</f>
        <v/>
      </c>
      <c r="J3557" t="str">
        <f>IF($H3557="","",VLOOKUP($H3557,Listes!$A$3:$I$12,4,FALSE))</f>
        <v/>
      </c>
      <c r="K3557" t="str">
        <f>IF(H3557="","",VLOOKUP($H3557,Listes!$A$3:$I$12,8,FALSE))</f>
        <v/>
      </c>
      <c r="N3557" t="str">
        <f t="shared" si="656"/>
        <v/>
      </c>
    </row>
    <row r="3558" spans="1:14">
      <c r="A3558" s="62" t="str">
        <f>IF(Encodage!A3558="","",IF(COUNTIF($A$2:A3557,Encodage!A3558),"",IF(AND(Encodage!A3558&gt;=$G$2,Encodage!A3558&lt;=$H$2),Encodage!B3558,"")))</f>
        <v/>
      </c>
      <c r="B3558" s="62" t="str">
        <f>IF(A3558="","",IF(COUNTIF($A$2:B3557,Encodage!B3558)&gt;0,"",IF(AND(Encodage!B3558&gt;=$G$2,Encodage!A3558&lt;=$H$2),Encodage!C3558,"")))</f>
        <v/>
      </c>
      <c r="C3558" s="62"/>
      <c r="D3558" s="61"/>
      <c r="E3558" s="61"/>
      <c r="F3558" s="61"/>
      <c r="G3558" t="str">
        <f t="shared" si="655"/>
        <v/>
      </c>
      <c r="H3558" t="str">
        <f>IFERROR(IF(COUNTIF($H$4:H3557,H3557)&lt;VLOOKUP($H3557,$D$3:$E$500,2,0),H3557,INDEX($D$3:$D$300,MATCH(H3557,$D$3:$D$300,0)+1)),"")</f>
        <v/>
      </c>
      <c r="I3558" t="str">
        <f>IF($H3558="","",VLOOKUP($H3558,Listes!$A$3:$I$12,3,FALSE))</f>
        <v/>
      </c>
      <c r="J3558" t="str">
        <f>IF($H3558="","",VLOOKUP($H3558,Listes!$A$3:$I$12,4,FALSE))</f>
        <v/>
      </c>
      <c r="K3558" t="str">
        <f>IF(H3558="","",VLOOKUP($H3558,Listes!$A$3:$I$12,8,FALSE))</f>
        <v/>
      </c>
      <c r="N3558" t="str">
        <f t="shared" si="656"/>
        <v/>
      </c>
    </row>
    <row r="3559" spans="1:14">
      <c r="A3559" s="62" t="str">
        <f>IF(Encodage!A3559="","",IF(COUNTIF($A$2:A3558,Encodage!A3559),"",IF(AND(Encodage!A3559&gt;=$G$2,Encodage!A3559&lt;=$H$2),Encodage!B3559,"")))</f>
        <v/>
      </c>
      <c r="B3559" s="62" t="str">
        <f>IF(A3559="","",IF(COUNTIF($A$2:B3558,Encodage!B3559)&gt;0,"",IF(AND(Encodage!B3559&gt;=$G$2,Encodage!A3559&lt;=$H$2),Encodage!C3559,"")))</f>
        <v/>
      </c>
      <c r="C3559" s="62"/>
      <c r="D3559" s="61"/>
      <c r="E3559" s="61"/>
      <c r="F3559" s="61"/>
      <c r="G3559" t="str">
        <f t="shared" si="655"/>
        <v/>
      </c>
      <c r="H3559" t="str">
        <f>IFERROR(IF(COUNTIF($H$4:H3558,H3558)&lt;VLOOKUP($H3558,$D$3:$E$500,2,0),H3558,INDEX($D$3:$D$300,MATCH(H3558,$D$3:$D$300,0)+1)),"")</f>
        <v/>
      </c>
      <c r="I3559" t="str">
        <f>IF($H3559="","",VLOOKUP($H3559,Listes!$A$3:$I$12,3,FALSE))</f>
        <v/>
      </c>
      <c r="J3559" t="str">
        <f>IF($H3559="","",VLOOKUP($H3559,Listes!$A$3:$I$12,4,FALSE))</f>
        <v/>
      </c>
      <c r="K3559" t="str">
        <f>IF(H3559="","",VLOOKUP($H3559,Listes!$A$3:$I$12,8,FALSE))</f>
        <v/>
      </c>
      <c r="N3559" t="str">
        <f t="shared" si="656"/>
        <v/>
      </c>
    </row>
    <row r="3560" spans="1:14">
      <c r="A3560" s="62" t="str">
        <f>IF(Encodage!A3560="","",IF(COUNTIF($A$2:A3559,Encodage!A3560),"",IF(AND(Encodage!A3560&gt;=$G$2,Encodage!A3560&lt;=$H$2),Encodage!B3560,"")))</f>
        <v/>
      </c>
      <c r="B3560" s="62" t="str">
        <f>IF(A3560="","",IF(COUNTIF($A$2:B3559,Encodage!B3560)&gt;0,"",IF(AND(Encodage!B3560&gt;=$G$2,Encodage!A3560&lt;=$H$2),Encodage!C3560,"")))</f>
        <v/>
      </c>
      <c r="C3560" s="62"/>
      <c r="D3560" s="61"/>
      <c r="E3560" s="61"/>
      <c r="F3560" s="61"/>
      <c r="G3560" t="str">
        <f t="shared" si="655"/>
        <v/>
      </c>
      <c r="H3560" t="str">
        <f>IFERROR(IF(COUNTIF($H$4:H3559,H3559)&lt;VLOOKUP($H3559,$D$3:$E$500,2,0),H3559,INDEX($D$3:$D$300,MATCH(H3559,$D$3:$D$300,0)+1)),"")</f>
        <v/>
      </c>
      <c r="I3560" t="str">
        <f>IF($H3560="","",VLOOKUP($H3560,Listes!$A$3:$I$12,3,FALSE))</f>
        <v/>
      </c>
      <c r="J3560" t="str">
        <f>IF($H3560="","",VLOOKUP($H3560,Listes!$A$3:$I$12,4,FALSE))</f>
        <v/>
      </c>
      <c r="K3560" t="str">
        <f>IF(H3560="","",VLOOKUP($H3560,Listes!$A$3:$I$12,8,FALSE))</f>
        <v/>
      </c>
      <c r="N3560" t="str">
        <f t="shared" si="656"/>
        <v/>
      </c>
    </row>
    <row r="3561" spans="1:14">
      <c r="A3561" s="62" t="str">
        <f>IF(Encodage!A3561="","",IF(COUNTIF($A$2:A3560,Encodage!A3561),"",IF(AND(Encodage!A3561&gt;=$G$2,Encodage!A3561&lt;=$H$2),Encodage!B3561,"")))</f>
        <v/>
      </c>
      <c r="B3561" s="62" t="str">
        <f>IF(A3561="","",IF(COUNTIF($A$2:B3560,Encodage!B3561)&gt;0,"",IF(AND(Encodage!B3561&gt;=$G$2,Encodage!A3561&lt;=$H$2),Encodage!C3561,"")))</f>
        <v/>
      </c>
      <c r="C3561" s="62"/>
      <c r="D3561" s="61"/>
      <c r="E3561" s="61"/>
      <c r="F3561" s="61"/>
      <c r="G3561" t="str">
        <f t="shared" si="655"/>
        <v/>
      </c>
      <c r="H3561" t="str">
        <f>IFERROR(IF(COUNTIF($H$4:H3560,H3560)&lt;VLOOKUP($H3560,$D$3:$E$500,2,0),H3560,INDEX($D$3:$D$300,MATCH(H3560,$D$3:$D$300,0)+1)),"")</f>
        <v/>
      </c>
      <c r="I3561" t="str">
        <f>IF($H3561="","",VLOOKUP($H3561,Listes!$A$3:$I$12,3,FALSE))</f>
        <v/>
      </c>
      <c r="J3561" t="str">
        <f>IF($H3561="","",VLOOKUP($H3561,Listes!$A$3:$I$12,4,FALSE))</f>
        <v/>
      </c>
      <c r="K3561" t="str">
        <f>IF(H3561="","",VLOOKUP($H3561,Listes!$A$3:$I$12,8,FALSE))</f>
        <v/>
      </c>
      <c r="N3561" t="str">
        <f t="shared" si="656"/>
        <v/>
      </c>
    </row>
    <row r="3562" spans="1:14">
      <c r="A3562" s="62" t="str">
        <f>IF(Encodage!A3562="","",IF(COUNTIF($A$2:A3561,Encodage!A3562),"",IF(AND(Encodage!A3562&gt;=$G$2,Encodage!A3562&lt;=$H$2),Encodage!B3562,"")))</f>
        <v/>
      </c>
      <c r="B3562" s="62" t="str">
        <f>IF(A3562="","",IF(COUNTIF($A$2:B3561,Encodage!B3562)&gt;0,"",IF(AND(Encodage!B3562&gt;=$G$2,Encodage!A3562&lt;=$H$2),Encodage!C3562,"")))</f>
        <v/>
      </c>
      <c r="C3562" s="62"/>
      <c r="D3562" s="61"/>
      <c r="E3562" s="61"/>
      <c r="F3562" s="61"/>
      <c r="G3562" t="str">
        <f t="shared" si="655"/>
        <v/>
      </c>
      <c r="H3562" t="str">
        <f>IFERROR(IF(COUNTIF($H$4:H3561,H3561)&lt;VLOOKUP($H3561,$D$3:$E$500,2,0),H3561,INDEX($D$3:$D$300,MATCH(H3561,$D$3:$D$300,0)+1)),"")</f>
        <v/>
      </c>
      <c r="I3562" t="str">
        <f>IF($H3562="","",VLOOKUP($H3562,Listes!$A$3:$I$12,3,FALSE))</f>
        <v/>
      </c>
      <c r="J3562" t="str">
        <f>IF($H3562="","",VLOOKUP($H3562,Listes!$A$3:$I$12,4,FALSE))</f>
        <v/>
      </c>
      <c r="K3562" t="str">
        <f>IF(H3562="","",VLOOKUP($H3562,Listes!$A$3:$I$12,8,FALSE))</f>
        <v/>
      </c>
      <c r="N3562" t="str">
        <f t="shared" si="656"/>
        <v/>
      </c>
    </row>
    <row r="3563" spans="1:14">
      <c r="A3563" s="62" t="str">
        <f>IF(Encodage!A3563="","",IF(COUNTIF($A$2:A3562,Encodage!A3563),"",IF(AND(Encodage!A3563&gt;=$G$2,Encodage!A3563&lt;=$H$2),Encodage!B3563,"")))</f>
        <v/>
      </c>
      <c r="B3563" s="62" t="str">
        <f>IF(A3563="","",IF(COUNTIF($A$2:B3562,Encodage!B3563)&gt;0,"",IF(AND(Encodage!B3563&gt;=$G$2,Encodage!A3563&lt;=$H$2),Encodage!C3563,"")))</f>
        <v/>
      </c>
      <c r="C3563" s="62"/>
      <c r="D3563" s="61"/>
      <c r="E3563" s="61"/>
      <c r="F3563" s="61"/>
      <c r="G3563" t="str">
        <f t="shared" si="655"/>
        <v/>
      </c>
      <c r="H3563" t="str">
        <f>IFERROR(IF(COUNTIF($H$4:H3562,H3562)&lt;VLOOKUP($H3562,$D$3:$E$500,2,0),H3562,INDEX($D$3:$D$300,MATCH(H3562,$D$3:$D$300,0)+1)),"")</f>
        <v/>
      </c>
      <c r="I3563" t="str">
        <f>IF($H3563="","",VLOOKUP($H3563,Listes!$A$3:$I$12,3,FALSE))</f>
        <v/>
      </c>
      <c r="J3563" t="str">
        <f>IF($H3563="","",VLOOKUP($H3563,Listes!$A$3:$I$12,4,FALSE))</f>
        <v/>
      </c>
      <c r="K3563" t="str">
        <f>IF(H3563="","",VLOOKUP($H3563,Listes!$A$3:$I$12,8,FALSE))</f>
        <v/>
      </c>
      <c r="N3563" t="str">
        <f t="shared" si="656"/>
        <v/>
      </c>
    </row>
    <row r="3564" spans="1:14">
      <c r="A3564" s="62" t="str">
        <f>IF(Encodage!A3564="","",IF(COUNTIF($A$2:A3563,Encodage!A3564),"",IF(AND(Encodage!A3564&gt;=$G$2,Encodage!A3564&lt;=$H$2),Encodage!B3564,"")))</f>
        <v/>
      </c>
      <c r="B3564" s="62" t="str">
        <f>IF(A3564="","",IF(COUNTIF($A$2:B3563,Encodage!B3564)&gt;0,"",IF(AND(Encodage!B3564&gt;=$G$2,Encodage!A3564&lt;=$H$2),Encodage!C3564,"")))</f>
        <v/>
      </c>
      <c r="C3564" s="62"/>
      <c r="D3564" s="61"/>
      <c r="E3564" s="61"/>
      <c r="F3564" s="61"/>
      <c r="G3564" t="str">
        <f t="shared" si="655"/>
        <v/>
      </c>
      <c r="H3564" t="str">
        <f>IFERROR(IF(COUNTIF($H$4:H3563,H3563)&lt;VLOOKUP($H3563,$D$3:$E$500,2,0),H3563,INDEX($D$3:$D$300,MATCH(H3563,$D$3:$D$300,0)+1)),"")</f>
        <v/>
      </c>
      <c r="I3564" t="str">
        <f>IF($H3564="","",VLOOKUP($H3564,Listes!$A$3:$I$12,3,FALSE))</f>
        <v/>
      </c>
      <c r="J3564" t="str">
        <f>IF($H3564="","",VLOOKUP($H3564,Listes!$A$3:$I$12,4,FALSE))</f>
        <v/>
      </c>
      <c r="K3564" t="str">
        <f>IF(H3564="","",VLOOKUP($H3564,Listes!$A$3:$I$12,8,FALSE))</f>
        <v/>
      </c>
      <c r="N3564" t="str">
        <f t="shared" si="656"/>
        <v/>
      </c>
    </row>
    <row r="3565" spans="1:14">
      <c r="A3565" s="62" t="str">
        <f>IF(Encodage!A3565="","",IF(COUNTIF($A$2:A3564,Encodage!A3565),"",IF(AND(Encodage!A3565&gt;=$G$2,Encodage!A3565&lt;=$H$2),Encodage!B3565,"")))</f>
        <v/>
      </c>
      <c r="B3565" s="62" t="str">
        <f>IF(A3565="","",IF(COUNTIF($A$2:B3564,Encodage!B3565)&gt;0,"",IF(AND(Encodage!B3565&gt;=$G$2,Encodage!A3565&lt;=$H$2),Encodage!C3565,"")))</f>
        <v/>
      </c>
      <c r="C3565" s="62"/>
      <c r="D3565" s="61"/>
      <c r="E3565" s="61"/>
      <c r="F3565" s="61"/>
      <c r="G3565" t="str">
        <f t="shared" si="655"/>
        <v/>
      </c>
      <c r="H3565" t="str">
        <f>IFERROR(IF(COUNTIF($H$4:H3564,H3564)&lt;VLOOKUP($H3564,$D$3:$E$500,2,0),H3564,INDEX($D$3:$D$300,MATCH(H3564,$D$3:$D$300,0)+1)),"")</f>
        <v/>
      </c>
      <c r="I3565" t="str">
        <f>IF($H3565="","",VLOOKUP($H3565,Listes!$A$3:$I$12,3,FALSE))</f>
        <v/>
      </c>
      <c r="J3565" t="str">
        <f>IF($H3565="","",VLOOKUP($H3565,Listes!$A$3:$I$12,4,FALSE))</f>
        <v/>
      </c>
      <c r="K3565" t="str">
        <f>IF(H3565="","",VLOOKUP($H3565,Listes!$A$3:$I$12,8,FALSE))</f>
        <v/>
      </c>
      <c r="N3565" t="str">
        <f t="shared" si="656"/>
        <v/>
      </c>
    </row>
    <row r="3566" spans="1:14">
      <c r="A3566" s="62" t="str">
        <f>IF(Encodage!A3566="","",IF(COUNTIF($A$2:A3565,Encodage!A3566),"",IF(AND(Encodage!A3566&gt;=$G$2,Encodage!A3566&lt;=$H$2),Encodage!B3566,"")))</f>
        <v/>
      </c>
      <c r="B3566" s="62" t="str">
        <f>IF(A3566="","",IF(COUNTIF($A$2:B3565,Encodage!B3566)&gt;0,"",IF(AND(Encodage!B3566&gt;=$G$2,Encodage!A3566&lt;=$H$2),Encodage!C3566,"")))</f>
        <v/>
      </c>
      <c r="C3566" s="62"/>
      <c r="D3566" s="61"/>
      <c r="E3566" s="61"/>
      <c r="F3566" s="61"/>
      <c r="G3566" t="str">
        <f t="shared" si="655"/>
        <v/>
      </c>
      <c r="H3566" t="str">
        <f>IFERROR(IF(COUNTIF($H$4:H3565,H3565)&lt;VLOOKUP($H3565,$D$3:$E$500,2,0),H3565,INDEX($D$3:$D$300,MATCH(H3565,$D$3:$D$300,0)+1)),"")</f>
        <v/>
      </c>
      <c r="I3566" t="str">
        <f>IF($H3566="","",VLOOKUP($H3566,Listes!$A$3:$I$12,3,FALSE))</f>
        <v/>
      </c>
      <c r="J3566" t="str">
        <f>IF($H3566="","",VLOOKUP($H3566,Listes!$A$3:$I$12,4,FALSE))</f>
        <v/>
      </c>
      <c r="K3566" t="str">
        <f>IF(H3566="","",VLOOKUP($H3566,Listes!$A$3:$I$12,8,FALSE))</f>
        <v/>
      </c>
      <c r="N3566" t="str">
        <f t="shared" si="656"/>
        <v/>
      </c>
    </row>
    <row r="3567" spans="1:14">
      <c r="A3567" s="62" t="str">
        <f>IF(Encodage!A3567="","",IF(COUNTIF($A$2:A3566,Encodage!A3567),"",IF(AND(Encodage!A3567&gt;=$G$2,Encodage!A3567&lt;=$H$2),Encodage!B3567,"")))</f>
        <v/>
      </c>
      <c r="B3567" s="62" t="str">
        <f>IF(A3567="","",IF(COUNTIF($A$2:B3566,Encodage!B3567)&gt;0,"",IF(AND(Encodage!B3567&gt;=$G$2,Encodage!A3567&lt;=$H$2),Encodage!C3567,"")))</f>
        <v/>
      </c>
      <c r="C3567" s="62"/>
      <c r="D3567" s="61"/>
      <c r="E3567" s="61"/>
      <c r="F3567" s="61"/>
      <c r="G3567" t="str">
        <f t="shared" si="655"/>
        <v/>
      </c>
      <c r="H3567" t="str">
        <f>IFERROR(IF(COUNTIF($H$4:H3566,H3566)&lt;VLOOKUP($H3566,$D$3:$E$500,2,0),H3566,INDEX($D$3:$D$300,MATCH(H3566,$D$3:$D$300,0)+1)),"")</f>
        <v/>
      </c>
      <c r="I3567" t="str">
        <f>IF($H3567="","",VLOOKUP($H3567,Listes!$A$3:$I$12,3,FALSE))</f>
        <v/>
      </c>
      <c r="J3567" t="str">
        <f>IF($H3567="","",VLOOKUP($H3567,Listes!$A$3:$I$12,4,FALSE))</f>
        <v/>
      </c>
      <c r="K3567" t="str">
        <f>IF(H3567="","",VLOOKUP($H3567,Listes!$A$3:$I$12,8,FALSE))</f>
        <v/>
      </c>
      <c r="N3567" t="str">
        <f t="shared" si="656"/>
        <v/>
      </c>
    </row>
    <row r="3568" spans="1:14">
      <c r="A3568" s="62" t="str">
        <f>IF(Encodage!A3568="","",IF(COUNTIF($A$2:A3567,Encodage!A3568),"",IF(AND(Encodage!A3568&gt;=$G$2,Encodage!A3568&lt;=$H$2),Encodage!B3568,"")))</f>
        <v/>
      </c>
      <c r="B3568" s="62" t="str">
        <f>IF(A3568="","",IF(COUNTIF($A$2:B3567,Encodage!B3568)&gt;0,"",IF(AND(Encodage!B3568&gt;=$G$2,Encodage!A3568&lt;=$H$2),Encodage!C3568,"")))</f>
        <v/>
      </c>
      <c r="C3568" s="62"/>
      <c r="D3568" s="61"/>
      <c r="E3568" s="61"/>
      <c r="F3568" s="61"/>
      <c r="G3568" t="str">
        <f t="shared" si="655"/>
        <v/>
      </c>
      <c r="H3568" t="str">
        <f>IFERROR(IF(COUNTIF($H$4:H3567,H3567)&lt;VLOOKUP($H3567,$D$3:$E$500,2,0),H3567,INDEX($D$3:$D$300,MATCH(H3567,$D$3:$D$300,0)+1)),"")</f>
        <v/>
      </c>
      <c r="I3568" t="str">
        <f>IF($H3568="","",VLOOKUP($H3568,Listes!$A$3:$I$12,3,FALSE))</f>
        <v/>
      </c>
      <c r="J3568" t="str">
        <f>IF($H3568="","",VLOOKUP($H3568,Listes!$A$3:$I$12,4,FALSE))</f>
        <v/>
      </c>
      <c r="K3568" t="str">
        <f>IF(H3568="","",VLOOKUP($H3568,Listes!$A$3:$I$12,8,FALSE))</f>
        <v/>
      </c>
      <c r="N3568" t="str">
        <f t="shared" si="656"/>
        <v/>
      </c>
    </row>
    <row r="3569" spans="1:14">
      <c r="A3569" s="62" t="str">
        <f>IF(Encodage!A3569="","",IF(COUNTIF($A$2:A3568,Encodage!A3569),"",IF(AND(Encodage!A3569&gt;=$G$2,Encodage!A3569&lt;=$H$2),Encodage!B3569,"")))</f>
        <v/>
      </c>
      <c r="B3569" s="62" t="str">
        <f>IF(A3569="","",IF(COUNTIF($A$2:B3568,Encodage!B3569)&gt;0,"",IF(AND(Encodage!B3569&gt;=$G$2,Encodage!A3569&lt;=$H$2),Encodage!C3569,"")))</f>
        <v/>
      </c>
      <c r="C3569" s="62"/>
      <c r="D3569" s="61"/>
      <c r="E3569" s="61"/>
      <c r="F3569" s="61"/>
      <c r="G3569" t="str">
        <f t="shared" si="655"/>
        <v/>
      </c>
      <c r="H3569" t="str">
        <f>IFERROR(IF(COUNTIF($H$4:H3568,H3568)&lt;VLOOKUP($H3568,$D$3:$E$500,2,0),H3568,INDEX($D$3:$D$300,MATCH(H3568,$D$3:$D$300,0)+1)),"")</f>
        <v/>
      </c>
      <c r="I3569" t="str">
        <f>IF($H3569="","",VLOOKUP($H3569,Listes!$A$3:$I$12,3,FALSE))</f>
        <v/>
      </c>
      <c r="J3569" t="str">
        <f>IF($H3569="","",VLOOKUP($H3569,Listes!$A$3:$I$12,4,FALSE))</f>
        <v/>
      </c>
      <c r="K3569" t="str">
        <f>IF(H3569="","",VLOOKUP($H3569,Listes!$A$3:$I$12,8,FALSE))</f>
        <v/>
      </c>
      <c r="N3569" t="str">
        <f t="shared" si="656"/>
        <v/>
      </c>
    </row>
    <row r="3570" spans="1:14">
      <c r="A3570" s="62" t="str">
        <f>IF(Encodage!A3570="","",IF(COUNTIF($A$2:A3569,Encodage!A3570),"",IF(AND(Encodage!A3570&gt;=$G$2,Encodage!A3570&lt;=$H$2),Encodage!B3570,"")))</f>
        <v/>
      </c>
      <c r="B3570" s="62" t="str">
        <f>IF(A3570="","",IF(COUNTIF($A$2:B3569,Encodage!B3570)&gt;0,"",IF(AND(Encodage!B3570&gt;=$G$2,Encodage!A3570&lt;=$H$2),Encodage!C3570,"")))</f>
        <v/>
      </c>
      <c r="C3570" s="62"/>
      <c r="D3570" s="61"/>
      <c r="E3570" s="61"/>
      <c r="F3570" s="61"/>
      <c r="G3570" t="str">
        <f t="shared" si="655"/>
        <v/>
      </c>
      <c r="H3570" t="str">
        <f>IFERROR(IF(COUNTIF($H$4:H3569,H3569)&lt;VLOOKUP($H3569,$D$3:$E$500,2,0),H3569,INDEX($D$3:$D$300,MATCH(H3569,$D$3:$D$300,0)+1)),"")</f>
        <v/>
      </c>
      <c r="I3570" t="str">
        <f>IF($H3570="","",VLOOKUP($H3570,Listes!$A$3:$I$12,3,FALSE))</f>
        <v/>
      </c>
      <c r="J3570" t="str">
        <f>IF($H3570="","",VLOOKUP($H3570,Listes!$A$3:$I$12,4,FALSE))</f>
        <v/>
      </c>
      <c r="K3570" t="str">
        <f>IF(H3570="","",VLOOKUP($H3570,Listes!$A$3:$I$12,8,FALSE))</f>
        <v/>
      </c>
      <c r="N3570" t="str">
        <f t="shared" si="656"/>
        <v/>
      </c>
    </row>
    <row r="3571" spans="1:14">
      <c r="A3571" s="62" t="str">
        <f>IF(Encodage!A3571="","",IF(COUNTIF($A$2:A3570,Encodage!A3571),"",IF(AND(Encodage!A3571&gt;=$G$2,Encodage!A3571&lt;=$H$2),Encodage!B3571,"")))</f>
        <v/>
      </c>
      <c r="B3571" s="62" t="str">
        <f>IF(A3571="","",IF(COUNTIF($A$2:B3570,Encodage!B3571)&gt;0,"",IF(AND(Encodage!B3571&gt;=$G$2,Encodage!A3571&lt;=$H$2),Encodage!C3571,"")))</f>
        <v/>
      </c>
      <c r="C3571" s="62"/>
      <c r="D3571" s="61"/>
      <c r="E3571" s="61"/>
      <c r="F3571" s="61"/>
      <c r="G3571" t="str">
        <f t="shared" si="655"/>
        <v/>
      </c>
      <c r="H3571" t="str">
        <f>IFERROR(IF(COUNTIF($H$4:H3570,H3570)&lt;VLOOKUP($H3570,$D$3:$E$500,2,0),H3570,INDEX($D$3:$D$300,MATCH(H3570,$D$3:$D$300,0)+1)),"")</f>
        <v/>
      </c>
      <c r="I3571" t="str">
        <f>IF($H3571="","",VLOOKUP($H3571,Listes!$A$3:$I$12,3,FALSE))</f>
        <v/>
      </c>
      <c r="J3571" t="str">
        <f>IF($H3571="","",VLOOKUP($H3571,Listes!$A$3:$I$12,4,FALSE))</f>
        <v/>
      </c>
      <c r="K3571" t="str">
        <f>IF(H3571="","",VLOOKUP($H3571,Listes!$A$3:$I$12,8,FALSE))</f>
        <v/>
      </c>
      <c r="N3571" t="str">
        <f t="shared" si="656"/>
        <v/>
      </c>
    </row>
    <row r="3572" spans="1:14">
      <c r="A3572" s="62" t="str">
        <f>IF(Encodage!A3572="","",IF(COUNTIF($A$2:A3571,Encodage!A3572),"",IF(AND(Encodage!A3572&gt;=$G$2,Encodage!A3572&lt;=$H$2),Encodage!B3572,"")))</f>
        <v/>
      </c>
      <c r="B3572" s="62" t="str">
        <f>IF(A3572="","",IF(COUNTIF($A$2:B3571,Encodage!B3572)&gt;0,"",IF(AND(Encodage!B3572&gt;=$G$2,Encodage!A3572&lt;=$H$2),Encodage!C3572,"")))</f>
        <v/>
      </c>
      <c r="C3572" s="62"/>
      <c r="D3572" s="61"/>
      <c r="E3572" s="61"/>
      <c r="F3572" s="61"/>
      <c r="G3572" t="str">
        <f t="shared" si="655"/>
        <v/>
      </c>
      <c r="H3572" t="str">
        <f>IFERROR(IF(COUNTIF($H$4:H3571,H3571)&lt;VLOOKUP($H3571,$D$3:$E$500,2,0),H3571,INDEX($D$3:$D$300,MATCH(H3571,$D$3:$D$300,0)+1)),"")</f>
        <v/>
      </c>
      <c r="I3572" t="str">
        <f>IF($H3572="","",VLOOKUP($H3572,Listes!$A$3:$I$12,3,FALSE))</f>
        <v/>
      </c>
      <c r="J3572" t="str">
        <f>IF($H3572="","",VLOOKUP($H3572,Listes!$A$3:$I$12,4,FALSE))</f>
        <v/>
      </c>
      <c r="K3572" t="str">
        <f>IF(H3572="","",VLOOKUP($H3572,Listes!$A$3:$I$12,8,FALSE))</f>
        <v/>
      </c>
      <c r="N3572" t="str">
        <f t="shared" si="656"/>
        <v/>
      </c>
    </row>
    <row r="3573" spans="1:14">
      <c r="A3573" s="62" t="str">
        <f>IF(Encodage!A3573="","",IF(COUNTIF($A$2:A3572,Encodage!A3573),"",IF(AND(Encodage!A3573&gt;=$G$2,Encodage!A3573&lt;=$H$2),Encodage!B3573,"")))</f>
        <v/>
      </c>
      <c r="B3573" s="62" t="str">
        <f>IF(A3573="","",IF(COUNTIF($A$2:B3572,Encodage!B3573)&gt;0,"",IF(AND(Encodage!B3573&gt;=$G$2,Encodage!A3573&lt;=$H$2),Encodage!C3573,"")))</f>
        <v/>
      </c>
      <c r="C3573" s="62"/>
      <c r="D3573" s="61"/>
      <c r="E3573" s="61"/>
      <c r="F3573" s="61"/>
      <c r="G3573" t="str">
        <f t="shared" si="655"/>
        <v/>
      </c>
      <c r="H3573" t="str">
        <f>IFERROR(IF(COUNTIF($H$4:H3572,H3572)&lt;VLOOKUP($H3572,$D$3:$E$500,2,0),H3572,INDEX($D$3:$D$300,MATCH(H3572,$D$3:$D$300,0)+1)),"")</f>
        <v/>
      </c>
      <c r="I3573" t="str">
        <f>IF($H3573="","",VLOOKUP($H3573,Listes!$A$3:$I$12,3,FALSE))</f>
        <v/>
      </c>
      <c r="J3573" t="str">
        <f>IF($H3573="","",VLOOKUP($H3573,Listes!$A$3:$I$12,4,FALSE))</f>
        <v/>
      </c>
      <c r="K3573" t="str">
        <f>IF(H3573="","",VLOOKUP($H3573,Listes!$A$3:$I$12,8,FALSE))</f>
        <v/>
      </c>
      <c r="N3573" t="str">
        <f t="shared" si="656"/>
        <v/>
      </c>
    </row>
    <row r="3574" spans="1:14">
      <c r="A3574" s="62" t="str">
        <f>IF(Encodage!A3574="","",IF(COUNTIF($A$2:A3573,Encodage!A3574),"",IF(AND(Encodage!A3574&gt;=$G$2,Encodage!A3574&lt;=$H$2),Encodage!B3574,"")))</f>
        <v/>
      </c>
      <c r="B3574" s="62" t="str">
        <f>IF(A3574="","",IF(COUNTIF($A$2:B3573,Encodage!B3574)&gt;0,"",IF(AND(Encodage!B3574&gt;=$G$2,Encodage!A3574&lt;=$H$2),Encodage!C3574,"")))</f>
        <v/>
      </c>
      <c r="C3574" s="62"/>
      <c r="D3574" s="61"/>
      <c r="E3574" s="61"/>
      <c r="F3574" s="61"/>
      <c r="G3574" t="str">
        <f t="shared" si="655"/>
        <v/>
      </c>
      <c r="H3574" t="str">
        <f>IFERROR(IF(COUNTIF($H$4:H3573,H3573)&lt;VLOOKUP($H3573,$D$3:$E$500,2,0),H3573,INDEX($D$3:$D$300,MATCH(H3573,$D$3:$D$300,0)+1)),"")</f>
        <v/>
      </c>
      <c r="I3574" t="str">
        <f>IF($H3574="","",VLOOKUP($H3574,Listes!$A$3:$I$12,3,FALSE))</f>
        <v/>
      </c>
      <c r="J3574" t="str">
        <f>IF($H3574="","",VLOOKUP($H3574,Listes!$A$3:$I$12,4,FALSE))</f>
        <v/>
      </c>
      <c r="K3574" t="str">
        <f>IF(H3574="","",VLOOKUP($H3574,Listes!$A$3:$I$12,8,FALSE))</f>
        <v/>
      </c>
      <c r="N3574" t="str">
        <f t="shared" si="656"/>
        <v/>
      </c>
    </row>
    <row r="3575" spans="1:14">
      <c r="A3575" s="62" t="str">
        <f>IF(Encodage!A3575="","",IF(COUNTIF($A$2:A3574,Encodage!A3575),"",IF(AND(Encodage!A3575&gt;=$G$2,Encodage!A3575&lt;=$H$2),Encodage!B3575,"")))</f>
        <v/>
      </c>
      <c r="B3575" s="62" t="str">
        <f>IF(A3575="","",IF(COUNTIF($A$2:B3574,Encodage!B3575)&gt;0,"",IF(AND(Encodage!B3575&gt;=$G$2,Encodage!A3575&lt;=$H$2),Encodage!C3575,"")))</f>
        <v/>
      </c>
      <c r="C3575" s="62"/>
      <c r="D3575" s="61"/>
      <c r="E3575" s="61"/>
      <c r="F3575" s="61"/>
      <c r="G3575" t="str">
        <f t="shared" si="655"/>
        <v/>
      </c>
      <c r="H3575" t="str">
        <f>IFERROR(IF(COUNTIF($H$4:H3574,H3574)&lt;VLOOKUP($H3574,$D$3:$E$500,2,0),H3574,INDEX($D$3:$D$300,MATCH(H3574,$D$3:$D$300,0)+1)),"")</f>
        <v/>
      </c>
      <c r="I3575" t="str">
        <f>IF($H3575="","",VLOOKUP($H3575,Listes!$A$3:$I$12,3,FALSE))</f>
        <v/>
      </c>
      <c r="J3575" t="str">
        <f>IF($H3575="","",VLOOKUP($H3575,Listes!$A$3:$I$12,4,FALSE))</f>
        <v/>
      </c>
      <c r="K3575" t="str">
        <f>IF(H3575="","",VLOOKUP($H3575,Listes!$A$3:$I$12,8,FALSE))</f>
        <v/>
      </c>
      <c r="N3575" t="str">
        <f t="shared" si="656"/>
        <v/>
      </c>
    </row>
    <row r="3576" spans="1:14">
      <c r="A3576" s="62" t="str">
        <f>IF(Encodage!A3576="","",IF(COUNTIF($A$2:A3575,Encodage!A3576),"",IF(AND(Encodage!A3576&gt;=$G$2,Encodage!A3576&lt;=$H$2),Encodage!B3576,"")))</f>
        <v/>
      </c>
      <c r="B3576" s="62" t="str">
        <f>IF(A3576="","",IF(COUNTIF($A$2:B3575,Encodage!B3576)&gt;0,"",IF(AND(Encodage!B3576&gt;=$G$2,Encodage!A3576&lt;=$H$2),Encodage!C3576,"")))</f>
        <v/>
      </c>
      <c r="C3576" s="62"/>
      <c r="D3576" s="61"/>
      <c r="E3576" s="61"/>
      <c r="F3576" s="61"/>
      <c r="G3576" t="str">
        <f t="shared" si="655"/>
        <v/>
      </c>
      <c r="H3576" t="str">
        <f>IFERROR(IF(COUNTIF($H$4:H3575,H3575)&lt;VLOOKUP($H3575,$D$3:$E$500,2,0),H3575,INDEX($D$3:$D$300,MATCH(H3575,$D$3:$D$300,0)+1)),"")</f>
        <v/>
      </c>
      <c r="I3576" t="str">
        <f>IF($H3576="","",VLOOKUP($H3576,Listes!$A$3:$I$12,3,FALSE))</f>
        <v/>
      </c>
      <c r="J3576" t="str">
        <f>IF($H3576="","",VLOOKUP($H3576,Listes!$A$3:$I$12,4,FALSE))</f>
        <v/>
      </c>
      <c r="K3576" t="str">
        <f>IF(H3576="","",VLOOKUP($H3576,Listes!$A$3:$I$12,8,FALSE))</f>
        <v/>
      </c>
      <c r="N3576" t="str">
        <f t="shared" si="656"/>
        <v/>
      </c>
    </row>
    <row r="3577" spans="1:14">
      <c r="A3577" s="62" t="str">
        <f>IF(Encodage!A3577="","",IF(COUNTIF($A$2:A3576,Encodage!A3577),"",IF(AND(Encodage!A3577&gt;=$G$2,Encodage!A3577&lt;=$H$2),Encodage!B3577,"")))</f>
        <v/>
      </c>
      <c r="B3577" s="62" t="str">
        <f>IF(A3577="","",IF(COUNTIF($A$2:B3576,Encodage!B3577)&gt;0,"",IF(AND(Encodage!B3577&gt;=$G$2,Encodage!A3577&lt;=$H$2),Encodage!C3577,"")))</f>
        <v/>
      </c>
      <c r="C3577" s="62"/>
      <c r="D3577" s="61"/>
      <c r="E3577" s="61"/>
      <c r="F3577" s="61"/>
      <c r="G3577" t="str">
        <f t="shared" si="655"/>
        <v/>
      </c>
      <c r="H3577" t="str">
        <f>IFERROR(IF(COUNTIF($H$4:H3576,H3576)&lt;VLOOKUP($H3576,$D$3:$E$500,2,0),H3576,INDEX($D$3:$D$300,MATCH(H3576,$D$3:$D$300,0)+1)),"")</f>
        <v/>
      </c>
      <c r="I3577" t="str">
        <f>IF($H3577="","",VLOOKUP($H3577,Listes!$A$3:$I$12,3,FALSE))</f>
        <v/>
      </c>
      <c r="J3577" t="str">
        <f>IF($H3577="","",VLOOKUP($H3577,Listes!$A$3:$I$12,4,FALSE))</f>
        <v/>
      </c>
      <c r="K3577" t="str">
        <f>IF(H3577="","",VLOOKUP($H3577,Listes!$A$3:$I$12,8,FALSE))</f>
        <v/>
      </c>
      <c r="N3577" t="str">
        <f t="shared" si="656"/>
        <v/>
      </c>
    </row>
    <row r="3578" spans="1:14">
      <c r="A3578" s="62" t="str">
        <f>IF(Encodage!A3578="","",IF(COUNTIF($A$2:A3577,Encodage!A3578),"",IF(AND(Encodage!A3578&gt;=$G$2,Encodage!A3578&lt;=$H$2),Encodage!B3578,"")))</f>
        <v/>
      </c>
      <c r="B3578" s="62" t="str">
        <f>IF(A3578="","",IF(COUNTIF($A$2:B3577,Encodage!B3578)&gt;0,"",IF(AND(Encodage!B3578&gt;=$G$2,Encodage!A3578&lt;=$H$2),Encodage!C3578,"")))</f>
        <v/>
      </c>
      <c r="C3578" s="62"/>
      <c r="D3578" s="61"/>
      <c r="E3578" s="61"/>
      <c r="F3578" s="61"/>
      <c r="G3578" t="str">
        <f t="shared" si="655"/>
        <v/>
      </c>
      <c r="H3578" t="str">
        <f>IFERROR(IF(COUNTIF($H$4:H3577,H3577)&lt;VLOOKUP($H3577,$D$3:$E$500,2,0),H3577,INDEX($D$3:$D$300,MATCH(H3577,$D$3:$D$300,0)+1)),"")</f>
        <v/>
      </c>
      <c r="I3578" t="str">
        <f>IF($H3578="","",VLOOKUP($H3578,Listes!$A$3:$I$12,3,FALSE))</f>
        <v/>
      </c>
      <c r="J3578" t="str">
        <f>IF($H3578="","",VLOOKUP($H3578,Listes!$A$3:$I$12,4,FALSE))</f>
        <v/>
      </c>
      <c r="K3578" t="str">
        <f>IF(H3578="","",VLOOKUP($H3578,Listes!$A$3:$I$12,8,FALSE))</f>
        <v/>
      </c>
      <c r="N3578" t="str">
        <f t="shared" si="656"/>
        <v/>
      </c>
    </row>
    <row r="3579" spans="1:14">
      <c r="A3579" s="62" t="str">
        <f>IF(Encodage!A3579="","",IF(COUNTIF($A$2:A3578,Encodage!A3579),"",IF(AND(Encodage!A3579&gt;=$G$2,Encodage!A3579&lt;=$H$2),Encodage!B3579,"")))</f>
        <v/>
      </c>
      <c r="B3579" s="62" t="str">
        <f>IF(A3579="","",IF(COUNTIF($A$2:B3578,Encodage!B3579)&gt;0,"",IF(AND(Encodage!B3579&gt;=$G$2,Encodage!A3579&lt;=$H$2),Encodage!C3579,"")))</f>
        <v/>
      </c>
      <c r="C3579" s="62"/>
      <c r="D3579" s="61"/>
      <c r="E3579" s="61"/>
      <c r="F3579" s="61"/>
      <c r="G3579" t="str">
        <f t="shared" si="655"/>
        <v/>
      </c>
      <c r="H3579" t="str">
        <f>IFERROR(IF(COUNTIF($H$4:H3578,H3578)&lt;VLOOKUP($H3578,$D$3:$E$500,2,0),H3578,INDEX($D$3:$D$300,MATCH(H3578,$D$3:$D$300,0)+1)),"")</f>
        <v/>
      </c>
      <c r="I3579" t="str">
        <f>IF($H3579="","",VLOOKUP($H3579,Listes!$A$3:$I$12,3,FALSE))</f>
        <v/>
      </c>
      <c r="J3579" t="str">
        <f>IF($H3579="","",VLOOKUP($H3579,Listes!$A$3:$I$12,4,FALSE))</f>
        <v/>
      </c>
      <c r="K3579" t="str">
        <f>IF(H3579="","",VLOOKUP($H3579,Listes!$A$3:$I$12,8,FALSE))</f>
        <v/>
      </c>
      <c r="N3579" t="str">
        <f t="shared" si="656"/>
        <v/>
      </c>
    </row>
    <row r="3580" spans="1:14">
      <c r="A3580" s="62" t="str">
        <f>IF(Encodage!A3580="","",IF(COUNTIF($A$2:A3579,Encodage!A3580),"",IF(AND(Encodage!A3580&gt;=$G$2,Encodage!A3580&lt;=$H$2),Encodage!B3580,"")))</f>
        <v/>
      </c>
      <c r="B3580" s="62" t="str">
        <f>IF(A3580="","",IF(COUNTIF($A$2:B3579,Encodage!B3580)&gt;0,"",IF(AND(Encodage!B3580&gt;=$G$2,Encodage!A3580&lt;=$H$2),Encodage!C3580,"")))</f>
        <v/>
      </c>
      <c r="C3580" s="62"/>
      <c r="D3580" s="61"/>
      <c r="E3580" s="61"/>
      <c r="F3580" s="61"/>
      <c r="G3580" t="str">
        <f t="shared" si="655"/>
        <v/>
      </c>
      <c r="H3580" t="str">
        <f>IFERROR(IF(COUNTIF($H$4:H3579,H3579)&lt;VLOOKUP($H3579,$D$3:$E$500,2,0),H3579,INDEX($D$3:$D$300,MATCH(H3579,$D$3:$D$300,0)+1)),"")</f>
        <v/>
      </c>
      <c r="I3580" t="str">
        <f>IF($H3580="","",VLOOKUP($H3580,Listes!$A$3:$I$12,3,FALSE))</f>
        <v/>
      </c>
      <c r="J3580" t="str">
        <f>IF($H3580="","",VLOOKUP($H3580,Listes!$A$3:$I$12,4,FALSE))</f>
        <v/>
      </c>
      <c r="K3580" t="str">
        <f>IF(H3580="","",VLOOKUP($H3580,Listes!$A$3:$I$12,8,FALSE))</f>
        <v/>
      </c>
      <c r="N3580" t="str">
        <f t="shared" si="656"/>
        <v/>
      </c>
    </row>
    <row r="3581" spans="1:14">
      <c r="A3581" s="62" t="str">
        <f>IF(Encodage!A3581="","",IF(COUNTIF($A$2:A3580,Encodage!A3581),"",IF(AND(Encodage!A3581&gt;=$G$2,Encodage!A3581&lt;=$H$2),Encodage!B3581,"")))</f>
        <v/>
      </c>
      <c r="B3581" s="62" t="str">
        <f>IF(A3581="","",IF(COUNTIF($A$2:B3580,Encodage!B3581)&gt;0,"",IF(AND(Encodage!B3581&gt;=$G$2,Encodage!A3581&lt;=$H$2),Encodage!C3581,"")))</f>
        <v/>
      </c>
      <c r="C3581" s="62"/>
      <c r="D3581" s="61"/>
      <c r="E3581" s="61"/>
      <c r="F3581" s="61"/>
      <c r="G3581" t="str">
        <f t="shared" si="655"/>
        <v/>
      </c>
      <c r="H3581" t="str">
        <f>IFERROR(IF(COUNTIF($H$4:H3580,H3580)&lt;VLOOKUP($H3580,$D$3:$E$500,2,0),H3580,INDEX($D$3:$D$300,MATCH(H3580,$D$3:$D$300,0)+1)),"")</f>
        <v/>
      </c>
      <c r="I3581" t="str">
        <f>IF($H3581="","",VLOOKUP($H3581,Listes!$A$3:$I$12,3,FALSE))</f>
        <v/>
      </c>
      <c r="J3581" t="str">
        <f>IF($H3581="","",VLOOKUP($H3581,Listes!$A$3:$I$12,4,FALSE))</f>
        <v/>
      </c>
      <c r="K3581" t="str">
        <f>IF(H3581="","",VLOOKUP($H3581,Listes!$A$3:$I$12,8,FALSE))</f>
        <v/>
      </c>
      <c r="N3581" t="str">
        <f t="shared" si="656"/>
        <v/>
      </c>
    </row>
    <row r="3582" spans="1:14">
      <c r="A3582" s="62" t="str">
        <f>IF(Encodage!A3582="","",IF(COUNTIF($A$2:A3581,Encodage!A3582),"",IF(AND(Encodage!A3582&gt;=$G$2,Encodage!A3582&lt;=$H$2),Encodage!B3582,"")))</f>
        <v/>
      </c>
      <c r="B3582" s="62" t="str">
        <f>IF(A3582="","",IF(COUNTIF($A$2:B3581,Encodage!B3582)&gt;0,"",IF(AND(Encodage!B3582&gt;=$G$2,Encodage!A3582&lt;=$H$2),Encodage!C3582,"")))</f>
        <v/>
      </c>
      <c r="C3582" s="62"/>
      <c r="D3582" s="61"/>
      <c r="E3582" s="61"/>
      <c r="F3582" s="61"/>
      <c r="G3582" t="str">
        <f t="shared" si="655"/>
        <v/>
      </c>
      <c r="H3582" t="str">
        <f>IFERROR(IF(COUNTIF($H$4:H3581,H3581)&lt;VLOOKUP($H3581,$D$3:$E$500,2,0),H3581,INDEX($D$3:$D$300,MATCH(H3581,$D$3:$D$300,0)+1)),"")</f>
        <v/>
      </c>
      <c r="I3582" t="str">
        <f>IF($H3582="","",VLOOKUP($H3582,Listes!$A$3:$I$12,3,FALSE))</f>
        <v/>
      </c>
      <c r="J3582" t="str">
        <f>IF($H3582="","",VLOOKUP($H3582,Listes!$A$3:$I$12,4,FALSE))</f>
        <v/>
      </c>
      <c r="K3582" t="str">
        <f>IF(H3582="","",VLOOKUP($H3582,Listes!$A$3:$I$12,8,FALSE))</f>
        <v/>
      </c>
      <c r="N3582" t="str">
        <f t="shared" si="656"/>
        <v/>
      </c>
    </row>
    <row r="3583" spans="1:14">
      <c r="A3583" s="62" t="str">
        <f>IF(Encodage!A3583="","",IF(COUNTIF($A$2:A3582,Encodage!A3583),"",IF(AND(Encodage!A3583&gt;=$G$2,Encodage!A3583&lt;=$H$2),Encodage!B3583,"")))</f>
        <v/>
      </c>
      <c r="B3583" s="62" t="str">
        <f>IF(A3583="","",IF(COUNTIF($A$2:B3582,Encodage!B3583)&gt;0,"",IF(AND(Encodage!B3583&gt;=$G$2,Encodage!A3583&lt;=$H$2),Encodage!C3583,"")))</f>
        <v/>
      </c>
      <c r="C3583" s="62"/>
      <c r="D3583" s="61"/>
      <c r="E3583" s="61"/>
      <c r="F3583" s="61"/>
      <c r="G3583" t="str">
        <f t="shared" si="655"/>
        <v/>
      </c>
      <c r="H3583" t="str">
        <f>IFERROR(IF(COUNTIF($H$4:H3582,H3582)&lt;VLOOKUP($H3582,$D$3:$E$500,2,0),H3582,INDEX($D$3:$D$300,MATCH(H3582,$D$3:$D$300,0)+1)),"")</f>
        <v/>
      </c>
      <c r="I3583" t="str">
        <f>IF($H3583="","",VLOOKUP($H3583,Listes!$A$3:$I$12,3,FALSE))</f>
        <v/>
      </c>
      <c r="J3583" t="str">
        <f>IF($H3583="","",VLOOKUP($H3583,Listes!$A$3:$I$12,4,FALSE))</f>
        <v/>
      </c>
      <c r="K3583" t="str">
        <f>IF(H3583="","",VLOOKUP($H3583,Listes!$A$3:$I$12,8,FALSE))</f>
        <v/>
      </c>
      <c r="N3583" t="str">
        <f t="shared" si="656"/>
        <v/>
      </c>
    </row>
    <row r="3584" spans="1:14">
      <c r="A3584" s="62" t="str">
        <f>IF(Encodage!A3584="","",IF(COUNTIF($A$2:A3583,Encodage!A3584),"",IF(AND(Encodage!A3584&gt;=$G$2,Encodage!A3584&lt;=$H$2),Encodage!B3584,"")))</f>
        <v/>
      </c>
      <c r="B3584" s="62" t="str">
        <f>IF(A3584="","",IF(COUNTIF($A$2:B3583,Encodage!B3584)&gt;0,"",IF(AND(Encodage!B3584&gt;=$G$2,Encodage!A3584&lt;=$H$2),Encodage!C3584,"")))</f>
        <v/>
      </c>
      <c r="C3584" s="62"/>
      <c r="D3584" s="61"/>
      <c r="E3584" s="61"/>
      <c r="F3584" s="61"/>
      <c r="G3584" t="str">
        <f t="shared" si="655"/>
        <v/>
      </c>
      <c r="H3584" t="str">
        <f>IFERROR(IF(COUNTIF($H$4:H3583,H3583)&lt;VLOOKUP($H3583,$D$3:$E$500,2,0),H3583,INDEX($D$3:$D$300,MATCH(H3583,$D$3:$D$300,0)+1)),"")</f>
        <v/>
      </c>
      <c r="I3584" t="str">
        <f>IF($H3584="","",VLOOKUP($H3584,Listes!$A$3:$I$12,3,FALSE))</f>
        <v/>
      </c>
      <c r="J3584" t="str">
        <f>IF($H3584="","",VLOOKUP($H3584,Listes!$A$3:$I$12,4,FALSE))</f>
        <v/>
      </c>
      <c r="K3584" t="str">
        <f>IF(H3584="","",VLOOKUP($H3584,Listes!$A$3:$I$12,8,FALSE))</f>
        <v/>
      </c>
      <c r="N3584" t="str">
        <f t="shared" si="656"/>
        <v/>
      </c>
    </row>
    <row r="3585" spans="1:14">
      <c r="A3585" s="62" t="str">
        <f>IF(Encodage!A3585="","",IF(COUNTIF($A$2:A3584,Encodage!A3585),"",IF(AND(Encodage!A3585&gt;=$G$2,Encodage!A3585&lt;=$H$2),Encodage!B3585,"")))</f>
        <v/>
      </c>
      <c r="B3585" s="62" t="str">
        <f>IF(A3585="","",IF(COUNTIF($A$2:B3584,Encodage!B3585)&gt;0,"",IF(AND(Encodage!B3585&gt;=$G$2,Encodage!A3585&lt;=$H$2),Encodage!C3585,"")))</f>
        <v/>
      </c>
      <c r="C3585" s="62"/>
      <c r="D3585" s="61"/>
      <c r="E3585" s="61"/>
      <c r="F3585" s="61"/>
      <c r="G3585" t="str">
        <f t="shared" si="655"/>
        <v/>
      </c>
      <c r="H3585" t="str">
        <f>IFERROR(IF(COUNTIF($H$4:H3584,H3584)&lt;VLOOKUP($H3584,$D$3:$E$500,2,0),H3584,INDEX($D$3:$D$300,MATCH(H3584,$D$3:$D$300,0)+1)),"")</f>
        <v/>
      </c>
      <c r="I3585" t="str">
        <f>IF($H3585="","",VLOOKUP($H3585,Listes!$A$3:$I$12,3,FALSE))</f>
        <v/>
      </c>
      <c r="J3585" t="str">
        <f>IF($H3585="","",VLOOKUP($H3585,Listes!$A$3:$I$12,4,FALSE))</f>
        <v/>
      </c>
      <c r="K3585" t="str">
        <f>IF(H3585="","",VLOOKUP($H3585,Listes!$A$3:$I$12,8,FALSE))</f>
        <v/>
      </c>
      <c r="N3585" t="str">
        <f t="shared" si="656"/>
        <v/>
      </c>
    </row>
    <row r="3586" spans="1:14">
      <c r="A3586" s="62" t="str">
        <f>IF(Encodage!A3586="","",IF(COUNTIF($A$2:A3585,Encodage!A3586),"",IF(AND(Encodage!A3586&gt;=$G$2,Encodage!A3586&lt;=$H$2),Encodage!B3586,"")))</f>
        <v/>
      </c>
      <c r="B3586" s="62" t="str">
        <f>IF(A3586="","",IF(COUNTIF($A$2:B3585,Encodage!B3586)&gt;0,"",IF(AND(Encodage!B3586&gt;=$G$2,Encodage!A3586&lt;=$H$2),Encodage!C3586,"")))</f>
        <v/>
      </c>
      <c r="C3586" s="62"/>
      <c r="D3586" s="61"/>
      <c r="E3586" s="61"/>
      <c r="F3586" s="61"/>
      <c r="G3586" t="str">
        <f t="shared" si="655"/>
        <v/>
      </c>
      <c r="H3586" t="str">
        <f>IFERROR(IF(COUNTIF($H$4:H3585,H3585)&lt;VLOOKUP($H3585,$D$3:$E$500,2,0),H3585,INDEX($D$3:$D$300,MATCH(H3585,$D$3:$D$300,0)+1)),"")</f>
        <v/>
      </c>
      <c r="I3586" t="str">
        <f>IF($H3586="","",VLOOKUP($H3586,Listes!$A$3:$I$12,3,FALSE))</f>
        <v/>
      </c>
      <c r="J3586" t="str">
        <f>IF($H3586="","",VLOOKUP($H3586,Listes!$A$3:$I$12,4,FALSE))</f>
        <v/>
      </c>
      <c r="K3586" t="str">
        <f>IF(H3586="","",VLOOKUP($H3586,Listes!$A$3:$I$12,8,FALSE))</f>
        <v/>
      </c>
      <c r="N3586" t="str">
        <f t="shared" si="656"/>
        <v/>
      </c>
    </row>
    <row r="3587" spans="1:14">
      <c r="A3587" s="62" t="str">
        <f>IF(Encodage!A3587="","",IF(COUNTIF($A$2:A3586,Encodage!A3587),"",IF(AND(Encodage!A3587&gt;=$G$2,Encodage!A3587&lt;=$H$2),Encodage!B3587,"")))</f>
        <v/>
      </c>
      <c r="B3587" s="62" t="str">
        <f>IF(A3587="","",IF(COUNTIF($A$2:B3586,Encodage!B3587)&gt;0,"",IF(AND(Encodage!B3587&gt;=$G$2,Encodage!A3587&lt;=$H$2),Encodage!C3587,"")))</f>
        <v/>
      </c>
      <c r="C3587" s="62"/>
      <c r="D3587" s="61"/>
      <c r="E3587" s="61"/>
      <c r="F3587" s="61"/>
      <c r="G3587" t="str">
        <f t="shared" si="655"/>
        <v/>
      </c>
      <c r="H3587" t="str">
        <f>IFERROR(IF(COUNTIF($H$4:H3586,H3586)&lt;VLOOKUP($H3586,$D$3:$E$500,2,0),H3586,INDEX($D$3:$D$300,MATCH(H3586,$D$3:$D$300,0)+1)),"")</f>
        <v/>
      </c>
      <c r="I3587" t="str">
        <f>IF($H3587="","",VLOOKUP($H3587,Listes!$A$3:$I$12,3,FALSE))</f>
        <v/>
      </c>
      <c r="J3587" t="str">
        <f>IF($H3587="","",VLOOKUP($H3587,Listes!$A$3:$I$12,4,FALSE))</f>
        <v/>
      </c>
      <c r="K3587" t="str">
        <f>IF(H3587="","",VLOOKUP($H3587,Listes!$A$3:$I$12,8,FALSE))</f>
        <v/>
      </c>
      <c r="N3587" t="str">
        <f t="shared" si="656"/>
        <v/>
      </c>
    </row>
    <row r="3588" spans="1:14">
      <c r="A3588" s="62" t="str">
        <f>IF(Encodage!A3588="","",IF(COUNTIF($A$2:A3587,Encodage!A3588),"",IF(AND(Encodage!A3588&gt;=$G$2,Encodage!A3588&lt;=$H$2),Encodage!B3588,"")))</f>
        <v/>
      </c>
      <c r="B3588" s="62" t="str">
        <f>IF(A3588="","",IF(COUNTIF($A$2:B3587,Encodage!B3588)&gt;0,"",IF(AND(Encodage!B3588&gt;=$G$2,Encodage!A3588&lt;=$H$2),Encodage!C3588,"")))</f>
        <v/>
      </c>
      <c r="C3588" s="62"/>
      <c r="D3588" s="61"/>
      <c r="E3588" s="61"/>
      <c r="F3588" s="61"/>
      <c r="G3588" t="str">
        <f t="shared" si="655"/>
        <v/>
      </c>
      <c r="H3588" t="str">
        <f>IFERROR(IF(COUNTIF($H$4:H3587,H3587)&lt;VLOOKUP($H3587,$D$3:$E$500,2,0),H3587,INDEX($D$3:$D$300,MATCH(H3587,$D$3:$D$300,0)+1)),"")</f>
        <v/>
      </c>
      <c r="I3588" t="str">
        <f>IF($H3588="","",VLOOKUP($H3588,Listes!$A$3:$I$12,3,FALSE))</f>
        <v/>
      </c>
      <c r="J3588" t="str">
        <f>IF($H3588="","",VLOOKUP($H3588,Listes!$A$3:$I$12,4,FALSE))</f>
        <v/>
      </c>
      <c r="K3588" t="str">
        <f>IF(H3588="","",VLOOKUP($H3588,Listes!$A$3:$I$12,8,FALSE))</f>
        <v/>
      </c>
      <c r="N3588" t="str">
        <f t="shared" si="656"/>
        <v/>
      </c>
    </row>
    <row r="3589" spans="1:14">
      <c r="A3589" s="62" t="str">
        <f>IF(Encodage!A3589="","",IF(COUNTIF($A$2:A3588,Encodage!A3589),"",IF(AND(Encodage!A3589&gt;=$G$2,Encodage!A3589&lt;=$H$2),Encodage!B3589,"")))</f>
        <v/>
      </c>
      <c r="B3589" s="62" t="str">
        <f>IF(A3589="","",IF(COUNTIF($A$2:B3588,Encodage!B3589)&gt;0,"",IF(AND(Encodage!B3589&gt;=$G$2,Encodage!A3589&lt;=$H$2),Encodage!C3589,"")))</f>
        <v/>
      </c>
      <c r="C3589" s="62"/>
      <c r="D3589" s="61"/>
      <c r="E3589" s="61"/>
      <c r="F3589" s="61"/>
      <c r="G3589" t="str">
        <f t="shared" ref="G3589:G3652" si="657">IFERROR(INDEX($C$3:$C$10000,MATCH(H3589,$A$3:$A$10000,0)),"")</f>
        <v/>
      </c>
      <c r="H3589" t="str">
        <f>IFERROR(IF(COUNTIF($H$4:H3588,H3588)&lt;VLOOKUP($H3588,$D$3:$E$500,2,0),H3588,INDEX($D$3:$D$300,MATCH(H3588,$D$3:$D$300,0)+1)),"")</f>
        <v/>
      </c>
      <c r="I3589" t="str">
        <f>IF($H3589="","",VLOOKUP($H3589,Listes!$A$3:$I$12,3,FALSE))</f>
        <v/>
      </c>
      <c r="J3589" t="str">
        <f>IF($H3589="","",VLOOKUP($H3589,Listes!$A$3:$I$12,4,FALSE))</f>
        <v/>
      </c>
      <c r="K3589" t="str">
        <f>IF(H3589="","",VLOOKUP($H3589,Listes!$A$3:$I$12,8,FALSE))</f>
        <v/>
      </c>
      <c r="N3589" t="str">
        <f t="shared" ref="N3589:N3652" si="658">IF($H3588=$H3589,"",IFERROR(INDEX($C$3:$C$300,MATCH(H3589,$D$3:$D$300,0)),""))</f>
        <v/>
      </c>
    </row>
    <row r="3590" spans="1:14">
      <c r="A3590" s="62" t="str">
        <f>IF(Encodage!A3590="","",IF(COUNTIF($A$2:A3589,Encodage!A3590),"",IF(AND(Encodage!A3590&gt;=$G$2,Encodage!A3590&lt;=$H$2),Encodage!B3590,"")))</f>
        <v/>
      </c>
      <c r="B3590" s="62" t="str">
        <f>IF(A3590="","",IF(COUNTIF($A$2:B3589,Encodage!B3590)&gt;0,"",IF(AND(Encodage!B3590&gt;=$G$2,Encodage!A3590&lt;=$H$2),Encodage!C3590,"")))</f>
        <v/>
      </c>
      <c r="C3590" s="62"/>
      <c r="D3590" s="61"/>
      <c r="E3590" s="61"/>
      <c r="F3590" s="61"/>
      <c r="G3590" t="str">
        <f t="shared" si="657"/>
        <v/>
      </c>
      <c r="H3590" t="str">
        <f>IFERROR(IF(COUNTIF($H$4:H3589,H3589)&lt;VLOOKUP($H3589,$D$3:$E$500,2,0),H3589,INDEX($D$3:$D$300,MATCH(H3589,$D$3:$D$300,0)+1)),"")</f>
        <v/>
      </c>
      <c r="I3590" t="str">
        <f>IF($H3590="","",VLOOKUP($H3590,Listes!$A$3:$I$12,3,FALSE))</f>
        <v/>
      </c>
      <c r="J3590" t="str">
        <f>IF($H3590="","",VLOOKUP($H3590,Listes!$A$3:$I$12,4,FALSE))</f>
        <v/>
      </c>
      <c r="K3590" t="str">
        <f>IF(H3590="","",VLOOKUP($H3590,Listes!$A$3:$I$12,8,FALSE))</f>
        <v/>
      </c>
      <c r="N3590" t="str">
        <f t="shared" si="658"/>
        <v/>
      </c>
    </row>
    <row r="3591" spans="1:14">
      <c r="A3591" s="62" t="str">
        <f>IF(Encodage!A3591="","",IF(COUNTIF($A$2:A3590,Encodage!A3591),"",IF(AND(Encodage!A3591&gt;=$G$2,Encodage!A3591&lt;=$H$2),Encodage!B3591,"")))</f>
        <v/>
      </c>
      <c r="B3591" s="62" t="str">
        <f>IF(A3591="","",IF(COUNTIF($A$2:B3590,Encodage!B3591)&gt;0,"",IF(AND(Encodage!B3591&gt;=$G$2,Encodage!A3591&lt;=$H$2),Encodage!C3591,"")))</f>
        <v/>
      </c>
      <c r="C3591" s="62"/>
      <c r="D3591" s="61"/>
      <c r="E3591" s="61"/>
      <c r="F3591" s="61"/>
      <c r="G3591" t="str">
        <f t="shared" si="657"/>
        <v/>
      </c>
      <c r="H3591" t="str">
        <f>IFERROR(IF(COUNTIF($H$4:H3590,H3590)&lt;VLOOKUP($H3590,$D$3:$E$500,2,0),H3590,INDEX($D$3:$D$300,MATCH(H3590,$D$3:$D$300,0)+1)),"")</f>
        <v/>
      </c>
      <c r="I3591" t="str">
        <f>IF($H3591="","",VLOOKUP($H3591,Listes!$A$3:$I$12,3,FALSE))</f>
        <v/>
      </c>
      <c r="J3591" t="str">
        <f>IF($H3591="","",VLOOKUP($H3591,Listes!$A$3:$I$12,4,FALSE))</f>
        <v/>
      </c>
      <c r="K3591" t="str">
        <f>IF(H3591="","",VLOOKUP($H3591,Listes!$A$3:$I$12,8,FALSE))</f>
        <v/>
      </c>
      <c r="N3591" t="str">
        <f t="shared" si="658"/>
        <v/>
      </c>
    </row>
    <row r="3592" spans="1:14">
      <c r="A3592" s="62" t="str">
        <f>IF(Encodage!A3592="","",IF(COUNTIF($A$2:A3591,Encodage!A3592),"",IF(AND(Encodage!A3592&gt;=$G$2,Encodage!A3592&lt;=$H$2),Encodage!B3592,"")))</f>
        <v/>
      </c>
      <c r="B3592" s="62" t="str">
        <f>IF(A3592="","",IF(COUNTIF($A$2:B3591,Encodage!B3592)&gt;0,"",IF(AND(Encodage!B3592&gt;=$G$2,Encodage!A3592&lt;=$H$2),Encodage!C3592,"")))</f>
        <v/>
      </c>
      <c r="C3592" s="62"/>
      <c r="D3592" s="61"/>
      <c r="E3592" s="61"/>
      <c r="F3592" s="61"/>
      <c r="G3592" t="str">
        <f t="shared" si="657"/>
        <v/>
      </c>
      <c r="H3592" t="str">
        <f>IFERROR(IF(COUNTIF($H$4:H3591,H3591)&lt;VLOOKUP($H3591,$D$3:$E$500,2,0),H3591,INDEX($D$3:$D$300,MATCH(H3591,$D$3:$D$300,0)+1)),"")</f>
        <v/>
      </c>
      <c r="I3592" t="str">
        <f>IF($H3592="","",VLOOKUP($H3592,Listes!$A$3:$I$12,3,FALSE))</f>
        <v/>
      </c>
      <c r="J3592" t="str">
        <f>IF($H3592="","",VLOOKUP($H3592,Listes!$A$3:$I$12,4,FALSE))</f>
        <v/>
      </c>
      <c r="K3592" t="str">
        <f>IF(H3592="","",VLOOKUP($H3592,Listes!$A$3:$I$12,8,FALSE))</f>
        <v/>
      </c>
      <c r="N3592" t="str">
        <f t="shared" si="658"/>
        <v/>
      </c>
    </row>
    <row r="3593" spans="1:14">
      <c r="A3593" s="62" t="str">
        <f>IF(Encodage!A3593="","",IF(COUNTIF($A$2:A3592,Encodage!A3593),"",IF(AND(Encodage!A3593&gt;=$G$2,Encodage!A3593&lt;=$H$2),Encodage!B3593,"")))</f>
        <v/>
      </c>
      <c r="B3593" s="62" t="str">
        <f>IF(A3593="","",IF(COUNTIF($A$2:B3592,Encodage!B3593)&gt;0,"",IF(AND(Encodage!B3593&gt;=$G$2,Encodage!A3593&lt;=$H$2),Encodage!C3593,"")))</f>
        <v/>
      </c>
      <c r="C3593" s="62"/>
      <c r="D3593" s="61"/>
      <c r="E3593" s="61"/>
      <c r="F3593" s="61"/>
      <c r="G3593" t="str">
        <f t="shared" si="657"/>
        <v/>
      </c>
      <c r="H3593" t="str">
        <f>IFERROR(IF(COUNTIF($H$4:H3592,H3592)&lt;VLOOKUP($H3592,$D$3:$E$500,2,0),H3592,INDEX($D$3:$D$300,MATCH(H3592,$D$3:$D$300,0)+1)),"")</f>
        <v/>
      </c>
      <c r="I3593" t="str">
        <f>IF($H3593="","",VLOOKUP($H3593,Listes!$A$3:$I$12,3,FALSE))</f>
        <v/>
      </c>
      <c r="J3593" t="str">
        <f>IF($H3593="","",VLOOKUP($H3593,Listes!$A$3:$I$12,4,FALSE))</f>
        <v/>
      </c>
      <c r="K3593" t="str">
        <f>IF(H3593="","",VLOOKUP($H3593,Listes!$A$3:$I$12,8,FALSE))</f>
        <v/>
      </c>
      <c r="N3593" t="str">
        <f t="shared" si="658"/>
        <v/>
      </c>
    </row>
    <row r="3594" spans="1:14">
      <c r="A3594" s="62" t="str">
        <f>IF(Encodage!A3594="","",IF(COUNTIF($A$2:A3593,Encodage!A3594),"",IF(AND(Encodage!A3594&gt;=$G$2,Encodage!A3594&lt;=$H$2),Encodage!B3594,"")))</f>
        <v/>
      </c>
      <c r="B3594" s="62" t="str">
        <f>IF(A3594="","",IF(COUNTIF($A$2:B3593,Encodage!B3594)&gt;0,"",IF(AND(Encodage!B3594&gt;=$G$2,Encodage!A3594&lt;=$H$2),Encodage!C3594,"")))</f>
        <v/>
      </c>
      <c r="C3594" s="62"/>
      <c r="D3594" s="61"/>
      <c r="E3594" s="61"/>
      <c r="F3594" s="61"/>
      <c r="G3594" t="str">
        <f t="shared" si="657"/>
        <v/>
      </c>
      <c r="H3594" t="str">
        <f>IFERROR(IF(COUNTIF($H$4:H3593,H3593)&lt;VLOOKUP($H3593,$D$3:$E$500,2,0),H3593,INDEX($D$3:$D$300,MATCH(H3593,$D$3:$D$300,0)+1)),"")</f>
        <v/>
      </c>
      <c r="I3594" t="str">
        <f>IF($H3594="","",VLOOKUP($H3594,Listes!$A$3:$I$12,3,FALSE))</f>
        <v/>
      </c>
      <c r="J3594" t="str">
        <f>IF($H3594="","",VLOOKUP($H3594,Listes!$A$3:$I$12,4,FALSE))</f>
        <v/>
      </c>
      <c r="K3594" t="str">
        <f>IF(H3594="","",VLOOKUP($H3594,Listes!$A$3:$I$12,8,FALSE))</f>
        <v/>
      </c>
      <c r="N3594" t="str">
        <f t="shared" si="658"/>
        <v/>
      </c>
    </row>
    <row r="3595" spans="1:14">
      <c r="A3595" s="62" t="str">
        <f>IF(Encodage!A3595="","",IF(COUNTIF($A$2:A3594,Encodage!A3595),"",IF(AND(Encodage!A3595&gt;=$G$2,Encodage!A3595&lt;=$H$2),Encodage!B3595,"")))</f>
        <v/>
      </c>
      <c r="B3595" s="62" t="str">
        <f>IF(A3595="","",IF(COUNTIF($A$2:B3594,Encodage!B3595)&gt;0,"",IF(AND(Encodage!B3595&gt;=$G$2,Encodage!A3595&lt;=$H$2),Encodage!C3595,"")))</f>
        <v/>
      </c>
      <c r="C3595" s="62"/>
      <c r="D3595" s="61"/>
      <c r="E3595" s="61"/>
      <c r="F3595" s="61"/>
      <c r="G3595" t="str">
        <f t="shared" si="657"/>
        <v/>
      </c>
      <c r="H3595" t="str">
        <f>IFERROR(IF(COUNTIF($H$4:H3594,H3594)&lt;VLOOKUP($H3594,$D$3:$E$500,2,0),H3594,INDEX($D$3:$D$300,MATCH(H3594,$D$3:$D$300,0)+1)),"")</f>
        <v/>
      </c>
      <c r="I3595" t="str">
        <f>IF($H3595="","",VLOOKUP($H3595,Listes!$A$3:$I$12,3,FALSE))</f>
        <v/>
      </c>
      <c r="J3595" t="str">
        <f>IF($H3595="","",VLOOKUP($H3595,Listes!$A$3:$I$12,4,FALSE))</f>
        <v/>
      </c>
      <c r="K3595" t="str">
        <f>IF(H3595="","",VLOOKUP($H3595,Listes!$A$3:$I$12,8,FALSE))</f>
        <v/>
      </c>
      <c r="N3595" t="str">
        <f t="shared" si="658"/>
        <v/>
      </c>
    </row>
    <row r="3596" spans="1:14">
      <c r="A3596" s="62" t="str">
        <f>IF(Encodage!A3596="","",IF(COUNTIF($A$2:A3595,Encodage!A3596),"",IF(AND(Encodage!A3596&gt;=$G$2,Encodage!A3596&lt;=$H$2),Encodage!B3596,"")))</f>
        <v/>
      </c>
      <c r="B3596" s="62" t="str">
        <f>IF(A3596="","",IF(COUNTIF($A$2:B3595,Encodage!B3596)&gt;0,"",IF(AND(Encodage!B3596&gt;=$G$2,Encodage!A3596&lt;=$H$2),Encodage!C3596,"")))</f>
        <v/>
      </c>
      <c r="C3596" s="62"/>
      <c r="D3596" s="61"/>
      <c r="E3596" s="61"/>
      <c r="F3596" s="61"/>
      <c r="G3596" t="str">
        <f t="shared" si="657"/>
        <v/>
      </c>
      <c r="H3596" t="str">
        <f>IFERROR(IF(COUNTIF($H$4:H3595,H3595)&lt;VLOOKUP($H3595,$D$3:$E$500,2,0),H3595,INDEX($D$3:$D$300,MATCH(H3595,$D$3:$D$300,0)+1)),"")</f>
        <v/>
      </c>
      <c r="I3596" t="str">
        <f>IF($H3596="","",VLOOKUP($H3596,Listes!$A$3:$I$12,3,FALSE))</f>
        <v/>
      </c>
      <c r="J3596" t="str">
        <f>IF($H3596="","",VLOOKUP($H3596,Listes!$A$3:$I$12,4,FALSE))</f>
        <v/>
      </c>
      <c r="K3596" t="str">
        <f>IF(H3596="","",VLOOKUP($H3596,Listes!$A$3:$I$12,8,FALSE))</f>
        <v/>
      </c>
      <c r="N3596" t="str">
        <f t="shared" si="658"/>
        <v/>
      </c>
    </row>
    <row r="3597" spans="1:14">
      <c r="A3597" s="62" t="str">
        <f>IF(Encodage!A3597="","",IF(COUNTIF($A$2:A3596,Encodage!A3597),"",IF(AND(Encodage!A3597&gt;=$G$2,Encodage!A3597&lt;=$H$2),Encodage!B3597,"")))</f>
        <v/>
      </c>
      <c r="B3597" s="62" t="str">
        <f>IF(A3597="","",IF(COUNTIF($A$2:B3596,Encodage!B3597)&gt;0,"",IF(AND(Encodage!B3597&gt;=$G$2,Encodage!A3597&lt;=$H$2),Encodage!C3597,"")))</f>
        <v/>
      </c>
      <c r="C3597" s="62"/>
      <c r="D3597" s="61"/>
      <c r="E3597" s="61"/>
      <c r="F3597" s="61"/>
      <c r="G3597" t="str">
        <f t="shared" si="657"/>
        <v/>
      </c>
      <c r="H3597" t="str">
        <f>IFERROR(IF(COUNTIF($H$4:H3596,H3596)&lt;VLOOKUP($H3596,$D$3:$E$500,2,0),H3596,INDEX($D$3:$D$300,MATCH(H3596,$D$3:$D$300,0)+1)),"")</f>
        <v/>
      </c>
      <c r="I3597" t="str">
        <f>IF($H3597="","",VLOOKUP($H3597,Listes!$A$3:$I$12,3,FALSE))</f>
        <v/>
      </c>
      <c r="J3597" t="str">
        <f>IF($H3597="","",VLOOKUP($H3597,Listes!$A$3:$I$12,4,FALSE))</f>
        <v/>
      </c>
      <c r="K3597" t="str">
        <f>IF(H3597="","",VLOOKUP($H3597,Listes!$A$3:$I$12,8,FALSE))</f>
        <v/>
      </c>
      <c r="N3597" t="str">
        <f t="shared" si="658"/>
        <v/>
      </c>
    </row>
    <row r="3598" spans="1:14">
      <c r="A3598" s="62" t="str">
        <f>IF(Encodage!A3598="","",IF(COUNTIF($A$2:A3597,Encodage!A3598),"",IF(AND(Encodage!A3598&gt;=$G$2,Encodage!A3598&lt;=$H$2),Encodage!B3598,"")))</f>
        <v/>
      </c>
      <c r="B3598" s="62" t="str">
        <f>IF(A3598="","",IF(COUNTIF($A$2:B3597,Encodage!B3598)&gt;0,"",IF(AND(Encodage!B3598&gt;=$G$2,Encodage!A3598&lt;=$H$2),Encodage!C3598,"")))</f>
        <v/>
      </c>
      <c r="C3598" s="62"/>
      <c r="D3598" s="61"/>
      <c r="E3598" s="61"/>
      <c r="F3598" s="61"/>
      <c r="G3598" t="str">
        <f t="shared" si="657"/>
        <v/>
      </c>
      <c r="H3598" t="str">
        <f>IFERROR(IF(COUNTIF($H$4:H3597,H3597)&lt;VLOOKUP($H3597,$D$3:$E$500,2,0),H3597,INDEX($D$3:$D$300,MATCH(H3597,$D$3:$D$300,0)+1)),"")</f>
        <v/>
      </c>
      <c r="I3598" t="str">
        <f>IF($H3598="","",VLOOKUP($H3598,Listes!$A$3:$I$12,3,FALSE))</f>
        <v/>
      </c>
      <c r="J3598" t="str">
        <f>IF($H3598="","",VLOOKUP($H3598,Listes!$A$3:$I$12,4,FALSE))</f>
        <v/>
      </c>
      <c r="K3598" t="str">
        <f>IF(H3598="","",VLOOKUP($H3598,Listes!$A$3:$I$12,8,FALSE))</f>
        <v/>
      </c>
      <c r="N3598" t="str">
        <f t="shared" si="658"/>
        <v/>
      </c>
    </row>
    <row r="3599" spans="1:14">
      <c r="A3599" s="62" t="str">
        <f>IF(Encodage!A3599="","",IF(COUNTIF($A$2:A3598,Encodage!A3599),"",IF(AND(Encodage!A3599&gt;=$G$2,Encodage!A3599&lt;=$H$2),Encodage!B3599,"")))</f>
        <v/>
      </c>
      <c r="B3599" s="62" t="str">
        <f>IF(A3599="","",IF(COUNTIF($A$2:B3598,Encodage!B3599)&gt;0,"",IF(AND(Encodage!B3599&gt;=$G$2,Encodage!A3599&lt;=$H$2),Encodage!C3599,"")))</f>
        <v/>
      </c>
      <c r="C3599" s="62"/>
      <c r="D3599" s="61"/>
      <c r="E3599" s="61"/>
      <c r="F3599" s="61"/>
      <c r="G3599" t="str">
        <f t="shared" si="657"/>
        <v/>
      </c>
      <c r="H3599" t="str">
        <f>IFERROR(IF(COUNTIF($H$4:H3598,H3598)&lt;VLOOKUP($H3598,$D$3:$E$500,2,0),H3598,INDEX($D$3:$D$300,MATCH(H3598,$D$3:$D$300,0)+1)),"")</f>
        <v/>
      </c>
      <c r="I3599" t="str">
        <f>IF($H3599="","",VLOOKUP($H3599,Listes!$A$3:$I$12,3,FALSE))</f>
        <v/>
      </c>
      <c r="J3599" t="str">
        <f>IF($H3599="","",VLOOKUP($H3599,Listes!$A$3:$I$12,4,FALSE))</f>
        <v/>
      </c>
      <c r="K3599" t="str">
        <f>IF(H3599="","",VLOOKUP($H3599,Listes!$A$3:$I$12,8,FALSE))</f>
        <v/>
      </c>
      <c r="N3599" t="str">
        <f t="shared" si="658"/>
        <v/>
      </c>
    </row>
    <row r="3600" spans="1:14">
      <c r="A3600" s="62" t="str">
        <f>IF(Encodage!A3600="","",IF(COUNTIF($A$2:A3599,Encodage!A3600),"",IF(AND(Encodage!A3600&gt;=$G$2,Encodage!A3600&lt;=$H$2),Encodage!B3600,"")))</f>
        <v/>
      </c>
      <c r="B3600" s="62" t="str">
        <f>IF(A3600="","",IF(COUNTIF($A$2:B3599,Encodage!B3600)&gt;0,"",IF(AND(Encodage!B3600&gt;=$G$2,Encodage!A3600&lt;=$H$2),Encodage!C3600,"")))</f>
        <v/>
      </c>
      <c r="C3600" s="62"/>
      <c r="D3600" s="61"/>
      <c r="E3600" s="61"/>
      <c r="F3600" s="61"/>
      <c r="G3600" t="str">
        <f t="shared" si="657"/>
        <v/>
      </c>
      <c r="H3600" t="str">
        <f>IFERROR(IF(COUNTIF($H$4:H3599,H3599)&lt;VLOOKUP($H3599,$D$3:$E$500,2,0),H3599,INDEX($D$3:$D$300,MATCH(H3599,$D$3:$D$300,0)+1)),"")</f>
        <v/>
      </c>
      <c r="I3600" t="str">
        <f>IF($H3600="","",VLOOKUP($H3600,Listes!$A$3:$I$12,3,FALSE))</f>
        <v/>
      </c>
      <c r="J3600" t="str">
        <f>IF($H3600="","",VLOOKUP($H3600,Listes!$A$3:$I$12,4,FALSE))</f>
        <v/>
      </c>
      <c r="K3600" t="str">
        <f>IF(H3600="","",VLOOKUP($H3600,Listes!$A$3:$I$12,8,FALSE))</f>
        <v/>
      </c>
      <c r="N3600" t="str">
        <f t="shared" si="658"/>
        <v/>
      </c>
    </row>
    <row r="3601" spans="1:14">
      <c r="A3601" s="62" t="str">
        <f>IF(Encodage!A3601="","",IF(COUNTIF($A$2:A3600,Encodage!A3601),"",IF(AND(Encodage!A3601&gt;=$G$2,Encodage!A3601&lt;=$H$2),Encodage!B3601,"")))</f>
        <v/>
      </c>
      <c r="B3601" s="62" t="str">
        <f>IF(A3601="","",IF(COUNTIF($A$2:B3600,Encodage!B3601)&gt;0,"",IF(AND(Encodage!B3601&gt;=$G$2,Encodage!A3601&lt;=$H$2),Encodage!C3601,"")))</f>
        <v/>
      </c>
      <c r="C3601" s="62"/>
      <c r="D3601" s="61"/>
      <c r="E3601" s="61"/>
      <c r="F3601" s="61"/>
      <c r="G3601" t="str">
        <f t="shared" si="657"/>
        <v/>
      </c>
      <c r="H3601" t="str">
        <f>IFERROR(IF(COUNTIF($H$4:H3600,H3600)&lt;VLOOKUP($H3600,$D$3:$E$500,2,0),H3600,INDEX($D$3:$D$300,MATCH(H3600,$D$3:$D$300,0)+1)),"")</f>
        <v/>
      </c>
      <c r="I3601" t="str">
        <f>IF($H3601="","",VLOOKUP($H3601,Listes!$A$3:$I$12,3,FALSE))</f>
        <v/>
      </c>
      <c r="J3601" t="str">
        <f>IF($H3601="","",VLOOKUP($H3601,Listes!$A$3:$I$12,4,FALSE))</f>
        <v/>
      </c>
      <c r="K3601" t="str">
        <f>IF(H3601="","",VLOOKUP($H3601,Listes!$A$3:$I$12,8,FALSE))</f>
        <v/>
      </c>
      <c r="N3601" t="str">
        <f t="shared" si="658"/>
        <v/>
      </c>
    </row>
    <row r="3602" spans="1:14">
      <c r="A3602" s="62" t="str">
        <f>IF(Encodage!A3602="","",IF(COUNTIF($A$2:A3601,Encodage!A3602),"",IF(AND(Encodage!A3602&gt;=$G$2,Encodage!A3602&lt;=$H$2),Encodage!B3602,"")))</f>
        <v/>
      </c>
      <c r="B3602" s="62" t="str">
        <f>IF(A3602="","",IF(COUNTIF($A$2:B3601,Encodage!B3602)&gt;0,"",IF(AND(Encodage!B3602&gt;=$G$2,Encodage!A3602&lt;=$H$2),Encodage!C3602,"")))</f>
        <v/>
      </c>
      <c r="C3602" s="62"/>
      <c r="D3602" s="61"/>
      <c r="E3602" s="61"/>
      <c r="F3602" s="61"/>
      <c r="G3602" t="str">
        <f t="shared" si="657"/>
        <v/>
      </c>
      <c r="H3602" t="str">
        <f>IFERROR(IF(COUNTIF($H$4:H3601,H3601)&lt;VLOOKUP($H3601,$D$3:$E$500,2,0),H3601,INDEX($D$3:$D$300,MATCH(H3601,$D$3:$D$300,0)+1)),"")</f>
        <v/>
      </c>
      <c r="I3602" t="str">
        <f>IF($H3602="","",VLOOKUP($H3602,Listes!$A$3:$I$12,3,FALSE))</f>
        <v/>
      </c>
      <c r="J3602" t="str">
        <f>IF($H3602="","",VLOOKUP($H3602,Listes!$A$3:$I$12,4,FALSE))</f>
        <v/>
      </c>
      <c r="K3602" t="str">
        <f>IF(H3602="","",VLOOKUP($H3602,Listes!$A$3:$I$12,8,FALSE))</f>
        <v/>
      </c>
      <c r="N3602" t="str">
        <f t="shared" si="658"/>
        <v/>
      </c>
    </row>
    <row r="3603" spans="1:14">
      <c r="A3603" s="62" t="str">
        <f>IF(Encodage!A3603="","",IF(COUNTIF($A$2:A3602,Encodage!A3603),"",IF(AND(Encodage!A3603&gt;=$G$2,Encodage!A3603&lt;=$H$2),Encodage!B3603,"")))</f>
        <v/>
      </c>
      <c r="B3603" s="62" t="str">
        <f>IF(A3603="","",IF(COUNTIF($A$2:B3602,Encodage!B3603)&gt;0,"",IF(AND(Encodage!B3603&gt;=$G$2,Encodage!A3603&lt;=$H$2),Encodage!C3603,"")))</f>
        <v/>
      </c>
      <c r="C3603" s="62"/>
      <c r="D3603" s="61"/>
      <c r="E3603" s="61"/>
      <c r="F3603" s="61"/>
      <c r="G3603" t="str">
        <f t="shared" si="657"/>
        <v/>
      </c>
      <c r="H3603" t="str">
        <f>IFERROR(IF(COUNTIF($H$4:H3602,H3602)&lt;VLOOKUP($H3602,$D$3:$E$500,2,0),H3602,INDEX($D$3:$D$300,MATCH(H3602,$D$3:$D$300,0)+1)),"")</f>
        <v/>
      </c>
      <c r="I3603" t="str">
        <f>IF($H3603="","",VLOOKUP($H3603,Listes!$A$3:$I$12,3,FALSE))</f>
        <v/>
      </c>
      <c r="J3603" t="str">
        <f>IF($H3603="","",VLOOKUP($H3603,Listes!$A$3:$I$12,4,FALSE))</f>
        <v/>
      </c>
      <c r="K3603" t="str">
        <f>IF(H3603="","",VLOOKUP($H3603,Listes!$A$3:$I$12,8,FALSE))</f>
        <v/>
      </c>
      <c r="N3603" t="str">
        <f t="shared" si="658"/>
        <v/>
      </c>
    </row>
    <row r="3604" spans="1:14">
      <c r="A3604" s="62" t="str">
        <f>IF(Encodage!A3604="","",IF(COUNTIF($A$2:A3603,Encodage!A3604),"",IF(AND(Encodage!A3604&gt;=$G$2,Encodage!A3604&lt;=$H$2),Encodage!B3604,"")))</f>
        <v/>
      </c>
      <c r="B3604" s="62" t="str">
        <f>IF(A3604="","",IF(COUNTIF($A$2:B3603,Encodage!B3604)&gt;0,"",IF(AND(Encodage!B3604&gt;=$G$2,Encodage!A3604&lt;=$H$2),Encodage!C3604,"")))</f>
        <v/>
      </c>
      <c r="C3604" s="62"/>
      <c r="D3604" s="61"/>
      <c r="E3604" s="61"/>
      <c r="F3604" s="61"/>
      <c r="G3604" t="str">
        <f t="shared" si="657"/>
        <v/>
      </c>
      <c r="H3604" t="str">
        <f>IFERROR(IF(COUNTIF($H$4:H3603,H3603)&lt;VLOOKUP($H3603,$D$3:$E$500,2,0),H3603,INDEX($D$3:$D$300,MATCH(H3603,$D$3:$D$300,0)+1)),"")</f>
        <v/>
      </c>
      <c r="I3604" t="str">
        <f>IF($H3604="","",VLOOKUP($H3604,Listes!$A$3:$I$12,3,FALSE))</f>
        <v/>
      </c>
      <c r="J3604" t="str">
        <f>IF($H3604="","",VLOOKUP($H3604,Listes!$A$3:$I$12,4,FALSE))</f>
        <v/>
      </c>
      <c r="K3604" t="str">
        <f>IF(H3604="","",VLOOKUP($H3604,Listes!$A$3:$I$12,8,FALSE))</f>
        <v/>
      </c>
      <c r="N3604" t="str">
        <f t="shared" si="658"/>
        <v/>
      </c>
    </row>
    <row r="3605" spans="1:14">
      <c r="A3605" s="62" t="str">
        <f>IF(Encodage!A3605="","",IF(COUNTIF($A$2:A3604,Encodage!A3605),"",IF(AND(Encodage!A3605&gt;=$G$2,Encodage!A3605&lt;=$H$2),Encodage!B3605,"")))</f>
        <v/>
      </c>
      <c r="B3605" s="62" t="str">
        <f>IF(A3605="","",IF(COUNTIF($A$2:B3604,Encodage!B3605)&gt;0,"",IF(AND(Encodage!B3605&gt;=$G$2,Encodage!A3605&lt;=$H$2),Encodage!C3605,"")))</f>
        <v/>
      </c>
      <c r="C3605" s="62"/>
      <c r="D3605" s="61"/>
      <c r="E3605" s="61"/>
      <c r="F3605" s="61"/>
      <c r="G3605" t="str">
        <f t="shared" si="657"/>
        <v/>
      </c>
      <c r="H3605" t="str">
        <f>IFERROR(IF(COUNTIF($H$4:H3604,H3604)&lt;VLOOKUP($H3604,$D$3:$E$500,2,0),H3604,INDEX($D$3:$D$300,MATCH(H3604,$D$3:$D$300,0)+1)),"")</f>
        <v/>
      </c>
      <c r="I3605" t="str">
        <f>IF($H3605="","",VLOOKUP($H3605,Listes!$A$3:$I$12,3,FALSE))</f>
        <v/>
      </c>
      <c r="J3605" t="str">
        <f>IF($H3605="","",VLOOKUP($H3605,Listes!$A$3:$I$12,4,FALSE))</f>
        <v/>
      </c>
      <c r="K3605" t="str">
        <f>IF(H3605="","",VLOOKUP($H3605,Listes!$A$3:$I$12,8,FALSE))</f>
        <v/>
      </c>
      <c r="N3605" t="str">
        <f t="shared" si="658"/>
        <v/>
      </c>
    </row>
    <row r="3606" spans="1:14">
      <c r="A3606" s="62" t="str">
        <f>IF(Encodage!A3606="","",IF(COUNTIF($A$2:A3605,Encodage!A3606),"",IF(AND(Encodage!A3606&gt;=$G$2,Encodage!A3606&lt;=$H$2),Encodage!B3606,"")))</f>
        <v/>
      </c>
      <c r="B3606" s="62" t="str">
        <f>IF(A3606="","",IF(COUNTIF($A$2:B3605,Encodage!B3606)&gt;0,"",IF(AND(Encodage!B3606&gt;=$G$2,Encodage!A3606&lt;=$H$2),Encodage!C3606,"")))</f>
        <v/>
      </c>
      <c r="C3606" s="62"/>
      <c r="D3606" s="61"/>
      <c r="E3606" s="61"/>
      <c r="F3606" s="61"/>
      <c r="G3606" t="str">
        <f t="shared" si="657"/>
        <v/>
      </c>
      <c r="H3606" t="str">
        <f>IFERROR(IF(COUNTIF($H$4:H3605,H3605)&lt;VLOOKUP($H3605,$D$3:$E$500,2,0),H3605,INDEX($D$3:$D$300,MATCH(H3605,$D$3:$D$300,0)+1)),"")</f>
        <v/>
      </c>
      <c r="I3606" t="str">
        <f>IF($H3606="","",VLOOKUP($H3606,Listes!$A$3:$I$12,3,FALSE))</f>
        <v/>
      </c>
      <c r="J3606" t="str">
        <f>IF($H3606="","",VLOOKUP($H3606,Listes!$A$3:$I$12,4,FALSE))</f>
        <v/>
      </c>
      <c r="K3606" t="str">
        <f>IF(H3606="","",VLOOKUP($H3606,Listes!$A$3:$I$12,8,FALSE))</f>
        <v/>
      </c>
      <c r="N3606" t="str">
        <f t="shared" si="658"/>
        <v/>
      </c>
    </row>
    <row r="3607" spans="1:14">
      <c r="A3607" s="62" t="str">
        <f>IF(Encodage!A3607="","",IF(COUNTIF($A$2:A3606,Encodage!A3607),"",IF(AND(Encodage!A3607&gt;=$G$2,Encodage!A3607&lt;=$H$2),Encodage!B3607,"")))</f>
        <v/>
      </c>
      <c r="B3607" s="62" t="str">
        <f>IF(A3607="","",IF(COUNTIF($A$2:B3606,Encodage!B3607)&gt;0,"",IF(AND(Encodage!B3607&gt;=$G$2,Encodage!A3607&lt;=$H$2),Encodage!C3607,"")))</f>
        <v/>
      </c>
      <c r="C3607" s="62"/>
      <c r="D3607" s="61"/>
      <c r="E3607" s="61"/>
      <c r="F3607" s="61"/>
      <c r="G3607" t="str">
        <f t="shared" si="657"/>
        <v/>
      </c>
      <c r="H3607" t="str">
        <f>IFERROR(IF(COUNTIF($H$4:H3606,H3606)&lt;VLOOKUP($H3606,$D$3:$E$500,2,0),H3606,INDEX($D$3:$D$300,MATCH(H3606,$D$3:$D$300,0)+1)),"")</f>
        <v/>
      </c>
      <c r="I3607" t="str">
        <f>IF($H3607="","",VLOOKUP($H3607,Listes!$A$3:$I$12,3,FALSE))</f>
        <v/>
      </c>
      <c r="J3607" t="str">
        <f>IF($H3607="","",VLOOKUP($H3607,Listes!$A$3:$I$12,4,FALSE))</f>
        <v/>
      </c>
      <c r="K3607" t="str">
        <f>IF(H3607="","",VLOOKUP($H3607,Listes!$A$3:$I$12,8,FALSE))</f>
        <v/>
      </c>
      <c r="N3607" t="str">
        <f t="shared" si="658"/>
        <v/>
      </c>
    </row>
    <row r="3608" spans="1:14">
      <c r="A3608" s="62" t="str">
        <f>IF(Encodage!A3608="","",IF(COUNTIF($A$2:A3607,Encodage!A3608),"",IF(AND(Encodage!A3608&gt;=$G$2,Encodage!A3608&lt;=$H$2),Encodage!B3608,"")))</f>
        <v/>
      </c>
      <c r="B3608" s="62" t="str">
        <f>IF(A3608="","",IF(COUNTIF($A$2:B3607,Encodage!B3608)&gt;0,"",IF(AND(Encodage!B3608&gt;=$G$2,Encodage!A3608&lt;=$H$2),Encodage!C3608,"")))</f>
        <v/>
      </c>
      <c r="C3608" s="62"/>
      <c r="D3608" s="61"/>
      <c r="E3608" s="61"/>
      <c r="F3608" s="61"/>
      <c r="G3608" t="str">
        <f t="shared" si="657"/>
        <v/>
      </c>
      <c r="H3608" t="str">
        <f>IFERROR(IF(COUNTIF($H$4:H3607,H3607)&lt;VLOOKUP($H3607,$D$3:$E$500,2,0),H3607,INDEX($D$3:$D$300,MATCH(H3607,$D$3:$D$300,0)+1)),"")</f>
        <v/>
      </c>
      <c r="I3608" t="str">
        <f>IF($H3608="","",VLOOKUP($H3608,Listes!$A$3:$I$12,3,FALSE))</f>
        <v/>
      </c>
      <c r="J3608" t="str">
        <f>IF($H3608="","",VLOOKUP($H3608,Listes!$A$3:$I$12,4,FALSE))</f>
        <v/>
      </c>
      <c r="K3608" t="str">
        <f>IF(H3608="","",VLOOKUP($H3608,Listes!$A$3:$I$12,8,FALSE))</f>
        <v/>
      </c>
      <c r="N3608" t="str">
        <f t="shared" si="658"/>
        <v/>
      </c>
    </row>
    <row r="3609" spans="1:14">
      <c r="A3609" s="62" t="str">
        <f>IF(Encodage!A3609="","",IF(COUNTIF($A$2:A3608,Encodage!A3609),"",IF(AND(Encodage!A3609&gt;=$G$2,Encodage!A3609&lt;=$H$2),Encodage!B3609,"")))</f>
        <v/>
      </c>
      <c r="B3609" s="62" t="str">
        <f>IF(A3609="","",IF(COUNTIF($A$2:B3608,Encodage!B3609)&gt;0,"",IF(AND(Encodage!B3609&gt;=$G$2,Encodage!A3609&lt;=$H$2),Encodage!C3609,"")))</f>
        <v/>
      </c>
      <c r="C3609" s="62"/>
      <c r="D3609" s="61"/>
      <c r="E3609" s="61"/>
      <c r="F3609" s="61"/>
      <c r="G3609" t="str">
        <f t="shared" si="657"/>
        <v/>
      </c>
      <c r="H3609" t="str">
        <f>IFERROR(IF(COUNTIF($H$4:H3608,H3608)&lt;VLOOKUP($H3608,$D$3:$E$500,2,0),H3608,INDEX($D$3:$D$300,MATCH(H3608,$D$3:$D$300,0)+1)),"")</f>
        <v/>
      </c>
      <c r="I3609" t="str">
        <f>IF($H3609="","",VLOOKUP($H3609,Listes!$A$3:$I$12,3,FALSE))</f>
        <v/>
      </c>
      <c r="J3609" t="str">
        <f>IF($H3609="","",VLOOKUP($H3609,Listes!$A$3:$I$12,4,FALSE))</f>
        <v/>
      </c>
      <c r="K3609" t="str">
        <f>IF(H3609="","",VLOOKUP($H3609,Listes!$A$3:$I$12,8,FALSE))</f>
        <v/>
      </c>
      <c r="N3609" t="str">
        <f t="shared" si="658"/>
        <v/>
      </c>
    </row>
    <row r="3610" spans="1:14">
      <c r="A3610" s="62" t="str">
        <f>IF(Encodage!A3610="","",IF(COUNTIF($A$2:A3609,Encodage!A3610),"",IF(AND(Encodage!A3610&gt;=$G$2,Encodage!A3610&lt;=$H$2),Encodage!B3610,"")))</f>
        <v/>
      </c>
      <c r="B3610" s="62" t="str">
        <f>IF(A3610="","",IF(COUNTIF($A$2:B3609,Encodage!B3610)&gt;0,"",IF(AND(Encodage!B3610&gt;=$G$2,Encodage!A3610&lt;=$H$2),Encodage!C3610,"")))</f>
        <v/>
      </c>
      <c r="C3610" s="62"/>
      <c r="D3610" s="61"/>
      <c r="E3610" s="61"/>
      <c r="F3610" s="61"/>
      <c r="G3610" t="str">
        <f t="shared" si="657"/>
        <v/>
      </c>
      <c r="H3610" t="str">
        <f>IFERROR(IF(COUNTIF($H$4:H3609,H3609)&lt;VLOOKUP($H3609,$D$3:$E$500,2,0),H3609,INDEX($D$3:$D$300,MATCH(H3609,$D$3:$D$300,0)+1)),"")</f>
        <v/>
      </c>
      <c r="I3610" t="str">
        <f>IF($H3610="","",VLOOKUP($H3610,Listes!$A$3:$I$12,3,FALSE))</f>
        <v/>
      </c>
      <c r="J3610" t="str">
        <f>IF($H3610="","",VLOOKUP($H3610,Listes!$A$3:$I$12,4,FALSE))</f>
        <v/>
      </c>
      <c r="K3610" t="str">
        <f>IF(H3610="","",VLOOKUP($H3610,Listes!$A$3:$I$12,8,FALSE))</f>
        <v/>
      </c>
      <c r="N3610" t="str">
        <f t="shared" si="658"/>
        <v/>
      </c>
    </row>
    <row r="3611" spans="1:14">
      <c r="A3611" s="62" t="str">
        <f>IF(Encodage!A3611="","",IF(COUNTIF($A$2:A3610,Encodage!A3611),"",IF(AND(Encodage!A3611&gt;=$G$2,Encodage!A3611&lt;=$H$2),Encodage!B3611,"")))</f>
        <v/>
      </c>
      <c r="B3611" s="62" t="str">
        <f>IF(A3611="","",IF(COUNTIF($A$2:B3610,Encodage!B3611)&gt;0,"",IF(AND(Encodage!B3611&gt;=$G$2,Encodage!A3611&lt;=$H$2),Encodage!C3611,"")))</f>
        <v/>
      </c>
      <c r="C3611" s="62"/>
      <c r="D3611" s="61"/>
      <c r="E3611" s="61"/>
      <c r="F3611" s="61"/>
      <c r="G3611" t="str">
        <f t="shared" si="657"/>
        <v/>
      </c>
      <c r="H3611" t="str">
        <f>IFERROR(IF(COUNTIF($H$4:H3610,H3610)&lt;VLOOKUP($H3610,$D$3:$E$500,2,0),H3610,INDEX($D$3:$D$300,MATCH(H3610,$D$3:$D$300,0)+1)),"")</f>
        <v/>
      </c>
      <c r="I3611" t="str">
        <f>IF($H3611="","",VLOOKUP($H3611,Listes!$A$3:$I$12,3,FALSE))</f>
        <v/>
      </c>
      <c r="J3611" t="str">
        <f>IF($H3611="","",VLOOKUP($H3611,Listes!$A$3:$I$12,4,FALSE))</f>
        <v/>
      </c>
      <c r="K3611" t="str">
        <f>IF(H3611="","",VLOOKUP($H3611,Listes!$A$3:$I$12,8,FALSE))</f>
        <v/>
      </c>
      <c r="N3611" t="str">
        <f t="shared" si="658"/>
        <v/>
      </c>
    </row>
    <row r="3612" spans="1:14">
      <c r="A3612" s="62" t="str">
        <f>IF(Encodage!A3612="","",IF(COUNTIF($A$2:A3611,Encodage!A3612),"",IF(AND(Encodage!A3612&gt;=$G$2,Encodage!A3612&lt;=$H$2),Encodage!B3612,"")))</f>
        <v/>
      </c>
      <c r="B3612" s="62" t="str">
        <f>IF(A3612="","",IF(COUNTIF($A$2:B3611,Encodage!B3612)&gt;0,"",IF(AND(Encodage!B3612&gt;=$G$2,Encodage!A3612&lt;=$H$2),Encodage!C3612,"")))</f>
        <v/>
      </c>
      <c r="C3612" s="62"/>
      <c r="D3612" s="61"/>
      <c r="E3612" s="61"/>
      <c r="F3612" s="61"/>
      <c r="G3612" t="str">
        <f t="shared" si="657"/>
        <v/>
      </c>
      <c r="H3612" t="str">
        <f>IFERROR(IF(COUNTIF($H$4:H3611,H3611)&lt;VLOOKUP($H3611,$D$3:$E$500,2,0),H3611,INDEX($D$3:$D$300,MATCH(H3611,$D$3:$D$300,0)+1)),"")</f>
        <v/>
      </c>
      <c r="I3612" t="str">
        <f>IF($H3612="","",VLOOKUP($H3612,Listes!$A$3:$I$12,3,FALSE))</f>
        <v/>
      </c>
      <c r="J3612" t="str">
        <f>IF($H3612="","",VLOOKUP($H3612,Listes!$A$3:$I$12,4,FALSE))</f>
        <v/>
      </c>
      <c r="K3612" t="str">
        <f>IF(H3612="","",VLOOKUP($H3612,Listes!$A$3:$I$12,8,FALSE))</f>
        <v/>
      </c>
      <c r="N3612" t="str">
        <f t="shared" si="658"/>
        <v/>
      </c>
    </row>
    <row r="3613" spans="1:14">
      <c r="A3613" s="62" t="str">
        <f>IF(Encodage!A3613="","",IF(COUNTIF($A$2:A3612,Encodage!A3613),"",IF(AND(Encodage!A3613&gt;=$G$2,Encodage!A3613&lt;=$H$2),Encodage!B3613,"")))</f>
        <v/>
      </c>
      <c r="B3613" s="62" t="str">
        <f>IF(A3613="","",IF(COUNTIF($A$2:B3612,Encodage!B3613)&gt;0,"",IF(AND(Encodage!B3613&gt;=$G$2,Encodage!A3613&lt;=$H$2),Encodage!C3613,"")))</f>
        <v/>
      </c>
      <c r="C3613" s="62"/>
      <c r="D3613" s="61"/>
      <c r="E3613" s="61"/>
      <c r="F3613" s="61"/>
      <c r="G3613" t="str">
        <f t="shared" si="657"/>
        <v/>
      </c>
      <c r="H3613" t="str">
        <f>IFERROR(IF(COUNTIF($H$4:H3612,H3612)&lt;VLOOKUP($H3612,$D$3:$E$500,2,0),H3612,INDEX($D$3:$D$300,MATCH(H3612,$D$3:$D$300,0)+1)),"")</f>
        <v/>
      </c>
      <c r="I3613" t="str">
        <f>IF($H3613="","",VLOOKUP($H3613,Listes!$A$3:$I$12,3,FALSE))</f>
        <v/>
      </c>
      <c r="J3613" t="str">
        <f>IF($H3613="","",VLOOKUP($H3613,Listes!$A$3:$I$12,4,FALSE))</f>
        <v/>
      </c>
      <c r="K3613" t="str">
        <f>IF(H3613="","",VLOOKUP($H3613,Listes!$A$3:$I$12,8,FALSE))</f>
        <v/>
      </c>
      <c r="N3613" t="str">
        <f t="shared" si="658"/>
        <v/>
      </c>
    </row>
    <row r="3614" spans="1:14">
      <c r="A3614" s="62" t="str">
        <f>IF(Encodage!A3614="","",IF(COUNTIF($A$2:A3613,Encodage!A3614),"",IF(AND(Encodage!A3614&gt;=$G$2,Encodage!A3614&lt;=$H$2),Encodage!B3614,"")))</f>
        <v/>
      </c>
      <c r="B3614" s="62" t="str">
        <f>IF(A3614="","",IF(COUNTIF($A$2:B3613,Encodage!B3614)&gt;0,"",IF(AND(Encodage!B3614&gt;=$G$2,Encodage!A3614&lt;=$H$2),Encodage!C3614,"")))</f>
        <v/>
      </c>
      <c r="C3614" s="62"/>
      <c r="D3614" s="61"/>
      <c r="E3614" s="61"/>
      <c r="F3614" s="61"/>
      <c r="G3614" t="str">
        <f t="shared" si="657"/>
        <v/>
      </c>
      <c r="H3614" t="str">
        <f>IFERROR(IF(COUNTIF($H$4:H3613,H3613)&lt;VLOOKUP($H3613,$D$3:$E$500,2,0),H3613,INDEX($D$3:$D$300,MATCH(H3613,$D$3:$D$300,0)+1)),"")</f>
        <v/>
      </c>
      <c r="I3614" t="str">
        <f>IF($H3614="","",VLOOKUP($H3614,Listes!$A$3:$I$12,3,FALSE))</f>
        <v/>
      </c>
      <c r="J3614" t="str">
        <f>IF($H3614="","",VLOOKUP($H3614,Listes!$A$3:$I$12,4,FALSE))</f>
        <v/>
      </c>
      <c r="K3614" t="str">
        <f>IF(H3614="","",VLOOKUP($H3614,Listes!$A$3:$I$12,8,FALSE))</f>
        <v/>
      </c>
      <c r="N3614" t="str">
        <f t="shared" si="658"/>
        <v/>
      </c>
    </row>
    <row r="3615" spans="1:14">
      <c r="A3615" s="62" t="str">
        <f>IF(Encodage!A3615="","",IF(COUNTIF($A$2:A3614,Encodage!A3615),"",IF(AND(Encodage!A3615&gt;=$G$2,Encodage!A3615&lt;=$H$2),Encodage!B3615,"")))</f>
        <v/>
      </c>
      <c r="B3615" s="62" t="str">
        <f>IF(A3615="","",IF(COUNTIF($A$2:B3614,Encodage!B3615)&gt;0,"",IF(AND(Encodage!B3615&gt;=$G$2,Encodage!A3615&lt;=$H$2),Encodage!C3615,"")))</f>
        <v/>
      </c>
      <c r="C3615" s="62"/>
      <c r="D3615" s="61"/>
      <c r="E3615" s="61"/>
      <c r="F3615" s="61"/>
      <c r="G3615" t="str">
        <f t="shared" si="657"/>
        <v/>
      </c>
      <c r="H3615" t="str">
        <f>IFERROR(IF(COUNTIF($H$4:H3614,H3614)&lt;VLOOKUP($H3614,$D$3:$E$500,2,0),H3614,INDEX($D$3:$D$300,MATCH(H3614,$D$3:$D$300,0)+1)),"")</f>
        <v/>
      </c>
      <c r="I3615" t="str">
        <f>IF($H3615="","",VLOOKUP($H3615,Listes!$A$3:$I$12,3,FALSE))</f>
        <v/>
      </c>
      <c r="J3615" t="str">
        <f>IF($H3615="","",VLOOKUP($H3615,Listes!$A$3:$I$12,4,FALSE))</f>
        <v/>
      </c>
      <c r="K3615" t="str">
        <f>IF(H3615="","",VLOOKUP($H3615,Listes!$A$3:$I$12,8,FALSE))</f>
        <v/>
      </c>
      <c r="N3615" t="str">
        <f t="shared" si="658"/>
        <v/>
      </c>
    </row>
    <row r="3616" spans="1:14">
      <c r="A3616" s="62" t="str">
        <f>IF(Encodage!A3616="","",IF(COUNTIF($A$2:A3615,Encodage!A3616),"",IF(AND(Encodage!A3616&gt;=$G$2,Encodage!A3616&lt;=$H$2),Encodage!B3616,"")))</f>
        <v/>
      </c>
      <c r="B3616" s="62" t="str">
        <f>IF(A3616="","",IF(COUNTIF($A$2:B3615,Encodage!B3616)&gt;0,"",IF(AND(Encodage!B3616&gt;=$G$2,Encodage!A3616&lt;=$H$2),Encodage!C3616,"")))</f>
        <v/>
      </c>
      <c r="C3616" s="62"/>
      <c r="D3616" s="61"/>
      <c r="E3616" s="61"/>
      <c r="F3616" s="61"/>
      <c r="G3616" t="str">
        <f t="shared" si="657"/>
        <v/>
      </c>
      <c r="H3616" t="str">
        <f>IFERROR(IF(COUNTIF($H$4:H3615,H3615)&lt;VLOOKUP($H3615,$D$3:$E$500,2,0),H3615,INDEX($D$3:$D$300,MATCH(H3615,$D$3:$D$300,0)+1)),"")</f>
        <v/>
      </c>
      <c r="I3616" t="str">
        <f>IF($H3616="","",VLOOKUP($H3616,Listes!$A$3:$I$12,3,FALSE))</f>
        <v/>
      </c>
      <c r="J3616" t="str">
        <f>IF($H3616="","",VLOOKUP($H3616,Listes!$A$3:$I$12,4,FALSE))</f>
        <v/>
      </c>
      <c r="K3616" t="str">
        <f>IF(H3616="","",VLOOKUP($H3616,Listes!$A$3:$I$12,8,FALSE))</f>
        <v/>
      </c>
      <c r="N3616" t="str">
        <f t="shared" si="658"/>
        <v/>
      </c>
    </row>
    <row r="3617" spans="1:14">
      <c r="A3617" s="62" t="str">
        <f>IF(Encodage!A3617="","",IF(COUNTIF($A$2:A3616,Encodage!A3617),"",IF(AND(Encodage!A3617&gt;=$G$2,Encodage!A3617&lt;=$H$2),Encodage!B3617,"")))</f>
        <v/>
      </c>
      <c r="B3617" s="62" t="str">
        <f>IF(A3617="","",IF(COUNTIF($A$2:B3616,Encodage!B3617)&gt;0,"",IF(AND(Encodage!B3617&gt;=$G$2,Encodage!A3617&lt;=$H$2),Encodage!C3617,"")))</f>
        <v/>
      </c>
      <c r="C3617" s="62"/>
      <c r="D3617" s="61"/>
      <c r="E3617" s="61"/>
      <c r="F3617" s="61"/>
      <c r="G3617" t="str">
        <f t="shared" si="657"/>
        <v/>
      </c>
      <c r="H3617" t="str">
        <f>IFERROR(IF(COUNTIF($H$4:H3616,H3616)&lt;VLOOKUP($H3616,$D$3:$E$500,2,0),H3616,INDEX($D$3:$D$300,MATCH(H3616,$D$3:$D$300,0)+1)),"")</f>
        <v/>
      </c>
      <c r="I3617" t="str">
        <f>IF($H3617="","",VLOOKUP($H3617,Listes!$A$3:$I$12,3,FALSE))</f>
        <v/>
      </c>
      <c r="J3617" t="str">
        <f>IF($H3617="","",VLOOKUP($H3617,Listes!$A$3:$I$12,4,FALSE))</f>
        <v/>
      </c>
      <c r="K3617" t="str">
        <f>IF(H3617="","",VLOOKUP($H3617,Listes!$A$3:$I$12,8,FALSE))</f>
        <v/>
      </c>
      <c r="N3617" t="str">
        <f t="shared" si="658"/>
        <v/>
      </c>
    </row>
    <row r="3618" spans="1:14">
      <c r="A3618" s="62" t="str">
        <f>IF(Encodage!A3618="","",IF(COUNTIF($A$2:A3617,Encodage!A3618),"",IF(AND(Encodage!A3618&gt;=$G$2,Encodage!A3618&lt;=$H$2),Encodage!B3618,"")))</f>
        <v/>
      </c>
      <c r="B3618" s="62" t="str">
        <f>IF(A3618="","",IF(COUNTIF($A$2:B3617,Encodage!B3618)&gt;0,"",IF(AND(Encodage!B3618&gt;=$G$2,Encodage!A3618&lt;=$H$2),Encodage!C3618,"")))</f>
        <v/>
      </c>
      <c r="C3618" s="62"/>
      <c r="D3618" s="61"/>
      <c r="E3618" s="61"/>
      <c r="F3618" s="61"/>
      <c r="G3618" t="str">
        <f t="shared" si="657"/>
        <v/>
      </c>
      <c r="H3618" t="str">
        <f>IFERROR(IF(COUNTIF($H$4:H3617,H3617)&lt;VLOOKUP($H3617,$D$3:$E$500,2,0),H3617,INDEX($D$3:$D$300,MATCH(H3617,$D$3:$D$300,0)+1)),"")</f>
        <v/>
      </c>
      <c r="I3618" t="str">
        <f>IF($H3618="","",VLOOKUP($H3618,Listes!$A$3:$I$12,3,FALSE))</f>
        <v/>
      </c>
      <c r="J3618" t="str">
        <f>IF($H3618="","",VLOOKUP($H3618,Listes!$A$3:$I$12,4,FALSE))</f>
        <v/>
      </c>
      <c r="K3618" t="str">
        <f>IF(H3618="","",VLOOKUP($H3618,Listes!$A$3:$I$12,8,FALSE))</f>
        <v/>
      </c>
      <c r="N3618" t="str">
        <f t="shared" si="658"/>
        <v/>
      </c>
    </row>
    <row r="3619" spans="1:14">
      <c r="A3619" s="62" t="str">
        <f>IF(Encodage!A3619="","",IF(COUNTIF($A$2:A3618,Encodage!A3619),"",IF(AND(Encodage!A3619&gt;=$G$2,Encodage!A3619&lt;=$H$2),Encodage!B3619,"")))</f>
        <v/>
      </c>
      <c r="B3619" s="62" t="str">
        <f>IF(A3619="","",IF(COUNTIF($A$2:B3618,Encodage!B3619)&gt;0,"",IF(AND(Encodage!B3619&gt;=$G$2,Encodage!A3619&lt;=$H$2),Encodage!C3619,"")))</f>
        <v/>
      </c>
      <c r="C3619" s="62"/>
      <c r="D3619" s="61"/>
      <c r="E3619" s="61"/>
      <c r="F3619" s="61"/>
      <c r="G3619" t="str">
        <f t="shared" si="657"/>
        <v/>
      </c>
      <c r="H3619" t="str">
        <f>IFERROR(IF(COUNTIF($H$4:H3618,H3618)&lt;VLOOKUP($H3618,$D$3:$E$500,2,0),H3618,INDEX($D$3:$D$300,MATCH(H3618,$D$3:$D$300,0)+1)),"")</f>
        <v/>
      </c>
      <c r="I3619" t="str">
        <f>IF($H3619="","",VLOOKUP($H3619,Listes!$A$3:$I$12,3,FALSE))</f>
        <v/>
      </c>
      <c r="J3619" t="str">
        <f>IF($H3619="","",VLOOKUP($H3619,Listes!$A$3:$I$12,4,FALSE))</f>
        <v/>
      </c>
      <c r="K3619" t="str">
        <f>IF(H3619="","",VLOOKUP($H3619,Listes!$A$3:$I$12,8,FALSE))</f>
        <v/>
      </c>
      <c r="N3619" t="str">
        <f t="shared" si="658"/>
        <v/>
      </c>
    </row>
    <row r="3620" spans="1:14">
      <c r="A3620" s="62" t="str">
        <f>IF(Encodage!A3620="","",IF(COUNTIF($A$2:A3619,Encodage!A3620),"",IF(AND(Encodage!A3620&gt;=$G$2,Encodage!A3620&lt;=$H$2),Encodage!B3620,"")))</f>
        <v/>
      </c>
      <c r="B3620" s="62" t="str">
        <f>IF(A3620="","",IF(COUNTIF($A$2:B3619,Encodage!B3620)&gt;0,"",IF(AND(Encodage!B3620&gt;=$G$2,Encodage!A3620&lt;=$H$2),Encodage!C3620,"")))</f>
        <v/>
      </c>
      <c r="C3620" s="62"/>
      <c r="D3620" s="61"/>
      <c r="E3620" s="61"/>
      <c r="F3620" s="61"/>
      <c r="G3620" t="str">
        <f t="shared" si="657"/>
        <v/>
      </c>
      <c r="H3620" t="str">
        <f>IFERROR(IF(COUNTIF($H$4:H3619,H3619)&lt;VLOOKUP($H3619,$D$3:$E$500,2,0),H3619,INDEX($D$3:$D$300,MATCH(H3619,$D$3:$D$300,0)+1)),"")</f>
        <v/>
      </c>
      <c r="I3620" t="str">
        <f>IF($H3620="","",VLOOKUP($H3620,Listes!$A$3:$I$12,3,FALSE))</f>
        <v/>
      </c>
      <c r="J3620" t="str">
        <f>IF($H3620="","",VLOOKUP($H3620,Listes!$A$3:$I$12,4,FALSE))</f>
        <v/>
      </c>
      <c r="K3620" t="str">
        <f>IF(H3620="","",VLOOKUP($H3620,Listes!$A$3:$I$12,8,FALSE))</f>
        <v/>
      </c>
      <c r="N3620" t="str">
        <f t="shared" si="658"/>
        <v/>
      </c>
    </row>
    <row r="3621" spans="1:14">
      <c r="A3621" s="62" t="str">
        <f>IF(Encodage!A3621="","",IF(COUNTIF($A$2:A3620,Encodage!A3621),"",IF(AND(Encodage!A3621&gt;=$G$2,Encodage!A3621&lt;=$H$2),Encodage!B3621,"")))</f>
        <v/>
      </c>
      <c r="B3621" s="62" t="str">
        <f>IF(A3621="","",IF(COUNTIF($A$2:B3620,Encodage!B3621)&gt;0,"",IF(AND(Encodage!B3621&gt;=$G$2,Encodage!A3621&lt;=$H$2),Encodage!C3621,"")))</f>
        <v/>
      </c>
      <c r="C3621" s="62"/>
      <c r="D3621" s="61"/>
      <c r="E3621" s="61"/>
      <c r="F3621" s="61"/>
      <c r="G3621" t="str">
        <f t="shared" si="657"/>
        <v/>
      </c>
      <c r="H3621" t="str">
        <f>IFERROR(IF(COUNTIF($H$4:H3620,H3620)&lt;VLOOKUP($H3620,$D$3:$E$500,2,0),H3620,INDEX($D$3:$D$300,MATCH(H3620,$D$3:$D$300,0)+1)),"")</f>
        <v/>
      </c>
      <c r="I3621" t="str">
        <f>IF($H3621="","",VLOOKUP($H3621,Listes!$A$3:$I$12,3,FALSE))</f>
        <v/>
      </c>
      <c r="J3621" t="str">
        <f>IF($H3621="","",VLOOKUP($H3621,Listes!$A$3:$I$12,4,FALSE))</f>
        <v/>
      </c>
      <c r="K3621" t="str">
        <f>IF(H3621="","",VLOOKUP($H3621,Listes!$A$3:$I$12,8,FALSE))</f>
        <v/>
      </c>
      <c r="N3621" t="str">
        <f t="shared" si="658"/>
        <v/>
      </c>
    </row>
    <row r="3622" spans="1:14">
      <c r="A3622" s="62" t="str">
        <f>IF(Encodage!A3622="","",IF(COUNTIF($A$2:A3621,Encodage!A3622),"",IF(AND(Encodage!A3622&gt;=$G$2,Encodage!A3622&lt;=$H$2),Encodage!B3622,"")))</f>
        <v/>
      </c>
      <c r="B3622" s="62" t="str">
        <f>IF(A3622="","",IF(COUNTIF($A$2:B3621,Encodage!B3622)&gt;0,"",IF(AND(Encodage!B3622&gt;=$G$2,Encodage!A3622&lt;=$H$2),Encodage!C3622,"")))</f>
        <v/>
      </c>
      <c r="C3622" s="62"/>
      <c r="D3622" s="61"/>
      <c r="E3622" s="61"/>
      <c r="F3622" s="61"/>
      <c r="G3622" t="str">
        <f t="shared" si="657"/>
        <v/>
      </c>
      <c r="H3622" t="str">
        <f>IFERROR(IF(COUNTIF($H$4:H3621,H3621)&lt;VLOOKUP($H3621,$D$3:$E$500,2,0),H3621,INDEX($D$3:$D$300,MATCH(H3621,$D$3:$D$300,0)+1)),"")</f>
        <v/>
      </c>
      <c r="I3622" t="str">
        <f>IF($H3622="","",VLOOKUP($H3622,Listes!$A$3:$I$12,3,FALSE))</f>
        <v/>
      </c>
      <c r="J3622" t="str">
        <f>IF($H3622="","",VLOOKUP($H3622,Listes!$A$3:$I$12,4,FALSE))</f>
        <v/>
      </c>
      <c r="K3622" t="str">
        <f>IF(H3622="","",VLOOKUP($H3622,Listes!$A$3:$I$12,8,FALSE))</f>
        <v/>
      </c>
      <c r="N3622" t="str">
        <f t="shared" si="658"/>
        <v/>
      </c>
    </row>
    <row r="3623" spans="1:14">
      <c r="A3623" s="62" t="str">
        <f>IF(Encodage!A3623="","",IF(COUNTIF($A$2:A3622,Encodage!A3623),"",IF(AND(Encodage!A3623&gt;=$G$2,Encodage!A3623&lt;=$H$2),Encodage!B3623,"")))</f>
        <v/>
      </c>
      <c r="B3623" s="62" t="str">
        <f>IF(A3623="","",IF(COUNTIF($A$2:B3622,Encodage!B3623)&gt;0,"",IF(AND(Encodage!B3623&gt;=$G$2,Encodage!A3623&lt;=$H$2),Encodage!C3623,"")))</f>
        <v/>
      </c>
      <c r="C3623" s="62"/>
      <c r="D3623" s="61"/>
      <c r="E3623" s="61"/>
      <c r="F3623" s="61"/>
      <c r="G3623" t="str">
        <f t="shared" si="657"/>
        <v/>
      </c>
      <c r="H3623" t="str">
        <f>IFERROR(IF(COUNTIF($H$4:H3622,H3622)&lt;VLOOKUP($H3622,$D$3:$E$500,2,0),H3622,INDEX($D$3:$D$300,MATCH(H3622,$D$3:$D$300,0)+1)),"")</f>
        <v/>
      </c>
      <c r="I3623" t="str">
        <f>IF($H3623="","",VLOOKUP($H3623,Listes!$A$3:$I$12,3,FALSE))</f>
        <v/>
      </c>
      <c r="J3623" t="str">
        <f>IF($H3623="","",VLOOKUP($H3623,Listes!$A$3:$I$12,4,FALSE))</f>
        <v/>
      </c>
      <c r="K3623" t="str">
        <f>IF(H3623="","",VLOOKUP($H3623,Listes!$A$3:$I$12,8,FALSE))</f>
        <v/>
      </c>
      <c r="N3623" t="str">
        <f t="shared" si="658"/>
        <v/>
      </c>
    </row>
    <row r="3624" spans="1:14">
      <c r="A3624" s="62" t="str">
        <f>IF(Encodage!A3624="","",IF(COUNTIF($A$2:A3623,Encodage!A3624),"",IF(AND(Encodage!A3624&gt;=$G$2,Encodage!A3624&lt;=$H$2),Encodage!B3624,"")))</f>
        <v/>
      </c>
      <c r="B3624" s="62" t="str">
        <f>IF(A3624="","",IF(COUNTIF($A$2:B3623,Encodage!B3624)&gt;0,"",IF(AND(Encodage!B3624&gt;=$G$2,Encodage!A3624&lt;=$H$2),Encodage!C3624,"")))</f>
        <v/>
      </c>
      <c r="C3624" s="62"/>
      <c r="D3624" s="61"/>
      <c r="E3624" s="61"/>
      <c r="F3624" s="61"/>
      <c r="G3624" t="str">
        <f t="shared" si="657"/>
        <v/>
      </c>
      <c r="H3624" t="str">
        <f>IFERROR(IF(COUNTIF($H$4:H3623,H3623)&lt;VLOOKUP($H3623,$D$3:$E$500,2,0),H3623,INDEX($D$3:$D$300,MATCH(H3623,$D$3:$D$300,0)+1)),"")</f>
        <v/>
      </c>
      <c r="I3624" t="str">
        <f>IF($H3624="","",VLOOKUP($H3624,Listes!$A$3:$I$12,3,FALSE))</f>
        <v/>
      </c>
      <c r="J3624" t="str">
        <f>IF($H3624="","",VLOOKUP($H3624,Listes!$A$3:$I$12,4,FALSE))</f>
        <v/>
      </c>
      <c r="K3624" t="str">
        <f>IF(H3624="","",VLOOKUP($H3624,Listes!$A$3:$I$12,8,FALSE))</f>
        <v/>
      </c>
      <c r="N3624" t="str">
        <f t="shared" si="658"/>
        <v/>
      </c>
    </row>
    <row r="3625" spans="1:14">
      <c r="A3625" s="62" t="str">
        <f>IF(Encodage!A3625="","",IF(COUNTIF($A$2:A3624,Encodage!A3625),"",IF(AND(Encodage!A3625&gt;=$G$2,Encodage!A3625&lt;=$H$2),Encodage!B3625,"")))</f>
        <v/>
      </c>
      <c r="B3625" s="62" t="str">
        <f>IF(A3625="","",IF(COUNTIF($A$2:B3624,Encodage!B3625)&gt;0,"",IF(AND(Encodage!B3625&gt;=$G$2,Encodage!A3625&lt;=$H$2),Encodage!C3625,"")))</f>
        <v/>
      </c>
      <c r="C3625" s="62"/>
      <c r="D3625" s="61"/>
      <c r="E3625" s="61"/>
      <c r="F3625" s="61"/>
      <c r="G3625" t="str">
        <f t="shared" si="657"/>
        <v/>
      </c>
      <c r="H3625" t="str">
        <f>IFERROR(IF(COUNTIF($H$4:H3624,H3624)&lt;VLOOKUP($H3624,$D$3:$E$500,2,0),H3624,INDEX($D$3:$D$300,MATCH(H3624,$D$3:$D$300,0)+1)),"")</f>
        <v/>
      </c>
      <c r="I3625" t="str">
        <f>IF($H3625="","",VLOOKUP($H3625,Listes!$A$3:$I$12,3,FALSE))</f>
        <v/>
      </c>
      <c r="J3625" t="str">
        <f>IF($H3625="","",VLOOKUP($H3625,Listes!$A$3:$I$12,4,FALSE))</f>
        <v/>
      </c>
      <c r="K3625" t="str">
        <f>IF(H3625="","",VLOOKUP($H3625,Listes!$A$3:$I$12,8,FALSE))</f>
        <v/>
      </c>
      <c r="N3625" t="str">
        <f t="shared" si="658"/>
        <v/>
      </c>
    </row>
    <row r="3626" spans="1:14">
      <c r="A3626" s="62" t="str">
        <f>IF(Encodage!A3626="","",IF(COUNTIF($A$2:A3625,Encodage!A3626),"",IF(AND(Encodage!A3626&gt;=$G$2,Encodage!A3626&lt;=$H$2),Encodage!B3626,"")))</f>
        <v/>
      </c>
      <c r="B3626" s="62" t="str">
        <f>IF(A3626="","",IF(COUNTIF($A$2:B3625,Encodage!B3626)&gt;0,"",IF(AND(Encodage!B3626&gt;=$G$2,Encodage!A3626&lt;=$H$2),Encodage!C3626,"")))</f>
        <v/>
      </c>
      <c r="C3626" s="62"/>
      <c r="D3626" s="61"/>
      <c r="E3626" s="61"/>
      <c r="F3626" s="61"/>
      <c r="G3626" t="str">
        <f t="shared" si="657"/>
        <v/>
      </c>
      <c r="H3626" t="str">
        <f>IFERROR(IF(COUNTIF($H$4:H3625,H3625)&lt;VLOOKUP($H3625,$D$3:$E$500,2,0),H3625,INDEX($D$3:$D$300,MATCH(H3625,$D$3:$D$300,0)+1)),"")</f>
        <v/>
      </c>
      <c r="I3626" t="str">
        <f>IF($H3626="","",VLOOKUP($H3626,Listes!$A$3:$I$12,3,FALSE))</f>
        <v/>
      </c>
      <c r="J3626" t="str">
        <f>IF($H3626="","",VLOOKUP($H3626,Listes!$A$3:$I$12,4,FALSE))</f>
        <v/>
      </c>
      <c r="K3626" t="str">
        <f>IF(H3626="","",VLOOKUP($H3626,Listes!$A$3:$I$12,8,FALSE))</f>
        <v/>
      </c>
      <c r="N3626" t="str">
        <f t="shared" si="658"/>
        <v/>
      </c>
    </row>
    <row r="3627" spans="1:14">
      <c r="A3627" s="62" t="str">
        <f>IF(Encodage!A3627="","",IF(COUNTIF($A$2:A3626,Encodage!A3627),"",IF(AND(Encodage!A3627&gt;=$G$2,Encodage!A3627&lt;=$H$2),Encodage!B3627,"")))</f>
        <v/>
      </c>
      <c r="B3627" s="62" t="str">
        <f>IF(A3627="","",IF(COUNTIF($A$2:B3626,Encodage!B3627)&gt;0,"",IF(AND(Encodage!B3627&gt;=$G$2,Encodage!A3627&lt;=$H$2),Encodage!C3627,"")))</f>
        <v/>
      </c>
      <c r="C3627" s="62"/>
      <c r="D3627" s="61"/>
      <c r="E3627" s="61"/>
      <c r="F3627" s="61"/>
      <c r="G3627" t="str">
        <f t="shared" si="657"/>
        <v/>
      </c>
      <c r="H3627" t="str">
        <f>IFERROR(IF(COUNTIF($H$4:H3626,H3626)&lt;VLOOKUP($H3626,$D$3:$E$500,2,0),H3626,INDEX($D$3:$D$300,MATCH(H3626,$D$3:$D$300,0)+1)),"")</f>
        <v/>
      </c>
      <c r="I3627" t="str">
        <f>IF($H3627="","",VLOOKUP($H3627,Listes!$A$3:$I$12,3,FALSE))</f>
        <v/>
      </c>
      <c r="J3627" t="str">
        <f>IF($H3627="","",VLOOKUP($H3627,Listes!$A$3:$I$12,4,FALSE))</f>
        <v/>
      </c>
      <c r="K3627" t="str">
        <f>IF(H3627="","",VLOOKUP($H3627,Listes!$A$3:$I$12,8,FALSE))</f>
        <v/>
      </c>
      <c r="N3627" t="str">
        <f t="shared" si="658"/>
        <v/>
      </c>
    </row>
    <row r="3628" spans="1:14">
      <c r="A3628" s="62" t="str">
        <f>IF(Encodage!A3628="","",IF(COUNTIF($A$2:A3627,Encodage!A3628),"",IF(AND(Encodage!A3628&gt;=$G$2,Encodage!A3628&lt;=$H$2),Encodage!B3628,"")))</f>
        <v/>
      </c>
      <c r="B3628" s="62" t="str">
        <f>IF(A3628="","",IF(COUNTIF($A$2:B3627,Encodage!B3628)&gt;0,"",IF(AND(Encodage!B3628&gt;=$G$2,Encodage!A3628&lt;=$H$2),Encodage!C3628,"")))</f>
        <v/>
      </c>
      <c r="C3628" s="62"/>
      <c r="D3628" s="61"/>
      <c r="E3628" s="61"/>
      <c r="F3628" s="61"/>
      <c r="G3628" t="str">
        <f t="shared" si="657"/>
        <v/>
      </c>
      <c r="H3628" t="str">
        <f>IFERROR(IF(COUNTIF($H$4:H3627,H3627)&lt;VLOOKUP($H3627,$D$3:$E$500,2,0),H3627,INDEX($D$3:$D$300,MATCH(H3627,$D$3:$D$300,0)+1)),"")</f>
        <v/>
      </c>
      <c r="I3628" t="str">
        <f>IF($H3628="","",VLOOKUP($H3628,Listes!$A$3:$I$12,3,FALSE))</f>
        <v/>
      </c>
      <c r="J3628" t="str">
        <f>IF($H3628="","",VLOOKUP($H3628,Listes!$A$3:$I$12,4,FALSE))</f>
        <v/>
      </c>
      <c r="K3628" t="str">
        <f>IF(H3628="","",VLOOKUP($H3628,Listes!$A$3:$I$12,8,FALSE))</f>
        <v/>
      </c>
      <c r="N3628" t="str">
        <f t="shared" si="658"/>
        <v/>
      </c>
    </row>
    <row r="3629" spans="1:14">
      <c r="A3629" s="62" t="str">
        <f>IF(Encodage!A3629="","",IF(COUNTIF($A$2:A3628,Encodage!A3629),"",IF(AND(Encodage!A3629&gt;=$G$2,Encodage!A3629&lt;=$H$2),Encodage!B3629,"")))</f>
        <v/>
      </c>
      <c r="B3629" s="62" t="str">
        <f>IF(A3629="","",IF(COUNTIF($A$2:B3628,Encodage!B3629)&gt;0,"",IF(AND(Encodage!B3629&gt;=$G$2,Encodage!A3629&lt;=$H$2),Encodage!C3629,"")))</f>
        <v/>
      </c>
      <c r="C3629" s="62"/>
      <c r="D3629" s="61"/>
      <c r="E3629" s="61"/>
      <c r="F3629" s="61"/>
      <c r="G3629" t="str">
        <f t="shared" si="657"/>
        <v/>
      </c>
      <c r="H3629" t="str">
        <f>IFERROR(IF(COUNTIF($H$4:H3628,H3628)&lt;VLOOKUP($H3628,$D$3:$E$500,2,0),H3628,INDEX($D$3:$D$300,MATCH(H3628,$D$3:$D$300,0)+1)),"")</f>
        <v/>
      </c>
      <c r="I3629" t="str">
        <f>IF($H3629="","",VLOOKUP($H3629,Listes!$A$3:$I$12,3,FALSE))</f>
        <v/>
      </c>
      <c r="J3629" t="str">
        <f>IF($H3629="","",VLOOKUP($H3629,Listes!$A$3:$I$12,4,FALSE))</f>
        <v/>
      </c>
      <c r="K3629" t="str">
        <f>IF(H3629="","",VLOOKUP($H3629,Listes!$A$3:$I$12,8,FALSE))</f>
        <v/>
      </c>
      <c r="N3629" t="str">
        <f t="shared" si="658"/>
        <v/>
      </c>
    </row>
    <row r="3630" spans="1:14">
      <c r="A3630" s="62" t="str">
        <f>IF(Encodage!A3630="","",IF(COUNTIF($A$2:A3629,Encodage!A3630),"",IF(AND(Encodage!A3630&gt;=$G$2,Encodage!A3630&lt;=$H$2),Encodage!B3630,"")))</f>
        <v/>
      </c>
      <c r="B3630" s="62" t="str">
        <f>IF(A3630="","",IF(COUNTIF($A$2:B3629,Encodage!B3630)&gt;0,"",IF(AND(Encodage!B3630&gt;=$G$2,Encodage!A3630&lt;=$H$2),Encodage!C3630,"")))</f>
        <v/>
      </c>
      <c r="C3630" s="62"/>
      <c r="D3630" s="61"/>
      <c r="E3630" s="61"/>
      <c r="F3630" s="61"/>
      <c r="G3630" t="str">
        <f t="shared" si="657"/>
        <v/>
      </c>
      <c r="H3630" t="str">
        <f>IFERROR(IF(COUNTIF($H$4:H3629,H3629)&lt;VLOOKUP($H3629,$D$3:$E$500,2,0),H3629,INDEX($D$3:$D$300,MATCH(H3629,$D$3:$D$300,0)+1)),"")</f>
        <v/>
      </c>
      <c r="I3630" t="str">
        <f>IF($H3630="","",VLOOKUP($H3630,Listes!$A$3:$I$12,3,FALSE))</f>
        <v/>
      </c>
      <c r="J3630" t="str">
        <f>IF($H3630="","",VLOOKUP($H3630,Listes!$A$3:$I$12,4,FALSE))</f>
        <v/>
      </c>
      <c r="K3630" t="str">
        <f>IF(H3630="","",VLOOKUP($H3630,Listes!$A$3:$I$12,8,FALSE))</f>
        <v/>
      </c>
      <c r="N3630" t="str">
        <f t="shared" si="658"/>
        <v/>
      </c>
    </row>
    <row r="3631" spans="1:14">
      <c r="A3631" s="62" t="str">
        <f>IF(Encodage!A3631="","",IF(COUNTIF($A$2:A3630,Encodage!A3631),"",IF(AND(Encodage!A3631&gt;=$G$2,Encodage!A3631&lt;=$H$2),Encodage!B3631,"")))</f>
        <v/>
      </c>
      <c r="B3631" s="62" t="str">
        <f>IF(A3631="","",IF(COUNTIF($A$2:B3630,Encodage!B3631)&gt;0,"",IF(AND(Encodage!B3631&gt;=$G$2,Encodage!A3631&lt;=$H$2),Encodage!C3631,"")))</f>
        <v/>
      </c>
      <c r="C3631" s="62"/>
      <c r="D3631" s="61"/>
      <c r="E3631" s="61"/>
      <c r="F3631" s="61"/>
      <c r="G3631" t="str">
        <f t="shared" si="657"/>
        <v/>
      </c>
      <c r="H3631" t="str">
        <f>IFERROR(IF(COUNTIF($H$4:H3630,H3630)&lt;VLOOKUP($H3630,$D$3:$E$500,2,0),H3630,INDEX($D$3:$D$300,MATCH(H3630,$D$3:$D$300,0)+1)),"")</f>
        <v/>
      </c>
      <c r="I3631" t="str">
        <f>IF($H3631="","",VLOOKUP($H3631,Listes!$A$3:$I$12,3,FALSE))</f>
        <v/>
      </c>
      <c r="J3631" t="str">
        <f>IF($H3631="","",VLOOKUP($H3631,Listes!$A$3:$I$12,4,FALSE))</f>
        <v/>
      </c>
      <c r="K3631" t="str">
        <f>IF(H3631="","",VLOOKUP($H3631,Listes!$A$3:$I$12,8,FALSE))</f>
        <v/>
      </c>
      <c r="N3631" t="str">
        <f t="shared" si="658"/>
        <v/>
      </c>
    </row>
    <row r="3632" spans="1:14">
      <c r="A3632" s="62" t="str">
        <f>IF(Encodage!A3632="","",IF(COUNTIF($A$2:A3631,Encodage!A3632),"",IF(AND(Encodage!A3632&gt;=$G$2,Encodage!A3632&lt;=$H$2),Encodage!B3632,"")))</f>
        <v/>
      </c>
      <c r="B3632" s="62" t="str">
        <f>IF(A3632="","",IF(COUNTIF($A$2:B3631,Encodage!B3632)&gt;0,"",IF(AND(Encodage!B3632&gt;=$G$2,Encodage!A3632&lt;=$H$2),Encodage!C3632,"")))</f>
        <v/>
      </c>
      <c r="C3632" s="62"/>
      <c r="D3632" s="61"/>
      <c r="E3632" s="61"/>
      <c r="F3632" s="61"/>
      <c r="G3632" t="str">
        <f t="shared" si="657"/>
        <v/>
      </c>
      <c r="H3632" t="str">
        <f>IFERROR(IF(COUNTIF($H$4:H3631,H3631)&lt;VLOOKUP($H3631,$D$3:$E$500,2,0),H3631,INDEX($D$3:$D$300,MATCH(H3631,$D$3:$D$300,0)+1)),"")</f>
        <v/>
      </c>
      <c r="I3632" t="str">
        <f>IF($H3632="","",VLOOKUP($H3632,Listes!$A$3:$I$12,3,FALSE))</f>
        <v/>
      </c>
      <c r="J3632" t="str">
        <f>IF($H3632="","",VLOOKUP($H3632,Listes!$A$3:$I$12,4,FALSE))</f>
        <v/>
      </c>
      <c r="K3632" t="str">
        <f>IF(H3632="","",VLOOKUP($H3632,Listes!$A$3:$I$12,8,FALSE))</f>
        <v/>
      </c>
      <c r="N3632" t="str">
        <f t="shared" si="658"/>
        <v/>
      </c>
    </row>
    <row r="3633" spans="1:14">
      <c r="A3633" s="62" t="str">
        <f>IF(Encodage!A3633="","",IF(COUNTIF($A$2:A3632,Encodage!A3633),"",IF(AND(Encodage!A3633&gt;=$G$2,Encodage!A3633&lt;=$H$2),Encodage!B3633,"")))</f>
        <v/>
      </c>
      <c r="B3633" s="62" t="str">
        <f>IF(A3633="","",IF(COUNTIF($A$2:B3632,Encodage!B3633)&gt;0,"",IF(AND(Encodage!B3633&gt;=$G$2,Encodage!A3633&lt;=$H$2),Encodage!C3633,"")))</f>
        <v/>
      </c>
      <c r="C3633" s="62"/>
      <c r="D3633" s="61"/>
      <c r="E3633" s="61"/>
      <c r="F3633" s="61"/>
      <c r="G3633" t="str">
        <f t="shared" si="657"/>
        <v/>
      </c>
      <c r="H3633" t="str">
        <f>IFERROR(IF(COUNTIF($H$4:H3632,H3632)&lt;VLOOKUP($H3632,$D$3:$E$500,2,0),H3632,INDEX($D$3:$D$300,MATCH(H3632,$D$3:$D$300,0)+1)),"")</f>
        <v/>
      </c>
      <c r="I3633" t="str">
        <f>IF($H3633="","",VLOOKUP($H3633,Listes!$A$3:$I$12,3,FALSE))</f>
        <v/>
      </c>
      <c r="J3633" t="str">
        <f>IF($H3633="","",VLOOKUP($H3633,Listes!$A$3:$I$12,4,FALSE))</f>
        <v/>
      </c>
      <c r="K3633" t="str">
        <f>IF(H3633="","",VLOOKUP($H3633,Listes!$A$3:$I$12,8,FALSE))</f>
        <v/>
      </c>
      <c r="N3633" t="str">
        <f t="shared" si="658"/>
        <v/>
      </c>
    </row>
    <row r="3634" spans="1:14">
      <c r="A3634" s="62" t="str">
        <f>IF(Encodage!A3634="","",IF(COUNTIF($A$2:A3633,Encodage!A3634),"",IF(AND(Encodage!A3634&gt;=$G$2,Encodage!A3634&lt;=$H$2),Encodage!B3634,"")))</f>
        <v/>
      </c>
      <c r="B3634" s="62" t="str">
        <f>IF(A3634="","",IF(COUNTIF($A$2:B3633,Encodage!B3634)&gt;0,"",IF(AND(Encodage!B3634&gt;=$G$2,Encodage!A3634&lt;=$H$2),Encodage!C3634,"")))</f>
        <v/>
      </c>
      <c r="C3634" s="62"/>
      <c r="D3634" s="61"/>
      <c r="E3634" s="61"/>
      <c r="F3634" s="61"/>
      <c r="G3634" t="str">
        <f t="shared" si="657"/>
        <v/>
      </c>
      <c r="H3634" t="str">
        <f>IFERROR(IF(COUNTIF($H$4:H3633,H3633)&lt;VLOOKUP($H3633,$D$3:$E$500,2,0),H3633,INDEX($D$3:$D$300,MATCH(H3633,$D$3:$D$300,0)+1)),"")</f>
        <v/>
      </c>
      <c r="I3634" t="str">
        <f>IF($H3634="","",VLOOKUP($H3634,Listes!$A$3:$I$12,3,FALSE))</f>
        <v/>
      </c>
      <c r="J3634" t="str">
        <f>IF($H3634="","",VLOOKUP($H3634,Listes!$A$3:$I$12,4,FALSE))</f>
        <v/>
      </c>
      <c r="K3634" t="str">
        <f>IF(H3634="","",VLOOKUP($H3634,Listes!$A$3:$I$12,8,FALSE))</f>
        <v/>
      </c>
      <c r="N3634" t="str">
        <f t="shared" si="658"/>
        <v/>
      </c>
    </row>
    <row r="3635" spans="1:14">
      <c r="A3635" s="62" t="str">
        <f>IF(Encodage!A3635="","",IF(COUNTIF($A$2:A3634,Encodage!A3635),"",IF(AND(Encodage!A3635&gt;=$G$2,Encodage!A3635&lt;=$H$2),Encodage!B3635,"")))</f>
        <v/>
      </c>
      <c r="B3635" s="62" t="str">
        <f>IF(A3635="","",IF(COUNTIF($A$2:B3634,Encodage!B3635)&gt;0,"",IF(AND(Encodage!B3635&gt;=$G$2,Encodage!A3635&lt;=$H$2),Encodage!C3635,"")))</f>
        <v/>
      </c>
      <c r="C3635" s="62"/>
      <c r="D3635" s="61"/>
      <c r="E3635" s="61"/>
      <c r="F3635" s="61"/>
      <c r="G3635" t="str">
        <f t="shared" si="657"/>
        <v/>
      </c>
      <c r="H3635" t="str">
        <f>IFERROR(IF(COUNTIF($H$4:H3634,H3634)&lt;VLOOKUP($H3634,$D$3:$E$500,2,0),H3634,INDEX($D$3:$D$300,MATCH(H3634,$D$3:$D$300,0)+1)),"")</f>
        <v/>
      </c>
      <c r="I3635" t="str">
        <f>IF($H3635="","",VLOOKUP($H3635,Listes!$A$3:$I$12,3,FALSE))</f>
        <v/>
      </c>
      <c r="J3635" t="str">
        <f>IF($H3635="","",VLOOKUP($H3635,Listes!$A$3:$I$12,4,FALSE))</f>
        <v/>
      </c>
      <c r="K3635" t="str">
        <f>IF(H3635="","",VLOOKUP($H3635,Listes!$A$3:$I$12,8,FALSE))</f>
        <v/>
      </c>
      <c r="N3635" t="str">
        <f t="shared" si="658"/>
        <v/>
      </c>
    </row>
    <row r="3636" spans="1:14">
      <c r="A3636" s="62" t="str">
        <f>IF(Encodage!A3636="","",IF(COUNTIF($A$2:A3635,Encodage!A3636),"",IF(AND(Encodage!A3636&gt;=$G$2,Encodage!A3636&lt;=$H$2),Encodage!B3636,"")))</f>
        <v/>
      </c>
      <c r="B3636" s="62" t="str">
        <f>IF(A3636="","",IF(COUNTIF($A$2:B3635,Encodage!B3636)&gt;0,"",IF(AND(Encodage!B3636&gt;=$G$2,Encodage!A3636&lt;=$H$2),Encodage!C3636,"")))</f>
        <v/>
      </c>
      <c r="C3636" s="62"/>
      <c r="D3636" s="61"/>
      <c r="E3636" s="61"/>
      <c r="F3636" s="61"/>
      <c r="G3636" t="str">
        <f t="shared" si="657"/>
        <v/>
      </c>
      <c r="H3636" t="str">
        <f>IFERROR(IF(COUNTIF($H$4:H3635,H3635)&lt;VLOOKUP($H3635,$D$3:$E$500,2,0),H3635,INDEX($D$3:$D$300,MATCH(H3635,$D$3:$D$300,0)+1)),"")</f>
        <v/>
      </c>
      <c r="I3636" t="str">
        <f>IF($H3636="","",VLOOKUP($H3636,Listes!$A$3:$I$12,3,FALSE))</f>
        <v/>
      </c>
      <c r="J3636" t="str">
        <f>IF($H3636="","",VLOOKUP($H3636,Listes!$A$3:$I$12,4,FALSE))</f>
        <v/>
      </c>
      <c r="K3636" t="str">
        <f>IF(H3636="","",VLOOKUP($H3636,Listes!$A$3:$I$12,8,FALSE))</f>
        <v/>
      </c>
      <c r="N3636" t="str">
        <f t="shared" si="658"/>
        <v/>
      </c>
    </row>
    <row r="3637" spans="1:14">
      <c r="A3637" s="62" t="str">
        <f>IF(Encodage!A3637="","",IF(COUNTIF($A$2:A3636,Encodage!A3637),"",IF(AND(Encodage!A3637&gt;=$G$2,Encodage!A3637&lt;=$H$2),Encodage!B3637,"")))</f>
        <v/>
      </c>
      <c r="B3637" s="62" t="str">
        <f>IF(A3637="","",IF(COUNTIF($A$2:B3636,Encodage!B3637)&gt;0,"",IF(AND(Encodage!B3637&gt;=$G$2,Encodage!A3637&lt;=$H$2),Encodage!C3637,"")))</f>
        <v/>
      </c>
      <c r="C3637" s="62"/>
      <c r="D3637" s="61"/>
      <c r="E3637" s="61"/>
      <c r="F3637" s="61"/>
      <c r="G3637" t="str">
        <f t="shared" si="657"/>
        <v/>
      </c>
      <c r="H3637" t="str">
        <f>IFERROR(IF(COUNTIF($H$4:H3636,H3636)&lt;VLOOKUP($H3636,$D$3:$E$500,2,0),H3636,INDEX($D$3:$D$300,MATCH(H3636,$D$3:$D$300,0)+1)),"")</f>
        <v/>
      </c>
      <c r="I3637" t="str">
        <f>IF($H3637="","",VLOOKUP($H3637,Listes!$A$3:$I$12,3,FALSE))</f>
        <v/>
      </c>
      <c r="J3637" t="str">
        <f>IF($H3637="","",VLOOKUP($H3637,Listes!$A$3:$I$12,4,FALSE))</f>
        <v/>
      </c>
      <c r="K3637" t="str">
        <f>IF(H3637="","",VLOOKUP($H3637,Listes!$A$3:$I$12,8,FALSE))</f>
        <v/>
      </c>
      <c r="N3637" t="str">
        <f t="shared" si="658"/>
        <v/>
      </c>
    </row>
    <row r="3638" spans="1:14">
      <c r="A3638" s="62" t="str">
        <f>IF(Encodage!A3638="","",IF(COUNTIF($A$2:A3637,Encodage!A3638),"",IF(AND(Encodage!A3638&gt;=$G$2,Encodage!A3638&lt;=$H$2),Encodage!B3638,"")))</f>
        <v/>
      </c>
      <c r="B3638" s="62" t="str">
        <f>IF(A3638="","",IF(COUNTIF($A$2:B3637,Encodage!B3638)&gt;0,"",IF(AND(Encodage!B3638&gt;=$G$2,Encodage!A3638&lt;=$H$2),Encodage!C3638,"")))</f>
        <v/>
      </c>
      <c r="C3638" s="62"/>
      <c r="D3638" s="61"/>
      <c r="E3638" s="61"/>
      <c r="F3638" s="61"/>
      <c r="G3638" t="str">
        <f t="shared" si="657"/>
        <v/>
      </c>
      <c r="H3638" t="str">
        <f>IFERROR(IF(COUNTIF($H$4:H3637,H3637)&lt;VLOOKUP($H3637,$D$3:$E$500,2,0),H3637,INDEX($D$3:$D$300,MATCH(H3637,$D$3:$D$300,0)+1)),"")</f>
        <v/>
      </c>
      <c r="I3638" t="str">
        <f>IF($H3638="","",VLOOKUP($H3638,Listes!$A$3:$I$12,3,FALSE))</f>
        <v/>
      </c>
      <c r="J3638" t="str">
        <f>IF($H3638="","",VLOOKUP($H3638,Listes!$A$3:$I$12,4,FALSE))</f>
        <v/>
      </c>
      <c r="K3638" t="str">
        <f>IF(H3638="","",VLOOKUP($H3638,Listes!$A$3:$I$12,8,FALSE))</f>
        <v/>
      </c>
      <c r="N3638" t="str">
        <f t="shared" si="658"/>
        <v/>
      </c>
    </row>
    <row r="3639" spans="1:14">
      <c r="A3639" s="62" t="str">
        <f>IF(Encodage!A3639="","",IF(COUNTIF($A$2:A3638,Encodage!A3639),"",IF(AND(Encodage!A3639&gt;=$G$2,Encodage!A3639&lt;=$H$2),Encodage!B3639,"")))</f>
        <v/>
      </c>
      <c r="B3639" s="62" t="str">
        <f>IF(A3639="","",IF(COUNTIF($A$2:B3638,Encodage!B3639)&gt;0,"",IF(AND(Encodage!B3639&gt;=$G$2,Encodage!A3639&lt;=$H$2),Encodage!C3639,"")))</f>
        <v/>
      </c>
      <c r="C3639" s="62"/>
      <c r="D3639" s="61"/>
      <c r="E3639" s="61"/>
      <c r="F3639" s="61"/>
      <c r="G3639" t="str">
        <f t="shared" si="657"/>
        <v/>
      </c>
      <c r="H3639" t="str">
        <f>IFERROR(IF(COUNTIF($H$4:H3638,H3638)&lt;VLOOKUP($H3638,$D$3:$E$500,2,0),H3638,INDEX($D$3:$D$300,MATCH(H3638,$D$3:$D$300,0)+1)),"")</f>
        <v/>
      </c>
      <c r="I3639" t="str">
        <f>IF($H3639="","",VLOOKUP($H3639,Listes!$A$3:$I$12,3,FALSE))</f>
        <v/>
      </c>
      <c r="J3639" t="str">
        <f>IF($H3639="","",VLOOKUP($H3639,Listes!$A$3:$I$12,4,FALSE))</f>
        <v/>
      </c>
      <c r="K3639" t="str">
        <f>IF(H3639="","",VLOOKUP($H3639,Listes!$A$3:$I$12,8,FALSE))</f>
        <v/>
      </c>
      <c r="N3639" t="str">
        <f t="shared" si="658"/>
        <v/>
      </c>
    </row>
    <row r="3640" spans="1:14">
      <c r="A3640" s="62" t="str">
        <f>IF(Encodage!A3640="","",IF(COUNTIF($A$2:A3639,Encodage!A3640),"",IF(AND(Encodage!A3640&gt;=$G$2,Encodage!A3640&lt;=$H$2),Encodage!B3640,"")))</f>
        <v/>
      </c>
      <c r="B3640" s="62" t="str">
        <f>IF(A3640="","",IF(COUNTIF($A$2:B3639,Encodage!B3640)&gt;0,"",IF(AND(Encodage!B3640&gt;=$G$2,Encodage!A3640&lt;=$H$2),Encodage!C3640,"")))</f>
        <v/>
      </c>
      <c r="C3640" s="62"/>
      <c r="D3640" s="61"/>
      <c r="E3640" s="61"/>
      <c r="F3640" s="61"/>
      <c r="G3640" t="str">
        <f t="shared" si="657"/>
        <v/>
      </c>
      <c r="H3640" t="str">
        <f>IFERROR(IF(COUNTIF($H$4:H3639,H3639)&lt;VLOOKUP($H3639,$D$3:$E$500,2,0),H3639,INDEX($D$3:$D$300,MATCH(H3639,$D$3:$D$300,0)+1)),"")</f>
        <v/>
      </c>
      <c r="I3640" t="str">
        <f>IF($H3640="","",VLOOKUP($H3640,Listes!$A$3:$I$12,3,FALSE))</f>
        <v/>
      </c>
      <c r="J3640" t="str">
        <f>IF($H3640="","",VLOOKUP($H3640,Listes!$A$3:$I$12,4,FALSE))</f>
        <v/>
      </c>
      <c r="K3640" t="str">
        <f>IF(H3640="","",VLOOKUP($H3640,Listes!$A$3:$I$12,8,FALSE))</f>
        <v/>
      </c>
      <c r="N3640" t="str">
        <f t="shared" si="658"/>
        <v/>
      </c>
    </row>
    <row r="3641" spans="1:14">
      <c r="A3641" s="62" t="str">
        <f>IF(Encodage!A3641="","",IF(COUNTIF($A$2:A3640,Encodage!A3641),"",IF(AND(Encodage!A3641&gt;=$G$2,Encodage!A3641&lt;=$H$2),Encodage!B3641,"")))</f>
        <v/>
      </c>
      <c r="B3641" s="62" t="str">
        <f>IF(A3641="","",IF(COUNTIF($A$2:B3640,Encodage!B3641)&gt;0,"",IF(AND(Encodage!B3641&gt;=$G$2,Encodage!A3641&lt;=$H$2),Encodage!C3641,"")))</f>
        <v/>
      </c>
      <c r="C3641" s="62"/>
      <c r="D3641" s="61"/>
      <c r="E3641" s="61"/>
      <c r="F3641" s="61"/>
      <c r="G3641" t="str">
        <f t="shared" si="657"/>
        <v/>
      </c>
      <c r="H3641" t="str">
        <f>IFERROR(IF(COUNTIF($H$4:H3640,H3640)&lt;VLOOKUP($H3640,$D$3:$E$500,2,0),H3640,INDEX($D$3:$D$300,MATCH(H3640,$D$3:$D$300,0)+1)),"")</f>
        <v/>
      </c>
      <c r="I3641" t="str">
        <f>IF($H3641="","",VLOOKUP($H3641,Listes!$A$3:$I$12,3,FALSE))</f>
        <v/>
      </c>
      <c r="J3641" t="str">
        <f>IF($H3641="","",VLOOKUP($H3641,Listes!$A$3:$I$12,4,FALSE))</f>
        <v/>
      </c>
      <c r="K3641" t="str">
        <f>IF(H3641="","",VLOOKUP($H3641,Listes!$A$3:$I$12,8,FALSE))</f>
        <v/>
      </c>
      <c r="N3641" t="str">
        <f t="shared" si="658"/>
        <v/>
      </c>
    </row>
    <row r="3642" spans="1:14">
      <c r="A3642" s="62" t="str">
        <f>IF(Encodage!A3642="","",IF(COUNTIF($A$2:A3641,Encodage!A3642),"",IF(AND(Encodage!A3642&gt;=$G$2,Encodage!A3642&lt;=$H$2),Encodage!B3642,"")))</f>
        <v/>
      </c>
      <c r="B3642" s="62" t="str">
        <f>IF(A3642="","",IF(COUNTIF($A$2:B3641,Encodage!B3642)&gt;0,"",IF(AND(Encodage!B3642&gt;=$G$2,Encodage!A3642&lt;=$H$2),Encodage!C3642,"")))</f>
        <v/>
      </c>
      <c r="C3642" s="62"/>
      <c r="D3642" s="61"/>
      <c r="E3642" s="61"/>
      <c r="F3642" s="61"/>
      <c r="G3642" t="str">
        <f t="shared" si="657"/>
        <v/>
      </c>
      <c r="H3642" t="str">
        <f>IFERROR(IF(COUNTIF($H$4:H3641,H3641)&lt;VLOOKUP($H3641,$D$3:$E$500,2,0),H3641,INDEX($D$3:$D$300,MATCH(H3641,$D$3:$D$300,0)+1)),"")</f>
        <v/>
      </c>
      <c r="I3642" t="str">
        <f>IF($H3642="","",VLOOKUP($H3642,Listes!$A$3:$I$12,3,FALSE))</f>
        <v/>
      </c>
      <c r="J3642" t="str">
        <f>IF($H3642="","",VLOOKUP($H3642,Listes!$A$3:$I$12,4,FALSE))</f>
        <v/>
      </c>
      <c r="K3642" t="str">
        <f>IF(H3642="","",VLOOKUP($H3642,Listes!$A$3:$I$12,8,FALSE))</f>
        <v/>
      </c>
      <c r="N3642" t="str">
        <f t="shared" si="658"/>
        <v/>
      </c>
    </row>
    <row r="3643" spans="1:14">
      <c r="A3643" s="62" t="str">
        <f>IF(Encodage!A3643="","",IF(COUNTIF($A$2:A3642,Encodage!A3643),"",IF(AND(Encodage!A3643&gt;=$G$2,Encodage!A3643&lt;=$H$2),Encodage!B3643,"")))</f>
        <v/>
      </c>
      <c r="B3643" s="62" t="str">
        <f>IF(A3643="","",IF(COUNTIF($A$2:B3642,Encodage!B3643)&gt;0,"",IF(AND(Encodage!B3643&gt;=$G$2,Encodage!A3643&lt;=$H$2),Encodage!C3643,"")))</f>
        <v/>
      </c>
      <c r="C3643" s="62"/>
      <c r="D3643" s="61"/>
      <c r="E3643" s="61"/>
      <c r="F3643" s="61"/>
      <c r="G3643" t="str">
        <f t="shared" si="657"/>
        <v/>
      </c>
      <c r="H3643" t="str">
        <f>IFERROR(IF(COUNTIF($H$4:H3642,H3642)&lt;VLOOKUP($H3642,$D$3:$E$500,2,0),H3642,INDEX($D$3:$D$300,MATCH(H3642,$D$3:$D$300,0)+1)),"")</f>
        <v/>
      </c>
      <c r="I3643" t="str">
        <f>IF($H3643="","",VLOOKUP($H3643,Listes!$A$3:$I$12,3,FALSE))</f>
        <v/>
      </c>
      <c r="J3643" t="str">
        <f>IF($H3643="","",VLOOKUP($H3643,Listes!$A$3:$I$12,4,FALSE))</f>
        <v/>
      </c>
      <c r="K3643" t="str">
        <f>IF(H3643="","",VLOOKUP($H3643,Listes!$A$3:$I$12,8,FALSE))</f>
        <v/>
      </c>
      <c r="N3643" t="str">
        <f t="shared" si="658"/>
        <v/>
      </c>
    </row>
    <row r="3644" spans="1:14">
      <c r="A3644" s="62" t="str">
        <f>IF(Encodage!A3644="","",IF(COUNTIF($A$2:A3643,Encodage!A3644),"",IF(AND(Encodage!A3644&gt;=$G$2,Encodage!A3644&lt;=$H$2),Encodage!B3644,"")))</f>
        <v/>
      </c>
      <c r="B3644" s="62" t="str">
        <f>IF(A3644="","",IF(COUNTIF($A$2:B3643,Encodage!B3644)&gt;0,"",IF(AND(Encodage!B3644&gt;=$G$2,Encodage!A3644&lt;=$H$2),Encodage!C3644,"")))</f>
        <v/>
      </c>
      <c r="C3644" s="62"/>
      <c r="D3644" s="61"/>
      <c r="E3644" s="61"/>
      <c r="F3644" s="61"/>
      <c r="G3644" t="str">
        <f t="shared" si="657"/>
        <v/>
      </c>
      <c r="H3644" t="str">
        <f>IFERROR(IF(COUNTIF($H$4:H3643,H3643)&lt;VLOOKUP($H3643,$D$3:$E$500,2,0),H3643,INDEX($D$3:$D$300,MATCH(H3643,$D$3:$D$300,0)+1)),"")</f>
        <v/>
      </c>
      <c r="I3644" t="str">
        <f>IF($H3644="","",VLOOKUP($H3644,Listes!$A$3:$I$12,3,FALSE))</f>
        <v/>
      </c>
      <c r="J3644" t="str">
        <f>IF($H3644="","",VLOOKUP($H3644,Listes!$A$3:$I$12,4,FALSE))</f>
        <v/>
      </c>
      <c r="K3644" t="str">
        <f>IF(H3644="","",VLOOKUP($H3644,Listes!$A$3:$I$12,8,FALSE))</f>
        <v/>
      </c>
      <c r="N3644" t="str">
        <f t="shared" si="658"/>
        <v/>
      </c>
    </row>
    <row r="3645" spans="1:14">
      <c r="A3645" s="62" t="str">
        <f>IF(Encodage!A3645="","",IF(COUNTIF($A$2:A3644,Encodage!A3645),"",IF(AND(Encodage!A3645&gt;=$G$2,Encodage!A3645&lt;=$H$2),Encodage!B3645,"")))</f>
        <v/>
      </c>
      <c r="B3645" s="62" t="str">
        <f>IF(A3645="","",IF(COUNTIF($A$2:B3644,Encodage!B3645)&gt;0,"",IF(AND(Encodage!B3645&gt;=$G$2,Encodage!A3645&lt;=$H$2),Encodage!C3645,"")))</f>
        <v/>
      </c>
      <c r="C3645" s="62"/>
      <c r="D3645" s="61"/>
      <c r="E3645" s="61"/>
      <c r="F3645" s="61"/>
      <c r="G3645" t="str">
        <f t="shared" si="657"/>
        <v/>
      </c>
      <c r="H3645" t="str">
        <f>IFERROR(IF(COUNTIF($H$4:H3644,H3644)&lt;VLOOKUP($H3644,$D$3:$E$500,2,0),H3644,INDEX($D$3:$D$300,MATCH(H3644,$D$3:$D$300,0)+1)),"")</f>
        <v/>
      </c>
      <c r="I3645" t="str">
        <f>IF($H3645="","",VLOOKUP($H3645,Listes!$A$3:$I$12,3,FALSE))</f>
        <v/>
      </c>
      <c r="J3645" t="str">
        <f>IF($H3645="","",VLOOKUP($H3645,Listes!$A$3:$I$12,4,FALSE))</f>
        <v/>
      </c>
      <c r="K3645" t="str">
        <f>IF(H3645="","",VLOOKUP($H3645,Listes!$A$3:$I$12,8,FALSE))</f>
        <v/>
      </c>
      <c r="N3645" t="str">
        <f t="shared" si="658"/>
        <v/>
      </c>
    </row>
    <row r="3646" spans="1:14">
      <c r="A3646" s="62" t="str">
        <f>IF(Encodage!A3646="","",IF(COUNTIF($A$2:A3645,Encodage!A3646),"",IF(AND(Encodage!A3646&gt;=$G$2,Encodage!A3646&lt;=$H$2),Encodage!B3646,"")))</f>
        <v/>
      </c>
      <c r="B3646" s="62" t="str">
        <f>IF(A3646="","",IF(COUNTIF($A$2:B3645,Encodage!B3646)&gt;0,"",IF(AND(Encodage!B3646&gt;=$G$2,Encodage!A3646&lt;=$H$2),Encodage!C3646,"")))</f>
        <v/>
      </c>
      <c r="C3646" s="62"/>
      <c r="D3646" s="61"/>
      <c r="E3646" s="61"/>
      <c r="F3646" s="61"/>
      <c r="G3646" t="str">
        <f t="shared" si="657"/>
        <v/>
      </c>
      <c r="H3646" t="str">
        <f>IFERROR(IF(COUNTIF($H$4:H3645,H3645)&lt;VLOOKUP($H3645,$D$3:$E$500,2,0),H3645,INDEX($D$3:$D$300,MATCH(H3645,$D$3:$D$300,0)+1)),"")</f>
        <v/>
      </c>
      <c r="I3646" t="str">
        <f>IF($H3646="","",VLOOKUP($H3646,Listes!$A$3:$I$12,3,FALSE))</f>
        <v/>
      </c>
      <c r="J3646" t="str">
        <f>IF($H3646="","",VLOOKUP($H3646,Listes!$A$3:$I$12,4,FALSE))</f>
        <v/>
      </c>
      <c r="K3646" t="str">
        <f>IF(H3646="","",VLOOKUP($H3646,Listes!$A$3:$I$12,8,FALSE))</f>
        <v/>
      </c>
      <c r="N3646" t="str">
        <f t="shared" si="658"/>
        <v/>
      </c>
    </row>
    <row r="3647" spans="1:14">
      <c r="A3647" s="62" t="str">
        <f>IF(Encodage!A3647="","",IF(COUNTIF($A$2:A3646,Encodage!A3647),"",IF(AND(Encodage!A3647&gt;=$G$2,Encodage!A3647&lt;=$H$2),Encodage!B3647,"")))</f>
        <v/>
      </c>
      <c r="B3647" s="62" t="str">
        <f>IF(A3647="","",IF(COUNTIF($A$2:B3646,Encodage!B3647)&gt;0,"",IF(AND(Encodage!B3647&gt;=$G$2,Encodage!A3647&lt;=$H$2),Encodage!C3647,"")))</f>
        <v/>
      </c>
      <c r="C3647" s="62"/>
      <c r="D3647" s="61"/>
      <c r="E3647" s="61"/>
      <c r="F3647" s="61"/>
      <c r="G3647" t="str">
        <f t="shared" si="657"/>
        <v/>
      </c>
      <c r="H3647" t="str">
        <f>IFERROR(IF(COUNTIF($H$4:H3646,H3646)&lt;VLOOKUP($H3646,$D$3:$E$500,2,0),H3646,INDEX($D$3:$D$300,MATCH(H3646,$D$3:$D$300,0)+1)),"")</f>
        <v/>
      </c>
      <c r="I3647" t="str">
        <f>IF($H3647="","",VLOOKUP($H3647,Listes!$A$3:$I$12,3,FALSE))</f>
        <v/>
      </c>
      <c r="J3647" t="str">
        <f>IF($H3647="","",VLOOKUP($H3647,Listes!$A$3:$I$12,4,FALSE))</f>
        <v/>
      </c>
      <c r="K3647" t="str">
        <f>IF(H3647="","",VLOOKUP($H3647,Listes!$A$3:$I$12,8,FALSE))</f>
        <v/>
      </c>
      <c r="N3647" t="str">
        <f t="shared" si="658"/>
        <v/>
      </c>
    </row>
    <row r="3648" spans="1:14">
      <c r="A3648" s="62" t="str">
        <f>IF(Encodage!A3648="","",IF(COUNTIF($A$2:A3647,Encodage!A3648),"",IF(AND(Encodage!A3648&gt;=$G$2,Encodage!A3648&lt;=$H$2),Encodage!B3648,"")))</f>
        <v/>
      </c>
      <c r="B3648" s="62" t="str">
        <f>IF(A3648="","",IF(COUNTIF($A$2:B3647,Encodage!B3648)&gt;0,"",IF(AND(Encodage!B3648&gt;=$G$2,Encodage!A3648&lt;=$H$2),Encodage!C3648,"")))</f>
        <v/>
      </c>
      <c r="C3648" s="62"/>
      <c r="D3648" s="61"/>
      <c r="E3648" s="61"/>
      <c r="F3648" s="61"/>
      <c r="G3648" t="str">
        <f t="shared" si="657"/>
        <v/>
      </c>
      <c r="H3648" t="str">
        <f>IFERROR(IF(COUNTIF($H$4:H3647,H3647)&lt;VLOOKUP($H3647,$D$3:$E$500,2,0),H3647,INDEX($D$3:$D$300,MATCH(H3647,$D$3:$D$300,0)+1)),"")</f>
        <v/>
      </c>
      <c r="I3648" t="str">
        <f>IF($H3648="","",VLOOKUP($H3648,Listes!$A$3:$I$12,3,FALSE))</f>
        <v/>
      </c>
      <c r="J3648" t="str">
        <f>IF($H3648="","",VLOOKUP($H3648,Listes!$A$3:$I$12,4,FALSE))</f>
        <v/>
      </c>
      <c r="K3648" t="str">
        <f>IF(H3648="","",VLOOKUP($H3648,Listes!$A$3:$I$12,8,FALSE))</f>
        <v/>
      </c>
      <c r="N3648" t="str">
        <f t="shared" si="658"/>
        <v/>
      </c>
    </row>
    <row r="3649" spans="1:14">
      <c r="A3649" s="62" t="str">
        <f>IF(Encodage!A3649="","",IF(COUNTIF($A$2:A3648,Encodage!A3649),"",IF(AND(Encodage!A3649&gt;=$G$2,Encodage!A3649&lt;=$H$2),Encodage!B3649,"")))</f>
        <v/>
      </c>
      <c r="B3649" s="62" t="str">
        <f>IF(A3649="","",IF(COUNTIF($A$2:B3648,Encodage!B3649)&gt;0,"",IF(AND(Encodage!B3649&gt;=$G$2,Encodage!A3649&lt;=$H$2),Encodage!C3649,"")))</f>
        <v/>
      </c>
      <c r="C3649" s="62"/>
      <c r="D3649" s="61"/>
      <c r="E3649" s="61"/>
      <c r="F3649" s="61"/>
      <c r="G3649" t="str">
        <f t="shared" si="657"/>
        <v/>
      </c>
      <c r="H3649" t="str">
        <f>IFERROR(IF(COUNTIF($H$4:H3648,H3648)&lt;VLOOKUP($H3648,$D$3:$E$500,2,0),H3648,INDEX($D$3:$D$300,MATCH(H3648,$D$3:$D$300,0)+1)),"")</f>
        <v/>
      </c>
      <c r="I3649" t="str">
        <f>IF($H3649="","",VLOOKUP($H3649,Listes!$A$3:$I$12,3,FALSE))</f>
        <v/>
      </c>
      <c r="J3649" t="str">
        <f>IF($H3649="","",VLOOKUP($H3649,Listes!$A$3:$I$12,4,FALSE))</f>
        <v/>
      </c>
      <c r="K3649" t="str">
        <f>IF(H3649="","",VLOOKUP($H3649,Listes!$A$3:$I$12,8,FALSE))</f>
        <v/>
      </c>
      <c r="N3649" t="str">
        <f t="shared" si="658"/>
        <v/>
      </c>
    </row>
    <row r="3650" spans="1:14">
      <c r="A3650" s="62" t="str">
        <f>IF(Encodage!A3650="","",IF(COUNTIF($A$2:A3649,Encodage!A3650),"",IF(AND(Encodage!A3650&gt;=$G$2,Encodage!A3650&lt;=$H$2),Encodage!B3650,"")))</f>
        <v/>
      </c>
      <c r="B3650" s="62" t="str">
        <f>IF(A3650="","",IF(COUNTIF($A$2:B3649,Encodage!B3650)&gt;0,"",IF(AND(Encodage!B3650&gt;=$G$2,Encodage!A3650&lt;=$H$2),Encodage!C3650,"")))</f>
        <v/>
      </c>
      <c r="C3650" s="62"/>
      <c r="D3650" s="61"/>
      <c r="E3650" s="61"/>
      <c r="F3650" s="61"/>
      <c r="G3650" t="str">
        <f t="shared" si="657"/>
        <v/>
      </c>
      <c r="H3650" t="str">
        <f>IFERROR(IF(COUNTIF($H$4:H3649,H3649)&lt;VLOOKUP($H3649,$D$3:$E$500,2,0),H3649,INDEX($D$3:$D$300,MATCH(H3649,$D$3:$D$300,0)+1)),"")</f>
        <v/>
      </c>
      <c r="I3650" t="str">
        <f>IF($H3650="","",VLOOKUP($H3650,Listes!$A$3:$I$12,3,FALSE))</f>
        <v/>
      </c>
      <c r="J3650" t="str">
        <f>IF($H3650="","",VLOOKUP($H3650,Listes!$A$3:$I$12,4,FALSE))</f>
        <v/>
      </c>
      <c r="K3650" t="str">
        <f>IF(H3650="","",VLOOKUP($H3650,Listes!$A$3:$I$12,8,FALSE))</f>
        <v/>
      </c>
      <c r="N3650" t="str">
        <f t="shared" si="658"/>
        <v/>
      </c>
    </row>
    <row r="3651" spans="1:14">
      <c r="A3651" s="62" t="str">
        <f>IF(Encodage!A3651="","",IF(COUNTIF($A$2:A3650,Encodage!A3651),"",IF(AND(Encodage!A3651&gt;=$G$2,Encodage!A3651&lt;=$H$2),Encodage!B3651,"")))</f>
        <v/>
      </c>
      <c r="B3651" s="62" t="str">
        <f>IF(A3651="","",IF(COUNTIF($A$2:B3650,Encodage!B3651)&gt;0,"",IF(AND(Encodage!B3651&gt;=$G$2,Encodage!A3651&lt;=$H$2),Encodage!C3651,"")))</f>
        <v/>
      </c>
      <c r="C3651" s="62"/>
      <c r="D3651" s="61"/>
      <c r="E3651" s="61"/>
      <c r="F3651" s="61"/>
      <c r="G3651" t="str">
        <f t="shared" si="657"/>
        <v/>
      </c>
      <c r="H3651" t="str">
        <f>IFERROR(IF(COUNTIF($H$4:H3650,H3650)&lt;VLOOKUP($H3650,$D$3:$E$500,2,0),H3650,INDEX($D$3:$D$300,MATCH(H3650,$D$3:$D$300,0)+1)),"")</f>
        <v/>
      </c>
      <c r="I3651" t="str">
        <f>IF($H3651="","",VLOOKUP($H3651,Listes!$A$3:$I$12,3,FALSE))</f>
        <v/>
      </c>
      <c r="J3651" t="str">
        <f>IF($H3651="","",VLOOKUP($H3651,Listes!$A$3:$I$12,4,FALSE))</f>
        <v/>
      </c>
      <c r="K3651" t="str">
        <f>IF(H3651="","",VLOOKUP($H3651,Listes!$A$3:$I$12,8,FALSE))</f>
        <v/>
      </c>
      <c r="N3651" t="str">
        <f t="shared" si="658"/>
        <v/>
      </c>
    </row>
    <row r="3652" spans="1:14">
      <c r="A3652" s="62" t="str">
        <f>IF(Encodage!A3652="","",IF(COUNTIF($A$2:A3651,Encodage!A3652),"",IF(AND(Encodage!A3652&gt;=$G$2,Encodage!A3652&lt;=$H$2),Encodage!B3652,"")))</f>
        <v/>
      </c>
      <c r="B3652" s="62" t="str">
        <f>IF(A3652="","",IF(COUNTIF($A$2:B3651,Encodage!B3652)&gt;0,"",IF(AND(Encodage!B3652&gt;=$G$2,Encodage!A3652&lt;=$H$2),Encodage!C3652,"")))</f>
        <v/>
      </c>
      <c r="C3652" s="62"/>
      <c r="D3652" s="61"/>
      <c r="E3652" s="61"/>
      <c r="F3652" s="61"/>
      <c r="G3652" t="str">
        <f t="shared" si="657"/>
        <v/>
      </c>
      <c r="H3652" t="str">
        <f>IFERROR(IF(COUNTIF($H$4:H3651,H3651)&lt;VLOOKUP($H3651,$D$3:$E$500,2,0),H3651,INDEX($D$3:$D$300,MATCH(H3651,$D$3:$D$300,0)+1)),"")</f>
        <v/>
      </c>
      <c r="I3652" t="str">
        <f>IF($H3652="","",VLOOKUP($H3652,Listes!$A$3:$I$12,3,FALSE))</f>
        <v/>
      </c>
      <c r="J3652" t="str">
        <f>IF($H3652="","",VLOOKUP($H3652,Listes!$A$3:$I$12,4,FALSE))</f>
        <v/>
      </c>
      <c r="K3652" t="str">
        <f>IF(H3652="","",VLOOKUP($H3652,Listes!$A$3:$I$12,8,FALSE))</f>
        <v/>
      </c>
      <c r="N3652" t="str">
        <f t="shared" si="658"/>
        <v/>
      </c>
    </row>
    <row r="3653" spans="1:14">
      <c r="A3653" s="62" t="str">
        <f>IF(Encodage!A3653="","",IF(COUNTIF($A$2:A3652,Encodage!A3653),"",IF(AND(Encodage!A3653&gt;=$G$2,Encodage!A3653&lt;=$H$2),Encodage!B3653,"")))</f>
        <v/>
      </c>
      <c r="B3653" s="62" t="str">
        <f>IF(A3653="","",IF(COUNTIF($A$2:B3652,Encodage!B3653)&gt;0,"",IF(AND(Encodage!B3653&gt;=$G$2,Encodage!A3653&lt;=$H$2),Encodage!C3653,"")))</f>
        <v/>
      </c>
      <c r="C3653" s="62"/>
      <c r="D3653" s="61"/>
      <c r="E3653" s="61"/>
      <c r="F3653" s="61"/>
      <c r="G3653" t="str">
        <f t="shared" ref="G3653:G3716" si="659">IFERROR(INDEX($C$3:$C$10000,MATCH(H3653,$A$3:$A$10000,0)),"")</f>
        <v/>
      </c>
      <c r="H3653" t="str">
        <f>IFERROR(IF(COUNTIF($H$4:H3652,H3652)&lt;VLOOKUP($H3652,$D$3:$E$500,2,0),H3652,INDEX($D$3:$D$300,MATCH(H3652,$D$3:$D$300,0)+1)),"")</f>
        <v/>
      </c>
      <c r="I3653" t="str">
        <f>IF($H3653="","",VLOOKUP($H3653,Listes!$A$3:$I$12,3,FALSE))</f>
        <v/>
      </c>
      <c r="J3653" t="str">
        <f>IF($H3653="","",VLOOKUP($H3653,Listes!$A$3:$I$12,4,FALSE))</f>
        <v/>
      </c>
      <c r="K3653" t="str">
        <f>IF(H3653="","",VLOOKUP($H3653,Listes!$A$3:$I$12,8,FALSE))</f>
        <v/>
      </c>
      <c r="N3653" t="str">
        <f t="shared" ref="N3653:N3716" si="660">IF($H3652=$H3653,"",IFERROR(INDEX($C$3:$C$300,MATCH(H3653,$D$3:$D$300,0)),""))</f>
        <v/>
      </c>
    </row>
    <row r="3654" spans="1:14">
      <c r="A3654" s="62" t="str">
        <f>IF(Encodage!A3654="","",IF(COUNTIF($A$2:A3653,Encodage!A3654),"",IF(AND(Encodage!A3654&gt;=$G$2,Encodage!A3654&lt;=$H$2),Encodage!B3654,"")))</f>
        <v/>
      </c>
      <c r="B3654" s="62" t="str">
        <f>IF(A3654="","",IF(COUNTIF($A$2:B3653,Encodage!B3654)&gt;0,"",IF(AND(Encodage!B3654&gt;=$G$2,Encodage!A3654&lt;=$H$2),Encodage!C3654,"")))</f>
        <v/>
      </c>
      <c r="C3654" s="62"/>
      <c r="D3654" s="61"/>
      <c r="E3654" s="61"/>
      <c r="F3654" s="61"/>
      <c r="G3654" t="str">
        <f t="shared" si="659"/>
        <v/>
      </c>
      <c r="H3654" t="str">
        <f>IFERROR(IF(COUNTIF($H$4:H3653,H3653)&lt;VLOOKUP($H3653,$D$3:$E$500,2,0),H3653,INDEX($D$3:$D$300,MATCH(H3653,$D$3:$D$300,0)+1)),"")</f>
        <v/>
      </c>
      <c r="I3654" t="str">
        <f>IF($H3654="","",VLOOKUP($H3654,Listes!$A$3:$I$12,3,FALSE))</f>
        <v/>
      </c>
      <c r="J3654" t="str">
        <f>IF($H3654="","",VLOOKUP($H3654,Listes!$A$3:$I$12,4,FALSE))</f>
        <v/>
      </c>
      <c r="K3654" t="str">
        <f>IF(H3654="","",VLOOKUP($H3654,Listes!$A$3:$I$12,8,FALSE))</f>
        <v/>
      </c>
      <c r="N3654" t="str">
        <f t="shared" si="660"/>
        <v/>
      </c>
    </row>
    <row r="3655" spans="1:14">
      <c r="A3655" s="62" t="str">
        <f>IF(Encodage!A3655="","",IF(COUNTIF($A$2:A3654,Encodage!A3655),"",IF(AND(Encodage!A3655&gt;=$G$2,Encodage!A3655&lt;=$H$2),Encodage!B3655,"")))</f>
        <v/>
      </c>
      <c r="B3655" s="62" t="str">
        <f>IF(A3655="","",IF(COUNTIF($A$2:B3654,Encodage!B3655)&gt;0,"",IF(AND(Encodage!B3655&gt;=$G$2,Encodage!A3655&lt;=$H$2),Encodage!C3655,"")))</f>
        <v/>
      </c>
      <c r="C3655" s="62"/>
      <c r="D3655" s="61"/>
      <c r="E3655" s="61"/>
      <c r="F3655" s="61"/>
      <c r="G3655" t="str">
        <f t="shared" si="659"/>
        <v/>
      </c>
      <c r="H3655" t="str">
        <f>IFERROR(IF(COUNTIF($H$4:H3654,H3654)&lt;VLOOKUP($H3654,$D$3:$E$500,2,0),H3654,INDEX($D$3:$D$300,MATCH(H3654,$D$3:$D$300,0)+1)),"")</f>
        <v/>
      </c>
      <c r="I3655" t="str">
        <f>IF($H3655="","",VLOOKUP($H3655,Listes!$A$3:$I$12,3,FALSE))</f>
        <v/>
      </c>
      <c r="J3655" t="str">
        <f>IF($H3655="","",VLOOKUP($H3655,Listes!$A$3:$I$12,4,FALSE))</f>
        <v/>
      </c>
      <c r="K3655" t="str">
        <f>IF(H3655="","",VLOOKUP($H3655,Listes!$A$3:$I$12,8,FALSE))</f>
        <v/>
      </c>
      <c r="N3655" t="str">
        <f t="shared" si="660"/>
        <v/>
      </c>
    </row>
    <row r="3656" spans="1:14">
      <c r="A3656" s="62" t="str">
        <f>IF(Encodage!A3656="","",IF(COUNTIF($A$2:A3655,Encodage!A3656),"",IF(AND(Encodage!A3656&gt;=$G$2,Encodage!A3656&lt;=$H$2),Encodage!B3656,"")))</f>
        <v/>
      </c>
      <c r="B3656" s="62" t="str">
        <f>IF(A3656="","",IF(COUNTIF($A$2:B3655,Encodage!B3656)&gt;0,"",IF(AND(Encodage!B3656&gt;=$G$2,Encodage!A3656&lt;=$H$2),Encodage!C3656,"")))</f>
        <v/>
      </c>
      <c r="C3656" s="62"/>
      <c r="D3656" s="61"/>
      <c r="E3656" s="61"/>
      <c r="F3656" s="61"/>
      <c r="G3656" t="str">
        <f t="shared" si="659"/>
        <v/>
      </c>
      <c r="H3656" t="str">
        <f>IFERROR(IF(COUNTIF($H$4:H3655,H3655)&lt;VLOOKUP($H3655,$D$3:$E$500,2,0),H3655,INDEX($D$3:$D$300,MATCH(H3655,$D$3:$D$300,0)+1)),"")</f>
        <v/>
      </c>
      <c r="I3656" t="str">
        <f>IF($H3656="","",VLOOKUP($H3656,Listes!$A$3:$I$12,3,FALSE))</f>
        <v/>
      </c>
      <c r="J3656" t="str">
        <f>IF($H3656="","",VLOOKUP($H3656,Listes!$A$3:$I$12,4,FALSE))</f>
        <v/>
      </c>
      <c r="K3656" t="str">
        <f>IF(H3656="","",VLOOKUP($H3656,Listes!$A$3:$I$12,8,FALSE))</f>
        <v/>
      </c>
      <c r="N3656" t="str">
        <f t="shared" si="660"/>
        <v/>
      </c>
    </row>
    <row r="3657" spans="1:14">
      <c r="A3657" s="62" t="str">
        <f>IF(Encodage!A3657="","",IF(COUNTIF($A$2:A3656,Encodage!A3657),"",IF(AND(Encodage!A3657&gt;=$G$2,Encodage!A3657&lt;=$H$2),Encodage!B3657,"")))</f>
        <v/>
      </c>
      <c r="B3657" s="62" t="str">
        <f>IF(A3657="","",IF(COUNTIF($A$2:B3656,Encodage!B3657)&gt;0,"",IF(AND(Encodage!B3657&gt;=$G$2,Encodage!A3657&lt;=$H$2),Encodage!C3657,"")))</f>
        <v/>
      </c>
      <c r="C3657" s="62"/>
      <c r="D3657" s="61"/>
      <c r="E3657" s="61"/>
      <c r="F3657" s="61"/>
      <c r="G3657" t="str">
        <f t="shared" si="659"/>
        <v/>
      </c>
      <c r="H3657" t="str">
        <f>IFERROR(IF(COUNTIF($H$4:H3656,H3656)&lt;VLOOKUP($H3656,$D$3:$E$500,2,0),H3656,INDEX($D$3:$D$300,MATCH(H3656,$D$3:$D$300,0)+1)),"")</f>
        <v/>
      </c>
      <c r="I3657" t="str">
        <f>IF($H3657="","",VLOOKUP($H3657,Listes!$A$3:$I$12,3,FALSE))</f>
        <v/>
      </c>
      <c r="J3657" t="str">
        <f>IF($H3657="","",VLOOKUP($H3657,Listes!$A$3:$I$12,4,FALSE))</f>
        <v/>
      </c>
      <c r="K3657" t="str">
        <f>IF(H3657="","",VLOOKUP($H3657,Listes!$A$3:$I$12,8,FALSE))</f>
        <v/>
      </c>
      <c r="N3657" t="str">
        <f t="shared" si="660"/>
        <v/>
      </c>
    </row>
    <row r="3658" spans="1:14">
      <c r="A3658" s="62" t="str">
        <f>IF(Encodage!A3658="","",IF(COUNTIF($A$2:A3657,Encodage!A3658),"",IF(AND(Encodage!A3658&gt;=$G$2,Encodage!A3658&lt;=$H$2),Encodage!B3658,"")))</f>
        <v/>
      </c>
      <c r="B3658" s="62" t="str">
        <f>IF(A3658="","",IF(COUNTIF($A$2:B3657,Encodage!B3658)&gt;0,"",IF(AND(Encodage!B3658&gt;=$G$2,Encodage!A3658&lt;=$H$2),Encodage!C3658,"")))</f>
        <v/>
      </c>
      <c r="C3658" s="62"/>
      <c r="D3658" s="61"/>
      <c r="E3658" s="61"/>
      <c r="F3658" s="61"/>
      <c r="G3658" t="str">
        <f t="shared" si="659"/>
        <v/>
      </c>
      <c r="H3658" t="str">
        <f>IFERROR(IF(COUNTIF($H$4:H3657,H3657)&lt;VLOOKUP($H3657,$D$3:$E$500,2,0),H3657,INDEX($D$3:$D$300,MATCH(H3657,$D$3:$D$300,0)+1)),"")</f>
        <v/>
      </c>
      <c r="I3658" t="str">
        <f>IF($H3658="","",VLOOKUP($H3658,Listes!$A$3:$I$12,3,FALSE))</f>
        <v/>
      </c>
      <c r="J3658" t="str">
        <f>IF($H3658="","",VLOOKUP($H3658,Listes!$A$3:$I$12,4,FALSE))</f>
        <v/>
      </c>
      <c r="K3658" t="str">
        <f>IF(H3658="","",VLOOKUP($H3658,Listes!$A$3:$I$12,8,FALSE))</f>
        <v/>
      </c>
      <c r="N3658" t="str">
        <f t="shared" si="660"/>
        <v/>
      </c>
    </row>
    <row r="3659" spans="1:14">
      <c r="A3659" s="62" t="str">
        <f>IF(Encodage!A3659="","",IF(COUNTIF($A$2:A3658,Encodage!A3659),"",IF(AND(Encodage!A3659&gt;=$G$2,Encodage!A3659&lt;=$H$2),Encodage!B3659,"")))</f>
        <v/>
      </c>
      <c r="B3659" s="62" t="str">
        <f>IF(A3659="","",IF(COUNTIF($A$2:B3658,Encodage!B3659)&gt;0,"",IF(AND(Encodage!B3659&gt;=$G$2,Encodage!A3659&lt;=$H$2),Encodage!C3659,"")))</f>
        <v/>
      </c>
      <c r="C3659" s="62"/>
      <c r="D3659" s="61"/>
      <c r="E3659" s="61"/>
      <c r="F3659" s="61"/>
      <c r="G3659" t="str">
        <f t="shared" si="659"/>
        <v/>
      </c>
      <c r="H3659" t="str">
        <f>IFERROR(IF(COUNTIF($H$4:H3658,H3658)&lt;VLOOKUP($H3658,$D$3:$E$500,2,0),H3658,INDEX($D$3:$D$300,MATCH(H3658,$D$3:$D$300,0)+1)),"")</f>
        <v/>
      </c>
      <c r="I3659" t="str">
        <f>IF($H3659="","",VLOOKUP($H3659,Listes!$A$3:$I$12,3,FALSE))</f>
        <v/>
      </c>
      <c r="J3659" t="str">
        <f>IF($H3659="","",VLOOKUP($H3659,Listes!$A$3:$I$12,4,FALSE))</f>
        <v/>
      </c>
      <c r="K3659" t="str">
        <f>IF(H3659="","",VLOOKUP($H3659,Listes!$A$3:$I$12,8,FALSE))</f>
        <v/>
      </c>
      <c r="N3659" t="str">
        <f t="shared" si="660"/>
        <v/>
      </c>
    </row>
    <row r="3660" spans="1:14">
      <c r="A3660" s="62" t="str">
        <f>IF(Encodage!A3660="","",IF(COUNTIF($A$2:A3659,Encodage!A3660),"",IF(AND(Encodage!A3660&gt;=$G$2,Encodage!A3660&lt;=$H$2),Encodage!B3660,"")))</f>
        <v/>
      </c>
      <c r="B3660" s="62" t="str">
        <f>IF(A3660="","",IF(COUNTIF($A$2:B3659,Encodage!B3660)&gt;0,"",IF(AND(Encodage!B3660&gt;=$G$2,Encodage!A3660&lt;=$H$2),Encodage!C3660,"")))</f>
        <v/>
      </c>
      <c r="C3660" s="62"/>
      <c r="D3660" s="61"/>
      <c r="E3660" s="61"/>
      <c r="F3660" s="61"/>
      <c r="G3660" t="str">
        <f t="shared" si="659"/>
        <v/>
      </c>
      <c r="H3660" t="str">
        <f>IFERROR(IF(COUNTIF($H$4:H3659,H3659)&lt;VLOOKUP($H3659,$D$3:$E$500,2,0),H3659,INDEX($D$3:$D$300,MATCH(H3659,$D$3:$D$300,0)+1)),"")</f>
        <v/>
      </c>
      <c r="I3660" t="str">
        <f>IF($H3660="","",VLOOKUP($H3660,Listes!$A$3:$I$12,3,FALSE))</f>
        <v/>
      </c>
      <c r="J3660" t="str">
        <f>IF($H3660="","",VLOOKUP($H3660,Listes!$A$3:$I$12,4,FALSE))</f>
        <v/>
      </c>
      <c r="K3660" t="str">
        <f>IF(H3660="","",VLOOKUP($H3660,Listes!$A$3:$I$12,8,FALSE))</f>
        <v/>
      </c>
      <c r="N3660" t="str">
        <f t="shared" si="660"/>
        <v/>
      </c>
    </row>
    <row r="3661" spans="1:14">
      <c r="A3661" s="62" t="str">
        <f>IF(Encodage!A3661="","",IF(COUNTIF($A$2:A3660,Encodage!A3661),"",IF(AND(Encodage!A3661&gt;=$G$2,Encodage!A3661&lt;=$H$2),Encodage!B3661,"")))</f>
        <v/>
      </c>
      <c r="B3661" s="62" t="str">
        <f>IF(A3661="","",IF(COUNTIF($A$2:B3660,Encodage!B3661)&gt;0,"",IF(AND(Encodage!B3661&gt;=$G$2,Encodage!A3661&lt;=$H$2),Encodage!C3661,"")))</f>
        <v/>
      </c>
      <c r="C3661" s="62"/>
      <c r="D3661" s="61"/>
      <c r="E3661" s="61"/>
      <c r="F3661" s="61"/>
      <c r="G3661" t="str">
        <f t="shared" si="659"/>
        <v/>
      </c>
      <c r="H3661" t="str">
        <f>IFERROR(IF(COUNTIF($H$4:H3660,H3660)&lt;VLOOKUP($H3660,$D$3:$E$500,2,0),H3660,INDEX($D$3:$D$300,MATCH(H3660,$D$3:$D$300,0)+1)),"")</f>
        <v/>
      </c>
      <c r="I3661" t="str">
        <f>IF($H3661="","",VLOOKUP($H3661,Listes!$A$3:$I$12,3,FALSE))</f>
        <v/>
      </c>
      <c r="J3661" t="str">
        <f>IF($H3661="","",VLOOKUP($H3661,Listes!$A$3:$I$12,4,FALSE))</f>
        <v/>
      </c>
      <c r="K3661" t="str">
        <f>IF(H3661="","",VLOOKUP($H3661,Listes!$A$3:$I$12,8,FALSE))</f>
        <v/>
      </c>
      <c r="N3661" t="str">
        <f t="shared" si="660"/>
        <v/>
      </c>
    </row>
    <row r="3662" spans="1:14">
      <c r="A3662" s="62" t="str">
        <f>IF(Encodage!A3662="","",IF(COUNTIF($A$2:A3661,Encodage!A3662),"",IF(AND(Encodage!A3662&gt;=$G$2,Encodage!A3662&lt;=$H$2),Encodage!B3662,"")))</f>
        <v/>
      </c>
      <c r="B3662" s="62" t="str">
        <f>IF(A3662="","",IF(COUNTIF($A$2:B3661,Encodage!B3662)&gt;0,"",IF(AND(Encodage!B3662&gt;=$G$2,Encodage!A3662&lt;=$H$2),Encodage!C3662,"")))</f>
        <v/>
      </c>
      <c r="C3662" s="62"/>
      <c r="D3662" s="61"/>
      <c r="E3662" s="61"/>
      <c r="F3662" s="61"/>
      <c r="G3662" t="str">
        <f t="shared" si="659"/>
        <v/>
      </c>
      <c r="H3662" t="str">
        <f>IFERROR(IF(COUNTIF($H$4:H3661,H3661)&lt;VLOOKUP($H3661,$D$3:$E$500,2,0),H3661,INDEX($D$3:$D$300,MATCH(H3661,$D$3:$D$300,0)+1)),"")</f>
        <v/>
      </c>
      <c r="I3662" t="str">
        <f>IF($H3662="","",VLOOKUP($H3662,Listes!$A$3:$I$12,3,FALSE))</f>
        <v/>
      </c>
      <c r="J3662" t="str">
        <f>IF($H3662="","",VLOOKUP($H3662,Listes!$A$3:$I$12,4,FALSE))</f>
        <v/>
      </c>
      <c r="K3662" t="str">
        <f>IF(H3662="","",VLOOKUP($H3662,Listes!$A$3:$I$12,8,FALSE))</f>
        <v/>
      </c>
      <c r="N3662" t="str">
        <f t="shared" si="660"/>
        <v/>
      </c>
    </row>
    <row r="3663" spans="1:14">
      <c r="A3663" s="62" t="str">
        <f>IF(Encodage!A3663="","",IF(COUNTIF($A$2:A3662,Encodage!A3663),"",IF(AND(Encodage!A3663&gt;=$G$2,Encodage!A3663&lt;=$H$2),Encodage!B3663,"")))</f>
        <v/>
      </c>
      <c r="B3663" s="62" t="str">
        <f>IF(A3663="","",IF(COUNTIF($A$2:B3662,Encodage!B3663)&gt;0,"",IF(AND(Encodage!B3663&gt;=$G$2,Encodage!A3663&lt;=$H$2),Encodage!C3663,"")))</f>
        <v/>
      </c>
      <c r="C3663" s="62"/>
      <c r="D3663" s="61"/>
      <c r="E3663" s="61"/>
      <c r="F3663" s="61"/>
      <c r="G3663" t="str">
        <f t="shared" si="659"/>
        <v/>
      </c>
      <c r="H3663" t="str">
        <f>IFERROR(IF(COUNTIF($H$4:H3662,H3662)&lt;VLOOKUP($H3662,$D$3:$E$500,2,0),H3662,INDEX($D$3:$D$300,MATCH(H3662,$D$3:$D$300,0)+1)),"")</f>
        <v/>
      </c>
      <c r="I3663" t="str">
        <f>IF($H3663="","",VLOOKUP($H3663,Listes!$A$3:$I$12,3,FALSE))</f>
        <v/>
      </c>
      <c r="J3663" t="str">
        <f>IF($H3663="","",VLOOKUP($H3663,Listes!$A$3:$I$12,4,FALSE))</f>
        <v/>
      </c>
      <c r="K3663" t="str">
        <f>IF(H3663="","",VLOOKUP($H3663,Listes!$A$3:$I$12,8,FALSE))</f>
        <v/>
      </c>
      <c r="N3663" t="str">
        <f t="shared" si="660"/>
        <v/>
      </c>
    </row>
    <row r="3664" spans="1:14">
      <c r="A3664" s="62" t="str">
        <f>IF(Encodage!A3664="","",IF(COUNTIF($A$2:A3663,Encodage!A3664),"",IF(AND(Encodage!A3664&gt;=$G$2,Encodage!A3664&lt;=$H$2),Encodage!B3664,"")))</f>
        <v/>
      </c>
      <c r="B3664" s="62" t="str">
        <f>IF(A3664="","",IF(COUNTIF($A$2:B3663,Encodage!B3664)&gt;0,"",IF(AND(Encodage!B3664&gt;=$G$2,Encodage!A3664&lt;=$H$2),Encodage!C3664,"")))</f>
        <v/>
      </c>
      <c r="C3664" s="62"/>
      <c r="D3664" s="61"/>
      <c r="E3664" s="61"/>
      <c r="F3664" s="61"/>
      <c r="G3664" t="str">
        <f t="shared" si="659"/>
        <v/>
      </c>
      <c r="H3664" t="str">
        <f>IFERROR(IF(COUNTIF($H$4:H3663,H3663)&lt;VLOOKUP($H3663,$D$3:$E$500,2,0),H3663,INDEX($D$3:$D$300,MATCH(H3663,$D$3:$D$300,0)+1)),"")</f>
        <v/>
      </c>
      <c r="I3664" t="str">
        <f>IF($H3664="","",VLOOKUP($H3664,Listes!$A$3:$I$12,3,FALSE))</f>
        <v/>
      </c>
      <c r="J3664" t="str">
        <f>IF($H3664="","",VLOOKUP($H3664,Listes!$A$3:$I$12,4,FALSE))</f>
        <v/>
      </c>
      <c r="K3664" t="str">
        <f>IF(H3664="","",VLOOKUP($H3664,Listes!$A$3:$I$12,8,FALSE))</f>
        <v/>
      </c>
      <c r="N3664" t="str">
        <f t="shared" si="660"/>
        <v/>
      </c>
    </row>
    <row r="3665" spans="1:14">
      <c r="A3665" s="62" t="str">
        <f>IF(Encodage!A3665="","",IF(COUNTIF($A$2:A3664,Encodage!A3665),"",IF(AND(Encodage!A3665&gt;=$G$2,Encodage!A3665&lt;=$H$2),Encodage!B3665,"")))</f>
        <v/>
      </c>
      <c r="B3665" s="62" t="str">
        <f>IF(A3665="","",IF(COUNTIF($A$2:B3664,Encodage!B3665)&gt;0,"",IF(AND(Encodage!B3665&gt;=$G$2,Encodage!A3665&lt;=$H$2),Encodage!C3665,"")))</f>
        <v/>
      </c>
      <c r="C3665" s="62"/>
      <c r="D3665" s="61"/>
      <c r="E3665" s="61"/>
      <c r="F3665" s="61"/>
      <c r="G3665" t="str">
        <f t="shared" si="659"/>
        <v/>
      </c>
      <c r="H3665" t="str">
        <f>IFERROR(IF(COUNTIF($H$4:H3664,H3664)&lt;VLOOKUP($H3664,$D$3:$E$500,2,0),H3664,INDEX($D$3:$D$300,MATCH(H3664,$D$3:$D$300,0)+1)),"")</f>
        <v/>
      </c>
      <c r="I3665" t="str">
        <f>IF($H3665="","",VLOOKUP($H3665,Listes!$A$3:$I$12,3,FALSE))</f>
        <v/>
      </c>
      <c r="J3665" t="str">
        <f>IF($H3665="","",VLOOKUP($H3665,Listes!$A$3:$I$12,4,FALSE))</f>
        <v/>
      </c>
      <c r="K3665" t="str">
        <f>IF(H3665="","",VLOOKUP($H3665,Listes!$A$3:$I$12,8,FALSE))</f>
        <v/>
      </c>
      <c r="N3665" t="str">
        <f t="shared" si="660"/>
        <v/>
      </c>
    </row>
    <row r="3666" spans="1:14">
      <c r="A3666" s="62" t="str">
        <f>IF(Encodage!A3666="","",IF(COUNTIF($A$2:A3665,Encodage!A3666),"",IF(AND(Encodage!A3666&gt;=$G$2,Encodage!A3666&lt;=$H$2),Encodage!B3666,"")))</f>
        <v/>
      </c>
      <c r="B3666" s="62" t="str">
        <f>IF(A3666="","",IF(COUNTIF($A$2:B3665,Encodage!B3666)&gt;0,"",IF(AND(Encodage!B3666&gt;=$G$2,Encodage!A3666&lt;=$H$2),Encodage!C3666,"")))</f>
        <v/>
      </c>
      <c r="C3666" s="62"/>
      <c r="D3666" s="61"/>
      <c r="E3666" s="61"/>
      <c r="F3666" s="61"/>
      <c r="G3666" t="str">
        <f t="shared" si="659"/>
        <v/>
      </c>
      <c r="H3666" t="str">
        <f>IFERROR(IF(COUNTIF($H$4:H3665,H3665)&lt;VLOOKUP($H3665,$D$3:$E$500,2,0),H3665,INDEX($D$3:$D$300,MATCH(H3665,$D$3:$D$300,0)+1)),"")</f>
        <v/>
      </c>
      <c r="I3666" t="str">
        <f>IF($H3666="","",VLOOKUP($H3666,Listes!$A$3:$I$12,3,FALSE))</f>
        <v/>
      </c>
      <c r="J3666" t="str">
        <f>IF($H3666="","",VLOOKUP($H3666,Listes!$A$3:$I$12,4,FALSE))</f>
        <v/>
      </c>
      <c r="K3666" t="str">
        <f>IF(H3666="","",VLOOKUP($H3666,Listes!$A$3:$I$12,8,FALSE))</f>
        <v/>
      </c>
      <c r="N3666" t="str">
        <f t="shared" si="660"/>
        <v/>
      </c>
    </row>
    <row r="3667" spans="1:14">
      <c r="A3667" s="62" t="str">
        <f>IF(Encodage!A3667="","",IF(COUNTIF($A$2:A3666,Encodage!A3667),"",IF(AND(Encodage!A3667&gt;=$G$2,Encodage!A3667&lt;=$H$2),Encodage!B3667,"")))</f>
        <v/>
      </c>
      <c r="B3667" s="62" t="str">
        <f>IF(A3667="","",IF(COUNTIF($A$2:B3666,Encodage!B3667)&gt;0,"",IF(AND(Encodage!B3667&gt;=$G$2,Encodage!A3667&lt;=$H$2),Encodage!C3667,"")))</f>
        <v/>
      </c>
      <c r="C3667" s="62"/>
      <c r="D3667" s="61"/>
      <c r="E3667" s="61"/>
      <c r="F3667" s="61"/>
      <c r="G3667" t="str">
        <f t="shared" si="659"/>
        <v/>
      </c>
      <c r="H3667" t="str">
        <f>IFERROR(IF(COUNTIF($H$4:H3666,H3666)&lt;VLOOKUP($H3666,$D$3:$E$500,2,0),H3666,INDEX($D$3:$D$300,MATCH(H3666,$D$3:$D$300,0)+1)),"")</f>
        <v/>
      </c>
      <c r="I3667" t="str">
        <f>IF($H3667="","",VLOOKUP($H3667,Listes!$A$3:$I$12,3,FALSE))</f>
        <v/>
      </c>
      <c r="J3667" t="str">
        <f>IF($H3667="","",VLOOKUP($H3667,Listes!$A$3:$I$12,4,FALSE))</f>
        <v/>
      </c>
      <c r="K3667" t="str">
        <f>IF(H3667="","",VLOOKUP($H3667,Listes!$A$3:$I$12,8,FALSE))</f>
        <v/>
      </c>
      <c r="N3667" t="str">
        <f t="shared" si="660"/>
        <v/>
      </c>
    </row>
    <row r="3668" spans="1:14">
      <c r="A3668" s="62" t="str">
        <f>IF(Encodage!A3668="","",IF(COUNTIF($A$2:A3667,Encodage!A3668),"",IF(AND(Encodage!A3668&gt;=$G$2,Encodage!A3668&lt;=$H$2),Encodage!B3668,"")))</f>
        <v/>
      </c>
      <c r="B3668" s="62" t="str">
        <f>IF(A3668="","",IF(COUNTIF($A$2:B3667,Encodage!B3668)&gt;0,"",IF(AND(Encodage!B3668&gt;=$G$2,Encodage!A3668&lt;=$H$2),Encodage!C3668,"")))</f>
        <v/>
      </c>
      <c r="C3668" s="62"/>
      <c r="D3668" s="61"/>
      <c r="E3668" s="61"/>
      <c r="F3668" s="61"/>
      <c r="G3668" t="str">
        <f t="shared" si="659"/>
        <v/>
      </c>
      <c r="H3668" t="str">
        <f>IFERROR(IF(COUNTIF($H$4:H3667,H3667)&lt;VLOOKUP($H3667,$D$3:$E$500,2,0),H3667,INDEX($D$3:$D$300,MATCH(H3667,$D$3:$D$300,0)+1)),"")</f>
        <v/>
      </c>
      <c r="I3668" t="str">
        <f>IF($H3668="","",VLOOKUP($H3668,Listes!$A$3:$I$12,3,FALSE))</f>
        <v/>
      </c>
      <c r="J3668" t="str">
        <f>IF($H3668="","",VLOOKUP($H3668,Listes!$A$3:$I$12,4,FALSE))</f>
        <v/>
      </c>
      <c r="K3668" t="str">
        <f>IF(H3668="","",VLOOKUP($H3668,Listes!$A$3:$I$12,8,FALSE))</f>
        <v/>
      </c>
      <c r="N3668" t="str">
        <f t="shared" si="660"/>
        <v/>
      </c>
    </row>
    <row r="3669" spans="1:14">
      <c r="A3669" s="62" t="str">
        <f>IF(Encodage!A3669="","",IF(COUNTIF($A$2:A3668,Encodage!A3669),"",IF(AND(Encodage!A3669&gt;=$G$2,Encodage!A3669&lt;=$H$2),Encodage!B3669,"")))</f>
        <v/>
      </c>
      <c r="B3669" s="62" t="str">
        <f>IF(A3669="","",IF(COUNTIF($A$2:B3668,Encodage!B3669)&gt;0,"",IF(AND(Encodage!B3669&gt;=$G$2,Encodage!A3669&lt;=$H$2),Encodage!C3669,"")))</f>
        <v/>
      </c>
      <c r="C3669" s="62"/>
      <c r="D3669" s="61"/>
      <c r="E3669" s="61"/>
      <c r="F3669" s="61"/>
      <c r="G3669" t="str">
        <f t="shared" si="659"/>
        <v/>
      </c>
      <c r="H3669" t="str">
        <f>IFERROR(IF(COUNTIF($H$4:H3668,H3668)&lt;VLOOKUP($H3668,$D$3:$E$500,2,0),H3668,INDEX($D$3:$D$300,MATCH(H3668,$D$3:$D$300,0)+1)),"")</f>
        <v/>
      </c>
      <c r="I3669" t="str">
        <f>IF($H3669="","",VLOOKUP($H3669,Listes!$A$3:$I$12,3,FALSE))</f>
        <v/>
      </c>
      <c r="J3669" t="str">
        <f>IF($H3669="","",VLOOKUP($H3669,Listes!$A$3:$I$12,4,FALSE))</f>
        <v/>
      </c>
      <c r="K3669" t="str">
        <f>IF(H3669="","",VLOOKUP($H3669,Listes!$A$3:$I$12,8,FALSE))</f>
        <v/>
      </c>
      <c r="N3669" t="str">
        <f t="shared" si="660"/>
        <v/>
      </c>
    </row>
    <row r="3670" spans="1:14">
      <c r="A3670" s="62" t="str">
        <f>IF(Encodage!A3670="","",IF(COUNTIF($A$2:A3669,Encodage!A3670),"",IF(AND(Encodage!A3670&gt;=$G$2,Encodage!A3670&lt;=$H$2),Encodage!B3670,"")))</f>
        <v/>
      </c>
      <c r="B3670" s="62" t="str">
        <f>IF(A3670="","",IF(COUNTIF($A$2:B3669,Encodage!B3670)&gt;0,"",IF(AND(Encodage!B3670&gt;=$G$2,Encodage!A3670&lt;=$H$2),Encodage!C3670,"")))</f>
        <v/>
      </c>
      <c r="C3670" s="62"/>
      <c r="D3670" s="61"/>
      <c r="E3670" s="61"/>
      <c r="F3670" s="61"/>
      <c r="G3670" t="str">
        <f t="shared" si="659"/>
        <v/>
      </c>
      <c r="H3670" t="str">
        <f>IFERROR(IF(COUNTIF($H$4:H3669,H3669)&lt;VLOOKUP($H3669,$D$3:$E$500,2,0),H3669,INDEX($D$3:$D$300,MATCH(H3669,$D$3:$D$300,0)+1)),"")</f>
        <v/>
      </c>
      <c r="I3670" t="str">
        <f>IF($H3670="","",VLOOKUP($H3670,Listes!$A$3:$I$12,3,FALSE))</f>
        <v/>
      </c>
      <c r="J3670" t="str">
        <f>IF($H3670="","",VLOOKUP($H3670,Listes!$A$3:$I$12,4,FALSE))</f>
        <v/>
      </c>
      <c r="K3670" t="str">
        <f>IF(H3670="","",VLOOKUP($H3670,Listes!$A$3:$I$12,8,FALSE))</f>
        <v/>
      </c>
      <c r="N3670" t="str">
        <f t="shared" si="660"/>
        <v/>
      </c>
    </row>
    <row r="3671" spans="1:14">
      <c r="A3671" s="62" t="str">
        <f>IF(Encodage!A3671="","",IF(COUNTIF($A$2:A3670,Encodage!A3671),"",IF(AND(Encodage!A3671&gt;=$G$2,Encodage!A3671&lt;=$H$2),Encodage!B3671,"")))</f>
        <v/>
      </c>
      <c r="B3671" s="62" t="str">
        <f>IF(A3671="","",IF(COUNTIF($A$2:B3670,Encodage!B3671)&gt;0,"",IF(AND(Encodage!B3671&gt;=$G$2,Encodage!A3671&lt;=$H$2),Encodage!C3671,"")))</f>
        <v/>
      </c>
      <c r="C3671" s="62"/>
      <c r="D3671" s="61"/>
      <c r="E3671" s="61"/>
      <c r="F3671" s="61"/>
      <c r="G3671" t="str">
        <f t="shared" si="659"/>
        <v/>
      </c>
      <c r="H3671" t="str">
        <f>IFERROR(IF(COUNTIF($H$4:H3670,H3670)&lt;VLOOKUP($H3670,$D$3:$E$500,2,0),H3670,INDEX($D$3:$D$300,MATCH(H3670,$D$3:$D$300,0)+1)),"")</f>
        <v/>
      </c>
      <c r="I3671" t="str">
        <f>IF($H3671="","",VLOOKUP($H3671,Listes!$A$3:$I$12,3,FALSE))</f>
        <v/>
      </c>
      <c r="J3671" t="str">
        <f>IF($H3671="","",VLOOKUP($H3671,Listes!$A$3:$I$12,4,FALSE))</f>
        <v/>
      </c>
      <c r="K3671" t="str">
        <f>IF(H3671="","",VLOOKUP($H3671,Listes!$A$3:$I$12,8,FALSE))</f>
        <v/>
      </c>
      <c r="N3671" t="str">
        <f t="shared" si="660"/>
        <v/>
      </c>
    </row>
    <row r="3672" spans="1:14">
      <c r="A3672" s="62" t="str">
        <f>IF(Encodage!A3672="","",IF(COUNTIF($A$2:A3671,Encodage!A3672),"",IF(AND(Encodage!A3672&gt;=$G$2,Encodage!A3672&lt;=$H$2),Encodage!B3672,"")))</f>
        <v/>
      </c>
      <c r="B3672" s="62" t="str">
        <f>IF(A3672="","",IF(COUNTIF($A$2:B3671,Encodage!B3672)&gt;0,"",IF(AND(Encodage!B3672&gt;=$G$2,Encodage!A3672&lt;=$H$2),Encodage!C3672,"")))</f>
        <v/>
      </c>
      <c r="C3672" s="62"/>
      <c r="D3672" s="61"/>
      <c r="E3672" s="61"/>
      <c r="F3672" s="61"/>
      <c r="G3672" t="str">
        <f t="shared" si="659"/>
        <v/>
      </c>
      <c r="H3672" t="str">
        <f>IFERROR(IF(COUNTIF($H$4:H3671,H3671)&lt;VLOOKUP($H3671,$D$3:$E$500,2,0),H3671,INDEX($D$3:$D$300,MATCH(H3671,$D$3:$D$300,0)+1)),"")</f>
        <v/>
      </c>
      <c r="I3672" t="str">
        <f>IF($H3672="","",VLOOKUP($H3672,Listes!$A$3:$I$12,3,FALSE))</f>
        <v/>
      </c>
      <c r="J3672" t="str">
        <f>IF($H3672="","",VLOOKUP($H3672,Listes!$A$3:$I$12,4,FALSE))</f>
        <v/>
      </c>
      <c r="K3672" t="str">
        <f>IF(H3672="","",VLOOKUP($H3672,Listes!$A$3:$I$12,8,FALSE))</f>
        <v/>
      </c>
      <c r="N3672" t="str">
        <f t="shared" si="660"/>
        <v/>
      </c>
    </row>
    <row r="3673" spans="1:14">
      <c r="A3673" s="62" t="str">
        <f>IF(Encodage!A3673="","",IF(COUNTIF($A$2:A3672,Encodage!A3673),"",IF(AND(Encodage!A3673&gt;=$G$2,Encodage!A3673&lt;=$H$2),Encodage!B3673,"")))</f>
        <v/>
      </c>
      <c r="B3673" s="62" t="str">
        <f>IF(A3673="","",IF(COUNTIF($A$2:B3672,Encodage!B3673)&gt;0,"",IF(AND(Encodage!B3673&gt;=$G$2,Encodage!A3673&lt;=$H$2),Encodage!C3673,"")))</f>
        <v/>
      </c>
      <c r="C3673" s="62"/>
      <c r="D3673" s="61"/>
      <c r="E3673" s="61"/>
      <c r="F3673" s="61"/>
      <c r="G3673" t="str">
        <f t="shared" si="659"/>
        <v/>
      </c>
      <c r="H3673" t="str">
        <f>IFERROR(IF(COUNTIF($H$4:H3672,H3672)&lt;VLOOKUP($H3672,$D$3:$E$500,2,0),H3672,INDEX($D$3:$D$300,MATCH(H3672,$D$3:$D$300,0)+1)),"")</f>
        <v/>
      </c>
      <c r="I3673" t="str">
        <f>IF($H3673="","",VLOOKUP($H3673,Listes!$A$3:$I$12,3,FALSE))</f>
        <v/>
      </c>
      <c r="J3673" t="str">
        <f>IF($H3673="","",VLOOKUP($H3673,Listes!$A$3:$I$12,4,FALSE))</f>
        <v/>
      </c>
      <c r="K3673" t="str">
        <f>IF(H3673="","",VLOOKUP($H3673,Listes!$A$3:$I$12,8,FALSE))</f>
        <v/>
      </c>
      <c r="N3673" t="str">
        <f t="shared" si="660"/>
        <v/>
      </c>
    </row>
    <row r="3674" spans="1:14">
      <c r="A3674" s="62" t="str">
        <f>IF(Encodage!A3674="","",IF(COUNTIF($A$2:A3673,Encodage!A3674),"",IF(AND(Encodage!A3674&gt;=$G$2,Encodage!A3674&lt;=$H$2),Encodage!B3674,"")))</f>
        <v/>
      </c>
      <c r="B3674" s="62" t="str">
        <f>IF(A3674="","",IF(COUNTIF($A$2:B3673,Encodage!B3674)&gt;0,"",IF(AND(Encodage!B3674&gt;=$G$2,Encodage!A3674&lt;=$H$2),Encodage!C3674,"")))</f>
        <v/>
      </c>
      <c r="C3674" s="62"/>
      <c r="D3674" s="61"/>
      <c r="E3674" s="61"/>
      <c r="F3674" s="61"/>
      <c r="G3674" t="str">
        <f t="shared" si="659"/>
        <v/>
      </c>
      <c r="H3674" t="str">
        <f>IFERROR(IF(COUNTIF($H$4:H3673,H3673)&lt;VLOOKUP($H3673,$D$3:$E$500,2,0),H3673,INDEX($D$3:$D$300,MATCH(H3673,$D$3:$D$300,0)+1)),"")</f>
        <v/>
      </c>
      <c r="I3674" t="str">
        <f>IF($H3674="","",VLOOKUP($H3674,Listes!$A$3:$I$12,3,FALSE))</f>
        <v/>
      </c>
      <c r="J3674" t="str">
        <f>IF($H3674="","",VLOOKUP($H3674,Listes!$A$3:$I$12,4,FALSE))</f>
        <v/>
      </c>
      <c r="K3674" t="str">
        <f>IF(H3674="","",VLOOKUP($H3674,Listes!$A$3:$I$12,8,FALSE))</f>
        <v/>
      </c>
      <c r="N3674" t="str">
        <f t="shared" si="660"/>
        <v/>
      </c>
    </row>
    <row r="3675" spans="1:14">
      <c r="A3675" s="62" t="str">
        <f>IF(Encodage!A3675="","",IF(COUNTIF($A$2:A3674,Encodage!A3675),"",IF(AND(Encodage!A3675&gt;=$G$2,Encodage!A3675&lt;=$H$2),Encodage!B3675,"")))</f>
        <v/>
      </c>
      <c r="B3675" s="62" t="str">
        <f>IF(A3675="","",IF(COUNTIF($A$2:B3674,Encodage!B3675)&gt;0,"",IF(AND(Encodage!B3675&gt;=$G$2,Encodage!A3675&lt;=$H$2),Encodage!C3675,"")))</f>
        <v/>
      </c>
      <c r="C3675" s="62"/>
      <c r="D3675" s="61"/>
      <c r="E3675" s="61"/>
      <c r="F3675" s="61"/>
      <c r="G3675" t="str">
        <f t="shared" si="659"/>
        <v/>
      </c>
      <c r="H3675" t="str">
        <f>IFERROR(IF(COUNTIF($H$4:H3674,H3674)&lt;VLOOKUP($H3674,$D$3:$E$500,2,0),H3674,INDEX($D$3:$D$300,MATCH(H3674,$D$3:$D$300,0)+1)),"")</f>
        <v/>
      </c>
      <c r="I3675" t="str">
        <f>IF($H3675="","",VLOOKUP($H3675,Listes!$A$3:$I$12,3,FALSE))</f>
        <v/>
      </c>
      <c r="J3675" t="str">
        <f>IF($H3675="","",VLOOKUP($H3675,Listes!$A$3:$I$12,4,FALSE))</f>
        <v/>
      </c>
      <c r="K3675" t="str">
        <f>IF(H3675="","",VLOOKUP($H3675,Listes!$A$3:$I$12,8,FALSE))</f>
        <v/>
      </c>
      <c r="N3675" t="str">
        <f t="shared" si="660"/>
        <v/>
      </c>
    </row>
    <row r="3676" spans="1:14">
      <c r="A3676" s="62" t="str">
        <f>IF(Encodage!A3676="","",IF(COUNTIF($A$2:A3675,Encodage!A3676),"",IF(AND(Encodage!A3676&gt;=$G$2,Encodage!A3676&lt;=$H$2),Encodage!B3676,"")))</f>
        <v/>
      </c>
      <c r="B3676" s="62" t="str">
        <f>IF(A3676="","",IF(COUNTIF($A$2:B3675,Encodage!B3676)&gt;0,"",IF(AND(Encodage!B3676&gt;=$G$2,Encodage!A3676&lt;=$H$2),Encodage!C3676,"")))</f>
        <v/>
      </c>
      <c r="C3676" s="62"/>
      <c r="D3676" s="61"/>
      <c r="E3676" s="61"/>
      <c r="F3676" s="61"/>
      <c r="G3676" t="str">
        <f t="shared" si="659"/>
        <v/>
      </c>
      <c r="H3676" t="str">
        <f>IFERROR(IF(COUNTIF($H$4:H3675,H3675)&lt;VLOOKUP($H3675,$D$3:$E$500,2,0),H3675,INDEX($D$3:$D$300,MATCH(H3675,$D$3:$D$300,0)+1)),"")</f>
        <v/>
      </c>
      <c r="I3676" t="str">
        <f>IF($H3676="","",VLOOKUP($H3676,Listes!$A$3:$I$12,3,FALSE))</f>
        <v/>
      </c>
      <c r="J3676" t="str">
        <f>IF($H3676="","",VLOOKUP($H3676,Listes!$A$3:$I$12,4,FALSE))</f>
        <v/>
      </c>
      <c r="K3676" t="str">
        <f>IF(H3676="","",VLOOKUP($H3676,Listes!$A$3:$I$12,8,FALSE))</f>
        <v/>
      </c>
      <c r="N3676" t="str">
        <f t="shared" si="660"/>
        <v/>
      </c>
    </row>
    <row r="3677" spans="1:14">
      <c r="A3677" s="62" t="str">
        <f>IF(Encodage!A3677="","",IF(COUNTIF($A$2:A3676,Encodage!A3677),"",IF(AND(Encodage!A3677&gt;=$G$2,Encodage!A3677&lt;=$H$2),Encodage!B3677,"")))</f>
        <v/>
      </c>
      <c r="B3677" s="62" t="str">
        <f>IF(A3677="","",IF(COUNTIF($A$2:B3676,Encodage!B3677)&gt;0,"",IF(AND(Encodage!B3677&gt;=$G$2,Encodage!A3677&lt;=$H$2),Encodage!C3677,"")))</f>
        <v/>
      </c>
      <c r="C3677" s="62"/>
      <c r="D3677" s="61"/>
      <c r="E3677" s="61"/>
      <c r="F3677" s="61"/>
      <c r="G3677" t="str">
        <f t="shared" si="659"/>
        <v/>
      </c>
      <c r="H3677" t="str">
        <f>IFERROR(IF(COUNTIF($H$4:H3676,H3676)&lt;VLOOKUP($H3676,$D$3:$E$500,2,0),H3676,INDEX($D$3:$D$300,MATCH(H3676,$D$3:$D$300,0)+1)),"")</f>
        <v/>
      </c>
      <c r="I3677" t="str">
        <f>IF($H3677="","",VLOOKUP($H3677,Listes!$A$3:$I$12,3,FALSE))</f>
        <v/>
      </c>
      <c r="J3677" t="str">
        <f>IF($H3677="","",VLOOKUP($H3677,Listes!$A$3:$I$12,4,FALSE))</f>
        <v/>
      </c>
      <c r="K3677" t="str">
        <f>IF(H3677="","",VLOOKUP($H3677,Listes!$A$3:$I$12,8,FALSE))</f>
        <v/>
      </c>
      <c r="N3677" t="str">
        <f t="shared" si="660"/>
        <v/>
      </c>
    </row>
    <row r="3678" spans="1:14">
      <c r="A3678" s="62" t="str">
        <f>IF(Encodage!A3678="","",IF(COUNTIF($A$2:A3677,Encodage!A3678),"",IF(AND(Encodage!A3678&gt;=$G$2,Encodage!A3678&lt;=$H$2),Encodage!B3678,"")))</f>
        <v/>
      </c>
      <c r="B3678" s="62" t="str">
        <f>IF(A3678="","",IF(COUNTIF($A$2:B3677,Encodage!B3678)&gt;0,"",IF(AND(Encodage!B3678&gt;=$G$2,Encodage!A3678&lt;=$H$2),Encodage!C3678,"")))</f>
        <v/>
      </c>
      <c r="C3678" s="62"/>
      <c r="D3678" s="61"/>
      <c r="E3678" s="61"/>
      <c r="F3678" s="61"/>
      <c r="G3678" t="str">
        <f t="shared" si="659"/>
        <v/>
      </c>
      <c r="H3678" t="str">
        <f>IFERROR(IF(COUNTIF($H$4:H3677,H3677)&lt;VLOOKUP($H3677,$D$3:$E$500,2,0),H3677,INDEX($D$3:$D$300,MATCH(H3677,$D$3:$D$300,0)+1)),"")</f>
        <v/>
      </c>
      <c r="I3678" t="str">
        <f>IF($H3678="","",VLOOKUP($H3678,Listes!$A$3:$I$12,3,FALSE))</f>
        <v/>
      </c>
      <c r="J3678" t="str">
        <f>IF($H3678="","",VLOOKUP($H3678,Listes!$A$3:$I$12,4,FALSE))</f>
        <v/>
      </c>
      <c r="K3678" t="str">
        <f>IF(H3678="","",VLOOKUP($H3678,Listes!$A$3:$I$12,8,FALSE))</f>
        <v/>
      </c>
      <c r="N3678" t="str">
        <f t="shared" si="660"/>
        <v/>
      </c>
    </row>
    <row r="3679" spans="1:14">
      <c r="A3679" s="62" t="str">
        <f>IF(Encodage!A3679="","",IF(COUNTIF($A$2:A3678,Encodage!A3679),"",IF(AND(Encodage!A3679&gt;=$G$2,Encodage!A3679&lt;=$H$2),Encodage!B3679,"")))</f>
        <v/>
      </c>
      <c r="B3679" s="62" t="str">
        <f>IF(A3679="","",IF(COUNTIF($A$2:B3678,Encodage!B3679)&gt;0,"",IF(AND(Encodage!B3679&gt;=$G$2,Encodage!A3679&lt;=$H$2),Encodage!C3679,"")))</f>
        <v/>
      </c>
      <c r="C3679" s="62"/>
      <c r="D3679" s="61"/>
      <c r="E3679" s="61"/>
      <c r="F3679" s="61"/>
      <c r="G3679" t="str">
        <f t="shared" si="659"/>
        <v/>
      </c>
      <c r="H3679" t="str">
        <f>IFERROR(IF(COUNTIF($H$4:H3678,H3678)&lt;VLOOKUP($H3678,$D$3:$E$500,2,0),H3678,INDEX($D$3:$D$300,MATCH(H3678,$D$3:$D$300,0)+1)),"")</f>
        <v/>
      </c>
      <c r="I3679" t="str">
        <f>IF($H3679="","",VLOOKUP($H3679,Listes!$A$3:$I$12,3,FALSE))</f>
        <v/>
      </c>
      <c r="J3679" t="str">
        <f>IF($H3679="","",VLOOKUP($H3679,Listes!$A$3:$I$12,4,FALSE))</f>
        <v/>
      </c>
      <c r="K3679" t="str">
        <f>IF(H3679="","",VLOOKUP($H3679,Listes!$A$3:$I$12,8,FALSE))</f>
        <v/>
      </c>
      <c r="N3679" t="str">
        <f t="shared" si="660"/>
        <v/>
      </c>
    </row>
    <row r="3680" spans="1:14">
      <c r="A3680" s="62" t="str">
        <f>IF(Encodage!A3680="","",IF(COUNTIF($A$2:A3679,Encodage!A3680),"",IF(AND(Encodage!A3680&gt;=$G$2,Encodage!A3680&lt;=$H$2),Encodage!B3680,"")))</f>
        <v/>
      </c>
      <c r="B3680" s="62" t="str">
        <f>IF(A3680="","",IF(COUNTIF($A$2:B3679,Encodage!B3680)&gt;0,"",IF(AND(Encodage!B3680&gt;=$G$2,Encodage!A3680&lt;=$H$2),Encodage!C3680,"")))</f>
        <v/>
      </c>
      <c r="C3680" s="62"/>
      <c r="D3680" s="61"/>
      <c r="E3680" s="61"/>
      <c r="F3680" s="61"/>
      <c r="G3680" t="str">
        <f t="shared" si="659"/>
        <v/>
      </c>
      <c r="H3680" t="str">
        <f>IFERROR(IF(COUNTIF($H$4:H3679,H3679)&lt;VLOOKUP($H3679,$D$3:$E$500,2,0),H3679,INDEX($D$3:$D$300,MATCH(H3679,$D$3:$D$300,0)+1)),"")</f>
        <v/>
      </c>
      <c r="I3680" t="str">
        <f>IF($H3680="","",VLOOKUP($H3680,Listes!$A$3:$I$12,3,FALSE))</f>
        <v/>
      </c>
      <c r="J3680" t="str">
        <f>IF($H3680="","",VLOOKUP($H3680,Listes!$A$3:$I$12,4,FALSE))</f>
        <v/>
      </c>
      <c r="K3680" t="str">
        <f>IF(H3680="","",VLOOKUP($H3680,Listes!$A$3:$I$12,8,FALSE))</f>
        <v/>
      </c>
      <c r="N3680" t="str">
        <f t="shared" si="660"/>
        <v/>
      </c>
    </row>
    <row r="3681" spans="1:14">
      <c r="A3681" s="62" t="str">
        <f>IF(Encodage!A3681="","",IF(COUNTIF($A$2:A3680,Encodage!A3681),"",IF(AND(Encodage!A3681&gt;=$G$2,Encodage!A3681&lt;=$H$2),Encodage!B3681,"")))</f>
        <v/>
      </c>
      <c r="B3681" s="62" t="str">
        <f>IF(A3681="","",IF(COUNTIF($A$2:B3680,Encodage!B3681)&gt;0,"",IF(AND(Encodage!B3681&gt;=$G$2,Encodage!A3681&lt;=$H$2),Encodage!C3681,"")))</f>
        <v/>
      </c>
      <c r="C3681" s="62"/>
      <c r="D3681" s="61"/>
      <c r="E3681" s="61"/>
      <c r="F3681" s="61"/>
      <c r="G3681" t="str">
        <f t="shared" si="659"/>
        <v/>
      </c>
      <c r="H3681" t="str">
        <f>IFERROR(IF(COUNTIF($H$4:H3680,H3680)&lt;VLOOKUP($H3680,$D$3:$E$500,2,0),H3680,INDEX($D$3:$D$300,MATCH(H3680,$D$3:$D$300,0)+1)),"")</f>
        <v/>
      </c>
      <c r="I3681" t="str">
        <f>IF($H3681="","",VLOOKUP($H3681,Listes!$A$3:$I$12,3,FALSE))</f>
        <v/>
      </c>
      <c r="J3681" t="str">
        <f>IF($H3681="","",VLOOKUP($H3681,Listes!$A$3:$I$12,4,FALSE))</f>
        <v/>
      </c>
      <c r="K3681" t="str">
        <f>IF(H3681="","",VLOOKUP($H3681,Listes!$A$3:$I$12,8,FALSE))</f>
        <v/>
      </c>
      <c r="N3681" t="str">
        <f t="shared" si="660"/>
        <v/>
      </c>
    </row>
    <row r="3682" spans="1:14">
      <c r="A3682" s="62" t="str">
        <f>IF(Encodage!A3682="","",IF(COUNTIF($A$2:A3681,Encodage!A3682),"",IF(AND(Encodage!A3682&gt;=$G$2,Encodage!A3682&lt;=$H$2),Encodage!B3682,"")))</f>
        <v/>
      </c>
      <c r="B3682" s="62" t="str">
        <f>IF(A3682="","",IF(COUNTIF($A$2:B3681,Encodage!B3682)&gt;0,"",IF(AND(Encodage!B3682&gt;=$G$2,Encodage!A3682&lt;=$H$2),Encodage!C3682,"")))</f>
        <v/>
      </c>
      <c r="C3682" s="62"/>
      <c r="D3682" s="61"/>
      <c r="E3682" s="61"/>
      <c r="F3682" s="61"/>
      <c r="G3682" t="str">
        <f t="shared" si="659"/>
        <v/>
      </c>
      <c r="H3682" t="str">
        <f>IFERROR(IF(COUNTIF($H$4:H3681,H3681)&lt;VLOOKUP($H3681,$D$3:$E$500,2,0),H3681,INDEX($D$3:$D$300,MATCH(H3681,$D$3:$D$300,0)+1)),"")</f>
        <v/>
      </c>
      <c r="I3682" t="str">
        <f>IF($H3682="","",VLOOKUP($H3682,Listes!$A$3:$I$12,3,FALSE))</f>
        <v/>
      </c>
      <c r="J3682" t="str">
        <f>IF($H3682="","",VLOOKUP($H3682,Listes!$A$3:$I$12,4,FALSE))</f>
        <v/>
      </c>
      <c r="K3682" t="str">
        <f>IF(H3682="","",VLOOKUP($H3682,Listes!$A$3:$I$12,8,FALSE))</f>
        <v/>
      </c>
      <c r="N3682" t="str">
        <f t="shared" si="660"/>
        <v/>
      </c>
    </row>
    <row r="3683" spans="1:14">
      <c r="A3683" s="62" t="str">
        <f>IF(Encodage!A3683="","",IF(COUNTIF($A$2:A3682,Encodage!A3683),"",IF(AND(Encodage!A3683&gt;=$G$2,Encodage!A3683&lt;=$H$2),Encodage!B3683,"")))</f>
        <v/>
      </c>
      <c r="B3683" s="62" t="str">
        <f>IF(A3683="","",IF(COUNTIF($A$2:B3682,Encodage!B3683)&gt;0,"",IF(AND(Encodage!B3683&gt;=$G$2,Encodage!A3683&lt;=$H$2),Encodage!C3683,"")))</f>
        <v/>
      </c>
      <c r="C3683" s="62"/>
      <c r="D3683" s="61"/>
      <c r="E3683" s="61"/>
      <c r="F3683" s="61"/>
      <c r="G3683" t="str">
        <f t="shared" si="659"/>
        <v/>
      </c>
      <c r="H3683" t="str">
        <f>IFERROR(IF(COUNTIF($H$4:H3682,H3682)&lt;VLOOKUP($H3682,$D$3:$E$500,2,0),H3682,INDEX($D$3:$D$300,MATCH(H3682,$D$3:$D$300,0)+1)),"")</f>
        <v/>
      </c>
      <c r="I3683" t="str">
        <f>IF($H3683="","",VLOOKUP($H3683,Listes!$A$3:$I$12,3,FALSE))</f>
        <v/>
      </c>
      <c r="J3683" t="str">
        <f>IF($H3683="","",VLOOKUP($H3683,Listes!$A$3:$I$12,4,FALSE))</f>
        <v/>
      </c>
      <c r="K3683" t="str">
        <f>IF(H3683="","",VLOOKUP($H3683,Listes!$A$3:$I$12,8,FALSE))</f>
        <v/>
      </c>
      <c r="N3683" t="str">
        <f t="shared" si="660"/>
        <v/>
      </c>
    </row>
    <row r="3684" spans="1:14">
      <c r="A3684" s="62" t="str">
        <f>IF(Encodage!A3684="","",IF(COUNTIF($A$2:A3683,Encodage!A3684),"",IF(AND(Encodage!A3684&gt;=$G$2,Encodage!A3684&lt;=$H$2),Encodage!B3684,"")))</f>
        <v/>
      </c>
      <c r="B3684" s="62" t="str">
        <f>IF(A3684="","",IF(COUNTIF($A$2:B3683,Encodage!B3684)&gt;0,"",IF(AND(Encodage!B3684&gt;=$G$2,Encodage!A3684&lt;=$H$2),Encodage!C3684,"")))</f>
        <v/>
      </c>
      <c r="C3684" s="62"/>
      <c r="D3684" s="61"/>
      <c r="E3684" s="61"/>
      <c r="F3684" s="61"/>
      <c r="G3684" t="str">
        <f t="shared" si="659"/>
        <v/>
      </c>
      <c r="H3684" t="str">
        <f>IFERROR(IF(COUNTIF($H$4:H3683,H3683)&lt;VLOOKUP($H3683,$D$3:$E$500,2,0),H3683,INDEX($D$3:$D$300,MATCH(H3683,$D$3:$D$300,0)+1)),"")</f>
        <v/>
      </c>
      <c r="I3684" t="str">
        <f>IF($H3684="","",VLOOKUP($H3684,Listes!$A$3:$I$12,3,FALSE))</f>
        <v/>
      </c>
      <c r="J3684" t="str">
        <f>IF($H3684="","",VLOOKUP($H3684,Listes!$A$3:$I$12,4,FALSE))</f>
        <v/>
      </c>
      <c r="K3684" t="str">
        <f>IF(H3684="","",VLOOKUP($H3684,Listes!$A$3:$I$12,8,FALSE))</f>
        <v/>
      </c>
      <c r="N3684" t="str">
        <f t="shared" si="660"/>
        <v/>
      </c>
    </row>
    <row r="3685" spans="1:14">
      <c r="A3685" s="62" t="str">
        <f>IF(Encodage!A3685="","",IF(COUNTIF($A$2:A3684,Encodage!A3685),"",IF(AND(Encodage!A3685&gt;=$G$2,Encodage!A3685&lt;=$H$2),Encodage!B3685,"")))</f>
        <v/>
      </c>
      <c r="B3685" s="62" t="str">
        <f>IF(A3685="","",IF(COUNTIF($A$2:B3684,Encodage!B3685)&gt;0,"",IF(AND(Encodage!B3685&gt;=$G$2,Encodage!A3685&lt;=$H$2),Encodage!C3685,"")))</f>
        <v/>
      </c>
      <c r="C3685" s="62"/>
      <c r="D3685" s="61"/>
      <c r="E3685" s="61"/>
      <c r="F3685" s="61"/>
      <c r="G3685" t="str">
        <f t="shared" si="659"/>
        <v/>
      </c>
      <c r="H3685" t="str">
        <f>IFERROR(IF(COUNTIF($H$4:H3684,H3684)&lt;VLOOKUP($H3684,$D$3:$E$500,2,0),H3684,INDEX($D$3:$D$300,MATCH(H3684,$D$3:$D$300,0)+1)),"")</f>
        <v/>
      </c>
      <c r="I3685" t="str">
        <f>IF($H3685="","",VLOOKUP($H3685,Listes!$A$3:$I$12,3,FALSE))</f>
        <v/>
      </c>
      <c r="J3685" t="str">
        <f>IF($H3685="","",VLOOKUP($H3685,Listes!$A$3:$I$12,4,FALSE))</f>
        <v/>
      </c>
      <c r="K3685" t="str">
        <f>IF(H3685="","",VLOOKUP($H3685,Listes!$A$3:$I$12,8,FALSE))</f>
        <v/>
      </c>
      <c r="N3685" t="str">
        <f t="shared" si="660"/>
        <v/>
      </c>
    </row>
    <row r="3686" spans="1:14">
      <c r="A3686" s="62" t="str">
        <f>IF(Encodage!A3686="","",IF(COUNTIF($A$2:A3685,Encodage!A3686),"",IF(AND(Encodage!A3686&gt;=$G$2,Encodage!A3686&lt;=$H$2),Encodage!B3686,"")))</f>
        <v/>
      </c>
      <c r="B3686" s="62" t="str">
        <f>IF(A3686="","",IF(COUNTIF($A$2:B3685,Encodage!B3686)&gt;0,"",IF(AND(Encodage!B3686&gt;=$G$2,Encodage!A3686&lt;=$H$2),Encodage!C3686,"")))</f>
        <v/>
      </c>
      <c r="C3686" s="62"/>
      <c r="D3686" s="61"/>
      <c r="E3686" s="61"/>
      <c r="F3686" s="61"/>
      <c r="G3686" t="str">
        <f t="shared" si="659"/>
        <v/>
      </c>
      <c r="H3686" t="str">
        <f>IFERROR(IF(COUNTIF($H$4:H3685,H3685)&lt;VLOOKUP($H3685,$D$3:$E$500,2,0),H3685,INDEX($D$3:$D$300,MATCH(H3685,$D$3:$D$300,0)+1)),"")</f>
        <v/>
      </c>
      <c r="I3686" t="str">
        <f>IF($H3686="","",VLOOKUP($H3686,Listes!$A$3:$I$12,3,FALSE))</f>
        <v/>
      </c>
      <c r="J3686" t="str">
        <f>IF($H3686="","",VLOOKUP($H3686,Listes!$A$3:$I$12,4,FALSE))</f>
        <v/>
      </c>
      <c r="K3686" t="str">
        <f>IF(H3686="","",VLOOKUP($H3686,Listes!$A$3:$I$12,8,FALSE))</f>
        <v/>
      </c>
      <c r="N3686" t="str">
        <f t="shared" si="660"/>
        <v/>
      </c>
    </row>
    <row r="3687" spans="1:14">
      <c r="A3687" s="62" t="str">
        <f>IF(Encodage!A3687="","",IF(COUNTIF($A$2:A3686,Encodage!A3687),"",IF(AND(Encodage!A3687&gt;=$G$2,Encodage!A3687&lt;=$H$2),Encodage!B3687,"")))</f>
        <v/>
      </c>
      <c r="B3687" s="62" t="str">
        <f>IF(A3687="","",IF(COUNTIF($A$2:B3686,Encodage!B3687)&gt;0,"",IF(AND(Encodage!B3687&gt;=$G$2,Encodage!A3687&lt;=$H$2),Encodage!C3687,"")))</f>
        <v/>
      </c>
      <c r="C3687" s="62"/>
      <c r="D3687" s="61"/>
      <c r="E3687" s="61"/>
      <c r="F3687" s="61"/>
      <c r="G3687" t="str">
        <f t="shared" si="659"/>
        <v/>
      </c>
      <c r="H3687" t="str">
        <f>IFERROR(IF(COUNTIF($H$4:H3686,H3686)&lt;VLOOKUP($H3686,$D$3:$E$500,2,0),H3686,INDEX($D$3:$D$300,MATCH(H3686,$D$3:$D$300,0)+1)),"")</f>
        <v/>
      </c>
      <c r="I3687" t="str">
        <f>IF($H3687="","",VLOOKUP($H3687,Listes!$A$3:$I$12,3,FALSE))</f>
        <v/>
      </c>
      <c r="J3687" t="str">
        <f>IF($H3687="","",VLOOKUP($H3687,Listes!$A$3:$I$12,4,FALSE))</f>
        <v/>
      </c>
      <c r="K3687" t="str">
        <f>IF(H3687="","",VLOOKUP($H3687,Listes!$A$3:$I$12,8,FALSE))</f>
        <v/>
      </c>
      <c r="N3687" t="str">
        <f t="shared" si="660"/>
        <v/>
      </c>
    </row>
    <row r="3688" spans="1:14">
      <c r="A3688" s="62" t="str">
        <f>IF(Encodage!A3688="","",IF(COUNTIF($A$2:A3687,Encodage!A3688),"",IF(AND(Encodage!A3688&gt;=$G$2,Encodage!A3688&lt;=$H$2),Encodage!B3688,"")))</f>
        <v/>
      </c>
      <c r="B3688" s="62" t="str">
        <f>IF(A3688="","",IF(COUNTIF($A$2:B3687,Encodage!B3688)&gt;0,"",IF(AND(Encodage!B3688&gt;=$G$2,Encodage!A3688&lt;=$H$2),Encodage!C3688,"")))</f>
        <v/>
      </c>
      <c r="C3688" s="62"/>
      <c r="D3688" s="61"/>
      <c r="E3688" s="61"/>
      <c r="F3688" s="61"/>
      <c r="G3688" t="str">
        <f t="shared" si="659"/>
        <v/>
      </c>
      <c r="H3688" t="str">
        <f>IFERROR(IF(COUNTIF($H$4:H3687,H3687)&lt;VLOOKUP($H3687,$D$3:$E$500,2,0),H3687,INDEX($D$3:$D$300,MATCH(H3687,$D$3:$D$300,0)+1)),"")</f>
        <v/>
      </c>
      <c r="I3688" t="str">
        <f>IF($H3688="","",VLOOKUP($H3688,Listes!$A$3:$I$12,3,FALSE))</f>
        <v/>
      </c>
      <c r="J3688" t="str">
        <f>IF($H3688="","",VLOOKUP($H3688,Listes!$A$3:$I$12,4,FALSE))</f>
        <v/>
      </c>
      <c r="K3688" t="str">
        <f>IF(H3688="","",VLOOKUP($H3688,Listes!$A$3:$I$12,8,FALSE))</f>
        <v/>
      </c>
      <c r="N3688" t="str">
        <f t="shared" si="660"/>
        <v/>
      </c>
    </row>
    <row r="3689" spans="1:14">
      <c r="A3689" s="62" t="str">
        <f>IF(Encodage!A3689="","",IF(COUNTIF($A$2:A3688,Encodage!A3689),"",IF(AND(Encodage!A3689&gt;=$G$2,Encodage!A3689&lt;=$H$2),Encodage!B3689,"")))</f>
        <v/>
      </c>
      <c r="B3689" s="62" t="str">
        <f>IF(A3689="","",IF(COUNTIF($A$2:B3688,Encodage!B3689)&gt;0,"",IF(AND(Encodage!B3689&gt;=$G$2,Encodage!A3689&lt;=$H$2),Encodage!C3689,"")))</f>
        <v/>
      </c>
      <c r="C3689" s="62"/>
      <c r="D3689" s="61"/>
      <c r="E3689" s="61"/>
      <c r="F3689" s="61"/>
      <c r="G3689" t="str">
        <f t="shared" si="659"/>
        <v/>
      </c>
      <c r="H3689" t="str">
        <f>IFERROR(IF(COUNTIF($H$4:H3688,H3688)&lt;VLOOKUP($H3688,$D$3:$E$500,2,0),H3688,INDEX($D$3:$D$300,MATCH(H3688,$D$3:$D$300,0)+1)),"")</f>
        <v/>
      </c>
      <c r="I3689" t="str">
        <f>IF($H3689="","",VLOOKUP($H3689,Listes!$A$3:$I$12,3,FALSE))</f>
        <v/>
      </c>
      <c r="J3689" t="str">
        <f>IF($H3689="","",VLOOKUP($H3689,Listes!$A$3:$I$12,4,FALSE))</f>
        <v/>
      </c>
      <c r="K3689" t="str">
        <f>IF(H3689="","",VLOOKUP($H3689,Listes!$A$3:$I$12,8,FALSE))</f>
        <v/>
      </c>
      <c r="N3689" t="str">
        <f t="shared" si="660"/>
        <v/>
      </c>
    </row>
    <row r="3690" spans="1:14">
      <c r="A3690" s="62" t="str">
        <f>IF(Encodage!A3690="","",IF(COUNTIF($A$2:A3689,Encodage!A3690),"",IF(AND(Encodage!A3690&gt;=$G$2,Encodage!A3690&lt;=$H$2),Encodage!B3690,"")))</f>
        <v/>
      </c>
      <c r="B3690" s="62" t="str">
        <f>IF(A3690="","",IF(COUNTIF($A$2:B3689,Encodage!B3690)&gt;0,"",IF(AND(Encodage!B3690&gt;=$G$2,Encodage!A3690&lt;=$H$2),Encodage!C3690,"")))</f>
        <v/>
      </c>
      <c r="C3690" s="62"/>
      <c r="D3690" s="61"/>
      <c r="E3690" s="61"/>
      <c r="F3690" s="61"/>
      <c r="G3690" t="str">
        <f t="shared" si="659"/>
        <v/>
      </c>
      <c r="H3690" t="str">
        <f>IFERROR(IF(COUNTIF($H$4:H3689,H3689)&lt;VLOOKUP($H3689,$D$3:$E$500,2,0),H3689,INDEX($D$3:$D$300,MATCH(H3689,$D$3:$D$300,0)+1)),"")</f>
        <v/>
      </c>
      <c r="I3690" t="str">
        <f>IF($H3690="","",VLOOKUP($H3690,Listes!$A$3:$I$12,3,FALSE))</f>
        <v/>
      </c>
      <c r="J3690" t="str">
        <f>IF($H3690="","",VLOOKUP($H3690,Listes!$A$3:$I$12,4,FALSE))</f>
        <v/>
      </c>
      <c r="K3690" t="str">
        <f>IF(H3690="","",VLOOKUP($H3690,Listes!$A$3:$I$12,8,FALSE))</f>
        <v/>
      </c>
      <c r="N3690" t="str">
        <f t="shared" si="660"/>
        <v/>
      </c>
    </row>
    <row r="3691" spans="1:14">
      <c r="A3691" s="62" t="str">
        <f>IF(Encodage!A3691="","",IF(COUNTIF($A$2:A3690,Encodage!A3691),"",IF(AND(Encodage!A3691&gt;=$G$2,Encodage!A3691&lt;=$H$2),Encodage!B3691,"")))</f>
        <v/>
      </c>
      <c r="B3691" s="62" t="str">
        <f>IF(A3691="","",IF(COUNTIF($A$2:B3690,Encodage!B3691)&gt;0,"",IF(AND(Encodage!B3691&gt;=$G$2,Encodage!A3691&lt;=$H$2),Encodage!C3691,"")))</f>
        <v/>
      </c>
      <c r="C3691" s="62"/>
      <c r="D3691" s="61"/>
      <c r="E3691" s="61"/>
      <c r="F3691" s="61"/>
      <c r="G3691" t="str">
        <f t="shared" si="659"/>
        <v/>
      </c>
      <c r="H3691" t="str">
        <f>IFERROR(IF(COUNTIF($H$4:H3690,H3690)&lt;VLOOKUP($H3690,$D$3:$E$500,2,0),H3690,INDEX($D$3:$D$300,MATCH(H3690,$D$3:$D$300,0)+1)),"")</f>
        <v/>
      </c>
      <c r="I3691" t="str">
        <f>IF($H3691="","",VLOOKUP($H3691,Listes!$A$3:$I$12,3,FALSE))</f>
        <v/>
      </c>
      <c r="J3691" t="str">
        <f>IF($H3691="","",VLOOKUP($H3691,Listes!$A$3:$I$12,4,FALSE))</f>
        <v/>
      </c>
      <c r="K3691" t="str">
        <f>IF(H3691="","",VLOOKUP($H3691,Listes!$A$3:$I$12,8,FALSE))</f>
        <v/>
      </c>
      <c r="N3691" t="str">
        <f t="shared" si="660"/>
        <v/>
      </c>
    </row>
    <row r="3692" spans="1:14">
      <c r="A3692" s="62" t="str">
        <f>IF(Encodage!A3692="","",IF(COUNTIF($A$2:A3691,Encodage!A3692),"",IF(AND(Encodage!A3692&gt;=$G$2,Encodage!A3692&lt;=$H$2),Encodage!B3692,"")))</f>
        <v/>
      </c>
      <c r="B3692" s="62" t="str">
        <f>IF(A3692="","",IF(COUNTIF($A$2:B3691,Encodage!B3692)&gt;0,"",IF(AND(Encodage!B3692&gt;=$G$2,Encodage!A3692&lt;=$H$2),Encodage!C3692,"")))</f>
        <v/>
      </c>
      <c r="C3692" s="62"/>
      <c r="D3692" s="61"/>
      <c r="E3692" s="61"/>
      <c r="F3692" s="61"/>
      <c r="G3692" t="str">
        <f t="shared" si="659"/>
        <v/>
      </c>
      <c r="H3692" t="str">
        <f>IFERROR(IF(COUNTIF($H$4:H3691,H3691)&lt;VLOOKUP($H3691,$D$3:$E$500,2,0),H3691,INDEX($D$3:$D$300,MATCH(H3691,$D$3:$D$300,0)+1)),"")</f>
        <v/>
      </c>
      <c r="I3692" t="str">
        <f>IF($H3692="","",VLOOKUP($H3692,Listes!$A$3:$I$12,3,FALSE))</f>
        <v/>
      </c>
      <c r="J3692" t="str">
        <f>IF($H3692="","",VLOOKUP($H3692,Listes!$A$3:$I$12,4,FALSE))</f>
        <v/>
      </c>
      <c r="K3692" t="str">
        <f>IF(H3692="","",VLOOKUP($H3692,Listes!$A$3:$I$12,8,FALSE))</f>
        <v/>
      </c>
      <c r="N3692" t="str">
        <f t="shared" si="660"/>
        <v/>
      </c>
    </row>
    <row r="3693" spans="1:14">
      <c r="A3693" s="62" t="str">
        <f>IF(Encodage!A3693="","",IF(COUNTIF($A$2:A3692,Encodage!A3693),"",IF(AND(Encodage!A3693&gt;=$G$2,Encodage!A3693&lt;=$H$2),Encodage!B3693,"")))</f>
        <v/>
      </c>
      <c r="B3693" s="62" t="str">
        <f>IF(A3693="","",IF(COUNTIF($A$2:B3692,Encodage!B3693)&gt;0,"",IF(AND(Encodage!B3693&gt;=$G$2,Encodage!A3693&lt;=$H$2),Encodage!C3693,"")))</f>
        <v/>
      </c>
      <c r="C3693" s="62"/>
      <c r="D3693" s="61"/>
      <c r="E3693" s="61"/>
      <c r="F3693" s="61"/>
      <c r="G3693" t="str">
        <f t="shared" si="659"/>
        <v/>
      </c>
      <c r="H3693" t="str">
        <f>IFERROR(IF(COUNTIF($H$4:H3692,H3692)&lt;VLOOKUP($H3692,$D$3:$E$500,2,0),H3692,INDEX($D$3:$D$300,MATCH(H3692,$D$3:$D$300,0)+1)),"")</f>
        <v/>
      </c>
      <c r="I3693" t="str">
        <f>IF($H3693="","",VLOOKUP($H3693,Listes!$A$3:$I$12,3,FALSE))</f>
        <v/>
      </c>
      <c r="J3693" t="str">
        <f>IF($H3693="","",VLOOKUP($H3693,Listes!$A$3:$I$12,4,FALSE))</f>
        <v/>
      </c>
      <c r="K3693" t="str">
        <f>IF(H3693="","",VLOOKUP($H3693,Listes!$A$3:$I$12,8,FALSE))</f>
        <v/>
      </c>
      <c r="N3693" t="str">
        <f t="shared" si="660"/>
        <v/>
      </c>
    </row>
    <row r="3694" spans="1:14">
      <c r="A3694" s="62" t="str">
        <f>IF(Encodage!A3694="","",IF(COUNTIF($A$2:A3693,Encodage!A3694),"",IF(AND(Encodage!A3694&gt;=$G$2,Encodage!A3694&lt;=$H$2),Encodage!B3694,"")))</f>
        <v/>
      </c>
      <c r="B3694" s="62" t="str">
        <f>IF(A3694="","",IF(COUNTIF($A$2:B3693,Encodage!B3694)&gt;0,"",IF(AND(Encodage!B3694&gt;=$G$2,Encodage!A3694&lt;=$H$2),Encodage!C3694,"")))</f>
        <v/>
      </c>
      <c r="C3694" s="62"/>
      <c r="D3694" s="61"/>
      <c r="E3694" s="61"/>
      <c r="F3694" s="61"/>
      <c r="G3694" t="str">
        <f t="shared" si="659"/>
        <v/>
      </c>
      <c r="H3694" t="str">
        <f>IFERROR(IF(COUNTIF($H$4:H3693,H3693)&lt;VLOOKUP($H3693,$D$3:$E$500,2,0),H3693,INDEX($D$3:$D$300,MATCH(H3693,$D$3:$D$300,0)+1)),"")</f>
        <v/>
      </c>
      <c r="I3694" t="str">
        <f>IF($H3694="","",VLOOKUP($H3694,Listes!$A$3:$I$12,3,FALSE))</f>
        <v/>
      </c>
      <c r="J3694" t="str">
        <f>IF($H3694="","",VLOOKUP($H3694,Listes!$A$3:$I$12,4,FALSE))</f>
        <v/>
      </c>
      <c r="K3694" t="str">
        <f>IF(H3694="","",VLOOKUP($H3694,Listes!$A$3:$I$12,8,FALSE))</f>
        <v/>
      </c>
      <c r="N3694" t="str">
        <f t="shared" si="660"/>
        <v/>
      </c>
    </row>
    <row r="3695" spans="1:14">
      <c r="A3695" s="62" t="str">
        <f>IF(Encodage!A3695="","",IF(COUNTIF($A$2:A3694,Encodage!A3695),"",IF(AND(Encodage!A3695&gt;=$G$2,Encodage!A3695&lt;=$H$2),Encodage!B3695,"")))</f>
        <v/>
      </c>
      <c r="B3695" s="62" t="str">
        <f>IF(A3695="","",IF(COUNTIF($A$2:B3694,Encodage!B3695)&gt;0,"",IF(AND(Encodage!B3695&gt;=$G$2,Encodage!A3695&lt;=$H$2),Encodage!C3695,"")))</f>
        <v/>
      </c>
      <c r="C3695" s="62"/>
      <c r="D3695" s="61"/>
      <c r="E3695" s="61"/>
      <c r="F3695" s="61"/>
      <c r="G3695" t="str">
        <f t="shared" si="659"/>
        <v/>
      </c>
      <c r="H3695" t="str">
        <f>IFERROR(IF(COUNTIF($H$4:H3694,H3694)&lt;VLOOKUP($H3694,$D$3:$E$500,2,0),H3694,INDEX($D$3:$D$300,MATCH(H3694,$D$3:$D$300,0)+1)),"")</f>
        <v/>
      </c>
      <c r="I3695" t="str">
        <f>IF($H3695="","",VLOOKUP($H3695,Listes!$A$3:$I$12,3,FALSE))</f>
        <v/>
      </c>
      <c r="J3695" t="str">
        <f>IF($H3695="","",VLOOKUP($H3695,Listes!$A$3:$I$12,4,FALSE))</f>
        <v/>
      </c>
      <c r="K3695" t="str">
        <f>IF(H3695="","",VLOOKUP($H3695,Listes!$A$3:$I$12,8,FALSE))</f>
        <v/>
      </c>
      <c r="N3695" t="str">
        <f t="shared" si="660"/>
        <v/>
      </c>
    </row>
    <row r="3696" spans="1:14">
      <c r="A3696" s="62" t="str">
        <f>IF(Encodage!A3696="","",IF(COUNTIF($A$2:A3695,Encodage!A3696),"",IF(AND(Encodage!A3696&gt;=$G$2,Encodage!A3696&lt;=$H$2),Encodage!B3696,"")))</f>
        <v/>
      </c>
      <c r="B3696" s="62" t="str">
        <f>IF(A3696="","",IF(COUNTIF($A$2:B3695,Encodage!B3696)&gt;0,"",IF(AND(Encodage!B3696&gt;=$G$2,Encodage!A3696&lt;=$H$2),Encodage!C3696,"")))</f>
        <v/>
      </c>
      <c r="C3696" s="62"/>
      <c r="D3696" s="61"/>
      <c r="E3696" s="61"/>
      <c r="F3696" s="61"/>
      <c r="G3696" t="str">
        <f t="shared" si="659"/>
        <v/>
      </c>
      <c r="H3696" t="str">
        <f>IFERROR(IF(COUNTIF($H$4:H3695,H3695)&lt;VLOOKUP($H3695,$D$3:$E$500,2,0),H3695,INDEX($D$3:$D$300,MATCH(H3695,$D$3:$D$300,0)+1)),"")</f>
        <v/>
      </c>
      <c r="I3696" t="str">
        <f>IF($H3696="","",VLOOKUP($H3696,Listes!$A$3:$I$12,3,FALSE))</f>
        <v/>
      </c>
      <c r="J3696" t="str">
        <f>IF($H3696="","",VLOOKUP($H3696,Listes!$A$3:$I$12,4,FALSE))</f>
        <v/>
      </c>
      <c r="K3696" t="str">
        <f>IF(H3696="","",VLOOKUP($H3696,Listes!$A$3:$I$12,8,FALSE))</f>
        <v/>
      </c>
      <c r="N3696" t="str">
        <f t="shared" si="660"/>
        <v/>
      </c>
    </row>
    <row r="3697" spans="1:14">
      <c r="A3697" s="62" t="str">
        <f>IF(Encodage!A3697="","",IF(COUNTIF($A$2:A3696,Encodage!A3697),"",IF(AND(Encodage!A3697&gt;=$G$2,Encodage!A3697&lt;=$H$2),Encodage!B3697,"")))</f>
        <v/>
      </c>
      <c r="B3697" s="62" t="str">
        <f>IF(A3697="","",IF(COUNTIF($A$2:B3696,Encodage!B3697)&gt;0,"",IF(AND(Encodage!B3697&gt;=$G$2,Encodage!A3697&lt;=$H$2),Encodage!C3697,"")))</f>
        <v/>
      </c>
      <c r="C3697" s="62"/>
      <c r="D3697" s="61"/>
      <c r="E3697" s="61"/>
      <c r="F3697" s="61"/>
      <c r="G3697" t="str">
        <f t="shared" si="659"/>
        <v/>
      </c>
      <c r="H3697" t="str">
        <f>IFERROR(IF(COUNTIF($H$4:H3696,H3696)&lt;VLOOKUP($H3696,$D$3:$E$500,2,0),H3696,INDEX($D$3:$D$300,MATCH(H3696,$D$3:$D$300,0)+1)),"")</f>
        <v/>
      </c>
      <c r="I3697" t="str">
        <f>IF($H3697="","",VLOOKUP($H3697,Listes!$A$3:$I$12,3,FALSE))</f>
        <v/>
      </c>
      <c r="J3697" t="str">
        <f>IF($H3697="","",VLOOKUP($H3697,Listes!$A$3:$I$12,4,FALSE))</f>
        <v/>
      </c>
      <c r="K3697" t="str">
        <f>IF(H3697="","",VLOOKUP($H3697,Listes!$A$3:$I$12,8,FALSE))</f>
        <v/>
      </c>
      <c r="N3697" t="str">
        <f t="shared" si="660"/>
        <v/>
      </c>
    </row>
    <row r="3698" spans="1:14">
      <c r="A3698" s="62" t="str">
        <f>IF(Encodage!A3698="","",IF(COUNTIF($A$2:A3697,Encodage!A3698),"",IF(AND(Encodage!A3698&gt;=$G$2,Encodage!A3698&lt;=$H$2),Encodage!B3698,"")))</f>
        <v/>
      </c>
      <c r="B3698" s="62" t="str">
        <f>IF(A3698="","",IF(COUNTIF($A$2:B3697,Encodage!B3698)&gt;0,"",IF(AND(Encodage!B3698&gt;=$G$2,Encodage!A3698&lt;=$H$2),Encodage!C3698,"")))</f>
        <v/>
      </c>
      <c r="C3698" s="62"/>
      <c r="D3698" s="61"/>
      <c r="E3698" s="61"/>
      <c r="F3698" s="61"/>
      <c r="G3698" t="str">
        <f t="shared" si="659"/>
        <v/>
      </c>
      <c r="H3698" t="str">
        <f>IFERROR(IF(COUNTIF($H$4:H3697,H3697)&lt;VLOOKUP($H3697,$D$3:$E$500,2,0),H3697,INDEX($D$3:$D$300,MATCH(H3697,$D$3:$D$300,0)+1)),"")</f>
        <v/>
      </c>
      <c r="I3698" t="str">
        <f>IF($H3698="","",VLOOKUP($H3698,Listes!$A$3:$I$12,3,FALSE))</f>
        <v/>
      </c>
      <c r="J3698" t="str">
        <f>IF($H3698="","",VLOOKUP($H3698,Listes!$A$3:$I$12,4,FALSE))</f>
        <v/>
      </c>
      <c r="K3698" t="str">
        <f>IF(H3698="","",VLOOKUP($H3698,Listes!$A$3:$I$12,8,FALSE))</f>
        <v/>
      </c>
      <c r="N3698" t="str">
        <f t="shared" si="660"/>
        <v/>
      </c>
    </row>
    <row r="3699" spans="1:14">
      <c r="A3699" s="62" t="str">
        <f>IF(Encodage!A3699="","",IF(COUNTIF($A$2:A3698,Encodage!A3699),"",IF(AND(Encodage!A3699&gt;=$G$2,Encodage!A3699&lt;=$H$2),Encodage!B3699,"")))</f>
        <v/>
      </c>
      <c r="B3699" s="62" t="str">
        <f>IF(A3699="","",IF(COUNTIF($A$2:B3698,Encodage!B3699)&gt;0,"",IF(AND(Encodage!B3699&gt;=$G$2,Encodage!A3699&lt;=$H$2),Encodage!C3699,"")))</f>
        <v/>
      </c>
      <c r="C3699" s="62"/>
      <c r="D3699" s="61"/>
      <c r="E3699" s="61"/>
      <c r="F3699" s="61"/>
      <c r="G3699" t="str">
        <f t="shared" si="659"/>
        <v/>
      </c>
      <c r="H3699" t="str">
        <f>IFERROR(IF(COUNTIF($H$4:H3698,H3698)&lt;VLOOKUP($H3698,$D$3:$E$500,2,0),H3698,INDEX($D$3:$D$300,MATCH(H3698,$D$3:$D$300,0)+1)),"")</f>
        <v/>
      </c>
      <c r="I3699" t="str">
        <f>IF($H3699="","",VLOOKUP($H3699,Listes!$A$3:$I$12,3,FALSE))</f>
        <v/>
      </c>
      <c r="J3699" t="str">
        <f>IF($H3699="","",VLOOKUP($H3699,Listes!$A$3:$I$12,4,FALSE))</f>
        <v/>
      </c>
      <c r="K3699" t="str">
        <f>IF(H3699="","",VLOOKUP($H3699,Listes!$A$3:$I$12,8,FALSE))</f>
        <v/>
      </c>
      <c r="N3699" t="str">
        <f t="shared" si="660"/>
        <v/>
      </c>
    </row>
    <row r="3700" spans="1:14">
      <c r="A3700" s="62" t="str">
        <f>IF(Encodage!A3700="","",IF(COUNTIF($A$2:A3699,Encodage!A3700),"",IF(AND(Encodage!A3700&gt;=$G$2,Encodage!A3700&lt;=$H$2),Encodage!B3700,"")))</f>
        <v/>
      </c>
      <c r="B3700" s="62" t="str">
        <f>IF(A3700="","",IF(COUNTIF($A$2:B3699,Encodage!B3700)&gt;0,"",IF(AND(Encodage!B3700&gt;=$G$2,Encodage!A3700&lt;=$H$2),Encodage!C3700,"")))</f>
        <v/>
      </c>
      <c r="C3700" s="62"/>
      <c r="D3700" s="61"/>
      <c r="E3700" s="61"/>
      <c r="F3700" s="61"/>
      <c r="G3700" t="str">
        <f t="shared" si="659"/>
        <v/>
      </c>
      <c r="H3700" t="str">
        <f>IFERROR(IF(COUNTIF($H$4:H3699,H3699)&lt;VLOOKUP($H3699,$D$3:$E$500,2,0),H3699,INDEX($D$3:$D$300,MATCH(H3699,$D$3:$D$300,0)+1)),"")</f>
        <v/>
      </c>
      <c r="I3700" t="str">
        <f>IF($H3700="","",VLOOKUP($H3700,Listes!$A$3:$I$12,3,FALSE))</f>
        <v/>
      </c>
      <c r="J3700" t="str">
        <f>IF($H3700="","",VLOOKUP($H3700,Listes!$A$3:$I$12,4,FALSE))</f>
        <v/>
      </c>
      <c r="K3700" t="str">
        <f>IF(H3700="","",VLOOKUP($H3700,Listes!$A$3:$I$12,8,FALSE))</f>
        <v/>
      </c>
      <c r="N3700" t="str">
        <f t="shared" si="660"/>
        <v/>
      </c>
    </row>
    <row r="3701" spans="1:14">
      <c r="A3701" s="62" t="str">
        <f>IF(Encodage!A3701="","",IF(COUNTIF($A$2:A3700,Encodage!A3701),"",IF(AND(Encodage!A3701&gt;=$G$2,Encodage!A3701&lt;=$H$2),Encodage!B3701,"")))</f>
        <v/>
      </c>
      <c r="B3701" s="62" t="str">
        <f>IF(A3701="","",IF(COUNTIF($A$2:B3700,Encodage!B3701)&gt;0,"",IF(AND(Encodage!B3701&gt;=$G$2,Encodage!A3701&lt;=$H$2),Encodage!C3701,"")))</f>
        <v/>
      </c>
      <c r="C3701" s="62"/>
      <c r="D3701" s="61"/>
      <c r="E3701" s="61"/>
      <c r="F3701" s="61"/>
      <c r="G3701" t="str">
        <f t="shared" si="659"/>
        <v/>
      </c>
      <c r="H3701" t="str">
        <f>IFERROR(IF(COUNTIF($H$4:H3700,H3700)&lt;VLOOKUP($H3700,$D$3:$E$500,2,0),H3700,INDEX($D$3:$D$300,MATCH(H3700,$D$3:$D$300,0)+1)),"")</f>
        <v/>
      </c>
      <c r="I3701" t="str">
        <f>IF($H3701="","",VLOOKUP($H3701,Listes!$A$3:$I$12,3,FALSE))</f>
        <v/>
      </c>
      <c r="J3701" t="str">
        <f>IF($H3701="","",VLOOKUP($H3701,Listes!$A$3:$I$12,4,FALSE))</f>
        <v/>
      </c>
      <c r="K3701" t="str">
        <f>IF(H3701="","",VLOOKUP($H3701,Listes!$A$3:$I$12,8,FALSE))</f>
        <v/>
      </c>
      <c r="N3701" t="str">
        <f t="shared" si="660"/>
        <v/>
      </c>
    </row>
    <row r="3702" spans="1:14">
      <c r="A3702" s="62" t="str">
        <f>IF(Encodage!A3702="","",IF(COUNTIF($A$2:A3701,Encodage!A3702),"",IF(AND(Encodage!A3702&gt;=$G$2,Encodage!A3702&lt;=$H$2),Encodage!B3702,"")))</f>
        <v/>
      </c>
      <c r="B3702" s="62" t="str">
        <f>IF(A3702="","",IF(COUNTIF($A$2:B3701,Encodage!B3702)&gt;0,"",IF(AND(Encodage!B3702&gt;=$G$2,Encodage!A3702&lt;=$H$2),Encodage!C3702,"")))</f>
        <v/>
      </c>
      <c r="C3702" s="62"/>
      <c r="D3702" s="61"/>
      <c r="E3702" s="61"/>
      <c r="F3702" s="61"/>
      <c r="G3702" t="str">
        <f t="shared" si="659"/>
        <v/>
      </c>
      <c r="H3702" t="str">
        <f>IFERROR(IF(COUNTIF($H$4:H3701,H3701)&lt;VLOOKUP($H3701,$D$3:$E$500,2,0),H3701,INDEX($D$3:$D$300,MATCH(H3701,$D$3:$D$300,0)+1)),"")</f>
        <v/>
      </c>
      <c r="I3702" t="str">
        <f>IF($H3702="","",VLOOKUP($H3702,Listes!$A$3:$I$12,3,FALSE))</f>
        <v/>
      </c>
      <c r="J3702" t="str">
        <f>IF($H3702="","",VLOOKUP($H3702,Listes!$A$3:$I$12,4,FALSE))</f>
        <v/>
      </c>
      <c r="K3702" t="str">
        <f>IF(H3702="","",VLOOKUP($H3702,Listes!$A$3:$I$12,8,FALSE))</f>
        <v/>
      </c>
      <c r="N3702" t="str">
        <f t="shared" si="660"/>
        <v/>
      </c>
    </row>
    <row r="3703" spans="1:14">
      <c r="A3703" s="62" t="str">
        <f>IF(Encodage!A3703="","",IF(COUNTIF($A$2:A3702,Encodage!A3703),"",IF(AND(Encodage!A3703&gt;=$G$2,Encodage!A3703&lt;=$H$2),Encodage!B3703,"")))</f>
        <v/>
      </c>
      <c r="B3703" s="62" t="str">
        <f>IF(A3703="","",IF(COUNTIF($A$2:B3702,Encodage!B3703)&gt;0,"",IF(AND(Encodage!B3703&gt;=$G$2,Encodage!A3703&lt;=$H$2),Encodage!C3703,"")))</f>
        <v/>
      </c>
      <c r="C3703" s="62"/>
      <c r="D3703" s="61"/>
      <c r="E3703" s="61"/>
      <c r="F3703" s="61"/>
      <c r="G3703" t="str">
        <f t="shared" si="659"/>
        <v/>
      </c>
      <c r="H3703" t="str">
        <f>IFERROR(IF(COUNTIF($H$4:H3702,H3702)&lt;VLOOKUP($H3702,$D$3:$E$500,2,0),H3702,INDEX($D$3:$D$300,MATCH(H3702,$D$3:$D$300,0)+1)),"")</f>
        <v/>
      </c>
      <c r="I3703" t="str">
        <f>IF($H3703="","",VLOOKUP($H3703,Listes!$A$3:$I$12,3,FALSE))</f>
        <v/>
      </c>
      <c r="J3703" t="str">
        <f>IF($H3703="","",VLOOKUP($H3703,Listes!$A$3:$I$12,4,FALSE))</f>
        <v/>
      </c>
      <c r="K3703" t="str">
        <f>IF(H3703="","",VLOOKUP($H3703,Listes!$A$3:$I$12,8,FALSE))</f>
        <v/>
      </c>
      <c r="N3703" t="str">
        <f t="shared" si="660"/>
        <v/>
      </c>
    </row>
    <row r="3704" spans="1:14">
      <c r="A3704" s="62" t="str">
        <f>IF(Encodage!A3704="","",IF(COUNTIF($A$2:A3703,Encodage!A3704),"",IF(AND(Encodage!A3704&gt;=$G$2,Encodage!A3704&lt;=$H$2),Encodage!B3704,"")))</f>
        <v/>
      </c>
      <c r="B3704" s="62" t="str">
        <f>IF(A3704="","",IF(COUNTIF($A$2:B3703,Encodage!B3704)&gt;0,"",IF(AND(Encodage!B3704&gt;=$G$2,Encodage!A3704&lt;=$H$2),Encodage!C3704,"")))</f>
        <v/>
      </c>
      <c r="C3704" s="62"/>
      <c r="D3704" s="61"/>
      <c r="E3704" s="61"/>
      <c r="F3704" s="61"/>
      <c r="G3704" t="str">
        <f t="shared" si="659"/>
        <v/>
      </c>
      <c r="H3704" t="str">
        <f>IFERROR(IF(COUNTIF($H$4:H3703,H3703)&lt;VLOOKUP($H3703,$D$3:$E$500,2,0),H3703,INDEX($D$3:$D$300,MATCH(H3703,$D$3:$D$300,0)+1)),"")</f>
        <v/>
      </c>
      <c r="I3704" t="str">
        <f>IF($H3704="","",VLOOKUP($H3704,Listes!$A$3:$I$12,3,FALSE))</f>
        <v/>
      </c>
      <c r="J3704" t="str">
        <f>IF($H3704="","",VLOOKUP($H3704,Listes!$A$3:$I$12,4,FALSE))</f>
        <v/>
      </c>
      <c r="K3704" t="str">
        <f>IF(H3704="","",VLOOKUP($H3704,Listes!$A$3:$I$12,8,FALSE))</f>
        <v/>
      </c>
      <c r="N3704" t="str">
        <f t="shared" si="660"/>
        <v/>
      </c>
    </row>
    <row r="3705" spans="1:14">
      <c r="A3705" s="62" t="str">
        <f>IF(Encodage!A3705="","",IF(COUNTIF($A$2:A3704,Encodage!A3705),"",IF(AND(Encodage!A3705&gt;=$G$2,Encodage!A3705&lt;=$H$2),Encodage!B3705,"")))</f>
        <v/>
      </c>
      <c r="B3705" s="62" t="str">
        <f>IF(A3705="","",IF(COUNTIF($A$2:B3704,Encodage!B3705)&gt;0,"",IF(AND(Encodage!B3705&gt;=$G$2,Encodage!A3705&lt;=$H$2),Encodage!C3705,"")))</f>
        <v/>
      </c>
      <c r="C3705" s="62"/>
      <c r="D3705" s="61"/>
      <c r="E3705" s="61"/>
      <c r="F3705" s="61"/>
      <c r="G3705" t="str">
        <f t="shared" si="659"/>
        <v/>
      </c>
      <c r="H3705" t="str">
        <f>IFERROR(IF(COUNTIF($H$4:H3704,H3704)&lt;VLOOKUP($H3704,$D$3:$E$500,2,0),H3704,INDEX($D$3:$D$300,MATCH(H3704,$D$3:$D$300,0)+1)),"")</f>
        <v/>
      </c>
      <c r="I3705" t="str">
        <f>IF($H3705="","",VLOOKUP($H3705,Listes!$A$3:$I$12,3,FALSE))</f>
        <v/>
      </c>
      <c r="J3705" t="str">
        <f>IF($H3705="","",VLOOKUP($H3705,Listes!$A$3:$I$12,4,FALSE))</f>
        <v/>
      </c>
      <c r="K3705" t="str">
        <f>IF(H3705="","",VLOOKUP($H3705,Listes!$A$3:$I$12,8,FALSE))</f>
        <v/>
      </c>
      <c r="N3705" t="str">
        <f t="shared" si="660"/>
        <v/>
      </c>
    </row>
    <row r="3706" spans="1:14">
      <c r="A3706" s="62" t="str">
        <f>IF(Encodage!A3706="","",IF(COUNTIF($A$2:A3705,Encodage!A3706),"",IF(AND(Encodage!A3706&gt;=$G$2,Encodage!A3706&lt;=$H$2),Encodage!B3706,"")))</f>
        <v/>
      </c>
      <c r="B3706" s="62" t="str">
        <f>IF(A3706="","",IF(COUNTIF($A$2:B3705,Encodage!B3706)&gt;0,"",IF(AND(Encodage!B3706&gt;=$G$2,Encodage!A3706&lt;=$H$2),Encodage!C3706,"")))</f>
        <v/>
      </c>
      <c r="C3706" s="62"/>
      <c r="D3706" s="61"/>
      <c r="E3706" s="61"/>
      <c r="F3706" s="61"/>
      <c r="G3706" t="str">
        <f t="shared" si="659"/>
        <v/>
      </c>
      <c r="H3706" t="str">
        <f>IFERROR(IF(COUNTIF($H$4:H3705,H3705)&lt;VLOOKUP($H3705,$D$3:$E$500,2,0),H3705,INDEX($D$3:$D$300,MATCH(H3705,$D$3:$D$300,0)+1)),"")</f>
        <v/>
      </c>
      <c r="I3706" t="str">
        <f>IF($H3706="","",VLOOKUP($H3706,Listes!$A$3:$I$12,3,FALSE))</f>
        <v/>
      </c>
      <c r="J3706" t="str">
        <f>IF($H3706="","",VLOOKUP($H3706,Listes!$A$3:$I$12,4,FALSE))</f>
        <v/>
      </c>
      <c r="K3706" t="str">
        <f>IF(H3706="","",VLOOKUP($H3706,Listes!$A$3:$I$12,8,FALSE))</f>
        <v/>
      </c>
      <c r="N3706" t="str">
        <f t="shared" si="660"/>
        <v/>
      </c>
    </row>
    <row r="3707" spans="1:14">
      <c r="A3707" s="62" t="str">
        <f>IF(Encodage!A3707="","",IF(COUNTIF($A$2:A3706,Encodage!A3707),"",IF(AND(Encodage!A3707&gt;=$G$2,Encodage!A3707&lt;=$H$2),Encodage!B3707,"")))</f>
        <v/>
      </c>
      <c r="B3707" s="62" t="str">
        <f>IF(A3707="","",IF(COUNTIF($A$2:B3706,Encodage!B3707)&gt;0,"",IF(AND(Encodage!B3707&gt;=$G$2,Encodage!A3707&lt;=$H$2),Encodage!C3707,"")))</f>
        <v/>
      </c>
      <c r="C3707" s="62"/>
      <c r="D3707" s="61"/>
      <c r="E3707" s="61"/>
      <c r="F3707" s="61"/>
      <c r="G3707" t="str">
        <f t="shared" si="659"/>
        <v/>
      </c>
      <c r="H3707" t="str">
        <f>IFERROR(IF(COUNTIF($H$4:H3706,H3706)&lt;VLOOKUP($H3706,$D$3:$E$500,2,0),H3706,INDEX($D$3:$D$300,MATCH(H3706,$D$3:$D$300,0)+1)),"")</f>
        <v/>
      </c>
      <c r="I3707" t="str">
        <f>IF($H3707="","",VLOOKUP($H3707,Listes!$A$3:$I$12,3,FALSE))</f>
        <v/>
      </c>
      <c r="J3707" t="str">
        <f>IF($H3707="","",VLOOKUP($H3707,Listes!$A$3:$I$12,4,FALSE))</f>
        <v/>
      </c>
      <c r="K3707" t="str">
        <f>IF(H3707="","",VLOOKUP($H3707,Listes!$A$3:$I$12,8,FALSE))</f>
        <v/>
      </c>
      <c r="N3707" t="str">
        <f t="shared" si="660"/>
        <v/>
      </c>
    </row>
    <row r="3708" spans="1:14">
      <c r="A3708" s="62" t="str">
        <f>IF(Encodage!A3708="","",IF(COUNTIF($A$2:A3707,Encodage!A3708),"",IF(AND(Encodage!A3708&gt;=$G$2,Encodage!A3708&lt;=$H$2),Encodage!B3708,"")))</f>
        <v/>
      </c>
      <c r="B3708" s="62" t="str">
        <f>IF(A3708="","",IF(COUNTIF($A$2:B3707,Encodage!B3708)&gt;0,"",IF(AND(Encodage!B3708&gt;=$G$2,Encodage!A3708&lt;=$H$2),Encodage!C3708,"")))</f>
        <v/>
      </c>
      <c r="C3708" s="62"/>
      <c r="D3708" s="61"/>
      <c r="E3708" s="61"/>
      <c r="F3708" s="61"/>
      <c r="G3708" t="str">
        <f t="shared" si="659"/>
        <v/>
      </c>
      <c r="H3708" t="str">
        <f>IFERROR(IF(COUNTIF($H$4:H3707,H3707)&lt;VLOOKUP($H3707,$D$3:$E$500,2,0),H3707,INDEX($D$3:$D$300,MATCH(H3707,$D$3:$D$300,0)+1)),"")</f>
        <v/>
      </c>
      <c r="I3708" t="str">
        <f>IF($H3708="","",VLOOKUP($H3708,Listes!$A$3:$I$12,3,FALSE))</f>
        <v/>
      </c>
      <c r="J3708" t="str">
        <f>IF($H3708="","",VLOOKUP($H3708,Listes!$A$3:$I$12,4,FALSE))</f>
        <v/>
      </c>
      <c r="K3708" t="str">
        <f>IF(H3708="","",VLOOKUP($H3708,Listes!$A$3:$I$12,8,FALSE))</f>
        <v/>
      </c>
      <c r="N3708" t="str">
        <f t="shared" si="660"/>
        <v/>
      </c>
    </row>
    <row r="3709" spans="1:14">
      <c r="A3709" s="62" t="str">
        <f>IF(Encodage!A3709="","",IF(COUNTIF($A$2:A3708,Encodage!A3709),"",IF(AND(Encodage!A3709&gt;=$G$2,Encodage!A3709&lt;=$H$2),Encodage!B3709,"")))</f>
        <v/>
      </c>
      <c r="B3709" s="62" t="str">
        <f>IF(A3709="","",IF(COUNTIF($A$2:B3708,Encodage!B3709)&gt;0,"",IF(AND(Encodage!B3709&gt;=$G$2,Encodage!A3709&lt;=$H$2),Encodage!C3709,"")))</f>
        <v/>
      </c>
      <c r="C3709" s="62"/>
      <c r="D3709" s="61"/>
      <c r="E3709" s="61"/>
      <c r="F3709" s="61"/>
      <c r="G3709" t="str">
        <f t="shared" si="659"/>
        <v/>
      </c>
      <c r="H3709" t="str">
        <f>IFERROR(IF(COUNTIF($H$4:H3708,H3708)&lt;VLOOKUP($H3708,$D$3:$E$500,2,0),H3708,INDEX($D$3:$D$300,MATCH(H3708,$D$3:$D$300,0)+1)),"")</f>
        <v/>
      </c>
      <c r="I3709" t="str">
        <f>IF($H3709="","",VLOOKUP($H3709,Listes!$A$3:$I$12,3,FALSE))</f>
        <v/>
      </c>
      <c r="J3709" t="str">
        <f>IF($H3709="","",VLOOKUP($H3709,Listes!$A$3:$I$12,4,FALSE))</f>
        <v/>
      </c>
      <c r="K3709" t="str">
        <f>IF(H3709="","",VLOOKUP($H3709,Listes!$A$3:$I$12,8,FALSE))</f>
        <v/>
      </c>
      <c r="N3709" t="str">
        <f t="shared" si="660"/>
        <v/>
      </c>
    </row>
    <row r="3710" spans="1:14">
      <c r="A3710" s="62" t="str">
        <f>IF(Encodage!A3710="","",IF(COUNTIF($A$2:A3709,Encodage!A3710),"",IF(AND(Encodage!A3710&gt;=$G$2,Encodage!A3710&lt;=$H$2),Encodage!B3710,"")))</f>
        <v/>
      </c>
      <c r="B3710" s="62" t="str">
        <f>IF(A3710="","",IF(COUNTIF($A$2:B3709,Encodage!B3710)&gt;0,"",IF(AND(Encodage!B3710&gt;=$G$2,Encodage!A3710&lt;=$H$2),Encodage!C3710,"")))</f>
        <v/>
      </c>
      <c r="C3710" s="62"/>
      <c r="D3710" s="61"/>
      <c r="E3710" s="61"/>
      <c r="F3710" s="61"/>
      <c r="G3710" t="str">
        <f t="shared" si="659"/>
        <v/>
      </c>
      <c r="H3710" t="str">
        <f>IFERROR(IF(COUNTIF($H$4:H3709,H3709)&lt;VLOOKUP($H3709,$D$3:$E$500,2,0),H3709,INDEX($D$3:$D$300,MATCH(H3709,$D$3:$D$300,0)+1)),"")</f>
        <v/>
      </c>
      <c r="I3710" t="str">
        <f>IF($H3710="","",VLOOKUP($H3710,Listes!$A$3:$I$12,3,FALSE))</f>
        <v/>
      </c>
      <c r="J3710" t="str">
        <f>IF($H3710="","",VLOOKUP($H3710,Listes!$A$3:$I$12,4,FALSE))</f>
        <v/>
      </c>
      <c r="K3710" t="str">
        <f>IF(H3710="","",VLOOKUP($H3710,Listes!$A$3:$I$12,8,FALSE))</f>
        <v/>
      </c>
      <c r="N3710" t="str">
        <f t="shared" si="660"/>
        <v/>
      </c>
    </row>
    <row r="3711" spans="1:14">
      <c r="A3711" s="62" t="str">
        <f>IF(Encodage!A3711="","",IF(COUNTIF($A$2:A3710,Encodage!A3711),"",IF(AND(Encodage!A3711&gt;=$G$2,Encodage!A3711&lt;=$H$2),Encodage!B3711,"")))</f>
        <v/>
      </c>
      <c r="B3711" s="62" t="str">
        <f>IF(A3711="","",IF(COUNTIF($A$2:B3710,Encodage!B3711)&gt;0,"",IF(AND(Encodage!B3711&gt;=$G$2,Encodage!A3711&lt;=$H$2),Encodage!C3711,"")))</f>
        <v/>
      </c>
      <c r="C3711" s="62"/>
      <c r="D3711" s="61"/>
      <c r="E3711" s="61"/>
      <c r="F3711" s="61"/>
      <c r="G3711" t="str">
        <f t="shared" si="659"/>
        <v/>
      </c>
      <c r="H3711" t="str">
        <f>IFERROR(IF(COUNTIF($H$4:H3710,H3710)&lt;VLOOKUP($H3710,$D$3:$E$500,2,0),H3710,INDEX($D$3:$D$300,MATCH(H3710,$D$3:$D$300,0)+1)),"")</f>
        <v/>
      </c>
      <c r="I3711" t="str">
        <f>IF($H3711="","",VLOOKUP($H3711,Listes!$A$3:$I$12,3,FALSE))</f>
        <v/>
      </c>
      <c r="J3711" t="str">
        <f>IF($H3711="","",VLOOKUP($H3711,Listes!$A$3:$I$12,4,FALSE))</f>
        <v/>
      </c>
      <c r="K3711" t="str">
        <f>IF(H3711="","",VLOOKUP($H3711,Listes!$A$3:$I$12,8,FALSE))</f>
        <v/>
      </c>
      <c r="N3711" t="str">
        <f t="shared" si="660"/>
        <v/>
      </c>
    </row>
    <row r="3712" spans="1:14">
      <c r="A3712" s="62" t="str">
        <f>IF(Encodage!A3712="","",IF(COUNTIF($A$2:A3711,Encodage!A3712),"",IF(AND(Encodage!A3712&gt;=$G$2,Encodage!A3712&lt;=$H$2),Encodage!B3712,"")))</f>
        <v/>
      </c>
      <c r="B3712" s="62" t="str">
        <f>IF(A3712="","",IF(COUNTIF($A$2:B3711,Encodage!B3712)&gt;0,"",IF(AND(Encodage!B3712&gt;=$G$2,Encodage!A3712&lt;=$H$2),Encodage!C3712,"")))</f>
        <v/>
      </c>
      <c r="C3712" s="62"/>
      <c r="D3712" s="61"/>
      <c r="E3712" s="61"/>
      <c r="F3712" s="61"/>
      <c r="G3712" t="str">
        <f t="shared" si="659"/>
        <v/>
      </c>
      <c r="H3712" t="str">
        <f>IFERROR(IF(COUNTIF($H$4:H3711,H3711)&lt;VLOOKUP($H3711,$D$3:$E$500,2,0),H3711,INDEX($D$3:$D$300,MATCH(H3711,$D$3:$D$300,0)+1)),"")</f>
        <v/>
      </c>
      <c r="I3712" t="str">
        <f>IF($H3712="","",VLOOKUP($H3712,Listes!$A$3:$I$12,3,FALSE))</f>
        <v/>
      </c>
      <c r="J3712" t="str">
        <f>IF($H3712="","",VLOOKUP($H3712,Listes!$A$3:$I$12,4,FALSE))</f>
        <v/>
      </c>
      <c r="K3712" t="str">
        <f>IF(H3712="","",VLOOKUP($H3712,Listes!$A$3:$I$12,8,FALSE))</f>
        <v/>
      </c>
      <c r="N3712" t="str">
        <f t="shared" si="660"/>
        <v/>
      </c>
    </row>
    <row r="3713" spans="1:14">
      <c r="A3713" s="62" t="str">
        <f>IF(Encodage!A3713="","",IF(COUNTIF($A$2:A3712,Encodage!A3713),"",IF(AND(Encodage!A3713&gt;=$G$2,Encodage!A3713&lt;=$H$2),Encodage!B3713,"")))</f>
        <v/>
      </c>
      <c r="B3713" s="62" t="str">
        <f>IF(A3713="","",IF(COUNTIF($A$2:B3712,Encodage!B3713)&gt;0,"",IF(AND(Encodage!B3713&gt;=$G$2,Encodage!A3713&lt;=$H$2),Encodage!C3713,"")))</f>
        <v/>
      </c>
      <c r="C3713" s="62"/>
      <c r="D3713" s="61"/>
      <c r="E3713" s="61"/>
      <c r="F3713" s="61"/>
      <c r="G3713" t="str">
        <f t="shared" si="659"/>
        <v/>
      </c>
      <c r="H3713" t="str">
        <f>IFERROR(IF(COUNTIF($H$4:H3712,H3712)&lt;VLOOKUP($H3712,$D$3:$E$500,2,0),H3712,INDEX($D$3:$D$300,MATCH(H3712,$D$3:$D$300,0)+1)),"")</f>
        <v/>
      </c>
      <c r="I3713" t="str">
        <f>IF($H3713="","",VLOOKUP($H3713,Listes!$A$3:$I$12,3,FALSE))</f>
        <v/>
      </c>
      <c r="J3713" t="str">
        <f>IF($H3713="","",VLOOKUP($H3713,Listes!$A$3:$I$12,4,FALSE))</f>
        <v/>
      </c>
      <c r="K3713" t="str">
        <f>IF(H3713="","",VLOOKUP($H3713,Listes!$A$3:$I$12,8,FALSE))</f>
        <v/>
      </c>
      <c r="N3713" t="str">
        <f t="shared" si="660"/>
        <v/>
      </c>
    </row>
    <row r="3714" spans="1:14">
      <c r="A3714" s="62" t="str">
        <f>IF(Encodage!A3714="","",IF(COUNTIF($A$2:A3713,Encodage!A3714),"",IF(AND(Encodage!A3714&gt;=$G$2,Encodage!A3714&lt;=$H$2),Encodage!B3714,"")))</f>
        <v/>
      </c>
      <c r="B3714" s="62" t="str">
        <f>IF(A3714="","",IF(COUNTIF($A$2:B3713,Encodage!B3714)&gt;0,"",IF(AND(Encodage!B3714&gt;=$G$2,Encodage!A3714&lt;=$H$2),Encodage!C3714,"")))</f>
        <v/>
      </c>
      <c r="C3714" s="62"/>
      <c r="D3714" s="61"/>
      <c r="E3714" s="61"/>
      <c r="F3714" s="61"/>
      <c r="G3714" t="str">
        <f t="shared" si="659"/>
        <v/>
      </c>
      <c r="H3714" t="str">
        <f>IFERROR(IF(COUNTIF($H$4:H3713,H3713)&lt;VLOOKUP($H3713,$D$3:$E$500,2,0),H3713,INDEX($D$3:$D$300,MATCH(H3713,$D$3:$D$300,0)+1)),"")</f>
        <v/>
      </c>
      <c r="I3714" t="str">
        <f>IF($H3714="","",VLOOKUP($H3714,Listes!$A$3:$I$12,3,FALSE))</f>
        <v/>
      </c>
      <c r="J3714" t="str">
        <f>IF($H3714="","",VLOOKUP($H3714,Listes!$A$3:$I$12,4,FALSE))</f>
        <v/>
      </c>
      <c r="K3714" t="str">
        <f>IF(H3714="","",VLOOKUP($H3714,Listes!$A$3:$I$12,8,FALSE))</f>
        <v/>
      </c>
      <c r="N3714" t="str">
        <f t="shared" si="660"/>
        <v/>
      </c>
    </row>
    <row r="3715" spans="1:14">
      <c r="A3715" s="62" t="str">
        <f>IF(Encodage!A3715="","",IF(COUNTIF($A$2:A3714,Encodage!A3715),"",IF(AND(Encodage!A3715&gt;=$G$2,Encodage!A3715&lt;=$H$2),Encodage!B3715,"")))</f>
        <v/>
      </c>
      <c r="B3715" s="62" t="str">
        <f>IF(A3715="","",IF(COUNTIF($A$2:B3714,Encodage!B3715)&gt;0,"",IF(AND(Encodage!B3715&gt;=$G$2,Encodage!A3715&lt;=$H$2),Encodage!C3715,"")))</f>
        <v/>
      </c>
      <c r="C3715" s="62"/>
      <c r="D3715" s="61"/>
      <c r="E3715" s="61"/>
      <c r="F3715" s="61"/>
      <c r="G3715" t="str">
        <f t="shared" si="659"/>
        <v/>
      </c>
      <c r="H3715" t="str">
        <f>IFERROR(IF(COUNTIF($H$4:H3714,H3714)&lt;VLOOKUP($H3714,$D$3:$E$500,2,0),H3714,INDEX($D$3:$D$300,MATCH(H3714,$D$3:$D$300,0)+1)),"")</f>
        <v/>
      </c>
      <c r="I3715" t="str">
        <f>IF($H3715="","",VLOOKUP($H3715,Listes!$A$3:$I$12,3,FALSE))</f>
        <v/>
      </c>
      <c r="J3715" t="str">
        <f>IF($H3715="","",VLOOKUP($H3715,Listes!$A$3:$I$12,4,FALSE))</f>
        <v/>
      </c>
      <c r="K3715" t="str">
        <f>IF(H3715="","",VLOOKUP($H3715,Listes!$A$3:$I$12,8,FALSE))</f>
        <v/>
      </c>
      <c r="N3715" t="str">
        <f t="shared" si="660"/>
        <v/>
      </c>
    </row>
    <row r="3716" spans="1:14">
      <c r="A3716" s="62" t="str">
        <f>IF(Encodage!A3716="","",IF(COUNTIF($A$2:A3715,Encodage!A3716),"",IF(AND(Encodage!A3716&gt;=$G$2,Encodage!A3716&lt;=$H$2),Encodage!B3716,"")))</f>
        <v/>
      </c>
      <c r="B3716" s="62" t="str">
        <f>IF(A3716="","",IF(COUNTIF($A$2:B3715,Encodage!B3716)&gt;0,"",IF(AND(Encodage!B3716&gt;=$G$2,Encodage!A3716&lt;=$H$2),Encodage!C3716,"")))</f>
        <v/>
      </c>
      <c r="C3716" s="62"/>
      <c r="D3716" s="61"/>
      <c r="E3716" s="61"/>
      <c r="F3716" s="61"/>
      <c r="G3716" t="str">
        <f t="shared" si="659"/>
        <v/>
      </c>
      <c r="H3716" t="str">
        <f>IFERROR(IF(COUNTIF($H$4:H3715,H3715)&lt;VLOOKUP($H3715,$D$3:$E$500,2,0),H3715,INDEX($D$3:$D$300,MATCH(H3715,$D$3:$D$300,0)+1)),"")</f>
        <v/>
      </c>
      <c r="I3716" t="str">
        <f>IF($H3716="","",VLOOKUP($H3716,Listes!$A$3:$I$12,3,FALSE))</f>
        <v/>
      </c>
      <c r="J3716" t="str">
        <f>IF($H3716="","",VLOOKUP($H3716,Listes!$A$3:$I$12,4,FALSE))</f>
        <v/>
      </c>
      <c r="K3716" t="str">
        <f>IF(H3716="","",VLOOKUP($H3716,Listes!$A$3:$I$12,8,FALSE))</f>
        <v/>
      </c>
      <c r="N3716" t="str">
        <f t="shared" si="660"/>
        <v/>
      </c>
    </row>
    <row r="3717" spans="1:14">
      <c r="A3717" s="62" t="str">
        <f>IF(Encodage!A3717="","",IF(COUNTIF($A$2:A3716,Encodage!A3717),"",IF(AND(Encodage!A3717&gt;=$G$2,Encodage!A3717&lt;=$H$2),Encodage!B3717,"")))</f>
        <v/>
      </c>
      <c r="B3717" s="62" t="str">
        <f>IF(A3717="","",IF(COUNTIF($A$2:B3716,Encodage!B3717)&gt;0,"",IF(AND(Encodage!B3717&gt;=$G$2,Encodage!A3717&lt;=$H$2),Encodage!C3717,"")))</f>
        <v/>
      </c>
      <c r="C3717" s="62"/>
      <c r="D3717" s="61"/>
      <c r="E3717" s="61"/>
      <c r="F3717" s="61"/>
      <c r="G3717" t="str">
        <f t="shared" ref="G3717:G3780" si="661">IFERROR(INDEX($C$3:$C$10000,MATCH(H3717,$A$3:$A$10000,0)),"")</f>
        <v/>
      </c>
      <c r="H3717" t="str">
        <f>IFERROR(IF(COUNTIF($H$4:H3716,H3716)&lt;VLOOKUP($H3716,$D$3:$E$500,2,0),H3716,INDEX($D$3:$D$300,MATCH(H3716,$D$3:$D$300,0)+1)),"")</f>
        <v/>
      </c>
      <c r="I3717" t="str">
        <f>IF($H3717="","",VLOOKUP($H3717,Listes!$A$3:$I$12,3,FALSE))</f>
        <v/>
      </c>
      <c r="J3717" t="str">
        <f>IF($H3717="","",VLOOKUP($H3717,Listes!$A$3:$I$12,4,FALSE))</f>
        <v/>
      </c>
      <c r="K3717" t="str">
        <f>IF(H3717="","",VLOOKUP($H3717,Listes!$A$3:$I$12,8,FALSE))</f>
        <v/>
      </c>
      <c r="N3717" t="str">
        <f t="shared" ref="N3717:N3780" si="662">IF($H3716=$H3717,"",IFERROR(INDEX($C$3:$C$300,MATCH(H3717,$D$3:$D$300,0)),""))</f>
        <v/>
      </c>
    </row>
    <row r="3718" spans="1:14">
      <c r="A3718" s="62" t="str">
        <f>IF(Encodage!A3718="","",IF(COUNTIF($A$2:A3717,Encodage!A3718),"",IF(AND(Encodage!A3718&gt;=$G$2,Encodage!A3718&lt;=$H$2),Encodage!B3718,"")))</f>
        <v/>
      </c>
      <c r="B3718" s="62" t="str">
        <f>IF(A3718="","",IF(COUNTIF($A$2:B3717,Encodage!B3718)&gt;0,"",IF(AND(Encodage!B3718&gt;=$G$2,Encodage!A3718&lt;=$H$2),Encodage!C3718,"")))</f>
        <v/>
      </c>
      <c r="C3718" s="62"/>
      <c r="D3718" s="61"/>
      <c r="E3718" s="61"/>
      <c r="F3718" s="61"/>
      <c r="G3718" t="str">
        <f t="shared" si="661"/>
        <v/>
      </c>
      <c r="H3718" t="str">
        <f>IFERROR(IF(COUNTIF($H$4:H3717,H3717)&lt;VLOOKUP($H3717,$D$3:$E$500,2,0),H3717,INDEX($D$3:$D$300,MATCH(H3717,$D$3:$D$300,0)+1)),"")</f>
        <v/>
      </c>
      <c r="I3718" t="str">
        <f>IF($H3718="","",VLOOKUP($H3718,Listes!$A$3:$I$12,3,FALSE))</f>
        <v/>
      </c>
      <c r="J3718" t="str">
        <f>IF($H3718="","",VLOOKUP($H3718,Listes!$A$3:$I$12,4,FALSE))</f>
        <v/>
      </c>
      <c r="K3718" t="str">
        <f>IF(H3718="","",VLOOKUP($H3718,Listes!$A$3:$I$12,8,FALSE))</f>
        <v/>
      </c>
      <c r="N3718" t="str">
        <f t="shared" si="662"/>
        <v/>
      </c>
    </row>
    <row r="3719" spans="1:14">
      <c r="A3719" s="62" t="str">
        <f>IF(Encodage!A3719="","",IF(COUNTIF($A$2:A3718,Encodage!A3719),"",IF(AND(Encodage!A3719&gt;=$G$2,Encodage!A3719&lt;=$H$2),Encodage!B3719,"")))</f>
        <v/>
      </c>
      <c r="B3719" s="62" t="str">
        <f>IF(A3719="","",IF(COUNTIF($A$2:B3718,Encodage!B3719)&gt;0,"",IF(AND(Encodage!B3719&gt;=$G$2,Encodage!A3719&lt;=$H$2),Encodage!C3719,"")))</f>
        <v/>
      </c>
      <c r="C3719" s="62"/>
      <c r="D3719" s="61"/>
      <c r="E3719" s="61"/>
      <c r="F3719" s="61"/>
      <c r="G3719" t="str">
        <f t="shared" si="661"/>
        <v/>
      </c>
      <c r="H3719" t="str">
        <f>IFERROR(IF(COUNTIF($H$4:H3718,H3718)&lt;VLOOKUP($H3718,$D$3:$E$500,2,0),H3718,INDEX($D$3:$D$300,MATCH(H3718,$D$3:$D$300,0)+1)),"")</f>
        <v/>
      </c>
      <c r="I3719" t="str">
        <f>IF($H3719="","",VLOOKUP($H3719,Listes!$A$3:$I$12,3,FALSE))</f>
        <v/>
      </c>
      <c r="J3719" t="str">
        <f>IF($H3719="","",VLOOKUP($H3719,Listes!$A$3:$I$12,4,FALSE))</f>
        <v/>
      </c>
      <c r="K3719" t="str">
        <f>IF(H3719="","",VLOOKUP($H3719,Listes!$A$3:$I$12,8,FALSE))</f>
        <v/>
      </c>
      <c r="N3719" t="str">
        <f t="shared" si="662"/>
        <v/>
      </c>
    </row>
    <row r="3720" spans="1:14">
      <c r="A3720" s="62" t="str">
        <f>IF(Encodage!A3720="","",IF(COUNTIF($A$2:A3719,Encodage!A3720),"",IF(AND(Encodage!A3720&gt;=$G$2,Encodage!A3720&lt;=$H$2),Encodage!B3720,"")))</f>
        <v/>
      </c>
      <c r="B3720" s="62" t="str">
        <f>IF(A3720="","",IF(COUNTIF($A$2:B3719,Encodage!B3720)&gt;0,"",IF(AND(Encodage!B3720&gt;=$G$2,Encodage!A3720&lt;=$H$2),Encodage!C3720,"")))</f>
        <v/>
      </c>
      <c r="C3720" s="62"/>
      <c r="D3720" s="61"/>
      <c r="E3720" s="61"/>
      <c r="F3720" s="61"/>
      <c r="G3720" t="str">
        <f t="shared" si="661"/>
        <v/>
      </c>
      <c r="H3720" t="str">
        <f>IFERROR(IF(COUNTIF($H$4:H3719,H3719)&lt;VLOOKUP($H3719,$D$3:$E$500,2,0),H3719,INDEX($D$3:$D$300,MATCH(H3719,$D$3:$D$300,0)+1)),"")</f>
        <v/>
      </c>
      <c r="I3720" t="str">
        <f>IF($H3720="","",VLOOKUP($H3720,Listes!$A$3:$I$12,3,FALSE))</f>
        <v/>
      </c>
      <c r="J3720" t="str">
        <f>IF($H3720="","",VLOOKUP($H3720,Listes!$A$3:$I$12,4,FALSE))</f>
        <v/>
      </c>
      <c r="K3720" t="str">
        <f>IF(H3720="","",VLOOKUP($H3720,Listes!$A$3:$I$12,8,FALSE))</f>
        <v/>
      </c>
      <c r="N3720" t="str">
        <f t="shared" si="662"/>
        <v/>
      </c>
    </row>
    <row r="3721" spans="1:14">
      <c r="A3721" s="62" t="str">
        <f>IF(Encodage!A3721="","",IF(COUNTIF($A$2:A3720,Encodage!A3721),"",IF(AND(Encodage!A3721&gt;=$G$2,Encodage!A3721&lt;=$H$2),Encodage!B3721,"")))</f>
        <v/>
      </c>
      <c r="B3721" s="62" t="str">
        <f>IF(A3721="","",IF(COUNTIF($A$2:B3720,Encodage!B3721)&gt;0,"",IF(AND(Encodage!B3721&gt;=$G$2,Encodage!A3721&lt;=$H$2),Encodage!C3721,"")))</f>
        <v/>
      </c>
      <c r="C3721" s="62"/>
      <c r="D3721" s="61"/>
      <c r="E3721" s="61"/>
      <c r="F3721" s="61"/>
      <c r="G3721" t="str">
        <f t="shared" si="661"/>
        <v/>
      </c>
      <c r="H3721" t="str">
        <f>IFERROR(IF(COUNTIF($H$4:H3720,H3720)&lt;VLOOKUP($H3720,$D$3:$E$500,2,0),H3720,INDEX($D$3:$D$300,MATCH(H3720,$D$3:$D$300,0)+1)),"")</f>
        <v/>
      </c>
      <c r="I3721" t="str">
        <f>IF($H3721="","",VLOOKUP($H3721,Listes!$A$3:$I$12,3,FALSE))</f>
        <v/>
      </c>
      <c r="J3721" t="str">
        <f>IF($H3721="","",VLOOKUP($H3721,Listes!$A$3:$I$12,4,FALSE))</f>
        <v/>
      </c>
      <c r="K3721" t="str">
        <f>IF(H3721="","",VLOOKUP($H3721,Listes!$A$3:$I$12,8,FALSE))</f>
        <v/>
      </c>
      <c r="N3721" t="str">
        <f t="shared" si="662"/>
        <v/>
      </c>
    </row>
    <row r="3722" spans="1:14">
      <c r="A3722" s="62" t="str">
        <f>IF(Encodage!A3722="","",IF(COUNTIF($A$2:A3721,Encodage!A3722),"",IF(AND(Encodage!A3722&gt;=$G$2,Encodage!A3722&lt;=$H$2),Encodage!B3722,"")))</f>
        <v/>
      </c>
      <c r="B3722" s="62" t="str">
        <f>IF(A3722="","",IF(COUNTIF($A$2:B3721,Encodage!B3722)&gt;0,"",IF(AND(Encodage!B3722&gt;=$G$2,Encodage!A3722&lt;=$H$2),Encodage!C3722,"")))</f>
        <v/>
      </c>
      <c r="C3722" s="62"/>
      <c r="D3722" s="61"/>
      <c r="E3722" s="61"/>
      <c r="F3722" s="61"/>
      <c r="G3722" t="str">
        <f t="shared" si="661"/>
        <v/>
      </c>
      <c r="H3722" t="str">
        <f>IFERROR(IF(COUNTIF($H$4:H3721,H3721)&lt;VLOOKUP($H3721,$D$3:$E$500,2,0),H3721,INDEX($D$3:$D$300,MATCH(H3721,$D$3:$D$300,0)+1)),"")</f>
        <v/>
      </c>
      <c r="I3722" t="str">
        <f>IF($H3722="","",VLOOKUP($H3722,Listes!$A$3:$I$12,3,FALSE))</f>
        <v/>
      </c>
      <c r="J3722" t="str">
        <f>IF($H3722="","",VLOOKUP($H3722,Listes!$A$3:$I$12,4,FALSE))</f>
        <v/>
      </c>
      <c r="K3722" t="str">
        <f>IF(H3722="","",VLOOKUP($H3722,Listes!$A$3:$I$12,8,FALSE))</f>
        <v/>
      </c>
      <c r="N3722" t="str">
        <f t="shared" si="662"/>
        <v/>
      </c>
    </row>
    <row r="3723" spans="1:14">
      <c r="A3723" s="62" t="str">
        <f>IF(Encodage!A3723="","",IF(COUNTIF($A$2:A3722,Encodage!A3723),"",IF(AND(Encodage!A3723&gt;=$G$2,Encodage!A3723&lt;=$H$2),Encodage!B3723,"")))</f>
        <v/>
      </c>
      <c r="B3723" s="62" t="str">
        <f>IF(A3723="","",IF(COUNTIF($A$2:B3722,Encodage!B3723)&gt;0,"",IF(AND(Encodage!B3723&gt;=$G$2,Encodage!A3723&lt;=$H$2),Encodage!C3723,"")))</f>
        <v/>
      </c>
      <c r="C3723" s="62"/>
      <c r="D3723" s="61"/>
      <c r="E3723" s="61"/>
      <c r="F3723" s="61"/>
      <c r="G3723" t="str">
        <f t="shared" si="661"/>
        <v/>
      </c>
      <c r="H3723" t="str">
        <f>IFERROR(IF(COUNTIF($H$4:H3722,H3722)&lt;VLOOKUP($H3722,$D$3:$E$500,2,0),H3722,INDEX($D$3:$D$300,MATCH(H3722,$D$3:$D$300,0)+1)),"")</f>
        <v/>
      </c>
      <c r="I3723" t="str">
        <f>IF($H3723="","",VLOOKUP($H3723,Listes!$A$3:$I$12,3,FALSE))</f>
        <v/>
      </c>
      <c r="J3723" t="str">
        <f>IF($H3723="","",VLOOKUP($H3723,Listes!$A$3:$I$12,4,FALSE))</f>
        <v/>
      </c>
      <c r="K3723" t="str">
        <f>IF(H3723="","",VLOOKUP($H3723,Listes!$A$3:$I$12,8,FALSE))</f>
        <v/>
      </c>
      <c r="N3723" t="str">
        <f t="shared" si="662"/>
        <v/>
      </c>
    </row>
    <row r="3724" spans="1:14">
      <c r="A3724" s="62" t="str">
        <f>IF(Encodage!A3724="","",IF(COUNTIF($A$2:A3723,Encodage!A3724),"",IF(AND(Encodage!A3724&gt;=$G$2,Encodage!A3724&lt;=$H$2),Encodage!B3724,"")))</f>
        <v/>
      </c>
      <c r="B3724" s="62" t="str">
        <f>IF(A3724="","",IF(COUNTIF($A$2:B3723,Encodage!B3724)&gt;0,"",IF(AND(Encodage!B3724&gt;=$G$2,Encodage!A3724&lt;=$H$2),Encodage!C3724,"")))</f>
        <v/>
      </c>
      <c r="C3724" s="62"/>
      <c r="D3724" s="61"/>
      <c r="E3724" s="61"/>
      <c r="F3724" s="61"/>
      <c r="G3724" t="str">
        <f t="shared" si="661"/>
        <v/>
      </c>
      <c r="H3724" t="str">
        <f>IFERROR(IF(COUNTIF($H$4:H3723,H3723)&lt;VLOOKUP($H3723,$D$3:$E$500,2,0),H3723,INDEX($D$3:$D$300,MATCH(H3723,$D$3:$D$300,0)+1)),"")</f>
        <v/>
      </c>
      <c r="I3724" t="str">
        <f>IF($H3724="","",VLOOKUP($H3724,Listes!$A$3:$I$12,3,FALSE))</f>
        <v/>
      </c>
      <c r="J3724" t="str">
        <f>IF($H3724="","",VLOOKUP($H3724,Listes!$A$3:$I$12,4,FALSE))</f>
        <v/>
      </c>
      <c r="K3724" t="str">
        <f>IF(H3724="","",VLOOKUP($H3724,Listes!$A$3:$I$12,8,FALSE))</f>
        <v/>
      </c>
      <c r="N3724" t="str">
        <f t="shared" si="662"/>
        <v/>
      </c>
    </row>
    <row r="3725" spans="1:14">
      <c r="A3725" s="62" t="str">
        <f>IF(Encodage!A3725="","",IF(COUNTIF($A$2:A3724,Encodage!A3725),"",IF(AND(Encodage!A3725&gt;=$G$2,Encodage!A3725&lt;=$H$2),Encodage!B3725,"")))</f>
        <v/>
      </c>
      <c r="B3725" s="62" t="str">
        <f>IF(A3725="","",IF(COUNTIF($A$2:B3724,Encodage!B3725)&gt;0,"",IF(AND(Encodage!B3725&gt;=$G$2,Encodage!A3725&lt;=$H$2),Encodage!C3725,"")))</f>
        <v/>
      </c>
      <c r="C3725" s="62"/>
      <c r="D3725" s="61"/>
      <c r="E3725" s="61"/>
      <c r="F3725" s="61"/>
      <c r="G3725" t="str">
        <f t="shared" si="661"/>
        <v/>
      </c>
      <c r="H3725" t="str">
        <f>IFERROR(IF(COUNTIF($H$4:H3724,H3724)&lt;VLOOKUP($H3724,$D$3:$E$500,2,0),H3724,INDEX($D$3:$D$300,MATCH(H3724,$D$3:$D$300,0)+1)),"")</f>
        <v/>
      </c>
      <c r="I3725" t="str">
        <f>IF($H3725="","",VLOOKUP($H3725,Listes!$A$3:$I$12,3,FALSE))</f>
        <v/>
      </c>
      <c r="J3725" t="str">
        <f>IF($H3725="","",VLOOKUP($H3725,Listes!$A$3:$I$12,4,FALSE))</f>
        <v/>
      </c>
      <c r="K3725" t="str">
        <f>IF(H3725="","",VLOOKUP($H3725,Listes!$A$3:$I$12,8,FALSE))</f>
        <v/>
      </c>
      <c r="N3725" t="str">
        <f t="shared" si="662"/>
        <v/>
      </c>
    </row>
    <row r="3726" spans="1:14">
      <c r="A3726" s="62" t="str">
        <f>IF(Encodage!A3726="","",IF(COUNTIF($A$2:A3725,Encodage!A3726),"",IF(AND(Encodage!A3726&gt;=$G$2,Encodage!A3726&lt;=$H$2),Encodage!B3726,"")))</f>
        <v/>
      </c>
      <c r="B3726" s="62" t="str">
        <f>IF(A3726="","",IF(COUNTIF($A$2:B3725,Encodage!B3726)&gt;0,"",IF(AND(Encodage!B3726&gt;=$G$2,Encodage!A3726&lt;=$H$2),Encodage!C3726,"")))</f>
        <v/>
      </c>
      <c r="C3726" s="62"/>
      <c r="D3726" s="61"/>
      <c r="E3726" s="61"/>
      <c r="F3726" s="61"/>
      <c r="G3726" t="str">
        <f t="shared" si="661"/>
        <v/>
      </c>
      <c r="H3726" t="str">
        <f>IFERROR(IF(COUNTIF($H$4:H3725,H3725)&lt;VLOOKUP($H3725,$D$3:$E$500,2,0),H3725,INDEX($D$3:$D$300,MATCH(H3725,$D$3:$D$300,0)+1)),"")</f>
        <v/>
      </c>
      <c r="I3726" t="str">
        <f>IF($H3726="","",VLOOKUP($H3726,Listes!$A$3:$I$12,3,FALSE))</f>
        <v/>
      </c>
      <c r="J3726" t="str">
        <f>IF($H3726="","",VLOOKUP($H3726,Listes!$A$3:$I$12,4,FALSE))</f>
        <v/>
      </c>
      <c r="K3726" t="str">
        <f>IF(H3726="","",VLOOKUP($H3726,Listes!$A$3:$I$12,8,FALSE))</f>
        <v/>
      </c>
      <c r="N3726" t="str">
        <f t="shared" si="662"/>
        <v/>
      </c>
    </row>
    <row r="3727" spans="1:14">
      <c r="A3727" s="62" t="str">
        <f>IF(Encodage!A3727="","",IF(COUNTIF($A$2:A3726,Encodage!A3727),"",IF(AND(Encodage!A3727&gt;=$G$2,Encodage!A3727&lt;=$H$2),Encodage!B3727,"")))</f>
        <v/>
      </c>
      <c r="B3727" s="62" t="str">
        <f>IF(A3727="","",IF(COUNTIF($A$2:B3726,Encodage!B3727)&gt;0,"",IF(AND(Encodage!B3727&gt;=$G$2,Encodage!A3727&lt;=$H$2),Encodage!C3727,"")))</f>
        <v/>
      </c>
      <c r="C3727" s="62"/>
      <c r="D3727" s="61"/>
      <c r="E3727" s="61"/>
      <c r="F3727" s="61"/>
      <c r="G3727" t="str">
        <f t="shared" si="661"/>
        <v/>
      </c>
      <c r="H3727" t="str">
        <f>IFERROR(IF(COUNTIF($H$4:H3726,H3726)&lt;VLOOKUP($H3726,$D$3:$E$500,2,0),H3726,INDEX($D$3:$D$300,MATCH(H3726,$D$3:$D$300,0)+1)),"")</f>
        <v/>
      </c>
      <c r="I3727" t="str">
        <f>IF($H3727="","",VLOOKUP($H3727,Listes!$A$3:$I$12,3,FALSE))</f>
        <v/>
      </c>
      <c r="J3727" t="str">
        <f>IF($H3727="","",VLOOKUP($H3727,Listes!$A$3:$I$12,4,FALSE))</f>
        <v/>
      </c>
      <c r="K3727" t="str">
        <f>IF(H3727="","",VLOOKUP($H3727,Listes!$A$3:$I$12,8,FALSE))</f>
        <v/>
      </c>
      <c r="N3727" t="str">
        <f t="shared" si="662"/>
        <v/>
      </c>
    </row>
    <row r="3728" spans="1:14">
      <c r="A3728" s="62" t="str">
        <f>IF(Encodage!A3728="","",IF(COUNTIF($A$2:A3727,Encodage!A3728),"",IF(AND(Encodage!A3728&gt;=$G$2,Encodage!A3728&lt;=$H$2),Encodage!B3728,"")))</f>
        <v/>
      </c>
      <c r="B3728" s="62" t="str">
        <f>IF(A3728="","",IF(COUNTIF($A$2:B3727,Encodage!B3728)&gt;0,"",IF(AND(Encodage!B3728&gt;=$G$2,Encodage!A3728&lt;=$H$2),Encodage!C3728,"")))</f>
        <v/>
      </c>
      <c r="C3728" s="62"/>
      <c r="D3728" s="61"/>
      <c r="E3728" s="61"/>
      <c r="F3728" s="61"/>
      <c r="G3728" t="str">
        <f t="shared" si="661"/>
        <v/>
      </c>
      <c r="H3728" t="str">
        <f>IFERROR(IF(COUNTIF($H$4:H3727,H3727)&lt;VLOOKUP($H3727,$D$3:$E$500,2,0),H3727,INDEX($D$3:$D$300,MATCH(H3727,$D$3:$D$300,0)+1)),"")</f>
        <v/>
      </c>
      <c r="I3728" t="str">
        <f>IF($H3728="","",VLOOKUP($H3728,Listes!$A$3:$I$12,3,FALSE))</f>
        <v/>
      </c>
      <c r="J3728" t="str">
        <f>IF($H3728="","",VLOOKUP($H3728,Listes!$A$3:$I$12,4,FALSE))</f>
        <v/>
      </c>
      <c r="K3728" t="str">
        <f>IF(H3728="","",VLOOKUP($H3728,Listes!$A$3:$I$12,8,FALSE))</f>
        <v/>
      </c>
      <c r="N3728" t="str">
        <f t="shared" si="662"/>
        <v/>
      </c>
    </row>
    <row r="3729" spans="1:14">
      <c r="A3729" s="62" t="str">
        <f>IF(Encodage!A3729="","",IF(COUNTIF($A$2:A3728,Encodage!A3729),"",IF(AND(Encodage!A3729&gt;=$G$2,Encodage!A3729&lt;=$H$2),Encodage!B3729,"")))</f>
        <v/>
      </c>
      <c r="B3729" s="62" t="str">
        <f>IF(A3729="","",IF(COUNTIF($A$2:B3728,Encodage!B3729)&gt;0,"",IF(AND(Encodage!B3729&gt;=$G$2,Encodage!A3729&lt;=$H$2),Encodage!C3729,"")))</f>
        <v/>
      </c>
      <c r="C3729" s="62"/>
      <c r="D3729" s="61"/>
      <c r="E3729" s="61"/>
      <c r="F3729" s="61"/>
      <c r="G3729" t="str">
        <f t="shared" si="661"/>
        <v/>
      </c>
      <c r="H3729" t="str">
        <f>IFERROR(IF(COUNTIF($H$4:H3728,H3728)&lt;VLOOKUP($H3728,$D$3:$E$500,2,0),H3728,INDEX($D$3:$D$300,MATCH(H3728,$D$3:$D$300,0)+1)),"")</f>
        <v/>
      </c>
      <c r="I3729" t="str">
        <f>IF($H3729="","",VLOOKUP($H3729,Listes!$A$3:$I$12,3,FALSE))</f>
        <v/>
      </c>
      <c r="J3729" t="str">
        <f>IF($H3729="","",VLOOKUP($H3729,Listes!$A$3:$I$12,4,FALSE))</f>
        <v/>
      </c>
      <c r="K3729" t="str">
        <f>IF(H3729="","",VLOOKUP($H3729,Listes!$A$3:$I$12,8,FALSE))</f>
        <v/>
      </c>
      <c r="N3729" t="str">
        <f t="shared" si="662"/>
        <v/>
      </c>
    </row>
    <row r="3730" spans="1:14">
      <c r="A3730" s="62" t="str">
        <f>IF(Encodage!A3730="","",IF(COUNTIF($A$2:A3729,Encodage!A3730),"",IF(AND(Encodage!A3730&gt;=$G$2,Encodage!A3730&lt;=$H$2),Encodage!B3730,"")))</f>
        <v/>
      </c>
      <c r="B3730" s="62" t="str">
        <f>IF(A3730="","",IF(COUNTIF($A$2:B3729,Encodage!B3730)&gt;0,"",IF(AND(Encodage!B3730&gt;=$G$2,Encodage!A3730&lt;=$H$2),Encodage!C3730,"")))</f>
        <v/>
      </c>
      <c r="C3730" s="62"/>
      <c r="D3730" s="61"/>
      <c r="E3730" s="61"/>
      <c r="F3730" s="61"/>
      <c r="G3730" t="str">
        <f t="shared" si="661"/>
        <v/>
      </c>
      <c r="H3730" t="str">
        <f>IFERROR(IF(COUNTIF($H$4:H3729,H3729)&lt;VLOOKUP($H3729,$D$3:$E$500,2,0),H3729,INDEX($D$3:$D$300,MATCH(H3729,$D$3:$D$300,0)+1)),"")</f>
        <v/>
      </c>
      <c r="I3730" t="str">
        <f>IF($H3730="","",VLOOKUP($H3730,Listes!$A$3:$I$12,3,FALSE))</f>
        <v/>
      </c>
      <c r="J3730" t="str">
        <f>IF($H3730="","",VLOOKUP($H3730,Listes!$A$3:$I$12,4,FALSE))</f>
        <v/>
      </c>
      <c r="K3730" t="str">
        <f>IF(H3730="","",VLOOKUP($H3730,Listes!$A$3:$I$12,8,FALSE))</f>
        <v/>
      </c>
      <c r="N3730" t="str">
        <f t="shared" si="662"/>
        <v/>
      </c>
    </row>
    <row r="3731" spans="1:14">
      <c r="A3731" s="62" t="str">
        <f>IF(Encodage!A3731="","",IF(COUNTIF($A$2:A3730,Encodage!A3731),"",IF(AND(Encodage!A3731&gt;=$G$2,Encodage!A3731&lt;=$H$2),Encodage!B3731,"")))</f>
        <v/>
      </c>
      <c r="B3731" s="62" t="str">
        <f>IF(A3731="","",IF(COUNTIF($A$2:B3730,Encodage!B3731)&gt;0,"",IF(AND(Encodage!B3731&gt;=$G$2,Encodage!A3731&lt;=$H$2),Encodage!C3731,"")))</f>
        <v/>
      </c>
      <c r="C3731" s="62"/>
      <c r="D3731" s="61"/>
      <c r="E3731" s="61"/>
      <c r="F3731" s="61"/>
      <c r="G3731" t="str">
        <f t="shared" si="661"/>
        <v/>
      </c>
      <c r="H3731" t="str">
        <f>IFERROR(IF(COUNTIF($H$4:H3730,H3730)&lt;VLOOKUP($H3730,$D$3:$E$500,2,0),H3730,INDEX($D$3:$D$300,MATCH(H3730,$D$3:$D$300,0)+1)),"")</f>
        <v/>
      </c>
      <c r="I3731" t="str">
        <f>IF($H3731="","",VLOOKUP($H3731,Listes!$A$3:$I$12,3,FALSE))</f>
        <v/>
      </c>
      <c r="J3731" t="str">
        <f>IF($H3731="","",VLOOKUP($H3731,Listes!$A$3:$I$12,4,FALSE))</f>
        <v/>
      </c>
      <c r="K3731" t="str">
        <f>IF(H3731="","",VLOOKUP($H3731,Listes!$A$3:$I$12,8,FALSE))</f>
        <v/>
      </c>
      <c r="N3731" t="str">
        <f t="shared" si="662"/>
        <v/>
      </c>
    </row>
    <row r="3732" spans="1:14">
      <c r="A3732" s="62" t="str">
        <f>IF(Encodage!A3732="","",IF(COUNTIF($A$2:A3731,Encodage!A3732),"",IF(AND(Encodage!A3732&gt;=$G$2,Encodage!A3732&lt;=$H$2),Encodage!B3732,"")))</f>
        <v/>
      </c>
      <c r="B3732" s="62" t="str">
        <f>IF(A3732="","",IF(COUNTIF($A$2:B3731,Encodage!B3732)&gt;0,"",IF(AND(Encodage!B3732&gt;=$G$2,Encodage!A3732&lt;=$H$2),Encodage!C3732,"")))</f>
        <v/>
      </c>
      <c r="C3732" s="62"/>
      <c r="D3732" s="61"/>
      <c r="E3732" s="61"/>
      <c r="F3732" s="61"/>
      <c r="G3732" t="str">
        <f t="shared" si="661"/>
        <v/>
      </c>
      <c r="H3732" t="str">
        <f>IFERROR(IF(COUNTIF($H$4:H3731,H3731)&lt;VLOOKUP($H3731,$D$3:$E$500,2,0),H3731,INDEX($D$3:$D$300,MATCH(H3731,$D$3:$D$300,0)+1)),"")</f>
        <v/>
      </c>
      <c r="I3732" t="str">
        <f>IF($H3732="","",VLOOKUP($H3732,Listes!$A$3:$I$12,3,FALSE))</f>
        <v/>
      </c>
      <c r="J3732" t="str">
        <f>IF($H3732="","",VLOOKUP($H3732,Listes!$A$3:$I$12,4,FALSE))</f>
        <v/>
      </c>
      <c r="K3732" t="str">
        <f>IF(H3732="","",VLOOKUP($H3732,Listes!$A$3:$I$12,8,FALSE))</f>
        <v/>
      </c>
      <c r="N3732" t="str">
        <f t="shared" si="662"/>
        <v/>
      </c>
    </row>
    <row r="3733" spans="1:14">
      <c r="A3733" s="62" t="str">
        <f>IF(Encodage!A3733="","",IF(COUNTIF($A$2:A3732,Encodage!A3733),"",IF(AND(Encodage!A3733&gt;=$G$2,Encodage!A3733&lt;=$H$2),Encodage!B3733,"")))</f>
        <v/>
      </c>
      <c r="B3733" s="62" t="str">
        <f>IF(A3733="","",IF(COUNTIF($A$2:B3732,Encodage!B3733)&gt;0,"",IF(AND(Encodage!B3733&gt;=$G$2,Encodage!A3733&lt;=$H$2),Encodage!C3733,"")))</f>
        <v/>
      </c>
      <c r="C3733" s="62"/>
      <c r="D3733" s="61"/>
      <c r="E3733" s="61"/>
      <c r="F3733" s="61"/>
      <c r="G3733" t="str">
        <f t="shared" si="661"/>
        <v/>
      </c>
      <c r="H3733" t="str">
        <f>IFERROR(IF(COUNTIF($H$4:H3732,H3732)&lt;VLOOKUP($H3732,$D$3:$E$500,2,0),H3732,INDEX($D$3:$D$300,MATCH(H3732,$D$3:$D$300,0)+1)),"")</f>
        <v/>
      </c>
      <c r="I3733" t="str">
        <f>IF($H3733="","",VLOOKUP($H3733,Listes!$A$3:$I$12,3,FALSE))</f>
        <v/>
      </c>
      <c r="J3733" t="str">
        <f>IF($H3733="","",VLOOKUP($H3733,Listes!$A$3:$I$12,4,FALSE))</f>
        <v/>
      </c>
      <c r="K3733" t="str">
        <f>IF(H3733="","",VLOOKUP($H3733,Listes!$A$3:$I$12,8,FALSE))</f>
        <v/>
      </c>
      <c r="N3733" t="str">
        <f t="shared" si="662"/>
        <v/>
      </c>
    </row>
    <row r="3734" spans="1:14">
      <c r="A3734" s="62" t="str">
        <f>IF(Encodage!A3734="","",IF(COUNTIF($A$2:A3733,Encodage!A3734),"",IF(AND(Encodage!A3734&gt;=$G$2,Encodage!A3734&lt;=$H$2),Encodage!B3734,"")))</f>
        <v/>
      </c>
      <c r="B3734" s="62" t="str">
        <f>IF(A3734="","",IF(COUNTIF($A$2:B3733,Encodage!B3734)&gt;0,"",IF(AND(Encodage!B3734&gt;=$G$2,Encodage!A3734&lt;=$H$2),Encodage!C3734,"")))</f>
        <v/>
      </c>
      <c r="C3734" s="62"/>
      <c r="D3734" s="61"/>
      <c r="E3734" s="61"/>
      <c r="F3734" s="61"/>
      <c r="G3734" t="str">
        <f t="shared" si="661"/>
        <v/>
      </c>
      <c r="H3734" t="str">
        <f>IFERROR(IF(COUNTIF($H$4:H3733,H3733)&lt;VLOOKUP($H3733,$D$3:$E$500,2,0),H3733,INDEX($D$3:$D$300,MATCH(H3733,$D$3:$D$300,0)+1)),"")</f>
        <v/>
      </c>
      <c r="I3734" t="str">
        <f>IF($H3734="","",VLOOKUP($H3734,Listes!$A$3:$I$12,3,FALSE))</f>
        <v/>
      </c>
      <c r="J3734" t="str">
        <f>IF($H3734="","",VLOOKUP($H3734,Listes!$A$3:$I$12,4,FALSE))</f>
        <v/>
      </c>
      <c r="K3734" t="str">
        <f>IF(H3734="","",VLOOKUP($H3734,Listes!$A$3:$I$12,8,FALSE))</f>
        <v/>
      </c>
      <c r="N3734" t="str">
        <f t="shared" si="662"/>
        <v/>
      </c>
    </row>
    <row r="3735" spans="1:14">
      <c r="A3735" s="62" t="str">
        <f>IF(Encodage!A3735="","",IF(COUNTIF($A$2:A3734,Encodage!A3735),"",IF(AND(Encodage!A3735&gt;=$G$2,Encodage!A3735&lt;=$H$2),Encodage!B3735,"")))</f>
        <v/>
      </c>
      <c r="B3735" s="62" t="str">
        <f>IF(A3735="","",IF(COUNTIF($A$2:B3734,Encodage!B3735)&gt;0,"",IF(AND(Encodage!B3735&gt;=$G$2,Encodage!A3735&lt;=$H$2),Encodage!C3735,"")))</f>
        <v/>
      </c>
      <c r="C3735" s="62"/>
      <c r="D3735" s="61"/>
      <c r="E3735" s="61"/>
      <c r="F3735" s="61"/>
      <c r="G3735" t="str">
        <f t="shared" si="661"/>
        <v/>
      </c>
      <c r="H3735" t="str">
        <f>IFERROR(IF(COUNTIF($H$4:H3734,H3734)&lt;VLOOKUP($H3734,$D$3:$E$500,2,0),H3734,INDEX($D$3:$D$300,MATCH(H3734,$D$3:$D$300,0)+1)),"")</f>
        <v/>
      </c>
      <c r="I3735" t="str">
        <f>IF($H3735="","",VLOOKUP($H3735,Listes!$A$3:$I$12,3,FALSE))</f>
        <v/>
      </c>
      <c r="J3735" t="str">
        <f>IF($H3735="","",VLOOKUP($H3735,Listes!$A$3:$I$12,4,FALSE))</f>
        <v/>
      </c>
      <c r="K3735" t="str">
        <f>IF(H3735="","",VLOOKUP($H3735,Listes!$A$3:$I$12,8,FALSE))</f>
        <v/>
      </c>
      <c r="N3735" t="str">
        <f t="shared" si="662"/>
        <v/>
      </c>
    </row>
    <row r="3736" spans="1:14">
      <c r="A3736" s="62" t="str">
        <f>IF(Encodage!A3736="","",IF(COUNTIF($A$2:A3735,Encodage!A3736),"",IF(AND(Encodage!A3736&gt;=$G$2,Encodage!A3736&lt;=$H$2),Encodage!B3736,"")))</f>
        <v/>
      </c>
      <c r="B3736" s="62" t="str">
        <f>IF(A3736="","",IF(COUNTIF($A$2:B3735,Encodage!B3736)&gt;0,"",IF(AND(Encodage!B3736&gt;=$G$2,Encodage!A3736&lt;=$H$2),Encodage!C3736,"")))</f>
        <v/>
      </c>
      <c r="C3736" s="62"/>
      <c r="D3736" s="61"/>
      <c r="E3736" s="61"/>
      <c r="F3736" s="61"/>
      <c r="G3736" t="str">
        <f t="shared" si="661"/>
        <v/>
      </c>
      <c r="H3736" t="str">
        <f>IFERROR(IF(COUNTIF($H$4:H3735,H3735)&lt;VLOOKUP($H3735,$D$3:$E$500,2,0),H3735,INDEX($D$3:$D$300,MATCH(H3735,$D$3:$D$300,0)+1)),"")</f>
        <v/>
      </c>
      <c r="I3736" t="str">
        <f>IF($H3736="","",VLOOKUP($H3736,Listes!$A$3:$I$12,3,FALSE))</f>
        <v/>
      </c>
      <c r="J3736" t="str">
        <f>IF($H3736="","",VLOOKUP($H3736,Listes!$A$3:$I$12,4,FALSE))</f>
        <v/>
      </c>
      <c r="K3736" t="str">
        <f>IF(H3736="","",VLOOKUP($H3736,Listes!$A$3:$I$12,8,FALSE))</f>
        <v/>
      </c>
      <c r="N3736" t="str">
        <f t="shared" si="662"/>
        <v/>
      </c>
    </row>
    <row r="3737" spans="1:14">
      <c r="A3737" s="62" t="str">
        <f>IF(Encodage!A3737="","",IF(COUNTIF($A$2:A3736,Encodage!A3737),"",IF(AND(Encodage!A3737&gt;=$G$2,Encodage!A3737&lt;=$H$2),Encodage!B3737,"")))</f>
        <v/>
      </c>
      <c r="B3737" s="62" t="str">
        <f>IF(A3737="","",IF(COUNTIF($A$2:B3736,Encodage!B3737)&gt;0,"",IF(AND(Encodage!B3737&gt;=$G$2,Encodage!A3737&lt;=$H$2),Encodage!C3737,"")))</f>
        <v/>
      </c>
      <c r="C3737" s="62"/>
      <c r="D3737" s="61"/>
      <c r="E3737" s="61"/>
      <c r="F3737" s="61"/>
      <c r="G3737" t="str">
        <f t="shared" si="661"/>
        <v/>
      </c>
      <c r="H3737" t="str">
        <f>IFERROR(IF(COUNTIF($H$4:H3736,H3736)&lt;VLOOKUP($H3736,$D$3:$E$500,2,0),H3736,INDEX($D$3:$D$300,MATCH(H3736,$D$3:$D$300,0)+1)),"")</f>
        <v/>
      </c>
      <c r="I3737" t="str">
        <f>IF($H3737="","",VLOOKUP($H3737,Listes!$A$3:$I$12,3,FALSE))</f>
        <v/>
      </c>
      <c r="J3737" t="str">
        <f>IF($H3737="","",VLOOKUP($H3737,Listes!$A$3:$I$12,4,FALSE))</f>
        <v/>
      </c>
      <c r="K3737" t="str">
        <f>IF(H3737="","",VLOOKUP($H3737,Listes!$A$3:$I$12,8,FALSE))</f>
        <v/>
      </c>
      <c r="N3737" t="str">
        <f t="shared" si="662"/>
        <v/>
      </c>
    </row>
    <row r="3738" spans="1:14">
      <c r="A3738" s="62" t="str">
        <f>IF(Encodage!A3738="","",IF(COUNTIF($A$2:A3737,Encodage!A3738),"",IF(AND(Encodage!A3738&gt;=$G$2,Encodage!A3738&lt;=$H$2),Encodage!B3738,"")))</f>
        <v/>
      </c>
      <c r="B3738" s="62" t="str">
        <f>IF(A3738="","",IF(COUNTIF($A$2:B3737,Encodage!B3738)&gt;0,"",IF(AND(Encodage!B3738&gt;=$G$2,Encodage!A3738&lt;=$H$2),Encodage!C3738,"")))</f>
        <v/>
      </c>
      <c r="C3738" s="62"/>
      <c r="D3738" s="61"/>
      <c r="E3738" s="61"/>
      <c r="F3738" s="61"/>
      <c r="G3738" t="str">
        <f t="shared" si="661"/>
        <v/>
      </c>
      <c r="H3738" t="str">
        <f>IFERROR(IF(COUNTIF($H$4:H3737,H3737)&lt;VLOOKUP($H3737,$D$3:$E$500,2,0),H3737,INDEX($D$3:$D$300,MATCH(H3737,$D$3:$D$300,0)+1)),"")</f>
        <v/>
      </c>
      <c r="I3738" t="str">
        <f>IF($H3738="","",VLOOKUP($H3738,Listes!$A$3:$I$12,3,FALSE))</f>
        <v/>
      </c>
      <c r="J3738" t="str">
        <f>IF($H3738="","",VLOOKUP($H3738,Listes!$A$3:$I$12,4,FALSE))</f>
        <v/>
      </c>
      <c r="K3738" t="str">
        <f>IF(H3738="","",VLOOKUP($H3738,Listes!$A$3:$I$12,8,FALSE))</f>
        <v/>
      </c>
      <c r="N3738" t="str">
        <f t="shared" si="662"/>
        <v/>
      </c>
    </row>
    <row r="3739" spans="1:14">
      <c r="A3739" s="62" t="str">
        <f>IF(Encodage!A3739="","",IF(COUNTIF($A$2:A3738,Encodage!A3739),"",IF(AND(Encodage!A3739&gt;=$G$2,Encodage!A3739&lt;=$H$2),Encodage!B3739,"")))</f>
        <v/>
      </c>
      <c r="B3739" s="62" t="str">
        <f>IF(A3739="","",IF(COUNTIF($A$2:B3738,Encodage!B3739)&gt;0,"",IF(AND(Encodage!B3739&gt;=$G$2,Encodage!A3739&lt;=$H$2),Encodage!C3739,"")))</f>
        <v/>
      </c>
      <c r="C3739" s="62"/>
      <c r="D3739" s="61"/>
      <c r="E3739" s="61"/>
      <c r="F3739" s="61"/>
      <c r="G3739" t="str">
        <f t="shared" si="661"/>
        <v/>
      </c>
      <c r="H3739" t="str">
        <f>IFERROR(IF(COUNTIF($H$4:H3738,H3738)&lt;VLOOKUP($H3738,$D$3:$E$500,2,0),H3738,INDEX($D$3:$D$300,MATCH(H3738,$D$3:$D$300,0)+1)),"")</f>
        <v/>
      </c>
      <c r="I3739" t="str">
        <f>IF($H3739="","",VLOOKUP($H3739,Listes!$A$3:$I$12,3,FALSE))</f>
        <v/>
      </c>
      <c r="J3739" t="str">
        <f>IF($H3739="","",VLOOKUP($H3739,Listes!$A$3:$I$12,4,FALSE))</f>
        <v/>
      </c>
      <c r="K3739" t="str">
        <f>IF(H3739="","",VLOOKUP($H3739,Listes!$A$3:$I$12,8,FALSE))</f>
        <v/>
      </c>
      <c r="N3739" t="str">
        <f t="shared" si="662"/>
        <v/>
      </c>
    </row>
    <row r="3740" spans="1:14">
      <c r="A3740" s="62" t="str">
        <f>IF(Encodage!A3740="","",IF(COUNTIF($A$2:A3739,Encodage!A3740),"",IF(AND(Encodage!A3740&gt;=$G$2,Encodage!A3740&lt;=$H$2),Encodage!B3740,"")))</f>
        <v/>
      </c>
      <c r="B3740" s="62" t="str">
        <f>IF(A3740="","",IF(COUNTIF($A$2:B3739,Encodage!B3740)&gt;0,"",IF(AND(Encodage!B3740&gt;=$G$2,Encodage!A3740&lt;=$H$2),Encodage!C3740,"")))</f>
        <v/>
      </c>
      <c r="C3740" s="62"/>
      <c r="D3740" s="61"/>
      <c r="E3740" s="61"/>
      <c r="F3740" s="61"/>
      <c r="G3740" t="str">
        <f t="shared" si="661"/>
        <v/>
      </c>
      <c r="H3740" t="str">
        <f>IFERROR(IF(COUNTIF($H$4:H3739,H3739)&lt;VLOOKUP($H3739,$D$3:$E$500,2,0),H3739,INDEX($D$3:$D$300,MATCH(H3739,$D$3:$D$300,0)+1)),"")</f>
        <v/>
      </c>
      <c r="I3740" t="str">
        <f>IF($H3740="","",VLOOKUP($H3740,Listes!$A$3:$I$12,3,FALSE))</f>
        <v/>
      </c>
      <c r="J3740" t="str">
        <f>IF($H3740="","",VLOOKUP($H3740,Listes!$A$3:$I$12,4,FALSE))</f>
        <v/>
      </c>
      <c r="K3740" t="str">
        <f>IF(H3740="","",VLOOKUP($H3740,Listes!$A$3:$I$12,8,FALSE))</f>
        <v/>
      </c>
      <c r="N3740" t="str">
        <f t="shared" si="662"/>
        <v/>
      </c>
    </row>
    <row r="3741" spans="1:14">
      <c r="A3741" s="62" t="str">
        <f>IF(Encodage!A3741="","",IF(COUNTIF($A$2:A3740,Encodage!A3741),"",IF(AND(Encodage!A3741&gt;=$G$2,Encodage!A3741&lt;=$H$2),Encodage!B3741,"")))</f>
        <v/>
      </c>
      <c r="B3741" s="62" t="str">
        <f>IF(A3741="","",IF(COUNTIF($A$2:B3740,Encodage!B3741)&gt;0,"",IF(AND(Encodage!B3741&gt;=$G$2,Encodage!A3741&lt;=$H$2),Encodage!C3741,"")))</f>
        <v/>
      </c>
      <c r="C3741" s="62"/>
      <c r="D3741" s="61"/>
      <c r="E3741" s="61"/>
      <c r="F3741" s="61"/>
      <c r="G3741" t="str">
        <f t="shared" si="661"/>
        <v/>
      </c>
      <c r="H3741" t="str">
        <f>IFERROR(IF(COUNTIF($H$4:H3740,H3740)&lt;VLOOKUP($H3740,$D$3:$E$500,2,0),H3740,INDEX($D$3:$D$300,MATCH(H3740,$D$3:$D$300,0)+1)),"")</f>
        <v/>
      </c>
      <c r="I3741" t="str">
        <f>IF($H3741="","",VLOOKUP($H3741,Listes!$A$3:$I$12,3,FALSE))</f>
        <v/>
      </c>
      <c r="J3741" t="str">
        <f>IF($H3741="","",VLOOKUP($H3741,Listes!$A$3:$I$12,4,FALSE))</f>
        <v/>
      </c>
      <c r="K3741" t="str">
        <f>IF(H3741="","",VLOOKUP($H3741,Listes!$A$3:$I$12,8,FALSE))</f>
        <v/>
      </c>
      <c r="N3741" t="str">
        <f t="shared" si="662"/>
        <v/>
      </c>
    </row>
    <row r="3742" spans="1:14">
      <c r="A3742" s="62" t="str">
        <f>IF(Encodage!A3742="","",IF(COUNTIF($A$2:A3741,Encodage!A3742),"",IF(AND(Encodage!A3742&gt;=$G$2,Encodage!A3742&lt;=$H$2),Encodage!B3742,"")))</f>
        <v/>
      </c>
      <c r="B3742" s="62" t="str">
        <f>IF(A3742="","",IF(COUNTIF($A$2:B3741,Encodage!B3742)&gt;0,"",IF(AND(Encodage!B3742&gt;=$G$2,Encodage!A3742&lt;=$H$2),Encodage!C3742,"")))</f>
        <v/>
      </c>
      <c r="C3742" s="62"/>
      <c r="D3742" s="61"/>
      <c r="E3742" s="61"/>
      <c r="F3742" s="61"/>
      <c r="G3742" t="str">
        <f t="shared" si="661"/>
        <v/>
      </c>
      <c r="H3742" t="str">
        <f>IFERROR(IF(COUNTIF($H$4:H3741,H3741)&lt;VLOOKUP($H3741,$D$3:$E$500,2,0),H3741,INDEX($D$3:$D$300,MATCH(H3741,$D$3:$D$300,0)+1)),"")</f>
        <v/>
      </c>
      <c r="I3742" t="str">
        <f>IF($H3742="","",VLOOKUP($H3742,Listes!$A$3:$I$12,3,FALSE))</f>
        <v/>
      </c>
      <c r="J3742" t="str">
        <f>IF($H3742="","",VLOOKUP($H3742,Listes!$A$3:$I$12,4,FALSE))</f>
        <v/>
      </c>
      <c r="K3742" t="str">
        <f>IF(H3742="","",VLOOKUP($H3742,Listes!$A$3:$I$12,8,FALSE))</f>
        <v/>
      </c>
      <c r="N3742" t="str">
        <f t="shared" si="662"/>
        <v/>
      </c>
    </row>
    <row r="3743" spans="1:14">
      <c r="A3743" s="62" t="str">
        <f>IF(Encodage!A3743="","",IF(COUNTIF($A$2:A3742,Encodage!A3743),"",IF(AND(Encodage!A3743&gt;=$G$2,Encodage!A3743&lt;=$H$2),Encodage!B3743,"")))</f>
        <v/>
      </c>
      <c r="B3743" s="62" t="str">
        <f>IF(A3743="","",IF(COUNTIF($A$2:B3742,Encodage!B3743)&gt;0,"",IF(AND(Encodage!B3743&gt;=$G$2,Encodage!A3743&lt;=$H$2),Encodage!C3743,"")))</f>
        <v/>
      </c>
      <c r="C3743" s="62"/>
      <c r="D3743" s="61"/>
      <c r="E3743" s="61"/>
      <c r="F3743" s="61"/>
      <c r="G3743" t="str">
        <f t="shared" si="661"/>
        <v/>
      </c>
      <c r="H3743" t="str">
        <f>IFERROR(IF(COUNTIF($H$4:H3742,H3742)&lt;VLOOKUP($H3742,$D$3:$E$500,2,0),H3742,INDEX($D$3:$D$300,MATCH(H3742,$D$3:$D$300,0)+1)),"")</f>
        <v/>
      </c>
      <c r="I3743" t="str">
        <f>IF($H3743="","",VLOOKUP($H3743,Listes!$A$3:$I$12,3,FALSE))</f>
        <v/>
      </c>
      <c r="J3743" t="str">
        <f>IF($H3743="","",VLOOKUP($H3743,Listes!$A$3:$I$12,4,FALSE))</f>
        <v/>
      </c>
      <c r="K3743" t="str">
        <f>IF(H3743="","",VLOOKUP($H3743,Listes!$A$3:$I$12,8,FALSE))</f>
        <v/>
      </c>
      <c r="N3743" t="str">
        <f t="shared" si="662"/>
        <v/>
      </c>
    </row>
    <row r="3744" spans="1:14">
      <c r="A3744" s="62" t="str">
        <f>IF(Encodage!A3744="","",IF(COUNTIF($A$2:A3743,Encodage!A3744),"",IF(AND(Encodage!A3744&gt;=$G$2,Encodage!A3744&lt;=$H$2),Encodage!B3744,"")))</f>
        <v/>
      </c>
      <c r="B3744" s="62" t="str">
        <f>IF(A3744="","",IF(COUNTIF($A$2:B3743,Encodage!B3744)&gt;0,"",IF(AND(Encodage!B3744&gt;=$G$2,Encodage!A3744&lt;=$H$2),Encodage!C3744,"")))</f>
        <v/>
      </c>
      <c r="C3744" s="62"/>
      <c r="D3744" s="61"/>
      <c r="E3744" s="61"/>
      <c r="F3744" s="61"/>
      <c r="G3744" t="str">
        <f t="shared" si="661"/>
        <v/>
      </c>
      <c r="H3744" t="str">
        <f>IFERROR(IF(COUNTIF($H$4:H3743,H3743)&lt;VLOOKUP($H3743,$D$3:$E$500,2,0),H3743,INDEX($D$3:$D$300,MATCH(H3743,$D$3:$D$300,0)+1)),"")</f>
        <v/>
      </c>
      <c r="I3744" t="str">
        <f>IF($H3744="","",VLOOKUP($H3744,Listes!$A$3:$I$12,3,FALSE))</f>
        <v/>
      </c>
      <c r="J3744" t="str">
        <f>IF($H3744="","",VLOOKUP($H3744,Listes!$A$3:$I$12,4,FALSE))</f>
        <v/>
      </c>
      <c r="K3744" t="str">
        <f>IF(H3744="","",VLOOKUP($H3744,Listes!$A$3:$I$12,8,FALSE))</f>
        <v/>
      </c>
      <c r="N3744" t="str">
        <f t="shared" si="662"/>
        <v/>
      </c>
    </row>
    <row r="3745" spans="1:14">
      <c r="A3745" s="62" t="str">
        <f>IF(Encodage!A3745="","",IF(COUNTIF($A$2:A3744,Encodage!A3745),"",IF(AND(Encodage!A3745&gt;=$G$2,Encodage!A3745&lt;=$H$2),Encodage!B3745,"")))</f>
        <v/>
      </c>
      <c r="B3745" s="62" t="str">
        <f>IF(A3745="","",IF(COUNTIF($A$2:B3744,Encodage!B3745)&gt;0,"",IF(AND(Encodage!B3745&gt;=$G$2,Encodage!A3745&lt;=$H$2),Encodage!C3745,"")))</f>
        <v/>
      </c>
      <c r="C3745" s="62"/>
      <c r="D3745" s="61"/>
      <c r="E3745" s="61"/>
      <c r="F3745" s="61"/>
      <c r="G3745" t="str">
        <f t="shared" si="661"/>
        <v/>
      </c>
      <c r="H3745" t="str">
        <f>IFERROR(IF(COUNTIF($H$4:H3744,H3744)&lt;VLOOKUP($H3744,$D$3:$E$500,2,0),H3744,INDEX($D$3:$D$300,MATCH(H3744,$D$3:$D$300,0)+1)),"")</f>
        <v/>
      </c>
      <c r="I3745" t="str">
        <f>IF($H3745="","",VLOOKUP($H3745,Listes!$A$3:$I$12,3,FALSE))</f>
        <v/>
      </c>
      <c r="J3745" t="str">
        <f>IF($H3745="","",VLOOKUP($H3745,Listes!$A$3:$I$12,4,FALSE))</f>
        <v/>
      </c>
      <c r="K3745" t="str">
        <f>IF(H3745="","",VLOOKUP($H3745,Listes!$A$3:$I$12,8,FALSE))</f>
        <v/>
      </c>
      <c r="N3745" t="str">
        <f t="shared" si="662"/>
        <v/>
      </c>
    </row>
    <row r="3746" spans="1:14">
      <c r="A3746" s="62" t="str">
        <f>IF(Encodage!A3746="","",IF(COUNTIF($A$2:A3745,Encodage!A3746),"",IF(AND(Encodage!A3746&gt;=$G$2,Encodage!A3746&lt;=$H$2),Encodage!B3746,"")))</f>
        <v/>
      </c>
      <c r="B3746" s="62" t="str">
        <f>IF(A3746="","",IF(COUNTIF($A$2:B3745,Encodage!B3746)&gt;0,"",IF(AND(Encodage!B3746&gt;=$G$2,Encodage!A3746&lt;=$H$2),Encodage!C3746,"")))</f>
        <v/>
      </c>
      <c r="C3746" s="62"/>
      <c r="D3746" s="61"/>
      <c r="E3746" s="61"/>
      <c r="F3746" s="61"/>
      <c r="G3746" t="str">
        <f t="shared" si="661"/>
        <v/>
      </c>
      <c r="H3746" t="str">
        <f>IFERROR(IF(COUNTIF($H$4:H3745,H3745)&lt;VLOOKUP($H3745,$D$3:$E$500,2,0),H3745,INDEX($D$3:$D$300,MATCH(H3745,$D$3:$D$300,0)+1)),"")</f>
        <v/>
      </c>
      <c r="I3746" t="str">
        <f>IF($H3746="","",VLOOKUP($H3746,Listes!$A$3:$I$12,3,FALSE))</f>
        <v/>
      </c>
      <c r="J3746" t="str">
        <f>IF($H3746="","",VLOOKUP($H3746,Listes!$A$3:$I$12,4,FALSE))</f>
        <v/>
      </c>
      <c r="K3746" t="str">
        <f>IF(H3746="","",VLOOKUP($H3746,Listes!$A$3:$I$12,8,FALSE))</f>
        <v/>
      </c>
      <c r="N3746" t="str">
        <f t="shared" si="662"/>
        <v/>
      </c>
    </row>
    <row r="3747" spans="1:14">
      <c r="A3747" s="62" t="str">
        <f>IF(Encodage!A3747="","",IF(COUNTIF($A$2:A3746,Encodage!A3747),"",IF(AND(Encodage!A3747&gt;=$G$2,Encodage!A3747&lt;=$H$2),Encodage!B3747,"")))</f>
        <v/>
      </c>
      <c r="B3747" s="62" t="str">
        <f>IF(A3747="","",IF(COUNTIF($A$2:B3746,Encodage!B3747)&gt;0,"",IF(AND(Encodage!B3747&gt;=$G$2,Encodage!A3747&lt;=$H$2),Encodage!C3747,"")))</f>
        <v/>
      </c>
      <c r="C3747" s="62"/>
      <c r="D3747" s="61"/>
      <c r="E3747" s="61"/>
      <c r="F3747" s="61"/>
      <c r="G3747" t="str">
        <f t="shared" si="661"/>
        <v/>
      </c>
      <c r="H3747" t="str">
        <f>IFERROR(IF(COUNTIF($H$4:H3746,H3746)&lt;VLOOKUP($H3746,$D$3:$E$500,2,0),H3746,INDEX($D$3:$D$300,MATCH(H3746,$D$3:$D$300,0)+1)),"")</f>
        <v/>
      </c>
      <c r="I3747" t="str">
        <f>IF($H3747="","",VLOOKUP($H3747,Listes!$A$3:$I$12,3,FALSE))</f>
        <v/>
      </c>
      <c r="J3747" t="str">
        <f>IF($H3747="","",VLOOKUP($H3747,Listes!$A$3:$I$12,4,FALSE))</f>
        <v/>
      </c>
      <c r="K3747" t="str">
        <f>IF(H3747="","",VLOOKUP($H3747,Listes!$A$3:$I$12,8,FALSE))</f>
        <v/>
      </c>
      <c r="N3747" t="str">
        <f t="shared" si="662"/>
        <v/>
      </c>
    </row>
    <row r="3748" spans="1:14">
      <c r="A3748" s="62" t="str">
        <f>IF(Encodage!A3748="","",IF(COUNTIF($A$2:A3747,Encodage!A3748),"",IF(AND(Encodage!A3748&gt;=$G$2,Encodage!A3748&lt;=$H$2),Encodage!B3748,"")))</f>
        <v/>
      </c>
      <c r="B3748" s="62" t="str">
        <f>IF(A3748="","",IF(COUNTIF($A$2:B3747,Encodage!B3748)&gt;0,"",IF(AND(Encodage!B3748&gt;=$G$2,Encodage!A3748&lt;=$H$2),Encodage!C3748,"")))</f>
        <v/>
      </c>
      <c r="C3748" s="62"/>
      <c r="D3748" s="61"/>
      <c r="E3748" s="61"/>
      <c r="F3748" s="61"/>
      <c r="G3748" t="str">
        <f t="shared" si="661"/>
        <v/>
      </c>
      <c r="H3748" t="str">
        <f>IFERROR(IF(COUNTIF($H$4:H3747,H3747)&lt;VLOOKUP($H3747,$D$3:$E$500,2,0),H3747,INDEX($D$3:$D$300,MATCH(H3747,$D$3:$D$300,0)+1)),"")</f>
        <v/>
      </c>
      <c r="I3748" t="str">
        <f>IF($H3748="","",VLOOKUP($H3748,Listes!$A$3:$I$12,3,FALSE))</f>
        <v/>
      </c>
      <c r="J3748" t="str">
        <f>IF($H3748="","",VLOOKUP($H3748,Listes!$A$3:$I$12,4,FALSE))</f>
        <v/>
      </c>
      <c r="K3748" t="str">
        <f>IF(H3748="","",VLOOKUP($H3748,Listes!$A$3:$I$12,8,FALSE))</f>
        <v/>
      </c>
      <c r="N3748" t="str">
        <f t="shared" si="662"/>
        <v/>
      </c>
    </row>
    <row r="3749" spans="1:14">
      <c r="A3749" s="62" t="str">
        <f>IF(Encodage!A3749="","",IF(COUNTIF($A$2:A3748,Encodage!A3749),"",IF(AND(Encodage!A3749&gt;=$G$2,Encodage!A3749&lt;=$H$2),Encodage!B3749,"")))</f>
        <v/>
      </c>
      <c r="B3749" s="62" t="str">
        <f>IF(A3749="","",IF(COUNTIF($A$2:B3748,Encodage!B3749)&gt;0,"",IF(AND(Encodage!B3749&gt;=$G$2,Encodage!A3749&lt;=$H$2),Encodage!C3749,"")))</f>
        <v/>
      </c>
      <c r="C3749" s="62"/>
      <c r="D3749" s="61"/>
      <c r="E3749" s="61"/>
      <c r="F3749" s="61"/>
      <c r="G3749" t="str">
        <f t="shared" si="661"/>
        <v/>
      </c>
      <c r="H3749" t="str">
        <f>IFERROR(IF(COUNTIF($H$4:H3748,H3748)&lt;VLOOKUP($H3748,$D$3:$E$500,2,0),H3748,INDEX($D$3:$D$300,MATCH(H3748,$D$3:$D$300,0)+1)),"")</f>
        <v/>
      </c>
      <c r="I3749" t="str">
        <f>IF($H3749="","",VLOOKUP($H3749,Listes!$A$3:$I$12,3,FALSE))</f>
        <v/>
      </c>
      <c r="J3749" t="str">
        <f>IF($H3749="","",VLOOKUP($H3749,Listes!$A$3:$I$12,4,FALSE))</f>
        <v/>
      </c>
      <c r="K3749" t="str">
        <f>IF(H3749="","",VLOOKUP($H3749,Listes!$A$3:$I$12,8,FALSE))</f>
        <v/>
      </c>
      <c r="N3749" t="str">
        <f t="shared" si="662"/>
        <v/>
      </c>
    </row>
    <row r="3750" spans="1:14">
      <c r="A3750" s="62" t="str">
        <f>IF(Encodage!A3750="","",IF(COUNTIF($A$2:A3749,Encodage!A3750),"",IF(AND(Encodage!A3750&gt;=$G$2,Encodage!A3750&lt;=$H$2),Encodage!B3750,"")))</f>
        <v/>
      </c>
      <c r="B3750" s="62" t="str">
        <f>IF(A3750="","",IF(COUNTIF($A$2:B3749,Encodage!B3750)&gt;0,"",IF(AND(Encodage!B3750&gt;=$G$2,Encodage!A3750&lt;=$H$2),Encodage!C3750,"")))</f>
        <v/>
      </c>
      <c r="C3750" s="62"/>
      <c r="D3750" s="61"/>
      <c r="E3750" s="61"/>
      <c r="F3750" s="61"/>
      <c r="G3750" t="str">
        <f t="shared" si="661"/>
        <v/>
      </c>
      <c r="H3750" t="str">
        <f>IFERROR(IF(COUNTIF($H$4:H3749,H3749)&lt;VLOOKUP($H3749,$D$3:$E$500,2,0),H3749,INDEX($D$3:$D$300,MATCH(H3749,$D$3:$D$300,0)+1)),"")</f>
        <v/>
      </c>
      <c r="I3750" t="str">
        <f>IF($H3750="","",VLOOKUP($H3750,Listes!$A$3:$I$12,3,FALSE))</f>
        <v/>
      </c>
      <c r="J3750" t="str">
        <f>IF($H3750="","",VLOOKUP($H3750,Listes!$A$3:$I$12,4,FALSE))</f>
        <v/>
      </c>
      <c r="K3750" t="str">
        <f>IF(H3750="","",VLOOKUP($H3750,Listes!$A$3:$I$12,8,FALSE))</f>
        <v/>
      </c>
      <c r="N3750" t="str">
        <f t="shared" si="662"/>
        <v/>
      </c>
    </row>
    <row r="3751" spans="1:14">
      <c r="A3751" s="62" t="str">
        <f>IF(Encodage!A3751="","",IF(COUNTIF($A$2:A3750,Encodage!A3751),"",IF(AND(Encodage!A3751&gt;=$G$2,Encodage!A3751&lt;=$H$2),Encodage!B3751,"")))</f>
        <v/>
      </c>
      <c r="B3751" s="62" t="str">
        <f>IF(A3751="","",IF(COUNTIF($A$2:B3750,Encodage!B3751)&gt;0,"",IF(AND(Encodage!B3751&gt;=$G$2,Encodage!A3751&lt;=$H$2),Encodage!C3751,"")))</f>
        <v/>
      </c>
      <c r="C3751" s="62"/>
      <c r="D3751" s="61"/>
      <c r="E3751" s="61"/>
      <c r="F3751" s="61"/>
      <c r="G3751" t="str">
        <f t="shared" si="661"/>
        <v/>
      </c>
      <c r="H3751" t="str">
        <f>IFERROR(IF(COUNTIF($H$4:H3750,H3750)&lt;VLOOKUP($H3750,$D$3:$E$500,2,0),H3750,INDEX($D$3:$D$300,MATCH(H3750,$D$3:$D$300,0)+1)),"")</f>
        <v/>
      </c>
      <c r="I3751" t="str">
        <f>IF($H3751="","",VLOOKUP($H3751,Listes!$A$3:$I$12,3,FALSE))</f>
        <v/>
      </c>
      <c r="J3751" t="str">
        <f>IF($H3751="","",VLOOKUP($H3751,Listes!$A$3:$I$12,4,FALSE))</f>
        <v/>
      </c>
      <c r="K3751" t="str">
        <f>IF(H3751="","",VLOOKUP($H3751,Listes!$A$3:$I$12,8,FALSE))</f>
        <v/>
      </c>
      <c r="N3751" t="str">
        <f t="shared" si="662"/>
        <v/>
      </c>
    </row>
    <row r="3752" spans="1:14">
      <c r="A3752" s="62" t="str">
        <f>IF(Encodage!A3752="","",IF(COUNTIF($A$2:A3751,Encodage!A3752),"",IF(AND(Encodage!A3752&gt;=$G$2,Encodage!A3752&lt;=$H$2),Encodage!B3752,"")))</f>
        <v/>
      </c>
      <c r="B3752" s="62" t="str">
        <f>IF(A3752="","",IF(COUNTIF($A$2:B3751,Encodage!B3752)&gt;0,"",IF(AND(Encodage!B3752&gt;=$G$2,Encodage!A3752&lt;=$H$2),Encodage!C3752,"")))</f>
        <v/>
      </c>
      <c r="C3752" s="62"/>
      <c r="D3752" s="61"/>
      <c r="E3752" s="61"/>
      <c r="F3752" s="61"/>
      <c r="G3752" t="str">
        <f t="shared" si="661"/>
        <v/>
      </c>
      <c r="H3752" t="str">
        <f>IFERROR(IF(COUNTIF($H$4:H3751,H3751)&lt;VLOOKUP($H3751,$D$3:$E$500,2,0),H3751,INDEX($D$3:$D$300,MATCH(H3751,$D$3:$D$300,0)+1)),"")</f>
        <v/>
      </c>
      <c r="I3752" t="str">
        <f>IF($H3752="","",VLOOKUP($H3752,Listes!$A$3:$I$12,3,FALSE))</f>
        <v/>
      </c>
      <c r="J3752" t="str">
        <f>IF($H3752="","",VLOOKUP($H3752,Listes!$A$3:$I$12,4,FALSE))</f>
        <v/>
      </c>
      <c r="K3752" t="str">
        <f>IF(H3752="","",VLOOKUP($H3752,Listes!$A$3:$I$12,8,FALSE))</f>
        <v/>
      </c>
      <c r="N3752" t="str">
        <f t="shared" si="662"/>
        <v/>
      </c>
    </row>
    <row r="3753" spans="1:14">
      <c r="A3753" s="62" t="str">
        <f>IF(Encodage!A3753="","",IF(COUNTIF($A$2:A3752,Encodage!A3753),"",IF(AND(Encodage!A3753&gt;=$G$2,Encodage!A3753&lt;=$H$2),Encodage!B3753,"")))</f>
        <v/>
      </c>
      <c r="B3753" s="62" t="str">
        <f>IF(A3753="","",IF(COUNTIF($A$2:B3752,Encodage!B3753)&gt;0,"",IF(AND(Encodage!B3753&gt;=$G$2,Encodage!A3753&lt;=$H$2),Encodage!C3753,"")))</f>
        <v/>
      </c>
      <c r="C3753" s="62"/>
      <c r="D3753" s="61"/>
      <c r="E3753" s="61"/>
      <c r="F3753" s="61"/>
      <c r="G3753" t="str">
        <f t="shared" si="661"/>
        <v/>
      </c>
      <c r="H3753" t="str">
        <f>IFERROR(IF(COUNTIF($H$4:H3752,H3752)&lt;VLOOKUP($H3752,$D$3:$E$500,2,0),H3752,INDEX($D$3:$D$300,MATCH(H3752,$D$3:$D$300,0)+1)),"")</f>
        <v/>
      </c>
      <c r="I3753" t="str">
        <f>IF($H3753="","",VLOOKUP($H3753,Listes!$A$3:$I$12,3,FALSE))</f>
        <v/>
      </c>
      <c r="J3753" t="str">
        <f>IF($H3753="","",VLOOKUP($H3753,Listes!$A$3:$I$12,4,FALSE))</f>
        <v/>
      </c>
      <c r="K3753" t="str">
        <f>IF(H3753="","",VLOOKUP($H3753,Listes!$A$3:$I$12,8,FALSE))</f>
        <v/>
      </c>
      <c r="N3753" t="str">
        <f t="shared" si="662"/>
        <v/>
      </c>
    </row>
    <row r="3754" spans="1:14">
      <c r="A3754" s="62" t="str">
        <f>IF(Encodage!A3754="","",IF(COUNTIF($A$2:A3753,Encodage!A3754),"",IF(AND(Encodage!A3754&gt;=$G$2,Encodage!A3754&lt;=$H$2),Encodage!B3754,"")))</f>
        <v/>
      </c>
      <c r="B3754" s="62" t="str">
        <f>IF(A3754="","",IF(COUNTIF($A$2:B3753,Encodage!B3754)&gt;0,"",IF(AND(Encodage!B3754&gt;=$G$2,Encodage!A3754&lt;=$H$2),Encodage!C3754,"")))</f>
        <v/>
      </c>
      <c r="C3754" s="62"/>
      <c r="D3754" s="61"/>
      <c r="E3754" s="61"/>
      <c r="F3754" s="61"/>
      <c r="G3754" t="str">
        <f t="shared" si="661"/>
        <v/>
      </c>
      <c r="H3754" t="str">
        <f>IFERROR(IF(COUNTIF($H$4:H3753,H3753)&lt;VLOOKUP($H3753,$D$3:$E$500,2,0),H3753,INDEX($D$3:$D$300,MATCH(H3753,$D$3:$D$300,0)+1)),"")</f>
        <v/>
      </c>
      <c r="I3754" t="str">
        <f>IF($H3754="","",VLOOKUP($H3754,Listes!$A$3:$I$12,3,FALSE))</f>
        <v/>
      </c>
      <c r="J3754" t="str">
        <f>IF($H3754="","",VLOOKUP($H3754,Listes!$A$3:$I$12,4,FALSE))</f>
        <v/>
      </c>
      <c r="K3754" t="str">
        <f>IF(H3754="","",VLOOKUP($H3754,Listes!$A$3:$I$12,8,FALSE))</f>
        <v/>
      </c>
      <c r="N3754" t="str">
        <f t="shared" si="662"/>
        <v/>
      </c>
    </row>
    <row r="3755" spans="1:14">
      <c r="A3755" s="62" t="str">
        <f>IF(Encodage!A3755="","",IF(COUNTIF($A$2:A3754,Encodage!A3755),"",IF(AND(Encodage!A3755&gt;=$G$2,Encodage!A3755&lt;=$H$2),Encodage!B3755,"")))</f>
        <v/>
      </c>
      <c r="B3755" s="62" t="str">
        <f>IF(A3755="","",IF(COUNTIF($A$2:B3754,Encodage!B3755)&gt;0,"",IF(AND(Encodage!B3755&gt;=$G$2,Encodage!A3755&lt;=$H$2),Encodage!C3755,"")))</f>
        <v/>
      </c>
      <c r="C3755" s="62"/>
      <c r="D3755" s="61"/>
      <c r="E3755" s="61"/>
      <c r="F3755" s="61"/>
      <c r="G3755" t="str">
        <f t="shared" si="661"/>
        <v/>
      </c>
      <c r="H3755" t="str">
        <f>IFERROR(IF(COUNTIF($H$4:H3754,H3754)&lt;VLOOKUP($H3754,$D$3:$E$500,2,0),H3754,INDEX($D$3:$D$300,MATCH(H3754,$D$3:$D$300,0)+1)),"")</f>
        <v/>
      </c>
      <c r="I3755" t="str">
        <f>IF($H3755="","",VLOOKUP($H3755,Listes!$A$3:$I$12,3,FALSE))</f>
        <v/>
      </c>
      <c r="J3755" t="str">
        <f>IF($H3755="","",VLOOKUP($H3755,Listes!$A$3:$I$12,4,FALSE))</f>
        <v/>
      </c>
      <c r="K3755" t="str">
        <f>IF(H3755="","",VLOOKUP($H3755,Listes!$A$3:$I$12,8,FALSE))</f>
        <v/>
      </c>
      <c r="N3755" t="str">
        <f t="shared" si="662"/>
        <v/>
      </c>
    </row>
    <row r="3756" spans="1:14">
      <c r="A3756" s="62" t="str">
        <f>IF(Encodage!A3756="","",IF(COUNTIF($A$2:A3755,Encodage!A3756),"",IF(AND(Encodage!A3756&gt;=$G$2,Encodage!A3756&lt;=$H$2),Encodage!B3756,"")))</f>
        <v/>
      </c>
      <c r="B3756" s="62" t="str">
        <f>IF(A3756="","",IF(COUNTIF($A$2:B3755,Encodage!B3756)&gt;0,"",IF(AND(Encodage!B3756&gt;=$G$2,Encodage!A3756&lt;=$H$2),Encodage!C3756,"")))</f>
        <v/>
      </c>
      <c r="C3756" s="62"/>
      <c r="D3756" s="61"/>
      <c r="E3756" s="61"/>
      <c r="F3756" s="61"/>
      <c r="G3756" t="str">
        <f t="shared" si="661"/>
        <v/>
      </c>
      <c r="H3756" t="str">
        <f>IFERROR(IF(COUNTIF($H$4:H3755,H3755)&lt;VLOOKUP($H3755,$D$3:$E$500,2,0),H3755,INDEX($D$3:$D$300,MATCH(H3755,$D$3:$D$300,0)+1)),"")</f>
        <v/>
      </c>
      <c r="I3756" t="str">
        <f>IF($H3756="","",VLOOKUP($H3756,Listes!$A$3:$I$12,3,FALSE))</f>
        <v/>
      </c>
      <c r="J3756" t="str">
        <f>IF($H3756="","",VLOOKUP($H3756,Listes!$A$3:$I$12,4,FALSE))</f>
        <v/>
      </c>
      <c r="K3756" t="str">
        <f>IF(H3756="","",VLOOKUP($H3756,Listes!$A$3:$I$12,8,FALSE))</f>
        <v/>
      </c>
      <c r="N3756" t="str">
        <f t="shared" si="662"/>
        <v/>
      </c>
    </row>
    <row r="3757" spans="1:14">
      <c r="A3757" s="62" t="str">
        <f>IF(Encodage!A3757="","",IF(COUNTIF($A$2:A3756,Encodage!A3757),"",IF(AND(Encodage!A3757&gt;=$G$2,Encodage!A3757&lt;=$H$2),Encodage!B3757,"")))</f>
        <v/>
      </c>
      <c r="B3757" s="62" t="str">
        <f>IF(A3757="","",IF(COUNTIF($A$2:B3756,Encodage!B3757)&gt;0,"",IF(AND(Encodage!B3757&gt;=$G$2,Encodage!A3757&lt;=$H$2),Encodage!C3757,"")))</f>
        <v/>
      </c>
      <c r="C3757" s="62"/>
      <c r="D3757" s="61"/>
      <c r="E3757" s="61"/>
      <c r="F3757" s="61"/>
      <c r="G3757" t="str">
        <f t="shared" si="661"/>
        <v/>
      </c>
      <c r="H3757" t="str">
        <f>IFERROR(IF(COUNTIF($H$4:H3756,H3756)&lt;VLOOKUP($H3756,$D$3:$E$500,2,0),H3756,INDEX($D$3:$D$300,MATCH(H3756,$D$3:$D$300,0)+1)),"")</f>
        <v/>
      </c>
      <c r="I3757" t="str">
        <f>IF($H3757="","",VLOOKUP($H3757,Listes!$A$3:$I$12,3,FALSE))</f>
        <v/>
      </c>
      <c r="J3757" t="str">
        <f>IF($H3757="","",VLOOKUP($H3757,Listes!$A$3:$I$12,4,FALSE))</f>
        <v/>
      </c>
      <c r="K3757" t="str">
        <f>IF(H3757="","",VLOOKUP($H3757,Listes!$A$3:$I$12,8,FALSE))</f>
        <v/>
      </c>
      <c r="N3757" t="str">
        <f t="shared" si="662"/>
        <v/>
      </c>
    </row>
    <row r="3758" spans="1:14">
      <c r="A3758" s="62" t="str">
        <f>IF(Encodage!A3758="","",IF(COUNTIF($A$2:A3757,Encodage!A3758),"",IF(AND(Encodage!A3758&gt;=$G$2,Encodage!A3758&lt;=$H$2),Encodage!B3758,"")))</f>
        <v/>
      </c>
      <c r="B3758" s="62" t="str">
        <f>IF(A3758="","",IF(COUNTIF($A$2:B3757,Encodage!B3758)&gt;0,"",IF(AND(Encodage!B3758&gt;=$G$2,Encodage!A3758&lt;=$H$2),Encodage!C3758,"")))</f>
        <v/>
      </c>
      <c r="C3758" s="62"/>
      <c r="D3758" s="61"/>
      <c r="E3758" s="61"/>
      <c r="F3758" s="61"/>
      <c r="G3758" t="str">
        <f t="shared" si="661"/>
        <v/>
      </c>
      <c r="H3758" t="str">
        <f>IFERROR(IF(COUNTIF($H$4:H3757,H3757)&lt;VLOOKUP($H3757,$D$3:$E$500,2,0),H3757,INDEX($D$3:$D$300,MATCH(H3757,$D$3:$D$300,0)+1)),"")</f>
        <v/>
      </c>
      <c r="I3758" t="str">
        <f>IF($H3758="","",VLOOKUP($H3758,Listes!$A$3:$I$12,3,FALSE))</f>
        <v/>
      </c>
      <c r="J3758" t="str">
        <f>IF($H3758="","",VLOOKUP($H3758,Listes!$A$3:$I$12,4,FALSE))</f>
        <v/>
      </c>
      <c r="K3758" t="str">
        <f>IF(H3758="","",VLOOKUP($H3758,Listes!$A$3:$I$12,8,FALSE))</f>
        <v/>
      </c>
      <c r="N3758" t="str">
        <f t="shared" si="662"/>
        <v/>
      </c>
    </row>
    <row r="3759" spans="1:14">
      <c r="A3759" s="62" t="str">
        <f>IF(Encodage!A3759="","",IF(COUNTIF($A$2:A3758,Encodage!A3759),"",IF(AND(Encodage!A3759&gt;=$G$2,Encodage!A3759&lt;=$H$2),Encodage!B3759,"")))</f>
        <v/>
      </c>
      <c r="B3759" s="62" t="str">
        <f>IF(A3759="","",IF(COUNTIF($A$2:B3758,Encodage!B3759)&gt;0,"",IF(AND(Encodage!B3759&gt;=$G$2,Encodage!A3759&lt;=$H$2),Encodage!C3759,"")))</f>
        <v/>
      </c>
      <c r="C3759" s="62"/>
      <c r="D3759" s="61"/>
      <c r="E3759" s="61"/>
      <c r="F3759" s="61"/>
      <c r="G3759" t="str">
        <f t="shared" si="661"/>
        <v/>
      </c>
      <c r="H3759" t="str">
        <f>IFERROR(IF(COUNTIF($H$4:H3758,H3758)&lt;VLOOKUP($H3758,$D$3:$E$500,2,0),H3758,INDEX($D$3:$D$300,MATCH(H3758,$D$3:$D$300,0)+1)),"")</f>
        <v/>
      </c>
      <c r="I3759" t="str">
        <f>IF($H3759="","",VLOOKUP($H3759,Listes!$A$3:$I$12,3,FALSE))</f>
        <v/>
      </c>
      <c r="J3759" t="str">
        <f>IF($H3759="","",VLOOKUP($H3759,Listes!$A$3:$I$12,4,FALSE))</f>
        <v/>
      </c>
      <c r="K3759" t="str">
        <f>IF(H3759="","",VLOOKUP($H3759,Listes!$A$3:$I$12,8,FALSE))</f>
        <v/>
      </c>
      <c r="N3759" t="str">
        <f t="shared" si="662"/>
        <v/>
      </c>
    </row>
    <row r="3760" spans="1:14">
      <c r="A3760" s="62" t="str">
        <f>IF(Encodage!A3760="","",IF(COUNTIF($A$2:A3759,Encodage!A3760),"",IF(AND(Encodage!A3760&gt;=$G$2,Encodage!A3760&lt;=$H$2),Encodage!B3760,"")))</f>
        <v/>
      </c>
      <c r="B3760" s="62" t="str">
        <f>IF(A3760="","",IF(COUNTIF($A$2:B3759,Encodage!B3760)&gt;0,"",IF(AND(Encodage!B3760&gt;=$G$2,Encodage!A3760&lt;=$H$2),Encodage!C3760,"")))</f>
        <v/>
      </c>
      <c r="C3760" s="62"/>
      <c r="D3760" s="61"/>
      <c r="E3760" s="61"/>
      <c r="F3760" s="61"/>
      <c r="G3760" t="str">
        <f t="shared" si="661"/>
        <v/>
      </c>
      <c r="H3760" t="str">
        <f>IFERROR(IF(COUNTIF($H$4:H3759,H3759)&lt;VLOOKUP($H3759,$D$3:$E$500,2,0),H3759,INDEX($D$3:$D$300,MATCH(H3759,$D$3:$D$300,0)+1)),"")</f>
        <v/>
      </c>
      <c r="I3760" t="str">
        <f>IF($H3760="","",VLOOKUP($H3760,Listes!$A$3:$I$12,3,FALSE))</f>
        <v/>
      </c>
      <c r="J3760" t="str">
        <f>IF($H3760="","",VLOOKUP($H3760,Listes!$A$3:$I$12,4,FALSE))</f>
        <v/>
      </c>
      <c r="K3760" t="str">
        <f>IF(H3760="","",VLOOKUP($H3760,Listes!$A$3:$I$12,8,FALSE))</f>
        <v/>
      </c>
      <c r="N3760" t="str">
        <f t="shared" si="662"/>
        <v/>
      </c>
    </row>
    <row r="3761" spans="1:14">
      <c r="A3761" s="62" t="str">
        <f>IF(Encodage!A3761="","",IF(COUNTIF($A$2:A3760,Encodage!A3761),"",IF(AND(Encodage!A3761&gt;=$G$2,Encodage!A3761&lt;=$H$2),Encodage!B3761,"")))</f>
        <v/>
      </c>
      <c r="B3761" s="62" t="str">
        <f>IF(A3761="","",IF(COUNTIF($A$2:B3760,Encodage!B3761)&gt;0,"",IF(AND(Encodage!B3761&gt;=$G$2,Encodage!A3761&lt;=$H$2),Encodage!C3761,"")))</f>
        <v/>
      </c>
      <c r="C3761" s="62"/>
      <c r="D3761" s="61"/>
      <c r="E3761" s="61"/>
      <c r="F3761" s="61"/>
      <c r="G3761" t="str">
        <f t="shared" si="661"/>
        <v/>
      </c>
      <c r="H3761" t="str">
        <f>IFERROR(IF(COUNTIF($H$4:H3760,H3760)&lt;VLOOKUP($H3760,$D$3:$E$500,2,0),H3760,INDEX($D$3:$D$300,MATCH(H3760,$D$3:$D$300,0)+1)),"")</f>
        <v/>
      </c>
      <c r="I3761" t="str">
        <f>IF($H3761="","",VLOOKUP($H3761,Listes!$A$3:$I$12,3,FALSE))</f>
        <v/>
      </c>
      <c r="J3761" t="str">
        <f>IF($H3761="","",VLOOKUP($H3761,Listes!$A$3:$I$12,4,FALSE))</f>
        <v/>
      </c>
      <c r="K3761" t="str">
        <f>IF(H3761="","",VLOOKUP($H3761,Listes!$A$3:$I$12,8,FALSE))</f>
        <v/>
      </c>
      <c r="N3761" t="str">
        <f t="shared" si="662"/>
        <v/>
      </c>
    </row>
    <row r="3762" spans="1:14">
      <c r="A3762" s="62" t="str">
        <f>IF(Encodage!A3762="","",IF(COUNTIF($A$2:A3761,Encodage!A3762),"",IF(AND(Encodage!A3762&gt;=$G$2,Encodage!A3762&lt;=$H$2),Encodage!B3762,"")))</f>
        <v/>
      </c>
      <c r="B3762" s="62" t="str">
        <f>IF(A3762="","",IF(COUNTIF($A$2:B3761,Encodage!B3762)&gt;0,"",IF(AND(Encodage!B3762&gt;=$G$2,Encodage!A3762&lt;=$H$2),Encodage!C3762,"")))</f>
        <v/>
      </c>
      <c r="C3762" s="62"/>
      <c r="D3762" s="61"/>
      <c r="E3762" s="61"/>
      <c r="F3762" s="61"/>
      <c r="G3762" t="str">
        <f t="shared" si="661"/>
        <v/>
      </c>
      <c r="H3762" t="str">
        <f>IFERROR(IF(COUNTIF($H$4:H3761,H3761)&lt;VLOOKUP($H3761,$D$3:$E$500,2,0),H3761,INDEX($D$3:$D$300,MATCH(H3761,$D$3:$D$300,0)+1)),"")</f>
        <v/>
      </c>
      <c r="I3762" t="str">
        <f>IF($H3762="","",VLOOKUP($H3762,Listes!$A$3:$I$12,3,FALSE))</f>
        <v/>
      </c>
      <c r="J3762" t="str">
        <f>IF($H3762="","",VLOOKUP($H3762,Listes!$A$3:$I$12,4,FALSE))</f>
        <v/>
      </c>
      <c r="K3762" t="str">
        <f>IF(H3762="","",VLOOKUP($H3762,Listes!$A$3:$I$12,8,FALSE))</f>
        <v/>
      </c>
      <c r="N3762" t="str">
        <f t="shared" si="662"/>
        <v/>
      </c>
    </row>
    <row r="3763" spans="1:14">
      <c r="A3763" s="62" t="str">
        <f>IF(Encodage!A3763="","",IF(COUNTIF($A$2:A3762,Encodage!A3763),"",IF(AND(Encodage!A3763&gt;=$G$2,Encodage!A3763&lt;=$H$2),Encodage!B3763,"")))</f>
        <v/>
      </c>
      <c r="B3763" s="62" t="str">
        <f>IF(A3763="","",IF(COUNTIF($A$2:B3762,Encodage!B3763)&gt;0,"",IF(AND(Encodage!B3763&gt;=$G$2,Encodage!A3763&lt;=$H$2),Encodage!C3763,"")))</f>
        <v/>
      </c>
      <c r="C3763" s="62"/>
      <c r="D3763" s="61"/>
      <c r="E3763" s="61"/>
      <c r="F3763" s="61"/>
      <c r="G3763" t="str">
        <f t="shared" si="661"/>
        <v/>
      </c>
      <c r="H3763" t="str">
        <f>IFERROR(IF(COUNTIF($H$4:H3762,H3762)&lt;VLOOKUP($H3762,$D$3:$E$500,2,0),H3762,INDEX($D$3:$D$300,MATCH(H3762,$D$3:$D$300,0)+1)),"")</f>
        <v/>
      </c>
      <c r="I3763" t="str">
        <f>IF($H3763="","",VLOOKUP($H3763,Listes!$A$3:$I$12,3,FALSE))</f>
        <v/>
      </c>
      <c r="J3763" t="str">
        <f>IF($H3763="","",VLOOKUP($H3763,Listes!$A$3:$I$12,4,FALSE))</f>
        <v/>
      </c>
      <c r="K3763" t="str">
        <f>IF(H3763="","",VLOOKUP($H3763,Listes!$A$3:$I$12,8,FALSE))</f>
        <v/>
      </c>
      <c r="N3763" t="str">
        <f t="shared" si="662"/>
        <v/>
      </c>
    </row>
    <row r="3764" spans="1:14">
      <c r="A3764" s="62" t="str">
        <f>IF(Encodage!A3764="","",IF(COUNTIF($A$2:A3763,Encodage!A3764),"",IF(AND(Encodage!A3764&gt;=$G$2,Encodage!A3764&lt;=$H$2),Encodage!B3764,"")))</f>
        <v/>
      </c>
      <c r="B3764" s="62" t="str">
        <f>IF(A3764="","",IF(COUNTIF($A$2:B3763,Encodage!B3764)&gt;0,"",IF(AND(Encodage!B3764&gt;=$G$2,Encodage!A3764&lt;=$H$2),Encodage!C3764,"")))</f>
        <v/>
      </c>
      <c r="C3764" s="62"/>
      <c r="D3764" s="61"/>
      <c r="E3764" s="61"/>
      <c r="F3764" s="61"/>
      <c r="G3764" t="str">
        <f t="shared" si="661"/>
        <v/>
      </c>
      <c r="H3764" t="str">
        <f>IFERROR(IF(COUNTIF($H$4:H3763,H3763)&lt;VLOOKUP($H3763,$D$3:$E$500,2,0),H3763,INDEX($D$3:$D$300,MATCH(H3763,$D$3:$D$300,0)+1)),"")</f>
        <v/>
      </c>
      <c r="I3764" t="str">
        <f>IF($H3764="","",VLOOKUP($H3764,Listes!$A$3:$I$12,3,FALSE))</f>
        <v/>
      </c>
      <c r="J3764" t="str">
        <f>IF($H3764="","",VLOOKUP($H3764,Listes!$A$3:$I$12,4,FALSE))</f>
        <v/>
      </c>
      <c r="K3764" t="str">
        <f>IF(H3764="","",VLOOKUP($H3764,Listes!$A$3:$I$12,8,FALSE))</f>
        <v/>
      </c>
      <c r="N3764" t="str">
        <f t="shared" si="662"/>
        <v/>
      </c>
    </row>
    <row r="3765" spans="1:14">
      <c r="A3765" s="62" t="str">
        <f>IF(Encodage!A3765="","",IF(COUNTIF($A$2:A3764,Encodage!A3765),"",IF(AND(Encodage!A3765&gt;=$G$2,Encodage!A3765&lt;=$H$2),Encodage!B3765,"")))</f>
        <v/>
      </c>
      <c r="B3765" s="62" t="str">
        <f>IF(A3765="","",IF(COUNTIF($A$2:B3764,Encodage!B3765)&gt;0,"",IF(AND(Encodage!B3765&gt;=$G$2,Encodage!A3765&lt;=$H$2),Encodage!C3765,"")))</f>
        <v/>
      </c>
      <c r="C3765" s="62"/>
      <c r="D3765" s="61"/>
      <c r="E3765" s="61"/>
      <c r="F3765" s="61"/>
      <c r="G3765" t="str">
        <f t="shared" si="661"/>
        <v/>
      </c>
      <c r="H3765" t="str">
        <f>IFERROR(IF(COUNTIF($H$4:H3764,H3764)&lt;VLOOKUP($H3764,$D$3:$E$500,2,0),H3764,INDEX($D$3:$D$300,MATCH(H3764,$D$3:$D$300,0)+1)),"")</f>
        <v/>
      </c>
      <c r="I3765" t="str">
        <f>IF($H3765="","",VLOOKUP($H3765,Listes!$A$3:$I$12,3,FALSE))</f>
        <v/>
      </c>
      <c r="J3765" t="str">
        <f>IF($H3765="","",VLOOKUP($H3765,Listes!$A$3:$I$12,4,FALSE))</f>
        <v/>
      </c>
      <c r="K3765" t="str">
        <f>IF(H3765="","",VLOOKUP($H3765,Listes!$A$3:$I$12,8,FALSE))</f>
        <v/>
      </c>
      <c r="N3765" t="str">
        <f t="shared" si="662"/>
        <v/>
      </c>
    </row>
    <row r="3766" spans="1:14">
      <c r="A3766" s="62" t="str">
        <f>IF(Encodage!A3766="","",IF(COUNTIF($A$2:A3765,Encodage!A3766),"",IF(AND(Encodage!A3766&gt;=$G$2,Encodage!A3766&lt;=$H$2),Encodage!B3766,"")))</f>
        <v/>
      </c>
      <c r="B3766" s="62" t="str">
        <f>IF(A3766="","",IF(COUNTIF($A$2:B3765,Encodage!B3766)&gt;0,"",IF(AND(Encodage!B3766&gt;=$G$2,Encodage!A3766&lt;=$H$2),Encodage!C3766,"")))</f>
        <v/>
      </c>
      <c r="C3766" s="62"/>
      <c r="D3766" s="61"/>
      <c r="E3766" s="61"/>
      <c r="F3766" s="61"/>
      <c r="G3766" t="str">
        <f t="shared" si="661"/>
        <v/>
      </c>
      <c r="H3766" t="str">
        <f>IFERROR(IF(COUNTIF($H$4:H3765,H3765)&lt;VLOOKUP($H3765,$D$3:$E$500,2,0),H3765,INDEX($D$3:$D$300,MATCH(H3765,$D$3:$D$300,0)+1)),"")</f>
        <v/>
      </c>
      <c r="I3766" t="str">
        <f>IF($H3766="","",VLOOKUP($H3766,Listes!$A$3:$I$12,3,FALSE))</f>
        <v/>
      </c>
      <c r="J3766" t="str">
        <f>IF($H3766="","",VLOOKUP($H3766,Listes!$A$3:$I$12,4,FALSE))</f>
        <v/>
      </c>
      <c r="K3766" t="str">
        <f>IF(H3766="","",VLOOKUP($H3766,Listes!$A$3:$I$12,8,FALSE))</f>
        <v/>
      </c>
      <c r="N3766" t="str">
        <f t="shared" si="662"/>
        <v/>
      </c>
    </row>
    <row r="3767" spans="1:14">
      <c r="A3767" s="62" t="str">
        <f>IF(Encodage!A3767="","",IF(COUNTIF($A$2:A3766,Encodage!A3767),"",IF(AND(Encodage!A3767&gt;=$G$2,Encodage!A3767&lt;=$H$2),Encodage!B3767,"")))</f>
        <v/>
      </c>
      <c r="B3767" s="62" t="str">
        <f>IF(A3767="","",IF(COUNTIF($A$2:B3766,Encodage!B3767)&gt;0,"",IF(AND(Encodage!B3767&gt;=$G$2,Encodage!A3767&lt;=$H$2),Encodage!C3767,"")))</f>
        <v/>
      </c>
      <c r="C3767" s="62"/>
      <c r="D3767" s="61"/>
      <c r="E3767" s="61"/>
      <c r="F3767" s="61"/>
      <c r="G3767" t="str">
        <f t="shared" si="661"/>
        <v/>
      </c>
      <c r="H3767" t="str">
        <f>IFERROR(IF(COUNTIF($H$4:H3766,H3766)&lt;VLOOKUP($H3766,$D$3:$E$500,2,0),H3766,INDEX($D$3:$D$300,MATCH(H3766,$D$3:$D$300,0)+1)),"")</f>
        <v/>
      </c>
      <c r="I3767" t="str">
        <f>IF($H3767="","",VLOOKUP($H3767,Listes!$A$3:$I$12,3,FALSE))</f>
        <v/>
      </c>
      <c r="J3767" t="str">
        <f>IF($H3767="","",VLOOKUP($H3767,Listes!$A$3:$I$12,4,FALSE))</f>
        <v/>
      </c>
      <c r="K3767" t="str">
        <f>IF(H3767="","",VLOOKUP($H3767,Listes!$A$3:$I$12,8,FALSE))</f>
        <v/>
      </c>
      <c r="N3767" t="str">
        <f t="shared" si="662"/>
        <v/>
      </c>
    </row>
    <row r="3768" spans="1:14">
      <c r="A3768" s="62" t="str">
        <f>IF(Encodage!A3768="","",IF(COUNTIF($A$2:A3767,Encodage!A3768),"",IF(AND(Encodage!A3768&gt;=$G$2,Encodage!A3768&lt;=$H$2),Encodage!B3768,"")))</f>
        <v/>
      </c>
      <c r="B3768" s="62" t="str">
        <f>IF(A3768="","",IF(COUNTIF($A$2:B3767,Encodage!B3768)&gt;0,"",IF(AND(Encodage!B3768&gt;=$G$2,Encodage!A3768&lt;=$H$2),Encodage!C3768,"")))</f>
        <v/>
      </c>
      <c r="C3768" s="62"/>
      <c r="D3768" s="61"/>
      <c r="E3768" s="61"/>
      <c r="F3768" s="61"/>
      <c r="G3768" t="str">
        <f t="shared" si="661"/>
        <v/>
      </c>
      <c r="H3768" t="str">
        <f>IFERROR(IF(COUNTIF($H$4:H3767,H3767)&lt;VLOOKUP($H3767,$D$3:$E$500,2,0),H3767,INDEX($D$3:$D$300,MATCH(H3767,$D$3:$D$300,0)+1)),"")</f>
        <v/>
      </c>
      <c r="I3768" t="str">
        <f>IF($H3768="","",VLOOKUP($H3768,Listes!$A$3:$I$12,3,FALSE))</f>
        <v/>
      </c>
      <c r="J3768" t="str">
        <f>IF($H3768="","",VLOOKUP($H3768,Listes!$A$3:$I$12,4,FALSE))</f>
        <v/>
      </c>
      <c r="K3768" t="str">
        <f>IF(H3768="","",VLOOKUP($H3768,Listes!$A$3:$I$12,8,FALSE))</f>
        <v/>
      </c>
      <c r="N3768" t="str">
        <f t="shared" si="662"/>
        <v/>
      </c>
    </row>
    <row r="3769" spans="1:14">
      <c r="A3769" s="62" t="str">
        <f>IF(Encodage!A3769="","",IF(COUNTIF($A$2:A3768,Encodage!A3769),"",IF(AND(Encodage!A3769&gt;=$G$2,Encodage!A3769&lt;=$H$2),Encodage!B3769,"")))</f>
        <v/>
      </c>
      <c r="B3769" s="62" t="str">
        <f>IF(A3769="","",IF(COUNTIF($A$2:B3768,Encodage!B3769)&gt;0,"",IF(AND(Encodage!B3769&gt;=$G$2,Encodage!A3769&lt;=$H$2),Encodage!C3769,"")))</f>
        <v/>
      </c>
      <c r="C3769" s="62"/>
      <c r="D3769" s="61"/>
      <c r="E3769" s="61"/>
      <c r="F3769" s="61"/>
      <c r="G3769" t="str">
        <f t="shared" si="661"/>
        <v/>
      </c>
      <c r="H3769" t="str">
        <f>IFERROR(IF(COUNTIF($H$4:H3768,H3768)&lt;VLOOKUP($H3768,$D$3:$E$500,2,0),H3768,INDEX($D$3:$D$300,MATCH(H3768,$D$3:$D$300,0)+1)),"")</f>
        <v/>
      </c>
      <c r="I3769" t="str">
        <f>IF($H3769="","",VLOOKUP($H3769,Listes!$A$3:$I$12,3,FALSE))</f>
        <v/>
      </c>
      <c r="J3769" t="str">
        <f>IF($H3769="","",VLOOKUP($H3769,Listes!$A$3:$I$12,4,FALSE))</f>
        <v/>
      </c>
      <c r="K3769" t="str">
        <f>IF(H3769="","",VLOOKUP($H3769,Listes!$A$3:$I$12,8,FALSE))</f>
        <v/>
      </c>
      <c r="N3769" t="str">
        <f t="shared" si="662"/>
        <v/>
      </c>
    </row>
    <row r="3770" spans="1:14">
      <c r="A3770" s="62" t="str">
        <f>IF(Encodage!A3770="","",IF(COUNTIF($A$2:A3769,Encodage!A3770),"",IF(AND(Encodage!A3770&gt;=$G$2,Encodage!A3770&lt;=$H$2),Encodage!B3770,"")))</f>
        <v/>
      </c>
      <c r="B3770" s="62" t="str">
        <f>IF(A3770="","",IF(COUNTIF($A$2:B3769,Encodage!B3770)&gt;0,"",IF(AND(Encodage!B3770&gt;=$G$2,Encodage!A3770&lt;=$H$2),Encodage!C3770,"")))</f>
        <v/>
      </c>
      <c r="C3770" s="62"/>
      <c r="D3770" s="61"/>
      <c r="E3770" s="61"/>
      <c r="F3770" s="61"/>
      <c r="G3770" t="str">
        <f t="shared" si="661"/>
        <v/>
      </c>
      <c r="H3770" t="str">
        <f>IFERROR(IF(COUNTIF($H$4:H3769,H3769)&lt;VLOOKUP($H3769,$D$3:$E$500,2,0),H3769,INDEX($D$3:$D$300,MATCH(H3769,$D$3:$D$300,0)+1)),"")</f>
        <v/>
      </c>
      <c r="I3770" t="str">
        <f>IF($H3770="","",VLOOKUP($H3770,Listes!$A$3:$I$12,3,FALSE))</f>
        <v/>
      </c>
      <c r="J3770" t="str">
        <f>IF($H3770="","",VLOOKUP($H3770,Listes!$A$3:$I$12,4,FALSE))</f>
        <v/>
      </c>
      <c r="K3770" t="str">
        <f>IF(H3770="","",VLOOKUP($H3770,Listes!$A$3:$I$12,8,FALSE))</f>
        <v/>
      </c>
      <c r="N3770" t="str">
        <f t="shared" si="662"/>
        <v/>
      </c>
    </row>
    <row r="3771" spans="1:14">
      <c r="A3771" s="62" t="str">
        <f>IF(Encodage!A3771="","",IF(COUNTIF($A$2:A3770,Encodage!A3771),"",IF(AND(Encodage!A3771&gt;=$G$2,Encodage!A3771&lt;=$H$2),Encodage!B3771,"")))</f>
        <v/>
      </c>
      <c r="B3771" s="62" t="str">
        <f>IF(A3771="","",IF(COUNTIF($A$2:B3770,Encodage!B3771)&gt;0,"",IF(AND(Encodage!B3771&gt;=$G$2,Encodage!A3771&lt;=$H$2),Encodage!C3771,"")))</f>
        <v/>
      </c>
      <c r="C3771" s="62"/>
      <c r="D3771" s="61"/>
      <c r="E3771" s="61"/>
      <c r="F3771" s="61"/>
      <c r="G3771" t="str">
        <f t="shared" si="661"/>
        <v/>
      </c>
      <c r="H3771" t="str">
        <f>IFERROR(IF(COUNTIF($H$4:H3770,H3770)&lt;VLOOKUP($H3770,$D$3:$E$500,2,0),H3770,INDEX($D$3:$D$300,MATCH(H3770,$D$3:$D$300,0)+1)),"")</f>
        <v/>
      </c>
      <c r="I3771" t="str">
        <f>IF($H3771="","",VLOOKUP($H3771,Listes!$A$3:$I$12,3,FALSE))</f>
        <v/>
      </c>
      <c r="J3771" t="str">
        <f>IF($H3771="","",VLOOKUP($H3771,Listes!$A$3:$I$12,4,FALSE))</f>
        <v/>
      </c>
      <c r="K3771" t="str">
        <f>IF(H3771="","",VLOOKUP($H3771,Listes!$A$3:$I$12,8,FALSE))</f>
        <v/>
      </c>
      <c r="N3771" t="str">
        <f t="shared" si="662"/>
        <v/>
      </c>
    </row>
    <row r="3772" spans="1:14">
      <c r="A3772" s="62" t="str">
        <f>IF(Encodage!A3772="","",IF(COUNTIF($A$2:A3771,Encodage!A3772),"",IF(AND(Encodage!A3772&gt;=$G$2,Encodage!A3772&lt;=$H$2),Encodage!B3772,"")))</f>
        <v/>
      </c>
      <c r="B3772" s="62" t="str">
        <f>IF(A3772="","",IF(COUNTIF($A$2:B3771,Encodage!B3772)&gt;0,"",IF(AND(Encodage!B3772&gt;=$G$2,Encodage!A3772&lt;=$H$2),Encodage!C3772,"")))</f>
        <v/>
      </c>
      <c r="C3772" s="62"/>
      <c r="D3772" s="61"/>
      <c r="E3772" s="61"/>
      <c r="F3772" s="61"/>
      <c r="G3772" t="str">
        <f t="shared" si="661"/>
        <v/>
      </c>
      <c r="H3772" t="str">
        <f>IFERROR(IF(COUNTIF($H$4:H3771,H3771)&lt;VLOOKUP($H3771,$D$3:$E$500,2,0),H3771,INDEX($D$3:$D$300,MATCH(H3771,$D$3:$D$300,0)+1)),"")</f>
        <v/>
      </c>
      <c r="I3772" t="str">
        <f>IF($H3772="","",VLOOKUP($H3772,Listes!$A$3:$I$12,3,FALSE))</f>
        <v/>
      </c>
      <c r="J3772" t="str">
        <f>IF($H3772="","",VLOOKUP($H3772,Listes!$A$3:$I$12,4,FALSE))</f>
        <v/>
      </c>
      <c r="K3772" t="str">
        <f>IF(H3772="","",VLOOKUP($H3772,Listes!$A$3:$I$12,8,FALSE))</f>
        <v/>
      </c>
      <c r="N3772" t="str">
        <f t="shared" si="662"/>
        <v/>
      </c>
    </row>
    <row r="3773" spans="1:14">
      <c r="A3773" s="62" t="str">
        <f>IF(Encodage!A3773="","",IF(COUNTIF($A$2:A3772,Encodage!A3773),"",IF(AND(Encodage!A3773&gt;=$G$2,Encodage!A3773&lt;=$H$2),Encodage!B3773,"")))</f>
        <v/>
      </c>
      <c r="B3773" s="62" t="str">
        <f>IF(A3773="","",IF(COUNTIF($A$2:B3772,Encodage!B3773)&gt;0,"",IF(AND(Encodage!B3773&gt;=$G$2,Encodage!A3773&lt;=$H$2),Encodage!C3773,"")))</f>
        <v/>
      </c>
      <c r="C3773" s="62"/>
      <c r="D3773" s="61"/>
      <c r="E3773" s="61"/>
      <c r="F3773" s="61"/>
      <c r="G3773" t="str">
        <f t="shared" si="661"/>
        <v/>
      </c>
      <c r="H3773" t="str">
        <f>IFERROR(IF(COUNTIF($H$4:H3772,H3772)&lt;VLOOKUP($H3772,$D$3:$E$500,2,0),H3772,INDEX($D$3:$D$300,MATCH(H3772,$D$3:$D$300,0)+1)),"")</f>
        <v/>
      </c>
      <c r="I3773" t="str">
        <f>IF($H3773="","",VLOOKUP($H3773,Listes!$A$3:$I$12,3,FALSE))</f>
        <v/>
      </c>
      <c r="J3773" t="str">
        <f>IF($H3773="","",VLOOKUP($H3773,Listes!$A$3:$I$12,4,FALSE))</f>
        <v/>
      </c>
      <c r="K3773" t="str">
        <f>IF(H3773="","",VLOOKUP($H3773,Listes!$A$3:$I$12,8,FALSE))</f>
        <v/>
      </c>
      <c r="N3773" t="str">
        <f t="shared" si="662"/>
        <v/>
      </c>
    </row>
    <row r="3774" spans="1:14">
      <c r="A3774" s="62" t="str">
        <f>IF(Encodage!A3774="","",IF(COUNTIF($A$2:A3773,Encodage!A3774),"",IF(AND(Encodage!A3774&gt;=$G$2,Encodage!A3774&lt;=$H$2),Encodage!B3774,"")))</f>
        <v/>
      </c>
      <c r="B3774" s="62" t="str">
        <f>IF(A3774="","",IF(COUNTIF($A$2:B3773,Encodage!B3774)&gt;0,"",IF(AND(Encodage!B3774&gt;=$G$2,Encodage!A3774&lt;=$H$2),Encodage!C3774,"")))</f>
        <v/>
      </c>
      <c r="C3774" s="62"/>
      <c r="D3774" s="61"/>
      <c r="E3774" s="61"/>
      <c r="F3774" s="61"/>
      <c r="G3774" t="str">
        <f t="shared" si="661"/>
        <v/>
      </c>
      <c r="H3774" t="str">
        <f>IFERROR(IF(COUNTIF($H$4:H3773,H3773)&lt;VLOOKUP($H3773,$D$3:$E$500,2,0),H3773,INDEX($D$3:$D$300,MATCH(H3773,$D$3:$D$300,0)+1)),"")</f>
        <v/>
      </c>
      <c r="I3774" t="str">
        <f>IF($H3774="","",VLOOKUP($H3774,Listes!$A$3:$I$12,3,FALSE))</f>
        <v/>
      </c>
      <c r="J3774" t="str">
        <f>IF($H3774="","",VLOOKUP($H3774,Listes!$A$3:$I$12,4,FALSE))</f>
        <v/>
      </c>
      <c r="K3774" t="str">
        <f>IF(H3774="","",VLOOKUP($H3774,Listes!$A$3:$I$12,8,FALSE))</f>
        <v/>
      </c>
      <c r="N3774" t="str">
        <f t="shared" si="662"/>
        <v/>
      </c>
    </row>
    <row r="3775" spans="1:14">
      <c r="A3775" s="62" t="str">
        <f>IF(Encodage!A3775="","",IF(COUNTIF($A$2:A3774,Encodage!A3775),"",IF(AND(Encodage!A3775&gt;=$G$2,Encodage!A3775&lt;=$H$2),Encodage!B3775,"")))</f>
        <v/>
      </c>
      <c r="B3775" s="62" t="str">
        <f>IF(A3775="","",IF(COUNTIF($A$2:B3774,Encodage!B3775)&gt;0,"",IF(AND(Encodage!B3775&gt;=$G$2,Encodage!A3775&lt;=$H$2),Encodage!C3775,"")))</f>
        <v/>
      </c>
      <c r="C3775" s="62"/>
      <c r="D3775" s="61"/>
      <c r="E3775" s="61"/>
      <c r="F3775" s="61"/>
      <c r="G3775" t="str">
        <f t="shared" si="661"/>
        <v/>
      </c>
      <c r="H3775" t="str">
        <f>IFERROR(IF(COUNTIF($H$4:H3774,H3774)&lt;VLOOKUP($H3774,$D$3:$E$500,2,0),H3774,INDEX($D$3:$D$300,MATCH(H3774,$D$3:$D$300,0)+1)),"")</f>
        <v/>
      </c>
      <c r="I3775" t="str">
        <f>IF($H3775="","",VLOOKUP($H3775,Listes!$A$3:$I$12,3,FALSE))</f>
        <v/>
      </c>
      <c r="J3775" t="str">
        <f>IF($H3775="","",VLOOKUP($H3775,Listes!$A$3:$I$12,4,FALSE))</f>
        <v/>
      </c>
      <c r="K3775" t="str">
        <f>IF(H3775="","",VLOOKUP($H3775,Listes!$A$3:$I$12,8,FALSE))</f>
        <v/>
      </c>
      <c r="N3775" t="str">
        <f t="shared" si="662"/>
        <v/>
      </c>
    </row>
    <row r="3776" spans="1:14">
      <c r="A3776" s="62" t="str">
        <f>IF(Encodage!A3776="","",IF(COUNTIF($A$2:A3775,Encodage!A3776),"",IF(AND(Encodage!A3776&gt;=$G$2,Encodage!A3776&lt;=$H$2),Encodage!B3776,"")))</f>
        <v/>
      </c>
      <c r="B3776" s="62" t="str">
        <f>IF(A3776="","",IF(COUNTIF($A$2:B3775,Encodage!B3776)&gt;0,"",IF(AND(Encodage!B3776&gt;=$G$2,Encodage!A3776&lt;=$H$2),Encodage!C3776,"")))</f>
        <v/>
      </c>
      <c r="C3776" s="62"/>
      <c r="D3776" s="61"/>
      <c r="E3776" s="61"/>
      <c r="F3776" s="61"/>
      <c r="G3776" t="str">
        <f t="shared" si="661"/>
        <v/>
      </c>
      <c r="H3776" t="str">
        <f>IFERROR(IF(COUNTIF($H$4:H3775,H3775)&lt;VLOOKUP($H3775,$D$3:$E$500,2,0),H3775,INDEX($D$3:$D$300,MATCH(H3775,$D$3:$D$300,0)+1)),"")</f>
        <v/>
      </c>
      <c r="I3776" t="str">
        <f>IF($H3776="","",VLOOKUP($H3776,Listes!$A$3:$I$12,3,FALSE))</f>
        <v/>
      </c>
      <c r="J3776" t="str">
        <f>IF($H3776="","",VLOOKUP($H3776,Listes!$A$3:$I$12,4,FALSE))</f>
        <v/>
      </c>
      <c r="K3776" t="str">
        <f>IF(H3776="","",VLOOKUP($H3776,Listes!$A$3:$I$12,8,FALSE))</f>
        <v/>
      </c>
      <c r="N3776" t="str">
        <f t="shared" si="662"/>
        <v/>
      </c>
    </row>
    <row r="3777" spans="1:14">
      <c r="A3777" s="62" t="str">
        <f>IF(Encodage!A3777="","",IF(COUNTIF($A$2:A3776,Encodage!A3777),"",IF(AND(Encodage!A3777&gt;=$G$2,Encodage!A3777&lt;=$H$2),Encodage!B3777,"")))</f>
        <v/>
      </c>
      <c r="B3777" s="62" t="str">
        <f>IF(A3777="","",IF(COUNTIF($A$2:B3776,Encodage!B3777)&gt;0,"",IF(AND(Encodage!B3777&gt;=$G$2,Encodage!A3777&lt;=$H$2),Encodage!C3777,"")))</f>
        <v/>
      </c>
      <c r="C3777" s="62"/>
      <c r="D3777" s="61"/>
      <c r="E3777" s="61"/>
      <c r="F3777" s="61"/>
      <c r="G3777" t="str">
        <f t="shared" si="661"/>
        <v/>
      </c>
      <c r="H3777" t="str">
        <f>IFERROR(IF(COUNTIF($H$4:H3776,H3776)&lt;VLOOKUP($H3776,$D$3:$E$500,2,0),H3776,INDEX($D$3:$D$300,MATCH(H3776,$D$3:$D$300,0)+1)),"")</f>
        <v/>
      </c>
      <c r="I3777" t="str">
        <f>IF($H3777="","",VLOOKUP($H3777,Listes!$A$3:$I$12,3,FALSE))</f>
        <v/>
      </c>
      <c r="J3777" t="str">
        <f>IF($H3777="","",VLOOKUP($H3777,Listes!$A$3:$I$12,4,FALSE))</f>
        <v/>
      </c>
      <c r="K3777" t="str">
        <f>IF(H3777="","",VLOOKUP($H3777,Listes!$A$3:$I$12,8,FALSE))</f>
        <v/>
      </c>
      <c r="N3777" t="str">
        <f t="shared" si="662"/>
        <v/>
      </c>
    </row>
    <row r="3778" spans="1:14">
      <c r="A3778" s="62" t="str">
        <f>IF(Encodage!A3778="","",IF(COUNTIF($A$2:A3777,Encodage!A3778),"",IF(AND(Encodage!A3778&gt;=$G$2,Encodage!A3778&lt;=$H$2),Encodage!B3778,"")))</f>
        <v/>
      </c>
      <c r="B3778" s="62" t="str">
        <f>IF(A3778="","",IF(COUNTIF($A$2:B3777,Encodage!B3778)&gt;0,"",IF(AND(Encodage!B3778&gt;=$G$2,Encodage!A3778&lt;=$H$2),Encodage!C3778,"")))</f>
        <v/>
      </c>
      <c r="C3778" s="62"/>
      <c r="D3778" s="61"/>
      <c r="E3778" s="61"/>
      <c r="F3778" s="61"/>
      <c r="G3778" t="str">
        <f t="shared" si="661"/>
        <v/>
      </c>
      <c r="H3778" t="str">
        <f>IFERROR(IF(COUNTIF($H$4:H3777,H3777)&lt;VLOOKUP($H3777,$D$3:$E$500,2,0),H3777,INDEX($D$3:$D$300,MATCH(H3777,$D$3:$D$300,0)+1)),"")</f>
        <v/>
      </c>
      <c r="I3778" t="str">
        <f>IF($H3778="","",VLOOKUP($H3778,Listes!$A$3:$I$12,3,FALSE))</f>
        <v/>
      </c>
      <c r="J3778" t="str">
        <f>IF($H3778="","",VLOOKUP($H3778,Listes!$A$3:$I$12,4,FALSE))</f>
        <v/>
      </c>
      <c r="K3778" t="str">
        <f>IF(H3778="","",VLOOKUP($H3778,Listes!$A$3:$I$12,8,FALSE))</f>
        <v/>
      </c>
      <c r="N3778" t="str">
        <f t="shared" si="662"/>
        <v/>
      </c>
    </row>
    <row r="3779" spans="1:14">
      <c r="A3779" s="62" t="str">
        <f>IF(Encodage!A3779="","",IF(COUNTIF($A$2:A3778,Encodage!A3779),"",IF(AND(Encodage!A3779&gt;=$G$2,Encodage!A3779&lt;=$H$2),Encodage!B3779,"")))</f>
        <v/>
      </c>
      <c r="B3779" s="62" t="str">
        <f>IF(A3779="","",IF(COUNTIF($A$2:B3778,Encodage!B3779)&gt;0,"",IF(AND(Encodage!B3779&gt;=$G$2,Encodage!A3779&lt;=$H$2),Encodage!C3779,"")))</f>
        <v/>
      </c>
      <c r="C3779" s="62"/>
      <c r="D3779" s="61"/>
      <c r="E3779" s="61"/>
      <c r="F3779" s="61"/>
      <c r="G3779" t="str">
        <f t="shared" si="661"/>
        <v/>
      </c>
      <c r="H3779" t="str">
        <f>IFERROR(IF(COUNTIF($H$4:H3778,H3778)&lt;VLOOKUP($H3778,$D$3:$E$500,2,0),H3778,INDEX($D$3:$D$300,MATCH(H3778,$D$3:$D$300,0)+1)),"")</f>
        <v/>
      </c>
      <c r="I3779" t="str">
        <f>IF($H3779="","",VLOOKUP($H3779,Listes!$A$3:$I$12,3,FALSE))</f>
        <v/>
      </c>
      <c r="J3779" t="str">
        <f>IF($H3779="","",VLOOKUP($H3779,Listes!$A$3:$I$12,4,FALSE))</f>
        <v/>
      </c>
      <c r="K3779" t="str">
        <f>IF(H3779="","",VLOOKUP($H3779,Listes!$A$3:$I$12,8,FALSE))</f>
        <v/>
      </c>
      <c r="N3779" t="str">
        <f t="shared" si="662"/>
        <v/>
      </c>
    </row>
    <row r="3780" spans="1:14">
      <c r="A3780" s="62" t="str">
        <f>IF(Encodage!A3780="","",IF(COUNTIF($A$2:A3779,Encodage!A3780),"",IF(AND(Encodage!A3780&gt;=$G$2,Encodage!A3780&lt;=$H$2),Encodage!B3780,"")))</f>
        <v/>
      </c>
      <c r="B3780" s="62" t="str">
        <f>IF(A3780="","",IF(COUNTIF($A$2:B3779,Encodage!B3780)&gt;0,"",IF(AND(Encodage!B3780&gt;=$G$2,Encodage!A3780&lt;=$H$2),Encodage!C3780,"")))</f>
        <v/>
      </c>
      <c r="C3780" s="62"/>
      <c r="D3780" s="61"/>
      <c r="E3780" s="61"/>
      <c r="F3780" s="61"/>
      <c r="G3780" t="str">
        <f t="shared" si="661"/>
        <v/>
      </c>
      <c r="H3780" t="str">
        <f>IFERROR(IF(COUNTIF($H$4:H3779,H3779)&lt;VLOOKUP($H3779,$D$3:$E$500,2,0),H3779,INDEX($D$3:$D$300,MATCH(H3779,$D$3:$D$300,0)+1)),"")</f>
        <v/>
      </c>
      <c r="I3780" t="str">
        <f>IF($H3780="","",VLOOKUP($H3780,Listes!$A$3:$I$12,3,FALSE))</f>
        <v/>
      </c>
      <c r="J3780" t="str">
        <f>IF($H3780="","",VLOOKUP($H3780,Listes!$A$3:$I$12,4,FALSE))</f>
        <v/>
      </c>
      <c r="K3780" t="str">
        <f>IF(H3780="","",VLOOKUP($H3780,Listes!$A$3:$I$12,8,FALSE))</f>
        <v/>
      </c>
      <c r="N3780" t="str">
        <f t="shared" si="662"/>
        <v/>
      </c>
    </row>
    <row r="3781" spans="1:14">
      <c r="A3781" s="62" t="str">
        <f>IF(Encodage!A3781="","",IF(COUNTIF($A$2:A3780,Encodage!A3781),"",IF(AND(Encodage!A3781&gt;=$G$2,Encodage!A3781&lt;=$H$2),Encodage!B3781,"")))</f>
        <v/>
      </c>
      <c r="B3781" s="62" t="str">
        <f>IF(A3781="","",IF(COUNTIF($A$2:B3780,Encodage!B3781)&gt;0,"",IF(AND(Encodage!B3781&gt;=$G$2,Encodage!A3781&lt;=$H$2),Encodage!C3781,"")))</f>
        <v/>
      </c>
      <c r="C3781" s="62"/>
      <c r="D3781" s="61"/>
      <c r="E3781" s="61"/>
      <c r="F3781" s="61"/>
      <c r="G3781" t="str">
        <f t="shared" ref="G3781:G3844" si="663">IFERROR(INDEX($C$3:$C$10000,MATCH(H3781,$A$3:$A$10000,0)),"")</f>
        <v/>
      </c>
      <c r="H3781" t="str">
        <f>IFERROR(IF(COUNTIF($H$4:H3780,H3780)&lt;VLOOKUP($H3780,$D$3:$E$500,2,0),H3780,INDEX($D$3:$D$300,MATCH(H3780,$D$3:$D$300,0)+1)),"")</f>
        <v/>
      </c>
      <c r="I3781" t="str">
        <f>IF($H3781="","",VLOOKUP($H3781,Listes!$A$3:$I$12,3,FALSE))</f>
        <v/>
      </c>
      <c r="J3781" t="str">
        <f>IF($H3781="","",VLOOKUP($H3781,Listes!$A$3:$I$12,4,FALSE))</f>
        <v/>
      </c>
      <c r="K3781" t="str">
        <f>IF(H3781="","",VLOOKUP($H3781,Listes!$A$3:$I$12,8,FALSE))</f>
        <v/>
      </c>
      <c r="N3781" t="str">
        <f t="shared" ref="N3781:N3844" si="664">IF($H3780=$H3781,"",IFERROR(INDEX($C$3:$C$300,MATCH(H3781,$D$3:$D$300,0)),""))</f>
        <v/>
      </c>
    </row>
    <row r="3782" spans="1:14">
      <c r="A3782" s="62" t="str">
        <f>IF(Encodage!A3782="","",IF(COUNTIF($A$2:A3781,Encodage!A3782),"",IF(AND(Encodage!A3782&gt;=$G$2,Encodage!A3782&lt;=$H$2),Encodage!B3782,"")))</f>
        <v/>
      </c>
      <c r="B3782" s="62" t="str">
        <f>IF(A3782="","",IF(COUNTIF($A$2:B3781,Encodage!B3782)&gt;0,"",IF(AND(Encodage!B3782&gt;=$G$2,Encodage!A3782&lt;=$H$2),Encodage!C3782,"")))</f>
        <v/>
      </c>
      <c r="C3782" s="62"/>
      <c r="D3782" s="61"/>
      <c r="E3782" s="61"/>
      <c r="F3782" s="61"/>
      <c r="G3782" t="str">
        <f t="shared" si="663"/>
        <v/>
      </c>
      <c r="H3782" t="str">
        <f>IFERROR(IF(COUNTIF($H$4:H3781,H3781)&lt;VLOOKUP($H3781,$D$3:$E$500,2,0),H3781,INDEX($D$3:$D$300,MATCH(H3781,$D$3:$D$300,0)+1)),"")</f>
        <v/>
      </c>
      <c r="I3782" t="str">
        <f>IF($H3782="","",VLOOKUP($H3782,Listes!$A$3:$I$12,3,FALSE))</f>
        <v/>
      </c>
      <c r="J3782" t="str">
        <f>IF($H3782="","",VLOOKUP($H3782,Listes!$A$3:$I$12,4,FALSE))</f>
        <v/>
      </c>
      <c r="K3782" t="str">
        <f>IF(H3782="","",VLOOKUP($H3782,Listes!$A$3:$I$12,8,FALSE))</f>
        <v/>
      </c>
      <c r="N3782" t="str">
        <f t="shared" si="664"/>
        <v/>
      </c>
    </row>
    <row r="3783" spans="1:14">
      <c r="A3783" s="62" t="str">
        <f>IF(Encodage!A3783="","",IF(COUNTIF($A$2:A3782,Encodage!A3783),"",IF(AND(Encodage!A3783&gt;=$G$2,Encodage!A3783&lt;=$H$2),Encodage!B3783,"")))</f>
        <v/>
      </c>
      <c r="B3783" s="62" t="str">
        <f>IF(A3783="","",IF(COUNTIF($A$2:B3782,Encodage!B3783)&gt;0,"",IF(AND(Encodage!B3783&gt;=$G$2,Encodage!A3783&lt;=$H$2),Encodage!C3783,"")))</f>
        <v/>
      </c>
      <c r="C3783" s="62"/>
      <c r="D3783" s="61"/>
      <c r="E3783" s="61"/>
      <c r="F3783" s="61"/>
      <c r="G3783" t="str">
        <f t="shared" si="663"/>
        <v/>
      </c>
      <c r="H3783" t="str">
        <f>IFERROR(IF(COUNTIF($H$4:H3782,H3782)&lt;VLOOKUP($H3782,$D$3:$E$500,2,0),H3782,INDEX($D$3:$D$300,MATCH(H3782,$D$3:$D$300,0)+1)),"")</f>
        <v/>
      </c>
      <c r="I3783" t="str">
        <f>IF($H3783="","",VLOOKUP($H3783,Listes!$A$3:$I$12,3,FALSE))</f>
        <v/>
      </c>
      <c r="J3783" t="str">
        <f>IF($H3783="","",VLOOKUP($H3783,Listes!$A$3:$I$12,4,FALSE))</f>
        <v/>
      </c>
      <c r="K3783" t="str">
        <f>IF(H3783="","",VLOOKUP($H3783,Listes!$A$3:$I$12,8,FALSE))</f>
        <v/>
      </c>
      <c r="N3783" t="str">
        <f t="shared" si="664"/>
        <v/>
      </c>
    </row>
    <row r="3784" spans="1:14">
      <c r="A3784" s="62" t="str">
        <f>IF(Encodage!A3784="","",IF(COUNTIF($A$2:A3783,Encodage!A3784),"",IF(AND(Encodage!A3784&gt;=$G$2,Encodage!A3784&lt;=$H$2),Encodage!B3784,"")))</f>
        <v/>
      </c>
      <c r="B3784" s="62" t="str">
        <f>IF(A3784="","",IF(COUNTIF($A$2:B3783,Encodage!B3784)&gt;0,"",IF(AND(Encodage!B3784&gt;=$G$2,Encodage!A3784&lt;=$H$2),Encodage!C3784,"")))</f>
        <v/>
      </c>
      <c r="C3784" s="62"/>
      <c r="D3784" s="61"/>
      <c r="E3784" s="61"/>
      <c r="F3784" s="61"/>
      <c r="G3784" t="str">
        <f t="shared" si="663"/>
        <v/>
      </c>
      <c r="H3784" t="str">
        <f>IFERROR(IF(COUNTIF($H$4:H3783,H3783)&lt;VLOOKUP($H3783,$D$3:$E$500,2,0),H3783,INDEX($D$3:$D$300,MATCH(H3783,$D$3:$D$300,0)+1)),"")</f>
        <v/>
      </c>
      <c r="I3784" t="str">
        <f>IF($H3784="","",VLOOKUP($H3784,Listes!$A$3:$I$12,3,FALSE))</f>
        <v/>
      </c>
      <c r="J3784" t="str">
        <f>IF($H3784="","",VLOOKUP($H3784,Listes!$A$3:$I$12,4,FALSE))</f>
        <v/>
      </c>
      <c r="K3784" t="str">
        <f>IF(H3784="","",VLOOKUP($H3784,Listes!$A$3:$I$12,8,FALSE))</f>
        <v/>
      </c>
      <c r="N3784" t="str">
        <f t="shared" si="664"/>
        <v/>
      </c>
    </row>
    <row r="3785" spans="1:14">
      <c r="A3785" s="62" t="str">
        <f>IF(Encodage!A3785="","",IF(COUNTIF($A$2:A3784,Encodage!A3785),"",IF(AND(Encodage!A3785&gt;=$G$2,Encodage!A3785&lt;=$H$2),Encodage!B3785,"")))</f>
        <v/>
      </c>
      <c r="B3785" s="62" t="str">
        <f>IF(A3785="","",IF(COUNTIF($A$2:B3784,Encodage!B3785)&gt;0,"",IF(AND(Encodage!B3785&gt;=$G$2,Encodage!A3785&lt;=$H$2),Encodage!C3785,"")))</f>
        <v/>
      </c>
      <c r="C3785" s="62"/>
      <c r="D3785" s="61"/>
      <c r="E3785" s="61"/>
      <c r="F3785" s="61"/>
      <c r="G3785" t="str">
        <f t="shared" si="663"/>
        <v/>
      </c>
      <c r="H3785" t="str">
        <f>IFERROR(IF(COUNTIF($H$4:H3784,H3784)&lt;VLOOKUP($H3784,$D$3:$E$500,2,0),H3784,INDEX($D$3:$D$300,MATCH(H3784,$D$3:$D$300,0)+1)),"")</f>
        <v/>
      </c>
      <c r="I3785" t="str">
        <f>IF($H3785="","",VLOOKUP($H3785,Listes!$A$3:$I$12,3,FALSE))</f>
        <v/>
      </c>
      <c r="J3785" t="str">
        <f>IF($H3785="","",VLOOKUP($H3785,Listes!$A$3:$I$12,4,FALSE))</f>
        <v/>
      </c>
      <c r="K3785" t="str">
        <f>IF(H3785="","",VLOOKUP($H3785,Listes!$A$3:$I$12,8,FALSE))</f>
        <v/>
      </c>
      <c r="N3785" t="str">
        <f t="shared" si="664"/>
        <v/>
      </c>
    </row>
    <row r="3786" spans="1:14">
      <c r="A3786" s="62" t="str">
        <f>IF(Encodage!A3786="","",IF(COUNTIF($A$2:A3785,Encodage!A3786),"",IF(AND(Encodage!A3786&gt;=$G$2,Encodage!A3786&lt;=$H$2),Encodage!B3786,"")))</f>
        <v/>
      </c>
      <c r="B3786" s="62" t="str">
        <f>IF(A3786="","",IF(COUNTIF($A$2:B3785,Encodage!B3786)&gt;0,"",IF(AND(Encodage!B3786&gt;=$G$2,Encodage!A3786&lt;=$H$2),Encodage!C3786,"")))</f>
        <v/>
      </c>
      <c r="C3786" s="62"/>
      <c r="D3786" s="61"/>
      <c r="E3786" s="61"/>
      <c r="F3786" s="61"/>
      <c r="G3786" t="str">
        <f t="shared" si="663"/>
        <v/>
      </c>
      <c r="H3786" t="str">
        <f>IFERROR(IF(COUNTIF($H$4:H3785,H3785)&lt;VLOOKUP($H3785,$D$3:$E$500,2,0),H3785,INDEX($D$3:$D$300,MATCH(H3785,$D$3:$D$300,0)+1)),"")</f>
        <v/>
      </c>
      <c r="I3786" t="str">
        <f>IF($H3786="","",VLOOKUP($H3786,Listes!$A$3:$I$12,3,FALSE))</f>
        <v/>
      </c>
      <c r="J3786" t="str">
        <f>IF($H3786="","",VLOOKUP($H3786,Listes!$A$3:$I$12,4,FALSE))</f>
        <v/>
      </c>
      <c r="K3786" t="str">
        <f>IF(H3786="","",VLOOKUP($H3786,Listes!$A$3:$I$12,8,FALSE))</f>
        <v/>
      </c>
      <c r="N3786" t="str">
        <f t="shared" si="664"/>
        <v/>
      </c>
    </row>
    <row r="3787" spans="1:14">
      <c r="A3787" s="62" t="str">
        <f>IF(Encodage!A3787="","",IF(COUNTIF($A$2:A3786,Encodage!A3787),"",IF(AND(Encodage!A3787&gt;=$G$2,Encodage!A3787&lt;=$H$2),Encodage!B3787,"")))</f>
        <v/>
      </c>
      <c r="B3787" s="62" t="str">
        <f>IF(A3787="","",IF(COUNTIF($A$2:B3786,Encodage!B3787)&gt;0,"",IF(AND(Encodage!B3787&gt;=$G$2,Encodage!A3787&lt;=$H$2),Encodage!C3787,"")))</f>
        <v/>
      </c>
      <c r="C3787" s="62"/>
      <c r="D3787" s="61"/>
      <c r="E3787" s="61"/>
      <c r="F3787" s="61"/>
      <c r="G3787" t="str">
        <f t="shared" si="663"/>
        <v/>
      </c>
      <c r="H3787" t="str">
        <f>IFERROR(IF(COUNTIF($H$4:H3786,H3786)&lt;VLOOKUP($H3786,$D$3:$E$500,2,0),H3786,INDEX($D$3:$D$300,MATCH(H3786,$D$3:$D$300,0)+1)),"")</f>
        <v/>
      </c>
      <c r="I3787" t="str">
        <f>IF($H3787="","",VLOOKUP($H3787,Listes!$A$3:$I$12,3,FALSE))</f>
        <v/>
      </c>
      <c r="J3787" t="str">
        <f>IF($H3787="","",VLOOKUP($H3787,Listes!$A$3:$I$12,4,FALSE))</f>
        <v/>
      </c>
      <c r="K3787" t="str">
        <f>IF(H3787="","",VLOOKUP($H3787,Listes!$A$3:$I$12,8,FALSE))</f>
        <v/>
      </c>
      <c r="N3787" t="str">
        <f t="shared" si="664"/>
        <v/>
      </c>
    </row>
    <row r="3788" spans="1:14">
      <c r="A3788" s="62" t="str">
        <f>IF(Encodage!A3788="","",IF(COUNTIF($A$2:A3787,Encodage!A3788),"",IF(AND(Encodage!A3788&gt;=$G$2,Encodage!A3788&lt;=$H$2),Encodage!B3788,"")))</f>
        <v/>
      </c>
      <c r="B3788" s="62" t="str">
        <f>IF(A3788="","",IF(COUNTIF($A$2:B3787,Encodage!B3788)&gt;0,"",IF(AND(Encodage!B3788&gt;=$G$2,Encodage!A3788&lt;=$H$2),Encodage!C3788,"")))</f>
        <v/>
      </c>
      <c r="C3788" s="62"/>
      <c r="D3788" s="61"/>
      <c r="E3788" s="61"/>
      <c r="F3788" s="61"/>
      <c r="G3788" t="str">
        <f t="shared" si="663"/>
        <v/>
      </c>
      <c r="H3788" t="str">
        <f>IFERROR(IF(COUNTIF($H$4:H3787,H3787)&lt;VLOOKUP($H3787,$D$3:$E$500,2,0),H3787,INDEX($D$3:$D$300,MATCH(H3787,$D$3:$D$300,0)+1)),"")</f>
        <v/>
      </c>
      <c r="I3788" t="str">
        <f>IF($H3788="","",VLOOKUP($H3788,Listes!$A$3:$I$12,3,FALSE))</f>
        <v/>
      </c>
      <c r="J3788" t="str">
        <f>IF($H3788="","",VLOOKUP($H3788,Listes!$A$3:$I$12,4,FALSE))</f>
        <v/>
      </c>
      <c r="K3788" t="str">
        <f>IF(H3788="","",VLOOKUP($H3788,Listes!$A$3:$I$12,8,FALSE))</f>
        <v/>
      </c>
      <c r="N3788" t="str">
        <f t="shared" si="664"/>
        <v/>
      </c>
    </row>
    <row r="3789" spans="1:14">
      <c r="A3789" s="62" t="str">
        <f>IF(Encodage!A3789="","",IF(COUNTIF($A$2:A3788,Encodage!A3789),"",IF(AND(Encodage!A3789&gt;=$G$2,Encodage!A3789&lt;=$H$2),Encodage!B3789,"")))</f>
        <v/>
      </c>
      <c r="B3789" s="62" t="str">
        <f>IF(A3789="","",IF(COUNTIF($A$2:B3788,Encodage!B3789)&gt;0,"",IF(AND(Encodage!B3789&gt;=$G$2,Encodage!A3789&lt;=$H$2),Encodage!C3789,"")))</f>
        <v/>
      </c>
      <c r="C3789" s="62"/>
      <c r="D3789" s="61"/>
      <c r="E3789" s="61"/>
      <c r="F3789" s="61"/>
      <c r="G3789" t="str">
        <f t="shared" si="663"/>
        <v/>
      </c>
      <c r="H3789" t="str">
        <f>IFERROR(IF(COUNTIF($H$4:H3788,H3788)&lt;VLOOKUP($H3788,$D$3:$E$500,2,0),H3788,INDEX($D$3:$D$300,MATCH(H3788,$D$3:$D$300,0)+1)),"")</f>
        <v/>
      </c>
      <c r="I3789" t="str">
        <f>IF($H3789="","",VLOOKUP($H3789,Listes!$A$3:$I$12,3,FALSE))</f>
        <v/>
      </c>
      <c r="J3789" t="str">
        <f>IF($H3789="","",VLOOKUP($H3789,Listes!$A$3:$I$12,4,FALSE))</f>
        <v/>
      </c>
      <c r="K3789" t="str">
        <f>IF(H3789="","",VLOOKUP($H3789,Listes!$A$3:$I$12,8,FALSE))</f>
        <v/>
      </c>
      <c r="N3789" t="str">
        <f t="shared" si="664"/>
        <v/>
      </c>
    </row>
    <row r="3790" spans="1:14">
      <c r="A3790" s="62" t="str">
        <f>IF(Encodage!A3790="","",IF(COUNTIF($A$2:A3789,Encodage!A3790),"",IF(AND(Encodage!A3790&gt;=$G$2,Encodage!A3790&lt;=$H$2),Encodage!B3790,"")))</f>
        <v/>
      </c>
      <c r="B3790" s="62" t="str">
        <f>IF(A3790="","",IF(COUNTIF($A$2:B3789,Encodage!B3790)&gt;0,"",IF(AND(Encodage!B3790&gt;=$G$2,Encodage!A3790&lt;=$H$2),Encodage!C3790,"")))</f>
        <v/>
      </c>
      <c r="C3790" s="62"/>
      <c r="D3790" s="61"/>
      <c r="E3790" s="61"/>
      <c r="F3790" s="61"/>
      <c r="G3790" t="str">
        <f t="shared" si="663"/>
        <v/>
      </c>
      <c r="H3790" t="str">
        <f>IFERROR(IF(COUNTIF($H$4:H3789,H3789)&lt;VLOOKUP($H3789,$D$3:$E$500,2,0),H3789,INDEX($D$3:$D$300,MATCH(H3789,$D$3:$D$300,0)+1)),"")</f>
        <v/>
      </c>
      <c r="I3790" t="str">
        <f>IF($H3790="","",VLOOKUP($H3790,Listes!$A$3:$I$12,3,FALSE))</f>
        <v/>
      </c>
      <c r="J3790" t="str">
        <f>IF($H3790="","",VLOOKUP($H3790,Listes!$A$3:$I$12,4,FALSE))</f>
        <v/>
      </c>
      <c r="K3790" t="str">
        <f>IF(H3790="","",VLOOKUP($H3790,Listes!$A$3:$I$12,8,FALSE))</f>
        <v/>
      </c>
      <c r="N3790" t="str">
        <f t="shared" si="664"/>
        <v/>
      </c>
    </row>
    <row r="3791" spans="1:14">
      <c r="A3791" s="62" t="str">
        <f>IF(Encodage!A3791="","",IF(COUNTIF($A$2:A3790,Encodage!A3791),"",IF(AND(Encodage!A3791&gt;=$G$2,Encodage!A3791&lt;=$H$2),Encodage!B3791,"")))</f>
        <v/>
      </c>
      <c r="B3791" s="62" t="str">
        <f>IF(A3791="","",IF(COUNTIF($A$2:B3790,Encodage!B3791)&gt;0,"",IF(AND(Encodage!B3791&gt;=$G$2,Encodage!A3791&lt;=$H$2),Encodage!C3791,"")))</f>
        <v/>
      </c>
      <c r="C3791" s="62"/>
      <c r="D3791" s="61"/>
      <c r="E3791" s="61"/>
      <c r="F3791" s="61"/>
      <c r="G3791" t="str">
        <f t="shared" si="663"/>
        <v/>
      </c>
      <c r="H3791" t="str">
        <f>IFERROR(IF(COUNTIF($H$4:H3790,H3790)&lt;VLOOKUP($H3790,$D$3:$E$500,2,0),H3790,INDEX($D$3:$D$300,MATCH(H3790,$D$3:$D$300,0)+1)),"")</f>
        <v/>
      </c>
      <c r="I3791" t="str">
        <f>IF($H3791="","",VLOOKUP($H3791,Listes!$A$3:$I$12,3,FALSE))</f>
        <v/>
      </c>
      <c r="J3791" t="str">
        <f>IF($H3791="","",VLOOKUP($H3791,Listes!$A$3:$I$12,4,FALSE))</f>
        <v/>
      </c>
      <c r="K3791" t="str">
        <f>IF(H3791="","",VLOOKUP($H3791,Listes!$A$3:$I$12,8,FALSE))</f>
        <v/>
      </c>
      <c r="N3791" t="str">
        <f t="shared" si="664"/>
        <v/>
      </c>
    </row>
    <row r="3792" spans="1:14">
      <c r="A3792" s="62" t="str">
        <f>IF(Encodage!A3792="","",IF(COUNTIF($A$2:A3791,Encodage!A3792),"",IF(AND(Encodage!A3792&gt;=$G$2,Encodage!A3792&lt;=$H$2),Encodage!B3792,"")))</f>
        <v/>
      </c>
      <c r="B3792" s="62" t="str">
        <f>IF(A3792="","",IF(COUNTIF($A$2:B3791,Encodage!B3792)&gt;0,"",IF(AND(Encodage!B3792&gt;=$G$2,Encodage!A3792&lt;=$H$2),Encodage!C3792,"")))</f>
        <v/>
      </c>
      <c r="C3792" s="62"/>
      <c r="D3792" s="61"/>
      <c r="E3792" s="61"/>
      <c r="F3792" s="61"/>
      <c r="G3792" t="str">
        <f t="shared" si="663"/>
        <v/>
      </c>
      <c r="H3792" t="str">
        <f>IFERROR(IF(COUNTIF($H$4:H3791,H3791)&lt;VLOOKUP($H3791,$D$3:$E$500,2,0),H3791,INDEX($D$3:$D$300,MATCH(H3791,$D$3:$D$300,0)+1)),"")</f>
        <v/>
      </c>
      <c r="I3792" t="str">
        <f>IF($H3792="","",VLOOKUP($H3792,Listes!$A$3:$I$12,3,FALSE))</f>
        <v/>
      </c>
      <c r="J3792" t="str">
        <f>IF($H3792="","",VLOOKUP($H3792,Listes!$A$3:$I$12,4,FALSE))</f>
        <v/>
      </c>
      <c r="K3792" t="str">
        <f>IF(H3792="","",VLOOKUP($H3792,Listes!$A$3:$I$12,8,FALSE))</f>
        <v/>
      </c>
      <c r="N3792" t="str">
        <f t="shared" si="664"/>
        <v/>
      </c>
    </row>
    <row r="3793" spans="1:14">
      <c r="A3793" s="62" t="str">
        <f>IF(Encodage!A3793="","",IF(COUNTIF($A$2:A3792,Encodage!A3793),"",IF(AND(Encodage!A3793&gt;=$G$2,Encodage!A3793&lt;=$H$2),Encodage!B3793,"")))</f>
        <v/>
      </c>
      <c r="B3793" s="62" t="str">
        <f>IF(A3793="","",IF(COUNTIF($A$2:B3792,Encodage!B3793)&gt;0,"",IF(AND(Encodage!B3793&gt;=$G$2,Encodage!A3793&lt;=$H$2),Encodage!C3793,"")))</f>
        <v/>
      </c>
      <c r="C3793" s="62"/>
      <c r="D3793" s="61"/>
      <c r="E3793" s="61"/>
      <c r="F3793" s="61"/>
      <c r="G3793" t="str">
        <f t="shared" si="663"/>
        <v/>
      </c>
      <c r="H3793" t="str">
        <f>IFERROR(IF(COUNTIF($H$4:H3792,H3792)&lt;VLOOKUP($H3792,$D$3:$E$500,2,0),H3792,INDEX($D$3:$D$300,MATCH(H3792,$D$3:$D$300,0)+1)),"")</f>
        <v/>
      </c>
      <c r="I3793" t="str">
        <f>IF($H3793="","",VLOOKUP($H3793,Listes!$A$3:$I$12,3,FALSE))</f>
        <v/>
      </c>
      <c r="J3793" t="str">
        <f>IF($H3793="","",VLOOKUP($H3793,Listes!$A$3:$I$12,4,FALSE))</f>
        <v/>
      </c>
      <c r="K3793" t="str">
        <f>IF(H3793="","",VLOOKUP($H3793,Listes!$A$3:$I$12,8,FALSE))</f>
        <v/>
      </c>
      <c r="N3793" t="str">
        <f t="shared" si="664"/>
        <v/>
      </c>
    </row>
    <row r="3794" spans="1:14">
      <c r="A3794" s="62" t="str">
        <f>IF(Encodage!A3794="","",IF(COUNTIF($A$2:A3793,Encodage!A3794),"",IF(AND(Encodage!A3794&gt;=$G$2,Encodage!A3794&lt;=$H$2),Encodage!B3794,"")))</f>
        <v/>
      </c>
      <c r="B3794" s="62" t="str">
        <f>IF(A3794="","",IF(COUNTIF($A$2:B3793,Encodage!B3794)&gt;0,"",IF(AND(Encodage!B3794&gt;=$G$2,Encodage!A3794&lt;=$H$2),Encodage!C3794,"")))</f>
        <v/>
      </c>
      <c r="C3794" s="62"/>
      <c r="D3794" s="61"/>
      <c r="E3794" s="61"/>
      <c r="F3794" s="61"/>
      <c r="G3794" t="str">
        <f t="shared" si="663"/>
        <v/>
      </c>
      <c r="H3794" t="str">
        <f>IFERROR(IF(COUNTIF($H$4:H3793,H3793)&lt;VLOOKUP($H3793,$D$3:$E$500,2,0),H3793,INDEX($D$3:$D$300,MATCH(H3793,$D$3:$D$300,0)+1)),"")</f>
        <v/>
      </c>
      <c r="I3794" t="str">
        <f>IF($H3794="","",VLOOKUP($H3794,Listes!$A$3:$I$12,3,FALSE))</f>
        <v/>
      </c>
      <c r="J3794" t="str">
        <f>IF($H3794="","",VLOOKUP($H3794,Listes!$A$3:$I$12,4,FALSE))</f>
        <v/>
      </c>
      <c r="K3794" t="str">
        <f>IF(H3794="","",VLOOKUP($H3794,Listes!$A$3:$I$12,8,FALSE))</f>
        <v/>
      </c>
      <c r="N3794" t="str">
        <f t="shared" si="664"/>
        <v/>
      </c>
    </row>
    <row r="3795" spans="1:14">
      <c r="A3795" s="62" t="str">
        <f>IF(Encodage!A3795="","",IF(COUNTIF($A$2:A3794,Encodage!A3795),"",IF(AND(Encodage!A3795&gt;=$G$2,Encodage!A3795&lt;=$H$2),Encodage!B3795,"")))</f>
        <v/>
      </c>
      <c r="B3795" s="62" t="str">
        <f>IF(A3795="","",IF(COUNTIF($A$2:B3794,Encodage!B3795)&gt;0,"",IF(AND(Encodage!B3795&gt;=$G$2,Encodage!A3795&lt;=$H$2),Encodage!C3795,"")))</f>
        <v/>
      </c>
      <c r="C3795" s="62"/>
      <c r="D3795" s="61"/>
      <c r="E3795" s="61"/>
      <c r="F3795" s="61"/>
      <c r="G3795" t="str">
        <f t="shared" si="663"/>
        <v/>
      </c>
      <c r="H3795" t="str">
        <f>IFERROR(IF(COUNTIF($H$4:H3794,H3794)&lt;VLOOKUP($H3794,$D$3:$E$500,2,0),H3794,INDEX($D$3:$D$300,MATCH(H3794,$D$3:$D$300,0)+1)),"")</f>
        <v/>
      </c>
      <c r="I3795" t="str">
        <f>IF($H3795="","",VLOOKUP($H3795,Listes!$A$3:$I$12,3,FALSE))</f>
        <v/>
      </c>
      <c r="J3795" t="str">
        <f>IF($H3795="","",VLOOKUP($H3795,Listes!$A$3:$I$12,4,FALSE))</f>
        <v/>
      </c>
      <c r="K3795" t="str">
        <f>IF(H3795="","",VLOOKUP($H3795,Listes!$A$3:$I$12,8,FALSE))</f>
        <v/>
      </c>
      <c r="N3795" t="str">
        <f t="shared" si="664"/>
        <v/>
      </c>
    </row>
    <row r="3796" spans="1:14">
      <c r="A3796" s="62" t="str">
        <f>IF(Encodage!A3796="","",IF(COUNTIF($A$2:A3795,Encodage!A3796),"",IF(AND(Encodage!A3796&gt;=$G$2,Encodage!A3796&lt;=$H$2),Encodage!B3796,"")))</f>
        <v/>
      </c>
      <c r="B3796" s="62" t="str">
        <f>IF(A3796="","",IF(COUNTIF($A$2:B3795,Encodage!B3796)&gt;0,"",IF(AND(Encodage!B3796&gt;=$G$2,Encodage!A3796&lt;=$H$2),Encodage!C3796,"")))</f>
        <v/>
      </c>
      <c r="C3796" s="62"/>
      <c r="D3796" s="61"/>
      <c r="E3796" s="61"/>
      <c r="F3796" s="61"/>
      <c r="G3796" t="str">
        <f t="shared" si="663"/>
        <v/>
      </c>
      <c r="H3796" t="str">
        <f>IFERROR(IF(COUNTIF($H$4:H3795,H3795)&lt;VLOOKUP($H3795,$D$3:$E$500,2,0),H3795,INDEX($D$3:$D$300,MATCH(H3795,$D$3:$D$300,0)+1)),"")</f>
        <v/>
      </c>
      <c r="I3796" t="str">
        <f>IF($H3796="","",VLOOKUP($H3796,Listes!$A$3:$I$12,3,FALSE))</f>
        <v/>
      </c>
      <c r="J3796" t="str">
        <f>IF($H3796="","",VLOOKUP($H3796,Listes!$A$3:$I$12,4,FALSE))</f>
        <v/>
      </c>
      <c r="K3796" t="str">
        <f>IF(H3796="","",VLOOKUP($H3796,Listes!$A$3:$I$12,8,FALSE))</f>
        <v/>
      </c>
      <c r="N3796" t="str">
        <f t="shared" si="664"/>
        <v/>
      </c>
    </row>
    <row r="3797" spans="1:14">
      <c r="A3797" s="62" t="str">
        <f>IF(Encodage!A3797="","",IF(COUNTIF($A$2:A3796,Encodage!A3797),"",IF(AND(Encodage!A3797&gt;=$G$2,Encodage!A3797&lt;=$H$2),Encodage!B3797,"")))</f>
        <v/>
      </c>
      <c r="B3797" s="62" t="str">
        <f>IF(A3797="","",IF(COUNTIF($A$2:B3796,Encodage!B3797)&gt;0,"",IF(AND(Encodage!B3797&gt;=$G$2,Encodage!A3797&lt;=$H$2),Encodage!C3797,"")))</f>
        <v/>
      </c>
      <c r="C3797" s="62"/>
      <c r="D3797" s="61"/>
      <c r="E3797" s="61"/>
      <c r="F3797" s="61"/>
      <c r="G3797" t="str">
        <f t="shared" si="663"/>
        <v/>
      </c>
      <c r="H3797" t="str">
        <f>IFERROR(IF(COUNTIF($H$4:H3796,H3796)&lt;VLOOKUP($H3796,$D$3:$E$500,2,0),H3796,INDEX($D$3:$D$300,MATCH(H3796,$D$3:$D$300,0)+1)),"")</f>
        <v/>
      </c>
      <c r="I3797" t="str">
        <f>IF($H3797="","",VLOOKUP($H3797,Listes!$A$3:$I$12,3,FALSE))</f>
        <v/>
      </c>
      <c r="J3797" t="str">
        <f>IF($H3797="","",VLOOKUP($H3797,Listes!$A$3:$I$12,4,FALSE))</f>
        <v/>
      </c>
      <c r="K3797" t="str">
        <f>IF(H3797="","",VLOOKUP($H3797,Listes!$A$3:$I$12,8,FALSE))</f>
        <v/>
      </c>
      <c r="N3797" t="str">
        <f t="shared" si="664"/>
        <v/>
      </c>
    </row>
    <row r="3798" spans="1:14">
      <c r="A3798" s="62" t="str">
        <f>IF(Encodage!A3798="","",IF(COUNTIF($A$2:A3797,Encodage!A3798),"",IF(AND(Encodage!A3798&gt;=$G$2,Encodage!A3798&lt;=$H$2),Encodage!B3798,"")))</f>
        <v/>
      </c>
      <c r="B3798" s="62" t="str">
        <f>IF(A3798="","",IF(COUNTIF($A$2:B3797,Encodage!B3798)&gt;0,"",IF(AND(Encodage!B3798&gt;=$G$2,Encodage!A3798&lt;=$H$2),Encodage!C3798,"")))</f>
        <v/>
      </c>
      <c r="C3798" s="62"/>
      <c r="D3798" s="61"/>
      <c r="E3798" s="61"/>
      <c r="F3798" s="61"/>
      <c r="G3798" t="str">
        <f t="shared" si="663"/>
        <v/>
      </c>
      <c r="H3798" t="str">
        <f>IFERROR(IF(COUNTIF($H$4:H3797,H3797)&lt;VLOOKUP($H3797,$D$3:$E$500,2,0),H3797,INDEX($D$3:$D$300,MATCH(H3797,$D$3:$D$300,0)+1)),"")</f>
        <v/>
      </c>
      <c r="I3798" t="str">
        <f>IF($H3798="","",VLOOKUP($H3798,Listes!$A$3:$I$12,3,FALSE))</f>
        <v/>
      </c>
      <c r="J3798" t="str">
        <f>IF($H3798="","",VLOOKUP($H3798,Listes!$A$3:$I$12,4,FALSE))</f>
        <v/>
      </c>
      <c r="K3798" t="str">
        <f>IF(H3798="","",VLOOKUP($H3798,Listes!$A$3:$I$12,8,FALSE))</f>
        <v/>
      </c>
      <c r="N3798" t="str">
        <f t="shared" si="664"/>
        <v/>
      </c>
    </row>
    <row r="3799" spans="1:14">
      <c r="A3799" s="62" t="str">
        <f>IF(Encodage!A3799="","",IF(COUNTIF($A$2:A3798,Encodage!A3799),"",IF(AND(Encodage!A3799&gt;=$G$2,Encodage!A3799&lt;=$H$2),Encodage!B3799,"")))</f>
        <v/>
      </c>
      <c r="B3799" s="62" t="str">
        <f>IF(A3799="","",IF(COUNTIF($A$2:B3798,Encodage!B3799)&gt;0,"",IF(AND(Encodage!B3799&gt;=$G$2,Encodage!A3799&lt;=$H$2),Encodage!C3799,"")))</f>
        <v/>
      </c>
      <c r="C3799" s="62"/>
      <c r="D3799" s="61"/>
      <c r="E3799" s="61"/>
      <c r="F3799" s="61"/>
      <c r="G3799" t="str">
        <f t="shared" si="663"/>
        <v/>
      </c>
      <c r="H3799" t="str">
        <f>IFERROR(IF(COUNTIF($H$4:H3798,H3798)&lt;VLOOKUP($H3798,$D$3:$E$500,2,0),H3798,INDEX($D$3:$D$300,MATCH(H3798,$D$3:$D$300,0)+1)),"")</f>
        <v/>
      </c>
      <c r="I3799" t="str">
        <f>IF($H3799="","",VLOOKUP($H3799,Listes!$A$3:$I$12,3,FALSE))</f>
        <v/>
      </c>
      <c r="J3799" t="str">
        <f>IF($H3799="","",VLOOKUP($H3799,Listes!$A$3:$I$12,4,FALSE))</f>
        <v/>
      </c>
      <c r="K3799" t="str">
        <f>IF(H3799="","",VLOOKUP($H3799,Listes!$A$3:$I$12,8,FALSE))</f>
        <v/>
      </c>
      <c r="N3799" t="str">
        <f t="shared" si="664"/>
        <v/>
      </c>
    </row>
    <row r="3800" spans="1:14">
      <c r="A3800" s="62" t="str">
        <f>IF(Encodage!A3800="","",IF(COUNTIF($A$2:A3799,Encodage!A3800),"",IF(AND(Encodage!A3800&gt;=$G$2,Encodage!A3800&lt;=$H$2),Encodage!B3800,"")))</f>
        <v/>
      </c>
      <c r="B3800" s="62" t="str">
        <f>IF(A3800="","",IF(COUNTIF($A$2:B3799,Encodage!B3800)&gt;0,"",IF(AND(Encodage!B3800&gt;=$G$2,Encodage!A3800&lt;=$H$2),Encodage!C3800,"")))</f>
        <v/>
      </c>
      <c r="C3800" s="62"/>
      <c r="D3800" s="61"/>
      <c r="E3800" s="61"/>
      <c r="F3800" s="61"/>
      <c r="G3800" t="str">
        <f t="shared" si="663"/>
        <v/>
      </c>
      <c r="H3800" t="str">
        <f>IFERROR(IF(COUNTIF($H$4:H3799,H3799)&lt;VLOOKUP($H3799,$D$3:$E$500,2,0),H3799,INDEX($D$3:$D$300,MATCH(H3799,$D$3:$D$300,0)+1)),"")</f>
        <v/>
      </c>
      <c r="I3800" t="str">
        <f>IF($H3800="","",VLOOKUP($H3800,Listes!$A$3:$I$12,3,FALSE))</f>
        <v/>
      </c>
      <c r="J3800" t="str">
        <f>IF($H3800="","",VLOOKUP($H3800,Listes!$A$3:$I$12,4,FALSE))</f>
        <v/>
      </c>
      <c r="K3800" t="str">
        <f>IF(H3800="","",VLOOKUP($H3800,Listes!$A$3:$I$12,8,FALSE))</f>
        <v/>
      </c>
      <c r="N3800" t="str">
        <f t="shared" si="664"/>
        <v/>
      </c>
    </row>
    <row r="3801" spans="1:14">
      <c r="A3801" s="62" t="str">
        <f>IF(Encodage!A3801="","",IF(COUNTIF($A$2:A3800,Encodage!A3801),"",IF(AND(Encodage!A3801&gt;=$G$2,Encodage!A3801&lt;=$H$2),Encodage!B3801,"")))</f>
        <v/>
      </c>
      <c r="B3801" s="62" t="str">
        <f>IF(A3801="","",IF(COUNTIF($A$2:B3800,Encodage!B3801)&gt;0,"",IF(AND(Encodage!B3801&gt;=$G$2,Encodage!A3801&lt;=$H$2),Encodage!C3801,"")))</f>
        <v/>
      </c>
      <c r="C3801" s="62"/>
      <c r="D3801" s="61"/>
      <c r="E3801" s="61"/>
      <c r="F3801" s="61"/>
      <c r="G3801" t="str">
        <f t="shared" si="663"/>
        <v/>
      </c>
      <c r="H3801" t="str">
        <f>IFERROR(IF(COUNTIF($H$4:H3800,H3800)&lt;VLOOKUP($H3800,$D$3:$E$500,2,0),H3800,INDEX($D$3:$D$300,MATCH(H3800,$D$3:$D$300,0)+1)),"")</f>
        <v/>
      </c>
      <c r="I3801" t="str">
        <f>IF($H3801="","",VLOOKUP($H3801,Listes!$A$3:$I$12,3,FALSE))</f>
        <v/>
      </c>
      <c r="J3801" t="str">
        <f>IF($H3801="","",VLOOKUP($H3801,Listes!$A$3:$I$12,4,FALSE))</f>
        <v/>
      </c>
      <c r="K3801" t="str">
        <f>IF(H3801="","",VLOOKUP($H3801,Listes!$A$3:$I$12,8,FALSE))</f>
        <v/>
      </c>
      <c r="N3801" t="str">
        <f t="shared" si="664"/>
        <v/>
      </c>
    </row>
    <row r="3802" spans="1:14">
      <c r="A3802" s="62" t="str">
        <f>IF(Encodage!A3802="","",IF(COUNTIF($A$2:A3801,Encodage!A3802),"",IF(AND(Encodage!A3802&gt;=$G$2,Encodage!A3802&lt;=$H$2),Encodage!B3802,"")))</f>
        <v/>
      </c>
      <c r="B3802" s="62" t="str">
        <f>IF(A3802="","",IF(COUNTIF($A$2:B3801,Encodage!B3802)&gt;0,"",IF(AND(Encodage!B3802&gt;=$G$2,Encodage!A3802&lt;=$H$2),Encodage!C3802,"")))</f>
        <v/>
      </c>
      <c r="C3802" s="62"/>
      <c r="D3802" s="61"/>
      <c r="E3802" s="61"/>
      <c r="F3802" s="61"/>
      <c r="G3802" t="str">
        <f t="shared" si="663"/>
        <v/>
      </c>
      <c r="H3802" t="str">
        <f>IFERROR(IF(COUNTIF($H$4:H3801,H3801)&lt;VLOOKUP($H3801,$D$3:$E$500,2,0),H3801,INDEX($D$3:$D$300,MATCH(H3801,$D$3:$D$300,0)+1)),"")</f>
        <v/>
      </c>
      <c r="I3802" t="str">
        <f>IF($H3802="","",VLOOKUP($H3802,Listes!$A$3:$I$12,3,FALSE))</f>
        <v/>
      </c>
      <c r="J3802" t="str">
        <f>IF($H3802="","",VLOOKUP($H3802,Listes!$A$3:$I$12,4,FALSE))</f>
        <v/>
      </c>
      <c r="K3802" t="str">
        <f>IF(H3802="","",VLOOKUP($H3802,Listes!$A$3:$I$12,8,FALSE))</f>
        <v/>
      </c>
      <c r="N3802" t="str">
        <f t="shared" si="664"/>
        <v/>
      </c>
    </row>
    <row r="3803" spans="1:14">
      <c r="A3803" s="62" t="str">
        <f>IF(Encodage!A3803="","",IF(COUNTIF($A$2:A3802,Encodage!A3803),"",IF(AND(Encodage!A3803&gt;=$G$2,Encodage!A3803&lt;=$H$2),Encodage!B3803,"")))</f>
        <v/>
      </c>
      <c r="B3803" s="62" t="str">
        <f>IF(A3803="","",IF(COUNTIF($A$2:B3802,Encodage!B3803)&gt;0,"",IF(AND(Encodage!B3803&gt;=$G$2,Encodage!A3803&lt;=$H$2),Encodage!C3803,"")))</f>
        <v/>
      </c>
      <c r="C3803" s="62"/>
      <c r="D3803" s="61"/>
      <c r="E3803" s="61"/>
      <c r="F3803" s="61"/>
      <c r="G3803" t="str">
        <f t="shared" si="663"/>
        <v/>
      </c>
      <c r="H3803" t="str">
        <f>IFERROR(IF(COUNTIF($H$4:H3802,H3802)&lt;VLOOKUP($H3802,$D$3:$E$500,2,0),H3802,INDEX($D$3:$D$300,MATCH(H3802,$D$3:$D$300,0)+1)),"")</f>
        <v/>
      </c>
      <c r="I3803" t="str">
        <f>IF($H3803="","",VLOOKUP($H3803,Listes!$A$3:$I$12,3,FALSE))</f>
        <v/>
      </c>
      <c r="J3803" t="str">
        <f>IF($H3803="","",VLOOKUP($H3803,Listes!$A$3:$I$12,4,FALSE))</f>
        <v/>
      </c>
      <c r="K3803" t="str">
        <f>IF(H3803="","",VLOOKUP($H3803,Listes!$A$3:$I$12,8,FALSE))</f>
        <v/>
      </c>
      <c r="N3803" t="str">
        <f t="shared" si="664"/>
        <v/>
      </c>
    </row>
    <row r="3804" spans="1:14">
      <c r="A3804" s="62" t="str">
        <f>IF(Encodage!A3804="","",IF(COUNTIF($A$2:A3803,Encodage!A3804),"",IF(AND(Encodage!A3804&gt;=$G$2,Encodage!A3804&lt;=$H$2),Encodage!B3804,"")))</f>
        <v/>
      </c>
      <c r="B3804" s="62" t="str">
        <f>IF(A3804="","",IF(COUNTIF($A$2:B3803,Encodage!B3804)&gt;0,"",IF(AND(Encodage!B3804&gt;=$G$2,Encodage!A3804&lt;=$H$2),Encodage!C3804,"")))</f>
        <v/>
      </c>
      <c r="C3804" s="62"/>
      <c r="D3804" s="61"/>
      <c r="E3804" s="61"/>
      <c r="F3804" s="61"/>
      <c r="G3804" t="str">
        <f t="shared" si="663"/>
        <v/>
      </c>
      <c r="H3804" t="str">
        <f>IFERROR(IF(COUNTIF($H$4:H3803,H3803)&lt;VLOOKUP($H3803,$D$3:$E$500,2,0),H3803,INDEX($D$3:$D$300,MATCH(H3803,$D$3:$D$300,0)+1)),"")</f>
        <v/>
      </c>
      <c r="I3804" t="str">
        <f>IF($H3804="","",VLOOKUP($H3804,Listes!$A$3:$I$12,3,FALSE))</f>
        <v/>
      </c>
      <c r="J3804" t="str">
        <f>IF($H3804="","",VLOOKUP($H3804,Listes!$A$3:$I$12,4,FALSE))</f>
        <v/>
      </c>
      <c r="K3804" t="str">
        <f>IF(H3804="","",VLOOKUP($H3804,Listes!$A$3:$I$12,8,FALSE))</f>
        <v/>
      </c>
      <c r="N3804" t="str">
        <f t="shared" si="664"/>
        <v/>
      </c>
    </row>
    <row r="3805" spans="1:14">
      <c r="A3805" s="62" t="str">
        <f>IF(Encodage!A3805="","",IF(COUNTIF($A$2:A3804,Encodage!A3805),"",IF(AND(Encodage!A3805&gt;=$G$2,Encodage!A3805&lt;=$H$2),Encodage!B3805,"")))</f>
        <v/>
      </c>
      <c r="B3805" s="62" t="str">
        <f>IF(A3805="","",IF(COUNTIF($A$2:B3804,Encodage!B3805)&gt;0,"",IF(AND(Encodage!B3805&gt;=$G$2,Encodage!A3805&lt;=$H$2),Encodage!C3805,"")))</f>
        <v/>
      </c>
      <c r="C3805" s="62"/>
      <c r="D3805" s="61"/>
      <c r="E3805" s="61"/>
      <c r="F3805" s="61"/>
      <c r="G3805" t="str">
        <f t="shared" si="663"/>
        <v/>
      </c>
      <c r="H3805" t="str">
        <f>IFERROR(IF(COUNTIF($H$4:H3804,H3804)&lt;VLOOKUP($H3804,$D$3:$E$500,2,0),H3804,INDEX($D$3:$D$300,MATCH(H3804,$D$3:$D$300,0)+1)),"")</f>
        <v/>
      </c>
      <c r="I3805" t="str">
        <f>IF($H3805="","",VLOOKUP($H3805,Listes!$A$3:$I$12,3,FALSE))</f>
        <v/>
      </c>
      <c r="J3805" t="str">
        <f>IF($H3805="","",VLOOKUP($H3805,Listes!$A$3:$I$12,4,FALSE))</f>
        <v/>
      </c>
      <c r="K3805" t="str">
        <f>IF(H3805="","",VLOOKUP($H3805,Listes!$A$3:$I$12,8,FALSE))</f>
        <v/>
      </c>
      <c r="N3805" t="str">
        <f t="shared" si="664"/>
        <v/>
      </c>
    </row>
    <row r="3806" spans="1:14">
      <c r="A3806" s="62" t="str">
        <f>IF(Encodage!A3806="","",IF(COUNTIF($A$2:A3805,Encodage!A3806),"",IF(AND(Encodage!A3806&gt;=$G$2,Encodage!A3806&lt;=$H$2),Encodage!B3806,"")))</f>
        <v/>
      </c>
      <c r="B3806" s="62" t="str">
        <f>IF(A3806="","",IF(COUNTIF($A$2:B3805,Encodage!B3806)&gt;0,"",IF(AND(Encodage!B3806&gt;=$G$2,Encodage!A3806&lt;=$H$2),Encodage!C3806,"")))</f>
        <v/>
      </c>
      <c r="C3806" s="62"/>
      <c r="D3806" s="61"/>
      <c r="E3806" s="61"/>
      <c r="F3806" s="61"/>
      <c r="G3806" t="str">
        <f t="shared" si="663"/>
        <v/>
      </c>
      <c r="H3806" t="str">
        <f>IFERROR(IF(COUNTIF($H$4:H3805,H3805)&lt;VLOOKUP($H3805,$D$3:$E$500,2,0),H3805,INDEX($D$3:$D$300,MATCH(H3805,$D$3:$D$300,0)+1)),"")</f>
        <v/>
      </c>
      <c r="I3806" t="str">
        <f>IF($H3806="","",VLOOKUP($H3806,Listes!$A$3:$I$12,3,FALSE))</f>
        <v/>
      </c>
      <c r="J3806" t="str">
        <f>IF($H3806="","",VLOOKUP($H3806,Listes!$A$3:$I$12,4,FALSE))</f>
        <v/>
      </c>
      <c r="K3806" t="str">
        <f>IF(H3806="","",VLOOKUP($H3806,Listes!$A$3:$I$12,8,FALSE))</f>
        <v/>
      </c>
      <c r="N3806" t="str">
        <f t="shared" si="664"/>
        <v/>
      </c>
    </row>
    <row r="3807" spans="1:14">
      <c r="A3807" s="62" t="str">
        <f>IF(Encodage!A3807="","",IF(COUNTIF($A$2:A3806,Encodage!A3807),"",IF(AND(Encodage!A3807&gt;=$G$2,Encodage!A3807&lt;=$H$2),Encodage!B3807,"")))</f>
        <v/>
      </c>
      <c r="B3807" s="62" t="str">
        <f>IF(A3807="","",IF(COUNTIF($A$2:B3806,Encodage!B3807)&gt;0,"",IF(AND(Encodage!B3807&gt;=$G$2,Encodage!A3807&lt;=$H$2),Encodage!C3807,"")))</f>
        <v/>
      </c>
      <c r="C3807" s="62"/>
      <c r="D3807" s="61"/>
      <c r="E3807" s="61"/>
      <c r="F3807" s="61"/>
      <c r="G3807" t="str">
        <f t="shared" si="663"/>
        <v/>
      </c>
      <c r="H3807" t="str">
        <f>IFERROR(IF(COUNTIF($H$4:H3806,H3806)&lt;VLOOKUP($H3806,$D$3:$E$500,2,0),H3806,INDEX($D$3:$D$300,MATCH(H3806,$D$3:$D$300,0)+1)),"")</f>
        <v/>
      </c>
      <c r="I3807" t="str">
        <f>IF($H3807="","",VLOOKUP($H3807,Listes!$A$3:$I$12,3,FALSE))</f>
        <v/>
      </c>
      <c r="J3807" t="str">
        <f>IF($H3807="","",VLOOKUP($H3807,Listes!$A$3:$I$12,4,FALSE))</f>
        <v/>
      </c>
      <c r="K3807" t="str">
        <f>IF(H3807="","",VLOOKUP($H3807,Listes!$A$3:$I$12,8,FALSE))</f>
        <v/>
      </c>
      <c r="N3807" t="str">
        <f t="shared" si="664"/>
        <v/>
      </c>
    </row>
    <row r="3808" spans="1:14">
      <c r="A3808" s="62" t="str">
        <f>IF(Encodage!A3808="","",IF(COUNTIF($A$2:A3807,Encodage!A3808),"",IF(AND(Encodage!A3808&gt;=$G$2,Encodage!A3808&lt;=$H$2),Encodage!B3808,"")))</f>
        <v/>
      </c>
      <c r="B3808" s="62" t="str">
        <f>IF(A3808="","",IF(COUNTIF($A$2:B3807,Encodage!B3808)&gt;0,"",IF(AND(Encodage!B3808&gt;=$G$2,Encodage!A3808&lt;=$H$2),Encodage!C3808,"")))</f>
        <v/>
      </c>
      <c r="C3808" s="62"/>
      <c r="D3808" s="61"/>
      <c r="E3808" s="61"/>
      <c r="F3808" s="61"/>
      <c r="G3808" t="str">
        <f t="shared" si="663"/>
        <v/>
      </c>
      <c r="H3808" t="str">
        <f>IFERROR(IF(COUNTIF($H$4:H3807,H3807)&lt;VLOOKUP($H3807,$D$3:$E$500,2,0),H3807,INDEX($D$3:$D$300,MATCH(H3807,$D$3:$D$300,0)+1)),"")</f>
        <v/>
      </c>
      <c r="I3808" t="str">
        <f>IF($H3808="","",VLOOKUP($H3808,Listes!$A$3:$I$12,3,FALSE))</f>
        <v/>
      </c>
      <c r="J3808" t="str">
        <f>IF($H3808="","",VLOOKUP($H3808,Listes!$A$3:$I$12,4,FALSE))</f>
        <v/>
      </c>
      <c r="K3808" t="str">
        <f>IF(H3808="","",VLOOKUP($H3808,Listes!$A$3:$I$12,8,FALSE))</f>
        <v/>
      </c>
      <c r="N3808" t="str">
        <f t="shared" si="664"/>
        <v/>
      </c>
    </row>
    <row r="3809" spans="1:14">
      <c r="A3809" s="62" t="str">
        <f>IF(Encodage!A3809="","",IF(COUNTIF($A$2:A3808,Encodage!A3809),"",IF(AND(Encodage!A3809&gt;=$G$2,Encodage!A3809&lt;=$H$2),Encodage!B3809,"")))</f>
        <v/>
      </c>
      <c r="B3809" s="62" t="str">
        <f>IF(A3809="","",IF(COUNTIF($A$2:B3808,Encodage!B3809)&gt;0,"",IF(AND(Encodage!B3809&gt;=$G$2,Encodage!A3809&lt;=$H$2),Encodage!C3809,"")))</f>
        <v/>
      </c>
      <c r="C3809" s="62"/>
      <c r="D3809" s="61"/>
      <c r="E3809" s="61"/>
      <c r="F3809" s="61"/>
      <c r="G3809" t="str">
        <f t="shared" si="663"/>
        <v/>
      </c>
      <c r="H3809" t="str">
        <f>IFERROR(IF(COUNTIF($H$4:H3808,H3808)&lt;VLOOKUP($H3808,$D$3:$E$500,2,0),H3808,INDEX($D$3:$D$300,MATCH(H3808,$D$3:$D$300,0)+1)),"")</f>
        <v/>
      </c>
      <c r="I3809" t="str">
        <f>IF($H3809="","",VLOOKUP($H3809,Listes!$A$3:$I$12,3,FALSE))</f>
        <v/>
      </c>
      <c r="J3809" t="str">
        <f>IF($H3809="","",VLOOKUP($H3809,Listes!$A$3:$I$12,4,FALSE))</f>
        <v/>
      </c>
      <c r="K3809" t="str">
        <f>IF(H3809="","",VLOOKUP($H3809,Listes!$A$3:$I$12,8,FALSE))</f>
        <v/>
      </c>
      <c r="N3809" t="str">
        <f t="shared" si="664"/>
        <v/>
      </c>
    </row>
    <row r="3810" spans="1:14">
      <c r="A3810" s="62" t="str">
        <f>IF(Encodage!A3810="","",IF(COUNTIF($A$2:A3809,Encodage!A3810),"",IF(AND(Encodage!A3810&gt;=$G$2,Encodage!A3810&lt;=$H$2),Encodage!B3810,"")))</f>
        <v/>
      </c>
      <c r="B3810" s="62" t="str">
        <f>IF(A3810="","",IF(COUNTIF($A$2:B3809,Encodage!B3810)&gt;0,"",IF(AND(Encodage!B3810&gt;=$G$2,Encodage!A3810&lt;=$H$2),Encodage!C3810,"")))</f>
        <v/>
      </c>
      <c r="C3810" s="62"/>
      <c r="D3810" s="61"/>
      <c r="E3810" s="61"/>
      <c r="F3810" s="61"/>
      <c r="G3810" t="str">
        <f t="shared" si="663"/>
        <v/>
      </c>
      <c r="H3810" t="str">
        <f>IFERROR(IF(COUNTIF($H$4:H3809,H3809)&lt;VLOOKUP($H3809,$D$3:$E$500,2,0),H3809,INDEX($D$3:$D$300,MATCH(H3809,$D$3:$D$300,0)+1)),"")</f>
        <v/>
      </c>
      <c r="I3810" t="str">
        <f>IF($H3810="","",VLOOKUP($H3810,Listes!$A$3:$I$12,3,FALSE))</f>
        <v/>
      </c>
      <c r="J3810" t="str">
        <f>IF($H3810="","",VLOOKUP($H3810,Listes!$A$3:$I$12,4,FALSE))</f>
        <v/>
      </c>
      <c r="K3810" t="str">
        <f>IF(H3810="","",VLOOKUP($H3810,Listes!$A$3:$I$12,8,FALSE))</f>
        <v/>
      </c>
      <c r="N3810" t="str">
        <f t="shared" si="664"/>
        <v/>
      </c>
    </row>
    <row r="3811" spans="1:14">
      <c r="A3811" s="62" t="str">
        <f>IF(Encodage!A3811="","",IF(COUNTIF($A$2:A3810,Encodage!A3811),"",IF(AND(Encodage!A3811&gt;=$G$2,Encodage!A3811&lt;=$H$2),Encodage!B3811,"")))</f>
        <v/>
      </c>
      <c r="B3811" s="62" t="str">
        <f>IF(A3811="","",IF(COUNTIF($A$2:B3810,Encodage!B3811)&gt;0,"",IF(AND(Encodage!B3811&gt;=$G$2,Encodage!A3811&lt;=$H$2),Encodage!C3811,"")))</f>
        <v/>
      </c>
      <c r="C3811" s="62"/>
      <c r="D3811" s="61"/>
      <c r="E3811" s="61"/>
      <c r="F3811" s="61"/>
      <c r="G3811" t="str">
        <f t="shared" si="663"/>
        <v/>
      </c>
      <c r="H3811" t="str">
        <f>IFERROR(IF(COUNTIF($H$4:H3810,H3810)&lt;VLOOKUP($H3810,$D$3:$E$500,2,0),H3810,INDEX($D$3:$D$300,MATCH(H3810,$D$3:$D$300,0)+1)),"")</f>
        <v/>
      </c>
      <c r="I3811" t="str">
        <f>IF($H3811="","",VLOOKUP($H3811,Listes!$A$3:$I$12,3,FALSE))</f>
        <v/>
      </c>
      <c r="J3811" t="str">
        <f>IF($H3811="","",VLOOKUP($H3811,Listes!$A$3:$I$12,4,FALSE))</f>
        <v/>
      </c>
      <c r="K3811" t="str">
        <f>IF(H3811="","",VLOOKUP($H3811,Listes!$A$3:$I$12,8,FALSE))</f>
        <v/>
      </c>
      <c r="N3811" t="str">
        <f t="shared" si="664"/>
        <v/>
      </c>
    </row>
    <row r="3812" spans="1:14">
      <c r="A3812" s="62" t="str">
        <f>IF(Encodage!A3812="","",IF(COUNTIF($A$2:A3811,Encodage!A3812),"",IF(AND(Encodage!A3812&gt;=$G$2,Encodage!A3812&lt;=$H$2),Encodage!B3812,"")))</f>
        <v/>
      </c>
      <c r="B3812" s="62" t="str">
        <f>IF(A3812="","",IF(COUNTIF($A$2:B3811,Encodage!B3812)&gt;0,"",IF(AND(Encodage!B3812&gt;=$G$2,Encodage!A3812&lt;=$H$2),Encodage!C3812,"")))</f>
        <v/>
      </c>
      <c r="C3812" s="62"/>
      <c r="D3812" s="61"/>
      <c r="E3812" s="61"/>
      <c r="F3812" s="61"/>
      <c r="G3812" t="str">
        <f t="shared" si="663"/>
        <v/>
      </c>
      <c r="H3812" t="str">
        <f>IFERROR(IF(COUNTIF($H$4:H3811,H3811)&lt;VLOOKUP($H3811,$D$3:$E$500,2,0),H3811,INDEX($D$3:$D$300,MATCH(H3811,$D$3:$D$300,0)+1)),"")</f>
        <v/>
      </c>
      <c r="I3812" t="str">
        <f>IF($H3812="","",VLOOKUP($H3812,Listes!$A$3:$I$12,3,FALSE))</f>
        <v/>
      </c>
      <c r="J3812" t="str">
        <f>IF($H3812="","",VLOOKUP($H3812,Listes!$A$3:$I$12,4,FALSE))</f>
        <v/>
      </c>
      <c r="K3812" t="str">
        <f>IF(H3812="","",VLOOKUP($H3812,Listes!$A$3:$I$12,8,FALSE))</f>
        <v/>
      </c>
      <c r="N3812" t="str">
        <f t="shared" si="664"/>
        <v/>
      </c>
    </row>
    <row r="3813" spans="1:14">
      <c r="A3813" s="62" t="str">
        <f>IF(Encodage!A3813="","",IF(COUNTIF($A$2:A3812,Encodage!A3813),"",IF(AND(Encodage!A3813&gt;=$G$2,Encodage!A3813&lt;=$H$2),Encodage!B3813,"")))</f>
        <v/>
      </c>
      <c r="B3813" s="62" t="str">
        <f>IF(A3813="","",IF(COUNTIF($A$2:B3812,Encodage!B3813)&gt;0,"",IF(AND(Encodage!B3813&gt;=$G$2,Encodage!A3813&lt;=$H$2),Encodage!C3813,"")))</f>
        <v/>
      </c>
      <c r="C3813" s="62"/>
      <c r="D3813" s="61"/>
      <c r="E3813" s="61"/>
      <c r="F3813" s="61"/>
      <c r="G3813" t="str">
        <f t="shared" si="663"/>
        <v/>
      </c>
      <c r="H3813" t="str">
        <f>IFERROR(IF(COUNTIF($H$4:H3812,H3812)&lt;VLOOKUP($H3812,$D$3:$E$500,2,0),H3812,INDEX($D$3:$D$300,MATCH(H3812,$D$3:$D$300,0)+1)),"")</f>
        <v/>
      </c>
      <c r="I3813" t="str">
        <f>IF($H3813="","",VLOOKUP($H3813,Listes!$A$3:$I$12,3,FALSE))</f>
        <v/>
      </c>
      <c r="J3813" t="str">
        <f>IF($H3813="","",VLOOKUP($H3813,Listes!$A$3:$I$12,4,FALSE))</f>
        <v/>
      </c>
      <c r="K3813" t="str">
        <f>IF(H3813="","",VLOOKUP($H3813,Listes!$A$3:$I$12,8,FALSE))</f>
        <v/>
      </c>
      <c r="N3813" t="str">
        <f t="shared" si="664"/>
        <v/>
      </c>
    </row>
    <row r="3814" spans="1:14">
      <c r="A3814" s="62" t="str">
        <f>IF(Encodage!A3814="","",IF(COUNTIF($A$2:A3813,Encodage!A3814),"",IF(AND(Encodage!A3814&gt;=$G$2,Encodage!A3814&lt;=$H$2),Encodage!B3814,"")))</f>
        <v/>
      </c>
      <c r="B3814" s="62" t="str">
        <f>IF(A3814="","",IF(COUNTIF($A$2:B3813,Encodage!B3814)&gt;0,"",IF(AND(Encodage!B3814&gt;=$G$2,Encodage!A3814&lt;=$H$2),Encodage!C3814,"")))</f>
        <v/>
      </c>
      <c r="C3814" s="62"/>
      <c r="D3814" s="61"/>
      <c r="E3814" s="61"/>
      <c r="F3814" s="61"/>
      <c r="G3814" t="str">
        <f t="shared" si="663"/>
        <v/>
      </c>
      <c r="H3814" t="str">
        <f>IFERROR(IF(COUNTIF($H$4:H3813,H3813)&lt;VLOOKUP($H3813,$D$3:$E$500,2,0),H3813,INDEX($D$3:$D$300,MATCH(H3813,$D$3:$D$300,0)+1)),"")</f>
        <v/>
      </c>
      <c r="I3814" t="str">
        <f>IF($H3814="","",VLOOKUP($H3814,Listes!$A$3:$I$12,3,FALSE))</f>
        <v/>
      </c>
      <c r="J3814" t="str">
        <f>IF($H3814="","",VLOOKUP($H3814,Listes!$A$3:$I$12,4,FALSE))</f>
        <v/>
      </c>
      <c r="K3814" t="str">
        <f>IF(H3814="","",VLOOKUP($H3814,Listes!$A$3:$I$12,8,FALSE))</f>
        <v/>
      </c>
      <c r="N3814" t="str">
        <f t="shared" si="664"/>
        <v/>
      </c>
    </row>
    <row r="3815" spans="1:14">
      <c r="A3815" s="62" t="str">
        <f>IF(Encodage!A3815="","",IF(COUNTIF($A$2:A3814,Encodage!A3815),"",IF(AND(Encodage!A3815&gt;=$G$2,Encodage!A3815&lt;=$H$2),Encodage!B3815,"")))</f>
        <v/>
      </c>
      <c r="B3815" s="62" t="str">
        <f>IF(A3815="","",IF(COUNTIF($A$2:B3814,Encodage!B3815)&gt;0,"",IF(AND(Encodage!B3815&gt;=$G$2,Encodage!A3815&lt;=$H$2),Encodage!C3815,"")))</f>
        <v/>
      </c>
      <c r="C3815" s="62"/>
      <c r="D3815" s="61"/>
      <c r="E3815" s="61"/>
      <c r="F3815" s="61"/>
      <c r="G3815" t="str">
        <f t="shared" si="663"/>
        <v/>
      </c>
      <c r="H3815" t="str">
        <f>IFERROR(IF(COUNTIF($H$4:H3814,H3814)&lt;VLOOKUP($H3814,$D$3:$E$500,2,0),H3814,INDEX($D$3:$D$300,MATCH(H3814,$D$3:$D$300,0)+1)),"")</f>
        <v/>
      </c>
      <c r="I3815" t="str">
        <f>IF($H3815="","",VLOOKUP($H3815,Listes!$A$3:$I$12,3,FALSE))</f>
        <v/>
      </c>
      <c r="J3815" t="str">
        <f>IF($H3815="","",VLOOKUP($H3815,Listes!$A$3:$I$12,4,FALSE))</f>
        <v/>
      </c>
      <c r="K3815" t="str">
        <f>IF(H3815="","",VLOOKUP($H3815,Listes!$A$3:$I$12,8,FALSE))</f>
        <v/>
      </c>
      <c r="N3815" t="str">
        <f t="shared" si="664"/>
        <v/>
      </c>
    </row>
    <row r="3816" spans="1:14">
      <c r="A3816" s="62" t="str">
        <f>IF(Encodage!A3816="","",IF(COUNTIF($A$2:A3815,Encodage!A3816),"",IF(AND(Encodage!A3816&gt;=$G$2,Encodage!A3816&lt;=$H$2),Encodage!B3816,"")))</f>
        <v/>
      </c>
      <c r="B3816" s="62" t="str">
        <f>IF(A3816="","",IF(COUNTIF($A$2:B3815,Encodage!B3816)&gt;0,"",IF(AND(Encodage!B3816&gt;=$G$2,Encodage!A3816&lt;=$H$2),Encodage!C3816,"")))</f>
        <v/>
      </c>
      <c r="C3816" s="62"/>
      <c r="D3816" s="61"/>
      <c r="E3816" s="61"/>
      <c r="F3816" s="61"/>
      <c r="G3816" t="str">
        <f t="shared" si="663"/>
        <v/>
      </c>
      <c r="H3816" t="str">
        <f>IFERROR(IF(COUNTIF($H$4:H3815,H3815)&lt;VLOOKUP($H3815,$D$3:$E$500,2,0),H3815,INDEX($D$3:$D$300,MATCH(H3815,$D$3:$D$300,0)+1)),"")</f>
        <v/>
      </c>
      <c r="I3816" t="str">
        <f>IF($H3816="","",VLOOKUP($H3816,Listes!$A$3:$I$12,3,FALSE))</f>
        <v/>
      </c>
      <c r="J3816" t="str">
        <f>IF($H3816="","",VLOOKUP($H3816,Listes!$A$3:$I$12,4,FALSE))</f>
        <v/>
      </c>
      <c r="K3816" t="str">
        <f>IF(H3816="","",VLOOKUP($H3816,Listes!$A$3:$I$12,8,FALSE))</f>
        <v/>
      </c>
      <c r="N3816" t="str">
        <f t="shared" si="664"/>
        <v/>
      </c>
    </row>
    <row r="3817" spans="1:14">
      <c r="A3817" s="62" t="str">
        <f>IF(Encodage!A3817="","",IF(COUNTIF($A$2:A3816,Encodage!A3817),"",IF(AND(Encodage!A3817&gt;=$G$2,Encodage!A3817&lt;=$H$2),Encodage!B3817,"")))</f>
        <v/>
      </c>
      <c r="B3817" s="62" t="str">
        <f>IF(A3817="","",IF(COUNTIF($A$2:B3816,Encodage!B3817)&gt;0,"",IF(AND(Encodage!B3817&gt;=$G$2,Encodage!A3817&lt;=$H$2),Encodage!C3817,"")))</f>
        <v/>
      </c>
      <c r="C3817" s="62"/>
      <c r="D3817" s="61"/>
      <c r="E3817" s="61"/>
      <c r="F3817" s="61"/>
      <c r="G3817" t="str">
        <f t="shared" si="663"/>
        <v/>
      </c>
      <c r="H3817" t="str">
        <f>IFERROR(IF(COUNTIF($H$4:H3816,H3816)&lt;VLOOKUP($H3816,$D$3:$E$500,2,0),H3816,INDEX($D$3:$D$300,MATCH(H3816,$D$3:$D$300,0)+1)),"")</f>
        <v/>
      </c>
      <c r="I3817" t="str">
        <f>IF($H3817="","",VLOOKUP($H3817,Listes!$A$3:$I$12,3,FALSE))</f>
        <v/>
      </c>
      <c r="J3817" t="str">
        <f>IF($H3817="","",VLOOKUP($H3817,Listes!$A$3:$I$12,4,FALSE))</f>
        <v/>
      </c>
      <c r="K3817" t="str">
        <f>IF(H3817="","",VLOOKUP($H3817,Listes!$A$3:$I$12,8,FALSE))</f>
        <v/>
      </c>
      <c r="N3817" t="str">
        <f t="shared" si="664"/>
        <v/>
      </c>
    </row>
    <row r="3818" spans="1:14">
      <c r="A3818" s="62" t="str">
        <f>IF(Encodage!A3818="","",IF(COUNTIF($A$2:A3817,Encodage!A3818),"",IF(AND(Encodage!A3818&gt;=$G$2,Encodage!A3818&lt;=$H$2),Encodage!B3818,"")))</f>
        <v/>
      </c>
      <c r="B3818" s="62" t="str">
        <f>IF(A3818="","",IF(COUNTIF($A$2:B3817,Encodage!B3818)&gt;0,"",IF(AND(Encodage!B3818&gt;=$G$2,Encodage!A3818&lt;=$H$2),Encodage!C3818,"")))</f>
        <v/>
      </c>
      <c r="C3818" s="62"/>
      <c r="D3818" s="61"/>
      <c r="E3818" s="61"/>
      <c r="F3818" s="61"/>
      <c r="G3818" t="str">
        <f t="shared" si="663"/>
        <v/>
      </c>
      <c r="H3818" t="str">
        <f>IFERROR(IF(COUNTIF($H$4:H3817,H3817)&lt;VLOOKUP($H3817,$D$3:$E$500,2,0),H3817,INDEX($D$3:$D$300,MATCH(H3817,$D$3:$D$300,0)+1)),"")</f>
        <v/>
      </c>
      <c r="I3818" t="str">
        <f>IF($H3818="","",VLOOKUP($H3818,Listes!$A$3:$I$12,3,FALSE))</f>
        <v/>
      </c>
      <c r="J3818" t="str">
        <f>IF($H3818="","",VLOOKUP($H3818,Listes!$A$3:$I$12,4,FALSE))</f>
        <v/>
      </c>
      <c r="K3818" t="str">
        <f>IF(H3818="","",VLOOKUP($H3818,Listes!$A$3:$I$12,8,FALSE))</f>
        <v/>
      </c>
      <c r="N3818" t="str">
        <f t="shared" si="664"/>
        <v/>
      </c>
    </row>
    <row r="3819" spans="1:14">
      <c r="A3819" s="62" t="str">
        <f>IF(Encodage!A3819="","",IF(COUNTIF($A$2:A3818,Encodage!A3819),"",IF(AND(Encodage!A3819&gt;=$G$2,Encodage!A3819&lt;=$H$2),Encodage!B3819,"")))</f>
        <v/>
      </c>
      <c r="B3819" s="62" t="str">
        <f>IF(A3819="","",IF(COUNTIF($A$2:B3818,Encodage!B3819)&gt;0,"",IF(AND(Encodage!B3819&gt;=$G$2,Encodage!A3819&lt;=$H$2),Encodage!C3819,"")))</f>
        <v/>
      </c>
      <c r="C3819" s="62"/>
      <c r="D3819" s="61"/>
      <c r="E3819" s="61"/>
      <c r="F3819" s="61"/>
      <c r="G3819" t="str">
        <f t="shared" si="663"/>
        <v/>
      </c>
      <c r="H3819" t="str">
        <f>IFERROR(IF(COUNTIF($H$4:H3818,H3818)&lt;VLOOKUP($H3818,$D$3:$E$500,2,0),H3818,INDEX($D$3:$D$300,MATCH(H3818,$D$3:$D$300,0)+1)),"")</f>
        <v/>
      </c>
      <c r="I3819" t="str">
        <f>IF($H3819="","",VLOOKUP($H3819,Listes!$A$3:$I$12,3,FALSE))</f>
        <v/>
      </c>
      <c r="J3819" t="str">
        <f>IF($H3819="","",VLOOKUP($H3819,Listes!$A$3:$I$12,4,FALSE))</f>
        <v/>
      </c>
      <c r="K3819" t="str">
        <f>IF(H3819="","",VLOOKUP($H3819,Listes!$A$3:$I$12,8,FALSE))</f>
        <v/>
      </c>
      <c r="N3819" t="str">
        <f t="shared" si="664"/>
        <v/>
      </c>
    </row>
    <row r="3820" spans="1:14">
      <c r="A3820" s="62" t="str">
        <f>IF(Encodage!A3820="","",IF(COUNTIF($A$2:A3819,Encodage!A3820),"",IF(AND(Encodage!A3820&gt;=$G$2,Encodage!A3820&lt;=$H$2),Encodage!B3820,"")))</f>
        <v/>
      </c>
      <c r="B3820" s="62" t="str">
        <f>IF(A3820="","",IF(COUNTIF($A$2:B3819,Encodage!B3820)&gt;0,"",IF(AND(Encodage!B3820&gt;=$G$2,Encodage!A3820&lt;=$H$2),Encodage!C3820,"")))</f>
        <v/>
      </c>
      <c r="C3820" s="62"/>
      <c r="D3820" s="61"/>
      <c r="E3820" s="61"/>
      <c r="F3820" s="61"/>
      <c r="G3820" t="str">
        <f t="shared" si="663"/>
        <v/>
      </c>
      <c r="H3820" t="str">
        <f>IFERROR(IF(COUNTIF($H$4:H3819,H3819)&lt;VLOOKUP($H3819,$D$3:$E$500,2,0),H3819,INDEX($D$3:$D$300,MATCH(H3819,$D$3:$D$300,0)+1)),"")</f>
        <v/>
      </c>
      <c r="I3820" t="str">
        <f>IF($H3820="","",VLOOKUP($H3820,Listes!$A$3:$I$12,3,FALSE))</f>
        <v/>
      </c>
      <c r="J3820" t="str">
        <f>IF($H3820="","",VLOOKUP($H3820,Listes!$A$3:$I$12,4,FALSE))</f>
        <v/>
      </c>
      <c r="K3820" t="str">
        <f>IF(H3820="","",VLOOKUP($H3820,Listes!$A$3:$I$12,8,FALSE))</f>
        <v/>
      </c>
      <c r="N3820" t="str">
        <f t="shared" si="664"/>
        <v/>
      </c>
    </row>
    <row r="3821" spans="1:14">
      <c r="A3821" s="62" t="str">
        <f>IF(Encodage!A3821="","",IF(COUNTIF($A$2:A3820,Encodage!A3821),"",IF(AND(Encodage!A3821&gt;=$G$2,Encodage!A3821&lt;=$H$2),Encodage!B3821,"")))</f>
        <v/>
      </c>
      <c r="B3821" s="62" t="str">
        <f>IF(A3821="","",IF(COUNTIF($A$2:B3820,Encodage!B3821)&gt;0,"",IF(AND(Encodage!B3821&gt;=$G$2,Encodage!A3821&lt;=$H$2),Encodage!C3821,"")))</f>
        <v/>
      </c>
      <c r="C3821" s="62"/>
      <c r="D3821" s="61"/>
      <c r="E3821" s="61"/>
      <c r="F3821" s="61"/>
      <c r="G3821" t="str">
        <f t="shared" si="663"/>
        <v/>
      </c>
      <c r="H3821" t="str">
        <f>IFERROR(IF(COUNTIF($H$4:H3820,H3820)&lt;VLOOKUP($H3820,$D$3:$E$500,2,0),H3820,INDEX($D$3:$D$300,MATCH(H3820,$D$3:$D$300,0)+1)),"")</f>
        <v/>
      </c>
      <c r="I3821" t="str">
        <f>IF($H3821="","",VLOOKUP($H3821,Listes!$A$3:$I$12,3,FALSE))</f>
        <v/>
      </c>
      <c r="J3821" t="str">
        <f>IF($H3821="","",VLOOKUP($H3821,Listes!$A$3:$I$12,4,FALSE))</f>
        <v/>
      </c>
      <c r="K3821" t="str">
        <f>IF(H3821="","",VLOOKUP($H3821,Listes!$A$3:$I$12,8,FALSE))</f>
        <v/>
      </c>
      <c r="N3821" t="str">
        <f t="shared" si="664"/>
        <v/>
      </c>
    </row>
    <row r="3822" spans="1:14">
      <c r="A3822" s="62" t="str">
        <f>IF(Encodage!A3822="","",IF(COUNTIF($A$2:A3821,Encodage!A3822),"",IF(AND(Encodage!A3822&gt;=$G$2,Encodage!A3822&lt;=$H$2),Encodage!B3822,"")))</f>
        <v/>
      </c>
      <c r="B3822" s="62" t="str">
        <f>IF(A3822="","",IF(COUNTIF($A$2:B3821,Encodage!B3822)&gt;0,"",IF(AND(Encodage!B3822&gt;=$G$2,Encodage!A3822&lt;=$H$2),Encodage!C3822,"")))</f>
        <v/>
      </c>
      <c r="C3822" s="62"/>
      <c r="D3822" s="61"/>
      <c r="E3822" s="61"/>
      <c r="F3822" s="61"/>
      <c r="G3822" t="str">
        <f t="shared" si="663"/>
        <v/>
      </c>
      <c r="H3822" t="str">
        <f>IFERROR(IF(COUNTIF($H$4:H3821,H3821)&lt;VLOOKUP($H3821,$D$3:$E$500,2,0),H3821,INDEX($D$3:$D$300,MATCH(H3821,$D$3:$D$300,0)+1)),"")</f>
        <v/>
      </c>
      <c r="I3822" t="str">
        <f>IF($H3822="","",VLOOKUP($H3822,Listes!$A$3:$I$12,3,FALSE))</f>
        <v/>
      </c>
      <c r="J3822" t="str">
        <f>IF($H3822="","",VLOOKUP($H3822,Listes!$A$3:$I$12,4,FALSE))</f>
        <v/>
      </c>
      <c r="K3822" t="str">
        <f>IF(H3822="","",VLOOKUP($H3822,Listes!$A$3:$I$12,8,FALSE))</f>
        <v/>
      </c>
      <c r="N3822" t="str">
        <f t="shared" si="664"/>
        <v/>
      </c>
    </row>
    <row r="3823" spans="1:14">
      <c r="A3823" s="62" t="str">
        <f>IF(Encodage!A3823="","",IF(COUNTIF($A$2:A3822,Encodage!A3823),"",IF(AND(Encodage!A3823&gt;=$G$2,Encodage!A3823&lt;=$H$2),Encodage!B3823,"")))</f>
        <v/>
      </c>
      <c r="B3823" s="62" t="str">
        <f>IF(A3823="","",IF(COUNTIF($A$2:B3822,Encodage!B3823)&gt;0,"",IF(AND(Encodage!B3823&gt;=$G$2,Encodage!A3823&lt;=$H$2),Encodage!C3823,"")))</f>
        <v/>
      </c>
      <c r="C3823" s="62"/>
      <c r="D3823" s="61"/>
      <c r="E3823" s="61"/>
      <c r="F3823" s="61"/>
      <c r="G3823" t="str">
        <f t="shared" si="663"/>
        <v/>
      </c>
      <c r="H3823" t="str">
        <f>IFERROR(IF(COUNTIF($H$4:H3822,H3822)&lt;VLOOKUP($H3822,$D$3:$E$500,2,0),H3822,INDEX($D$3:$D$300,MATCH(H3822,$D$3:$D$300,0)+1)),"")</f>
        <v/>
      </c>
      <c r="I3823" t="str">
        <f>IF($H3823="","",VLOOKUP($H3823,Listes!$A$3:$I$12,3,FALSE))</f>
        <v/>
      </c>
      <c r="J3823" t="str">
        <f>IF($H3823="","",VLOOKUP($H3823,Listes!$A$3:$I$12,4,FALSE))</f>
        <v/>
      </c>
      <c r="K3823" t="str">
        <f>IF(H3823="","",VLOOKUP($H3823,Listes!$A$3:$I$12,8,FALSE))</f>
        <v/>
      </c>
      <c r="N3823" t="str">
        <f t="shared" si="664"/>
        <v/>
      </c>
    </row>
    <row r="3824" spans="1:14">
      <c r="A3824" s="62" t="str">
        <f>IF(Encodage!A3824="","",IF(COUNTIF($A$2:A3823,Encodage!A3824),"",IF(AND(Encodage!A3824&gt;=$G$2,Encodage!A3824&lt;=$H$2),Encodage!B3824,"")))</f>
        <v/>
      </c>
      <c r="B3824" s="62" t="str">
        <f>IF(A3824="","",IF(COUNTIF($A$2:B3823,Encodage!B3824)&gt;0,"",IF(AND(Encodage!B3824&gt;=$G$2,Encodage!A3824&lt;=$H$2),Encodage!C3824,"")))</f>
        <v/>
      </c>
      <c r="C3824" s="62"/>
      <c r="D3824" s="61"/>
      <c r="E3824" s="61"/>
      <c r="F3824" s="61"/>
      <c r="G3824" t="str">
        <f t="shared" si="663"/>
        <v/>
      </c>
      <c r="H3824" t="str">
        <f>IFERROR(IF(COUNTIF($H$4:H3823,H3823)&lt;VLOOKUP($H3823,$D$3:$E$500,2,0),H3823,INDEX($D$3:$D$300,MATCH(H3823,$D$3:$D$300,0)+1)),"")</f>
        <v/>
      </c>
      <c r="I3824" t="str">
        <f>IF($H3824="","",VLOOKUP($H3824,Listes!$A$3:$I$12,3,FALSE))</f>
        <v/>
      </c>
      <c r="J3824" t="str">
        <f>IF($H3824="","",VLOOKUP($H3824,Listes!$A$3:$I$12,4,FALSE))</f>
        <v/>
      </c>
      <c r="K3824" t="str">
        <f>IF(H3824="","",VLOOKUP($H3824,Listes!$A$3:$I$12,8,FALSE))</f>
        <v/>
      </c>
      <c r="N3824" t="str">
        <f t="shared" si="664"/>
        <v/>
      </c>
    </row>
    <row r="3825" spans="1:14">
      <c r="A3825" s="62" t="str">
        <f>IF(Encodage!A3825="","",IF(COUNTIF($A$2:A3824,Encodage!A3825),"",IF(AND(Encodage!A3825&gt;=$G$2,Encodage!A3825&lt;=$H$2),Encodage!B3825,"")))</f>
        <v/>
      </c>
      <c r="B3825" s="62" t="str">
        <f>IF(A3825="","",IF(COUNTIF($A$2:B3824,Encodage!B3825)&gt;0,"",IF(AND(Encodage!B3825&gt;=$G$2,Encodage!A3825&lt;=$H$2),Encodage!C3825,"")))</f>
        <v/>
      </c>
      <c r="C3825" s="62"/>
      <c r="D3825" s="61"/>
      <c r="E3825" s="61"/>
      <c r="F3825" s="61"/>
      <c r="G3825" t="str">
        <f t="shared" si="663"/>
        <v/>
      </c>
      <c r="H3825" t="str">
        <f>IFERROR(IF(COUNTIF($H$4:H3824,H3824)&lt;VLOOKUP($H3824,$D$3:$E$500,2,0),H3824,INDEX($D$3:$D$300,MATCH(H3824,$D$3:$D$300,0)+1)),"")</f>
        <v/>
      </c>
      <c r="I3825" t="str">
        <f>IF($H3825="","",VLOOKUP($H3825,Listes!$A$3:$I$12,3,FALSE))</f>
        <v/>
      </c>
      <c r="J3825" t="str">
        <f>IF($H3825="","",VLOOKUP($H3825,Listes!$A$3:$I$12,4,FALSE))</f>
        <v/>
      </c>
      <c r="K3825" t="str">
        <f>IF(H3825="","",VLOOKUP($H3825,Listes!$A$3:$I$12,8,FALSE))</f>
        <v/>
      </c>
      <c r="N3825" t="str">
        <f t="shared" si="664"/>
        <v/>
      </c>
    </row>
    <row r="3826" spans="1:14">
      <c r="A3826" s="62" t="str">
        <f>IF(Encodage!A3826="","",IF(COUNTIF($A$2:A3825,Encodage!A3826),"",IF(AND(Encodage!A3826&gt;=$G$2,Encodage!A3826&lt;=$H$2),Encodage!B3826,"")))</f>
        <v/>
      </c>
      <c r="B3826" s="62" t="str">
        <f>IF(A3826="","",IF(COUNTIF($A$2:B3825,Encodage!B3826)&gt;0,"",IF(AND(Encodage!B3826&gt;=$G$2,Encodage!A3826&lt;=$H$2),Encodage!C3826,"")))</f>
        <v/>
      </c>
      <c r="C3826" s="62"/>
      <c r="D3826" s="61"/>
      <c r="E3826" s="61"/>
      <c r="F3826" s="61"/>
      <c r="G3826" t="str">
        <f t="shared" si="663"/>
        <v/>
      </c>
      <c r="H3826" t="str">
        <f>IFERROR(IF(COUNTIF($H$4:H3825,H3825)&lt;VLOOKUP($H3825,$D$3:$E$500,2,0),H3825,INDEX($D$3:$D$300,MATCH(H3825,$D$3:$D$300,0)+1)),"")</f>
        <v/>
      </c>
      <c r="I3826" t="str">
        <f>IF($H3826="","",VLOOKUP($H3826,Listes!$A$3:$I$12,3,FALSE))</f>
        <v/>
      </c>
      <c r="J3826" t="str">
        <f>IF($H3826="","",VLOOKUP($H3826,Listes!$A$3:$I$12,4,FALSE))</f>
        <v/>
      </c>
      <c r="K3826" t="str">
        <f>IF(H3826="","",VLOOKUP($H3826,Listes!$A$3:$I$12,8,FALSE))</f>
        <v/>
      </c>
      <c r="N3826" t="str">
        <f t="shared" si="664"/>
        <v/>
      </c>
    </row>
    <row r="3827" spans="1:14">
      <c r="A3827" s="62" t="str">
        <f>IF(Encodage!A3827="","",IF(COUNTIF($A$2:A3826,Encodage!A3827),"",IF(AND(Encodage!A3827&gt;=$G$2,Encodage!A3827&lt;=$H$2),Encodage!B3827,"")))</f>
        <v/>
      </c>
      <c r="B3827" s="62" t="str">
        <f>IF(A3827="","",IF(COUNTIF($A$2:B3826,Encodage!B3827)&gt;0,"",IF(AND(Encodage!B3827&gt;=$G$2,Encodage!A3827&lt;=$H$2),Encodage!C3827,"")))</f>
        <v/>
      </c>
      <c r="C3827" s="62"/>
      <c r="D3827" s="61"/>
      <c r="E3827" s="61"/>
      <c r="F3827" s="61"/>
      <c r="G3827" t="str">
        <f t="shared" si="663"/>
        <v/>
      </c>
      <c r="H3827" t="str">
        <f>IFERROR(IF(COUNTIF($H$4:H3826,H3826)&lt;VLOOKUP($H3826,$D$3:$E$500,2,0),H3826,INDEX($D$3:$D$300,MATCH(H3826,$D$3:$D$300,0)+1)),"")</f>
        <v/>
      </c>
      <c r="I3827" t="str">
        <f>IF($H3827="","",VLOOKUP($H3827,Listes!$A$3:$I$12,3,FALSE))</f>
        <v/>
      </c>
      <c r="J3827" t="str">
        <f>IF($H3827="","",VLOOKUP($H3827,Listes!$A$3:$I$12,4,FALSE))</f>
        <v/>
      </c>
      <c r="K3827" t="str">
        <f>IF(H3827="","",VLOOKUP($H3827,Listes!$A$3:$I$12,8,FALSE))</f>
        <v/>
      </c>
      <c r="N3827" t="str">
        <f t="shared" si="664"/>
        <v/>
      </c>
    </row>
    <row r="3828" spans="1:14">
      <c r="A3828" s="62" t="str">
        <f>IF(Encodage!A3828="","",IF(COUNTIF($A$2:A3827,Encodage!A3828),"",IF(AND(Encodage!A3828&gt;=$G$2,Encodage!A3828&lt;=$H$2),Encodage!B3828,"")))</f>
        <v/>
      </c>
      <c r="B3828" s="62" t="str">
        <f>IF(A3828="","",IF(COUNTIF($A$2:B3827,Encodage!B3828)&gt;0,"",IF(AND(Encodage!B3828&gt;=$G$2,Encodage!A3828&lt;=$H$2),Encodage!C3828,"")))</f>
        <v/>
      </c>
      <c r="C3828" s="62"/>
      <c r="D3828" s="61"/>
      <c r="E3828" s="61"/>
      <c r="F3828" s="61"/>
      <c r="G3828" t="str">
        <f t="shared" si="663"/>
        <v/>
      </c>
      <c r="H3828" t="str">
        <f>IFERROR(IF(COUNTIF($H$4:H3827,H3827)&lt;VLOOKUP($H3827,$D$3:$E$500,2,0),H3827,INDEX($D$3:$D$300,MATCH(H3827,$D$3:$D$300,0)+1)),"")</f>
        <v/>
      </c>
      <c r="I3828" t="str">
        <f>IF($H3828="","",VLOOKUP($H3828,Listes!$A$3:$I$12,3,FALSE))</f>
        <v/>
      </c>
      <c r="J3828" t="str">
        <f>IF($H3828="","",VLOOKUP($H3828,Listes!$A$3:$I$12,4,FALSE))</f>
        <v/>
      </c>
      <c r="K3828" t="str">
        <f>IF(H3828="","",VLOOKUP($H3828,Listes!$A$3:$I$12,8,FALSE))</f>
        <v/>
      </c>
      <c r="N3828" t="str">
        <f t="shared" si="664"/>
        <v/>
      </c>
    </row>
    <row r="3829" spans="1:14">
      <c r="A3829" s="62" t="str">
        <f>IF(Encodage!A3829="","",IF(COUNTIF($A$2:A3828,Encodage!A3829),"",IF(AND(Encodage!A3829&gt;=$G$2,Encodage!A3829&lt;=$H$2),Encodage!B3829,"")))</f>
        <v/>
      </c>
      <c r="B3829" s="62" t="str">
        <f>IF(A3829="","",IF(COUNTIF($A$2:B3828,Encodage!B3829)&gt;0,"",IF(AND(Encodage!B3829&gt;=$G$2,Encodage!A3829&lt;=$H$2),Encodage!C3829,"")))</f>
        <v/>
      </c>
      <c r="C3829" s="62"/>
      <c r="D3829" s="61"/>
      <c r="E3829" s="61"/>
      <c r="F3829" s="61"/>
      <c r="G3829" t="str">
        <f t="shared" si="663"/>
        <v/>
      </c>
      <c r="H3829" t="str">
        <f>IFERROR(IF(COUNTIF($H$4:H3828,H3828)&lt;VLOOKUP($H3828,$D$3:$E$500,2,0),H3828,INDEX($D$3:$D$300,MATCH(H3828,$D$3:$D$300,0)+1)),"")</f>
        <v/>
      </c>
      <c r="I3829" t="str">
        <f>IF($H3829="","",VLOOKUP($H3829,Listes!$A$3:$I$12,3,FALSE))</f>
        <v/>
      </c>
      <c r="J3829" t="str">
        <f>IF($H3829="","",VLOOKUP($H3829,Listes!$A$3:$I$12,4,FALSE))</f>
        <v/>
      </c>
      <c r="K3829" t="str">
        <f>IF(H3829="","",VLOOKUP($H3829,Listes!$A$3:$I$12,8,FALSE))</f>
        <v/>
      </c>
      <c r="N3829" t="str">
        <f t="shared" si="664"/>
        <v/>
      </c>
    </row>
    <row r="3830" spans="1:14">
      <c r="A3830" s="62" t="str">
        <f>IF(Encodage!A3830="","",IF(COUNTIF($A$2:A3829,Encodage!A3830),"",IF(AND(Encodage!A3830&gt;=$G$2,Encodage!A3830&lt;=$H$2),Encodage!B3830,"")))</f>
        <v/>
      </c>
      <c r="B3830" s="62" t="str">
        <f>IF(A3830="","",IF(COUNTIF($A$2:B3829,Encodage!B3830)&gt;0,"",IF(AND(Encodage!B3830&gt;=$G$2,Encodage!A3830&lt;=$H$2),Encodage!C3830,"")))</f>
        <v/>
      </c>
      <c r="C3830" s="62"/>
      <c r="D3830" s="61"/>
      <c r="E3830" s="61"/>
      <c r="F3830" s="61"/>
      <c r="G3830" t="str">
        <f t="shared" si="663"/>
        <v/>
      </c>
      <c r="H3830" t="str">
        <f>IFERROR(IF(COUNTIF($H$4:H3829,H3829)&lt;VLOOKUP($H3829,$D$3:$E$500,2,0),H3829,INDEX($D$3:$D$300,MATCH(H3829,$D$3:$D$300,0)+1)),"")</f>
        <v/>
      </c>
      <c r="I3830" t="str">
        <f>IF($H3830="","",VLOOKUP($H3830,Listes!$A$3:$I$12,3,FALSE))</f>
        <v/>
      </c>
      <c r="J3830" t="str">
        <f>IF($H3830="","",VLOOKUP($H3830,Listes!$A$3:$I$12,4,FALSE))</f>
        <v/>
      </c>
      <c r="K3830" t="str">
        <f>IF(H3830="","",VLOOKUP($H3830,Listes!$A$3:$I$12,8,FALSE))</f>
        <v/>
      </c>
      <c r="N3830" t="str">
        <f t="shared" si="664"/>
        <v/>
      </c>
    </row>
    <row r="3831" spans="1:14">
      <c r="A3831" s="62" t="str">
        <f>IF(Encodage!A3831="","",IF(COUNTIF($A$2:A3830,Encodage!A3831),"",IF(AND(Encodage!A3831&gt;=$G$2,Encodage!A3831&lt;=$H$2),Encodage!B3831,"")))</f>
        <v/>
      </c>
      <c r="B3831" s="62" t="str">
        <f>IF(A3831="","",IF(COUNTIF($A$2:B3830,Encodage!B3831)&gt;0,"",IF(AND(Encodage!B3831&gt;=$G$2,Encodage!A3831&lt;=$H$2),Encodage!C3831,"")))</f>
        <v/>
      </c>
      <c r="C3831" s="62"/>
      <c r="D3831" s="61"/>
      <c r="E3831" s="61"/>
      <c r="F3831" s="61"/>
      <c r="G3831" t="str">
        <f t="shared" si="663"/>
        <v/>
      </c>
      <c r="H3831" t="str">
        <f>IFERROR(IF(COUNTIF($H$4:H3830,H3830)&lt;VLOOKUP($H3830,$D$3:$E$500,2,0),H3830,INDEX($D$3:$D$300,MATCH(H3830,$D$3:$D$300,0)+1)),"")</f>
        <v/>
      </c>
      <c r="I3831" t="str">
        <f>IF($H3831="","",VLOOKUP($H3831,Listes!$A$3:$I$12,3,FALSE))</f>
        <v/>
      </c>
      <c r="J3831" t="str">
        <f>IF($H3831="","",VLOOKUP($H3831,Listes!$A$3:$I$12,4,FALSE))</f>
        <v/>
      </c>
      <c r="K3831" t="str">
        <f>IF(H3831="","",VLOOKUP($H3831,Listes!$A$3:$I$12,8,FALSE))</f>
        <v/>
      </c>
      <c r="N3831" t="str">
        <f t="shared" si="664"/>
        <v/>
      </c>
    </row>
    <row r="3832" spans="1:14">
      <c r="A3832" s="62" t="str">
        <f>IF(Encodage!A3832="","",IF(COUNTIF($A$2:A3831,Encodage!A3832),"",IF(AND(Encodage!A3832&gt;=$G$2,Encodage!A3832&lt;=$H$2),Encodage!B3832,"")))</f>
        <v/>
      </c>
      <c r="B3832" s="62" t="str">
        <f>IF(A3832="","",IF(COUNTIF($A$2:B3831,Encodage!B3832)&gt;0,"",IF(AND(Encodage!B3832&gt;=$G$2,Encodage!A3832&lt;=$H$2),Encodage!C3832,"")))</f>
        <v/>
      </c>
      <c r="C3832" s="62"/>
      <c r="D3832" s="61"/>
      <c r="E3832" s="61"/>
      <c r="F3832" s="61"/>
      <c r="G3832" t="str">
        <f t="shared" si="663"/>
        <v/>
      </c>
      <c r="H3832" t="str">
        <f>IFERROR(IF(COUNTIF($H$4:H3831,H3831)&lt;VLOOKUP($H3831,$D$3:$E$500,2,0),H3831,INDEX($D$3:$D$300,MATCH(H3831,$D$3:$D$300,0)+1)),"")</f>
        <v/>
      </c>
      <c r="I3832" t="str">
        <f>IF($H3832="","",VLOOKUP($H3832,Listes!$A$3:$I$12,3,FALSE))</f>
        <v/>
      </c>
      <c r="J3832" t="str">
        <f>IF($H3832="","",VLOOKUP($H3832,Listes!$A$3:$I$12,4,FALSE))</f>
        <v/>
      </c>
      <c r="K3832" t="str">
        <f>IF(H3832="","",VLOOKUP($H3832,Listes!$A$3:$I$12,8,FALSE))</f>
        <v/>
      </c>
      <c r="N3832" t="str">
        <f t="shared" si="664"/>
        <v/>
      </c>
    </row>
    <row r="3833" spans="1:14">
      <c r="A3833" s="62" t="str">
        <f>IF(Encodage!A3833="","",IF(COUNTIF($A$2:A3832,Encodage!A3833),"",IF(AND(Encodage!A3833&gt;=$G$2,Encodage!A3833&lt;=$H$2),Encodage!B3833,"")))</f>
        <v/>
      </c>
      <c r="B3833" s="62" t="str">
        <f>IF(A3833="","",IF(COUNTIF($A$2:B3832,Encodage!B3833)&gt;0,"",IF(AND(Encodage!B3833&gt;=$G$2,Encodage!A3833&lt;=$H$2),Encodage!C3833,"")))</f>
        <v/>
      </c>
      <c r="C3833" s="62"/>
      <c r="D3833" s="61"/>
      <c r="E3833" s="61"/>
      <c r="F3833" s="61"/>
      <c r="G3833" t="str">
        <f t="shared" si="663"/>
        <v/>
      </c>
      <c r="H3833" t="str">
        <f>IFERROR(IF(COUNTIF($H$4:H3832,H3832)&lt;VLOOKUP($H3832,$D$3:$E$500,2,0),H3832,INDEX($D$3:$D$300,MATCH(H3832,$D$3:$D$300,0)+1)),"")</f>
        <v/>
      </c>
      <c r="I3833" t="str">
        <f>IF($H3833="","",VLOOKUP($H3833,Listes!$A$3:$I$12,3,FALSE))</f>
        <v/>
      </c>
      <c r="J3833" t="str">
        <f>IF($H3833="","",VLOOKUP($H3833,Listes!$A$3:$I$12,4,FALSE))</f>
        <v/>
      </c>
      <c r="K3833" t="str">
        <f>IF(H3833="","",VLOOKUP($H3833,Listes!$A$3:$I$12,8,FALSE))</f>
        <v/>
      </c>
      <c r="N3833" t="str">
        <f t="shared" si="664"/>
        <v/>
      </c>
    </row>
    <row r="3834" spans="1:14">
      <c r="A3834" s="62" t="str">
        <f>IF(Encodage!A3834="","",IF(COUNTIF($A$2:A3833,Encodage!A3834),"",IF(AND(Encodage!A3834&gt;=$G$2,Encodage!A3834&lt;=$H$2),Encodage!B3834,"")))</f>
        <v/>
      </c>
      <c r="B3834" s="62" t="str">
        <f>IF(A3834="","",IF(COUNTIF($A$2:B3833,Encodage!B3834)&gt;0,"",IF(AND(Encodage!B3834&gt;=$G$2,Encodage!A3834&lt;=$H$2),Encodage!C3834,"")))</f>
        <v/>
      </c>
      <c r="C3834" s="62"/>
      <c r="D3834" s="61"/>
      <c r="E3834" s="61"/>
      <c r="F3834" s="61"/>
      <c r="G3834" t="str">
        <f t="shared" si="663"/>
        <v/>
      </c>
      <c r="H3834" t="str">
        <f>IFERROR(IF(COUNTIF($H$4:H3833,H3833)&lt;VLOOKUP($H3833,$D$3:$E$500,2,0),H3833,INDEX($D$3:$D$300,MATCH(H3833,$D$3:$D$300,0)+1)),"")</f>
        <v/>
      </c>
      <c r="I3834" t="str">
        <f>IF($H3834="","",VLOOKUP($H3834,Listes!$A$3:$I$12,3,FALSE))</f>
        <v/>
      </c>
      <c r="J3834" t="str">
        <f>IF($H3834="","",VLOOKUP($H3834,Listes!$A$3:$I$12,4,FALSE))</f>
        <v/>
      </c>
      <c r="K3834" t="str">
        <f>IF(H3834="","",VLOOKUP($H3834,Listes!$A$3:$I$12,8,FALSE))</f>
        <v/>
      </c>
      <c r="N3834" t="str">
        <f t="shared" si="664"/>
        <v/>
      </c>
    </row>
    <row r="3835" spans="1:14">
      <c r="A3835" s="62" t="str">
        <f>IF(Encodage!A3835="","",IF(COUNTIF($A$2:A3834,Encodage!A3835),"",IF(AND(Encodage!A3835&gt;=$G$2,Encodage!A3835&lt;=$H$2),Encodage!B3835,"")))</f>
        <v/>
      </c>
      <c r="B3835" s="62" t="str">
        <f>IF(A3835="","",IF(COUNTIF($A$2:B3834,Encodage!B3835)&gt;0,"",IF(AND(Encodage!B3835&gt;=$G$2,Encodage!A3835&lt;=$H$2),Encodage!C3835,"")))</f>
        <v/>
      </c>
      <c r="C3835" s="62"/>
      <c r="D3835" s="61"/>
      <c r="E3835" s="61"/>
      <c r="F3835" s="61"/>
      <c r="G3835" t="str">
        <f t="shared" si="663"/>
        <v/>
      </c>
      <c r="H3835" t="str">
        <f>IFERROR(IF(COUNTIF($H$4:H3834,H3834)&lt;VLOOKUP($H3834,$D$3:$E$500,2,0),H3834,INDEX($D$3:$D$300,MATCH(H3834,$D$3:$D$300,0)+1)),"")</f>
        <v/>
      </c>
      <c r="I3835" t="str">
        <f>IF($H3835="","",VLOOKUP($H3835,Listes!$A$3:$I$12,3,FALSE))</f>
        <v/>
      </c>
      <c r="J3835" t="str">
        <f>IF($H3835="","",VLOOKUP($H3835,Listes!$A$3:$I$12,4,FALSE))</f>
        <v/>
      </c>
      <c r="K3835" t="str">
        <f>IF(H3835="","",VLOOKUP($H3835,Listes!$A$3:$I$12,8,FALSE))</f>
        <v/>
      </c>
      <c r="N3835" t="str">
        <f t="shared" si="664"/>
        <v/>
      </c>
    </row>
    <row r="3836" spans="1:14">
      <c r="A3836" s="62" t="str">
        <f>IF(Encodage!A3836="","",IF(COUNTIF($A$2:A3835,Encodage!A3836),"",IF(AND(Encodage!A3836&gt;=$G$2,Encodage!A3836&lt;=$H$2),Encodage!B3836,"")))</f>
        <v/>
      </c>
      <c r="B3836" s="62" t="str">
        <f>IF(A3836="","",IF(COUNTIF($A$2:B3835,Encodage!B3836)&gt;0,"",IF(AND(Encodage!B3836&gt;=$G$2,Encodage!A3836&lt;=$H$2),Encodage!C3836,"")))</f>
        <v/>
      </c>
      <c r="C3836" s="62"/>
      <c r="D3836" s="61"/>
      <c r="E3836" s="61"/>
      <c r="F3836" s="61"/>
      <c r="G3836" t="str">
        <f t="shared" si="663"/>
        <v/>
      </c>
      <c r="H3836" t="str">
        <f>IFERROR(IF(COUNTIF($H$4:H3835,H3835)&lt;VLOOKUP($H3835,$D$3:$E$500,2,0),H3835,INDEX($D$3:$D$300,MATCH(H3835,$D$3:$D$300,0)+1)),"")</f>
        <v/>
      </c>
      <c r="I3836" t="str">
        <f>IF($H3836="","",VLOOKUP($H3836,Listes!$A$3:$I$12,3,FALSE))</f>
        <v/>
      </c>
      <c r="J3836" t="str">
        <f>IF($H3836="","",VLOOKUP($H3836,Listes!$A$3:$I$12,4,FALSE))</f>
        <v/>
      </c>
      <c r="K3836" t="str">
        <f>IF(H3836="","",VLOOKUP($H3836,Listes!$A$3:$I$12,8,FALSE))</f>
        <v/>
      </c>
      <c r="N3836" t="str">
        <f t="shared" si="664"/>
        <v/>
      </c>
    </row>
    <row r="3837" spans="1:14">
      <c r="A3837" s="62" t="str">
        <f>IF(Encodage!A3837="","",IF(COUNTIF($A$2:A3836,Encodage!A3837),"",IF(AND(Encodage!A3837&gt;=$G$2,Encodage!A3837&lt;=$H$2),Encodage!B3837,"")))</f>
        <v/>
      </c>
      <c r="B3837" s="62" t="str">
        <f>IF(A3837="","",IF(COUNTIF($A$2:B3836,Encodage!B3837)&gt;0,"",IF(AND(Encodage!B3837&gt;=$G$2,Encodage!A3837&lt;=$H$2),Encodage!C3837,"")))</f>
        <v/>
      </c>
      <c r="C3837" s="62"/>
      <c r="D3837" s="61"/>
      <c r="E3837" s="61"/>
      <c r="F3837" s="61"/>
      <c r="G3837" t="str">
        <f t="shared" si="663"/>
        <v/>
      </c>
      <c r="H3837" t="str">
        <f>IFERROR(IF(COUNTIF($H$4:H3836,H3836)&lt;VLOOKUP($H3836,$D$3:$E$500,2,0),H3836,INDEX($D$3:$D$300,MATCH(H3836,$D$3:$D$300,0)+1)),"")</f>
        <v/>
      </c>
      <c r="I3837" t="str">
        <f>IF($H3837="","",VLOOKUP($H3837,Listes!$A$3:$I$12,3,FALSE))</f>
        <v/>
      </c>
      <c r="J3837" t="str">
        <f>IF($H3837="","",VLOOKUP($H3837,Listes!$A$3:$I$12,4,FALSE))</f>
        <v/>
      </c>
      <c r="K3837" t="str">
        <f>IF(H3837="","",VLOOKUP($H3837,Listes!$A$3:$I$12,8,FALSE))</f>
        <v/>
      </c>
      <c r="N3837" t="str">
        <f t="shared" si="664"/>
        <v/>
      </c>
    </row>
    <row r="3838" spans="1:14">
      <c r="A3838" s="62" t="str">
        <f>IF(Encodage!A3838="","",IF(COUNTIF($A$2:A3837,Encodage!A3838),"",IF(AND(Encodage!A3838&gt;=$G$2,Encodage!A3838&lt;=$H$2),Encodage!B3838,"")))</f>
        <v/>
      </c>
      <c r="B3838" s="62" t="str">
        <f>IF(A3838="","",IF(COUNTIF($A$2:B3837,Encodage!B3838)&gt;0,"",IF(AND(Encodage!B3838&gt;=$G$2,Encodage!A3838&lt;=$H$2),Encodage!C3838,"")))</f>
        <v/>
      </c>
      <c r="C3838" s="62"/>
      <c r="D3838" s="61"/>
      <c r="E3838" s="61"/>
      <c r="F3838" s="61"/>
      <c r="G3838" t="str">
        <f t="shared" si="663"/>
        <v/>
      </c>
      <c r="H3838" t="str">
        <f>IFERROR(IF(COUNTIF($H$4:H3837,H3837)&lt;VLOOKUP($H3837,$D$3:$E$500,2,0),H3837,INDEX($D$3:$D$300,MATCH(H3837,$D$3:$D$300,0)+1)),"")</f>
        <v/>
      </c>
      <c r="I3838" t="str">
        <f>IF($H3838="","",VLOOKUP($H3838,Listes!$A$3:$I$12,3,FALSE))</f>
        <v/>
      </c>
      <c r="J3838" t="str">
        <f>IF($H3838="","",VLOOKUP($H3838,Listes!$A$3:$I$12,4,FALSE))</f>
        <v/>
      </c>
      <c r="K3838" t="str">
        <f>IF(H3838="","",VLOOKUP($H3838,Listes!$A$3:$I$12,8,FALSE))</f>
        <v/>
      </c>
      <c r="N3838" t="str">
        <f t="shared" si="664"/>
        <v/>
      </c>
    </row>
    <row r="3839" spans="1:14">
      <c r="A3839" s="62" t="str">
        <f>IF(Encodage!A3839="","",IF(COUNTIF($A$2:A3838,Encodage!A3839),"",IF(AND(Encodage!A3839&gt;=$G$2,Encodage!A3839&lt;=$H$2),Encodage!B3839,"")))</f>
        <v/>
      </c>
      <c r="B3839" s="62" t="str">
        <f>IF(A3839="","",IF(COUNTIF($A$2:B3838,Encodage!B3839)&gt;0,"",IF(AND(Encodage!B3839&gt;=$G$2,Encodage!A3839&lt;=$H$2),Encodage!C3839,"")))</f>
        <v/>
      </c>
      <c r="C3839" s="62"/>
      <c r="D3839" s="61"/>
      <c r="E3839" s="61"/>
      <c r="F3839" s="61"/>
      <c r="G3839" t="str">
        <f t="shared" si="663"/>
        <v/>
      </c>
      <c r="H3839" t="str">
        <f>IFERROR(IF(COUNTIF($H$4:H3838,H3838)&lt;VLOOKUP($H3838,$D$3:$E$500,2,0),H3838,INDEX($D$3:$D$300,MATCH(H3838,$D$3:$D$300,0)+1)),"")</f>
        <v/>
      </c>
      <c r="I3839" t="str">
        <f>IF($H3839="","",VLOOKUP($H3839,Listes!$A$3:$I$12,3,FALSE))</f>
        <v/>
      </c>
      <c r="J3839" t="str">
        <f>IF($H3839="","",VLOOKUP($H3839,Listes!$A$3:$I$12,4,FALSE))</f>
        <v/>
      </c>
      <c r="K3839" t="str">
        <f>IF(H3839="","",VLOOKUP($H3839,Listes!$A$3:$I$12,8,FALSE))</f>
        <v/>
      </c>
      <c r="N3839" t="str">
        <f t="shared" si="664"/>
        <v/>
      </c>
    </row>
    <row r="3840" spans="1:14">
      <c r="A3840" s="62" t="str">
        <f>IF(Encodage!A3840="","",IF(COUNTIF($A$2:A3839,Encodage!A3840),"",IF(AND(Encodage!A3840&gt;=$G$2,Encodage!A3840&lt;=$H$2),Encodage!B3840,"")))</f>
        <v/>
      </c>
      <c r="B3840" s="62" t="str">
        <f>IF(A3840="","",IF(COUNTIF($A$2:B3839,Encodage!B3840)&gt;0,"",IF(AND(Encodage!B3840&gt;=$G$2,Encodage!A3840&lt;=$H$2),Encodage!C3840,"")))</f>
        <v/>
      </c>
      <c r="C3840" s="62"/>
      <c r="D3840" s="61"/>
      <c r="E3840" s="61"/>
      <c r="F3840" s="61"/>
      <c r="G3840" t="str">
        <f t="shared" si="663"/>
        <v/>
      </c>
      <c r="H3840" t="str">
        <f>IFERROR(IF(COUNTIF($H$4:H3839,H3839)&lt;VLOOKUP($H3839,$D$3:$E$500,2,0),H3839,INDEX($D$3:$D$300,MATCH(H3839,$D$3:$D$300,0)+1)),"")</f>
        <v/>
      </c>
      <c r="I3840" t="str">
        <f>IF($H3840="","",VLOOKUP($H3840,Listes!$A$3:$I$12,3,FALSE))</f>
        <v/>
      </c>
      <c r="J3840" t="str">
        <f>IF($H3840="","",VLOOKUP($H3840,Listes!$A$3:$I$12,4,FALSE))</f>
        <v/>
      </c>
      <c r="K3840" t="str">
        <f>IF(H3840="","",VLOOKUP($H3840,Listes!$A$3:$I$12,8,FALSE))</f>
        <v/>
      </c>
      <c r="N3840" t="str">
        <f t="shared" si="664"/>
        <v/>
      </c>
    </row>
    <row r="3841" spans="1:14">
      <c r="A3841" s="62" t="str">
        <f>IF(Encodage!A3841="","",IF(COUNTIF($A$2:A3840,Encodage!A3841),"",IF(AND(Encodage!A3841&gt;=$G$2,Encodage!A3841&lt;=$H$2),Encodage!B3841,"")))</f>
        <v/>
      </c>
      <c r="B3841" s="62" t="str">
        <f>IF(A3841="","",IF(COUNTIF($A$2:B3840,Encodage!B3841)&gt;0,"",IF(AND(Encodage!B3841&gt;=$G$2,Encodage!A3841&lt;=$H$2),Encodage!C3841,"")))</f>
        <v/>
      </c>
      <c r="C3841" s="62"/>
      <c r="D3841" s="61"/>
      <c r="E3841" s="61"/>
      <c r="F3841" s="61"/>
      <c r="G3841" t="str">
        <f t="shared" si="663"/>
        <v/>
      </c>
      <c r="H3841" t="str">
        <f>IFERROR(IF(COUNTIF($H$4:H3840,H3840)&lt;VLOOKUP($H3840,$D$3:$E$500,2,0),H3840,INDEX($D$3:$D$300,MATCH(H3840,$D$3:$D$300,0)+1)),"")</f>
        <v/>
      </c>
      <c r="I3841" t="str">
        <f>IF($H3841="","",VLOOKUP($H3841,Listes!$A$3:$I$12,3,FALSE))</f>
        <v/>
      </c>
      <c r="J3841" t="str">
        <f>IF($H3841="","",VLOOKUP($H3841,Listes!$A$3:$I$12,4,FALSE))</f>
        <v/>
      </c>
      <c r="K3841" t="str">
        <f>IF(H3841="","",VLOOKUP($H3841,Listes!$A$3:$I$12,8,FALSE))</f>
        <v/>
      </c>
      <c r="N3841" t="str">
        <f t="shared" si="664"/>
        <v/>
      </c>
    </row>
    <row r="3842" spans="1:14">
      <c r="A3842" s="62" t="str">
        <f>IF(Encodage!A3842="","",IF(COUNTIF($A$2:A3841,Encodage!A3842),"",IF(AND(Encodage!A3842&gt;=$G$2,Encodage!A3842&lt;=$H$2),Encodage!B3842,"")))</f>
        <v/>
      </c>
      <c r="B3842" s="62" t="str">
        <f>IF(A3842="","",IF(COUNTIF($A$2:B3841,Encodage!B3842)&gt;0,"",IF(AND(Encodage!B3842&gt;=$G$2,Encodage!A3842&lt;=$H$2),Encodage!C3842,"")))</f>
        <v/>
      </c>
      <c r="C3842" s="62"/>
      <c r="D3842" s="61"/>
      <c r="E3842" s="61"/>
      <c r="F3842" s="61"/>
      <c r="G3842" t="str">
        <f t="shared" si="663"/>
        <v/>
      </c>
      <c r="H3842" t="str">
        <f>IFERROR(IF(COUNTIF($H$4:H3841,H3841)&lt;VLOOKUP($H3841,$D$3:$E$500,2,0),H3841,INDEX($D$3:$D$300,MATCH(H3841,$D$3:$D$300,0)+1)),"")</f>
        <v/>
      </c>
      <c r="I3842" t="str">
        <f>IF($H3842="","",VLOOKUP($H3842,Listes!$A$3:$I$12,3,FALSE))</f>
        <v/>
      </c>
      <c r="J3842" t="str">
        <f>IF($H3842="","",VLOOKUP($H3842,Listes!$A$3:$I$12,4,FALSE))</f>
        <v/>
      </c>
      <c r="K3842" t="str">
        <f>IF(H3842="","",VLOOKUP($H3842,Listes!$A$3:$I$12,8,FALSE))</f>
        <v/>
      </c>
      <c r="N3842" t="str">
        <f t="shared" si="664"/>
        <v/>
      </c>
    </row>
    <row r="3843" spans="1:14">
      <c r="A3843" s="62" t="str">
        <f>IF(Encodage!A3843="","",IF(COUNTIF($A$2:A3842,Encodage!A3843),"",IF(AND(Encodage!A3843&gt;=$G$2,Encodage!A3843&lt;=$H$2),Encodage!B3843,"")))</f>
        <v/>
      </c>
      <c r="B3843" s="62" t="str">
        <f>IF(A3843="","",IF(COUNTIF($A$2:B3842,Encodage!B3843)&gt;0,"",IF(AND(Encodage!B3843&gt;=$G$2,Encodage!A3843&lt;=$H$2),Encodage!C3843,"")))</f>
        <v/>
      </c>
      <c r="C3843" s="62"/>
      <c r="D3843" s="61"/>
      <c r="E3843" s="61"/>
      <c r="F3843" s="61"/>
      <c r="G3843" t="str">
        <f t="shared" si="663"/>
        <v/>
      </c>
      <c r="H3843" t="str">
        <f>IFERROR(IF(COUNTIF($H$4:H3842,H3842)&lt;VLOOKUP($H3842,$D$3:$E$500,2,0),H3842,INDEX($D$3:$D$300,MATCH(H3842,$D$3:$D$300,0)+1)),"")</f>
        <v/>
      </c>
      <c r="I3843" t="str">
        <f>IF($H3843="","",VLOOKUP($H3843,Listes!$A$3:$I$12,3,FALSE))</f>
        <v/>
      </c>
      <c r="J3843" t="str">
        <f>IF($H3843="","",VLOOKUP($H3843,Listes!$A$3:$I$12,4,FALSE))</f>
        <v/>
      </c>
      <c r="K3843" t="str">
        <f>IF(H3843="","",VLOOKUP($H3843,Listes!$A$3:$I$12,8,FALSE))</f>
        <v/>
      </c>
      <c r="N3843" t="str">
        <f t="shared" si="664"/>
        <v/>
      </c>
    </row>
    <row r="3844" spans="1:14">
      <c r="A3844" s="62" t="str">
        <f>IF(Encodage!A3844="","",IF(COUNTIF($A$2:A3843,Encodage!A3844),"",IF(AND(Encodage!A3844&gt;=$G$2,Encodage!A3844&lt;=$H$2),Encodage!B3844,"")))</f>
        <v/>
      </c>
      <c r="B3844" s="62" t="str">
        <f>IF(A3844="","",IF(COUNTIF($A$2:B3843,Encodage!B3844)&gt;0,"",IF(AND(Encodage!B3844&gt;=$G$2,Encodage!A3844&lt;=$H$2),Encodage!C3844,"")))</f>
        <v/>
      </c>
      <c r="C3844" s="62"/>
      <c r="D3844" s="61"/>
      <c r="E3844" s="61"/>
      <c r="F3844" s="61"/>
      <c r="G3844" t="str">
        <f t="shared" si="663"/>
        <v/>
      </c>
      <c r="H3844" t="str">
        <f>IFERROR(IF(COUNTIF($H$4:H3843,H3843)&lt;VLOOKUP($H3843,$D$3:$E$500,2,0),H3843,INDEX($D$3:$D$300,MATCH(H3843,$D$3:$D$300,0)+1)),"")</f>
        <v/>
      </c>
      <c r="I3844" t="str">
        <f>IF($H3844="","",VLOOKUP($H3844,Listes!$A$3:$I$12,3,FALSE))</f>
        <v/>
      </c>
      <c r="J3844" t="str">
        <f>IF($H3844="","",VLOOKUP($H3844,Listes!$A$3:$I$12,4,FALSE))</f>
        <v/>
      </c>
      <c r="K3844" t="str">
        <f>IF(H3844="","",VLOOKUP($H3844,Listes!$A$3:$I$12,8,FALSE))</f>
        <v/>
      </c>
      <c r="N3844" t="str">
        <f t="shared" si="664"/>
        <v/>
      </c>
    </row>
    <row r="3845" spans="1:14">
      <c r="A3845" s="62" t="str">
        <f>IF(Encodage!A3845="","",IF(COUNTIF($A$2:A3844,Encodage!A3845),"",IF(AND(Encodage!A3845&gt;=$G$2,Encodage!A3845&lt;=$H$2),Encodage!B3845,"")))</f>
        <v/>
      </c>
      <c r="B3845" s="62" t="str">
        <f>IF(A3845="","",IF(COUNTIF($A$2:B3844,Encodage!B3845)&gt;0,"",IF(AND(Encodage!B3845&gt;=$G$2,Encodage!A3845&lt;=$H$2),Encodage!C3845,"")))</f>
        <v/>
      </c>
      <c r="C3845" s="62"/>
      <c r="D3845" s="61"/>
      <c r="E3845" s="61"/>
      <c r="F3845" s="61"/>
      <c r="G3845" t="str">
        <f t="shared" ref="G3845:G3908" si="665">IFERROR(INDEX($C$3:$C$10000,MATCH(H3845,$A$3:$A$10000,0)),"")</f>
        <v/>
      </c>
      <c r="H3845" t="str">
        <f>IFERROR(IF(COUNTIF($H$4:H3844,H3844)&lt;VLOOKUP($H3844,$D$3:$E$500,2,0),H3844,INDEX($D$3:$D$300,MATCH(H3844,$D$3:$D$300,0)+1)),"")</f>
        <v/>
      </c>
      <c r="I3845" t="str">
        <f>IF($H3845="","",VLOOKUP($H3845,Listes!$A$3:$I$12,3,FALSE))</f>
        <v/>
      </c>
      <c r="J3845" t="str">
        <f>IF($H3845="","",VLOOKUP($H3845,Listes!$A$3:$I$12,4,FALSE))</f>
        <v/>
      </c>
      <c r="K3845" t="str">
        <f>IF(H3845="","",VLOOKUP($H3845,Listes!$A$3:$I$12,8,FALSE))</f>
        <v/>
      </c>
      <c r="N3845" t="str">
        <f t="shared" ref="N3845:N3908" si="666">IF($H3844=$H3845,"",IFERROR(INDEX($C$3:$C$300,MATCH(H3845,$D$3:$D$300,0)),""))</f>
        <v/>
      </c>
    </row>
    <row r="3846" spans="1:14">
      <c r="A3846" s="62" t="str">
        <f>IF(Encodage!A3846="","",IF(COUNTIF($A$2:A3845,Encodage!A3846),"",IF(AND(Encodage!A3846&gt;=$G$2,Encodage!A3846&lt;=$H$2),Encodage!B3846,"")))</f>
        <v/>
      </c>
      <c r="B3846" s="62" t="str">
        <f>IF(A3846="","",IF(COUNTIF($A$2:B3845,Encodage!B3846)&gt;0,"",IF(AND(Encodage!B3846&gt;=$G$2,Encodage!A3846&lt;=$H$2),Encodage!C3846,"")))</f>
        <v/>
      </c>
      <c r="C3846" s="62"/>
      <c r="D3846" s="61"/>
      <c r="E3846" s="61"/>
      <c r="F3846" s="61"/>
      <c r="G3846" t="str">
        <f t="shared" si="665"/>
        <v/>
      </c>
      <c r="H3846" t="str">
        <f>IFERROR(IF(COUNTIF($H$4:H3845,H3845)&lt;VLOOKUP($H3845,$D$3:$E$500,2,0),H3845,INDEX($D$3:$D$300,MATCH(H3845,$D$3:$D$300,0)+1)),"")</f>
        <v/>
      </c>
      <c r="I3846" t="str">
        <f>IF($H3846="","",VLOOKUP($H3846,Listes!$A$3:$I$12,3,FALSE))</f>
        <v/>
      </c>
      <c r="J3846" t="str">
        <f>IF($H3846="","",VLOOKUP($H3846,Listes!$A$3:$I$12,4,FALSE))</f>
        <v/>
      </c>
      <c r="K3846" t="str">
        <f>IF(H3846="","",VLOOKUP($H3846,Listes!$A$3:$I$12,8,FALSE))</f>
        <v/>
      </c>
      <c r="N3846" t="str">
        <f t="shared" si="666"/>
        <v/>
      </c>
    </row>
    <row r="3847" spans="1:14">
      <c r="A3847" s="62" t="str">
        <f>IF(Encodage!A3847="","",IF(COUNTIF($A$2:A3846,Encodage!A3847),"",IF(AND(Encodage!A3847&gt;=$G$2,Encodage!A3847&lt;=$H$2),Encodage!B3847,"")))</f>
        <v/>
      </c>
      <c r="B3847" s="62" t="str">
        <f>IF(A3847="","",IF(COUNTIF($A$2:B3846,Encodage!B3847)&gt;0,"",IF(AND(Encodage!B3847&gt;=$G$2,Encodage!A3847&lt;=$H$2),Encodage!C3847,"")))</f>
        <v/>
      </c>
      <c r="C3847" s="62"/>
      <c r="D3847" s="61"/>
      <c r="E3847" s="61"/>
      <c r="F3847" s="61"/>
      <c r="G3847" t="str">
        <f t="shared" si="665"/>
        <v/>
      </c>
      <c r="H3847" t="str">
        <f>IFERROR(IF(COUNTIF($H$4:H3846,H3846)&lt;VLOOKUP($H3846,$D$3:$E$500,2,0),H3846,INDEX($D$3:$D$300,MATCH(H3846,$D$3:$D$300,0)+1)),"")</f>
        <v/>
      </c>
      <c r="I3847" t="str">
        <f>IF($H3847="","",VLOOKUP($H3847,Listes!$A$3:$I$12,3,FALSE))</f>
        <v/>
      </c>
      <c r="J3847" t="str">
        <f>IF($H3847="","",VLOOKUP($H3847,Listes!$A$3:$I$12,4,FALSE))</f>
        <v/>
      </c>
      <c r="K3847" t="str">
        <f>IF(H3847="","",VLOOKUP($H3847,Listes!$A$3:$I$12,8,FALSE))</f>
        <v/>
      </c>
      <c r="N3847" t="str">
        <f t="shared" si="666"/>
        <v/>
      </c>
    </row>
    <row r="3848" spans="1:14">
      <c r="A3848" s="62" t="str">
        <f>IF(Encodage!A3848="","",IF(COUNTIF($A$2:A3847,Encodage!A3848),"",IF(AND(Encodage!A3848&gt;=$G$2,Encodage!A3848&lt;=$H$2),Encodage!B3848,"")))</f>
        <v/>
      </c>
      <c r="B3848" s="62" t="str">
        <f>IF(A3848="","",IF(COUNTIF($A$2:B3847,Encodage!B3848)&gt;0,"",IF(AND(Encodage!B3848&gt;=$G$2,Encodage!A3848&lt;=$H$2),Encodage!C3848,"")))</f>
        <v/>
      </c>
      <c r="C3848" s="62"/>
      <c r="D3848" s="61"/>
      <c r="E3848" s="61"/>
      <c r="F3848" s="61"/>
      <c r="G3848" t="str">
        <f t="shared" si="665"/>
        <v/>
      </c>
      <c r="H3848" t="str">
        <f>IFERROR(IF(COUNTIF($H$4:H3847,H3847)&lt;VLOOKUP($H3847,$D$3:$E$500,2,0),H3847,INDEX($D$3:$D$300,MATCH(H3847,$D$3:$D$300,0)+1)),"")</f>
        <v/>
      </c>
      <c r="I3848" t="str">
        <f>IF($H3848="","",VLOOKUP($H3848,Listes!$A$3:$I$12,3,FALSE))</f>
        <v/>
      </c>
      <c r="J3848" t="str">
        <f>IF($H3848="","",VLOOKUP($H3848,Listes!$A$3:$I$12,4,FALSE))</f>
        <v/>
      </c>
      <c r="K3848" t="str">
        <f>IF(H3848="","",VLOOKUP($H3848,Listes!$A$3:$I$12,8,FALSE))</f>
        <v/>
      </c>
      <c r="N3848" t="str">
        <f t="shared" si="666"/>
        <v/>
      </c>
    </row>
    <row r="3849" spans="1:14">
      <c r="A3849" s="62" t="str">
        <f>IF(Encodage!A3849="","",IF(COUNTIF($A$2:A3848,Encodage!A3849),"",IF(AND(Encodage!A3849&gt;=$G$2,Encodage!A3849&lt;=$H$2),Encodage!B3849,"")))</f>
        <v/>
      </c>
      <c r="B3849" s="62" t="str">
        <f>IF(A3849="","",IF(COUNTIF($A$2:B3848,Encodage!B3849)&gt;0,"",IF(AND(Encodage!B3849&gt;=$G$2,Encodage!A3849&lt;=$H$2),Encodage!C3849,"")))</f>
        <v/>
      </c>
      <c r="C3849" s="62"/>
      <c r="D3849" s="61"/>
      <c r="E3849" s="61"/>
      <c r="F3849" s="61"/>
      <c r="G3849" t="str">
        <f t="shared" si="665"/>
        <v/>
      </c>
      <c r="H3849" t="str">
        <f>IFERROR(IF(COUNTIF($H$4:H3848,H3848)&lt;VLOOKUP($H3848,$D$3:$E$500,2,0),H3848,INDEX($D$3:$D$300,MATCH(H3848,$D$3:$D$300,0)+1)),"")</f>
        <v/>
      </c>
      <c r="I3849" t="str">
        <f>IF($H3849="","",VLOOKUP($H3849,Listes!$A$3:$I$12,3,FALSE))</f>
        <v/>
      </c>
      <c r="J3849" t="str">
        <f>IF($H3849="","",VLOOKUP($H3849,Listes!$A$3:$I$12,4,FALSE))</f>
        <v/>
      </c>
      <c r="K3849" t="str">
        <f>IF(H3849="","",VLOOKUP($H3849,Listes!$A$3:$I$12,8,FALSE))</f>
        <v/>
      </c>
      <c r="N3849" t="str">
        <f t="shared" si="666"/>
        <v/>
      </c>
    </row>
    <row r="3850" spans="1:14">
      <c r="A3850" s="62" t="str">
        <f>IF(Encodage!A3850="","",IF(COUNTIF($A$2:A3849,Encodage!A3850),"",IF(AND(Encodage!A3850&gt;=$G$2,Encodage!A3850&lt;=$H$2),Encodage!B3850,"")))</f>
        <v/>
      </c>
      <c r="B3850" s="62" t="str">
        <f>IF(A3850="","",IF(COUNTIF($A$2:B3849,Encodage!B3850)&gt;0,"",IF(AND(Encodage!B3850&gt;=$G$2,Encodage!A3850&lt;=$H$2),Encodage!C3850,"")))</f>
        <v/>
      </c>
      <c r="C3850" s="62"/>
      <c r="D3850" s="61"/>
      <c r="E3850" s="61"/>
      <c r="F3850" s="61"/>
      <c r="G3850" t="str">
        <f t="shared" si="665"/>
        <v/>
      </c>
      <c r="H3850" t="str">
        <f>IFERROR(IF(COUNTIF($H$4:H3849,H3849)&lt;VLOOKUP($H3849,$D$3:$E$500,2,0),H3849,INDEX($D$3:$D$300,MATCH(H3849,$D$3:$D$300,0)+1)),"")</f>
        <v/>
      </c>
      <c r="I3850" t="str">
        <f>IF($H3850="","",VLOOKUP($H3850,Listes!$A$3:$I$12,3,FALSE))</f>
        <v/>
      </c>
      <c r="J3850" t="str">
        <f>IF($H3850="","",VLOOKUP($H3850,Listes!$A$3:$I$12,4,FALSE))</f>
        <v/>
      </c>
      <c r="K3850" t="str">
        <f>IF(H3850="","",VLOOKUP($H3850,Listes!$A$3:$I$12,8,FALSE))</f>
        <v/>
      </c>
      <c r="N3850" t="str">
        <f t="shared" si="666"/>
        <v/>
      </c>
    </row>
    <row r="3851" spans="1:14">
      <c r="A3851" s="62" t="str">
        <f>IF(Encodage!A3851="","",IF(COUNTIF($A$2:A3850,Encodage!A3851),"",IF(AND(Encodage!A3851&gt;=$G$2,Encodage!A3851&lt;=$H$2),Encodage!B3851,"")))</f>
        <v/>
      </c>
      <c r="B3851" s="62" t="str">
        <f>IF(A3851="","",IF(COUNTIF($A$2:B3850,Encodage!B3851)&gt;0,"",IF(AND(Encodage!B3851&gt;=$G$2,Encodage!A3851&lt;=$H$2),Encodage!C3851,"")))</f>
        <v/>
      </c>
      <c r="C3851" s="62"/>
      <c r="D3851" s="61"/>
      <c r="E3851" s="61"/>
      <c r="F3851" s="61"/>
      <c r="G3851" t="str">
        <f t="shared" si="665"/>
        <v/>
      </c>
      <c r="H3851" t="str">
        <f>IFERROR(IF(COUNTIF($H$4:H3850,H3850)&lt;VLOOKUP($H3850,$D$3:$E$500,2,0),H3850,INDEX($D$3:$D$300,MATCH(H3850,$D$3:$D$300,0)+1)),"")</f>
        <v/>
      </c>
      <c r="I3851" t="str">
        <f>IF($H3851="","",VLOOKUP($H3851,Listes!$A$3:$I$12,3,FALSE))</f>
        <v/>
      </c>
      <c r="J3851" t="str">
        <f>IF($H3851="","",VLOOKUP($H3851,Listes!$A$3:$I$12,4,FALSE))</f>
        <v/>
      </c>
      <c r="K3851" t="str">
        <f>IF(H3851="","",VLOOKUP($H3851,Listes!$A$3:$I$12,8,FALSE))</f>
        <v/>
      </c>
      <c r="N3851" t="str">
        <f t="shared" si="666"/>
        <v/>
      </c>
    </row>
    <row r="3852" spans="1:14">
      <c r="A3852" s="62" t="str">
        <f>IF(Encodage!A3852="","",IF(COUNTIF($A$2:A3851,Encodage!A3852),"",IF(AND(Encodage!A3852&gt;=$G$2,Encodage!A3852&lt;=$H$2),Encodage!B3852,"")))</f>
        <v/>
      </c>
      <c r="B3852" s="62" t="str">
        <f>IF(A3852="","",IF(COUNTIF($A$2:B3851,Encodage!B3852)&gt;0,"",IF(AND(Encodage!B3852&gt;=$G$2,Encodage!A3852&lt;=$H$2),Encodage!C3852,"")))</f>
        <v/>
      </c>
      <c r="C3852" s="62"/>
      <c r="D3852" s="61"/>
      <c r="E3852" s="61"/>
      <c r="F3852" s="61"/>
      <c r="G3852" t="str">
        <f t="shared" si="665"/>
        <v/>
      </c>
      <c r="H3852" t="str">
        <f>IFERROR(IF(COUNTIF($H$4:H3851,H3851)&lt;VLOOKUP($H3851,$D$3:$E$500,2,0),H3851,INDEX($D$3:$D$300,MATCH(H3851,$D$3:$D$300,0)+1)),"")</f>
        <v/>
      </c>
      <c r="I3852" t="str">
        <f>IF($H3852="","",VLOOKUP($H3852,Listes!$A$3:$I$12,3,FALSE))</f>
        <v/>
      </c>
      <c r="J3852" t="str">
        <f>IF($H3852="","",VLOOKUP($H3852,Listes!$A$3:$I$12,4,FALSE))</f>
        <v/>
      </c>
      <c r="K3852" t="str">
        <f>IF(H3852="","",VLOOKUP($H3852,Listes!$A$3:$I$12,8,FALSE))</f>
        <v/>
      </c>
      <c r="N3852" t="str">
        <f t="shared" si="666"/>
        <v/>
      </c>
    </row>
    <row r="3853" spans="1:14">
      <c r="A3853" s="62" t="str">
        <f>IF(Encodage!A3853="","",IF(COUNTIF($A$2:A3852,Encodage!A3853),"",IF(AND(Encodage!A3853&gt;=$G$2,Encodage!A3853&lt;=$H$2),Encodage!B3853,"")))</f>
        <v/>
      </c>
      <c r="B3853" s="62" t="str">
        <f>IF(A3853="","",IF(COUNTIF($A$2:B3852,Encodage!B3853)&gt;0,"",IF(AND(Encodage!B3853&gt;=$G$2,Encodage!A3853&lt;=$H$2),Encodage!C3853,"")))</f>
        <v/>
      </c>
      <c r="C3853" s="62"/>
      <c r="D3853" s="61"/>
      <c r="E3853" s="61"/>
      <c r="F3853" s="61"/>
      <c r="G3853" t="str">
        <f t="shared" si="665"/>
        <v/>
      </c>
      <c r="H3853" t="str">
        <f>IFERROR(IF(COUNTIF($H$4:H3852,H3852)&lt;VLOOKUP($H3852,$D$3:$E$500,2,0),H3852,INDEX($D$3:$D$300,MATCH(H3852,$D$3:$D$300,0)+1)),"")</f>
        <v/>
      </c>
      <c r="I3853" t="str">
        <f>IF($H3853="","",VLOOKUP($H3853,Listes!$A$3:$I$12,3,FALSE))</f>
        <v/>
      </c>
      <c r="J3853" t="str">
        <f>IF($H3853="","",VLOOKUP($H3853,Listes!$A$3:$I$12,4,FALSE))</f>
        <v/>
      </c>
      <c r="K3853" t="str">
        <f>IF(H3853="","",VLOOKUP($H3853,Listes!$A$3:$I$12,8,FALSE))</f>
        <v/>
      </c>
      <c r="N3853" t="str">
        <f t="shared" si="666"/>
        <v/>
      </c>
    </row>
    <row r="3854" spans="1:14">
      <c r="A3854" s="62" t="str">
        <f>IF(Encodage!A3854="","",IF(COUNTIF($A$2:A3853,Encodage!A3854),"",IF(AND(Encodage!A3854&gt;=$G$2,Encodage!A3854&lt;=$H$2),Encodage!B3854,"")))</f>
        <v/>
      </c>
      <c r="B3854" s="62" t="str">
        <f>IF(A3854="","",IF(COUNTIF($A$2:B3853,Encodage!B3854)&gt;0,"",IF(AND(Encodage!B3854&gt;=$G$2,Encodage!A3854&lt;=$H$2),Encodage!C3854,"")))</f>
        <v/>
      </c>
      <c r="C3854" s="62"/>
      <c r="D3854" s="61"/>
      <c r="E3854" s="61"/>
      <c r="F3854" s="61"/>
      <c r="G3854" t="str">
        <f t="shared" si="665"/>
        <v/>
      </c>
      <c r="H3854" t="str">
        <f>IFERROR(IF(COUNTIF($H$4:H3853,H3853)&lt;VLOOKUP($H3853,$D$3:$E$500,2,0),H3853,INDEX($D$3:$D$300,MATCH(H3853,$D$3:$D$300,0)+1)),"")</f>
        <v/>
      </c>
      <c r="I3854" t="str">
        <f>IF($H3854="","",VLOOKUP($H3854,Listes!$A$3:$I$12,3,FALSE))</f>
        <v/>
      </c>
      <c r="J3854" t="str">
        <f>IF($H3854="","",VLOOKUP($H3854,Listes!$A$3:$I$12,4,FALSE))</f>
        <v/>
      </c>
      <c r="K3854" t="str">
        <f>IF(H3854="","",VLOOKUP($H3854,Listes!$A$3:$I$12,8,FALSE))</f>
        <v/>
      </c>
      <c r="N3854" t="str">
        <f t="shared" si="666"/>
        <v/>
      </c>
    </row>
    <row r="3855" spans="1:14">
      <c r="A3855" s="62" t="str">
        <f>IF(Encodage!A3855="","",IF(COUNTIF($A$2:A3854,Encodage!A3855),"",IF(AND(Encodage!A3855&gt;=$G$2,Encodage!A3855&lt;=$H$2),Encodage!B3855,"")))</f>
        <v/>
      </c>
      <c r="B3855" s="62" t="str">
        <f>IF(A3855="","",IF(COUNTIF($A$2:B3854,Encodage!B3855)&gt;0,"",IF(AND(Encodage!B3855&gt;=$G$2,Encodage!A3855&lt;=$H$2),Encodage!C3855,"")))</f>
        <v/>
      </c>
      <c r="C3855" s="62"/>
      <c r="D3855" s="61"/>
      <c r="E3855" s="61"/>
      <c r="F3855" s="61"/>
      <c r="G3855" t="str">
        <f t="shared" si="665"/>
        <v/>
      </c>
      <c r="H3855" t="str">
        <f>IFERROR(IF(COUNTIF($H$4:H3854,H3854)&lt;VLOOKUP($H3854,$D$3:$E$500,2,0),H3854,INDEX($D$3:$D$300,MATCH(H3854,$D$3:$D$300,0)+1)),"")</f>
        <v/>
      </c>
      <c r="I3855" t="str">
        <f>IF($H3855="","",VLOOKUP($H3855,Listes!$A$3:$I$12,3,FALSE))</f>
        <v/>
      </c>
      <c r="J3855" t="str">
        <f>IF($H3855="","",VLOOKUP($H3855,Listes!$A$3:$I$12,4,FALSE))</f>
        <v/>
      </c>
      <c r="K3855" t="str">
        <f>IF(H3855="","",VLOOKUP($H3855,Listes!$A$3:$I$12,8,FALSE))</f>
        <v/>
      </c>
      <c r="N3855" t="str">
        <f t="shared" si="666"/>
        <v/>
      </c>
    </row>
    <row r="3856" spans="1:14">
      <c r="A3856" s="62" t="str">
        <f>IF(Encodage!A3856="","",IF(COUNTIF($A$2:A3855,Encodage!A3856),"",IF(AND(Encodage!A3856&gt;=$G$2,Encodage!A3856&lt;=$H$2),Encodage!B3856,"")))</f>
        <v/>
      </c>
      <c r="B3856" s="62" t="str">
        <f>IF(A3856="","",IF(COUNTIF($A$2:B3855,Encodage!B3856)&gt;0,"",IF(AND(Encodage!B3856&gt;=$G$2,Encodage!A3856&lt;=$H$2),Encodage!C3856,"")))</f>
        <v/>
      </c>
      <c r="C3856" s="62"/>
      <c r="D3856" s="61"/>
      <c r="E3856" s="61"/>
      <c r="F3856" s="61"/>
      <c r="G3856" t="str">
        <f t="shared" si="665"/>
        <v/>
      </c>
      <c r="H3856" t="str">
        <f>IFERROR(IF(COUNTIF($H$4:H3855,H3855)&lt;VLOOKUP($H3855,$D$3:$E$500,2,0),H3855,INDEX($D$3:$D$300,MATCH(H3855,$D$3:$D$300,0)+1)),"")</f>
        <v/>
      </c>
      <c r="I3856" t="str">
        <f>IF($H3856="","",VLOOKUP($H3856,Listes!$A$3:$I$12,3,FALSE))</f>
        <v/>
      </c>
      <c r="J3856" t="str">
        <f>IF($H3856="","",VLOOKUP($H3856,Listes!$A$3:$I$12,4,FALSE))</f>
        <v/>
      </c>
      <c r="K3856" t="str">
        <f>IF(H3856="","",VLOOKUP($H3856,Listes!$A$3:$I$12,8,FALSE))</f>
        <v/>
      </c>
      <c r="N3856" t="str">
        <f t="shared" si="666"/>
        <v/>
      </c>
    </row>
    <row r="3857" spans="1:14">
      <c r="A3857" s="62" t="str">
        <f>IF(Encodage!A3857="","",IF(COUNTIF($A$2:A3856,Encodage!A3857),"",IF(AND(Encodage!A3857&gt;=$G$2,Encodage!A3857&lt;=$H$2),Encodage!B3857,"")))</f>
        <v/>
      </c>
      <c r="B3857" s="62" t="str">
        <f>IF(A3857="","",IF(COUNTIF($A$2:B3856,Encodage!B3857)&gt;0,"",IF(AND(Encodage!B3857&gt;=$G$2,Encodage!A3857&lt;=$H$2),Encodage!C3857,"")))</f>
        <v/>
      </c>
      <c r="C3857" s="62"/>
      <c r="D3857" s="61"/>
      <c r="E3857" s="61"/>
      <c r="F3857" s="61"/>
      <c r="G3857" t="str">
        <f t="shared" si="665"/>
        <v/>
      </c>
      <c r="H3857" t="str">
        <f>IFERROR(IF(COUNTIF($H$4:H3856,H3856)&lt;VLOOKUP($H3856,$D$3:$E$500,2,0),H3856,INDEX($D$3:$D$300,MATCH(H3856,$D$3:$D$300,0)+1)),"")</f>
        <v/>
      </c>
      <c r="I3857" t="str">
        <f>IF($H3857="","",VLOOKUP($H3857,Listes!$A$3:$I$12,3,FALSE))</f>
        <v/>
      </c>
      <c r="J3857" t="str">
        <f>IF($H3857="","",VLOOKUP($H3857,Listes!$A$3:$I$12,4,FALSE))</f>
        <v/>
      </c>
      <c r="K3857" t="str">
        <f>IF(H3857="","",VLOOKUP($H3857,Listes!$A$3:$I$12,8,FALSE))</f>
        <v/>
      </c>
      <c r="N3857" t="str">
        <f t="shared" si="666"/>
        <v/>
      </c>
    </row>
    <row r="3858" spans="1:14">
      <c r="A3858" s="62" t="str">
        <f>IF(Encodage!A3858="","",IF(COUNTIF($A$2:A3857,Encodage!A3858),"",IF(AND(Encodage!A3858&gt;=$G$2,Encodage!A3858&lt;=$H$2),Encodage!B3858,"")))</f>
        <v/>
      </c>
      <c r="B3858" s="62" t="str">
        <f>IF(A3858="","",IF(COUNTIF($A$2:B3857,Encodage!B3858)&gt;0,"",IF(AND(Encodage!B3858&gt;=$G$2,Encodage!A3858&lt;=$H$2),Encodage!C3858,"")))</f>
        <v/>
      </c>
      <c r="C3858" s="62"/>
      <c r="D3858" s="61"/>
      <c r="E3858" s="61"/>
      <c r="F3858" s="61"/>
      <c r="G3858" t="str">
        <f t="shared" si="665"/>
        <v/>
      </c>
      <c r="H3858" t="str">
        <f>IFERROR(IF(COUNTIF($H$4:H3857,H3857)&lt;VLOOKUP($H3857,$D$3:$E$500,2,0),H3857,INDEX($D$3:$D$300,MATCH(H3857,$D$3:$D$300,0)+1)),"")</f>
        <v/>
      </c>
      <c r="I3858" t="str">
        <f>IF($H3858="","",VLOOKUP($H3858,Listes!$A$3:$I$12,3,FALSE))</f>
        <v/>
      </c>
      <c r="J3858" t="str">
        <f>IF($H3858="","",VLOOKUP($H3858,Listes!$A$3:$I$12,4,FALSE))</f>
        <v/>
      </c>
      <c r="K3858" t="str">
        <f>IF(H3858="","",VLOOKUP($H3858,Listes!$A$3:$I$12,8,FALSE))</f>
        <v/>
      </c>
      <c r="N3858" t="str">
        <f t="shared" si="666"/>
        <v/>
      </c>
    </row>
    <row r="3859" spans="1:14">
      <c r="A3859" s="62" t="str">
        <f>IF(Encodage!A3859="","",IF(COUNTIF($A$2:A3858,Encodage!A3859),"",IF(AND(Encodage!A3859&gt;=$G$2,Encodage!A3859&lt;=$H$2),Encodage!B3859,"")))</f>
        <v/>
      </c>
      <c r="B3859" s="62" t="str">
        <f>IF(A3859="","",IF(COUNTIF($A$2:B3858,Encodage!B3859)&gt;0,"",IF(AND(Encodage!B3859&gt;=$G$2,Encodage!A3859&lt;=$H$2),Encodage!C3859,"")))</f>
        <v/>
      </c>
      <c r="C3859" s="62"/>
      <c r="D3859" s="61"/>
      <c r="E3859" s="61"/>
      <c r="F3859" s="61"/>
      <c r="G3859" t="str">
        <f t="shared" si="665"/>
        <v/>
      </c>
      <c r="H3859" t="str">
        <f>IFERROR(IF(COUNTIF($H$4:H3858,H3858)&lt;VLOOKUP($H3858,$D$3:$E$500,2,0),H3858,INDEX($D$3:$D$300,MATCH(H3858,$D$3:$D$300,0)+1)),"")</f>
        <v/>
      </c>
      <c r="I3859" t="str">
        <f>IF($H3859="","",VLOOKUP($H3859,Listes!$A$3:$I$12,3,FALSE))</f>
        <v/>
      </c>
      <c r="J3859" t="str">
        <f>IF($H3859="","",VLOOKUP($H3859,Listes!$A$3:$I$12,4,FALSE))</f>
        <v/>
      </c>
      <c r="K3859" t="str">
        <f>IF(H3859="","",VLOOKUP($H3859,Listes!$A$3:$I$12,8,FALSE))</f>
        <v/>
      </c>
      <c r="N3859" t="str">
        <f t="shared" si="666"/>
        <v/>
      </c>
    </row>
    <row r="3860" spans="1:14">
      <c r="A3860" s="62" t="str">
        <f>IF(Encodage!A3860="","",IF(COUNTIF($A$2:A3859,Encodage!A3860),"",IF(AND(Encodage!A3860&gt;=$G$2,Encodage!A3860&lt;=$H$2),Encodage!B3860,"")))</f>
        <v/>
      </c>
      <c r="B3860" s="62" t="str">
        <f>IF(A3860="","",IF(COUNTIF($A$2:B3859,Encodage!B3860)&gt;0,"",IF(AND(Encodage!B3860&gt;=$G$2,Encodage!A3860&lt;=$H$2),Encodage!C3860,"")))</f>
        <v/>
      </c>
      <c r="C3860" s="62"/>
      <c r="D3860" s="61"/>
      <c r="E3860" s="61"/>
      <c r="F3860" s="61"/>
      <c r="G3860" t="str">
        <f t="shared" si="665"/>
        <v/>
      </c>
      <c r="H3860" t="str">
        <f>IFERROR(IF(COUNTIF($H$4:H3859,H3859)&lt;VLOOKUP($H3859,$D$3:$E$500,2,0),H3859,INDEX($D$3:$D$300,MATCH(H3859,$D$3:$D$300,0)+1)),"")</f>
        <v/>
      </c>
      <c r="I3860" t="str">
        <f>IF($H3860="","",VLOOKUP($H3860,Listes!$A$3:$I$12,3,FALSE))</f>
        <v/>
      </c>
      <c r="J3860" t="str">
        <f>IF($H3860="","",VLOOKUP($H3860,Listes!$A$3:$I$12,4,FALSE))</f>
        <v/>
      </c>
      <c r="K3860" t="str">
        <f>IF(H3860="","",VLOOKUP($H3860,Listes!$A$3:$I$12,8,FALSE))</f>
        <v/>
      </c>
      <c r="N3860" t="str">
        <f t="shared" si="666"/>
        <v/>
      </c>
    </row>
    <row r="3861" spans="1:14">
      <c r="A3861" s="62" t="str">
        <f>IF(Encodage!A3861="","",IF(COUNTIF($A$2:A3860,Encodage!A3861),"",IF(AND(Encodage!A3861&gt;=$G$2,Encodage!A3861&lt;=$H$2),Encodage!B3861,"")))</f>
        <v/>
      </c>
      <c r="B3861" s="62" t="str">
        <f>IF(A3861="","",IF(COUNTIF($A$2:B3860,Encodage!B3861)&gt;0,"",IF(AND(Encodage!B3861&gt;=$G$2,Encodage!A3861&lt;=$H$2),Encodage!C3861,"")))</f>
        <v/>
      </c>
      <c r="C3861" s="62"/>
      <c r="D3861" s="61"/>
      <c r="E3861" s="61"/>
      <c r="F3861" s="61"/>
      <c r="G3861" t="str">
        <f t="shared" si="665"/>
        <v/>
      </c>
      <c r="H3861" t="str">
        <f>IFERROR(IF(COUNTIF($H$4:H3860,H3860)&lt;VLOOKUP($H3860,$D$3:$E$500,2,0),H3860,INDEX($D$3:$D$300,MATCH(H3860,$D$3:$D$300,0)+1)),"")</f>
        <v/>
      </c>
      <c r="I3861" t="str">
        <f>IF($H3861="","",VLOOKUP($H3861,Listes!$A$3:$I$12,3,FALSE))</f>
        <v/>
      </c>
      <c r="J3861" t="str">
        <f>IF($H3861="","",VLOOKUP($H3861,Listes!$A$3:$I$12,4,FALSE))</f>
        <v/>
      </c>
      <c r="K3861" t="str">
        <f>IF(H3861="","",VLOOKUP($H3861,Listes!$A$3:$I$12,8,FALSE))</f>
        <v/>
      </c>
      <c r="N3861" t="str">
        <f t="shared" si="666"/>
        <v/>
      </c>
    </row>
    <row r="3862" spans="1:14">
      <c r="A3862" s="62" t="str">
        <f>IF(Encodage!A3862="","",IF(COUNTIF($A$2:A3861,Encodage!A3862),"",IF(AND(Encodage!A3862&gt;=$G$2,Encodage!A3862&lt;=$H$2),Encodage!B3862,"")))</f>
        <v/>
      </c>
      <c r="B3862" s="62" t="str">
        <f>IF(A3862="","",IF(COUNTIF($A$2:B3861,Encodage!B3862)&gt;0,"",IF(AND(Encodage!B3862&gt;=$G$2,Encodage!A3862&lt;=$H$2),Encodage!C3862,"")))</f>
        <v/>
      </c>
      <c r="C3862" s="62"/>
      <c r="D3862" s="61"/>
      <c r="E3862" s="61"/>
      <c r="F3862" s="61"/>
      <c r="G3862" t="str">
        <f t="shared" si="665"/>
        <v/>
      </c>
      <c r="H3862" t="str">
        <f>IFERROR(IF(COUNTIF($H$4:H3861,H3861)&lt;VLOOKUP($H3861,$D$3:$E$500,2,0),H3861,INDEX($D$3:$D$300,MATCH(H3861,$D$3:$D$300,0)+1)),"")</f>
        <v/>
      </c>
      <c r="I3862" t="str">
        <f>IF($H3862="","",VLOOKUP($H3862,Listes!$A$3:$I$12,3,FALSE))</f>
        <v/>
      </c>
      <c r="J3862" t="str">
        <f>IF($H3862="","",VLOOKUP($H3862,Listes!$A$3:$I$12,4,FALSE))</f>
        <v/>
      </c>
      <c r="K3862" t="str">
        <f>IF(H3862="","",VLOOKUP($H3862,Listes!$A$3:$I$12,8,FALSE))</f>
        <v/>
      </c>
      <c r="N3862" t="str">
        <f t="shared" si="666"/>
        <v/>
      </c>
    </row>
    <row r="3863" spans="1:14">
      <c r="A3863" s="62" t="str">
        <f>IF(Encodage!A3863="","",IF(COUNTIF($A$2:A3862,Encodage!A3863),"",IF(AND(Encodage!A3863&gt;=$G$2,Encodage!A3863&lt;=$H$2),Encodage!B3863,"")))</f>
        <v/>
      </c>
      <c r="B3863" s="62" t="str">
        <f>IF(A3863="","",IF(COUNTIF($A$2:B3862,Encodage!B3863)&gt;0,"",IF(AND(Encodage!B3863&gt;=$G$2,Encodage!A3863&lt;=$H$2),Encodage!C3863,"")))</f>
        <v/>
      </c>
      <c r="C3863" s="62"/>
      <c r="D3863" s="61"/>
      <c r="E3863" s="61"/>
      <c r="F3863" s="61"/>
      <c r="G3863" t="str">
        <f t="shared" si="665"/>
        <v/>
      </c>
      <c r="H3863" t="str">
        <f>IFERROR(IF(COUNTIF($H$4:H3862,H3862)&lt;VLOOKUP($H3862,$D$3:$E$500,2,0),H3862,INDEX($D$3:$D$300,MATCH(H3862,$D$3:$D$300,0)+1)),"")</f>
        <v/>
      </c>
      <c r="I3863" t="str">
        <f>IF($H3863="","",VLOOKUP($H3863,Listes!$A$3:$I$12,3,FALSE))</f>
        <v/>
      </c>
      <c r="J3863" t="str">
        <f>IF($H3863="","",VLOOKUP($H3863,Listes!$A$3:$I$12,4,FALSE))</f>
        <v/>
      </c>
      <c r="K3863" t="str">
        <f>IF(H3863="","",VLOOKUP($H3863,Listes!$A$3:$I$12,8,FALSE))</f>
        <v/>
      </c>
      <c r="N3863" t="str">
        <f t="shared" si="666"/>
        <v/>
      </c>
    </row>
    <row r="3864" spans="1:14">
      <c r="A3864" s="62" t="str">
        <f>IF(Encodage!A3864="","",IF(COUNTIF($A$2:A3863,Encodage!A3864),"",IF(AND(Encodage!A3864&gt;=$G$2,Encodage!A3864&lt;=$H$2),Encodage!B3864,"")))</f>
        <v/>
      </c>
      <c r="B3864" s="62" t="str">
        <f>IF(A3864="","",IF(COUNTIF($A$2:B3863,Encodage!B3864)&gt;0,"",IF(AND(Encodage!B3864&gt;=$G$2,Encodage!A3864&lt;=$H$2),Encodage!C3864,"")))</f>
        <v/>
      </c>
      <c r="C3864" s="62"/>
      <c r="D3864" s="61"/>
      <c r="E3864" s="61"/>
      <c r="F3864" s="61"/>
      <c r="G3864" t="str">
        <f t="shared" si="665"/>
        <v/>
      </c>
      <c r="H3864" t="str">
        <f>IFERROR(IF(COUNTIF($H$4:H3863,H3863)&lt;VLOOKUP($H3863,$D$3:$E$500,2,0),H3863,INDEX($D$3:$D$300,MATCH(H3863,$D$3:$D$300,0)+1)),"")</f>
        <v/>
      </c>
      <c r="I3864" t="str">
        <f>IF($H3864="","",VLOOKUP($H3864,Listes!$A$3:$I$12,3,FALSE))</f>
        <v/>
      </c>
      <c r="J3864" t="str">
        <f>IF($H3864="","",VLOOKUP($H3864,Listes!$A$3:$I$12,4,FALSE))</f>
        <v/>
      </c>
      <c r="K3864" t="str">
        <f>IF(H3864="","",VLOOKUP($H3864,Listes!$A$3:$I$12,8,FALSE))</f>
        <v/>
      </c>
      <c r="N3864" t="str">
        <f t="shared" si="666"/>
        <v/>
      </c>
    </row>
    <row r="3865" spans="1:14">
      <c r="A3865" s="62" t="str">
        <f>IF(Encodage!A3865="","",IF(COUNTIF($A$2:A3864,Encodage!A3865),"",IF(AND(Encodage!A3865&gt;=$G$2,Encodage!A3865&lt;=$H$2),Encodage!B3865,"")))</f>
        <v/>
      </c>
      <c r="B3865" s="62" t="str">
        <f>IF(A3865="","",IF(COUNTIF($A$2:B3864,Encodage!B3865)&gt;0,"",IF(AND(Encodage!B3865&gt;=$G$2,Encodage!A3865&lt;=$H$2),Encodage!C3865,"")))</f>
        <v/>
      </c>
      <c r="C3865" s="62"/>
      <c r="D3865" s="61"/>
      <c r="E3865" s="61"/>
      <c r="F3865" s="61"/>
      <c r="G3865" t="str">
        <f t="shared" si="665"/>
        <v/>
      </c>
      <c r="H3865" t="str">
        <f>IFERROR(IF(COUNTIF($H$4:H3864,H3864)&lt;VLOOKUP($H3864,$D$3:$E$500,2,0),H3864,INDEX($D$3:$D$300,MATCH(H3864,$D$3:$D$300,0)+1)),"")</f>
        <v/>
      </c>
      <c r="I3865" t="str">
        <f>IF($H3865="","",VLOOKUP($H3865,Listes!$A$3:$I$12,3,FALSE))</f>
        <v/>
      </c>
      <c r="J3865" t="str">
        <f>IF($H3865="","",VLOOKUP($H3865,Listes!$A$3:$I$12,4,FALSE))</f>
        <v/>
      </c>
      <c r="K3865" t="str">
        <f>IF(H3865="","",VLOOKUP($H3865,Listes!$A$3:$I$12,8,FALSE))</f>
        <v/>
      </c>
      <c r="N3865" t="str">
        <f t="shared" si="666"/>
        <v/>
      </c>
    </row>
    <row r="3866" spans="1:14">
      <c r="A3866" s="62" t="str">
        <f>IF(Encodage!A3866="","",IF(COUNTIF($A$2:A3865,Encodage!A3866),"",IF(AND(Encodage!A3866&gt;=$G$2,Encodage!A3866&lt;=$H$2),Encodage!B3866,"")))</f>
        <v/>
      </c>
      <c r="B3866" s="62" t="str">
        <f>IF(A3866="","",IF(COUNTIF($A$2:B3865,Encodage!B3866)&gt;0,"",IF(AND(Encodage!B3866&gt;=$G$2,Encodage!A3866&lt;=$H$2),Encodage!C3866,"")))</f>
        <v/>
      </c>
      <c r="C3866" s="62"/>
      <c r="D3866" s="61"/>
      <c r="E3866" s="61"/>
      <c r="F3866" s="61"/>
      <c r="G3866" t="str">
        <f t="shared" si="665"/>
        <v/>
      </c>
      <c r="H3866" t="str">
        <f>IFERROR(IF(COUNTIF($H$4:H3865,H3865)&lt;VLOOKUP($H3865,$D$3:$E$500,2,0),H3865,INDEX($D$3:$D$300,MATCH(H3865,$D$3:$D$300,0)+1)),"")</f>
        <v/>
      </c>
      <c r="I3866" t="str">
        <f>IF($H3866="","",VLOOKUP($H3866,Listes!$A$3:$I$12,3,FALSE))</f>
        <v/>
      </c>
      <c r="J3866" t="str">
        <f>IF($H3866="","",VLOOKUP($H3866,Listes!$A$3:$I$12,4,FALSE))</f>
        <v/>
      </c>
      <c r="K3866" t="str">
        <f>IF(H3866="","",VLOOKUP($H3866,Listes!$A$3:$I$12,8,FALSE))</f>
        <v/>
      </c>
      <c r="N3866" t="str">
        <f t="shared" si="666"/>
        <v/>
      </c>
    </row>
    <row r="3867" spans="1:14">
      <c r="A3867" s="62" t="str">
        <f>IF(Encodage!A3867="","",IF(COUNTIF($A$2:A3866,Encodage!A3867),"",IF(AND(Encodage!A3867&gt;=$G$2,Encodage!A3867&lt;=$H$2),Encodage!B3867,"")))</f>
        <v/>
      </c>
      <c r="B3867" s="62" t="str">
        <f>IF(A3867="","",IF(COUNTIF($A$2:B3866,Encodage!B3867)&gt;0,"",IF(AND(Encodage!B3867&gt;=$G$2,Encodage!A3867&lt;=$H$2),Encodage!C3867,"")))</f>
        <v/>
      </c>
      <c r="C3867" s="62"/>
      <c r="D3867" s="61"/>
      <c r="E3867" s="61"/>
      <c r="F3867" s="61"/>
      <c r="G3867" t="str">
        <f t="shared" si="665"/>
        <v/>
      </c>
      <c r="H3867" t="str">
        <f>IFERROR(IF(COUNTIF($H$4:H3866,H3866)&lt;VLOOKUP($H3866,$D$3:$E$500,2,0),H3866,INDEX($D$3:$D$300,MATCH(H3866,$D$3:$D$300,0)+1)),"")</f>
        <v/>
      </c>
      <c r="I3867" t="str">
        <f>IF($H3867="","",VLOOKUP($H3867,Listes!$A$3:$I$12,3,FALSE))</f>
        <v/>
      </c>
      <c r="J3867" t="str">
        <f>IF($H3867="","",VLOOKUP($H3867,Listes!$A$3:$I$12,4,FALSE))</f>
        <v/>
      </c>
      <c r="K3867" t="str">
        <f>IF(H3867="","",VLOOKUP($H3867,Listes!$A$3:$I$12,8,FALSE))</f>
        <v/>
      </c>
      <c r="N3867" t="str">
        <f t="shared" si="666"/>
        <v/>
      </c>
    </row>
    <row r="3868" spans="1:14">
      <c r="A3868" s="62" t="str">
        <f>IF(Encodage!A3868="","",IF(COUNTIF($A$2:A3867,Encodage!A3868),"",IF(AND(Encodage!A3868&gt;=$G$2,Encodage!A3868&lt;=$H$2),Encodage!B3868,"")))</f>
        <v/>
      </c>
      <c r="B3868" s="62" t="str">
        <f>IF(A3868="","",IF(COUNTIF($A$2:B3867,Encodage!B3868)&gt;0,"",IF(AND(Encodage!B3868&gt;=$G$2,Encodage!A3868&lt;=$H$2),Encodage!C3868,"")))</f>
        <v/>
      </c>
      <c r="C3868" s="62"/>
      <c r="D3868" s="61"/>
      <c r="E3868" s="61"/>
      <c r="F3868" s="61"/>
      <c r="G3868" t="str">
        <f t="shared" si="665"/>
        <v/>
      </c>
      <c r="H3868" t="str">
        <f>IFERROR(IF(COUNTIF($H$4:H3867,H3867)&lt;VLOOKUP($H3867,$D$3:$E$500,2,0),H3867,INDEX($D$3:$D$300,MATCH(H3867,$D$3:$D$300,0)+1)),"")</f>
        <v/>
      </c>
      <c r="I3868" t="str">
        <f>IF($H3868="","",VLOOKUP($H3868,Listes!$A$3:$I$12,3,FALSE))</f>
        <v/>
      </c>
      <c r="J3868" t="str">
        <f>IF($H3868="","",VLOOKUP($H3868,Listes!$A$3:$I$12,4,FALSE))</f>
        <v/>
      </c>
      <c r="K3868" t="str">
        <f>IF(H3868="","",VLOOKUP($H3868,Listes!$A$3:$I$12,8,FALSE))</f>
        <v/>
      </c>
      <c r="N3868" t="str">
        <f t="shared" si="666"/>
        <v/>
      </c>
    </row>
    <row r="3869" spans="1:14">
      <c r="A3869" s="62" t="str">
        <f>IF(Encodage!A3869="","",IF(COUNTIF($A$2:A3868,Encodage!A3869),"",IF(AND(Encodage!A3869&gt;=$G$2,Encodage!A3869&lt;=$H$2),Encodage!B3869,"")))</f>
        <v/>
      </c>
      <c r="B3869" s="62" t="str">
        <f>IF(A3869="","",IF(COUNTIF($A$2:B3868,Encodage!B3869)&gt;0,"",IF(AND(Encodage!B3869&gt;=$G$2,Encodage!A3869&lt;=$H$2),Encodage!C3869,"")))</f>
        <v/>
      </c>
      <c r="C3869" s="62"/>
      <c r="D3869" s="61"/>
      <c r="E3869" s="61"/>
      <c r="F3869" s="61"/>
      <c r="G3869" t="str">
        <f t="shared" si="665"/>
        <v/>
      </c>
      <c r="H3869" t="str">
        <f>IFERROR(IF(COUNTIF($H$4:H3868,H3868)&lt;VLOOKUP($H3868,$D$3:$E$500,2,0),H3868,INDEX($D$3:$D$300,MATCH(H3868,$D$3:$D$300,0)+1)),"")</f>
        <v/>
      </c>
      <c r="I3869" t="str">
        <f>IF($H3869="","",VLOOKUP($H3869,Listes!$A$3:$I$12,3,FALSE))</f>
        <v/>
      </c>
      <c r="J3869" t="str">
        <f>IF($H3869="","",VLOOKUP($H3869,Listes!$A$3:$I$12,4,FALSE))</f>
        <v/>
      </c>
      <c r="K3869" t="str">
        <f>IF(H3869="","",VLOOKUP($H3869,Listes!$A$3:$I$12,8,FALSE))</f>
        <v/>
      </c>
      <c r="N3869" t="str">
        <f t="shared" si="666"/>
        <v/>
      </c>
    </row>
    <row r="3870" spans="1:14">
      <c r="A3870" s="62" t="str">
        <f>IF(Encodage!A3870="","",IF(COUNTIF($A$2:A3869,Encodage!A3870),"",IF(AND(Encodage!A3870&gt;=$G$2,Encodage!A3870&lt;=$H$2),Encodage!B3870,"")))</f>
        <v/>
      </c>
      <c r="B3870" s="62" t="str">
        <f>IF(A3870="","",IF(COUNTIF($A$2:B3869,Encodage!B3870)&gt;0,"",IF(AND(Encodage!B3870&gt;=$G$2,Encodage!A3870&lt;=$H$2),Encodage!C3870,"")))</f>
        <v/>
      </c>
      <c r="C3870" s="62"/>
      <c r="D3870" s="61"/>
      <c r="E3870" s="61"/>
      <c r="F3870" s="61"/>
      <c r="G3870" t="str">
        <f t="shared" si="665"/>
        <v/>
      </c>
      <c r="H3870" t="str">
        <f>IFERROR(IF(COUNTIF($H$4:H3869,H3869)&lt;VLOOKUP($H3869,$D$3:$E$500,2,0),H3869,INDEX($D$3:$D$300,MATCH(H3869,$D$3:$D$300,0)+1)),"")</f>
        <v/>
      </c>
      <c r="I3870" t="str">
        <f>IF($H3870="","",VLOOKUP($H3870,Listes!$A$3:$I$12,3,FALSE))</f>
        <v/>
      </c>
      <c r="J3870" t="str">
        <f>IF($H3870="","",VLOOKUP($H3870,Listes!$A$3:$I$12,4,FALSE))</f>
        <v/>
      </c>
      <c r="K3870" t="str">
        <f>IF(H3870="","",VLOOKUP($H3870,Listes!$A$3:$I$12,8,FALSE))</f>
        <v/>
      </c>
      <c r="N3870" t="str">
        <f t="shared" si="666"/>
        <v/>
      </c>
    </row>
    <row r="3871" spans="1:14">
      <c r="A3871" s="62" t="str">
        <f>IF(Encodage!A3871="","",IF(COUNTIF($A$2:A3870,Encodage!A3871),"",IF(AND(Encodage!A3871&gt;=$G$2,Encodage!A3871&lt;=$H$2),Encodage!B3871,"")))</f>
        <v/>
      </c>
      <c r="B3871" s="62" t="str">
        <f>IF(A3871="","",IF(COUNTIF($A$2:B3870,Encodage!B3871)&gt;0,"",IF(AND(Encodage!B3871&gt;=$G$2,Encodage!A3871&lt;=$H$2),Encodage!C3871,"")))</f>
        <v/>
      </c>
      <c r="C3871" s="62"/>
      <c r="D3871" s="61"/>
      <c r="E3871" s="61"/>
      <c r="F3871" s="61"/>
      <c r="G3871" t="str">
        <f t="shared" si="665"/>
        <v/>
      </c>
      <c r="H3871" t="str">
        <f>IFERROR(IF(COUNTIF($H$4:H3870,H3870)&lt;VLOOKUP($H3870,$D$3:$E$500,2,0),H3870,INDEX($D$3:$D$300,MATCH(H3870,$D$3:$D$300,0)+1)),"")</f>
        <v/>
      </c>
      <c r="I3871" t="str">
        <f>IF($H3871="","",VLOOKUP($H3871,Listes!$A$3:$I$12,3,FALSE))</f>
        <v/>
      </c>
      <c r="J3871" t="str">
        <f>IF($H3871="","",VLOOKUP($H3871,Listes!$A$3:$I$12,4,FALSE))</f>
        <v/>
      </c>
      <c r="K3871" t="str">
        <f>IF(H3871="","",VLOOKUP($H3871,Listes!$A$3:$I$12,8,FALSE))</f>
        <v/>
      </c>
      <c r="N3871" t="str">
        <f t="shared" si="666"/>
        <v/>
      </c>
    </row>
    <row r="3872" spans="1:14">
      <c r="A3872" s="62" t="str">
        <f>IF(Encodage!A3872="","",IF(COUNTIF($A$2:A3871,Encodage!A3872),"",IF(AND(Encodage!A3872&gt;=$G$2,Encodage!A3872&lt;=$H$2),Encodage!B3872,"")))</f>
        <v/>
      </c>
      <c r="B3872" s="62" t="str">
        <f>IF(A3872="","",IF(COUNTIF($A$2:B3871,Encodage!B3872)&gt;0,"",IF(AND(Encodage!B3872&gt;=$G$2,Encodage!A3872&lt;=$H$2),Encodage!C3872,"")))</f>
        <v/>
      </c>
      <c r="C3872" s="62"/>
      <c r="D3872" s="61"/>
      <c r="E3872" s="61"/>
      <c r="F3872" s="61"/>
      <c r="G3872" t="str">
        <f t="shared" si="665"/>
        <v/>
      </c>
      <c r="H3872" t="str">
        <f>IFERROR(IF(COUNTIF($H$4:H3871,H3871)&lt;VLOOKUP($H3871,$D$3:$E$500,2,0),H3871,INDEX($D$3:$D$300,MATCH(H3871,$D$3:$D$300,0)+1)),"")</f>
        <v/>
      </c>
      <c r="I3872" t="str">
        <f>IF($H3872="","",VLOOKUP($H3872,Listes!$A$3:$I$12,3,FALSE))</f>
        <v/>
      </c>
      <c r="J3872" t="str">
        <f>IF($H3872="","",VLOOKUP($H3872,Listes!$A$3:$I$12,4,FALSE))</f>
        <v/>
      </c>
      <c r="K3872" t="str">
        <f>IF(H3872="","",VLOOKUP($H3872,Listes!$A$3:$I$12,8,FALSE))</f>
        <v/>
      </c>
      <c r="N3872" t="str">
        <f t="shared" si="666"/>
        <v/>
      </c>
    </row>
    <row r="3873" spans="1:14">
      <c r="A3873" s="62" t="str">
        <f>IF(Encodage!A3873="","",IF(COUNTIF($A$2:A3872,Encodage!A3873),"",IF(AND(Encodage!A3873&gt;=$G$2,Encodage!A3873&lt;=$H$2),Encodage!B3873,"")))</f>
        <v/>
      </c>
      <c r="B3873" s="62" t="str">
        <f>IF(A3873="","",IF(COUNTIF($A$2:B3872,Encodage!B3873)&gt;0,"",IF(AND(Encodage!B3873&gt;=$G$2,Encodage!A3873&lt;=$H$2),Encodage!C3873,"")))</f>
        <v/>
      </c>
      <c r="C3873" s="62"/>
      <c r="D3873" s="61"/>
      <c r="E3873" s="61"/>
      <c r="F3873" s="61"/>
      <c r="G3873" t="str">
        <f t="shared" si="665"/>
        <v/>
      </c>
      <c r="H3873" t="str">
        <f>IFERROR(IF(COUNTIF($H$4:H3872,H3872)&lt;VLOOKUP($H3872,$D$3:$E$500,2,0),H3872,INDEX($D$3:$D$300,MATCH(H3872,$D$3:$D$300,0)+1)),"")</f>
        <v/>
      </c>
      <c r="I3873" t="str">
        <f>IF($H3873="","",VLOOKUP($H3873,Listes!$A$3:$I$12,3,FALSE))</f>
        <v/>
      </c>
      <c r="J3873" t="str">
        <f>IF($H3873="","",VLOOKUP($H3873,Listes!$A$3:$I$12,4,FALSE))</f>
        <v/>
      </c>
      <c r="K3873" t="str">
        <f>IF(H3873="","",VLOOKUP($H3873,Listes!$A$3:$I$12,8,FALSE))</f>
        <v/>
      </c>
      <c r="N3873" t="str">
        <f t="shared" si="666"/>
        <v/>
      </c>
    </row>
    <row r="3874" spans="1:14">
      <c r="A3874" s="62" t="str">
        <f>IF(Encodage!A3874="","",IF(COUNTIF($A$2:A3873,Encodage!A3874),"",IF(AND(Encodage!A3874&gt;=$G$2,Encodage!A3874&lt;=$H$2),Encodage!B3874,"")))</f>
        <v/>
      </c>
      <c r="B3874" s="62" t="str">
        <f>IF(A3874="","",IF(COUNTIF($A$2:B3873,Encodage!B3874)&gt;0,"",IF(AND(Encodage!B3874&gt;=$G$2,Encodage!A3874&lt;=$H$2),Encodage!C3874,"")))</f>
        <v/>
      </c>
      <c r="C3874" s="62"/>
      <c r="D3874" s="61"/>
      <c r="E3874" s="61"/>
      <c r="F3874" s="61"/>
      <c r="G3874" t="str">
        <f t="shared" si="665"/>
        <v/>
      </c>
      <c r="H3874" t="str">
        <f>IFERROR(IF(COUNTIF($H$4:H3873,H3873)&lt;VLOOKUP($H3873,$D$3:$E$500,2,0),H3873,INDEX($D$3:$D$300,MATCH(H3873,$D$3:$D$300,0)+1)),"")</f>
        <v/>
      </c>
      <c r="I3874" t="str">
        <f>IF($H3874="","",VLOOKUP($H3874,Listes!$A$3:$I$12,3,FALSE))</f>
        <v/>
      </c>
      <c r="J3874" t="str">
        <f>IF($H3874="","",VLOOKUP($H3874,Listes!$A$3:$I$12,4,FALSE))</f>
        <v/>
      </c>
      <c r="K3874" t="str">
        <f>IF(H3874="","",VLOOKUP($H3874,Listes!$A$3:$I$12,8,FALSE))</f>
        <v/>
      </c>
      <c r="N3874" t="str">
        <f t="shared" si="666"/>
        <v/>
      </c>
    </row>
    <row r="3875" spans="1:14">
      <c r="A3875" s="62" t="str">
        <f>IF(Encodage!A3875="","",IF(COUNTIF($A$2:A3874,Encodage!A3875),"",IF(AND(Encodage!A3875&gt;=$G$2,Encodage!A3875&lt;=$H$2),Encodage!B3875,"")))</f>
        <v/>
      </c>
      <c r="B3875" s="62" t="str">
        <f>IF(A3875="","",IF(COUNTIF($A$2:B3874,Encodage!B3875)&gt;0,"",IF(AND(Encodage!B3875&gt;=$G$2,Encodage!A3875&lt;=$H$2),Encodage!C3875,"")))</f>
        <v/>
      </c>
      <c r="C3875" s="62"/>
      <c r="D3875" s="61"/>
      <c r="E3875" s="61"/>
      <c r="F3875" s="61"/>
      <c r="G3875" t="str">
        <f t="shared" si="665"/>
        <v/>
      </c>
      <c r="H3875" t="str">
        <f>IFERROR(IF(COUNTIF($H$4:H3874,H3874)&lt;VLOOKUP($H3874,$D$3:$E$500,2,0),H3874,INDEX($D$3:$D$300,MATCH(H3874,$D$3:$D$300,0)+1)),"")</f>
        <v/>
      </c>
      <c r="I3875" t="str">
        <f>IF($H3875="","",VLOOKUP($H3875,Listes!$A$3:$I$12,3,FALSE))</f>
        <v/>
      </c>
      <c r="J3875" t="str">
        <f>IF($H3875="","",VLOOKUP($H3875,Listes!$A$3:$I$12,4,FALSE))</f>
        <v/>
      </c>
      <c r="K3875" t="str">
        <f>IF(H3875="","",VLOOKUP($H3875,Listes!$A$3:$I$12,8,FALSE))</f>
        <v/>
      </c>
      <c r="N3875" t="str">
        <f t="shared" si="666"/>
        <v/>
      </c>
    </row>
    <row r="3876" spans="1:14">
      <c r="A3876" s="62" t="str">
        <f>IF(Encodage!A3876="","",IF(COUNTIF($A$2:A3875,Encodage!A3876),"",IF(AND(Encodage!A3876&gt;=$G$2,Encodage!A3876&lt;=$H$2),Encodage!B3876,"")))</f>
        <v/>
      </c>
      <c r="B3876" s="62" t="str">
        <f>IF(A3876="","",IF(COUNTIF($A$2:B3875,Encodage!B3876)&gt;0,"",IF(AND(Encodage!B3876&gt;=$G$2,Encodage!A3876&lt;=$H$2),Encodage!C3876,"")))</f>
        <v/>
      </c>
      <c r="C3876" s="62"/>
      <c r="D3876" s="61"/>
      <c r="E3876" s="61"/>
      <c r="F3876" s="61"/>
      <c r="G3876" t="str">
        <f t="shared" si="665"/>
        <v/>
      </c>
      <c r="H3876" t="str">
        <f>IFERROR(IF(COUNTIF($H$4:H3875,H3875)&lt;VLOOKUP($H3875,$D$3:$E$500,2,0),H3875,INDEX($D$3:$D$300,MATCH(H3875,$D$3:$D$300,0)+1)),"")</f>
        <v/>
      </c>
      <c r="I3876" t="str">
        <f>IF($H3876="","",VLOOKUP($H3876,Listes!$A$3:$I$12,3,FALSE))</f>
        <v/>
      </c>
      <c r="J3876" t="str">
        <f>IF($H3876="","",VLOOKUP($H3876,Listes!$A$3:$I$12,4,FALSE))</f>
        <v/>
      </c>
      <c r="K3876" t="str">
        <f>IF(H3876="","",VLOOKUP($H3876,Listes!$A$3:$I$12,8,FALSE))</f>
        <v/>
      </c>
      <c r="N3876" t="str">
        <f t="shared" si="666"/>
        <v/>
      </c>
    </row>
    <row r="3877" spans="1:14">
      <c r="A3877" s="62" t="str">
        <f>IF(Encodage!A3877="","",IF(COUNTIF($A$2:A3876,Encodage!A3877),"",IF(AND(Encodage!A3877&gt;=$G$2,Encodage!A3877&lt;=$H$2),Encodage!B3877,"")))</f>
        <v/>
      </c>
      <c r="B3877" s="62" t="str">
        <f>IF(A3877="","",IF(COUNTIF($A$2:B3876,Encodage!B3877)&gt;0,"",IF(AND(Encodage!B3877&gt;=$G$2,Encodage!A3877&lt;=$H$2),Encodage!C3877,"")))</f>
        <v/>
      </c>
      <c r="C3877" s="62"/>
      <c r="D3877" s="61"/>
      <c r="E3877" s="61"/>
      <c r="F3877" s="61"/>
      <c r="G3877" t="str">
        <f t="shared" si="665"/>
        <v/>
      </c>
      <c r="H3877" t="str">
        <f>IFERROR(IF(COUNTIF($H$4:H3876,H3876)&lt;VLOOKUP($H3876,$D$3:$E$500,2,0),H3876,INDEX($D$3:$D$300,MATCH(H3876,$D$3:$D$300,0)+1)),"")</f>
        <v/>
      </c>
      <c r="I3877" t="str">
        <f>IF($H3877="","",VLOOKUP($H3877,Listes!$A$3:$I$12,3,FALSE))</f>
        <v/>
      </c>
      <c r="J3877" t="str">
        <f>IF($H3877="","",VLOOKUP($H3877,Listes!$A$3:$I$12,4,FALSE))</f>
        <v/>
      </c>
      <c r="K3877" t="str">
        <f>IF(H3877="","",VLOOKUP($H3877,Listes!$A$3:$I$12,8,FALSE))</f>
        <v/>
      </c>
      <c r="N3877" t="str">
        <f t="shared" si="666"/>
        <v/>
      </c>
    </row>
    <row r="3878" spans="1:14">
      <c r="A3878" s="62" t="str">
        <f>IF(Encodage!A3878="","",IF(COUNTIF($A$2:A3877,Encodage!A3878),"",IF(AND(Encodage!A3878&gt;=$G$2,Encodage!A3878&lt;=$H$2),Encodage!B3878,"")))</f>
        <v/>
      </c>
      <c r="B3878" s="62" t="str">
        <f>IF(A3878="","",IF(COUNTIF($A$2:B3877,Encodage!B3878)&gt;0,"",IF(AND(Encodage!B3878&gt;=$G$2,Encodage!A3878&lt;=$H$2),Encodage!C3878,"")))</f>
        <v/>
      </c>
      <c r="C3878" s="62"/>
      <c r="D3878" s="61"/>
      <c r="E3878" s="61"/>
      <c r="F3878" s="61"/>
      <c r="G3878" t="str">
        <f t="shared" si="665"/>
        <v/>
      </c>
      <c r="H3878" t="str">
        <f>IFERROR(IF(COUNTIF($H$4:H3877,H3877)&lt;VLOOKUP($H3877,$D$3:$E$500,2,0),H3877,INDEX($D$3:$D$300,MATCH(H3877,$D$3:$D$300,0)+1)),"")</f>
        <v/>
      </c>
      <c r="I3878" t="str">
        <f>IF($H3878="","",VLOOKUP($H3878,Listes!$A$3:$I$12,3,FALSE))</f>
        <v/>
      </c>
      <c r="J3878" t="str">
        <f>IF($H3878="","",VLOOKUP($H3878,Listes!$A$3:$I$12,4,FALSE))</f>
        <v/>
      </c>
      <c r="K3878" t="str">
        <f>IF(H3878="","",VLOOKUP($H3878,Listes!$A$3:$I$12,8,FALSE))</f>
        <v/>
      </c>
      <c r="N3878" t="str">
        <f t="shared" si="666"/>
        <v/>
      </c>
    </row>
    <row r="3879" spans="1:14">
      <c r="A3879" s="62" t="str">
        <f>IF(Encodage!A3879="","",IF(COUNTIF($A$2:A3878,Encodage!A3879),"",IF(AND(Encodage!A3879&gt;=$G$2,Encodage!A3879&lt;=$H$2),Encodage!B3879,"")))</f>
        <v/>
      </c>
      <c r="B3879" s="62" t="str">
        <f>IF(A3879="","",IF(COUNTIF($A$2:B3878,Encodage!B3879)&gt;0,"",IF(AND(Encodage!B3879&gt;=$G$2,Encodage!A3879&lt;=$H$2),Encodage!C3879,"")))</f>
        <v/>
      </c>
      <c r="C3879" s="62"/>
      <c r="D3879" s="61"/>
      <c r="E3879" s="61"/>
      <c r="F3879" s="61"/>
      <c r="G3879" t="str">
        <f t="shared" si="665"/>
        <v/>
      </c>
      <c r="H3879" t="str">
        <f>IFERROR(IF(COUNTIF($H$4:H3878,H3878)&lt;VLOOKUP($H3878,$D$3:$E$500,2,0),H3878,INDEX($D$3:$D$300,MATCH(H3878,$D$3:$D$300,0)+1)),"")</f>
        <v/>
      </c>
      <c r="I3879" t="str">
        <f>IF($H3879="","",VLOOKUP($H3879,Listes!$A$3:$I$12,3,FALSE))</f>
        <v/>
      </c>
      <c r="J3879" t="str">
        <f>IF($H3879="","",VLOOKUP($H3879,Listes!$A$3:$I$12,4,FALSE))</f>
        <v/>
      </c>
      <c r="K3879" t="str">
        <f>IF(H3879="","",VLOOKUP($H3879,Listes!$A$3:$I$12,8,FALSE))</f>
        <v/>
      </c>
      <c r="N3879" t="str">
        <f t="shared" si="666"/>
        <v/>
      </c>
    </row>
    <row r="3880" spans="1:14">
      <c r="A3880" s="62" t="str">
        <f>IF(Encodage!A3880="","",IF(COUNTIF($A$2:A3879,Encodage!A3880),"",IF(AND(Encodage!A3880&gt;=$G$2,Encodage!A3880&lt;=$H$2),Encodage!B3880,"")))</f>
        <v/>
      </c>
      <c r="B3880" s="62" t="str">
        <f>IF(A3880="","",IF(COUNTIF($A$2:B3879,Encodage!B3880)&gt;0,"",IF(AND(Encodage!B3880&gt;=$G$2,Encodage!A3880&lt;=$H$2),Encodage!C3880,"")))</f>
        <v/>
      </c>
      <c r="C3880" s="62"/>
      <c r="D3880" s="61"/>
      <c r="E3880" s="61"/>
      <c r="F3880" s="61"/>
      <c r="G3880" t="str">
        <f t="shared" si="665"/>
        <v/>
      </c>
      <c r="H3880" t="str">
        <f>IFERROR(IF(COUNTIF($H$4:H3879,H3879)&lt;VLOOKUP($H3879,$D$3:$E$500,2,0),H3879,INDEX($D$3:$D$300,MATCH(H3879,$D$3:$D$300,0)+1)),"")</f>
        <v/>
      </c>
      <c r="I3880" t="str">
        <f>IF($H3880="","",VLOOKUP($H3880,Listes!$A$3:$I$12,3,FALSE))</f>
        <v/>
      </c>
      <c r="J3880" t="str">
        <f>IF($H3880="","",VLOOKUP($H3880,Listes!$A$3:$I$12,4,FALSE))</f>
        <v/>
      </c>
      <c r="K3880" t="str">
        <f>IF(H3880="","",VLOOKUP($H3880,Listes!$A$3:$I$12,8,FALSE))</f>
        <v/>
      </c>
      <c r="N3880" t="str">
        <f t="shared" si="666"/>
        <v/>
      </c>
    </row>
    <row r="3881" spans="1:14">
      <c r="A3881" s="62" t="str">
        <f>IF(Encodage!A3881="","",IF(COUNTIF($A$2:A3880,Encodage!A3881),"",IF(AND(Encodage!A3881&gt;=$G$2,Encodage!A3881&lt;=$H$2),Encodage!B3881,"")))</f>
        <v/>
      </c>
      <c r="B3881" s="62" t="str">
        <f>IF(A3881="","",IF(COUNTIF($A$2:B3880,Encodage!B3881)&gt;0,"",IF(AND(Encodage!B3881&gt;=$G$2,Encodage!A3881&lt;=$H$2),Encodage!C3881,"")))</f>
        <v/>
      </c>
      <c r="C3881" s="62"/>
      <c r="D3881" s="61"/>
      <c r="E3881" s="61"/>
      <c r="F3881" s="61"/>
      <c r="G3881" t="str">
        <f t="shared" si="665"/>
        <v/>
      </c>
      <c r="H3881" t="str">
        <f>IFERROR(IF(COUNTIF($H$4:H3880,H3880)&lt;VLOOKUP($H3880,$D$3:$E$500,2,0),H3880,INDEX($D$3:$D$300,MATCH(H3880,$D$3:$D$300,0)+1)),"")</f>
        <v/>
      </c>
      <c r="I3881" t="str">
        <f>IF($H3881="","",VLOOKUP($H3881,Listes!$A$3:$I$12,3,FALSE))</f>
        <v/>
      </c>
      <c r="J3881" t="str">
        <f>IF($H3881="","",VLOOKUP($H3881,Listes!$A$3:$I$12,4,FALSE))</f>
        <v/>
      </c>
      <c r="K3881" t="str">
        <f>IF(H3881="","",VLOOKUP($H3881,Listes!$A$3:$I$12,8,FALSE))</f>
        <v/>
      </c>
      <c r="N3881" t="str">
        <f t="shared" si="666"/>
        <v/>
      </c>
    </row>
    <row r="3882" spans="1:14">
      <c r="A3882" s="62" t="str">
        <f>IF(Encodage!A3882="","",IF(COUNTIF($A$2:A3881,Encodage!A3882),"",IF(AND(Encodage!A3882&gt;=$G$2,Encodage!A3882&lt;=$H$2),Encodage!B3882,"")))</f>
        <v/>
      </c>
      <c r="B3882" s="62" t="str">
        <f>IF(A3882="","",IF(COUNTIF($A$2:B3881,Encodage!B3882)&gt;0,"",IF(AND(Encodage!B3882&gt;=$G$2,Encodage!A3882&lt;=$H$2),Encodage!C3882,"")))</f>
        <v/>
      </c>
      <c r="C3882" s="62"/>
      <c r="D3882" s="61"/>
      <c r="E3882" s="61"/>
      <c r="F3882" s="61"/>
      <c r="G3882" t="str">
        <f t="shared" si="665"/>
        <v/>
      </c>
      <c r="H3882" t="str">
        <f>IFERROR(IF(COUNTIF($H$4:H3881,H3881)&lt;VLOOKUP($H3881,$D$3:$E$500,2,0),H3881,INDEX($D$3:$D$300,MATCH(H3881,$D$3:$D$300,0)+1)),"")</f>
        <v/>
      </c>
      <c r="I3882" t="str">
        <f>IF($H3882="","",VLOOKUP($H3882,Listes!$A$3:$I$12,3,FALSE))</f>
        <v/>
      </c>
      <c r="J3882" t="str">
        <f>IF($H3882="","",VLOOKUP($H3882,Listes!$A$3:$I$12,4,FALSE))</f>
        <v/>
      </c>
      <c r="K3882" t="str">
        <f>IF(H3882="","",VLOOKUP($H3882,Listes!$A$3:$I$12,8,FALSE))</f>
        <v/>
      </c>
      <c r="N3882" t="str">
        <f t="shared" si="666"/>
        <v/>
      </c>
    </row>
    <row r="3883" spans="1:14">
      <c r="A3883" s="62" t="str">
        <f>IF(Encodage!A3883="","",IF(COUNTIF($A$2:A3882,Encodage!A3883),"",IF(AND(Encodage!A3883&gt;=$G$2,Encodage!A3883&lt;=$H$2),Encodage!B3883,"")))</f>
        <v/>
      </c>
      <c r="B3883" s="62" t="str">
        <f>IF(A3883="","",IF(COUNTIF($A$2:B3882,Encodage!B3883)&gt;0,"",IF(AND(Encodage!B3883&gt;=$G$2,Encodage!A3883&lt;=$H$2),Encodage!C3883,"")))</f>
        <v/>
      </c>
      <c r="C3883" s="62"/>
      <c r="D3883" s="61"/>
      <c r="E3883" s="61"/>
      <c r="F3883" s="61"/>
      <c r="G3883" t="str">
        <f t="shared" si="665"/>
        <v/>
      </c>
      <c r="H3883" t="str">
        <f>IFERROR(IF(COUNTIF($H$4:H3882,H3882)&lt;VLOOKUP($H3882,$D$3:$E$500,2,0),H3882,INDEX($D$3:$D$300,MATCH(H3882,$D$3:$D$300,0)+1)),"")</f>
        <v/>
      </c>
      <c r="I3883" t="str">
        <f>IF($H3883="","",VLOOKUP($H3883,Listes!$A$3:$I$12,3,FALSE))</f>
        <v/>
      </c>
      <c r="J3883" t="str">
        <f>IF($H3883="","",VLOOKUP($H3883,Listes!$A$3:$I$12,4,FALSE))</f>
        <v/>
      </c>
      <c r="K3883" t="str">
        <f>IF(H3883="","",VLOOKUP($H3883,Listes!$A$3:$I$12,8,FALSE))</f>
        <v/>
      </c>
      <c r="N3883" t="str">
        <f t="shared" si="666"/>
        <v/>
      </c>
    </row>
    <row r="3884" spans="1:14">
      <c r="A3884" s="62" t="str">
        <f>IF(Encodage!A3884="","",IF(COUNTIF($A$2:A3883,Encodage!A3884),"",IF(AND(Encodage!A3884&gt;=$G$2,Encodage!A3884&lt;=$H$2),Encodage!B3884,"")))</f>
        <v/>
      </c>
      <c r="B3884" s="62" t="str">
        <f>IF(A3884="","",IF(COUNTIF($A$2:B3883,Encodage!B3884)&gt;0,"",IF(AND(Encodage!B3884&gt;=$G$2,Encodage!A3884&lt;=$H$2),Encodage!C3884,"")))</f>
        <v/>
      </c>
      <c r="C3884" s="62"/>
      <c r="D3884" s="61"/>
      <c r="E3884" s="61"/>
      <c r="F3884" s="61"/>
      <c r="G3884" t="str">
        <f t="shared" si="665"/>
        <v/>
      </c>
      <c r="H3884" t="str">
        <f>IFERROR(IF(COUNTIF($H$4:H3883,H3883)&lt;VLOOKUP($H3883,$D$3:$E$500,2,0),H3883,INDEX($D$3:$D$300,MATCH(H3883,$D$3:$D$300,0)+1)),"")</f>
        <v/>
      </c>
      <c r="I3884" t="str">
        <f>IF($H3884="","",VLOOKUP($H3884,Listes!$A$3:$I$12,3,FALSE))</f>
        <v/>
      </c>
      <c r="J3884" t="str">
        <f>IF($H3884="","",VLOOKUP($H3884,Listes!$A$3:$I$12,4,FALSE))</f>
        <v/>
      </c>
      <c r="K3884" t="str">
        <f>IF(H3884="","",VLOOKUP($H3884,Listes!$A$3:$I$12,8,FALSE))</f>
        <v/>
      </c>
      <c r="N3884" t="str">
        <f t="shared" si="666"/>
        <v/>
      </c>
    </row>
    <row r="3885" spans="1:14">
      <c r="A3885" s="62" t="str">
        <f>IF(Encodage!A3885="","",IF(COUNTIF($A$2:A3884,Encodage!A3885),"",IF(AND(Encodage!A3885&gt;=$G$2,Encodage!A3885&lt;=$H$2),Encodage!B3885,"")))</f>
        <v/>
      </c>
      <c r="B3885" s="62" t="str">
        <f>IF(A3885="","",IF(COUNTIF($A$2:B3884,Encodage!B3885)&gt;0,"",IF(AND(Encodage!B3885&gt;=$G$2,Encodage!A3885&lt;=$H$2),Encodage!C3885,"")))</f>
        <v/>
      </c>
      <c r="C3885" s="62"/>
      <c r="D3885" s="61"/>
      <c r="E3885" s="61"/>
      <c r="F3885" s="61"/>
      <c r="G3885" t="str">
        <f t="shared" si="665"/>
        <v/>
      </c>
      <c r="H3885" t="str">
        <f>IFERROR(IF(COUNTIF($H$4:H3884,H3884)&lt;VLOOKUP($H3884,$D$3:$E$500,2,0),H3884,INDEX($D$3:$D$300,MATCH(H3884,$D$3:$D$300,0)+1)),"")</f>
        <v/>
      </c>
      <c r="I3885" t="str">
        <f>IF($H3885="","",VLOOKUP($H3885,Listes!$A$3:$I$12,3,FALSE))</f>
        <v/>
      </c>
      <c r="J3885" t="str">
        <f>IF($H3885="","",VLOOKUP($H3885,Listes!$A$3:$I$12,4,FALSE))</f>
        <v/>
      </c>
      <c r="K3885" t="str">
        <f>IF(H3885="","",VLOOKUP($H3885,Listes!$A$3:$I$12,8,FALSE))</f>
        <v/>
      </c>
      <c r="N3885" t="str">
        <f t="shared" si="666"/>
        <v/>
      </c>
    </row>
    <row r="3886" spans="1:14">
      <c r="A3886" s="62" t="str">
        <f>IF(Encodage!A3886="","",IF(COUNTIF($A$2:A3885,Encodage!A3886),"",IF(AND(Encodage!A3886&gt;=$G$2,Encodage!A3886&lt;=$H$2),Encodage!B3886,"")))</f>
        <v/>
      </c>
      <c r="B3886" s="62" t="str">
        <f>IF(A3886="","",IF(COUNTIF($A$2:B3885,Encodage!B3886)&gt;0,"",IF(AND(Encodage!B3886&gt;=$G$2,Encodage!A3886&lt;=$H$2),Encodage!C3886,"")))</f>
        <v/>
      </c>
      <c r="C3886" s="62"/>
      <c r="D3886" s="61"/>
      <c r="E3886" s="61"/>
      <c r="F3886" s="61"/>
      <c r="G3886" t="str">
        <f t="shared" si="665"/>
        <v/>
      </c>
      <c r="H3886" t="str">
        <f>IFERROR(IF(COUNTIF($H$4:H3885,H3885)&lt;VLOOKUP($H3885,$D$3:$E$500,2,0),H3885,INDEX($D$3:$D$300,MATCH(H3885,$D$3:$D$300,0)+1)),"")</f>
        <v/>
      </c>
      <c r="I3886" t="str">
        <f>IF($H3886="","",VLOOKUP($H3886,Listes!$A$3:$I$12,3,FALSE))</f>
        <v/>
      </c>
      <c r="J3886" t="str">
        <f>IF($H3886="","",VLOOKUP($H3886,Listes!$A$3:$I$12,4,FALSE))</f>
        <v/>
      </c>
      <c r="K3886" t="str">
        <f>IF(H3886="","",VLOOKUP($H3886,Listes!$A$3:$I$12,8,FALSE))</f>
        <v/>
      </c>
      <c r="N3886" t="str">
        <f t="shared" si="666"/>
        <v/>
      </c>
    </row>
    <row r="3887" spans="1:14">
      <c r="A3887" s="62" t="str">
        <f>IF(Encodage!A3887="","",IF(COUNTIF($A$2:A3886,Encodage!A3887),"",IF(AND(Encodage!A3887&gt;=$G$2,Encodage!A3887&lt;=$H$2),Encodage!B3887,"")))</f>
        <v/>
      </c>
      <c r="B3887" s="62" t="str">
        <f>IF(A3887="","",IF(COUNTIF($A$2:B3886,Encodage!B3887)&gt;0,"",IF(AND(Encodage!B3887&gt;=$G$2,Encodage!A3887&lt;=$H$2),Encodage!C3887,"")))</f>
        <v/>
      </c>
      <c r="C3887" s="62"/>
      <c r="D3887" s="61"/>
      <c r="E3887" s="61"/>
      <c r="F3887" s="61"/>
      <c r="G3887" t="str">
        <f t="shared" si="665"/>
        <v/>
      </c>
      <c r="H3887" t="str">
        <f>IFERROR(IF(COUNTIF($H$4:H3886,H3886)&lt;VLOOKUP($H3886,$D$3:$E$500,2,0),H3886,INDEX($D$3:$D$300,MATCH(H3886,$D$3:$D$300,0)+1)),"")</f>
        <v/>
      </c>
      <c r="I3887" t="str">
        <f>IF($H3887="","",VLOOKUP($H3887,Listes!$A$3:$I$12,3,FALSE))</f>
        <v/>
      </c>
      <c r="J3887" t="str">
        <f>IF($H3887="","",VLOOKUP($H3887,Listes!$A$3:$I$12,4,FALSE))</f>
        <v/>
      </c>
      <c r="K3887" t="str">
        <f>IF(H3887="","",VLOOKUP($H3887,Listes!$A$3:$I$12,8,FALSE))</f>
        <v/>
      </c>
      <c r="N3887" t="str">
        <f t="shared" si="666"/>
        <v/>
      </c>
    </row>
    <row r="3888" spans="1:14">
      <c r="A3888" s="62" t="str">
        <f>IF(Encodage!A3888="","",IF(COUNTIF($A$2:A3887,Encodage!A3888),"",IF(AND(Encodage!A3888&gt;=$G$2,Encodage!A3888&lt;=$H$2),Encodage!B3888,"")))</f>
        <v/>
      </c>
      <c r="B3888" s="62" t="str">
        <f>IF(A3888="","",IF(COUNTIF($A$2:B3887,Encodage!B3888)&gt;0,"",IF(AND(Encodage!B3888&gt;=$G$2,Encodage!A3888&lt;=$H$2),Encodage!C3888,"")))</f>
        <v/>
      </c>
      <c r="C3888" s="62"/>
      <c r="D3888" s="61"/>
      <c r="E3888" s="61"/>
      <c r="F3888" s="61"/>
      <c r="G3888" t="str">
        <f t="shared" si="665"/>
        <v/>
      </c>
      <c r="H3888" t="str">
        <f>IFERROR(IF(COUNTIF($H$4:H3887,H3887)&lt;VLOOKUP($H3887,$D$3:$E$500,2,0),H3887,INDEX($D$3:$D$300,MATCH(H3887,$D$3:$D$300,0)+1)),"")</f>
        <v/>
      </c>
      <c r="I3888" t="str">
        <f>IF($H3888="","",VLOOKUP($H3888,Listes!$A$3:$I$12,3,FALSE))</f>
        <v/>
      </c>
      <c r="J3888" t="str">
        <f>IF($H3888="","",VLOOKUP($H3888,Listes!$A$3:$I$12,4,FALSE))</f>
        <v/>
      </c>
      <c r="K3888" t="str">
        <f>IF(H3888="","",VLOOKUP($H3888,Listes!$A$3:$I$12,8,FALSE))</f>
        <v/>
      </c>
      <c r="N3888" t="str">
        <f t="shared" si="666"/>
        <v/>
      </c>
    </row>
    <row r="3889" spans="1:14">
      <c r="A3889" s="62" t="str">
        <f>IF(Encodage!A3889="","",IF(COUNTIF($A$2:A3888,Encodage!A3889),"",IF(AND(Encodage!A3889&gt;=$G$2,Encodage!A3889&lt;=$H$2),Encodage!B3889,"")))</f>
        <v/>
      </c>
      <c r="B3889" s="62" t="str">
        <f>IF(A3889="","",IF(COUNTIF($A$2:B3888,Encodage!B3889)&gt;0,"",IF(AND(Encodage!B3889&gt;=$G$2,Encodage!A3889&lt;=$H$2),Encodage!C3889,"")))</f>
        <v/>
      </c>
      <c r="C3889" s="62"/>
      <c r="D3889" s="61"/>
      <c r="E3889" s="61"/>
      <c r="F3889" s="61"/>
      <c r="G3889" t="str">
        <f t="shared" si="665"/>
        <v/>
      </c>
      <c r="H3889" t="str">
        <f>IFERROR(IF(COUNTIF($H$4:H3888,H3888)&lt;VLOOKUP($H3888,$D$3:$E$500,2,0),H3888,INDEX($D$3:$D$300,MATCH(H3888,$D$3:$D$300,0)+1)),"")</f>
        <v/>
      </c>
      <c r="I3889" t="str">
        <f>IF($H3889="","",VLOOKUP($H3889,Listes!$A$3:$I$12,3,FALSE))</f>
        <v/>
      </c>
      <c r="J3889" t="str">
        <f>IF($H3889="","",VLOOKUP($H3889,Listes!$A$3:$I$12,4,FALSE))</f>
        <v/>
      </c>
      <c r="K3889" t="str">
        <f>IF(H3889="","",VLOOKUP($H3889,Listes!$A$3:$I$12,8,FALSE))</f>
        <v/>
      </c>
      <c r="N3889" t="str">
        <f t="shared" si="666"/>
        <v/>
      </c>
    </row>
    <row r="3890" spans="1:14">
      <c r="A3890" s="62" t="str">
        <f>IF(Encodage!A3890="","",IF(COUNTIF($A$2:A3889,Encodage!A3890),"",IF(AND(Encodage!A3890&gt;=$G$2,Encodage!A3890&lt;=$H$2),Encodage!B3890,"")))</f>
        <v/>
      </c>
      <c r="B3890" s="62" t="str">
        <f>IF(A3890="","",IF(COUNTIF($A$2:B3889,Encodage!B3890)&gt;0,"",IF(AND(Encodage!B3890&gt;=$G$2,Encodage!A3890&lt;=$H$2),Encodage!C3890,"")))</f>
        <v/>
      </c>
      <c r="C3890" s="62"/>
      <c r="D3890" s="61"/>
      <c r="E3890" s="61"/>
      <c r="F3890" s="61"/>
      <c r="G3890" t="str">
        <f t="shared" si="665"/>
        <v/>
      </c>
      <c r="H3890" t="str">
        <f>IFERROR(IF(COUNTIF($H$4:H3889,H3889)&lt;VLOOKUP($H3889,$D$3:$E$500,2,0),H3889,INDEX($D$3:$D$300,MATCH(H3889,$D$3:$D$300,0)+1)),"")</f>
        <v/>
      </c>
      <c r="I3890" t="str">
        <f>IF($H3890="","",VLOOKUP($H3890,Listes!$A$3:$I$12,3,FALSE))</f>
        <v/>
      </c>
      <c r="J3890" t="str">
        <f>IF($H3890="","",VLOOKUP($H3890,Listes!$A$3:$I$12,4,FALSE))</f>
        <v/>
      </c>
      <c r="K3890" t="str">
        <f>IF(H3890="","",VLOOKUP($H3890,Listes!$A$3:$I$12,8,FALSE))</f>
        <v/>
      </c>
      <c r="N3890" t="str">
        <f t="shared" si="666"/>
        <v/>
      </c>
    </row>
    <row r="3891" spans="1:14">
      <c r="A3891" s="62" t="str">
        <f>IF(Encodage!A3891="","",IF(COUNTIF($A$2:A3890,Encodage!A3891),"",IF(AND(Encodage!A3891&gt;=$G$2,Encodage!A3891&lt;=$H$2),Encodage!B3891,"")))</f>
        <v/>
      </c>
      <c r="B3891" s="62" t="str">
        <f>IF(A3891="","",IF(COUNTIF($A$2:B3890,Encodage!B3891)&gt;0,"",IF(AND(Encodage!B3891&gt;=$G$2,Encodage!A3891&lt;=$H$2),Encodage!C3891,"")))</f>
        <v/>
      </c>
      <c r="C3891" s="62"/>
      <c r="D3891" s="61"/>
      <c r="E3891" s="61"/>
      <c r="F3891" s="61"/>
      <c r="G3891" t="str">
        <f t="shared" si="665"/>
        <v/>
      </c>
      <c r="H3891" t="str">
        <f>IFERROR(IF(COUNTIF($H$4:H3890,H3890)&lt;VLOOKUP($H3890,$D$3:$E$500,2,0),H3890,INDEX($D$3:$D$300,MATCH(H3890,$D$3:$D$300,0)+1)),"")</f>
        <v/>
      </c>
      <c r="I3891" t="str">
        <f>IF($H3891="","",VLOOKUP($H3891,Listes!$A$3:$I$12,3,FALSE))</f>
        <v/>
      </c>
      <c r="J3891" t="str">
        <f>IF($H3891="","",VLOOKUP($H3891,Listes!$A$3:$I$12,4,FALSE))</f>
        <v/>
      </c>
      <c r="K3891" t="str">
        <f>IF(H3891="","",VLOOKUP($H3891,Listes!$A$3:$I$12,8,FALSE))</f>
        <v/>
      </c>
      <c r="N3891" t="str">
        <f t="shared" si="666"/>
        <v/>
      </c>
    </row>
    <row r="3892" spans="1:14">
      <c r="A3892" s="62" t="str">
        <f>IF(Encodage!A3892="","",IF(COUNTIF($A$2:A3891,Encodage!A3892),"",IF(AND(Encodage!A3892&gt;=$G$2,Encodage!A3892&lt;=$H$2),Encodage!B3892,"")))</f>
        <v/>
      </c>
      <c r="B3892" s="62" t="str">
        <f>IF(A3892="","",IF(COUNTIF($A$2:B3891,Encodage!B3892)&gt;0,"",IF(AND(Encodage!B3892&gt;=$G$2,Encodage!A3892&lt;=$H$2),Encodage!C3892,"")))</f>
        <v/>
      </c>
      <c r="C3892" s="62"/>
      <c r="D3892" s="61"/>
      <c r="E3892" s="61"/>
      <c r="F3892" s="61"/>
      <c r="G3892" t="str">
        <f t="shared" si="665"/>
        <v/>
      </c>
      <c r="H3892" t="str">
        <f>IFERROR(IF(COUNTIF($H$4:H3891,H3891)&lt;VLOOKUP($H3891,$D$3:$E$500,2,0),H3891,INDEX($D$3:$D$300,MATCH(H3891,$D$3:$D$300,0)+1)),"")</f>
        <v/>
      </c>
      <c r="I3892" t="str">
        <f>IF($H3892="","",VLOOKUP($H3892,Listes!$A$3:$I$12,3,FALSE))</f>
        <v/>
      </c>
      <c r="J3892" t="str">
        <f>IF($H3892="","",VLOOKUP($H3892,Listes!$A$3:$I$12,4,FALSE))</f>
        <v/>
      </c>
      <c r="K3892" t="str">
        <f>IF(H3892="","",VLOOKUP($H3892,Listes!$A$3:$I$12,8,FALSE))</f>
        <v/>
      </c>
      <c r="N3892" t="str">
        <f t="shared" si="666"/>
        <v/>
      </c>
    </row>
    <row r="3893" spans="1:14">
      <c r="A3893" s="62" t="str">
        <f>IF(Encodage!A3893="","",IF(COUNTIF($A$2:A3892,Encodage!A3893),"",IF(AND(Encodage!A3893&gt;=$G$2,Encodage!A3893&lt;=$H$2),Encodage!B3893,"")))</f>
        <v/>
      </c>
      <c r="B3893" s="62" t="str">
        <f>IF(A3893="","",IF(COUNTIF($A$2:B3892,Encodage!B3893)&gt;0,"",IF(AND(Encodage!B3893&gt;=$G$2,Encodage!A3893&lt;=$H$2),Encodage!C3893,"")))</f>
        <v/>
      </c>
      <c r="C3893" s="62"/>
      <c r="D3893" s="61"/>
      <c r="E3893" s="61"/>
      <c r="F3893" s="61"/>
      <c r="G3893" t="str">
        <f t="shared" si="665"/>
        <v/>
      </c>
      <c r="H3893" t="str">
        <f>IFERROR(IF(COUNTIF($H$4:H3892,H3892)&lt;VLOOKUP($H3892,$D$3:$E$500,2,0),H3892,INDEX($D$3:$D$300,MATCH(H3892,$D$3:$D$300,0)+1)),"")</f>
        <v/>
      </c>
      <c r="I3893" t="str">
        <f>IF($H3893="","",VLOOKUP($H3893,Listes!$A$3:$I$12,3,FALSE))</f>
        <v/>
      </c>
      <c r="J3893" t="str">
        <f>IF($H3893="","",VLOOKUP($H3893,Listes!$A$3:$I$12,4,FALSE))</f>
        <v/>
      </c>
      <c r="K3893" t="str">
        <f>IF(H3893="","",VLOOKUP($H3893,Listes!$A$3:$I$12,8,FALSE))</f>
        <v/>
      </c>
      <c r="N3893" t="str">
        <f t="shared" si="666"/>
        <v/>
      </c>
    </row>
    <row r="3894" spans="1:14">
      <c r="A3894" s="62" t="str">
        <f>IF(Encodage!A3894="","",IF(COUNTIF($A$2:A3893,Encodage!A3894),"",IF(AND(Encodage!A3894&gt;=$G$2,Encodage!A3894&lt;=$H$2),Encodage!B3894,"")))</f>
        <v/>
      </c>
      <c r="B3894" s="62" t="str">
        <f>IF(A3894="","",IF(COUNTIF($A$2:B3893,Encodage!B3894)&gt;0,"",IF(AND(Encodage!B3894&gt;=$G$2,Encodage!A3894&lt;=$H$2),Encodage!C3894,"")))</f>
        <v/>
      </c>
      <c r="C3894" s="62"/>
      <c r="D3894" s="61"/>
      <c r="E3894" s="61"/>
      <c r="F3894" s="61"/>
      <c r="G3894" t="str">
        <f t="shared" si="665"/>
        <v/>
      </c>
      <c r="H3894" t="str">
        <f>IFERROR(IF(COUNTIF($H$4:H3893,H3893)&lt;VLOOKUP($H3893,$D$3:$E$500,2,0),H3893,INDEX($D$3:$D$300,MATCH(H3893,$D$3:$D$300,0)+1)),"")</f>
        <v/>
      </c>
      <c r="I3894" t="str">
        <f>IF($H3894="","",VLOOKUP($H3894,Listes!$A$3:$I$12,3,FALSE))</f>
        <v/>
      </c>
      <c r="J3894" t="str">
        <f>IF($H3894="","",VLOOKUP($H3894,Listes!$A$3:$I$12,4,FALSE))</f>
        <v/>
      </c>
      <c r="K3894" t="str">
        <f>IF(H3894="","",VLOOKUP($H3894,Listes!$A$3:$I$12,8,FALSE))</f>
        <v/>
      </c>
      <c r="N3894" t="str">
        <f t="shared" si="666"/>
        <v/>
      </c>
    </row>
    <row r="3895" spans="1:14">
      <c r="A3895" s="62" t="str">
        <f>IF(Encodage!A3895="","",IF(COUNTIF($A$2:A3894,Encodage!A3895),"",IF(AND(Encodage!A3895&gt;=$G$2,Encodage!A3895&lt;=$H$2),Encodage!B3895,"")))</f>
        <v/>
      </c>
      <c r="B3895" s="62" t="str">
        <f>IF(A3895="","",IF(COUNTIF($A$2:B3894,Encodage!B3895)&gt;0,"",IF(AND(Encodage!B3895&gt;=$G$2,Encodage!A3895&lt;=$H$2),Encodage!C3895,"")))</f>
        <v/>
      </c>
      <c r="C3895" s="62"/>
      <c r="D3895" s="61"/>
      <c r="E3895" s="61"/>
      <c r="F3895" s="61"/>
      <c r="G3895" t="str">
        <f t="shared" si="665"/>
        <v/>
      </c>
      <c r="H3895" t="str">
        <f>IFERROR(IF(COUNTIF($H$4:H3894,H3894)&lt;VLOOKUP($H3894,$D$3:$E$500,2,0),H3894,INDEX($D$3:$D$300,MATCH(H3894,$D$3:$D$300,0)+1)),"")</f>
        <v/>
      </c>
      <c r="I3895" t="str">
        <f>IF($H3895="","",VLOOKUP($H3895,Listes!$A$3:$I$12,3,FALSE))</f>
        <v/>
      </c>
      <c r="J3895" t="str">
        <f>IF($H3895="","",VLOOKUP($H3895,Listes!$A$3:$I$12,4,FALSE))</f>
        <v/>
      </c>
      <c r="K3895" t="str">
        <f>IF(H3895="","",VLOOKUP($H3895,Listes!$A$3:$I$12,8,FALSE))</f>
        <v/>
      </c>
      <c r="N3895" t="str">
        <f t="shared" si="666"/>
        <v/>
      </c>
    </row>
    <row r="3896" spans="1:14">
      <c r="A3896" s="62" t="str">
        <f>IF(Encodage!A3896="","",IF(COUNTIF($A$2:A3895,Encodage!A3896),"",IF(AND(Encodage!A3896&gt;=$G$2,Encodage!A3896&lt;=$H$2),Encodage!B3896,"")))</f>
        <v/>
      </c>
      <c r="B3896" s="62" t="str">
        <f>IF(A3896="","",IF(COUNTIF($A$2:B3895,Encodage!B3896)&gt;0,"",IF(AND(Encodage!B3896&gt;=$G$2,Encodage!A3896&lt;=$H$2),Encodage!C3896,"")))</f>
        <v/>
      </c>
      <c r="C3896" s="62"/>
      <c r="D3896" s="61"/>
      <c r="E3896" s="61"/>
      <c r="F3896" s="61"/>
      <c r="G3896" t="str">
        <f t="shared" si="665"/>
        <v/>
      </c>
      <c r="H3896" t="str">
        <f>IFERROR(IF(COUNTIF($H$4:H3895,H3895)&lt;VLOOKUP($H3895,$D$3:$E$500,2,0),H3895,INDEX($D$3:$D$300,MATCH(H3895,$D$3:$D$300,0)+1)),"")</f>
        <v/>
      </c>
      <c r="I3896" t="str">
        <f>IF($H3896="","",VLOOKUP($H3896,Listes!$A$3:$I$12,3,FALSE))</f>
        <v/>
      </c>
      <c r="J3896" t="str">
        <f>IF($H3896="","",VLOOKUP($H3896,Listes!$A$3:$I$12,4,FALSE))</f>
        <v/>
      </c>
      <c r="K3896" t="str">
        <f>IF(H3896="","",VLOOKUP($H3896,Listes!$A$3:$I$12,8,FALSE))</f>
        <v/>
      </c>
      <c r="N3896" t="str">
        <f t="shared" si="666"/>
        <v/>
      </c>
    </row>
    <row r="3897" spans="1:14">
      <c r="A3897" s="62" t="str">
        <f>IF(Encodage!A3897="","",IF(COUNTIF($A$2:A3896,Encodage!A3897),"",IF(AND(Encodage!A3897&gt;=$G$2,Encodage!A3897&lt;=$H$2),Encodage!B3897,"")))</f>
        <v/>
      </c>
      <c r="B3897" s="62" t="str">
        <f>IF(A3897="","",IF(COUNTIF($A$2:B3896,Encodage!B3897)&gt;0,"",IF(AND(Encodage!B3897&gt;=$G$2,Encodage!A3897&lt;=$H$2),Encodage!C3897,"")))</f>
        <v/>
      </c>
      <c r="C3897" s="62"/>
      <c r="D3897" s="61"/>
      <c r="E3897" s="61"/>
      <c r="F3897" s="61"/>
      <c r="G3897" t="str">
        <f t="shared" si="665"/>
        <v/>
      </c>
      <c r="H3897" t="str">
        <f>IFERROR(IF(COUNTIF($H$4:H3896,H3896)&lt;VLOOKUP($H3896,$D$3:$E$500,2,0),H3896,INDEX($D$3:$D$300,MATCH(H3896,$D$3:$D$300,0)+1)),"")</f>
        <v/>
      </c>
      <c r="I3897" t="str">
        <f>IF($H3897="","",VLOOKUP($H3897,Listes!$A$3:$I$12,3,FALSE))</f>
        <v/>
      </c>
      <c r="J3897" t="str">
        <f>IF($H3897="","",VLOOKUP($H3897,Listes!$A$3:$I$12,4,FALSE))</f>
        <v/>
      </c>
      <c r="K3897" t="str">
        <f>IF(H3897="","",VLOOKUP($H3897,Listes!$A$3:$I$12,8,FALSE))</f>
        <v/>
      </c>
      <c r="N3897" t="str">
        <f t="shared" si="666"/>
        <v/>
      </c>
    </row>
    <row r="3898" spans="1:14">
      <c r="A3898" s="62" t="str">
        <f>IF(Encodage!A3898="","",IF(COUNTIF($A$2:A3897,Encodage!A3898),"",IF(AND(Encodage!A3898&gt;=$G$2,Encodage!A3898&lt;=$H$2),Encodage!B3898,"")))</f>
        <v/>
      </c>
      <c r="B3898" s="62" t="str">
        <f>IF(A3898="","",IF(COUNTIF($A$2:B3897,Encodage!B3898)&gt;0,"",IF(AND(Encodage!B3898&gt;=$G$2,Encodage!A3898&lt;=$H$2),Encodage!C3898,"")))</f>
        <v/>
      </c>
      <c r="C3898" s="62"/>
      <c r="D3898" s="61"/>
      <c r="E3898" s="61"/>
      <c r="F3898" s="61"/>
      <c r="G3898" t="str">
        <f t="shared" si="665"/>
        <v/>
      </c>
      <c r="H3898" t="str">
        <f>IFERROR(IF(COUNTIF($H$4:H3897,H3897)&lt;VLOOKUP($H3897,$D$3:$E$500,2,0),H3897,INDEX($D$3:$D$300,MATCH(H3897,$D$3:$D$300,0)+1)),"")</f>
        <v/>
      </c>
      <c r="I3898" t="str">
        <f>IF($H3898="","",VLOOKUP($H3898,Listes!$A$3:$I$12,3,FALSE))</f>
        <v/>
      </c>
      <c r="J3898" t="str">
        <f>IF($H3898="","",VLOOKUP($H3898,Listes!$A$3:$I$12,4,FALSE))</f>
        <v/>
      </c>
      <c r="K3898" t="str">
        <f>IF(H3898="","",VLOOKUP($H3898,Listes!$A$3:$I$12,8,FALSE))</f>
        <v/>
      </c>
      <c r="N3898" t="str">
        <f t="shared" si="666"/>
        <v/>
      </c>
    </row>
    <row r="3899" spans="1:14">
      <c r="A3899" s="62" t="str">
        <f>IF(Encodage!A3899="","",IF(COUNTIF($A$2:A3898,Encodage!A3899),"",IF(AND(Encodage!A3899&gt;=$G$2,Encodage!A3899&lt;=$H$2),Encodage!B3899,"")))</f>
        <v/>
      </c>
      <c r="B3899" s="62" t="str">
        <f>IF(A3899="","",IF(COUNTIF($A$2:B3898,Encodage!B3899)&gt;0,"",IF(AND(Encodage!B3899&gt;=$G$2,Encodage!A3899&lt;=$H$2),Encodage!C3899,"")))</f>
        <v/>
      </c>
      <c r="C3899" s="62"/>
      <c r="D3899" s="61"/>
      <c r="E3899" s="61"/>
      <c r="F3899" s="61"/>
      <c r="G3899" t="str">
        <f t="shared" si="665"/>
        <v/>
      </c>
      <c r="H3899" t="str">
        <f>IFERROR(IF(COUNTIF($H$4:H3898,H3898)&lt;VLOOKUP($H3898,$D$3:$E$500,2,0),H3898,INDEX($D$3:$D$300,MATCH(H3898,$D$3:$D$300,0)+1)),"")</f>
        <v/>
      </c>
      <c r="I3899" t="str">
        <f>IF($H3899="","",VLOOKUP($H3899,Listes!$A$3:$I$12,3,FALSE))</f>
        <v/>
      </c>
      <c r="J3899" t="str">
        <f>IF($H3899="","",VLOOKUP($H3899,Listes!$A$3:$I$12,4,FALSE))</f>
        <v/>
      </c>
      <c r="K3899" t="str">
        <f>IF(H3899="","",VLOOKUP($H3899,Listes!$A$3:$I$12,8,FALSE))</f>
        <v/>
      </c>
      <c r="N3899" t="str">
        <f t="shared" si="666"/>
        <v/>
      </c>
    </row>
    <row r="3900" spans="1:14">
      <c r="A3900" s="62" t="str">
        <f>IF(Encodage!A3900="","",IF(COUNTIF($A$2:A3899,Encodage!A3900),"",IF(AND(Encodage!A3900&gt;=$G$2,Encodage!A3900&lt;=$H$2),Encodage!B3900,"")))</f>
        <v/>
      </c>
      <c r="B3900" s="62" t="str">
        <f>IF(A3900="","",IF(COUNTIF($A$2:B3899,Encodage!B3900)&gt;0,"",IF(AND(Encodage!B3900&gt;=$G$2,Encodage!A3900&lt;=$H$2),Encodage!C3900,"")))</f>
        <v/>
      </c>
      <c r="C3900" s="62"/>
      <c r="D3900" s="61"/>
      <c r="E3900" s="61"/>
      <c r="F3900" s="61"/>
      <c r="G3900" t="str">
        <f t="shared" si="665"/>
        <v/>
      </c>
      <c r="H3900" t="str">
        <f>IFERROR(IF(COUNTIF($H$4:H3899,H3899)&lt;VLOOKUP($H3899,$D$3:$E$500,2,0),H3899,INDEX($D$3:$D$300,MATCH(H3899,$D$3:$D$300,0)+1)),"")</f>
        <v/>
      </c>
      <c r="I3900" t="str">
        <f>IF($H3900="","",VLOOKUP($H3900,Listes!$A$3:$I$12,3,FALSE))</f>
        <v/>
      </c>
      <c r="J3900" t="str">
        <f>IF($H3900="","",VLOOKUP($H3900,Listes!$A$3:$I$12,4,FALSE))</f>
        <v/>
      </c>
      <c r="K3900" t="str">
        <f>IF(H3900="","",VLOOKUP($H3900,Listes!$A$3:$I$12,8,FALSE))</f>
        <v/>
      </c>
      <c r="N3900" t="str">
        <f t="shared" si="666"/>
        <v/>
      </c>
    </row>
    <row r="3901" spans="1:14">
      <c r="A3901" s="62" t="str">
        <f>IF(Encodage!A3901="","",IF(COUNTIF($A$2:A3900,Encodage!A3901),"",IF(AND(Encodage!A3901&gt;=$G$2,Encodage!A3901&lt;=$H$2),Encodage!B3901,"")))</f>
        <v/>
      </c>
      <c r="B3901" s="62" t="str">
        <f>IF(A3901="","",IF(COUNTIF($A$2:B3900,Encodage!B3901)&gt;0,"",IF(AND(Encodage!B3901&gt;=$G$2,Encodage!A3901&lt;=$H$2),Encodage!C3901,"")))</f>
        <v/>
      </c>
      <c r="C3901" s="62"/>
      <c r="D3901" s="61"/>
      <c r="E3901" s="61"/>
      <c r="F3901" s="61"/>
      <c r="G3901" t="str">
        <f t="shared" si="665"/>
        <v/>
      </c>
      <c r="H3901" t="str">
        <f>IFERROR(IF(COUNTIF($H$4:H3900,H3900)&lt;VLOOKUP($H3900,$D$3:$E$500,2,0),H3900,INDEX($D$3:$D$300,MATCH(H3900,$D$3:$D$300,0)+1)),"")</f>
        <v/>
      </c>
      <c r="I3901" t="str">
        <f>IF($H3901="","",VLOOKUP($H3901,Listes!$A$3:$I$12,3,FALSE))</f>
        <v/>
      </c>
      <c r="J3901" t="str">
        <f>IF($H3901="","",VLOOKUP($H3901,Listes!$A$3:$I$12,4,FALSE))</f>
        <v/>
      </c>
      <c r="K3901" t="str">
        <f>IF(H3901="","",VLOOKUP($H3901,Listes!$A$3:$I$12,8,FALSE))</f>
        <v/>
      </c>
      <c r="N3901" t="str">
        <f t="shared" si="666"/>
        <v/>
      </c>
    </row>
    <row r="3902" spans="1:14">
      <c r="A3902" s="62" t="str">
        <f>IF(Encodage!A3902="","",IF(COUNTIF($A$2:A3901,Encodage!A3902),"",IF(AND(Encodage!A3902&gt;=$G$2,Encodage!A3902&lt;=$H$2),Encodage!B3902,"")))</f>
        <v/>
      </c>
      <c r="B3902" s="62" t="str">
        <f>IF(A3902="","",IF(COUNTIF($A$2:B3901,Encodage!B3902)&gt;0,"",IF(AND(Encodage!B3902&gt;=$G$2,Encodage!A3902&lt;=$H$2),Encodage!C3902,"")))</f>
        <v/>
      </c>
      <c r="C3902" s="62"/>
      <c r="D3902" s="61"/>
      <c r="E3902" s="61"/>
      <c r="F3902" s="61"/>
      <c r="G3902" t="str">
        <f t="shared" si="665"/>
        <v/>
      </c>
      <c r="H3902" t="str">
        <f>IFERROR(IF(COUNTIF($H$4:H3901,H3901)&lt;VLOOKUP($H3901,$D$3:$E$500,2,0),H3901,INDEX($D$3:$D$300,MATCH(H3901,$D$3:$D$300,0)+1)),"")</f>
        <v/>
      </c>
      <c r="I3902" t="str">
        <f>IF($H3902="","",VLOOKUP($H3902,Listes!$A$3:$I$12,3,FALSE))</f>
        <v/>
      </c>
      <c r="J3902" t="str">
        <f>IF($H3902="","",VLOOKUP($H3902,Listes!$A$3:$I$12,4,FALSE))</f>
        <v/>
      </c>
      <c r="K3902" t="str">
        <f>IF(H3902="","",VLOOKUP($H3902,Listes!$A$3:$I$12,8,FALSE))</f>
        <v/>
      </c>
      <c r="N3902" t="str">
        <f t="shared" si="666"/>
        <v/>
      </c>
    </row>
    <row r="3903" spans="1:14">
      <c r="A3903" s="62" t="str">
        <f>IF(Encodage!A3903="","",IF(COUNTIF($A$2:A3902,Encodage!A3903),"",IF(AND(Encodage!A3903&gt;=$G$2,Encodage!A3903&lt;=$H$2),Encodage!B3903,"")))</f>
        <v/>
      </c>
      <c r="B3903" s="62" t="str">
        <f>IF(A3903="","",IF(COUNTIF($A$2:B3902,Encodage!B3903)&gt;0,"",IF(AND(Encodage!B3903&gt;=$G$2,Encodage!A3903&lt;=$H$2),Encodage!C3903,"")))</f>
        <v/>
      </c>
      <c r="C3903" s="62"/>
      <c r="D3903" s="61"/>
      <c r="E3903" s="61"/>
      <c r="F3903" s="61"/>
      <c r="G3903" t="str">
        <f t="shared" si="665"/>
        <v/>
      </c>
      <c r="H3903" t="str">
        <f>IFERROR(IF(COUNTIF($H$4:H3902,H3902)&lt;VLOOKUP($H3902,$D$3:$E$500,2,0),H3902,INDEX($D$3:$D$300,MATCH(H3902,$D$3:$D$300,0)+1)),"")</f>
        <v/>
      </c>
      <c r="I3903" t="str">
        <f>IF($H3903="","",VLOOKUP($H3903,Listes!$A$3:$I$12,3,FALSE))</f>
        <v/>
      </c>
      <c r="J3903" t="str">
        <f>IF($H3903="","",VLOOKUP($H3903,Listes!$A$3:$I$12,4,FALSE))</f>
        <v/>
      </c>
      <c r="K3903" t="str">
        <f>IF(H3903="","",VLOOKUP($H3903,Listes!$A$3:$I$12,8,FALSE))</f>
        <v/>
      </c>
      <c r="N3903" t="str">
        <f t="shared" si="666"/>
        <v/>
      </c>
    </row>
    <row r="3904" spans="1:14">
      <c r="A3904" s="62" t="str">
        <f>IF(Encodage!A3904="","",IF(COUNTIF($A$2:A3903,Encodage!A3904),"",IF(AND(Encodage!A3904&gt;=$G$2,Encodage!A3904&lt;=$H$2),Encodage!B3904,"")))</f>
        <v/>
      </c>
      <c r="B3904" s="62" t="str">
        <f>IF(A3904="","",IF(COUNTIF($A$2:B3903,Encodage!B3904)&gt;0,"",IF(AND(Encodage!B3904&gt;=$G$2,Encodage!A3904&lt;=$H$2),Encodage!C3904,"")))</f>
        <v/>
      </c>
      <c r="C3904" s="62"/>
      <c r="D3904" s="61"/>
      <c r="E3904" s="61"/>
      <c r="F3904" s="61"/>
      <c r="G3904" t="str">
        <f t="shared" si="665"/>
        <v/>
      </c>
      <c r="H3904" t="str">
        <f>IFERROR(IF(COUNTIF($H$4:H3903,H3903)&lt;VLOOKUP($H3903,$D$3:$E$500,2,0),H3903,INDEX($D$3:$D$300,MATCH(H3903,$D$3:$D$300,0)+1)),"")</f>
        <v/>
      </c>
      <c r="I3904" t="str">
        <f>IF($H3904="","",VLOOKUP($H3904,Listes!$A$3:$I$12,3,FALSE))</f>
        <v/>
      </c>
      <c r="J3904" t="str">
        <f>IF($H3904="","",VLOOKUP($H3904,Listes!$A$3:$I$12,4,FALSE))</f>
        <v/>
      </c>
      <c r="K3904" t="str">
        <f>IF(H3904="","",VLOOKUP($H3904,Listes!$A$3:$I$12,8,FALSE))</f>
        <v/>
      </c>
      <c r="N3904" t="str">
        <f t="shared" si="666"/>
        <v/>
      </c>
    </row>
    <row r="3905" spans="1:14">
      <c r="A3905" s="62" t="str">
        <f>IF(Encodage!A3905="","",IF(COUNTIF($A$2:A3904,Encodage!A3905),"",IF(AND(Encodage!A3905&gt;=$G$2,Encodage!A3905&lt;=$H$2),Encodage!B3905,"")))</f>
        <v/>
      </c>
      <c r="B3905" s="62" t="str">
        <f>IF(A3905="","",IF(COUNTIF($A$2:B3904,Encodage!B3905)&gt;0,"",IF(AND(Encodage!B3905&gt;=$G$2,Encodage!A3905&lt;=$H$2),Encodage!C3905,"")))</f>
        <v/>
      </c>
      <c r="C3905" s="62"/>
      <c r="D3905" s="61"/>
      <c r="E3905" s="61"/>
      <c r="F3905" s="61"/>
      <c r="G3905" t="str">
        <f t="shared" si="665"/>
        <v/>
      </c>
      <c r="H3905" t="str">
        <f>IFERROR(IF(COUNTIF($H$4:H3904,H3904)&lt;VLOOKUP($H3904,$D$3:$E$500,2,0),H3904,INDEX($D$3:$D$300,MATCH(H3904,$D$3:$D$300,0)+1)),"")</f>
        <v/>
      </c>
      <c r="I3905" t="str">
        <f>IF($H3905="","",VLOOKUP($H3905,Listes!$A$3:$I$12,3,FALSE))</f>
        <v/>
      </c>
      <c r="J3905" t="str">
        <f>IF($H3905="","",VLOOKUP($H3905,Listes!$A$3:$I$12,4,FALSE))</f>
        <v/>
      </c>
      <c r="K3905" t="str">
        <f>IF(H3905="","",VLOOKUP($H3905,Listes!$A$3:$I$12,8,FALSE))</f>
        <v/>
      </c>
      <c r="N3905" t="str">
        <f t="shared" si="666"/>
        <v/>
      </c>
    </row>
    <row r="3906" spans="1:14">
      <c r="A3906" s="62" t="str">
        <f>IF(Encodage!A3906="","",IF(COUNTIF($A$2:A3905,Encodage!A3906),"",IF(AND(Encodage!A3906&gt;=$G$2,Encodage!A3906&lt;=$H$2),Encodage!B3906,"")))</f>
        <v/>
      </c>
      <c r="B3906" s="62" t="str">
        <f>IF(A3906="","",IF(COUNTIF($A$2:B3905,Encodage!B3906)&gt;0,"",IF(AND(Encodage!B3906&gt;=$G$2,Encodage!A3906&lt;=$H$2),Encodage!C3906,"")))</f>
        <v/>
      </c>
      <c r="C3906" s="62"/>
      <c r="D3906" s="61"/>
      <c r="E3906" s="61"/>
      <c r="F3906" s="61"/>
      <c r="G3906" t="str">
        <f t="shared" si="665"/>
        <v/>
      </c>
      <c r="H3906" t="str">
        <f>IFERROR(IF(COUNTIF($H$4:H3905,H3905)&lt;VLOOKUP($H3905,$D$3:$E$500,2,0),H3905,INDEX($D$3:$D$300,MATCH(H3905,$D$3:$D$300,0)+1)),"")</f>
        <v/>
      </c>
      <c r="I3906" t="str">
        <f>IF($H3906="","",VLOOKUP($H3906,Listes!$A$3:$I$12,3,FALSE))</f>
        <v/>
      </c>
      <c r="J3906" t="str">
        <f>IF($H3906="","",VLOOKUP($H3906,Listes!$A$3:$I$12,4,FALSE))</f>
        <v/>
      </c>
      <c r="K3906" t="str">
        <f>IF(H3906="","",VLOOKUP($H3906,Listes!$A$3:$I$12,8,FALSE))</f>
        <v/>
      </c>
      <c r="N3906" t="str">
        <f t="shared" si="666"/>
        <v/>
      </c>
    </row>
    <row r="3907" spans="1:14">
      <c r="A3907" s="62" t="str">
        <f>IF(Encodage!A3907="","",IF(COUNTIF($A$2:A3906,Encodage!A3907),"",IF(AND(Encodage!A3907&gt;=$G$2,Encodage!A3907&lt;=$H$2),Encodage!B3907,"")))</f>
        <v/>
      </c>
      <c r="B3907" s="62" t="str">
        <f>IF(A3907="","",IF(COUNTIF($A$2:B3906,Encodage!B3907)&gt;0,"",IF(AND(Encodage!B3907&gt;=$G$2,Encodage!A3907&lt;=$H$2),Encodage!C3907,"")))</f>
        <v/>
      </c>
      <c r="C3907" s="62"/>
      <c r="D3907" s="61"/>
      <c r="E3907" s="61"/>
      <c r="F3907" s="61"/>
      <c r="G3907" t="str">
        <f t="shared" si="665"/>
        <v/>
      </c>
      <c r="H3907" t="str">
        <f>IFERROR(IF(COUNTIF($H$4:H3906,H3906)&lt;VLOOKUP($H3906,$D$3:$E$500,2,0),H3906,INDEX($D$3:$D$300,MATCH(H3906,$D$3:$D$300,0)+1)),"")</f>
        <v/>
      </c>
      <c r="I3907" t="str">
        <f>IF($H3907="","",VLOOKUP($H3907,Listes!$A$3:$I$12,3,FALSE))</f>
        <v/>
      </c>
      <c r="J3907" t="str">
        <f>IF($H3907="","",VLOOKUP($H3907,Listes!$A$3:$I$12,4,FALSE))</f>
        <v/>
      </c>
      <c r="K3907" t="str">
        <f>IF(H3907="","",VLOOKUP($H3907,Listes!$A$3:$I$12,8,FALSE))</f>
        <v/>
      </c>
      <c r="N3907" t="str">
        <f t="shared" si="666"/>
        <v/>
      </c>
    </row>
    <row r="3908" spans="1:14">
      <c r="A3908" s="62" t="str">
        <f>IF(Encodage!A3908="","",IF(COUNTIF($A$2:A3907,Encodage!A3908),"",IF(AND(Encodage!A3908&gt;=$G$2,Encodage!A3908&lt;=$H$2),Encodage!B3908,"")))</f>
        <v/>
      </c>
      <c r="B3908" s="62" t="str">
        <f>IF(A3908="","",IF(COUNTIF($A$2:B3907,Encodage!B3908)&gt;0,"",IF(AND(Encodage!B3908&gt;=$G$2,Encodage!A3908&lt;=$H$2),Encodage!C3908,"")))</f>
        <v/>
      </c>
      <c r="C3908" s="62"/>
      <c r="D3908" s="61"/>
      <c r="E3908" s="61"/>
      <c r="F3908" s="61"/>
      <c r="G3908" t="str">
        <f t="shared" si="665"/>
        <v/>
      </c>
      <c r="H3908" t="str">
        <f>IFERROR(IF(COUNTIF($H$4:H3907,H3907)&lt;VLOOKUP($H3907,$D$3:$E$500,2,0),H3907,INDEX($D$3:$D$300,MATCH(H3907,$D$3:$D$300,0)+1)),"")</f>
        <v/>
      </c>
      <c r="I3908" t="str">
        <f>IF($H3908="","",VLOOKUP($H3908,Listes!$A$3:$I$12,3,FALSE))</f>
        <v/>
      </c>
      <c r="J3908" t="str">
        <f>IF($H3908="","",VLOOKUP($H3908,Listes!$A$3:$I$12,4,FALSE))</f>
        <v/>
      </c>
      <c r="K3908" t="str">
        <f>IF(H3908="","",VLOOKUP($H3908,Listes!$A$3:$I$12,8,FALSE))</f>
        <v/>
      </c>
      <c r="N3908" t="str">
        <f t="shared" si="666"/>
        <v/>
      </c>
    </row>
    <row r="3909" spans="1:14">
      <c r="A3909" s="62" t="str">
        <f>IF(Encodage!A3909="","",IF(COUNTIF($A$2:A3908,Encodage!A3909),"",IF(AND(Encodage!A3909&gt;=$G$2,Encodage!A3909&lt;=$H$2),Encodage!B3909,"")))</f>
        <v/>
      </c>
      <c r="B3909" s="62" t="str">
        <f>IF(A3909="","",IF(COUNTIF($A$2:B3908,Encodage!B3909)&gt;0,"",IF(AND(Encodage!B3909&gt;=$G$2,Encodage!A3909&lt;=$H$2),Encodage!C3909,"")))</f>
        <v/>
      </c>
      <c r="C3909" s="62"/>
      <c r="D3909" s="61"/>
      <c r="E3909" s="61"/>
      <c r="F3909" s="61"/>
      <c r="G3909" t="str">
        <f t="shared" ref="G3909:G3972" si="667">IFERROR(INDEX($C$3:$C$10000,MATCH(H3909,$A$3:$A$10000,0)),"")</f>
        <v/>
      </c>
      <c r="H3909" t="str">
        <f>IFERROR(IF(COUNTIF($H$4:H3908,H3908)&lt;VLOOKUP($H3908,$D$3:$E$500,2,0),H3908,INDEX($D$3:$D$300,MATCH(H3908,$D$3:$D$300,0)+1)),"")</f>
        <v/>
      </c>
      <c r="I3909" t="str">
        <f>IF($H3909="","",VLOOKUP($H3909,Listes!$A$3:$I$12,3,FALSE))</f>
        <v/>
      </c>
      <c r="J3909" t="str">
        <f>IF($H3909="","",VLOOKUP($H3909,Listes!$A$3:$I$12,4,FALSE))</f>
        <v/>
      </c>
      <c r="K3909" t="str">
        <f>IF(H3909="","",VLOOKUP($H3909,Listes!$A$3:$I$12,8,FALSE))</f>
        <v/>
      </c>
      <c r="N3909" t="str">
        <f t="shared" ref="N3909:N3972" si="668">IF($H3908=$H3909,"",IFERROR(INDEX($C$3:$C$300,MATCH(H3909,$D$3:$D$300,0)),""))</f>
        <v/>
      </c>
    </row>
    <row r="3910" spans="1:14">
      <c r="A3910" s="62" t="str">
        <f>IF(Encodage!A3910="","",IF(COUNTIF($A$2:A3909,Encodage!A3910),"",IF(AND(Encodage!A3910&gt;=$G$2,Encodage!A3910&lt;=$H$2),Encodage!B3910,"")))</f>
        <v/>
      </c>
      <c r="B3910" s="62" t="str">
        <f>IF(A3910="","",IF(COUNTIF($A$2:B3909,Encodage!B3910)&gt;0,"",IF(AND(Encodage!B3910&gt;=$G$2,Encodage!A3910&lt;=$H$2),Encodage!C3910,"")))</f>
        <v/>
      </c>
      <c r="C3910" s="62"/>
      <c r="D3910" s="61"/>
      <c r="E3910" s="61"/>
      <c r="F3910" s="61"/>
      <c r="G3910" t="str">
        <f t="shared" si="667"/>
        <v/>
      </c>
      <c r="H3910" t="str">
        <f>IFERROR(IF(COUNTIF($H$4:H3909,H3909)&lt;VLOOKUP($H3909,$D$3:$E$500,2,0),H3909,INDEX($D$3:$D$300,MATCH(H3909,$D$3:$D$300,0)+1)),"")</f>
        <v/>
      </c>
      <c r="I3910" t="str">
        <f>IF($H3910="","",VLOOKUP($H3910,Listes!$A$3:$I$12,3,FALSE))</f>
        <v/>
      </c>
      <c r="J3910" t="str">
        <f>IF($H3910="","",VLOOKUP($H3910,Listes!$A$3:$I$12,4,FALSE))</f>
        <v/>
      </c>
      <c r="K3910" t="str">
        <f>IF(H3910="","",VLOOKUP($H3910,Listes!$A$3:$I$12,8,FALSE))</f>
        <v/>
      </c>
      <c r="N3910" t="str">
        <f t="shared" si="668"/>
        <v/>
      </c>
    </row>
    <row r="3911" spans="1:14">
      <c r="A3911" s="62" t="str">
        <f>IF(Encodage!A3911="","",IF(COUNTIF($A$2:A3910,Encodage!A3911),"",IF(AND(Encodage!A3911&gt;=$G$2,Encodage!A3911&lt;=$H$2),Encodage!B3911,"")))</f>
        <v/>
      </c>
      <c r="B3911" s="62" t="str">
        <f>IF(A3911="","",IF(COUNTIF($A$2:B3910,Encodage!B3911)&gt;0,"",IF(AND(Encodage!B3911&gt;=$G$2,Encodage!A3911&lt;=$H$2),Encodage!C3911,"")))</f>
        <v/>
      </c>
      <c r="C3911" s="62"/>
      <c r="D3911" s="61"/>
      <c r="E3911" s="61"/>
      <c r="F3911" s="61"/>
      <c r="G3911" t="str">
        <f t="shared" si="667"/>
        <v/>
      </c>
      <c r="H3911" t="str">
        <f>IFERROR(IF(COUNTIF($H$4:H3910,H3910)&lt;VLOOKUP($H3910,$D$3:$E$500,2,0),H3910,INDEX($D$3:$D$300,MATCH(H3910,$D$3:$D$300,0)+1)),"")</f>
        <v/>
      </c>
      <c r="I3911" t="str">
        <f>IF($H3911="","",VLOOKUP($H3911,Listes!$A$3:$I$12,3,FALSE))</f>
        <v/>
      </c>
      <c r="J3911" t="str">
        <f>IF($H3911="","",VLOOKUP($H3911,Listes!$A$3:$I$12,4,FALSE))</f>
        <v/>
      </c>
      <c r="K3911" t="str">
        <f>IF(H3911="","",VLOOKUP($H3911,Listes!$A$3:$I$12,8,FALSE))</f>
        <v/>
      </c>
      <c r="N3911" t="str">
        <f t="shared" si="668"/>
        <v/>
      </c>
    </row>
    <row r="3912" spans="1:14">
      <c r="A3912" s="62" t="str">
        <f>IF(Encodage!A3912="","",IF(COUNTIF($A$2:A3911,Encodage!A3912),"",IF(AND(Encodage!A3912&gt;=$G$2,Encodage!A3912&lt;=$H$2),Encodage!B3912,"")))</f>
        <v/>
      </c>
      <c r="B3912" s="62" t="str">
        <f>IF(A3912="","",IF(COUNTIF($A$2:B3911,Encodage!B3912)&gt;0,"",IF(AND(Encodage!B3912&gt;=$G$2,Encodage!A3912&lt;=$H$2),Encodage!C3912,"")))</f>
        <v/>
      </c>
      <c r="C3912" s="62"/>
      <c r="D3912" s="61"/>
      <c r="E3912" s="61"/>
      <c r="F3912" s="61"/>
      <c r="G3912" t="str">
        <f t="shared" si="667"/>
        <v/>
      </c>
      <c r="H3912" t="str">
        <f>IFERROR(IF(COUNTIF($H$4:H3911,H3911)&lt;VLOOKUP($H3911,$D$3:$E$500,2,0),H3911,INDEX($D$3:$D$300,MATCH(H3911,$D$3:$D$300,0)+1)),"")</f>
        <v/>
      </c>
      <c r="I3912" t="str">
        <f>IF($H3912="","",VLOOKUP($H3912,Listes!$A$3:$I$12,3,FALSE))</f>
        <v/>
      </c>
      <c r="J3912" t="str">
        <f>IF($H3912="","",VLOOKUP($H3912,Listes!$A$3:$I$12,4,FALSE))</f>
        <v/>
      </c>
      <c r="K3912" t="str">
        <f>IF(H3912="","",VLOOKUP($H3912,Listes!$A$3:$I$12,8,FALSE))</f>
        <v/>
      </c>
      <c r="N3912" t="str">
        <f t="shared" si="668"/>
        <v/>
      </c>
    </row>
    <row r="3913" spans="1:14">
      <c r="A3913" s="62" t="str">
        <f>IF(Encodage!A3913="","",IF(COUNTIF($A$2:A3912,Encodage!A3913),"",IF(AND(Encodage!A3913&gt;=$G$2,Encodage!A3913&lt;=$H$2),Encodage!B3913,"")))</f>
        <v/>
      </c>
      <c r="B3913" s="62" t="str">
        <f>IF(A3913="","",IF(COUNTIF($A$2:B3912,Encodage!B3913)&gt;0,"",IF(AND(Encodage!B3913&gt;=$G$2,Encodage!A3913&lt;=$H$2),Encodage!C3913,"")))</f>
        <v/>
      </c>
      <c r="C3913" s="62"/>
      <c r="D3913" s="61"/>
      <c r="E3913" s="61"/>
      <c r="F3913" s="61"/>
      <c r="G3913" t="str">
        <f t="shared" si="667"/>
        <v/>
      </c>
      <c r="H3913" t="str">
        <f>IFERROR(IF(COUNTIF($H$4:H3912,H3912)&lt;VLOOKUP($H3912,$D$3:$E$500,2,0),H3912,INDEX($D$3:$D$300,MATCH(H3912,$D$3:$D$300,0)+1)),"")</f>
        <v/>
      </c>
      <c r="I3913" t="str">
        <f>IF($H3913="","",VLOOKUP($H3913,Listes!$A$3:$I$12,3,FALSE))</f>
        <v/>
      </c>
      <c r="J3913" t="str">
        <f>IF($H3913="","",VLOOKUP($H3913,Listes!$A$3:$I$12,4,FALSE))</f>
        <v/>
      </c>
      <c r="K3913" t="str">
        <f>IF(H3913="","",VLOOKUP($H3913,Listes!$A$3:$I$12,8,FALSE))</f>
        <v/>
      </c>
      <c r="N3913" t="str">
        <f t="shared" si="668"/>
        <v/>
      </c>
    </row>
    <row r="3914" spans="1:14">
      <c r="A3914" s="62" t="str">
        <f>IF(Encodage!A3914="","",IF(COUNTIF($A$2:A3913,Encodage!A3914),"",IF(AND(Encodage!A3914&gt;=$G$2,Encodage!A3914&lt;=$H$2),Encodage!B3914,"")))</f>
        <v/>
      </c>
      <c r="B3914" s="62" t="str">
        <f>IF(A3914="","",IF(COUNTIF($A$2:B3913,Encodage!B3914)&gt;0,"",IF(AND(Encodage!B3914&gt;=$G$2,Encodage!A3914&lt;=$H$2),Encodage!C3914,"")))</f>
        <v/>
      </c>
      <c r="C3914" s="62"/>
      <c r="D3914" s="61"/>
      <c r="E3914" s="61"/>
      <c r="F3914" s="61"/>
      <c r="G3914" t="str">
        <f t="shared" si="667"/>
        <v/>
      </c>
      <c r="H3914" t="str">
        <f>IFERROR(IF(COUNTIF($H$4:H3913,H3913)&lt;VLOOKUP($H3913,$D$3:$E$500,2,0),H3913,INDEX($D$3:$D$300,MATCH(H3913,$D$3:$D$300,0)+1)),"")</f>
        <v/>
      </c>
      <c r="I3914" t="str">
        <f>IF($H3914="","",VLOOKUP($H3914,Listes!$A$3:$I$12,3,FALSE))</f>
        <v/>
      </c>
      <c r="J3914" t="str">
        <f>IF($H3914="","",VLOOKUP($H3914,Listes!$A$3:$I$12,4,FALSE))</f>
        <v/>
      </c>
      <c r="K3914" t="str">
        <f>IF(H3914="","",VLOOKUP($H3914,Listes!$A$3:$I$12,8,FALSE))</f>
        <v/>
      </c>
      <c r="N3914" t="str">
        <f t="shared" si="668"/>
        <v/>
      </c>
    </row>
    <row r="3915" spans="1:14">
      <c r="A3915" s="62" t="str">
        <f>IF(Encodage!A3915="","",IF(COUNTIF($A$2:A3914,Encodage!A3915),"",IF(AND(Encodage!A3915&gt;=$G$2,Encodage!A3915&lt;=$H$2),Encodage!B3915,"")))</f>
        <v/>
      </c>
      <c r="B3915" s="62" t="str">
        <f>IF(A3915="","",IF(COUNTIF($A$2:B3914,Encodage!B3915)&gt;0,"",IF(AND(Encodage!B3915&gt;=$G$2,Encodage!A3915&lt;=$H$2),Encodage!C3915,"")))</f>
        <v/>
      </c>
      <c r="C3915" s="62"/>
      <c r="D3915" s="61"/>
      <c r="E3915" s="61"/>
      <c r="F3915" s="61"/>
      <c r="G3915" t="str">
        <f t="shared" si="667"/>
        <v/>
      </c>
      <c r="H3915" t="str">
        <f>IFERROR(IF(COUNTIF($H$4:H3914,H3914)&lt;VLOOKUP($H3914,$D$3:$E$500,2,0),H3914,INDEX($D$3:$D$300,MATCH(H3914,$D$3:$D$300,0)+1)),"")</f>
        <v/>
      </c>
      <c r="I3915" t="str">
        <f>IF($H3915="","",VLOOKUP($H3915,Listes!$A$3:$I$12,3,FALSE))</f>
        <v/>
      </c>
      <c r="J3915" t="str">
        <f>IF($H3915="","",VLOOKUP($H3915,Listes!$A$3:$I$12,4,FALSE))</f>
        <v/>
      </c>
      <c r="K3915" t="str">
        <f>IF(H3915="","",VLOOKUP($H3915,Listes!$A$3:$I$12,8,FALSE))</f>
        <v/>
      </c>
      <c r="N3915" t="str">
        <f t="shared" si="668"/>
        <v/>
      </c>
    </row>
    <row r="3916" spans="1:14">
      <c r="A3916" s="62" t="str">
        <f>IF(Encodage!A3916="","",IF(COUNTIF($A$2:A3915,Encodage!A3916),"",IF(AND(Encodage!A3916&gt;=$G$2,Encodage!A3916&lt;=$H$2),Encodage!B3916,"")))</f>
        <v/>
      </c>
      <c r="B3916" s="62" t="str">
        <f>IF(A3916="","",IF(COUNTIF($A$2:B3915,Encodage!B3916)&gt;0,"",IF(AND(Encodage!B3916&gt;=$G$2,Encodage!A3916&lt;=$H$2),Encodage!C3916,"")))</f>
        <v/>
      </c>
      <c r="C3916" s="62"/>
      <c r="D3916" s="61"/>
      <c r="E3916" s="61"/>
      <c r="F3916" s="61"/>
      <c r="G3916" t="str">
        <f t="shared" si="667"/>
        <v/>
      </c>
      <c r="H3916" t="str">
        <f>IFERROR(IF(COUNTIF($H$4:H3915,H3915)&lt;VLOOKUP($H3915,$D$3:$E$500,2,0),H3915,INDEX($D$3:$D$300,MATCH(H3915,$D$3:$D$300,0)+1)),"")</f>
        <v/>
      </c>
      <c r="I3916" t="str">
        <f>IF($H3916="","",VLOOKUP($H3916,Listes!$A$3:$I$12,3,FALSE))</f>
        <v/>
      </c>
      <c r="J3916" t="str">
        <f>IF($H3916="","",VLOOKUP($H3916,Listes!$A$3:$I$12,4,FALSE))</f>
        <v/>
      </c>
      <c r="K3916" t="str">
        <f>IF(H3916="","",VLOOKUP($H3916,Listes!$A$3:$I$12,8,FALSE))</f>
        <v/>
      </c>
      <c r="N3916" t="str">
        <f t="shared" si="668"/>
        <v/>
      </c>
    </row>
    <row r="3917" spans="1:14">
      <c r="A3917" s="62" t="str">
        <f>IF(Encodage!A3917="","",IF(COUNTIF($A$2:A3916,Encodage!A3917),"",IF(AND(Encodage!A3917&gt;=$G$2,Encodage!A3917&lt;=$H$2),Encodage!B3917,"")))</f>
        <v/>
      </c>
      <c r="B3917" s="62" t="str">
        <f>IF(A3917="","",IF(COUNTIF($A$2:B3916,Encodage!B3917)&gt;0,"",IF(AND(Encodage!B3917&gt;=$G$2,Encodage!A3917&lt;=$H$2),Encodage!C3917,"")))</f>
        <v/>
      </c>
      <c r="C3917" s="62"/>
      <c r="D3917" s="61"/>
      <c r="E3917" s="61"/>
      <c r="F3917" s="61"/>
      <c r="G3917" t="str">
        <f t="shared" si="667"/>
        <v/>
      </c>
      <c r="H3917" t="str">
        <f>IFERROR(IF(COUNTIF($H$4:H3916,H3916)&lt;VLOOKUP($H3916,$D$3:$E$500,2,0),H3916,INDEX($D$3:$D$300,MATCH(H3916,$D$3:$D$300,0)+1)),"")</f>
        <v/>
      </c>
      <c r="I3917" t="str">
        <f>IF($H3917="","",VLOOKUP($H3917,Listes!$A$3:$I$12,3,FALSE))</f>
        <v/>
      </c>
      <c r="J3917" t="str">
        <f>IF($H3917="","",VLOOKUP($H3917,Listes!$A$3:$I$12,4,FALSE))</f>
        <v/>
      </c>
      <c r="K3917" t="str">
        <f>IF(H3917="","",VLOOKUP($H3917,Listes!$A$3:$I$12,8,FALSE))</f>
        <v/>
      </c>
      <c r="N3917" t="str">
        <f t="shared" si="668"/>
        <v/>
      </c>
    </row>
    <row r="3918" spans="1:14">
      <c r="A3918" s="62" t="str">
        <f>IF(Encodage!A3918="","",IF(COUNTIF($A$2:A3917,Encodage!A3918),"",IF(AND(Encodage!A3918&gt;=$G$2,Encodage!A3918&lt;=$H$2),Encodage!B3918,"")))</f>
        <v/>
      </c>
      <c r="B3918" s="62" t="str">
        <f>IF(A3918="","",IF(COUNTIF($A$2:B3917,Encodage!B3918)&gt;0,"",IF(AND(Encodage!B3918&gt;=$G$2,Encodage!A3918&lt;=$H$2),Encodage!C3918,"")))</f>
        <v/>
      </c>
      <c r="C3918" s="62"/>
      <c r="D3918" s="61"/>
      <c r="E3918" s="61"/>
      <c r="F3918" s="61"/>
      <c r="G3918" t="str">
        <f t="shared" si="667"/>
        <v/>
      </c>
      <c r="H3918" t="str">
        <f>IFERROR(IF(COUNTIF($H$4:H3917,H3917)&lt;VLOOKUP($H3917,$D$3:$E$500,2,0),H3917,INDEX($D$3:$D$300,MATCH(H3917,$D$3:$D$300,0)+1)),"")</f>
        <v/>
      </c>
      <c r="I3918" t="str">
        <f>IF($H3918="","",VLOOKUP($H3918,Listes!$A$3:$I$12,3,FALSE))</f>
        <v/>
      </c>
      <c r="J3918" t="str">
        <f>IF($H3918="","",VLOOKUP($H3918,Listes!$A$3:$I$12,4,FALSE))</f>
        <v/>
      </c>
      <c r="K3918" t="str">
        <f>IF(H3918="","",VLOOKUP($H3918,Listes!$A$3:$I$12,8,FALSE))</f>
        <v/>
      </c>
      <c r="N3918" t="str">
        <f t="shared" si="668"/>
        <v/>
      </c>
    </row>
    <row r="3919" spans="1:14">
      <c r="A3919" s="62" t="str">
        <f>IF(Encodage!A3919="","",IF(COUNTIF($A$2:A3918,Encodage!A3919),"",IF(AND(Encodage!A3919&gt;=$G$2,Encodage!A3919&lt;=$H$2),Encodage!B3919,"")))</f>
        <v/>
      </c>
      <c r="B3919" s="62" t="str">
        <f>IF(A3919="","",IF(COUNTIF($A$2:B3918,Encodage!B3919)&gt;0,"",IF(AND(Encodage!B3919&gt;=$G$2,Encodage!A3919&lt;=$H$2),Encodage!C3919,"")))</f>
        <v/>
      </c>
      <c r="C3919" s="62"/>
      <c r="D3919" s="61"/>
      <c r="E3919" s="61"/>
      <c r="F3919" s="61"/>
      <c r="G3919" t="str">
        <f t="shared" si="667"/>
        <v/>
      </c>
      <c r="H3919" t="str">
        <f>IFERROR(IF(COUNTIF($H$4:H3918,H3918)&lt;VLOOKUP($H3918,$D$3:$E$500,2,0),H3918,INDEX($D$3:$D$300,MATCH(H3918,$D$3:$D$300,0)+1)),"")</f>
        <v/>
      </c>
      <c r="I3919" t="str">
        <f>IF($H3919="","",VLOOKUP($H3919,Listes!$A$3:$I$12,3,FALSE))</f>
        <v/>
      </c>
      <c r="J3919" t="str">
        <f>IF($H3919="","",VLOOKUP($H3919,Listes!$A$3:$I$12,4,FALSE))</f>
        <v/>
      </c>
      <c r="K3919" t="str">
        <f>IF(H3919="","",VLOOKUP($H3919,Listes!$A$3:$I$12,8,FALSE))</f>
        <v/>
      </c>
      <c r="N3919" t="str">
        <f t="shared" si="668"/>
        <v/>
      </c>
    </row>
    <row r="3920" spans="1:14">
      <c r="A3920" s="62" t="str">
        <f>IF(Encodage!A3920="","",IF(COUNTIF($A$2:A3919,Encodage!A3920),"",IF(AND(Encodage!A3920&gt;=$G$2,Encodage!A3920&lt;=$H$2),Encodage!B3920,"")))</f>
        <v/>
      </c>
      <c r="B3920" s="62" t="str">
        <f>IF(A3920="","",IF(COUNTIF($A$2:B3919,Encodage!B3920)&gt;0,"",IF(AND(Encodage!B3920&gt;=$G$2,Encodage!A3920&lt;=$H$2),Encodage!C3920,"")))</f>
        <v/>
      </c>
      <c r="C3920" s="62"/>
      <c r="D3920" s="61"/>
      <c r="E3920" s="61"/>
      <c r="F3920" s="61"/>
      <c r="G3920" t="str">
        <f t="shared" si="667"/>
        <v/>
      </c>
      <c r="H3920" t="str">
        <f>IFERROR(IF(COUNTIF($H$4:H3919,H3919)&lt;VLOOKUP($H3919,$D$3:$E$500,2,0),H3919,INDEX($D$3:$D$300,MATCH(H3919,$D$3:$D$300,0)+1)),"")</f>
        <v/>
      </c>
      <c r="I3920" t="str">
        <f>IF($H3920="","",VLOOKUP($H3920,Listes!$A$3:$I$12,3,FALSE))</f>
        <v/>
      </c>
      <c r="J3920" t="str">
        <f>IF($H3920="","",VLOOKUP($H3920,Listes!$A$3:$I$12,4,FALSE))</f>
        <v/>
      </c>
      <c r="K3920" t="str">
        <f>IF(H3920="","",VLOOKUP($H3920,Listes!$A$3:$I$12,8,FALSE))</f>
        <v/>
      </c>
      <c r="N3920" t="str">
        <f t="shared" si="668"/>
        <v/>
      </c>
    </row>
    <row r="3921" spans="1:14">
      <c r="A3921" s="62" t="str">
        <f>IF(Encodage!A3921="","",IF(COUNTIF($A$2:A3920,Encodage!A3921),"",IF(AND(Encodage!A3921&gt;=$G$2,Encodage!A3921&lt;=$H$2),Encodage!B3921,"")))</f>
        <v/>
      </c>
      <c r="B3921" s="62" t="str">
        <f>IF(A3921="","",IF(COUNTIF($A$2:B3920,Encodage!B3921)&gt;0,"",IF(AND(Encodage!B3921&gt;=$G$2,Encodage!A3921&lt;=$H$2),Encodage!C3921,"")))</f>
        <v/>
      </c>
      <c r="C3921" s="62"/>
      <c r="D3921" s="61"/>
      <c r="E3921" s="61"/>
      <c r="F3921" s="61"/>
      <c r="G3921" t="str">
        <f t="shared" si="667"/>
        <v/>
      </c>
      <c r="H3921" t="str">
        <f>IFERROR(IF(COUNTIF($H$4:H3920,H3920)&lt;VLOOKUP($H3920,$D$3:$E$500,2,0),H3920,INDEX($D$3:$D$300,MATCH(H3920,$D$3:$D$300,0)+1)),"")</f>
        <v/>
      </c>
      <c r="I3921" t="str">
        <f>IF($H3921="","",VLOOKUP($H3921,Listes!$A$3:$I$12,3,FALSE))</f>
        <v/>
      </c>
      <c r="J3921" t="str">
        <f>IF($H3921="","",VLOOKUP($H3921,Listes!$A$3:$I$12,4,FALSE))</f>
        <v/>
      </c>
      <c r="K3921" t="str">
        <f>IF(H3921="","",VLOOKUP($H3921,Listes!$A$3:$I$12,8,FALSE))</f>
        <v/>
      </c>
      <c r="N3921" t="str">
        <f t="shared" si="668"/>
        <v/>
      </c>
    </row>
    <row r="3922" spans="1:14">
      <c r="A3922" s="62" t="str">
        <f>IF(Encodage!A3922="","",IF(COUNTIF($A$2:A3921,Encodage!A3922),"",IF(AND(Encodage!A3922&gt;=$G$2,Encodage!A3922&lt;=$H$2),Encodage!B3922,"")))</f>
        <v/>
      </c>
      <c r="B3922" s="62" t="str">
        <f>IF(A3922="","",IF(COUNTIF($A$2:B3921,Encodage!B3922)&gt;0,"",IF(AND(Encodage!B3922&gt;=$G$2,Encodage!A3922&lt;=$H$2),Encodage!C3922,"")))</f>
        <v/>
      </c>
      <c r="C3922" s="62"/>
      <c r="D3922" s="61"/>
      <c r="E3922" s="61"/>
      <c r="F3922" s="61"/>
      <c r="G3922" t="str">
        <f t="shared" si="667"/>
        <v/>
      </c>
      <c r="H3922" t="str">
        <f>IFERROR(IF(COUNTIF($H$4:H3921,H3921)&lt;VLOOKUP($H3921,$D$3:$E$500,2,0),H3921,INDEX($D$3:$D$300,MATCH(H3921,$D$3:$D$300,0)+1)),"")</f>
        <v/>
      </c>
      <c r="I3922" t="str">
        <f>IF($H3922="","",VLOOKUP($H3922,Listes!$A$3:$I$12,3,FALSE))</f>
        <v/>
      </c>
      <c r="J3922" t="str">
        <f>IF($H3922="","",VLOOKUP($H3922,Listes!$A$3:$I$12,4,FALSE))</f>
        <v/>
      </c>
      <c r="K3922" t="str">
        <f>IF(H3922="","",VLOOKUP($H3922,Listes!$A$3:$I$12,8,FALSE))</f>
        <v/>
      </c>
      <c r="N3922" t="str">
        <f t="shared" si="668"/>
        <v/>
      </c>
    </row>
    <row r="3923" spans="1:14">
      <c r="A3923" s="62" t="str">
        <f>IF(Encodage!A3923="","",IF(COUNTIF($A$2:A3922,Encodage!A3923),"",IF(AND(Encodage!A3923&gt;=$G$2,Encodage!A3923&lt;=$H$2),Encodage!B3923,"")))</f>
        <v/>
      </c>
      <c r="B3923" s="62" t="str">
        <f>IF(A3923="","",IF(COUNTIF($A$2:B3922,Encodage!B3923)&gt;0,"",IF(AND(Encodage!B3923&gt;=$G$2,Encodage!A3923&lt;=$H$2),Encodage!C3923,"")))</f>
        <v/>
      </c>
      <c r="C3923" s="62"/>
      <c r="D3923" s="61"/>
      <c r="E3923" s="61"/>
      <c r="F3923" s="61"/>
      <c r="G3923" t="str">
        <f t="shared" si="667"/>
        <v/>
      </c>
      <c r="H3923" t="str">
        <f>IFERROR(IF(COUNTIF($H$4:H3922,H3922)&lt;VLOOKUP($H3922,$D$3:$E$500,2,0),H3922,INDEX($D$3:$D$300,MATCH(H3922,$D$3:$D$300,0)+1)),"")</f>
        <v/>
      </c>
      <c r="I3923" t="str">
        <f>IF($H3923="","",VLOOKUP($H3923,Listes!$A$3:$I$12,3,FALSE))</f>
        <v/>
      </c>
      <c r="J3923" t="str">
        <f>IF($H3923="","",VLOOKUP($H3923,Listes!$A$3:$I$12,4,FALSE))</f>
        <v/>
      </c>
      <c r="K3923" t="str">
        <f>IF(H3923="","",VLOOKUP($H3923,Listes!$A$3:$I$12,8,FALSE))</f>
        <v/>
      </c>
      <c r="N3923" t="str">
        <f t="shared" si="668"/>
        <v/>
      </c>
    </row>
    <row r="3924" spans="1:14">
      <c r="A3924" s="62" t="str">
        <f>IF(Encodage!A3924="","",IF(COUNTIF($A$2:A3923,Encodage!A3924),"",IF(AND(Encodage!A3924&gt;=$G$2,Encodage!A3924&lt;=$H$2),Encodage!B3924,"")))</f>
        <v/>
      </c>
      <c r="B3924" s="62" t="str">
        <f>IF(A3924="","",IF(COUNTIF($A$2:B3923,Encodage!B3924)&gt;0,"",IF(AND(Encodage!B3924&gt;=$G$2,Encodage!A3924&lt;=$H$2),Encodage!C3924,"")))</f>
        <v/>
      </c>
      <c r="C3924" s="62"/>
      <c r="D3924" s="61"/>
      <c r="E3924" s="61"/>
      <c r="F3924" s="61"/>
      <c r="G3924" t="str">
        <f t="shared" si="667"/>
        <v/>
      </c>
      <c r="H3924" t="str">
        <f>IFERROR(IF(COUNTIF($H$4:H3923,H3923)&lt;VLOOKUP($H3923,$D$3:$E$500,2,0),H3923,INDEX($D$3:$D$300,MATCH(H3923,$D$3:$D$300,0)+1)),"")</f>
        <v/>
      </c>
      <c r="I3924" t="str">
        <f>IF($H3924="","",VLOOKUP($H3924,Listes!$A$3:$I$12,3,FALSE))</f>
        <v/>
      </c>
      <c r="J3924" t="str">
        <f>IF($H3924="","",VLOOKUP($H3924,Listes!$A$3:$I$12,4,FALSE))</f>
        <v/>
      </c>
      <c r="K3924" t="str">
        <f>IF(H3924="","",VLOOKUP($H3924,Listes!$A$3:$I$12,8,FALSE))</f>
        <v/>
      </c>
      <c r="N3924" t="str">
        <f t="shared" si="668"/>
        <v/>
      </c>
    </row>
    <row r="3925" spans="1:14">
      <c r="A3925" s="62" t="str">
        <f>IF(Encodage!A3925="","",IF(COUNTIF($A$2:A3924,Encodage!A3925),"",IF(AND(Encodage!A3925&gt;=$G$2,Encodage!A3925&lt;=$H$2),Encodage!B3925,"")))</f>
        <v/>
      </c>
      <c r="B3925" s="62" t="str">
        <f>IF(A3925="","",IF(COUNTIF($A$2:B3924,Encodage!B3925)&gt;0,"",IF(AND(Encodage!B3925&gt;=$G$2,Encodage!A3925&lt;=$H$2),Encodage!C3925,"")))</f>
        <v/>
      </c>
      <c r="C3925" s="62"/>
      <c r="D3925" s="61"/>
      <c r="E3925" s="61"/>
      <c r="F3925" s="61"/>
      <c r="G3925" t="str">
        <f t="shared" si="667"/>
        <v/>
      </c>
      <c r="H3925" t="str">
        <f>IFERROR(IF(COUNTIF($H$4:H3924,H3924)&lt;VLOOKUP($H3924,$D$3:$E$500,2,0),H3924,INDEX($D$3:$D$300,MATCH(H3924,$D$3:$D$300,0)+1)),"")</f>
        <v/>
      </c>
      <c r="I3925" t="str">
        <f>IF($H3925="","",VLOOKUP($H3925,Listes!$A$3:$I$12,3,FALSE))</f>
        <v/>
      </c>
      <c r="J3925" t="str">
        <f>IF($H3925="","",VLOOKUP($H3925,Listes!$A$3:$I$12,4,FALSE))</f>
        <v/>
      </c>
      <c r="K3925" t="str">
        <f>IF(H3925="","",VLOOKUP($H3925,Listes!$A$3:$I$12,8,FALSE))</f>
        <v/>
      </c>
      <c r="N3925" t="str">
        <f t="shared" si="668"/>
        <v/>
      </c>
    </row>
    <row r="3926" spans="1:14">
      <c r="A3926" s="62" t="str">
        <f>IF(Encodage!A3926="","",IF(COUNTIF($A$2:A3925,Encodage!A3926),"",IF(AND(Encodage!A3926&gt;=$G$2,Encodage!A3926&lt;=$H$2),Encodage!B3926,"")))</f>
        <v/>
      </c>
      <c r="B3926" s="62" t="str">
        <f>IF(A3926="","",IF(COUNTIF($A$2:B3925,Encodage!B3926)&gt;0,"",IF(AND(Encodage!B3926&gt;=$G$2,Encodage!A3926&lt;=$H$2),Encodage!C3926,"")))</f>
        <v/>
      </c>
      <c r="C3926" s="62"/>
      <c r="D3926" s="61"/>
      <c r="E3926" s="61"/>
      <c r="F3926" s="61"/>
      <c r="G3926" t="str">
        <f t="shared" si="667"/>
        <v/>
      </c>
      <c r="H3926" t="str">
        <f>IFERROR(IF(COUNTIF($H$4:H3925,H3925)&lt;VLOOKUP($H3925,$D$3:$E$500,2,0),H3925,INDEX($D$3:$D$300,MATCH(H3925,$D$3:$D$300,0)+1)),"")</f>
        <v/>
      </c>
      <c r="I3926" t="str">
        <f>IF($H3926="","",VLOOKUP($H3926,Listes!$A$3:$I$12,3,FALSE))</f>
        <v/>
      </c>
      <c r="J3926" t="str">
        <f>IF($H3926="","",VLOOKUP($H3926,Listes!$A$3:$I$12,4,FALSE))</f>
        <v/>
      </c>
      <c r="K3926" t="str">
        <f>IF(H3926="","",VLOOKUP($H3926,Listes!$A$3:$I$12,8,FALSE))</f>
        <v/>
      </c>
      <c r="N3926" t="str">
        <f t="shared" si="668"/>
        <v/>
      </c>
    </row>
    <row r="3927" spans="1:14">
      <c r="A3927" s="62" t="str">
        <f>IF(Encodage!A3927="","",IF(COUNTIF($A$2:A3926,Encodage!A3927),"",IF(AND(Encodage!A3927&gt;=$G$2,Encodage!A3927&lt;=$H$2),Encodage!B3927,"")))</f>
        <v/>
      </c>
      <c r="B3927" s="62" t="str">
        <f>IF(A3927="","",IF(COUNTIF($A$2:B3926,Encodage!B3927)&gt;0,"",IF(AND(Encodage!B3927&gt;=$G$2,Encodage!A3927&lt;=$H$2),Encodage!C3927,"")))</f>
        <v/>
      </c>
      <c r="C3927" s="62"/>
      <c r="D3927" s="61"/>
      <c r="E3927" s="61"/>
      <c r="F3927" s="61"/>
      <c r="G3927" t="str">
        <f t="shared" si="667"/>
        <v/>
      </c>
      <c r="H3927" t="str">
        <f>IFERROR(IF(COUNTIF($H$4:H3926,H3926)&lt;VLOOKUP($H3926,$D$3:$E$500,2,0),H3926,INDEX($D$3:$D$300,MATCH(H3926,$D$3:$D$300,0)+1)),"")</f>
        <v/>
      </c>
      <c r="I3927" t="str">
        <f>IF($H3927="","",VLOOKUP($H3927,Listes!$A$3:$I$12,3,FALSE))</f>
        <v/>
      </c>
      <c r="J3927" t="str">
        <f>IF($H3927="","",VLOOKUP($H3927,Listes!$A$3:$I$12,4,FALSE))</f>
        <v/>
      </c>
      <c r="K3927" t="str">
        <f>IF(H3927="","",VLOOKUP($H3927,Listes!$A$3:$I$12,8,FALSE))</f>
        <v/>
      </c>
      <c r="N3927" t="str">
        <f t="shared" si="668"/>
        <v/>
      </c>
    </row>
    <row r="3928" spans="1:14">
      <c r="A3928" s="62" t="str">
        <f>IF(Encodage!A3928="","",IF(COUNTIF($A$2:A3927,Encodage!A3928),"",IF(AND(Encodage!A3928&gt;=$G$2,Encodage!A3928&lt;=$H$2),Encodage!B3928,"")))</f>
        <v/>
      </c>
      <c r="B3928" s="62" t="str">
        <f>IF(A3928="","",IF(COUNTIF($A$2:B3927,Encodage!B3928)&gt;0,"",IF(AND(Encodage!B3928&gt;=$G$2,Encodage!A3928&lt;=$H$2),Encodage!C3928,"")))</f>
        <v/>
      </c>
      <c r="C3928" s="62"/>
      <c r="D3928" s="61"/>
      <c r="E3928" s="61"/>
      <c r="F3928" s="61"/>
      <c r="G3928" t="str">
        <f t="shared" si="667"/>
        <v/>
      </c>
      <c r="H3928" t="str">
        <f>IFERROR(IF(COUNTIF($H$4:H3927,H3927)&lt;VLOOKUP($H3927,$D$3:$E$500,2,0),H3927,INDEX($D$3:$D$300,MATCH(H3927,$D$3:$D$300,0)+1)),"")</f>
        <v/>
      </c>
      <c r="I3928" t="str">
        <f>IF($H3928="","",VLOOKUP($H3928,Listes!$A$3:$I$12,3,FALSE))</f>
        <v/>
      </c>
      <c r="J3928" t="str">
        <f>IF($H3928="","",VLOOKUP($H3928,Listes!$A$3:$I$12,4,FALSE))</f>
        <v/>
      </c>
      <c r="K3928" t="str">
        <f>IF(H3928="","",VLOOKUP($H3928,Listes!$A$3:$I$12,8,FALSE))</f>
        <v/>
      </c>
      <c r="N3928" t="str">
        <f t="shared" si="668"/>
        <v/>
      </c>
    </row>
    <row r="3929" spans="1:14">
      <c r="A3929" s="62" t="str">
        <f>IF(Encodage!A3929="","",IF(COUNTIF($A$2:A3928,Encodage!A3929),"",IF(AND(Encodage!A3929&gt;=$G$2,Encodage!A3929&lt;=$H$2),Encodage!B3929,"")))</f>
        <v/>
      </c>
      <c r="B3929" s="62" t="str">
        <f>IF(A3929="","",IF(COUNTIF($A$2:B3928,Encodage!B3929)&gt;0,"",IF(AND(Encodage!B3929&gt;=$G$2,Encodage!A3929&lt;=$H$2),Encodage!C3929,"")))</f>
        <v/>
      </c>
      <c r="C3929" s="62"/>
      <c r="D3929" s="61"/>
      <c r="E3929" s="61"/>
      <c r="F3929" s="61"/>
      <c r="G3929" t="str">
        <f t="shared" si="667"/>
        <v/>
      </c>
      <c r="H3929" t="str">
        <f>IFERROR(IF(COUNTIF($H$4:H3928,H3928)&lt;VLOOKUP($H3928,$D$3:$E$500,2,0),H3928,INDEX($D$3:$D$300,MATCH(H3928,$D$3:$D$300,0)+1)),"")</f>
        <v/>
      </c>
      <c r="I3929" t="str">
        <f>IF($H3929="","",VLOOKUP($H3929,Listes!$A$3:$I$12,3,FALSE))</f>
        <v/>
      </c>
      <c r="J3929" t="str">
        <f>IF($H3929="","",VLOOKUP($H3929,Listes!$A$3:$I$12,4,FALSE))</f>
        <v/>
      </c>
      <c r="K3929" t="str">
        <f>IF(H3929="","",VLOOKUP($H3929,Listes!$A$3:$I$12,8,FALSE))</f>
        <v/>
      </c>
      <c r="N3929" t="str">
        <f t="shared" si="668"/>
        <v/>
      </c>
    </row>
    <row r="3930" spans="1:14">
      <c r="A3930" s="62" t="str">
        <f>IF(Encodage!A3930="","",IF(COUNTIF($A$2:A3929,Encodage!A3930),"",IF(AND(Encodage!A3930&gt;=$G$2,Encodage!A3930&lt;=$H$2),Encodage!B3930,"")))</f>
        <v/>
      </c>
      <c r="B3930" s="62" t="str">
        <f>IF(A3930="","",IF(COUNTIF($A$2:B3929,Encodage!B3930)&gt;0,"",IF(AND(Encodage!B3930&gt;=$G$2,Encodage!A3930&lt;=$H$2),Encodage!C3930,"")))</f>
        <v/>
      </c>
      <c r="C3930" s="62"/>
      <c r="D3930" s="61"/>
      <c r="E3930" s="61"/>
      <c r="F3930" s="61"/>
      <c r="G3930" t="str">
        <f t="shared" si="667"/>
        <v/>
      </c>
      <c r="H3930" t="str">
        <f>IFERROR(IF(COUNTIF($H$4:H3929,H3929)&lt;VLOOKUP($H3929,$D$3:$E$500,2,0),H3929,INDEX($D$3:$D$300,MATCH(H3929,$D$3:$D$300,0)+1)),"")</f>
        <v/>
      </c>
      <c r="I3930" t="str">
        <f>IF($H3930="","",VLOOKUP($H3930,Listes!$A$3:$I$12,3,FALSE))</f>
        <v/>
      </c>
      <c r="J3930" t="str">
        <f>IF($H3930="","",VLOOKUP($H3930,Listes!$A$3:$I$12,4,FALSE))</f>
        <v/>
      </c>
      <c r="K3930" t="str">
        <f>IF(H3930="","",VLOOKUP($H3930,Listes!$A$3:$I$12,8,FALSE))</f>
        <v/>
      </c>
      <c r="N3930" t="str">
        <f t="shared" si="668"/>
        <v/>
      </c>
    </row>
    <row r="3931" spans="1:14">
      <c r="A3931" s="62" t="str">
        <f>IF(Encodage!A3931="","",IF(COUNTIF($A$2:A3930,Encodage!A3931),"",IF(AND(Encodage!A3931&gt;=$G$2,Encodage!A3931&lt;=$H$2),Encodage!B3931,"")))</f>
        <v/>
      </c>
      <c r="B3931" s="62" t="str">
        <f>IF(A3931="","",IF(COUNTIF($A$2:B3930,Encodage!B3931)&gt;0,"",IF(AND(Encodage!B3931&gt;=$G$2,Encodage!A3931&lt;=$H$2),Encodage!C3931,"")))</f>
        <v/>
      </c>
      <c r="C3931" s="62"/>
      <c r="D3931" s="61"/>
      <c r="E3931" s="61"/>
      <c r="F3931" s="61"/>
      <c r="G3931" t="str">
        <f t="shared" si="667"/>
        <v/>
      </c>
      <c r="H3931" t="str">
        <f>IFERROR(IF(COUNTIF($H$4:H3930,H3930)&lt;VLOOKUP($H3930,$D$3:$E$500,2,0),H3930,INDEX($D$3:$D$300,MATCH(H3930,$D$3:$D$300,0)+1)),"")</f>
        <v/>
      </c>
      <c r="I3931" t="str">
        <f>IF($H3931="","",VLOOKUP($H3931,Listes!$A$3:$I$12,3,FALSE))</f>
        <v/>
      </c>
      <c r="J3931" t="str">
        <f>IF($H3931="","",VLOOKUP($H3931,Listes!$A$3:$I$12,4,FALSE))</f>
        <v/>
      </c>
      <c r="K3931" t="str">
        <f>IF(H3931="","",VLOOKUP($H3931,Listes!$A$3:$I$12,8,FALSE))</f>
        <v/>
      </c>
      <c r="N3931" t="str">
        <f t="shared" si="668"/>
        <v/>
      </c>
    </row>
    <row r="3932" spans="1:14">
      <c r="A3932" s="62" t="str">
        <f>IF(Encodage!A3932="","",IF(COUNTIF($A$2:A3931,Encodage!A3932),"",IF(AND(Encodage!A3932&gt;=$G$2,Encodage!A3932&lt;=$H$2),Encodage!B3932,"")))</f>
        <v/>
      </c>
      <c r="B3932" s="62" t="str">
        <f>IF(A3932="","",IF(COUNTIF($A$2:B3931,Encodage!B3932)&gt;0,"",IF(AND(Encodage!B3932&gt;=$G$2,Encodage!A3932&lt;=$H$2),Encodage!C3932,"")))</f>
        <v/>
      </c>
      <c r="C3932" s="62"/>
      <c r="D3932" s="61"/>
      <c r="E3932" s="61"/>
      <c r="F3932" s="61"/>
      <c r="G3932" t="str">
        <f t="shared" si="667"/>
        <v/>
      </c>
      <c r="H3932" t="str">
        <f>IFERROR(IF(COUNTIF($H$4:H3931,H3931)&lt;VLOOKUP($H3931,$D$3:$E$500,2,0),H3931,INDEX($D$3:$D$300,MATCH(H3931,$D$3:$D$300,0)+1)),"")</f>
        <v/>
      </c>
      <c r="I3932" t="str">
        <f>IF($H3932="","",VLOOKUP($H3932,Listes!$A$3:$I$12,3,FALSE))</f>
        <v/>
      </c>
      <c r="J3932" t="str">
        <f>IF($H3932="","",VLOOKUP($H3932,Listes!$A$3:$I$12,4,FALSE))</f>
        <v/>
      </c>
      <c r="K3932" t="str">
        <f>IF(H3932="","",VLOOKUP($H3932,Listes!$A$3:$I$12,8,FALSE))</f>
        <v/>
      </c>
      <c r="N3932" t="str">
        <f t="shared" si="668"/>
        <v/>
      </c>
    </row>
    <row r="3933" spans="1:14">
      <c r="A3933" s="62" t="str">
        <f>IF(Encodage!A3933="","",IF(COUNTIF($A$2:A3932,Encodage!A3933),"",IF(AND(Encodage!A3933&gt;=$G$2,Encodage!A3933&lt;=$H$2),Encodage!B3933,"")))</f>
        <v/>
      </c>
      <c r="B3933" s="62" t="str">
        <f>IF(A3933="","",IF(COUNTIF($A$2:B3932,Encodage!B3933)&gt;0,"",IF(AND(Encodage!B3933&gt;=$G$2,Encodage!A3933&lt;=$H$2),Encodage!C3933,"")))</f>
        <v/>
      </c>
      <c r="C3933" s="62"/>
      <c r="D3933" s="61"/>
      <c r="E3933" s="61"/>
      <c r="F3933" s="61"/>
      <c r="G3933" t="str">
        <f t="shared" si="667"/>
        <v/>
      </c>
      <c r="H3933" t="str">
        <f>IFERROR(IF(COUNTIF($H$4:H3932,H3932)&lt;VLOOKUP($H3932,$D$3:$E$500,2,0),H3932,INDEX($D$3:$D$300,MATCH(H3932,$D$3:$D$300,0)+1)),"")</f>
        <v/>
      </c>
      <c r="I3933" t="str">
        <f>IF($H3933="","",VLOOKUP($H3933,Listes!$A$3:$I$12,3,FALSE))</f>
        <v/>
      </c>
      <c r="J3933" t="str">
        <f>IF($H3933="","",VLOOKUP($H3933,Listes!$A$3:$I$12,4,FALSE))</f>
        <v/>
      </c>
      <c r="K3933" t="str">
        <f>IF(H3933="","",VLOOKUP($H3933,Listes!$A$3:$I$12,8,FALSE))</f>
        <v/>
      </c>
      <c r="N3933" t="str">
        <f t="shared" si="668"/>
        <v/>
      </c>
    </row>
    <row r="3934" spans="1:14">
      <c r="A3934" s="62" t="str">
        <f>IF(Encodage!A3934="","",IF(COUNTIF($A$2:A3933,Encodage!A3934),"",IF(AND(Encodage!A3934&gt;=$G$2,Encodage!A3934&lt;=$H$2),Encodage!B3934,"")))</f>
        <v/>
      </c>
      <c r="B3934" s="62" t="str">
        <f>IF(A3934="","",IF(COUNTIF($A$2:B3933,Encodage!B3934)&gt;0,"",IF(AND(Encodage!B3934&gt;=$G$2,Encodage!A3934&lt;=$H$2),Encodage!C3934,"")))</f>
        <v/>
      </c>
      <c r="C3934" s="62"/>
      <c r="D3934" s="61"/>
      <c r="E3934" s="61"/>
      <c r="F3934" s="61"/>
      <c r="G3934" t="str">
        <f t="shared" si="667"/>
        <v/>
      </c>
      <c r="H3934" t="str">
        <f>IFERROR(IF(COUNTIF($H$4:H3933,H3933)&lt;VLOOKUP($H3933,$D$3:$E$500,2,0),H3933,INDEX($D$3:$D$300,MATCH(H3933,$D$3:$D$300,0)+1)),"")</f>
        <v/>
      </c>
      <c r="I3934" t="str">
        <f>IF($H3934="","",VLOOKUP($H3934,Listes!$A$3:$I$12,3,FALSE))</f>
        <v/>
      </c>
      <c r="J3934" t="str">
        <f>IF($H3934="","",VLOOKUP($H3934,Listes!$A$3:$I$12,4,FALSE))</f>
        <v/>
      </c>
      <c r="K3934" t="str">
        <f>IF(H3934="","",VLOOKUP($H3934,Listes!$A$3:$I$12,8,FALSE))</f>
        <v/>
      </c>
      <c r="N3934" t="str">
        <f t="shared" si="668"/>
        <v/>
      </c>
    </row>
    <row r="3935" spans="1:14">
      <c r="A3935" s="62" t="str">
        <f>IF(Encodage!A3935="","",IF(COUNTIF($A$2:A3934,Encodage!A3935),"",IF(AND(Encodage!A3935&gt;=$G$2,Encodage!A3935&lt;=$H$2),Encodage!B3935,"")))</f>
        <v/>
      </c>
      <c r="B3935" s="62" t="str">
        <f>IF(A3935="","",IF(COUNTIF($A$2:B3934,Encodage!B3935)&gt;0,"",IF(AND(Encodage!B3935&gt;=$G$2,Encodage!A3935&lt;=$H$2),Encodage!C3935,"")))</f>
        <v/>
      </c>
      <c r="C3935" s="62"/>
      <c r="D3935" s="61"/>
      <c r="E3935" s="61"/>
      <c r="F3935" s="61"/>
      <c r="G3935" t="str">
        <f t="shared" si="667"/>
        <v/>
      </c>
      <c r="H3935" t="str">
        <f>IFERROR(IF(COUNTIF($H$4:H3934,H3934)&lt;VLOOKUP($H3934,$D$3:$E$500,2,0),H3934,INDEX($D$3:$D$300,MATCH(H3934,$D$3:$D$300,0)+1)),"")</f>
        <v/>
      </c>
      <c r="I3935" t="str">
        <f>IF($H3935="","",VLOOKUP($H3935,Listes!$A$3:$I$12,3,FALSE))</f>
        <v/>
      </c>
      <c r="J3935" t="str">
        <f>IF($H3935="","",VLOOKUP($H3935,Listes!$A$3:$I$12,4,FALSE))</f>
        <v/>
      </c>
      <c r="K3935" t="str">
        <f>IF(H3935="","",VLOOKUP($H3935,Listes!$A$3:$I$12,8,FALSE))</f>
        <v/>
      </c>
      <c r="N3935" t="str">
        <f t="shared" si="668"/>
        <v/>
      </c>
    </row>
    <row r="3936" spans="1:14">
      <c r="A3936" s="62" t="str">
        <f>IF(Encodage!A3936="","",IF(COUNTIF($A$2:A3935,Encodage!A3936),"",IF(AND(Encodage!A3936&gt;=$G$2,Encodage!A3936&lt;=$H$2),Encodage!B3936,"")))</f>
        <v/>
      </c>
      <c r="B3936" s="62" t="str">
        <f>IF(A3936="","",IF(COUNTIF($A$2:B3935,Encodage!B3936)&gt;0,"",IF(AND(Encodage!B3936&gt;=$G$2,Encodage!A3936&lt;=$H$2),Encodage!C3936,"")))</f>
        <v/>
      </c>
      <c r="C3936" s="62"/>
      <c r="D3936" s="61"/>
      <c r="E3936" s="61"/>
      <c r="F3936" s="61"/>
      <c r="G3936" t="str">
        <f t="shared" si="667"/>
        <v/>
      </c>
      <c r="H3936" t="str">
        <f>IFERROR(IF(COUNTIF($H$4:H3935,H3935)&lt;VLOOKUP($H3935,$D$3:$E$500,2,0),H3935,INDEX($D$3:$D$300,MATCH(H3935,$D$3:$D$300,0)+1)),"")</f>
        <v/>
      </c>
      <c r="I3936" t="str">
        <f>IF($H3936="","",VLOOKUP($H3936,Listes!$A$3:$I$12,3,FALSE))</f>
        <v/>
      </c>
      <c r="J3936" t="str">
        <f>IF($H3936="","",VLOOKUP($H3936,Listes!$A$3:$I$12,4,FALSE))</f>
        <v/>
      </c>
      <c r="K3936" t="str">
        <f>IF(H3936="","",VLOOKUP($H3936,Listes!$A$3:$I$12,8,FALSE))</f>
        <v/>
      </c>
      <c r="N3936" t="str">
        <f t="shared" si="668"/>
        <v/>
      </c>
    </row>
    <row r="3937" spans="1:14">
      <c r="A3937" s="62" t="str">
        <f>IF(Encodage!A3937="","",IF(COUNTIF($A$2:A3936,Encodage!A3937),"",IF(AND(Encodage!A3937&gt;=$G$2,Encodage!A3937&lt;=$H$2),Encodage!B3937,"")))</f>
        <v/>
      </c>
      <c r="B3937" s="62" t="str">
        <f>IF(A3937="","",IF(COUNTIF($A$2:B3936,Encodage!B3937)&gt;0,"",IF(AND(Encodage!B3937&gt;=$G$2,Encodage!A3937&lt;=$H$2),Encodage!C3937,"")))</f>
        <v/>
      </c>
      <c r="C3937" s="62"/>
      <c r="D3937" s="61"/>
      <c r="E3937" s="61"/>
      <c r="F3937" s="61"/>
      <c r="G3937" t="str">
        <f t="shared" si="667"/>
        <v/>
      </c>
      <c r="H3937" t="str">
        <f>IFERROR(IF(COUNTIF($H$4:H3936,H3936)&lt;VLOOKUP($H3936,$D$3:$E$500,2,0),H3936,INDEX($D$3:$D$300,MATCH(H3936,$D$3:$D$300,0)+1)),"")</f>
        <v/>
      </c>
      <c r="I3937" t="str">
        <f>IF($H3937="","",VLOOKUP($H3937,Listes!$A$3:$I$12,3,FALSE))</f>
        <v/>
      </c>
      <c r="J3937" t="str">
        <f>IF($H3937="","",VLOOKUP($H3937,Listes!$A$3:$I$12,4,FALSE))</f>
        <v/>
      </c>
      <c r="K3937" t="str">
        <f>IF(H3937="","",VLOOKUP($H3937,Listes!$A$3:$I$12,8,FALSE))</f>
        <v/>
      </c>
      <c r="N3937" t="str">
        <f t="shared" si="668"/>
        <v/>
      </c>
    </row>
    <row r="3938" spans="1:14">
      <c r="A3938" s="62" t="str">
        <f>IF(Encodage!A3938="","",IF(COUNTIF($A$2:A3937,Encodage!A3938),"",IF(AND(Encodage!A3938&gt;=$G$2,Encodage!A3938&lt;=$H$2),Encodage!B3938,"")))</f>
        <v/>
      </c>
      <c r="B3938" s="62" t="str">
        <f>IF(A3938="","",IF(COUNTIF($A$2:B3937,Encodage!B3938)&gt;0,"",IF(AND(Encodage!B3938&gt;=$G$2,Encodage!A3938&lt;=$H$2),Encodage!C3938,"")))</f>
        <v/>
      </c>
      <c r="C3938" s="62"/>
      <c r="D3938" s="61"/>
      <c r="E3938" s="61"/>
      <c r="F3938" s="61"/>
      <c r="G3938" t="str">
        <f t="shared" si="667"/>
        <v/>
      </c>
      <c r="H3938" t="str">
        <f>IFERROR(IF(COUNTIF($H$4:H3937,H3937)&lt;VLOOKUP($H3937,$D$3:$E$500,2,0),H3937,INDEX($D$3:$D$300,MATCH(H3937,$D$3:$D$300,0)+1)),"")</f>
        <v/>
      </c>
      <c r="I3938" t="str">
        <f>IF($H3938="","",VLOOKUP($H3938,Listes!$A$3:$I$12,3,FALSE))</f>
        <v/>
      </c>
      <c r="J3938" t="str">
        <f>IF($H3938="","",VLOOKUP($H3938,Listes!$A$3:$I$12,4,FALSE))</f>
        <v/>
      </c>
      <c r="K3938" t="str">
        <f>IF(H3938="","",VLOOKUP($H3938,Listes!$A$3:$I$12,8,FALSE))</f>
        <v/>
      </c>
      <c r="N3938" t="str">
        <f t="shared" si="668"/>
        <v/>
      </c>
    </row>
    <row r="3939" spans="1:14">
      <c r="A3939" s="62" t="str">
        <f>IF(Encodage!A3939="","",IF(COUNTIF($A$2:A3938,Encodage!A3939),"",IF(AND(Encodage!A3939&gt;=$G$2,Encodage!A3939&lt;=$H$2),Encodage!B3939,"")))</f>
        <v/>
      </c>
      <c r="B3939" s="62" t="str">
        <f>IF(A3939="","",IF(COUNTIF($A$2:B3938,Encodage!B3939)&gt;0,"",IF(AND(Encodage!B3939&gt;=$G$2,Encodage!A3939&lt;=$H$2),Encodage!C3939,"")))</f>
        <v/>
      </c>
      <c r="C3939" s="62"/>
      <c r="D3939" s="61"/>
      <c r="E3939" s="61"/>
      <c r="F3939" s="61"/>
      <c r="G3939" t="str">
        <f t="shared" si="667"/>
        <v/>
      </c>
      <c r="H3939" t="str">
        <f>IFERROR(IF(COUNTIF($H$4:H3938,H3938)&lt;VLOOKUP($H3938,$D$3:$E$500,2,0),H3938,INDEX($D$3:$D$300,MATCH(H3938,$D$3:$D$300,0)+1)),"")</f>
        <v/>
      </c>
      <c r="I3939" t="str">
        <f>IF($H3939="","",VLOOKUP($H3939,Listes!$A$3:$I$12,3,FALSE))</f>
        <v/>
      </c>
      <c r="J3939" t="str">
        <f>IF($H3939="","",VLOOKUP($H3939,Listes!$A$3:$I$12,4,FALSE))</f>
        <v/>
      </c>
      <c r="K3939" t="str">
        <f>IF(H3939="","",VLOOKUP($H3939,Listes!$A$3:$I$12,8,FALSE))</f>
        <v/>
      </c>
      <c r="N3939" t="str">
        <f t="shared" si="668"/>
        <v/>
      </c>
    </row>
    <row r="3940" spans="1:14">
      <c r="A3940" s="62" t="str">
        <f>IF(Encodage!A3940="","",IF(COUNTIF($A$2:A3939,Encodage!A3940),"",IF(AND(Encodage!A3940&gt;=$G$2,Encodage!A3940&lt;=$H$2),Encodage!B3940,"")))</f>
        <v/>
      </c>
      <c r="B3940" s="62" t="str">
        <f>IF(A3940="","",IF(COUNTIF($A$2:B3939,Encodage!B3940)&gt;0,"",IF(AND(Encodage!B3940&gt;=$G$2,Encodage!A3940&lt;=$H$2),Encodage!C3940,"")))</f>
        <v/>
      </c>
      <c r="C3940" s="62"/>
      <c r="D3940" s="61"/>
      <c r="E3940" s="61"/>
      <c r="F3940" s="61"/>
      <c r="G3940" t="str">
        <f t="shared" si="667"/>
        <v/>
      </c>
      <c r="H3940" t="str">
        <f>IFERROR(IF(COUNTIF($H$4:H3939,H3939)&lt;VLOOKUP($H3939,$D$3:$E$500,2,0),H3939,INDEX($D$3:$D$300,MATCH(H3939,$D$3:$D$300,0)+1)),"")</f>
        <v/>
      </c>
      <c r="I3940" t="str">
        <f>IF($H3940="","",VLOOKUP($H3940,Listes!$A$3:$I$12,3,FALSE))</f>
        <v/>
      </c>
      <c r="J3940" t="str">
        <f>IF($H3940="","",VLOOKUP($H3940,Listes!$A$3:$I$12,4,FALSE))</f>
        <v/>
      </c>
      <c r="K3940" t="str">
        <f>IF(H3940="","",VLOOKUP($H3940,Listes!$A$3:$I$12,8,FALSE))</f>
        <v/>
      </c>
      <c r="N3940" t="str">
        <f t="shared" si="668"/>
        <v/>
      </c>
    </row>
    <row r="3941" spans="1:14">
      <c r="A3941" s="62" t="str">
        <f>IF(Encodage!A3941="","",IF(COUNTIF($A$2:A3940,Encodage!A3941),"",IF(AND(Encodage!A3941&gt;=$G$2,Encodage!A3941&lt;=$H$2),Encodage!B3941,"")))</f>
        <v/>
      </c>
      <c r="B3941" s="62" t="str">
        <f>IF(A3941="","",IF(COUNTIF($A$2:B3940,Encodage!B3941)&gt;0,"",IF(AND(Encodage!B3941&gt;=$G$2,Encodage!A3941&lt;=$H$2),Encodage!C3941,"")))</f>
        <v/>
      </c>
      <c r="C3941" s="62"/>
      <c r="D3941" s="61"/>
      <c r="E3941" s="61"/>
      <c r="F3941" s="61"/>
      <c r="G3941" t="str">
        <f t="shared" si="667"/>
        <v/>
      </c>
      <c r="H3941" t="str">
        <f>IFERROR(IF(COUNTIF($H$4:H3940,H3940)&lt;VLOOKUP($H3940,$D$3:$E$500,2,0),H3940,INDEX($D$3:$D$300,MATCH(H3940,$D$3:$D$300,0)+1)),"")</f>
        <v/>
      </c>
      <c r="I3941" t="str">
        <f>IF($H3941="","",VLOOKUP($H3941,Listes!$A$3:$I$12,3,FALSE))</f>
        <v/>
      </c>
      <c r="J3941" t="str">
        <f>IF($H3941="","",VLOOKUP($H3941,Listes!$A$3:$I$12,4,FALSE))</f>
        <v/>
      </c>
      <c r="K3941" t="str">
        <f>IF(H3941="","",VLOOKUP($H3941,Listes!$A$3:$I$12,8,FALSE))</f>
        <v/>
      </c>
      <c r="N3941" t="str">
        <f t="shared" si="668"/>
        <v/>
      </c>
    </row>
    <row r="3942" spans="1:14">
      <c r="A3942" s="62" t="str">
        <f>IF(Encodage!A3942="","",IF(COUNTIF($A$2:A3941,Encodage!A3942),"",IF(AND(Encodage!A3942&gt;=$G$2,Encodage!A3942&lt;=$H$2),Encodage!B3942,"")))</f>
        <v/>
      </c>
      <c r="B3942" s="62" t="str">
        <f>IF(A3942="","",IF(COUNTIF($A$2:B3941,Encodage!B3942)&gt;0,"",IF(AND(Encodage!B3942&gt;=$G$2,Encodage!A3942&lt;=$H$2),Encodage!C3942,"")))</f>
        <v/>
      </c>
      <c r="C3942" s="62"/>
      <c r="D3942" s="61"/>
      <c r="E3942" s="61"/>
      <c r="F3942" s="61"/>
      <c r="G3942" t="str">
        <f t="shared" si="667"/>
        <v/>
      </c>
      <c r="H3942" t="str">
        <f>IFERROR(IF(COUNTIF($H$4:H3941,H3941)&lt;VLOOKUP($H3941,$D$3:$E$500,2,0),H3941,INDEX($D$3:$D$300,MATCH(H3941,$D$3:$D$300,0)+1)),"")</f>
        <v/>
      </c>
      <c r="I3942" t="str">
        <f>IF($H3942="","",VLOOKUP($H3942,Listes!$A$3:$I$12,3,FALSE))</f>
        <v/>
      </c>
      <c r="J3942" t="str">
        <f>IF($H3942="","",VLOOKUP($H3942,Listes!$A$3:$I$12,4,FALSE))</f>
        <v/>
      </c>
      <c r="K3942" t="str">
        <f>IF(H3942="","",VLOOKUP($H3942,Listes!$A$3:$I$12,8,FALSE))</f>
        <v/>
      </c>
      <c r="N3942" t="str">
        <f t="shared" si="668"/>
        <v/>
      </c>
    </row>
    <row r="3943" spans="1:14">
      <c r="A3943" s="62" t="str">
        <f>IF(Encodage!A3943="","",IF(COUNTIF($A$2:A3942,Encodage!A3943),"",IF(AND(Encodage!A3943&gt;=$G$2,Encodage!A3943&lt;=$H$2),Encodage!B3943,"")))</f>
        <v/>
      </c>
      <c r="B3943" s="62" t="str">
        <f>IF(A3943="","",IF(COUNTIF($A$2:B3942,Encodage!B3943)&gt;0,"",IF(AND(Encodage!B3943&gt;=$G$2,Encodage!A3943&lt;=$H$2),Encodage!C3943,"")))</f>
        <v/>
      </c>
      <c r="C3943" s="62"/>
      <c r="D3943" s="61"/>
      <c r="E3943" s="61"/>
      <c r="F3943" s="61"/>
      <c r="G3943" t="str">
        <f t="shared" si="667"/>
        <v/>
      </c>
      <c r="H3943" t="str">
        <f>IFERROR(IF(COUNTIF($H$4:H3942,H3942)&lt;VLOOKUP($H3942,$D$3:$E$500,2,0),H3942,INDEX($D$3:$D$300,MATCH(H3942,$D$3:$D$300,0)+1)),"")</f>
        <v/>
      </c>
      <c r="I3943" t="str">
        <f>IF($H3943="","",VLOOKUP($H3943,Listes!$A$3:$I$12,3,FALSE))</f>
        <v/>
      </c>
      <c r="J3943" t="str">
        <f>IF($H3943="","",VLOOKUP($H3943,Listes!$A$3:$I$12,4,FALSE))</f>
        <v/>
      </c>
      <c r="K3943" t="str">
        <f>IF(H3943="","",VLOOKUP($H3943,Listes!$A$3:$I$12,8,FALSE))</f>
        <v/>
      </c>
      <c r="N3943" t="str">
        <f t="shared" si="668"/>
        <v/>
      </c>
    </row>
    <row r="3944" spans="1:14">
      <c r="A3944" s="62" t="str">
        <f>IF(Encodage!A3944="","",IF(COUNTIF($A$2:A3943,Encodage!A3944),"",IF(AND(Encodage!A3944&gt;=$G$2,Encodage!A3944&lt;=$H$2),Encodage!B3944,"")))</f>
        <v/>
      </c>
      <c r="B3944" s="62" t="str">
        <f>IF(A3944="","",IF(COUNTIF($A$2:B3943,Encodage!B3944)&gt;0,"",IF(AND(Encodage!B3944&gt;=$G$2,Encodage!A3944&lt;=$H$2),Encodage!C3944,"")))</f>
        <v/>
      </c>
      <c r="C3944" s="62"/>
      <c r="D3944" s="61"/>
      <c r="E3944" s="61"/>
      <c r="F3944" s="61"/>
      <c r="G3944" t="str">
        <f t="shared" si="667"/>
        <v/>
      </c>
      <c r="H3944" t="str">
        <f>IFERROR(IF(COUNTIF($H$4:H3943,H3943)&lt;VLOOKUP($H3943,$D$3:$E$500,2,0),H3943,INDEX($D$3:$D$300,MATCH(H3943,$D$3:$D$300,0)+1)),"")</f>
        <v/>
      </c>
      <c r="I3944" t="str">
        <f>IF($H3944="","",VLOOKUP($H3944,Listes!$A$3:$I$12,3,FALSE))</f>
        <v/>
      </c>
      <c r="J3944" t="str">
        <f>IF($H3944="","",VLOOKUP($H3944,Listes!$A$3:$I$12,4,FALSE))</f>
        <v/>
      </c>
      <c r="K3944" t="str">
        <f>IF(H3944="","",VLOOKUP($H3944,Listes!$A$3:$I$12,8,FALSE))</f>
        <v/>
      </c>
      <c r="N3944" t="str">
        <f t="shared" si="668"/>
        <v/>
      </c>
    </row>
    <row r="3945" spans="1:14">
      <c r="A3945" s="62" t="str">
        <f>IF(Encodage!A3945="","",IF(COUNTIF($A$2:A3944,Encodage!A3945),"",IF(AND(Encodage!A3945&gt;=$G$2,Encodage!A3945&lt;=$H$2),Encodage!B3945,"")))</f>
        <v/>
      </c>
      <c r="B3945" s="62" t="str">
        <f>IF(A3945="","",IF(COUNTIF($A$2:B3944,Encodage!B3945)&gt;0,"",IF(AND(Encodage!B3945&gt;=$G$2,Encodage!A3945&lt;=$H$2),Encodage!C3945,"")))</f>
        <v/>
      </c>
      <c r="C3945" s="62"/>
      <c r="D3945" s="61"/>
      <c r="E3945" s="61"/>
      <c r="F3945" s="61"/>
      <c r="G3945" t="str">
        <f t="shared" si="667"/>
        <v/>
      </c>
      <c r="H3945" t="str">
        <f>IFERROR(IF(COUNTIF($H$4:H3944,H3944)&lt;VLOOKUP($H3944,$D$3:$E$500,2,0),H3944,INDEX($D$3:$D$300,MATCH(H3944,$D$3:$D$300,0)+1)),"")</f>
        <v/>
      </c>
      <c r="I3945" t="str">
        <f>IF($H3945="","",VLOOKUP($H3945,Listes!$A$3:$I$12,3,FALSE))</f>
        <v/>
      </c>
      <c r="J3945" t="str">
        <f>IF($H3945="","",VLOOKUP($H3945,Listes!$A$3:$I$12,4,FALSE))</f>
        <v/>
      </c>
      <c r="K3945" t="str">
        <f>IF(H3945="","",VLOOKUP($H3945,Listes!$A$3:$I$12,8,FALSE))</f>
        <v/>
      </c>
      <c r="N3945" t="str">
        <f t="shared" si="668"/>
        <v/>
      </c>
    </row>
    <row r="3946" spans="1:14">
      <c r="A3946" s="62" t="str">
        <f>IF(Encodage!A3946="","",IF(COUNTIF($A$2:A3945,Encodage!A3946),"",IF(AND(Encodage!A3946&gt;=$G$2,Encodage!A3946&lt;=$H$2),Encodage!B3946,"")))</f>
        <v/>
      </c>
      <c r="B3946" s="62" t="str">
        <f>IF(A3946="","",IF(COUNTIF($A$2:B3945,Encodage!B3946)&gt;0,"",IF(AND(Encodage!B3946&gt;=$G$2,Encodage!A3946&lt;=$H$2),Encodage!C3946,"")))</f>
        <v/>
      </c>
      <c r="C3946" s="62"/>
      <c r="D3946" s="61"/>
      <c r="E3946" s="61"/>
      <c r="F3946" s="61"/>
      <c r="G3946" t="str">
        <f t="shared" si="667"/>
        <v/>
      </c>
      <c r="H3946" t="str">
        <f>IFERROR(IF(COUNTIF($H$4:H3945,H3945)&lt;VLOOKUP($H3945,$D$3:$E$500,2,0),H3945,INDEX($D$3:$D$300,MATCH(H3945,$D$3:$D$300,0)+1)),"")</f>
        <v/>
      </c>
      <c r="I3946" t="str">
        <f>IF($H3946="","",VLOOKUP($H3946,Listes!$A$3:$I$12,3,FALSE))</f>
        <v/>
      </c>
      <c r="J3946" t="str">
        <f>IF($H3946="","",VLOOKUP($H3946,Listes!$A$3:$I$12,4,FALSE))</f>
        <v/>
      </c>
      <c r="K3946" t="str">
        <f>IF(H3946="","",VLOOKUP($H3946,Listes!$A$3:$I$12,8,FALSE))</f>
        <v/>
      </c>
      <c r="N3946" t="str">
        <f t="shared" si="668"/>
        <v/>
      </c>
    </row>
    <row r="3947" spans="1:14">
      <c r="A3947" s="62" t="str">
        <f>IF(Encodage!A3947="","",IF(COUNTIF($A$2:A3946,Encodage!A3947),"",IF(AND(Encodage!A3947&gt;=$G$2,Encodage!A3947&lt;=$H$2),Encodage!B3947,"")))</f>
        <v/>
      </c>
      <c r="B3947" s="62" t="str">
        <f>IF(A3947="","",IF(COUNTIF($A$2:B3946,Encodage!B3947)&gt;0,"",IF(AND(Encodage!B3947&gt;=$G$2,Encodage!A3947&lt;=$H$2),Encodage!C3947,"")))</f>
        <v/>
      </c>
      <c r="C3947" s="62"/>
      <c r="D3947" s="61"/>
      <c r="E3947" s="61"/>
      <c r="F3947" s="61"/>
      <c r="G3947" t="str">
        <f t="shared" si="667"/>
        <v/>
      </c>
      <c r="H3947" t="str">
        <f>IFERROR(IF(COUNTIF($H$4:H3946,H3946)&lt;VLOOKUP($H3946,$D$3:$E$500,2,0),H3946,INDEX($D$3:$D$300,MATCH(H3946,$D$3:$D$300,0)+1)),"")</f>
        <v/>
      </c>
      <c r="I3947" t="str">
        <f>IF($H3947="","",VLOOKUP($H3947,Listes!$A$3:$I$12,3,FALSE))</f>
        <v/>
      </c>
      <c r="J3947" t="str">
        <f>IF($H3947="","",VLOOKUP($H3947,Listes!$A$3:$I$12,4,FALSE))</f>
        <v/>
      </c>
      <c r="K3947" t="str">
        <f>IF(H3947="","",VLOOKUP($H3947,Listes!$A$3:$I$12,8,FALSE))</f>
        <v/>
      </c>
      <c r="N3947" t="str">
        <f t="shared" si="668"/>
        <v/>
      </c>
    </row>
    <row r="3948" spans="1:14">
      <c r="A3948" s="62" t="str">
        <f>IF(Encodage!A3948="","",IF(COUNTIF($A$2:A3947,Encodage!A3948),"",IF(AND(Encodage!A3948&gt;=$G$2,Encodage!A3948&lt;=$H$2),Encodage!B3948,"")))</f>
        <v/>
      </c>
      <c r="B3948" s="62" t="str">
        <f>IF(A3948="","",IF(COUNTIF($A$2:B3947,Encodage!B3948)&gt;0,"",IF(AND(Encodage!B3948&gt;=$G$2,Encodage!A3948&lt;=$H$2),Encodage!C3948,"")))</f>
        <v/>
      </c>
      <c r="C3948" s="62"/>
      <c r="D3948" s="61"/>
      <c r="E3948" s="61"/>
      <c r="F3948" s="61"/>
      <c r="G3948" t="str">
        <f t="shared" si="667"/>
        <v/>
      </c>
      <c r="H3948" t="str">
        <f>IFERROR(IF(COUNTIF($H$4:H3947,H3947)&lt;VLOOKUP($H3947,$D$3:$E$500,2,0),H3947,INDEX($D$3:$D$300,MATCH(H3947,$D$3:$D$300,0)+1)),"")</f>
        <v/>
      </c>
      <c r="I3948" t="str">
        <f>IF($H3948="","",VLOOKUP($H3948,Listes!$A$3:$I$12,3,FALSE))</f>
        <v/>
      </c>
      <c r="J3948" t="str">
        <f>IF($H3948="","",VLOOKUP($H3948,Listes!$A$3:$I$12,4,FALSE))</f>
        <v/>
      </c>
      <c r="K3948" t="str">
        <f>IF(H3948="","",VLOOKUP($H3948,Listes!$A$3:$I$12,8,FALSE))</f>
        <v/>
      </c>
      <c r="N3948" t="str">
        <f t="shared" si="668"/>
        <v/>
      </c>
    </row>
    <row r="3949" spans="1:14">
      <c r="A3949" s="62" t="str">
        <f>IF(Encodage!A3949="","",IF(COUNTIF($A$2:A3948,Encodage!A3949),"",IF(AND(Encodage!A3949&gt;=$G$2,Encodage!A3949&lt;=$H$2),Encodage!B3949,"")))</f>
        <v/>
      </c>
      <c r="B3949" s="62" t="str">
        <f>IF(A3949="","",IF(COUNTIF($A$2:B3948,Encodage!B3949)&gt;0,"",IF(AND(Encodage!B3949&gt;=$G$2,Encodage!A3949&lt;=$H$2),Encodage!C3949,"")))</f>
        <v/>
      </c>
      <c r="C3949" s="62"/>
      <c r="D3949" s="61"/>
      <c r="E3949" s="61"/>
      <c r="F3949" s="61"/>
      <c r="G3949" t="str">
        <f t="shared" si="667"/>
        <v/>
      </c>
      <c r="H3949" t="str">
        <f>IFERROR(IF(COUNTIF($H$4:H3948,H3948)&lt;VLOOKUP($H3948,$D$3:$E$500,2,0),H3948,INDEX($D$3:$D$300,MATCH(H3948,$D$3:$D$300,0)+1)),"")</f>
        <v/>
      </c>
      <c r="I3949" t="str">
        <f>IF($H3949="","",VLOOKUP($H3949,Listes!$A$3:$I$12,3,FALSE))</f>
        <v/>
      </c>
      <c r="J3949" t="str">
        <f>IF($H3949="","",VLOOKUP($H3949,Listes!$A$3:$I$12,4,FALSE))</f>
        <v/>
      </c>
      <c r="K3949" t="str">
        <f>IF(H3949="","",VLOOKUP($H3949,Listes!$A$3:$I$12,8,FALSE))</f>
        <v/>
      </c>
      <c r="N3949" t="str">
        <f t="shared" si="668"/>
        <v/>
      </c>
    </row>
    <row r="3950" spans="1:14">
      <c r="A3950" s="62" t="str">
        <f>IF(Encodage!A3950="","",IF(COUNTIF($A$2:A3949,Encodage!A3950),"",IF(AND(Encodage!A3950&gt;=$G$2,Encodage!A3950&lt;=$H$2),Encodage!B3950,"")))</f>
        <v/>
      </c>
      <c r="B3950" s="62" t="str">
        <f>IF(A3950="","",IF(COUNTIF($A$2:B3949,Encodage!B3950)&gt;0,"",IF(AND(Encodage!B3950&gt;=$G$2,Encodage!A3950&lt;=$H$2),Encodage!C3950,"")))</f>
        <v/>
      </c>
      <c r="C3950" s="62"/>
      <c r="D3950" s="61"/>
      <c r="E3950" s="61"/>
      <c r="F3950" s="61"/>
      <c r="G3950" t="str">
        <f t="shared" si="667"/>
        <v/>
      </c>
      <c r="H3950" t="str">
        <f>IFERROR(IF(COUNTIF($H$4:H3949,H3949)&lt;VLOOKUP($H3949,$D$3:$E$500,2,0),H3949,INDEX($D$3:$D$300,MATCH(H3949,$D$3:$D$300,0)+1)),"")</f>
        <v/>
      </c>
      <c r="I3950" t="str">
        <f>IF($H3950="","",VLOOKUP($H3950,Listes!$A$3:$I$12,3,FALSE))</f>
        <v/>
      </c>
      <c r="J3950" t="str">
        <f>IF($H3950="","",VLOOKUP($H3950,Listes!$A$3:$I$12,4,FALSE))</f>
        <v/>
      </c>
      <c r="K3950" t="str">
        <f>IF(H3950="","",VLOOKUP($H3950,Listes!$A$3:$I$12,8,FALSE))</f>
        <v/>
      </c>
      <c r="N3950" t="str">
        <f t="shared" si="668"/>
        <v/>
      </c>
    </row>
    <row r="3951" spans="1:14">
      <c r="A3951" s="62" t="str">
        <f>IF(Encodage!A3951="","",IF(COUNTIF($A$2:A3950,Encodage!A3951),"",IF(AND(Encodage!A3951&gt;=$G$2,Encodage!A3951&lt;=$H$2),Encodage!B3951,"")))</f>
        <v/>
      </c>
      <c r="B3951" s="62" t="str">
        <f>IF(A3951="","",IF(COUNTIF($A$2:B3950,Encodage!B3951)&gt;0,"",IF(AND(Encodage!B3951&gt;=$G$2,Encodage!A3951&lt;=$H$2),Encodage!C3951,"")))</f>
        <v/>
      </c>
      <c r="C3951" s="62"/>
      <c r="D3951" s="61"/>
      <c r="E3951" s="61"/>
      <c r="F3951" s="61"/>
      <c r="G3951" t="str">
        <f t="shared" si="667"/>
        <v/>
      </c>
      <c r="H3951" t="str">
        <f>IFERROR(IF(COUNTIF($H$4:H3950,H3950)&lt;VLOOKUP($H3950,$D$3:$E$500,2,0),H3950,INDEX($D$3:$D$300,MATCH(H3950,$D$3:$D$300,0)+1)),"")</f>
        <v/>
      </c>
      <c r="I3951" t="str">
        <f>IF($H3951="","",VLOOKUP($H3951,Listes!$A$3:$I$12,3,FALSE))</f>
        <v/>
      </c>
      <c r="J3951" t="str">
        <f>IF($H3951="","",VLOOKUP($H3951,Listes!$A$3:$I$12,4,FALSE))</f>
        <v/>
      </c>
      <c r="K3951" t="str">
        <f>IF(H3951="","",VLOOKUP($H3951,Listes!$A$3:$I$12,8,FALSE))</f>
        <v/>
      </c>
      <c r="N3951" t="str">
        <f t="shared" si="668"/>
        <v/>
      </c>
    </row>
    <row r="3952" spans="1:14">
      <c r="A3952" s="62" t="str">
        <f>IF(Encodage!A3952="","",IF(COUNTIF($A$2:A3951,Encodage!A3952),"",IF(AND(Encodage!A3952&gt;=$G$2,Encodage!A3952&lt;=$H$2),Encodage!B3952,"")))</f>
        <v/>
      </c>
      <c r="B3952" s="62" t="str">
        <f>IF(A3952="","",IF(COUNTIF($A$2:B3951,Encodage!B3952)&gt;0,"",IF(AND(Encodage!B3952&gt;=$G$2,Encodage!A3952&lt;=$H$2),Encodage!C3952,"")))</f>
        <v/>
      </c>
      <c r="C3952" s="62"/>
      <c r="D3952" s="61"/>
      <c r="E3952" s="61"/>
      <c r="F3952" s="61"/>
      <c r="G3952" t="str">
        <f t="shared" si="667"/>
        <v/>
      </c>
      <c r="H3952" t="str">
        <f>IFERROR(IF(COUNTIF($H$4:H3951,H3951)&lt;VLOOKUP($H3951,$D$3:$E$500,2,0),H3951,INDEX($D$3:$D$300,MATCH(H3951,$D$3:$D$300,0)+1)),"")</f>
        <v/>
      </c>
      <c r="I3952" t="str">
        <f>IF($H3952="","",VLOOKUP($H3952,Listes!$A$3:$I$12,3,FALSE))</f>
        <v/>
      </c>
      <c r="J3952" t="str">
        <f>IF($H3952="","",VLOOKUP($H3952,Listes!$A$3:$I$12,4,FALSE))</f>
        <v/>
      </c>
      <c r="K3952" t="str">
        <f>IF(H3952="","",VLOOKUP($H3952,Listes!$A$3:$I$12,8,FALSE))</f>
        <v/>
      </c>
      <c r="N3952" t="str">
        <f t="shared" si="668"/>
        <v/>
      </c>
    </row>
    <row r="3953" spans="1:14">
      <c r="A3953" s="62" t="str">
        <f>IF(Encodage!A3953="","",IF(COUNTIF($A$2:A3952,Encodage!A3953),"",IF(AND(Encodage!A3953&gt;=$G$2,Encodage!A3953&lt;=$H$2),Encodage!B3953,"")))</f>
        <v/>
      </c>
      <c r="B3953" s="62" t="str">
        <f>IF(A3953="","",IF(COUNTIF($A$2:B3952,Encodage!B3953)&gt;0,"",IF(AND(Encodage!B3953&gt;=$G$2,Encodage!A3953&lt;=$H$2),Encodage!C3953,"")))</f>
        <v/>
      </c>
      <c r="C3953" s="62"/>
      <c r="D3953" s="61"/>
      <c r="E3953" s="61"/>
      <c r="F3953" s="61"/>
      <c r="G3953" t="str">
        <f t="shared" si="667"/>
        <v/>
      </c>
      <c r="H3953" t="str">
        <f>IFERROR(IF(COUNTIF($H$4:H3952,H3952)&lt;VLOOKUP($H3952,$D$3:$E$500,2,0),H3952,INDEX($D$3:$D$300,MATCH(H3952,$D$3:$D$300,0)+1)),"")</f>
        <v/>
      </c>
      <c r="I3953" t="str">
        <f>IF($H3953="","",VLOOKUP($H3953,Listes!$A$3:$I$12,3,FALSE))</f>
        <v/>
      </c>
      <c r="J3953" t="str">
        <f>IF($H3953="","",VLOOKUP($H3953,Listes!$A$3:$I$12,4,FALSE))</f>
        <v/>
      </c>
      <c r="K3953" t="str">
        <f>IF(H3953="","",VLOOKUP($H3953,Listes!$A$3:$I$12,8,FALSE))</f>
        <v/>
      </c>
      <c r="N3953" t="str">
        <f t="shared" si="668"/>
        <v/>
      </c>
    </row>
    <row r="3954" spans="1:14">
      <c r="A3954" s="62" t="str">
        <f>IF(Encodage!A3954="","",IF(COUNTIF($A$2:A3953,Encodage!A3954),"",IF(AND(Encodage!A3954&gt;=$G$2,Encodage!A3954&lt;=$H$2),Encodage!B3954,"")))</f>
        <v/>
      </c>
      <c r="B3954" s="62" t="str">
        <f>IF(A3954="","",IF(COUNTIF($A$2:B3953,Encodage!B3954)&gt;0,"",IF(AND(Encodage!B3954&gt;=$G$2,Encodage!A3954&lt;=$H$2),Encodage!C3954,"")))</f>
        <v/>
      </c>
      <c r="C3954" s="62"/>
      <c r="D3954" s="61"/>
      <c r="E3954" s="61"/>
      <c r="F3954" s="61"/>
      <c r="G3954" t="str">
        <f t="shared" si="667"/>
        <v/>
      </c>
      <c r="H3954" t="str">
        <f>IFERROR(IF(COUNTIF($H$4:H3953,H3953)&lt;VLOOKUP($H3953,$D$3:$E$500,2,0),H3953,INDEX($D$3:$D$300,MATCH(H3953,$D$3:$D$300,0)+1)),"")</f>
        <v/>
      </c>
      <c r="I3954" t="str">
        <f>IF($H3954="","",VLOOKUP($H3954,Listes!$A$3:$I$12,3,FALSE))</f>
        <v/>
      </c>
      <c r="J3954" t="str">
        <f>IF($H3954="","",VLOOKUP($H3954,Listes!$A$3:$I$12,4,FALSE))</f>
        <v/>
      </c>
      <c r="K3954" t="str">
        <f>IF(H3954="","",VLOOKUP($H3954,Listes!$A$3:$I$12,8,FALSE))</f>
        <v/>
      </c>
      <c r="N3954" t="str">
        <f t="shared" si="668"/>
        <v/>
      </c>
    </row>
    <row r="3955" spans="1:14">
      <c r="A3955" s="62" t="str">
        <f>IF(Encodage!A3955="","",IF(COUNTIF($A$2:A3954,Encodage!A3955),"",IF(AND(Encodage!A3955&gt;=$G$2,Encodage!A3955&lt;=$H$2),Encodage!B3955,"")))</f>
        <v/>
      </c>
      <c r="B3955" s="62" t="str">
        <f>IF(A3955="","",IF(COUNTIF($A$2:B3954,Encodage!B3955)&gt;0,"",IF(AND(Encodage!B3955&gt;=$G$2,Encodage!A3955&lt;=$H$2),Encodage!C3955,"")))</f>
        <v/>
      </c>
      <c r="C3955" s="62"/>
      <c r="D3955" s="61"/>
      <c r="E3955" s="61"/>
      <c r="F3955" s="61"/>
      <c r="G3955" t="str">
        <f t="shared" si="667"/>
        <v/>
      </c>
      <c r="H3955" t="str">
        <f>IFERROR(IF(COUNTIF($H$4:H3954,H3954)&lt;VLOOKUP($H3954,$D$3:$E$500,2,0),H3954,INDEX($D$3:$D$300,MATCH(H3954,$D$3:$D$300,0)+1)),"")</f>
        <v/>
      </c>
      <c r="I3955" t="str">
        <f>IF($H3955="","",VLOOKUP($H3955,Listes!$A$3:$I$12,3,FALSE))</f>
        <v/>
      </c>
      <c r="J3955" t="str">
        <f>IF($H3955="","",VLOOKUP($H3955,Listes!$A$3:$I$12,4,FALSE))</f>
        <v/>
      </c>
      <c r="K3955" t="str">
        <f>IF(H3955="","",VLOOKUP($H3955,Listes!$A$3:$I$12,8,FALSE))</f>
        <v/>
      </c>
      <c r="N3955" t="str">
        <f t="shared" si="668"/>
        <v/>
      </c>
    </row>
    <row r="3956" spans="1:14">
      <c r="A3956" s="62" t="str">
        <f>IF(Encodage!A3956="","",IF(COUNTIF($A$2:A3955,Encodage!A3956),"",IF(AND(Encodage!A3956&gt;=$G$2,Encodage!A3956&lt;=$H$2),Encodage!B3956,"")))</f>
        <v/>
      </c>
      <c r="B3956" s="62" t="str">
        <f>IF(A3956="","",IF(COUNTIF($A$2:B3955,Encodage!B3956)&gt;0,"",IF(AND(Encodage!B3956&gt;=$G$2,Encodage!A3956&lt;=$H$2),Encodage!C3956,"")))</f>
        <v/>
      </c>
      <c r="C3956" s="62"/>
      <c r="D3956" s="61"/>
      <c r="E3956" s="61"/>
      <c r="F3956" s="61"/>
      <c r="G3956" t="str">
        <f t="shared" si="667"/>
        <v/>
      </c>
      <c r="H3956" t="str">
        <f>IFERROR(IF(COUNTIF($H$4:H3955,H3955)&lt;VLOOKUP($H3955,$D$3:$E$500,2,0),H3955,INDEX($D$3:$D$300,MATCH(H3955,$D$3:$D$300,0)+1)),"")</f>
        <v/>
      </c>
      <c r="I3956" t="str">
        <f>IF($H3956="","",VLOOKUP($H3956,Listes!$A$3:$I$12,3,FALSE))</f>
        <v/>
      </c>
      <c r="J3956" t="str">
        <f>IF($H3956="","",VLOOKUP($H3956,Listes!$A$3:$I$12,4,FALSE))</f>
        <v/>
      </c>
      <c r="K3956" t="str">
        <f>IF(H3956="","",VLOOKUP($H3956,Listes!$A$3:$I$12,8,FALSE))</f>
        <v/>
      </c>
      <c r="N3956" t="str">
        <f t="shared" si="668"/>
        <v/>
      </c>
    </row>
    <row r="3957" spans="1:14">
      <c r="A3957" s="62" t="str">
        <f>IF(Encodage!A3957="","",IF(COUNTIF($A$2:A3956,Encodage!A3957),"",IF(AND(Encodage!A3957&gt;=$G$2,Encodage!A3957&lt;=$H$2),Encodage!B3957,"")))</f>
        <v/>
      </c>
      <c r="B3957" s="62" t="str">
        <f>IF(A3957="","",IF(COUNTIF($A$2:B3956,Encodage!B3957)&gt;0,"",IF(AND(Encodage!B3957&gt;=$G$2,Encodage!A3957&lt;=$H$2),Encodage!C3957,"")))</f>
        <v/>
      </c>
      <c r="C3957" s="62"/>
      <c r="D3957" s="61"/>
      <c r="E3957" s="61"/>
      <c r="F3957" s="61"/>
      <c r="G3957" t="str">
        <f t="shared" si="667"/>
        <v/>
      </c>
      <c r="H3957" t="str">
        <f>IFERROR(IF(COUNTIF($H$4:H3956,H3956)&lt;VLOOKUP($H3956,$D$3:$E$500,2,0),H3956,INDEX($D$3:$D$300,MATCH(H3956,$D$3:$D$300,0)+1)),"")</f>
        <v/>
      </c>
      <c r="I3957" t="str">
        <f>IF($H3957="","",VLOOKUP($H3957,Listes!$A$3:$I$12,3,FALSE))</f>
        <v/>
      </c>
      <c r="J3957" t="str">
        <f>IF($H3957="","",VLOOKUP($H3957,Listes!$A$3:$I$12,4,FALSE))</f>
        <v/>
      </c>
      <c r="K3957" t="str">
        <f>IF(H3957="","",VLOOKUP($H3957,Listes!$A$3:$I$12,8,FALSE))</f>
        <v/>
      </c>
      <c r="N3957" t="str">
        <f t="shared" si="668"/>
        <v/>
      </c>
    </row>
    <row r="3958" spans="1:14">
      <c r="A3958" s="62" t="str">
        <f>IF(Encodage!A3958="","",IF(COUNTIF($A$2:A3957,Encodage!A3958),"",IF(AND(Encodage!A3958&gt;=$G$2,Encodage!A3958&lt;=$H$2),Encodage!B3958,"")))</f>
        <v/>
      </c>
      <c r="B3958" s="62" t="str">
        <f>IF(A3958="","",IF(COUNTIF($A$2:B3957,Encodage!B3958)&gt;0,"",IF(AND(Encodage!B3958&gt;=$G$2,Encodage!A3958&lt;=$H$2),Encodage!C3958,"")))</f>
        <v/>
      </c>
      <c r="C3958" s="62"/>
      <c r="D3958" s="61"/>
      <c r="E3958" s="61"/>
      <c r="F3958" s="61"/>
      <c r="G3958" t="str">
        <f t="shared" si="667"/>
        <v/>
      </c>
      <c r="H3958" t="str">
        <f>IFERROR(IF(COUNTIF($H$4:H3957,H3957)&lt;VLOOKUP($H3957,$D$3:$E$500,2,0),H3957,INDEX($D$3:$D$300,MATCH(H3957,$D$3:$D$300,0)+1)),"")</f>
        <v/>
      </c>
      <c r="I3958" t="str">
        <f>IF($H3958="","",VLOOKUP($H3958,Listes!$A$3:$I$12,3,FALSE))</f>
        <v/>
      </c>
      <c r="J3958" t="str">
        <f>IF($H3958="","",VLOOKUP($H3958,Listes!$A$3:$I$12,4,FALSE))</f>
        <v/>
      </c>
      <c r="K3958" t="str">
        <f>IF(H3958="","",VLOOKUP($H3958,Listes!$A$3:$I$12,8,FALSE))</f>
        <v/>
      </c>
      <c r="N3958" t="str">
        <f t="shared" si="668"/>
        <v/>
      </c>
    </row>
    <row r="3959" spans="1:14">
      <c r="A3959" s="62" t="str">
        <f>IF(Encodage!A3959="","",IF(COUNTIF($A$2:A3958,Encodage!A3959),"",IF(AND(Encodage!A3959&gt;=$G$2,Encodage!A3959&lt;=$H$2),Encodage!B3959,"")))</f>
        <v/>
      </c>
      <c r="B3959" s="62" t="str">
        <f>IF(A3959="","",IF(COUNTIF($A$2:B3958,Encodage!B3959)&gt;0,"",IF(AND(Encodage!B3959&gt;=$G$2,Encodage!A3959&lt;=$H$2),Encodage!C3959,"")))</f>
        <v/>
      </c>
      <c r="C3959" s="62"/>
      <c r="D3959" s="61"/>
      <c r="E3959" s="61"/>
      <c r="F3959" s="61"/>
      <c r="G3959" t="str">
        <f t="shared" si="667"/>
        <v/>
      </c>
      <c r="H3959" t="str">
        <f>IFERROR(IF(COUNTIF($H$4:H3958,H3958)&lt;VLOOKUP($H3958,$D$3:$E$500,2,0),H3958,INDEX($D$3:$D$300,MATCH(H3958,$D$3:$D$300,0)+1)),"")</f>
        <v/>
      </c>
      <c r="I3959" t="str">
        <f>IF($H3959="","",VLOOKUP($H3959,Listes!$A$3:$I$12,3,FALSE))</f>
        <v/>
      </c>
      <c r="J3959" t="str">
        <f>IF($H3959="","",VLOOKUP($H3959,Listes!$A$3:$I$12,4,FALSE))</f>
        <v/>
      </c>
      <c r="K3959" t="str">
        <f>IF(H3959="","",VLOOKUP($H3959,Listes!$A$3:$I$12,8,FALSE))</f>
        <v/>
      </c>
      <c r="N3959" t="str">
        <f t="shared" si="668"/>
        <v/>
      </c>
    </row>
    <row r="3960" spans="1:14">
      <c r="A3960" s="62" t="str">
        <f>IF(Encodage!A3960="","",IF(COUNTIF($A$2:A3959,Encodage!A3960),"",IF(AND(Encodage!A3960&gt;=$G$2,Encodage!A3960&lt;=$H$2),Encodage!B3960,"")))</f>
        <v/>
      </c>
      <c r="B3960" s="62" t="str">
        <f>IF(A3960="","",IF(COUNTIF($A$2:B3959,Encodage!B3960)&gt;0,"",IF(AND(Encodage!B3960&gt;=$G$2,Encodage!A3960&lt;=$H$2),Encodage!C3960,"")))</f>
        <v/>
      </c>
      <c r="C3960" s="62"/>
      <c r="D3960" s="61"/>
      <c r="E3960" s="61"/>
      <c r="F3960" s="61"/>
      <c r="G3960" t="str">
        <f t="shared" si="667"/>
        <v/>
      </c>
      <c r="H3960" t="str">
        <f>IFERROR(IF(COUNTIF($H$4:H3959,H3959)&lt;VLOOKUP($H3959,$D$3:$E$500,2,0),H3959,INDEX($D$3:$D$300,MATCH(H3959,$D$3:$D$300,0)+1)),"")</f>
        <v/>
      </c>
      <c r="I3960" t="str">
        <f>IF($H3960="","",VLOOKUP($H3960,Listes!$A$3:$I$12,3,FALSE))</f>
        <v/>
      </c>
      <c r="J3960" t="str">
        <f>IF($H3960="","",VLOOKUP($H3960,Listes!$A$3:$I$12,4,FALSE))</f>
        <v/>
      </c>
      <c r="K3960" t="str">
        <f>IF(H3960="","",VLOOKUP($H3960,Listes!$A$3:$I$12,8,FALSE))</f>
        <v/>
      </c>
      <c r="N3960" t="str">
        <f t="shared" si="668"/>
        <v/>
      </c>
    </row>
    <row r="3961" spans="1:14">
      <c r="A3961" s="62" t="str">
        <f>IF(Encodage!A3961="","",IF(COUNTIF($A$2:A3960,Encodage!A3961),"",IF(AND(Encodage!A3961&gt;=$G$2,Encodage!A3961&lt;=$H$2),Encodage!B3961,"")))</f>
        <v/>
      </c>
      <c r="B3961" s="62" t="str">
        <f>IF(A3961="","",IF(COUNTIF($A$2:B3960,Encodage!B3961)&gt;0,"",IF(AND(Encodage!B3961&gt;=$G$2,Encodage!A3961&lt;=$H$2),Encodage!C3961,"")))</f>
        <v/>
      </c>
      <c r="C3961" s="62"/>
      <c r="D3961" s="61"/>
      <c r="E3961" s="61"/>
      <c r="F3961" s="61"/>
      <c r="G3961" t="str">
        <f t="shared" si="667"/>
        <v/>
      </c>
      <c r="H3961" t="str">
        <f>IFERROR(IF(COUNTIF($H$4:H3960,H3960)&lt;VLOOKUP($H3960,$D$3:$E$500,2,0),H3960,INDEX($D$3:$D$300,MATCH(H3960,$D$3:$D$300,0)+1)),"")</f>
        <v/>
      </c>
      <c r="I3961" t="str">
        <f>IF($H3961="","",VLOOKUP($H3961,Listes!$A$3:$I$12,3,FALSE))</f>
        <v/>
      </c>
      <c r="J3961" t="str">
        <f>IF($H3961="","",VLOOKUP($H3961,Listes!$A$3:$I$12,4,FALSE))</f>
        <v/>
      </c>
      <c r="K3961" t="str">
        <f>IF(H3961="","",VLOOKUP($H3961,Listes!$A$3:$I$12,8,FALSE))</f>
        <v/>
      </c>
      <c r="N3961" t="str">
        <f t="shared" si="668"/>
        <v/>
      </c>
    </row>
    <row r="3962" spans="1:14">
      <c r="A3962" s="62" t="str">
        <f>IF(Encodage!A3962="","",IF(COUNTIF($A$2:A3961,Encodage!A3962),"",IF(AND(Encodage!A3962&gt;=$G$2,Encodage!A3962&lt;=$H$2),Encodage!B3962,"")))</f>
        <v/>
      </c>
      <c r="B3962" s="62" t="str">
        <f>IF(A3962="","",IF(COUNTIF($A$2:B3961,Encodage!B3962)&gt;0,"",IF(AND(Encodage!B3962&gt;=$G$2,Encodage!A3962&lt;=$H$2),Encodage!C3962,"")))</f>
        <v/>
      </c>
      <c r="C3962" s="62"/>
      <c r="D3962" s="61"/>
      <c r="E3962" s="61"/>
      <c r="F3962" s="61"/>
      <c r="G3962" t="str">
        <f t="shared" si="667"/>
        <v/>
      </c>
      <c r="H3962" t="str">
        <f>IFERROR(IF(COUNTIF($H$4:H3961,H3961)&lt;VLOOKUP($H3961,$D$3:$E$500,2,0),H3961,INDEX($D$3:$D$300,MATCH(H3961,$D$3:$D$300,0)+1)),"")</f>
        <v/>
      </c>
      <c r="I3962" t="str">
        <f>IF($H3962="","",VLOOKUP($H3962,Listes!$A$3:$I$12,3,FALSE))</f>
        <v/>
      </c>
      <c r="J3962" t="str">
        <f>IF($H3962="","",VLOOKUP($H3962,Listes!$A$3:$I$12,4,FALSE))</f>
        <v/>
      </c>
      <c r="K3962" t="str">
        <f>IF(H3962="","",VLOOKUP($H3962,Listes!$A$3:$I$12,8,FALSE))</f>
        <v/>
      </c>
      <c r="N3962" t="str">
        <f t="shared" si="668"/>
        <v/>
      </c>
    </row>
    <row r="3963" spans="1:14">
      <c r="A3963" s="62" t="str">
        <f>IF(Encodage!A3963="","",IF(COUNTIF($A$2:A3962,Encodage!A3963),"",IF(AND(Encodage!A3963&gt;=$G$2,Encodage!A3963&lt;=$H$2),Encodage!B3963,"")))</f>
        <v/>
      </c>
      <c r="B3963" s="62" t="str">
        <f>IF(A3963="","",IF(COUNTIF($A$2:B3962,Encodage!B3963)&gt;0,"",IF(AND(Encodage!B3963&gt;=$G$2,Encodage!A3963&lt;=$H$2),Encodage!C3963,"")))</f>
        <v/>
      </c>
      <c r="C3963" s="62"/>
      <c r="D3963" s="61"/>
      <c r="E3963" s="61"/>
      <c r="F3963" s="61"/>
      <c r="G3963" t="str">
        <f t="shared" si="667"/>
        <v/>
      </c>
      <c r="H3963" t="str">
        <f>IFERROR(IF(COUNTIF($H$4:H3962,H3962)&lt;VLOOKUP($H3962,$D$3:$E$500,2,0),H3962,INDEX($D$3:$D$300,MATCH(H3962,$D$3:$D$300,0)+1)),"")</f>
        <v/>
      </c>
      <c r="I3963" t="str">
        <f>IF($H3963="","",VLOOKUP($H3963,Listes!$A$3:$I$12,3,FALSE))</f>
        <v/>
      </c>
      <c r="J3963" t="str">
        <f>IF($H3963="","",VLOOKUP($H3963,Listes!$A$3:$I$12,4,FALSE))</f>
        <v/>
      </c>
      <c r="K3963" t="str">
        <f>IF(H3963="","",VLOOKUP($H3963,Listes!$A$3:$I$12,8,FALSE))</f>
        <v/>
      </c>
      <c r="N3963" t="str">
        <f t="shared" si="668"/>
        <v/>
      </c>
    </row>
    <row r="3964" spans="1:14">
      <c r="A3964" s="62" t="str">
        <f>IF(Encodage!A3964="","",IF(COUNTIF($A$2:A3963,Encodage!A3964),"",IF(AND(Encodage!A3964&gt;=$G$2,Encodage!A3964&lt;=$H$2),Encodage!B3964,"")))</f>
        <v/>
      </c>
      <c r="B3964" s="62" t="str">
        <f>IF(A3964="","",IF(COUNTIF($A$2:B3963,Encodage!B3964)&gt;0,"",IF(AND(Encodage!B3964&gt;=$G$2,Encodage!A3964&lt;=$H$2),Encodage!C3964,"")))</f>
        <v/>
      </c>
      <c r="C3964" s="62"/>
      <c r="D3964" s="61"/>
      <c r="E3964" s="61"/>
      <c r="F3964" s="61"/>
      <c r="G3964" t="str">
        <f t="shared" si="667"/>
        <v/>
      </c>
      <c r="H3964" t="str">
        <f>IFERROR(IF(COUNTIF($H$4:H3963,H3963)&lt;VLOOKUP($H3963,$D$3:$E$500,2,0),H3963,INDEX($D$3:$D$300,MATCH(H3963,$D$3:$D$300,0)+1)),"")</f>
        <v/>
      </c>
      <c r="I3964" t="str">
        <f>IF($H3964="","",VLOOKUP($H3964,Listes!$A$3:$I$12,3,FALSE))</f>
        <v/>
      </c>
      <c r="J3964" t="str">
        <f>IF($H3964="","",VLOOKUP($H3964,Listes!$A$3:$I$12,4,FALSE))</f>
        <v/>
      </c>
      <c r="K3964" t="str">
        <f>IF(H3964="","",VLOOKUP($H3964,Listes!$A$3:$I$12,8,FALSE))</f>
        <v/>
      </c>
      <c r="N3964" t="str">
        <f t="shared" si="668"/>
        <v/>
      </c>
    </row>
    <row r="3965" spans="1:14">
      <c r="A3965" s="62" t="str">
        <f>IF(Encodage!A3965="","",IF(COUNTIF($A$2:A3964,Encodage!A3965),"",IF(AND(Encodage!A3965&gt;=$G$2,Encodage!A3965&lt;=$H$2),Encodage!B3965,"")))</f>
        <v/>
      </c>
      <c r="B3965" s="62" t="str">
        <f>IF(A3965="","",IF(COUNTIF($A$2:B3964,Encodage!B3965)&gt;0,"",IF(AND(Encodage!B3965&gt;=$G$2,Encodage!A3965&lt;=$H$2),Encodage!C3965,"")))</f>
        <v/>
      </c>
      <c r="C3965" s="62"/>
      <c r="D3965" s="61"/>
      <c r="E3965" s="61"/>
      <c r="F3965" s="61"/>
      <c r="G3965" t="str">
        <f t="shared" si="667"/>
        <v/>
      </c>
      <c r="H3965" t="str">
        <f>IFERROR(IF(COUNTIF($H$4:H3964,H3964)&lt;VLOOKUP($H3964,$D$3:$E$500,2,0),H3964,INDEX($D$3:$D$300,MATCH(H3964,$D$3:$D$300,0)+1)),"")</f>
        <v/>
      </c>
      <c r="I3965" t="str">
        <f>IF($H3965="","",VLOOKUP($H3965,Listes!$A$3:$I$12,3,FALSE))</f>
        <v/>
      </c>
      <c r="J3965" t="str">
        <f>IF($H3965="","",VLOOKUP($H3965,Listes!$A$3:$I$12,4,FALSE))</f>
        <v/>
      </c>
      <c r="K3965" t="str">
        <f>IF(H3965="","",VLOOKUP($H3965,Listes!$A$3:$I$12,8,FALSE))</f>
        <v/>
      </c>
      <c r="N3965" t="str">
        <f t="shared" si="668"/>
        <v/>
      </c>
    </row>
    <row r="3966" spans="1:14">
      <c r="A3966" s="62" t="str">
        <f>IF(Encodage!A3966="","",IF(COUNTIF($A$2:A3965,Encodage!A3966),"",IF(AND(Encodage!A3966&gt;=$G$2,Encodage!A3966&lt;=$H$2),Encodage!B3966,"")))</f>
        <v/>
      </c>
      <c r="B3966" s="62" t="str">
        <f>IF(A3966="","",IF(COUNTIF($A$2:B3965,Encodage!B3966)&gt;0,"",IF(AND(Encodage!B3966&gt;=$G$2,Encodage!A3966&lt;=$H$2),Encodage!C3966,"")))</f>
        <v/>
      </c>
      <c r="C3966" s="62"/>
      <c r="D3966" s="61"/>
      <c r="E3966" s="61"/>
      <c r="F3966" s="61"/>
      <c r="G3966" t="str">
        <f t="shared" si="667"/>
        <v/>
      </c>
      <c r="H3966" t="str">
        <f>IFERROR(IF(COUNTIF($H$4:H3965,H3965)&lt;VLOOKUP($H3965,$D$3:$E$500,2,0),H3965,INDEX($D$3:$D$300,MATCH(H3965,$D$3:$D$300,0)+1)),"")</f>
        <v/>
      </c>
      <c r="I3966" t="str">
        <f>IF($H3966="","",VLOOKUP($H3966,Listes!$A$3:$I$12,3,FALSE))</f>
        <v/>
      </c>
      <c r="J3966" t="str">
        <f>IF($H3966="","",VLOOKUP($H3966,Listes!$A$3:$I$12,4,FALSE))</f>
        <v/>
      </c>
      <c r="K3966" t="str">
        <f>IF(H3966="","",VLOOKUP($H3966,Listes!$A$3:$I$12,8,FALSE))</f>
        <v/>
      </c>
      <c r="N3966" t="str">
        <f t="shared" si="668"/>
        <v/>
      </c>
    </row>
    <row r="3967" spans="1:14">
      <c r="A3967" s="62" t="str">
        <f>IF(Encodage!A3967="","",IF(COUNTIF($A$2:A3966,Encodage!A3967),"",IF(AND(Encodage!A3967&gt;=$G$2,Encodage!A3967&lt;=$H$2),Encodage!B3967,"")))</f>
        <v/>
      </c>
      <c r="B3967" s="62" t="str">
        <f>IF(A3967="","",IF(COUNTIF($A$2:B3966,Encodage!B3967)&gt;0,"",IF(AND(Encodage!B3967&gt;=$G$2,Encodage!A3967&lt;=$H$2),Encodage!C3967,"")))</f>
        <v/>
      </c>
      <c r="C3967" s="62"/>
      <c r="D3967" s="61"/>
      <c r="E3967" s="61"/>
      <c r="F3967" s="61"/>
      <c r="G3967" t="str">
        <f t="shared" si="667"/>
        <v/>
      </c>
      <c r="H3967" t="str">
        <f>IFERROR(IF(COUNTIF($H$4:H3966,H3966)&lt;VLOOKUP($H3966,$D$3:$E$500,2,0),H3966,INDEX($D$3:$D$300,MATCH(H3966,$D$3:$D$300,0)+1)),"")</f>
        <v/>
      </c>
      <c r="I3967" t="str">
        <f>IF($H3967="","",VLOOKUP($H3967,Listes!$A$3:$I$12,3,FALSE))</f>
        <v/>
      </c>
      <c r="J3967" t="str">
        <f>IF($H3967="","",VLOOKUP($H3967,Listes!$A$3:$I$12,4,FALSE))</f>
        <v/>
      </c>
      <c r="K3967" t="str">
        <f>IF(H3967="","",VLOOKUP($H3967,Listes!$A$3:$I$12,8,FALSE))</f>
        <v/>
      </c>
      <c r="N3967" t="str">
        <f t="shared" si="668"/>
        <v/>
      </c>
    </row>
    <row r="3968" spans="1:14">
      <c r="A3968" s="62" t="str">
        <f>IF(Encodage!A3968="","",IF(COUNTIF($A$2:A3967,Encodage!A3968),"",IF(AND(Encodage!A3968&gt;=$G$2,Encodage!A3968&lt;=$H$2),Encodage!B3968,"")))</f>
        <v/>
      </c>
      <c r="B3968" s="62" t="str">
        <f>IF(A3968="","",IF(COUNTIF($A$2:B3967,Encodage!B3968)&gt;0,"",IF(AND(Encodage!B3968&gt;=$G$2,Encodage!A3968&lt;=$H$2),Encodage!C3968,"")))</f>
        <v/>
      </c>
      <c r="C3968" s="62"/>
      <c r="D3968" s="61"/>
      <c r="E3968" s="61"/>
      <c r="F3968" s="61"/>
      <c r="G3968" t="str">
        <f t="shared" si="667"/>
        <v/>
      </c>
      <c r="H3968" t="str">
        <f>IFERROR(IF(COUNTIF($H$4:H3967,H3967)&lt;VLOOKUP($H3967,$D$3:$E$500,2,0),H3967,INDEX($D$3:$D$300,MATCH(H3967,$D$3:$D$300,0)+1)),"")</f>
        <v/>
      </c>
      <c r="I3968" t="str">
        <f>IF($H3968="","",VLOOKUP($H3968,Listes!$A$3:$I$12,3,FALSE))</f>
        <v/>
      </c>
      <c r="J3968" t="str">
        <f>IF($H3968="","",VLOOKUP($H3968,Listes!$A$3:$I$12,4,FALSE))</f>
        <v/>
      </c>
      <c r="K3968" t="str">
        <f>IF(H3968="","",VLOOKUP($H3968,Listes!$A$3:$I$12,8,FALSE))</f>
        <v/>
      </c>
      <c r="N3968" t="str">
        <f t="shared" si="668"/>
        <v/>
      </c>
    </row>
    <row r="3969" spans="1:14">
      <c r="A3969" s="62" t="str">
        <f>IF(Encodage!A3969="","",IF(COUNTIF($A$2:A3968,Encodage!A3969),"",IF(AND(Encodage!A3969&gt;=$G$2,Encodage!A3969&lt;=$H$2),Encodage!B3969,"")))</f>
        <v/>
      </c>
      <c r="B3969" s="62" t="str">
        <f>IF(A3969="","",IF(COUNTIF($A$2:B3968,Encodage!B3969)&gt;0,"",IF(AND(Encodage!B3969&gt;=$G$2,Encodage!A3969&lt;=$H$2),Encodage!C3969,"")))</f>
        <v/>
      </c>
      <c r="C3969" s="62"/>
      <c r="D3969" s="61"/>
      <c r="E3969" s="61"/>
      <c r="F3969" s="61"/>
      <c r="G3969" t="str">
        <f t="shared" si="667"/>
        <v/>
      </c>
      <c r="H3969" t="str">
        <f>IFERROR(IF(COUNTIF($H$4:H3968,H3968)&lt;VLOOKUP($H3968,$D$3:$E$500,2,0),H3968,INDEX($D$3:$D$300,MATCH(H3968,$D$3:$D$300,0)+1)),"")</f>
        <v/>
      </c>
      <c r="I3969" t="str">
        <f>IF($H3969="","",VLOOKUP($H3969,Listes!$A$3:$I$12,3,FALSE))</f>
        <v/>
      </c>
      <c r="J3969" t="str">
        <f>IF($H3969="","",VLOOKUP($H3969,Listes!$A$3:$I$12,4,FALSE))</f>
        <v/>
      </c>
      <c r="K3969" t="str">
        <f>IF(H3969="","",VLOOKUP($H3969,Listes!$A$3:$I$12,8,FALSE))</f>
        <v/>
      </c>
      <c r="N3969" t="str">
        <f t="shared" si="668"/>
        <v/>
      </c>
    </row>
    <row r="3970" spans="1:14">
      <c r="A3970" s="62" t="str">
        <f>IF(Encodage!A3970="","",IF(COUNTIF($A$2:A3969,Encodage!A3970),"",IF(AND(Encodage!A3970&gt;=$G$2,Encodage!A3970&lt;=$H$2),Encodage!B3970,"")))</f>
        <v/>
      </c>
      <c r="B3970" s="62" t="str">
        <f>IF(A3970="","",IF(COUNTIF($A$2:B3969,Encodage!B3970)&gt;0,"",IF(AND(Encodage!B3970&gt;=$G$2,Encodage!A3970&lt;=$H$2),Encodage!C3970,"")))</f>
        <v/>
      </c>
      <c r="C3970" s="62"/>
      <c r="D3970" s="61"/>
      <c r="E3970" s="61"/>
      <c r="F3970" s="61"/>
      <c r="G3970" t="str">
        <f t="shared" si="667"/>
        <v/>
      </c>
      <c r="H3970" t="str">
        <f>IFERROR(IF(COUNTIF($H$4:H3969,H3969)&lt;VLOOKUP($H3969,$D$3:$E$500,2,0),H3969,INDEX($D$3:$D$300,MATCH(H3969,$D$3:$D$300,0)+1)),"")</f>
        <v/>
      </c>
      <c r="I3970" t="str">
        <f>IF($H3970="","",VLOOKUP($H3970,Listes!$A$3:$I$12,3,FALSE))</f>
        <v/>
      </c>
      <c r="J3970" t="str">
        <f>IF($H3970="","",VLOOKUP($H3970,Listes!$A$3:$I$12,4,FALSE))</f>
        <v/>
      </c>
      <c r="K3970" t="str">
        <f>IF(H3970="","",VLOOKUP($H3970,Listes!$A$3:$I$12,8,FALSE))</f>
        <v/>
      </c>
      <c r="N3970" t="str">
        <f t="shared" si="668"/>
        <v/>
      </c>
    </row>
    <row r="3971" spans="1:14">
      <c r="A3971" s="62" t="str">
        <f>IF(Encodage!A3971="","",IF(COUNTIF($A$2:A3970,Encodage!A3971),"",IF(AND(Encodage!A3971&gt;=$G$2,Encodage!A3971&lt;=$H$2),Encodage!B3971,"")))</f>
        <v/>
      </c>
      <c r="B3971" s="62" t="str">
        <f>IF(A3971="","",IF(COUNTIF($A$2:B3970,Encodage!B3971)&gt;0,"",IF(AND(Encodage!B3971&gt;=$G$2,Encodage!A3971&lt;=$H$2),Encodage!C3971,"")))</f>
        <v/>
      </c>
      <c r="C3971" s="62"/>
      <c r="D3971" s="61"/>
      <c r="E3971" s="61"/>
      <c r="F3971" s="61"/>
      <c r="G3971" t="str">
        <f t="shared" si="667"/>
        <v/>
      </c>
      <c r="H3971" t="str">
        <f>IFERROR(IF(COUNTIF($H$4:H3970,H3970)&lt;VLOOKUP($H3970,$D$3:$E$500,2,0),H3970,INDEX($D$3:$D$300,MATCH(H3970,$D$3:$D$300,0)+1)),"")</f>
        <v/>
      </c>
      <c r="I3971" t="str">
        <f>IF($H3971="","",VLOOKUP($H3971,Listes!$A$3:$I$12,3,FALSE))</f>
        <v/>
      </c>
      <c r="J3971" t="str">
        <f>IF($H3971="","",VLOOKUP($H3971,Listes!$A$3:$I$12,4,FALSE))</f>
        <v/>
      </c>
      <c r="K3971" t="str">
        <f>IF(H3971="","",VLOOKUP($H3971,Listes!$A$3:$I$12,8,FALSE))</f>
        <v/>
      </c>
      <c r="N3971" t="str">
        <f t="shared" si="668"/>
        <v/>
      </c>
    </row>
    <row r="3972" spans="1:14">
      <c r="A3972" s="62" t="str">
        <f>IF(Encodage!A3972="","",IF(COUNTIF($A$2:A3971,Encodage!A3972),"",IF(AND(Encodage!A3972&gt;=$G$2,Encodage!A3972&lt;=$H$2),Encodage!B3972,"")))</f>
        <v/>
      </c>
      <c r="B3972" s="62" t="str">
        <f>IF(A3972="","",IF(COUNTIF($A$2:B3971,Encodage!B3972)&gt;0,"",IF(AND(Encodage!B3972&gt;=$G$2,Encodage!A3972&lt;=$H$2),Encodage!C3972,"")))</f>
        <v/>
      </c>
      <c r="C3972" s="62"/>
      <c r="D3972" s="61"/>
      <c r="E3972" s="61"/>
      <c r="F3972" s="61"/>
      <c r="G3972" t="str">
        <f t="shared" si="667"/>
        <v/>
      </c>
      <c r="H3972" t="str">
        <f>IFERROR(IF(COUNTIF($H$4:H3971,H3971)&lt;VLOOKUP($H3971,$D$3:$E$500,2,0),H3971,INDEX($D$3:$D$300,MATCH(H3971,$D$3:$D$300,0)+1)),"")</f>
        <v/>
      </c>
      <c r="I3972" t="str">
        <f>IF($H3972="","",VLOOKUP($H3972,Listes!$A$3:$I$12,3,FALSE))</f>
        <v/>
      </c>
      <c r="J3972" t="str">
        <f>IF($H3972="","",VLOOKUP($H3972,Listes!$A$3:$I$12,4,FALSE))</f>
        <v/>
      </c>
      <c r="K3972" t="str">
        <f>IF(H3972="","",VLOOKUP($H3972,Listes!$A$3:$I$12,8,FALSE))</f>
        <v/>
      </c>
      <c r="N3972" t="str">
        <f t="shared" si="668"/>
        <v/>
      </c>
    </row>
    <row r="3973" spans="1:14">
      <c r="A3973" s="62" t="str">
        <f>IF(Encodage!A3973="","",IF(COUNTIF($A$2:A3972,Encodage!A3973),"",IF(AND(Encodage!A3973&gt;=$G$2,Encodage!A3973&lt;=$H$2),Encodage!B3973,"")))</f>
        <v/>
      </c>
      <c r="B3973" s="62" t="str">
        <f>IF(A3973="","",IF(COUNTIF($A$2:B3972,Encodage!B3973)&gt;0,"",IF(AND(Encodage!B3973&gt;=$G$2,Encodage!A3973&lt;=$H$2),Encodage!C3973,"")))</f>
        <v/>
      </c>
      <c r="C3973" s="62"/>
      <c r="D3973" s="61"/>
      <c r="E3973" s="61"/>
      <c r="F3973" s="61"/>
      <c r="G3973" t="str">
        <f t="shared" ref="G3973:G4036" si="669">IFERROR(INDEX($C$3:$C$10000,MATCH(H3973,$A$3:$A$10000,0)),"")</f>
        <v/>
      </c>
      <c r="H3973" t="str">
        <f>IFERROR(IF(COUNTIF($H$4:H3972,H3972)&lt;VLOOKUP($H3972,$D$3:$E$500,2,0),H3972,INDEX($D$3:$D$300,MATCH(H3972,$D$3:$D$300,0)+1)),"")</f>
        <v/>
      </c>
      <c r="I3973" t="str">
        <f>IF($H3973="","",VLOOKUP($H3973,Listes!$A$3:$I$12,3,FALSE))</f>
        <v/>
      </c>
      <c r="J3973" t="str">
        <f>IF($H3973="","",VLOOKUP($H3973,Listes!$A$3:$I$12,4,FALSE))</f>
        <v/>
      </c>
      <c r="K3973" t="str">
        <f>IF(H3973="","",VLOOKUP($H3973,Listes!$A$3:$I$12,8,FALSE))</f>
        <v/>
      </c>
      <c r="N3973" t="str">
        <f t="shared" ref="N3973:N4036" si="670">IF($H3972=$H3973,"",IFERROR(INDEX($C$3:$C$300,MATCH(H3973,$D$3:$D$300,0)),""))</f>
        <v/>
      </c>
    </row>
    <row r="3974" spans="1:14">
      <c r="A3974" s="62" t="str">
        <f>IF(Encodage!A3974="","",IF(COUNTIF($A$2:A3973,Encodage!A3974),"",IF(AND(Encodage!A3974&gt;=$G$2,Encodage!A3974&lt;=$H$2),Encodage!B3974,"")))</f>
        <v/>
      </c>
      <c r="B3974" s="62" t="str">
        <f>IF(A3974="","",IF(COUNTIF($A$2:B3973,Encodage!B3974)&gt;0,"",IF(AND(Encodage!B3974&gt;=$G$2,Encodage!A3974&lt;=$H$2),Encodage!C3974,"")))</f>
        <v/>
      </c>
      <c r="C3974" s="62"/>
      <c r="D3974" s="61"/>
      <c r="E3974" s="61"/>
      <c r="F3974" s="61"/>
      <c r="G3974" t="str">
        <f t="shared" si="669"/>
        <v/>
      </c>
      <c r="H3974" t="str">
        <f>IFERROR(IF(COUNTIF($H$4:H3973,H3973)&lt;VLOOKUP($H3973,$D$3:$E$500,2,0),H3973,INDEX($D$3:$D$300,MATCH(H3973,$D$3:$D$300,0)+1)),"")</f>
        <v/>
      </c>
      <c r="I3974" t="str">
        <f>IF($H3974="","",VLOOKUP($H3974,Listes!$A$3:$I$12,3,FALSE))</f>
        <v/>
      </c>
      <c r="J3974" t="str">
        <f>IF($H3974="","",VLOOKUP($H3974,Listes!$A$3:$I$12,4,FALSE))</f>
        <v/>
      </c>
      <c r="K3974" t="str">
        <f>IF(H3974="","",VLOOKUP($H3974,Listes!$A$3:$I$12,8,FALSE))</f>
        <v/>
      </c>
      <c r="N3974" t="str">
        <f t="shared" si="670"/>
        <v/>
      </c>
    </row>
    <row r="3975" spans="1:14">
      <c r="A3975" s="62" t="str">
        <f>IF(Encodage!A3975="","",IF(COUNTIF($A$2:A3974,Encodage!A3975),"",IF(AND(Encodage!A3975&gt;=$G$2,Encodage!A3975&lt;=$H$2),Encodage!B3975,"")))</f>
        <v/>
      </c>
      <c r="B3975" s="62" t="str">
        <f>IF(A3975="","",IF(COUNTIF($A$2:B3974,Encodage!B3975)&gt;0,"",IF(AND(Encodage!B3975&gt;=$G$2,Encodage!A3975&lt;=$H$2),Encodage!C3975,"")))</f>
        <v/>
      </c>
      <c r="C3975" s="62"/>
      <c r="D3975" s="61"/>
      <c r="E3975" s="61"/>
      <c r="F3975" s="61"/>
      <c r="G3975" t="str">
        <f t="shared" si="669"/>
        <v/>
      </c>
      <c r="H3975" t="str">
        <f>IFERROR(IF(COUNTIF($H$4:H3974,H3974)&lt;VLOOKUP($H3974,$D$3:$E$500,2,0),H3974,INDEX($D$3:$D$300,MATCH(H3974,$D$3:$D$300,0)+1)),"")</f>
        <v/>
      </c>
      <c r="I3975" t="str">
        <f>IF($H3975="","",VLOOKUP($H3975,Listes!$A$3:$I$12,3,FALSE))</f>
        <v/>
      </c>
      <c r="J3975" t="str">
        <f>IF($H3975="","",VLOOKUP($H3975,Listes!$A$3:$I$12,4,FALSE))</f>
        <v/>
      </c>
      <c r="K3975" t="str">
        <f>IF(H3975="","",VLOOKUP($H3975,Listes!$A$3:$I$12,8,FALSE))</f>
        <v/>
      </c>
      <c r="N3975" t="str">
        <f t="shared" si="670"/>
        <v/>
      </c>
    </row>
    <row r="3976" spans="1:14">
      <c r="A3976" s="62" t="str">
        <f>IF(Encodage!A3976="","",IF(COUNTIF($A$2:A3975,Encodage!A3976),"",IF(AND(Encodage!A3976&gt;=$G$2,Encodage!A3976&lt;=$H$2),Encodage!B3976,"")))</f>
        <v/>
      </c>
      <c r="B3976" s="62" t="str">
        <f>IF(A3976="","",IF(COUNTIF($A$2:B3975,Encodage!B3976)&gt;0,"",IF(AND(Encodage!B3976&gt;=$G$2,Encodage!A3976&lt;=$H$2),Encodage!C3976,"")))</f>
        <v/>
      </c>
      <c r="C3976" s="62"/>
      <c r="D3976" s="61"/>
      <c r="E3976" s="61"/>
      <c r="F3976" s="61"/>
      <c r="G3976" t="str">
        <f t="shared" si="669"/>
        <v/>
      </c>
      <c r="H3976" t="str">
        <f>IFERROR(IF(COUNTIF($H$4:H3975,H3975)&lt;VLOOKUP($H3975,$D$3:$E$500,2,0),H3975,INDEX($D$3:$D$300,MATCH(H3975,$D$3:$D$300,0)+1)),"")</f>
        <v/>
      </c>
      <c r="I3976" t="str">
        <f>IF($H3976="","",VLOOKUP($H3976,Listes!$A$3:$I$12,3,FALSE))</f>
        <v/>
      </c>
      <c r="J3976" t="str">
        <f>IF($H3976="","",VLOOKUP($H3976,Listes!$A$3:$I$12,4,FALSE))</f>
        <v/>
      </c>
      <c r="K3976" t="str">
        <f>IF(H3976="","",VLOOKUP($H3976,Listes!$A$3:$I$12,8,FALSE))</f>
        <v/>
      </c>
      <c r="N3976" t="str">
        <f t="shared" si="670"/>
        <v/>
      </c>
    </row>
    <row r="3977" spans="1:14">
      <c r="A3977" s="62" t="str">
        <f>IF(Encodage!A3977="","",IF(COUNTIF($A$2:A3976,Encodage!A3977),"",IF(AND(Encodage!A3977&gt;=$G$2,Encodage!A3977&lt;=$H$2),Encodage!B3977,"")))</f>
        <v/>
      </c>
      <c r="B3977" s="62" t="str">
        <f>IF(A3977="","",IF(COUNTIF($A$2:B3976,Encodage!B3977)&gt;0,"",IF(AND(Encodage!B3977&gt;=$G$2,Encodage!A3977&lt;=$H$2),Encodage!C3977,"")))</f>
        <v/>
      </c>
      <c r="C3977" s="62"/>
      <c r="D3977" s="61"/>
      <c r="E3977" s="61"/>
      <c r="F3977" s="61"/>
      <c r="G3977" t="str">
        <f t="shared" si="669"/>
        <v/>
      </c>
      <c r="H3977" t="str">
        <f>IFERROR(IF(COUNTIF($H$4:H3976,H3976)&lt;VLOOKUP($H3976,$D$3:$E$500,2,0),H3976,INDEX($D$3:$D$300,MATCH(H3976,$D$3:$D$300,0)+1)),"")</f>
        <v/>
      </c>
      <c r="I3977" t="str">
        <f>IF($H3977="","",VLOOKUP($H3977,Listes!$A$3:$I$12,3,FALSE))</f>
        <v/>
      </c>
      <c r="J3977" t="str">
        <f>IF($H3977="","",VLOOKUP($H3977,Listes!$A$3:$I$12,4,FALSE))</f>
        <v/>
      </c>
      <c r="K3977" t="str">
        <f>IF(H3977="","",VLOOKUP($H3977,Listes!$A$3:$I$12,8,FALSE))</f>
        <v/>
      </c>
      <c r="N3977" t="str">
        <f t="shared" si="670"/>
        <v/>
      </c>
    </row>
    <row r="3978" spans="1:14">
      <c r="A3978" s="62" t="str">
        <f>IF(Encodage!A3978="","",IF(COUNTIF($A$2:A3977,Encodage!A3978),"",IF(AND(Encodage!A3978&gt;=$G$2,Encodage!A3978&lt;=$H$2),Encodage!B3978,"")))</f>
        <v/>
      </c>
      <c r="B3978" s="62" t="str">
        <f>IF(A3978="","",IF(COUNTIF($A$2:B3977,Encodage!B3978)&gt;0,"",IF(AND(Encodage!B3978&gt;=$G$2,Encodage!A3978&lt;=$H$2),Encodage!C3978,"")))</f>
        <v/>
      </c>
      <c r="C3978" s="62"/>
      <c r="D3978" s="61"/>
      <c r="E3978" s="61"/>
      <c r="F3978" s="61"/>
      <c r="G3978" t="str">
        <f t="shared" si="669"/>
        <v/>
      </c>
      <c r="H3978" t="str">
        <f>IFERROR(IF(COUNTIF($H$4:H3977,H3977)&lt;VLOOKUP($H3977,$D$3:$E$500,2,0),H3977,INDEX($D$3:$D$300,MATCH(H3977,$D$3:$D$300,0)+1)),"")</f>
        <v/>
      </c>
      <c r="I3978" t="str">
        <f>IF($H3978="","",VLOOKUP($H3978,Listes!$A$3:$I$12,3,FALSE))</f>
        <v/>
      </c>
      <c r="J3978" t="str">
        <f>IF($H3978="","",VLOOKUP($H3978,Listes!$A$3:$I$12,4,FALSE))</f>
        <v/>
      </c>
      <c r="K3978" t="str">
        <f>IF(H3978="","",VLOOKUP($H3978,Listes!$A$3:$I$12,8,FALSE))</f>
        <v/>
      </c>
      <c r="N3978" t="str">
        <f t="shared" si="670"/>
        <v/>
      </c>
    </row>
    <row r="3979" spans="1:14">
      <c r="A3979" s="62" t="str">
        <f>IF(Encodage!A3979="","",IF(COUNTIF($A$2:A3978,Encodage!A3979),"",IF(AND(Encodage!A3979&gt;=$G$2,Encodage!A3979&lt;=$H$2),Encodage!B3979,"")))</f>
        <v/>
      </c>
      <c r="B3979" s="62" t="str">
        <f>IF(A3979="","",IF(COUNTIF($A$2:B3978,Encodage!B3979)&gt;0,"",IF(AND(Encodage!B3979&gt;=$G$2,Encodage!A3979&lt;=$H$2),Encodage!C3979,"")))</f>
        <v/>
      </c>
      <c r="C3979" s="62"/>
      <c r="D3979" s="61"/>
      <c r="E3979" s="61"/>
      <c r="F3979" s="61"/>
      <c r="G3979" t="str">
        <f t="shared" si="669"/>
        <v/>
      </c>
      <c r="H3979" t="str">
        <f>IFERROR(IF(COUNTIF($H$4:H3978,H3978)&lt;VLOOKUP($H3978,$D$3:$E$500,2,0),H3978,INDEX($D$3:$D$300,MATCH(H3978,$D$3:$D$300,0)+1)),"")</f>
        <v/>
      </c>
      <c r="I3979" t="str">
        <f>IF($H3979="","",VLOOKUP($H3979,Listes!$A$3:$I$12,3,FALSE))</f>
        <v/>
      </c>
      <c r="J3979" t="str">
        <f>IF($H3979="","",VLOOKUP($H3979,Listes!$A$3:$I$12,4,FALSE))</f>
        <v/>
      </c>
      <c r="K3979" t="str">
        <f>IF(H3979="","",VLOOKUP($H3979,Listes!$A$3:$I$12,8,FALSE))</f>
        <v/>
      </c>
      <c r="N3979" t="str">
        <f t="shared" si="670"/>
        <v/>
      </c>
    </row>
    <row r="3980" spans="1:14">
      <c r="A3980" s="62" t="str">
        <f>IF(Encodage!A3980="","",IF(COUNTIF($A$2:A3979,Encodage!A3980),"",IF(AND(Encodage!A3980&gt;=$G$2,Encodage!A3980&lt;=$H$2),Encodage!B3980,"")))</f>
        <v/>
      </c>
      <c r="B3980" s="62" t="str">
        <f>IF(A3980="","",IF(COUNTIF($A$2:B3979,Encodage!B3980)&gt;0,"",IF(AND(Encodage!B3980&gt;=$G$2,Encodage!A3980&lt;=$H$2),Encodage!C3980,"")))</f>
        <v/>
      </c>
      <c r="C3980" s="62"/>
      <c r="D3980" s="61"/>
      <c r="E3980" s="61"/>
      <c r="F3980" s="61"/>
      <c r="G3980" t="str">
        <f t="shared" si="669"/>
        <v/>
      </c>
      <c r="H3980" t="str">
        <f>IFERROR(IF(COUNTIF($H$4:H3979,H3979)&lt;VLOOKUP($H3979,$D$3:$E$500,2,0),H3979,INDEX($D$3:$D$300,MATCH(H3979,$D$3:$D$300,0)+1)),"")</f>
        <v/>
      </c>
      <c r="I3980" t="str">
        <f>IF($H3980="","",VLOOKUP($H3980,Listes!$A$3:$I$12,3,FALSE))</f>
        <v/>
      </c>
      <c r="J3980" t="str">
        <f>IF($H3980="","",VLOOKUP($H3980,Listes!$A$3:$I$12,4,FALSE))</f>
        <v/>
      </c>
      <c r="K3980" t="str">
        <f>IF(H3980="","",VLOOKUP($H3980,Listes!$A$3:$I$12,8,FALSE))</f>
        <v/>
      </c>
      <c r="N3980" t="str">
        <f t="shared" si="670"/>
        <v/>
      </c>
    </row>
    <row r="3981" spans="1:14">
      <c r="A3981" s="62" t="str">
        <f>IF(Encodage!A3981="","",IF(COUNTIF($A$2:A3980,Encodage!A3981),"",IF(AND(Encodage!A3981&gt;=$G$2,Encodage!A3981&lt;=$H$2),Encodage!B3981,"")))</f>
        <v/>
      </c>
      <c r="B3981" s="62" t="str">
        <f>IF(A3981="","",IF(COUNTIF($A$2:B3980,Encodage!B3981)&gt;0,"",IF(AND(Encodage!B3981&gt;=$G$2,Encodage!A3981&lt;=$H$2),Encodage!C3981,"")))</f>
        <v/>
      </c>
      <c r="C3981" s="62"/>
      <c r="D3981" s="61"/>
      <c r="E3981" s="61"/>
      <c r="F3981" s="61"/>
      <c r="G3981" t="str">
        <f t="shared" si="669"/>
        <v/>
      </c>
      <c r="H3981" t="str">
        <f>IFERROR(IF(COUNTIF($H$4:H3980,H3980)&lt;VLOOKUP($H3980,$D$3:$E$500,2,0),H3980,INDEX($D$3:$D$300,MATCH(H3980,$D$3:$D$300,0)+1)),"")</f>
        <v/>
      </c>
      <c r="I3981" t="str">
        <f>IF($H3981="","",VLOOKUP($H3981,Listes!$A$3:$I$12,3,FALSE))</f>
        <v/>
      </c>
      <c r="J3981" t="str">
        <f>IF($H3981="","",VLOOKUP($H3981,Listes!$A$3:$I$12,4,FALSE))</f>
        <v/>
      </c>
      <c r="K3981" t="str">
        <f>IF(H3981="","",VLOOKUP($H3981,Listes!$A$3:$I$12,8,FALSE))</f>
        <v/>
      </c>
      <c r="N3981" t="str">
        <f t="shared" si="670"/>
        <v/>
      </c>
    </row>
    <row r="3982" spans="1:14">
      <c r="A3982" s="62" t="str">
        <f>IF(Encodage!A3982="","",IF(COUNTIF($A$2:A3981,Encodage!A3982),"",IF(AND(Encodage!A3982&gt;=$G$2,Encodage!A3982&lt;=$H$2),Encodage!B3982,"")))</f>
        <v/>
      </c>
      <c r="B3982" s="62" t="str">
        <f>IF(A3982="","",IF(COUNTIF($A$2:B3981,Encodage!B3982)&gt;0,"",IF(AND(Encodage!B3982&gt;=$G$2,Encodage!A3982&lt;=$H$2),Encodage!C3982,"")))</f>
        <v/>
      </c>
      <c r="C3982" s="62"/>
      <c r="D3982" s="61"/>
      <c r="E3982" s="61"/>
      <c r="F3982" s="61"/>
      <c r="G3982" t="str">
        <f t="shared" si="669"/>
        <v/>
      </c>
      <c r="H3982" t="str">
        <f>IFERROR(IF(COUNTIF($H$4:H3981,H3981)&lt;VLOOKUP($H3981,$D$3:$E$500,2,0),H3981,INDEX($D$3:$D$300,MATCH(H3981,$D$3:$D$300,0)+1)),"")</f>
        <v/>
      </c>
      <c r="I3982" t="str">
        <f>IF($H3982="","",VLOOKUP($H3982,Listes!$A$3:$I$12,3,FALSE))</f>
        <v/>
      </c>
      <c r="J3982" t="str">
        <f>IF($H3982="","",VLOOKUP($H3982,Listes!$A$3:$I$12,4,FALSE))</f>
        <v/>
      </c>
      <c r="K3982" t="str">
        <f>IF(H3982="","",VLOOKUP($H3982,Listes!$A$3:$I$12,8,FALSE))</f>
        <v/>
      </c>
      <c r="N3982" t="str">
        <f t="shared" si="670"/>
        <v/>
      </c>
    </row>
    <row r="3983" spans="1:14">
      <c r="A3983" s="62" t="str">
        <f>IF(Encodage!A3983="","",IF(COUNTIF($A$2:A3982,Encodage!A3983),"",IF(AND(Encodage!A3983&gt;=$G$2,Encodage!A3983&lt;=$H$2),Encodage!B3983,"")))</f>
        <v/>
      </c>
      <c r="B3983" s="62" t="str">
        <f>IF(A3983="","",IF(COUNTIF($A$2:B3982,Encodage!B3983)&gt;0,"",IF(AND(Encodage!B3983&gt;=$G$2,Encodage!A3983&lt;=$H$2),Encodage!C3983,"")))</f>
        <v/>
      </c>
      <c r="C3983" s="62"/>
      <c r="D3983" s="61"/>
      <c r="E3983" s="61"/>
      <c r="F3983" s="61"/>
      <c r="G3983" t="str">
        <f t="shared" si="669"/>
        <v/>
      </c>
      <c r="H3983" t="str">
        <f>IFERROR(IF(COUNTIF($H$4:H3982,H3982)&lt;VLOOKUP($H3982,$D$3:$E$500,2,0),H3982,INDEX($D$3:$D$300,MATCH(H3982,$D$3:$D$300,0)+1)),"")</f>
        <v/>
      </c>
      <c r="I3983" t="str">
        <f>IF($H3983="","",VLOOKUP($H3983,Listes!$A$3:$I$12,3,FALSE))</f>
        <v/>
      </c>
      <c r="J3983" t="str">
        <f>IF($H3983="","",VLOOKUP($H3983,Listes!$A$3:$I$12,4,FALSE))</f>
        <v/>
      </c>
      <c r="K3983" t="str">
        <f>IF(H3983="","",VLOOKUP($H3983,Listes!$A$3:$I$12,8,FALSE))</f>
        <v/>
      </c>
      <c r="N3983" t="str">
        <f t="shared" si="670"/>
        <v/>
      </c>
    </row>
    <row r="3984" spans="1:14">
      <c r="A3984" s="62" t="str">
        <f>IF(Encodage!A3984="","",IF(COUNTIF($A$2:A3983,Encodage!A3984),"",IF(AND(Encodage!A3984&gt;=$G$2,Encodage!A3984&lt;=$H$2),Encodage!B3984,"")))</f>
        <v/>
      </c>
      <c r="B3984" s="62" t="str">
        <f>IF(A3984="","",IF(COUNTIF($A$2:B3983,Encodage!B3984)&gt;0,"",IF(AND(Encodage!B3984&gt;=$G$2,Encodage!A3984&lt;=$H$2),Encodage!C3984,"")))</f>
        <v/>
      </c>
      <c r="C3984" s="62"/>
      <c r="D3984" s="61"/>
      <c r="E3984" s="61"/>
      <c r="F3984" s="61"/>
      <c r="G3984" t="str">
        <f t="shared" si="669"/>
        <v/>
      </c>
      <c r="H3984" t="str">
        <f>IFERROR(IF(COUNTIF($H$4:H3983,H3983)&lt;VLOOKUP($H3983,$D$3:$E$500,2,0),H3983,INDEX($D$3:$D$300,MATCH(H3983,$D$3:$D$300,0)+1)),"")</f>
        <v/>
      </c>
      <c r="I3984" t="str">
        <f>IF($H3984="","",VLOOKUP($H3984,Listes!$A$3:$I$12,3,FALSE))</f>
        <v/>
      </c>
      <c r="J3984" t="str">
        <f>IF($H3984="","",VLOOKUP($H3984,Listes!$A$3:$I$12,4,FALSE))</f>
        <v/>
      </c>
      <c r="K3984" t="str">
        <f>IF(H3984="","",VLOOKUP($H3984,Listes!$A$3:$I$12,8,FALSE))</f>
        <v/>
      </c>
      <c r="N3984" t="str">
        <f t="shared" si="670"/>
        <v/>
      </c>
    </row>
    <row r="3985" spans="1:14">
      <c r="A3985" s="62" t="str">
        <f>IF(Encodage!A3985="","",IF(COUNTIF($A$2:A3984,Encodage!A3985),"",IF(AND(Encodage!A3985&gt;=$G$2,Encodage!A3985&lt;=$H$2),Encodage!B3985,"")))</f>
        <v/>
      </c>
      <c r="B3985" s="62" t="str">
        <f>IF(A3985="","",IF(COUNTIF($A$2:B3984,Encodage!B3985)&gt;0,"",IF(AND(Encodage!B3985&gt;=$G$2,Encodage!A3985&lt;=$H$2),Encodage!C3985,"")))</f>
        <v/>
      </c>
      <c r="C3985" s="62"/>
      <c r="D3985" s="61"/>
      <c r="E3985" s="61"/>
      <c r="F3985" s="61"/>
      <c r="G3985" t="str">
        <f t="shared" si="669"/>
        <v/>
      </c>
      <c r="H3985" t="str">
        <f>IFERROR(IF(COUNTIF($H$4:H3984,H3984)&lt;VLOOKUP($H3984,$D$3:$E$500,2,0),H3984,INDEX($D$3:$D$300,MATCH(H3984,$D$3:$D$300,0)+1)),"")</f>
        <v/>
      </c>
      <c r="I3985" t="str">
        <f>IF($H3985="","",VLOOKUP($H3985,Listes!$A$3:$I$12,3,FALSE))</f>
        <v/>
      </c>
      <c r="J3985" t="str">
        <f>IF($H3985="","",VLOOKUP($H3985,Listes!$A$3:$I$12,4,FALSE))</f>
        <v/>
      </c>
      <c r="K3985" t="str">
        <f>IF(H3985="","",VLOOKUP($H3985,Listes!$A$3:$I$12,8,FALSE))</f>
        <v/>
      </c>
      <c r="N3985" t="str">
        <f t="shared" si="670"/>
        <v/>
      </c>
    </row>
    <row r="3986" spans="1:14">
      <c r="A3986" s="62" t="str">
        <f>IF(Encodage!A3986="","",IF(COUNTIF($A$2:A3985,Encodage!A3986),"",IF(AND(Encodage!A3986&gt;=$G$2,Encodage!A3986&lt;=$H$2),Encodage!B3986,"")))</f>
        <v/>
      </c>
      <c r="B3986" s="62" t="str">
        <f>IF(A3986="","",IF(COUNTIF($A$2:B3985,Encodage!B3986)&gt;0,"",IF(AND(Encodage!B3986&gt;=$G$2,Encodage!A3986&lt;=$H$2),Encodage!C3986,"")))</f>
        <v/>
      </c>
      <c r="C3986" s="62"/>
      <c r="D3986" s="61"/>
      <c r="E3986" s="61"/>
      <c r="F3986" s="61"/>
      <c r="G3986" t="str">
        <f t="shared" si="669"/>
        <v/>
      </c>
      <c r="H3986" t="str">
        <f>IFERROR(IF(COUNTIF($H$4:H3985,H3985)&lt;VLOOKUP($H3985,$D$3:$E$500,2,0),H3985,INDEX($D$3:$D$300,MATCH(H3985,$D$3:$D$300,0)+1)),"")</f>
        <v/>
      </c>
      <c r="I3986" t="str">
        <f>IF($H3986="","",VLOOKUP($H3986,Listes!$A$3:$I$12,3,FALSE))</f>
        <v/>
      </c>
      <c r="J3986" t="str">
        <f>IF($H3986="","",VLOOKUP($H3986,Listes!$A$3:$I$12,4,FALSE))</f>
        <v/>
      </c>
      <c r="K3986" t="str">
        <f>IF(H3986="","",VLOOKUP($H3986,Listes!$A$3:$I$12,8,FALSE))</f>
        <v/>
      </c>
      <c r="N3986" t="str">
        <f t="shared" si="670"/>
        <v/>
      </c>
    </row>
    <row r="3987" spans="1:14">
      <c r="A3987" s="62" t="str">
        <f>IF(Encodage!A3987="","",IF(COUNTIF($A$2:A3986,Encodage!A3987),"",IF(AND(Encodage!A3987&gt;=$G$2,Encodage!A3987&lt;=$H$2),Encodage!B3987,"")))</f>
        <v/>
      </c>
      <c r="B3987" s="62" t="str">
        <f>IF(A3987="","",IF(COUNTIF($A$2:B3986,Encodage!B3987)&gt;0,"",IF(AND(Encodage!B3987&gt;=$G$2,Encodage!A3987&lt;=$H$2),Encodage!C3987,"")))</f>
        <v/>
      </c>
      <c r="C3987" s="62"/>
      <c r="D3987" s="61"/>
      <c r="E3987" s="61"/>
      <c r="F3987" s="61"/>
      <c r="G3987" t="str">
        <f t="shared" si="669"/>
        <v/>
      </c>
      <c r="H3987" t="str">
        <f>IFERROR(IF(COUNTIF($H$4:H3986,H3986)&lt;VLOOKUP($H3986,$D$3:$E$500,2,0),H3986,INDEX($D$3:$D$300,MATCH(H3986,$D$3:$D$300,0)+1)),"")</f>
        <v/>
      </c>
      <c r="I3987" t="str">
        <f>IF($H3987="","",VLOOKUP($H3987,Listes!$A$3:$I$12,3,FALSE))</f>
        <v/>
      </c>
      <c r="J3987" t="str">
        <f>IF($H3987="","",VLOOKUP($H3987,Listes!$A$3:$I$12,4,FALSE))</f>
        <v/>
      </c>
      <c r="K3987" t="str">
        <f>IF(H3987="","",VLOOKUP($H3987,Listes!$A$3:$I$12,8,FALSE))</f>
        <v/>
      </c>
      <c r="N3987" t="str">
        <f t="shared" si="670"/>
        <v/>
      </c>
    </row>
    <row r="3988" spans="1:14">
      <c r="A3988" s="62" t="str">
        <f>IF(Encodage!A3988="","",IF(COUNTIF($A$2:A3987,Encodage!A3988),"",IF(AND(Encodage!A3988&gt;=$G$2,Encodage!A3988&lt;=$H$2),Encodage!B3988,"")))</f>
        <v/>
      </c>
      <c r="B3988" s="62" t="str">
        <f>IF(A3988="","",IF(COUNTIF($A$2:B3987,Encodage!B3988)&gt;0,"",IF(AND(Encodage!B3988&gt;=$G$2,Encodage!A3988&lt;=$H$2),Encodage!C3988,"")))</f>
        <v/>
      </c>
      <c r="C3988" s="62"/>
      <c r="D3988" s="61"/>
      <c r="E3988" s="61"/>
      <c r="F3988" s="61"/>
      <c r="G3988" t="str">
        <f t="shared" si="669"/>
        <v/>
      </c>
      <c r="H3988" t="str">
        <f>IFERROR(IF(COUNTIF($H$4:H3987,H3987)&lt;VLOOKUP($H3987,$D$3:$E$500,2,0),H3987,INDEX($D$3:$D$300,MATCH(H3987,$D$3:$D$300,0)+1)),"")</f>
        <v/>
      </c>
      <c r="I3988" t="str">
        <f>IF($H3988="","",VLOOKUP($H3988,Listes!$A$3:$I$12,3,FALSE))</f>
        <v/>
      </c>
      <c r="J3988" t="str">
        <f>IF($H3988="","",VLOOKUP($H3988,Listes!$A$3:$I$12,4,FALSE))</f>
        <v/>
      </c>
      <c r="K3988" t="str">
        <f>IF(H3988="","",VLOOKUP($H3988,Listes!$A$3:$I$12,8,FALSE))</f>
        <v/>
      </c>
      <c r="N3988" t="str">
        <f t="shared" si="670"/>
        <v/>
      </c>
    </row>
    <row r="3989" spans="1:14">
      <c r="A3989" s="62" t="str">
        <f>IF(Encodage!A3989="","",IF(COUNTIF($A$2:A3988,Encodage!A3989),"",IF(AND(Encodage!A3989&gt;=$G$2,Encodage!A3989&lt;=$H$2),Encodage!B3989,"")))</f>
        <v/>
      </c>
      <c r="B3989" s="62" t="str">
        <f>IF(A3989="","",IF(COUNTIF($A$2:B3988,Encodage!B3989)&gt;0,"",IF(AND(Encodage!B3989&gt;=$G$2,Encodage!A3989&lt;=$H$2),Encodage!C3989,"")))</f>
        <v/>
      </c>
      <c r="C3989" s="62"/>
      <c r="D3989" s="61"/>
      <c r="E3989" s="61"/>
      <c r="F3989" s="61"/>
      <c r="G3989" t="str">
        <f t="shared" si="669"/>
        <v/>
      </c>
      <c r="H3989" t="str">
        <f>IFERROR(IF(COUNTIF($H$4:H3988,H3988)&lt;VLOOKUP($H3988,$D$3:$E$500,2,0),H3988,INDEX($D$3:$D$300,MATCH(H3988,$D$3:$D$300,0)+1)),"")</f>
        <v/>
      </c>
      <c r="I3989" t="str">
        <f>IF($H3989="","",VLOOKUP($H3989,Listes!$A$3:$I$12,3,FALSE))</f>
        <v/>
      </c>
      <c r="J3989" t="str">
        <f>IF($H3989="","",VLOOKUP($H3989,Listes!$A$3:$I$12,4,FALSE))</f>
        <v/>
      </c>
      <c r="K3989" t="str">
        <f>IF(H3989="","",VLOOKUP($H3989,Listes!$A$3:$I$12,8,FALSE))</f>
        <v/>
      </c>
      <c r="N3989" t="str">
        <f t="shared" si="670"/>
        <v/>
      </c>
    </row>
    <row r="3990" spans="1:14">
      <c r="A3990" s="62" t="str">
        <f>IF(Encodage!A3990="","",IF(COUNTIF($A$2:A3989,Encodage!A3990),"",IF(AND(Encodage!A3990&gt;=$G$2,Encodage!A3990&lt;=$H$2),Encodage!B3990,"")))</f>
        <v/>
      </c>
      <c r="B3990" s="62" t="str">
        <f>IF(A3990="","",IF(COUNTIF($A$2:B3989,Encodage!B3990)&gt;0,"",IF(AND(Encodage!B3990&gt;=$G$2,Encodage!A3990&lt;=$H$2),Encodage!C3990,"")))</f>
        <v/>
      </c>
      <c r="C3990" s="62"/>
      <c r="D3990" s="61"/>
      <c r="E3990" s="61"/>
      <c r="F3990" s="61"/>
      <c r="G3990" t="str">
        <f t="shared" si="669"/>
        <v/>
      </c>
      <c r="H3990" t="str">
        <f>IFERROR(IF(COUNTIF($H$4:H3989,H3989)&lt;VLOOKUP($H3989,$D$3:$E$500,2,0),H3989,INDEX($D$3:$D$300,MATCH(H3989,$D$3:$D$300,0)+1)),"")</f>
        <v/>
      </c>
      <c r="I3990" t="str">
        <f>IF($H3990="","",VLOOKUP($H3990,Listes!$A$3:$I$12,3,FALSE))</f>
        <v/>
      </c>
      <c r="J3990" t="str">
        <f>IF($H3990="","",VLOOKUP($H3990,Listes!$A$3:$I$12,4,FALSE))</f>
        <v/>
      </c>
      <c r="K3990" t="str">
        <f>IF(H3990="","",VLOOKUP($H3990,Listes!$A$3:$I$12,8,FALSE))</f>
        <v/>
      </c>
      <c r="N3990" t="str">
        <f t="shared" si="670"/>
        <v/>
      </c>
    </row>
    <row r="3991" spans="1:14">
      <c r="A3991" s="62" t="str">
        <f>IF(Encodage!A3991="","",IF(COUNTIF($A$2:A3990,Encodage!A3991),"",IF(AND(Encodage!A3991&gt;=$G$2,Encodage!A3991&lt;=$H$2),Encodage!B3991,"")))</f>
        <v/>
      </c>
      <c r="B3991" s="62" t="str">
        <f>IF(A3991="","",IF(COUNTIF($A$2:B3990,Encodage!B3991)&gt;0,"",IF(AND(Encodage!B3991&gt;=$G$2,Encodage!A3991&lt;=$H$2),Encodage!C3991,"")))</f>
        <v/>
      </c>
      <c r="C3991" s="62"/>
      <c r="D3991" s="61"/>
      <c r="E3991" s="61"/>
      <c r="F3991" s="61"/>
      <c r="G3991" t="str">
        <f t="shared" si="669"/>
        <v/>
      </c>
      <c r="H3991" t="str">
        <f>IFERROR(IF(COUNTIF($H$4:H3990,H3990)&lt;VLOOKUP($H3990,$D$3:$E$500,2,0),H3990,INDEX($D$3:$D$300,MATCH(H3990,$D$3:$D$300,0)+1)),"")</f>
        <v/>
      </c>
      <c r="I3991" t="str">
        <f>IF($H3991="","",VLOOKUP($H3991,Listes!$A$3:$I$12,3,FALSE))</f>
        <v/>
      </c>
      <c r="J3991" t="str">
        <f>IF($H3991="","",VLOOKUP($H3991,Listes!$A$3:$I$12,4,FALSE))</f>
        <v/>
      </c>
      <c r="K3991" t="str">
        <f>IF(H3991="","",VLOOKUP($H3991,Listes!$A$3:$I$12,8,FALSE))</f>
        <v/>
      </c>
      <c r="N3991" t="str">
        <f t="shared" si="670"/>
        <v/>
      </c>
    </row>
    <row r="3992" spans="1:14">
      <c r="A3992" s="62" t="str">
        <f>IF(Encodage!A3992="","",IF(COUNTIF($A$2:A3991,Encodage!A3992),"",IF(AND(Encodage!A3992&gt;=$G$2,Encodage!A3992&lt;=$H$2),Encodage!B3992,"")))</f>
        <v/>
      </c>
      <c r="B3992" s="62" t="str">
        <f>IF(A3992="","",IF(COUNTIF($A$2:B3991,Encodage!B3992)&gt;0,"",IF(AND(Encodage!B3992&gt;=$G$2,Encodage!A3992&lt;=$H$2),Encodage!C3992,"")))</f>
        <v/>
      </c>
      <c r="C3992" s="62"/>
      <c r="D3992" s="61"/>
      <c r="E3992" s="61"/>
      <c r="F3992" s="61"/>
      <c r="G3992" t="str">
        <f t="shared" si="669"/>
        <v/>
      </c>
      <c r="H3992" t="str">
        <f>IFERROR(IF(COUNTIF($H$4:H3991,H3991)&lt;VLOOKUP($H3991,$D$3:$E$500,2,0),H3991,INDEX($D$3:$D$300,MATCH(H3991,$D$3:$D$300,0)+1)),"")</f>
        <v/>
      </c>
      <c r="I3992" t="str">
        <f>IF($H3992="","",VLOOKUP($H3992,Listes!$A$3:$I$12,3,FALSE))</f>
        <v/>
      </c>
      <c r="J3992" t="str">
        <f>IF($H3992="","",VLOOKUP($H3992,Listes!$A$3:$I$12,4,FALSE))</f>
        <v/>
      </c>
      <c r="K3992" t="str">
        <f>IF(H3992="","",VLOOKUP($H3992,Listes!$A$3:$I$12,8,FALSE))</f>
        <v/>
      </c>
      <c r="N3992" t="str">
        <f t="shared" si="670"/>
        <v/>
      </c>
    </row>
    <row r="3993" spans="1:14">
      <c r="A3993" s="62" t="str">
        <f>IF(Encodage!A3993="","",IF(COUNTIF($A$2:A3992,Encodage!A3993),"",IF(AND(Encodage!A3993&gt;=$G$2,Encodage!A3993&lt;=$H$2),Encodage!B3993,"")))</f>
        <v/>
      </c>
      <c r="B3993" s="62" t="str">
        <f>IF(A3993="","",IF(COUNTIF($A$2:B3992,Encodage!B3993)&gt;0,"",IF(AND(Encodage!B3993&gt;=$G$2,Encodage!A3993&lt;=$H$2),Encodage!C3993,"")))</f>
        <v/>
      </c>
      <c r="C3993" s="62"/>
      <c r="D3993" s="61"/>
      <c r="E3993" s="61"/>
      <c r="F3993" s="61"/>
      <c r="G3993" t="str">
        <f t="shared" si="669"/>
        <v/>
      </c>
      <c r="H3993" t="str">
        <f>IFERROR(IF(COUNTIF($H$4:H3992,H3992)&lt;VLOOKUP($H3992,$D$3:$E$500,2,0),H3992,INDEX($D$3:$D$300,MATCH(H3992,$D$3:$D$300,0)+1)),"")</f>
        <v/>
      </c>
      <c r="I3993" t="str">
        <f>IF($H3993="","",VLOOKUP($H3993,Listes!$A$3:$I$12,3,FALSE))</f>
        <v/>
      </c>
      <c r="J3993" t="str">
        <f>IF($H3993="","",VLOOKUP($H3993,Listes!$A$3:$I$12,4,FALSE))</f>
        <v/>
      </c>
      <c r="K3993" t="str">
        <f>IF(H3993="","",VLOOKUP($H3993,Listes!$A$3:$I$12,8,FALSE))</f>
        <v/>
      </c>
      <c r="N3993" t="str">
        <f t="shared" si="670"/>
        <v/>
      </c>
    </row>
    <row r="3994" spans="1:14">
      <c r="A3994" s="62" t="str">
        <f>IF(Encodage!A3994="","",IF(COUNTIF($A$2:A3993,Encodage!A3994),"",IF(AND(Encodage!A3994&gt;=$G$2,Encodage!A3994&lt;=$H$2),Encodage!B3994,"")))</f>
        <v/>
      </c>
      <c r="B3994" s="62" t="str">
        <f>IF(A3994="","",IF(COUNTIF($A$2:B3993,Encodage!B3994)&gt;0,"",IF(AND(Encodage!B3994&gt;=$G$2,Encodage!A3994&lt;=$H$2),Encodage!C3994,"")))</f>
        <v/>
      </c>
      <c r="C3994" s="62"/>
      <c r="D3994" s="61"/>
      <c r="E3994" s="61"/>
      <c r="F3994" s="61"/>
      <c r="G3994" t="str">
        <f t="shared" si="669"/>
        <v/>
      </c>
      <c r="H3994" t="str">
        <f>IFERROR(IF(COUNTIF($H$4:H3993,H3993)&lt;VLOOKUP($H3993,$D$3:$E$500,2,0),H3993,INDEX($D$3:$D$300,MATCH(H3993,$D$3:$D$300,0)+1)),"")</f>
        <v/>
      </c>
      <c r="I3994" t="str">
        <f>IF($H3994="","",VLOOKUP($H3994,Listes!$A$3:$I$12,3,FALSE))</f>
        <v/>
      </c>
      <c r="J3994" t="str">
        <f>IF($H3994="","",VLOOKUP($H3994,Listes!$A$3:$I$12,4,FALSE))</f>
        <v/>
      </c>
      <c r="K3994" t="str">
        <f>IF(H3994="","",VLOOKUP($H3994,Listes!$A$3:$I$12,8,FALSE))</f>
        <v/>
      </c>
      <c r="N3994" t="str">
        <f t="shared" si="670"/>
        <v/>
      </c>
    </row>
    <row r="3995" spans="1:14">
      <c r="A3995" s="62" t="str">
        <f>IF(Encodage!A3995="","",IF(COUNTIF($A$2:A3994,Encodage!A3995),"",IF(AND(Encodage!A3995&gt;=$G$2,Encodage!A3995&lt;=$H$2),Encodage!B3995,"")))</f>
        <v/>
      </c>
      <c r="B3995" s="62" t="str">
        <f>IF(A3995="","",IF(COUNTIF($A$2:B3994,Encodage!B3995)&gt;0,"",IF(AND(Encodage!B3995&gt;=$G$2,Encodage!A3995&lt;=$H$2),Encodage!C3995,"")))</f>
        <v/>
      </c>
      <c r="C3995" s="62"/>
      <c r="D3995" s="61"/>
      <c r="E3995" s="61"/>
      <c r="F3995" s="61"/>
      <c r="G3995" t="str">
        <f t="shared" si="669"/>
        <v/>
      </c>
      <c r="H3995" t="str">
        <f>IFERROR(IF(COUNTIF($H$4:H3994,H3994)&lt;VLOOKUP($H3994,$D$3:$E$500,2,0),H3994,INDEX($D$3:$D$300,MATCH(H3994,$D$3:$D$300,0)+1)),"")</f>
        <v/>
      </c>
      <c r="I3995" t="str">
        <f>IF($H3995="","",VLOOKUP($H3995,Listes!$A$3:$I$12,3,FALSE))</f>
        <v/>
      </c>
      <c r="J3995" t="str">
        <f>IF($H3995="","",VLOOKUP($H3995,Listes!$A$3:$I$12,4,FALSE))</f>
        <v/>
      </c>
      <c r="K3995" t="str">
        <f>IF(H3995="","",VLOOKUP($H3995,Listes!$A$3:$I$12,8,FALSE))</f>
        <v/>
      </c>
      <c r="N3995" t="str">
        <f t="shared" si="670"/>
        <v/>
      </c>
    </row>
    <row r="3996" spans="1:14">
      <c r="A3996" s="62" t="str">
        <f>IF(Encodage!A3996="","",IF(COUNTIF($A$2:A3995,Encodage!A3996),"",IF(AND(Encodage!A3996&gt;=$G$2,Encodage!A3996&lt;=$H$2),Encodage!B3996,"")))</f>
        <v/>
      </c>
      <c r="B3996" s="62" t="str">
        <f>IF(A3996="","",IF(COUNTIF($A$2:B3995,Encodage!B3996)&gt;0,"",IF(AND(Encodage!B3996&gt;=$G$2,Encodage!A3996&lt;=$H$2),Encodage!C3996,"")))</f>
        <v/>
      </c>
      <c r="C3996" s="62"/>
      <c r="D3996" s="61"/>
      <c r="E3996" s="61"/>
      <c r="F3996" s="61"/>
      <c r="G3996" t="str">
        <f t="shared" si="669"/>
        <v/>
      </c>
      <c r="H3996" t="str">
        <f>IFERROR(IF(COUNTIF($H$4:H3995,H3995)&lt;VLOOKUP($H3995,$D$3:$E$500,2,0),H3995,INDEX($D$3:$D$300,MATCH(H3995,$D$3:$D$300,0)+1)),"")</f>
        <v/>
      </c>
      <c r="I3996" t="str">
        <f>IF($H3996="","",VLOOKUP($H3996,Listes!$A$3:$I$12,3,FALSE))</f>
        <v/>
      </c>
      <c r="J3996" t="str">
        <f>IF($H3996="","",VLOOKUP($H3996,Listes!$A$3:$I$12,4,FALSE))</f>
        <v/>
      </c>
      <c r="K3996" t="str">
        <f>IF(H3996="","",VLOOKUP($H3996,Listes!$A$3:$I$12,8,FALSE))</f>
        <v/>
      </c>
      <c r="N3996" t="str">
        <f t="shared" si="670"/>
        <v/>
      </c>
    </row>
    <row r="3997" spans="1:14">
      <c r="A3997" s="62" t="str">
        <f>IF(Encodage!A3997="","",IF(COUNTIF($A$2:A3996,Encodage!A3997),"",IF(AND(Encodage!A3997&gt;=$G$2,Encodage!A3997&lt;=$H$2),Encodage!B3997,"")))</f>
        <v/>
      </c>
      <c r="B3997" s="62" t="str">
        <f>IF(A3997="","",IF(COUNTIF($A$2:B3996,Encodage!B3997)&gt;0,"",IF(AND(Encodage!B3997&gt;=$G$2,Encodage!A3997&lt;=$H$2),Encodage!C3997,"")))</f>
        <v/>
      </c>
      <c r="C3997" s="62"/>
      <c r="D3997" s="61"/>
      <c r="E3997" s="61"/>
      <c r="F3997" s="61"/>
      <c r="G3997" t="str">
        <f t="shared" si="669"/>
        <v/>
      </c>
      <c r="H3997" t="str">
        <f>IFERROR(IF(COUNTIF($H$4:H3996,H3996)&lt;VLOOKUP($H3996,$D$3:$E$500,2,0),H3996,INDEX($D$3:$D$300,MATCH(H3996,$D$3:$D$300,0)+1)),"")</f>
        <v/>
      </c>
      <c r="I3997" t="str">
        <f>IF($H3997="","",VLOOKUP($H3997,Listes!$A$3:$I$12,3,FALSE))</f>
        <v/>
      </c>
      <c r="J3997" t="str">
        <f>IF($H3997="","",VLOOKUP($H3997,Listes!$A$3:$I$12,4,FALSE))</f>
        <v/>
      </c>
      <c r="K3997" t="str">
        <f>IF(H3997="","",VLOOKUP($H3997,Listes!$A$3:$I$12,8,FALSE))</f>
        <v/>
      </c>
      <c r="N3997" t="str">
        <f t="shared" si="670"/>
        <v/>
      </c>
    </row>
    <row r="3998" spans="1:14">
      <c r="A3998" s="62" t="str">
        <f>IF(Encodage!A3998="","",IF(COUNTIF($A$2:A3997,Encodage!A3998),"",IF(AND(Encodage!A3998&gt;=$G$2,Encodage!A3998&lt;=$H$2),Encodage!B3998,"")))</f>
        <v/>
      </c>
      <c r="B3998" s="62" t="str">
        <f>IF(A3998="","",IF(COUNTIF($A$2:B3997,Encodage!B3998)&gt;0,"",IF(AND(Encodage!B3998&gt;=$G$2,Encodage!A3998&lt;=$H$2),Encodage!C3998,"")))</f>
        <v/>
      </c>
      <c r="C3998" s="62"/>
      <c r="D3998" s="61"/>
      <c r="E3998" s="61"/>
      <c r="F3998" s="61"/>
      <c r="G3998" t="str">
        <f t="shared" si="669"/>
        <v/>
      </c>
      <c r="H3998" t="str">
        <f>IFERROR(IF(COUNTIF($H$4:H3997,H3997)&lt;VLOOKUP($H3997,$D$3:$E$500,2,0),H3997,INDEX($D$3:$D$300,MATCH(H3997,$D$3:$D$300,0)+1)),"")</f>
        <v/>
      </c>
      <c r="I3998" t="str">
        <f>IF($H3998="","",VLOOKUP($H3998,Listes!$A$3:$I$12,3,FALSE))</f>
        <v/>
      </c>
      <c r="J3998" t="str">
        <f>IF($H3998="","",VLOOKUP($H3998,Listes!$A$3:$I$12,4,FALSE))</f>
        <v/>
      </c>
      <c r="K3998" t="str">
        <f>IF(H3998="","",VLOOKUP($H3998,Listes!$A$3:$I$12,8,FALSE))</f>
        <v/>
      </c>
      <c r="N3998" t="str">
        <f t="shared" si="670"/>
        <v/>
      </c>
    </row>
    <row r="3999" spans="1:14">
      <c r="A3999" s="62" t="str">
        <f>IF(Encodage!A3999="","",IF(COUNTIF($A$2:A3998,Encodage!A3999),"",IF(AND(Encodage!A3999&gt;=$G$2,Encodage!A3999&lt;=$H$2),Encodage!B3999,"")))</f>
        <v/>
      </c>
      <c r="B3999" s="62" t="str">
        <f>IF(A3999="","",IF(COUNTIF($A$2:B3998,Encodage!B3999)&gt;0,"",IF(AND(Encodage!B3999&gt;=$G$2,Encodage!A3999&lt;=$H$2),Encodage!C3999,"")))</f>
        <v/>
      </c>
      <c r="C3999" s="62"/>
      <c r="D3999" s="61"/>
      <c r="E3999" s="61"/>
      <c r="F3999" s="61"/>
      <c r="G3999" t="str">
        <f t="shared" si="669"/>
        <v/>
      </c>
      <c r="H3999" t="str">
        <f>IFERROR(IF(COUNTIF($H$4:H3998,H3998)&lt;VLOOKUP($H3998,$D$3:$E$500,2,0),H3998,INDEX($D$3:$D$300,MATCH(H3998,$D$3:$D$300,0)+1)),"")</f>
        <v/>
      </c>
      <c r="I3999" t="str">
        <f>IF($H3999="","",VLOOKUP($H3999,Listes!$A$3:$I$12,3,FALSE))</f>
        <v/>
      </c>
      <c r="J3999" t="str">
        <f>IF($H3999="","",VLOOKUP($H3999,Listes!$A$3:$I$12,4,FALSE))</f>
        <v/>
      </c>
      <c r="K3999" t="str">
        <f>IF(H3999="","",VLOOKUP($H3999,Listes!$A$3:$I$12,8,FALSE))</f>
        <v/>
      </c>
      <c r="N3999" t="str">
        <f t="shared" si="670"/>
        <v/>
      </c>
    </row>
    <row r="4000" spans="1:14">
      <c r="A4000" s="62" t="str">
        <f>IF(Encodage!A4000="","",IF(COUNTIF($A$2:A3999,Encodage!A4000),"",IF(AND(Encodage!A4000&gt;=$G$2,Encodage!A4000&lt;=$H$2),Encodage!B4000,"")))</f>
        <v/>
      </c>
      <c r="B4000" s="62" t="str">
        <f>IF(A4000="","",IF(COUNTIF($A$2:B3999,Encodage!B4000)&gt;0,"",IF(AND(Encodage!B4000&gt;=$G$2,Encodage!A4000&lt;=$H$2),Encodage!C4000,"")))</f>
        <v/>
      </c>
      <c r="C4000" s="62"/>
      <c r="D4000" s="61"/>
      <c r="E4000" s="61"/>
      <c r="F4000" s="61"/>
      <c r="G4000" t="str">
        <f t="shared" si="669"/>
        <v/>
      </c>
      <c r="H4000" t="str">
        <f>IFERROR(IF(COUNTIF($H$4:H3999,H3999)&lt;VLOOKUP($H3999,$D$3:$E$500,2,0),H3999,INDEX($D$3:$D$300,MATCH(H3999,$D$3:$D$300,0)+1)),"")</f>
        <v/>
      </c>
      <c r="I4000" t="str">
        <f>IF($H4000="","",VLOOKUP($H4000,Listes!$A$3:$I$12,3,FALSE))</f>
        <v/>
      </c>
      <c r="J4000" t="str">
        <f>IF($H4000="","",VLOOKUP($H4000,Listes!$A$3:$I$12,4,FALSE))</f>
        <v/>
      </c>
      <c r="K4000" t="str">
        <f>IF(H4000="","",VLOOKUP($H4000,Listes!$A$3:$I$12,8,FALSE))</f>
        <v/>
      </c>
      <c r="N4000" t="str">
        <f t="shared" si="670"/>
        <v/>
      </c>
    </row>
    <row r="4001" spans="1:14">
      <c r="A4001" s="62" t="str">
        <f>IF(Encodage!A4001="","",IF(COUNTIF($A$2:A4000,Encodage!A4001),"",IF(AND(Encodage!A4001&gt;=$G$2,Encodage!A4001&lt;=$H$2),Encodage!B4001,"")))</f>
        <v/>
      </c>
      <c r="B4001" s="62" t="str">
        <f>IF(A4001="","",IF(COUNTIF($A$2:B4000,Encodage!B4001)&gt;0,"",IF(AND(Encodage!B4001&gt;=$G$2,Encodage!A4001&lt;=$H$2),Encodage!C4001,"")))</f>
        <v/>
      </c>
      <c r="C4001" s="62"/>
      <c r="D4001" s="61"/>
      <c r="E4001" s="61"/>
      <c r="F4001" s="61"/>
      <c r="G4001" t="str">
        <f t="shared" si="669"/>
        <v/>
      </c>
      <c r="H4001" t="str">
        <f>IFERROR(IF(COUNTIF($H$4:H4000,H4000)&lt;VLOOKUP($H4000,$D$3:$E$500,2,0),H4000,INDEX($D$3:$D$300,MATCH(H4000,$D$3:$D$300,0)+1)),"")</f>
        <v/>
      </c>
      <c r="I4001" t="str">
        <f>IF($H4001="","",VLOOKUP($H4001,Listes!$A$3:$I$12,3,FALSE))</f>
        <v/>
      </c>
      <c r="J4001" t="str">
        <f>IF($H4001="","",VLOOKUP($H4001,Listes!$A$3:$I$12,4,FALSE))</f>
        <v/>
      </c>
      <c r="K4001" t="str">
        <f>IF(H4001="","",VLOOKUP($H4001,Listes!$A$3:$I$12,8,FALSE))</f>
        <v/>
      </c>
      <c r="N4001" t="str">
        <f t="shared" si="670"/>
        <v/>
      </c>
    </row>
    <row r="4002" spans="1:14">
      <c r="A4002" s="62" t="str">
        <f>IF(Encodage!A4002="","",IF(COUNTIF($A$2:A4001,Encodage!A4002),"",IF(AND(Encodage!A4002&gt;=$G$2,Encodage!A4002&lt;=$H$2),Encodage!B4002,"")))</f>
        <v/>
      </c>
      <c r="B4002" s="62" t="str">
        <f>IF(A4002="","",IF(COUNTIF($A$2:B4001,Encodage!B4002)&gt;0,"",IF(AND(Encodage!B4002&gt;=$G$2,Encodage!A4002&lt;=$H$2),Encodage!C4002,"")))</f>
        <v/>
      </c>
      <c r="C4002" s="62"/>
      <c r="D4002" s="61"/>
      <c r="E4002" s="61"/>
      <c r="F4002" s="61"/>
      <c r="G4002" t="str">
        <f t="shared" si="669"/>
        <v/>
      </c>
      <c r="H4002" t="str">
        <f>IFERROR(IF(COUNTIF($H$4:H4001,H4001)&lt;VLOOKUP($H4001,$D$3:$E$500,2,0),H4001,INDEX($D$3:$D$300,MATCH(H4001,$D$3:$D$300,0)+1)),"")</f>
        <v/>
      </c>
      <c r="I4002" t="str">
        <f>IF($H4002="","",VLOOKUP($H4002,Listes!$A$3:$I$12,3,FALSE))</f>
        <v/>
      </c>
      <c r="J4002" t="str">
        <f>IF($H4002="","",VLOOKUP($H4002,Listes!$A$3:$I$12,4,FALSE))</f>
        <v/>
      </c>
      <c r="K4002" t="str">
        <f>IF(H4002="","",VLOOKUP($H4002,Listes!$A$3:$I$12,8,FALSE))</f>
        <v/>
      </c>
      <c r="N4002" t="str">
        <f t="shared" si="670"/>
        <v/>
      </c>
    </row>
    <row r="4003" spans="1:14">
      <c r="A4003" s="62" t="str">
        <f>IF(Encodage!A4003="","",IF(COUNTIF($A$2:A4002,Encodage!A4003),"",IF(AND(Encodage!A4003&gt;=$G$2,Encodage!A4003&lt;=$H$2),Encodage!B4003,"")))</f>
        <v/>
      </c>
      <c r="B4003" s="62" t="str">
        <f>IF(A4003="","",IF(COUNTIF($A$2:B4002,Encodage!B4003)&gt;0,"",IF(AND(Encodage!B4003&gt;=$G$2,Encodage!A4003&lt;=$H$2),Encodage!C4003,"")))</f>
        <v/>
      </c>
      <c r="C4003" s="62"/>
      <c r="D4003" s="61"/>
      <c r="E4003" s="61"/>
      <c r="F4003" s="61"/>
      <c r="G4003" t="str">
        <f t="shared" si="669"/>
        <v/>
      </c>
      <c r="H4003" t="str">
        <f>IFERROR(IF(COUNTIF($H$4:H4002,H4002)&lt;VLOOKUP($H4002,$D$3:$E$500,2,0),H4002,INDEX($D$3:$D$300,MATCH(H4002,$D$3:$D$300,0)+1)),"")</f>
        <v/>
      </c>
      <c r="I4003" t="str">
        <f>IF($H4003="","",VLOOKUP($H4003,Listes!$A$3:$I$12,3,FALSE))</f>
        <v/>
      </c>
      <c r="J4003" t="str">
        <f>IF($H4003="","",VLOOKUP($H4003,Listes!$A$3:$I$12,4,FALSE))</f>
        <v/>
      </c>
      <c r="K4003" t="str">
        <f>IF(H4003="","",VLOOKUP($H4003,Listes!$A$3:$I$12,8,FALSE))</f>
        <v/>
      </c>
      <c r="N4003" t="str">
        <f t="shared" si="670"/>
        <v/>
      </c>
    </row>
    <row r="4004" spans="1:14">
      <c r="A4004" s="62" t="str">
        <f>IF(Encodage!A4004="","",IF(COUNTIF($A$2:A4003,Encodage!A4004),"",IF(AND(Encodage!A4004&gt;=$G$2,Encodage!A4004&lt;=$H$2),Encodage!B4004,"")))</f>
        <v/>
      </c>
      <c r="B4004" s="62" t="str">
        <f>IF(A4004="","",IF(COUNTIF($A$2:B4003,Encodage!B4004)&gt;0,"",IF(AND(Encodage!B4004&gt;=$G$2,Encodage!A4004&lt;=$H$2),Encodage!C4004,"")))</f>
        <v/>
      </c>
      <c r="C4004" s="62"/>
      <c r="D4004" s="61"/>
      <c r="E4004" s="61"/>
      <c r="F4004" s="61"/>
      <c r="G4004" t="str">
        <f t="shared" si="669"/>
        <v/>
      </c>
      <c r="H4004" t="str">
        <f>IFERROR(IF(COUNTIF($H$4:H4003,H4003)&lt;VLOOKUP($H4003,$D$3:$E$500,2,0),H4003,INDEX($D$3:$D$300,MATCH(H4003,$D$3:$D$300,0)+1)),"")</f>
        <v/>
      </c>
      <c r="I4004" t="str">
        <f>IF($H4004="","",VLOOKUP($H4004,Listes!$A$3:$I$12,3,FALSE))</f>
        <v/>
      </c>
      <c r="J4004" t="str">
        <f>IF($H4004="","",VLOOKUP($H4004,Listes!$A$3:$I$12,4,FALSE))</f>
        <v/>
      </c>
      <c r="K4004" t="str">
        <f>IF(H4004="","",VLOOKUP($H4004,Listes!$A$3:$I$12,8,FALSE))</f>
        <v/>
      </c>
      <c r="N4004" t="str">
        <f t="shared" si="670"/>
        <v/>
      </c>
    </row>
    <row r="4005" spans="1:14">
      <c r="A4005" s="62" t="str">
        <f>IF(Encodage!A4005="","",IF(COUNTIF($A$2:A4004,Encodage!A4005),"",IF(AND(Encodage!A4005&gt;=$G$2,Encodage!A4005&lt;=$H$2),Encodage!B4005,"")))</f>
        <v/>
      </c>
      <c r="B4005" s="62" t="str">
        <f>IF(A4005="","",IF(COUNTIF($A$2:B4004,Encodage!B4005)&gt;0,"",IF(AND(Encodage!B4005&gt;=$G$2,Encodage!A4005&lt;=$H$2),Encodage!C4005,"")))</f>
        <v/>
      </c>
      <c r="C4005" s="62"/>
      <c r="D4005" s="61"/>
      <c r="E4005" s="61"/>
      <c r="F4005" s="61"/>
      <c r="G4005" t="str">
        <f t="shared" si="669"/>
        <v/>
      </c>
      <c r="H4005" t="str">
        <f>IFERROR(IF(COUNTIF($H$4:H4004,H4004)&lt;VLOOKUP($H4004,$D$3:$E$500,2,0),H4004,INDEX($D$3:$D$300,MATCH(H4004,$D$3:$D$300,0)+1)),"")</f>
        <v/>
      </c>
      <c r="I4005" t="str">
        <f>IF($H4005="","",VLOOKUP($H4005,Listes!$A$3:$I$12,3,FALSE))</f>
        <v/>
      </c>
      <c r="J4005" t="str">
        <f>IF($H4005="","",VLOOKUP($H4005,Listes!$A$3:$I$12,4,FALSE))</f>
        <v/>
      </c>
      <c r="K4005" t="str">
        <f>IF(H4005="","",VLOOKUP($H4005,Listes!$A$3:$I$12,8,FALSE))</f>
        <v/>
      </c>
      <c r="N4005" t="str">
        <f t="shared" si="670"/>
        <v/>
      </c>
    </row>
    <row r="4006" spans="1:14">
      <c r="A4006" s="62" t="str">
        <f>IF(Encodage!A4006="","",IF(COUNTIF($A$2:A4005,Encodage!A4006),"",IF(AND(Encodage!A4006&gt;=$G$2,Encodage!A4006&lt;=$H$2),Encodage!B4006,"")))</f>
        <v/>
      </c>
      <c r="B4006" s="62" t="str">
        <f>IF(A4006="","",IF(COUNTIF($A$2:B4005,Encodage!B4006)&gt;0,"",IF(AND(Encodage!B4006&gt;=$G$2,Encodage!A4006&lt;=$H$2),Encodage!C4006,"")))</f>
        <v/>
      </c>
      <c r="C4006" s="62"/>
      <c r="D4006" s="61"/>
      <c r="E4006" s="61"/>
      <c r="F4006" s="61"/>
      <c r="G4006" t="str">
        <f t="shared" si="669"/>
        <v/>
      </c>
      <c r="H4006" t="str">
        <f>IFERROR(IF(COUNTIF($H$4:H4005,H4005)&lt;VLOOKUP($H4005,$D$3:$E$500,2,0),H4005,INDEX($D$3:$D$300,MATCH(H4005,$D$3:$D$300,0)+1)),"")</f>
        <v/>
      </c>
      <c r="I4006" t="str">
        <f>IF($H4006="","",VLOOKUP($H4006,Listes!$A$3:$I$12,3,FALSE))</f>
        <v/>
      </c>
      <c r="J4006" t="str">
        <f>IF($H4006="","",VLOOKUP($H4006,Listes!$A$3:$I$12,4,FALSE))</f>
        <v/>
      </c>
      <c r="K4006" t="str">
        <f>IF(H4006="","",VLOOKUP($H4006,Listes!$A$3:$I$12,8,FALSE))</f>
        <v/>
      </c>
      <c r="N4006" t="str">
        <f t="shared" si="670"/>
        <v/>
      </c>
    </row>
    <row r="4007" spans="1:14">
      <c r="A4007" s="62" t="str">
        <f>IF(Encodage!A4007="","",IF(COUNTIF($A$2:A4006,Encodage!A4007),"",IF(AND(Encodage!A4007&gt;=$G$2,Encodage!A4007&lt;=$H$2),Encodage!B4007,"")))</f>
        <v/>
      </c>
      <c r="B4007" s="62" t="str">
        <f>IF(A4007="","",IF(COUNTIF($A$2:B4006,Encodage!B4007)&gt;0,"",IF(AND(Encodage!B4007&gt;=$G$2,Encodage!A4007&lt;=$H$2),Encodage!C4007,"")))</f>
        <v/>
      </c>
      <c r="C4007" s="62"/>
      <c r="D4007" s="61"/>
      <c r="E4007" s="61"/>
      <c r="F4007" s="61"/>
      <c r="G4007" t="str">
        <f t="shared" si="669"/>
        <v/>
      </c>
      <c r="H4007" t="str">
        <f>IFERROR(IF(COUNTIF($H$4:H4006,H4006)&lt;VLOOKUP($H4006,$D$3:$E$500,2,0),H4006,INDEX($D$3:$D$300,MATCH(H4006,$D$3:$D$300,0)+1)),"")</f>
        <v/>
      </c>
      <c r="I4007" t="str">
        <f>IF($H4007="","",VLOOKUP($H4007,Listes!$A$3:$I$12,3,FALSE))</f>
        <v/>
      </c>
      <c r="J4007" t="str">
        <f>IF($H4007="","",VLOOKUP($H4007,Listes!$A$3:$I$12,4,FALSE))</f>
        <v/>
      </c>
      <c r="K4007" t="str">
        <f>IF(H4007="","",VLOOKUP($H4007,Listes!$A$3:$I$12,8,FALSE))</f>
        <v/>
      </c>
      <c r="N4007" t="str">
        <f t="shared" si="670"/>
        <v/>
      </c>
    </row>
    <row r="4008" spans="1:14">
      <c r="A4008" s="62" t="str">
        <f>IF(Encodage!A4008="","",IF(COUNTIF($A$2:A4007,Encodage!A4008),"",IF(AND(Encodage!A4008&gt;=$G$2,Encodage!A4008&lt;=$H$2),Encodage!B4008,"")))</f>
        <v/>
      </c>
      <c r="B4008" s="62" t="str">
        <f>IF(A4008="","",IF(COUNTIF($A$2:B4007,Encodage!B4008)&gt;0,"",IF(AND(Encodage!B4008&gt;=$G$2,Encodage!A4008&lt;=$H$2),Encodage!C4008,"")))</f>
        <v/>
      </c>
      <c r="C4008" s="62"/>
      <c r="D4008" s="61"/>
      <c r="E4008" s="61"/>
      <c r="F4008" s="61"/>
      <c r="G4008" t="str">
        <f t="shared" si="669"/>
        <v/>
      </c>
      <c r="H4008" t="str">
        <f>IFERROR(IF(COUNTIF($H$4:H4007,H4007)&lt;VLOOKUP($H4007,$D$3:$E$500,2,0),H4007,INDEX($D$3:$D$300,MATCH(H4007,$D$3:$D$300,0)+1)),"")</f>
        <v/>
      </c>
      <c r="I4008" t="str">
        <f>IF($H4008="","",VLOOKUP($H4008,Listes!$A$3:$I$12,3,FALSE))</f>
        <v/>
      </c>
      <c r="J4008" t="str">
        <f>IF($H4008="","",VLOOKUP($H4008,Listes!$A$3:$I$12,4,FALSE))</f>
        <v/>
      </c>
      <c r="K4008" t="str">
        <f>IF(H4008="","",VLOOKUP($H4008,Listes!$A$3:$I$12,8,FALSE))</f>
        <v/>
      </c>
      <c r="N4008" t="str">
        <f t="shared" si="670"/>
        <v/>
      </c>
    </row>
    <row r="4009" spans="1:14">
      <c r="A4009" s="62" t="str">
        <f>IF(Encodage!A4009="","",IF(COUNTIF($A$2:A4008,Encodage!A4009),"",IF(AND(Encodage!A4009&gt;=$G$2,Encodage!A4009&lt;=$H$2),Encodage!B4009,"")))</f>
        <v/>
      </c>
      <c r="B4009" s="62" t="str">
        <f>IF(A4009="","",IF(COUNTIF($A$2:B4008,Encodage!B4009)&gt;0,"",IF(AND(Encodage!B4009&gt;=$G$2,Encodage!A4009&lt;=$H$2),Encodage!C4009,"")))</f>
        <v/>
      </c>
      <c r="C4009" s="62"/>
      <c r="D4009" s="61"/>
      <c r="E4009" s="61"/>
      <c r="F4009" s="61"/>
      <c r="G4009" t="str">
        <f t="shared" si="669"/>
        <v/>
      </c>
      <c r="H4009" t="str">
        <f>IFERROR(IF(COUNTIF($H$4:H4008,H4008)&lt;VLOOKUP($H4008,$D$3:$E$500,2,0),H4008,INDEX($D$3:$D$300,MATCH(H4008,$D$3:$D$300,0)+1)),"")</f>
        <v/>
      </c>
      <c r="I4009" t="str">
        <f>IF($H4009="","",VLOOKUP($H4009,Listes!$A$3:$I$12,3,FALSE))</f>
        <v/>
      </c>
      <c r="J4009" t="str">
        <f>IF($H4009="","",VLOOKUP($H4009,Listes!$A$3:$I$12,4,FALSE))</f>
        <v/>
      </c>
      <c r="K4009" t="str">
        <f>IF(H4009="","",VLOOKUP($H4009,Listes!$A$3:$I$12,8,FALSE))</f>
        <v/>
      </c>
      <c r="N4009" t="str">
        <f t="shared" si="670"/>
        <v/>
      </c>
    </row>
    <row r="4010" spans="1:14">
      <c r="A4010" s="62" t="str">
        <f>IF(Encodage!A4010="","",IF(COUNTIF($A$2:A4009,Encodage!A4010),"",IF(AND(Encodage!A4010&gt;=$G$2,Encodage!A4010&lt;=$H$2),Encodage!B4010,"")))</f>
        <v/>
      </c>
      <c r="B4010" s="62" t="str">
        <f>IF(A4010="","",IF(COUNTIF($A$2:B4009,Encodage!B4010)&gt;0,"",IF(AND(Encodage!B4010&gt;=$G$2,Encodage!A4010&lt;=$H$2),Encodage!C4010,"")))</f>
        <v/>
      </c>
      <c r="C4010" s="62"/>
      <c r="D4010" s="61"/>
      <c r="E4010" s="61"/>
      <c r="F4010" s="61"/>
      <c r="G4010" t="str">
        <f t="shared" si="669"/>
        <v/>
      </c>
      <c r="H4010" t="str">
        <f>IFERROR(IF(COUNTIF($H$4:H4009,H4009)&lt;VLOOKUP($H4009,$D$3:$E$500,2,0),H4009,INDEX($D$3:$D$300,MATCH(H4009,$D$3:$D$300,0)+1)),"")</f>
        <v/>
      </c>
      <c r="I4010" t="str">
        <f>IF($H4010="","",VLOOKUP($H4010,Listes!$A$3:$I$12,3,FALSE))</f>
        <v/>
      </c>
      <c r="J4010" t="str">
        <f>IF($H4010="","",VLOOKUP($H4010,Listes!$A$3:$I$12,4,FALSE))</f>
        <v/>
      </c>
      <c r="K4010" t="str">
        <f>IF(H4010="","",VLOOKUP($H4010,Listes!$A$3:$I$12,8,FALSE))</f>
        <v/>
      </c>
      <c r="N4010" t="str">
        <f t="shared" si="670"/>
        <v/>
      </c>
    </row>
    <row r="4011" spans="1:14">
      <c r="A4011" s="62" t="str">
        <f>IF(Encodage!A4011="","",IF(COUNTIF($A$2:A4010,Encodage!A4011),"",IF(AND(Encodage!A4011&gt;=$G$2,Encodage!A4011&lt;=$H$2),Encodage!B4011,"")))</f>
        <v/>
      </c>
      <c r="B4011" s="62" t="str">
        <f>IF(A4011="","",IF(COUNTIF($A$2:B4010,Encodage!B4011)&gt;0,"",IF(AND(Encodage!B4011&gt;=$G$2,Encodage!A4011&lt;=$H$2),Encodage!C4011,"")))</f>
        <v/>
      </c>
      <c r="C4011" s="62"/>
      <c r="D4011" s="61"/>
      <c r="E4011" s="61"/>
      <c r="F4011" s="61"/>
      <c r="G4011" t="str">
        <f t="shared" si="669"/>
        <v/>
      </c>
      <c r="H4011" t="str">
        <f>IFERROR(IF(COUNTIF($H$4:H4010,H4010)&lt;VLOOKUP($H4010,$D$3:$E$500,2,0),H4010,INDEX($D$3:$D$300,MATCH(H4010,$D$3:$D$300,0)+1)),"")</f>
        <v/>
      </c>
      <c r="I4011" t="str">
        <f>IF($H4011="","",VLOOKUP($H4011,Listes!$A$3:$I$12,3,FALSE))</f>
        <v/>
      </c>
      <c r="J4011" t="str">
        <f>IF($H4011="","",VLOOKUP($H4011,Listes!$A$3:$I$12,4,FALSE))</f>
        <v/>
      </c>
      <c r="K4011" t="str">
        <f>IF(H4011="","",VLOOKUP($H4011,Listes!$A$3:$I$12,8,FALSE))</f>
        <v/>
      </c>
      <c r="N4011" t="str">
        <f t="shared" si="670"/>
        <v/>
      </c>
    </row>
    <row r="4012" spans="1:14">
      <c r="A4012" s="62" t="str">
        <f>IF(Encodage!A4012="","",IF(COUNTIF($A$2:A4011,Encodage!A4012),"",IF(AND(Encodage!A4012&gt;=$G$2,Encodage!A4012&lt;=$H$2),Encodage!B4012,"")))</f>
        <v/>
      </c>
      <c r="B4012" s="62" t="str">
        <f>IF(A4012="","",IF(COUNTIF($A$2:B4011,Encodage!B4012)&gt;0,"",IF(AND(Encodage!B4012&gt;=$G$2,Encodage!A4012&lt;=$H$2),Encodage!C4012,"")))</f>
        <v/>
      </c>
      <c r="C4012" s="62"/>
      <c r="D4012" s="61"/>
      <c r="E4012" s="61"/>
      <c r="F4012" s="61"/>
      <c r="G4012" t="str">
        <f t="shared" si="669"/>
        <v/>
      </c>
      <c r="H4012" t="str">
        <f>IFERROR(IF(COUNTIF($H$4:H4011,H4011)&lt;VLOOKUP($H4011,$D$3:$E$500,2,0),H4011,INDEX($D$3:$D$300,MATCH(H4011,$D$3:$D$300,0)+1)),"")</f>
        <v/>
      </c>
      <c r="I4012" t="str">
        <f>IF($H4012="","",VLOOKUP($H4012,Listes!$A$3:$I$12,3,FALSE))</f>
        <v/>
      </c>
      <c r="J4012" t="str">
        <f>IF($H4012="","",VLOOKUP($H4012,Listes!$A$3:$I$12,4,FALSE))</f>
        <v/>
      </c>
      <c r="K4012" t="str">
        <f>IF(H4012="","",VLOOKUP($H4012,Listes!$A$3:$I$12,8,FALSE))</f>
        <v/>
      </c>
      <c r="N4012" t="str">
        <f t="shared" si="670"/>
        <v/>
      </c>
    </row>
    <row r="4013" spans="1:14">
      <c r="A4013" s="62" t="str">
        <f>IF(Encodage!A4013="","",IF(COUNTIF($A$2:A4012,Encodage!A4013),"",IF(AND(Encodage!A4013&gt;=$G$2,Encodage!A4013&lt;=$H$2),Encodage!B4013,"")))</f>
        <v/>
      </c>
      <c r="B4013" s="62" t="str">
        <f>IF(A4013="","",IF(COUNTIF($A$2:B4012,Encodage!B4013)&gt;0,"",IF(AND(Encodage!B4013&gt;=$G$2,Encodage!A4013&lt;=$H$2),Encodage!C4013,"")))</f>
        <v/>
      </c>
      <c r="C4013" s="62"/>
      <c r="D4013" s="61"/>
      <c r="E4013" s="61"/>
      <c r="F4013" s="61"/>
      <c r="G4013" t="str">
        <f t="shared" si="669"/>
        <v/>
      </c>
      <c r="H4013" t="str">
        <f>IFERROR(IF(COUNTIF($H$4:H4012,H4012)&lt;VLOOKUP($H4012,$D$3:$E$500,2,0),H4012,INDEX($D$3:$D$300,MATCH(H4012,$D$3:$D$300,0)+1)),"")</f>
        <v/>
      </c>
      <c r="I4013" t="str">
        <f>IF($H4013="","",VLOOKUP($H4013,Listes!$A$3:$I$12,3,FALSE))</f>
        <v/>
      </c>
      <c r="J4013" t="str">
        <f>IF($H4013="","",VLOOKUP($H4013,Listes!$A$3:$I$12,4,FALSE))</f>
        <v/>
      </c>
      <c r="K4013" t="str">
        <f>IF(H4013="","",VLOOKUP($H4013,Listes!$A$3:$I$12,8,FALSE))</f>
        <v/>
      </c>
      <c r="N4013" t="str">
        <f t="shared" si="670"/>
        <v/>
      </c>
    </row>
    <row r="4014" spans="1:14">
      <c r="A4014" s="62" t="str">
        <f>IF(Encodage!A4014="","",IF(COUNTIF($A$2:A4013,Encodage!A4014),"",IF(AND(Encodage!A4014&gt;=$G$2,Encodage!A4014&lt;=$H$2),Encodage!B4014,"")))</f>
        <v/>
      </c>
      <c r="B4014" s="62" t="str">
        <f>IF(A4014="","",IF(COUNTIF($A$2:B4013,Encodage!B4014)&gt;0,"",IF(AND(Encodage!B4014&gt;=$G$2,Encodage!A4014&lt;=$H$2),Encodage!C4014,"")))</f>
        <v/>
      </c>
      <c r="C4014" s="62"/>
      <c r="D4014" s="61"/>
      <c r="E4014" s="61"/>
      <c r="F4014" s="61"/>
      <c r="G4014" t="str">
        <f t="shared" si="669"/>
        <v/>
      </c>
      <c r="H4014" t="str">
        <f>IFERROR(IF(COUNTIF($H$4:H4013,H4013)&lt;VLOOKUP($H4013,$D$3:$E$500,2,0),H4013,INDEX($D$3:$D$300,MATCH(H4013,$D$3:$D$300,0)+1)),"")</f>
        <v/>
      </c>
      <c r="I4014" t="str">
        <f>IF($H4014="","",VLOOKUP($H4014,Listes!$A$3:$I$12,3,FALSE))</f>
        <v/>
      </c>
      <c r="J4014" t="str">
        <f>IF($H4014="","",VLOOKUP($H4014,Listes!$A$3:$I$12,4,FALSE))</f>
        <v/>
      </c>
      <c r="K4014" t="str">
        <f>IF(H4014="","",VLOOKUP($H4014,Listes!$A$3:$I$12,8,FALSE))</f>
        <v/>
      </c>
      <c r="N4014" t="str">
        <f t="shared" si="670"/>
        <v/>
      </c>
    </row>
    <row r="4015" spans="1:14">
      <c r="A4015" s="62" t="str">
        <f>IF(Encodage!A4015="","",IF(COUNTIF($A$2:A4014,Encodage!A4015),"",IF(AND(Encodage!A4015&gt;=$G$2,Encodage!A4015&lt;=$H$2),Encodage!B4015,"")))</f>
        <v/>
      </c>
      <c r="B4015" s="62" t="str">
        <f>IF(A4015="","",IF(COUNTIF($A$2:B4014,Encodage!B4015)&gt;0,"",IF(AND(Encodage!B4015&gt;=$G$2,Encodage!A4015&lt;=$H$2),Encodage!C4015,"")))</f>
        <v/>
      </c>
      <c r="C4015" s="62"/>
      <c r="D4015" s="61"/>
      <c r="E4015" s="61"/>
      <c r="F4015" s="61"/>
      <c r="G4015" t="str">
        <f t="shared" si="669"/>
        <v/>
      </c>
      <c r="H4015" t="str">
        <f>IFERROR(IF(COUNTIF($H$4:H4014,H4014)&lt;VLOOKUP($H4014,$D$3:$E$500,2,0),H4014,INDEX($D$3:$D$300,MATCH(H4014,$D$3:$D$300,0)+1)),"")</f>
        <v/>
      </c>
      <c r="I4015" t="str">
        <f>IF($H4015="","",VLOOKUP($H4015,Listes!$A$3:$I$12,3,FALSE))</f>
        <v/>
      </c>
      <c r="J4015" t="str">
        <f>IF($H4015="","",VLOOKUP($H4015,Listes!$A$3:$I$12,4,FALSE))</f>
        <v/>
      </c>
      <c r="K4015" t="str">
        <f>IF(H4015="","",VLOOKUP($H4015,Listes!$A$3:$I$12,8,FALSE))</f>
        <v/>
      </c>
      <c r="N4015" t="str">
        <f t="shared" si="670"/>
        <v/>
      </c>
    </row>
    <row r="4016" spans="1:14">
      <c r="A4016" s="62" t="str">
        <f>IF(Encodage!A4016="","",IF(COUNTIF($A$2:A4015,Encodage!A4016),"",IF(AND(Encodage!A4016&gt;=$G$2,Encodage!A4016&lt;=$H$2),Encodage!B4016,"")))</f>
        <v/>
      </c>
      <c r="B4016" s="62" t="str">
        <f>IF(A4016="","",IF(COUNTIF($A$2:B4015,Encodage!B4016)&gt;0,"",IF(AND(Encodage!B4016&gt;=$G$2,Encodage!A4016&lt;=$H$2),Encodage!C4016,"")))</f>
        <v/>
      </c>
      <c r="C4016" s="62"/>
      <c r="D4016" s="61"/>
      <c r="E4016" s="61"/>
      <c r="F4016" s="61"/>
      <c r="G4016" t="str">
        <f t="shared" si="669"/>
        <v/>
      </c>
      <c r="H4016" t="str">
        <f>IFERROR(IF(COUNTIF($H$4:H4015,H4015)&lt;VLOOKUP($H4015,$D$3:$E$500,2,0),H4015,INDEX($D$3:$D$300,MATCH(H4015,$D$3:$D$300,0)+1)),"")</f>
        <v/>
      </c>
      <c r="I4016" t="str">
        <f>IF($H4016="","",VLOOKUP($H4016,Listes!$A$3:$I$12,3,FALSE))</f>
        <v/>
      </c>
      <c r="J4016" t="str">
        <f>IF($H4016="","",VLOOKUP($H4016,Listes!$A$3:$I$12,4,FALSE))</f>
        <v/>
      </c>
      <c r="K4016" t="str">
        <f>IF(H4016="","",VLOOKUP($H4016,Listes!$A$3:$I$12,8,FALSE))</f>
        <v/>
      </c>
      <c r="N4016" t="str">
        <f t="shared" si="670"/>
        <v/>
      </c>
    </row>
    <row r="4017" spans="1:14">
      <c r="A4017" s="62" t="str">
        <f>IF(Encodage!A4017="","",IF(COUNTIF($A$2:A4016,Encodage!A4017),"",IF(AND(Encodage!A4017&gt;=$G$2,Encodage!A4017&lt;=$H$2),Encodage!B4017,"")))</f>
        <v/>
      </c>
      <c r="B4017" s="62" t="str">
        <f>IF(A4017="","",IF(COUNTIF($A$2:B4016,Encodage!B4017)&gt;0,"",IF(AND(Encodage!B4017&gt;=$G$2,Encodage!A4017&lt;=$H$2),Encodage!C4017,"")))</f>
        <v/>
      </c>
      <c r="C4017" s="62"/>
      <c r="D4017" s="61"/>
      <c r="E4017" s="61"/>
      <c r="F4017" s="61"/>
      <c r="G4017" t="str">
        <f t="shared" si="669"/>
        <v/>
      </c>
      <c r="H4017" t="str">
        <f>IFERROR(IF(COUNTIF($H$4:H4016,H4016)&lt;VLOOKUP($H4016,$D$3:$E$500,2,0),H4016,INDEX($D$3:$D$300,MATCH(H4016,$D$3:$D$300,0)+1)),"")</f>
        <v/>
      </c>
      <c r="I4017" t="str">
        <f>IF($H4017="","",VLOOKUP($H4017,Listes!$A$3:$I$12,3,FALSE))</f>
        <v/>
      </c>
      <c r="J4017" t="str">
        <f>IF($H4017="","",VLOOKUP($H4017,Listes!$A$3:$I$12,4,FALSE))</f>
        <v/>
      </c>
      <c r="K4017" t="str">
        <f>IF(H4017="","",VLOOKUP($H4017,Listes!$A$3:$I$12,8,FALSE))</f>
        <v/>
      </c>
      <c r="N4017" t="str">
        <f t="shared" si="670"/>
        <v/>
      </c>
    </row>
    <row r="4018" spans="1:14">
      <c r="A4018" s="62" t="str">
        <f>IF(Encodage!A4018="","",IF(COUNTIF($A$2:A4017,Encodage!A4018),"",IF(AND(Encodage!A4018&gt;=$G$2,Encodage!A4018&lt;=$H$2),Encodage!B4018,"")))</f>
        <v/>
      </c>
      <c r="B4018" s="62" t="str">
        <f>IF(A4018="","",IF(COUNTIF($A$2:B4017,Encodage!B4018)&gt;0,"",IF(AND(Encodage!B4018&gt;=$G$2,Encodage!A4018&lt;=$H$2),Encodage!C4018,"")))</f>
        <v/>
      </c>
      <c r="C4018" s="62"/>
      <c r="D4018" s="61"/>
      <c r="E4018" s="61"/>
      <c r="F4018" s="61"/>
      <c r="G4018" t="str">
        <f t="shared" si="669"/>
        <v/>
      </c>
      <c r="H4018" t="str">
        <f>IFERROR(IF(COUNTIF($H$4:H4017,H4017)&lt;VLOOKUP($H4017,$D$3:$E$500,2,0),H4017,INDEX($D$3:$D$300,MATCH(H4017,$D$3:$D$300,0)+1)),"")</f>
        <v/>
      </c>
      <c r="I4018" t="str">
        <f>IF($H4018="","",VLOOKUP($H4018,Listes!$A$3:$I$12,3,FALSE))</f>
        <v/>
      </c>
      <c r="J4018" t="str">
        <f>IF($H4018="","",VLOOKUP($H4018,Listes!$A$3:$I$12,4,FALSE))</f>
        <v/>
      </c>
      <c r="K4018" t="str">
        <f>IF(H4018="","",VLOOKUP($H4018,Listes!$A$3:$I$12,8,FALSE))</f>
        <v/>
      </c>
      <c r="N4018" t="str">
        <f t="shared" si="670"/>
        <v/>
      </c>
    </row>
    <row r="4019" spans="1:14">
      <c r="A4019" s="62" t="str">
        <f>IF(Encodage!A4019="","",IF(COUNTIF($A$2:A4018,Encodage!A4019),"",IF(AND(Encodage!A4019&gt;=$G$2,Encodage!A4019&lt;=$H$2),Encodage!B4019,"")))</f>
        <v/>
      </c>
      <c r="B4019" s="62" t="str">
        <f>IF(A4019="","",IF(COUNTIF($A$2:B4018,Encodage!B4019)&gt;0,"",IF(AND(Encodage!B4019&gt;=$G$2,Encodage!A4019&lt;=$H$2),Encodage!C4019,"")))</f>
        <v/>
      </c>
      <c r="C4019" s="62"/>
      <c r="D4019" s="61"/>
      <c r="E4019" s="61"/>
      <c r="F4019" s="61"/>
      <c r="G4019" t="str">
        <f t="shared" si="669"/>
        <v/>
      </c>
      <c r="H4019" t="str">
        <f>IFERROR(IF(COUNTIF($H$4:H4018,H4018)&lt;VLOOKUP($H4018,$D$3:$E$500,2,0),H4018,INDEX($D$3:$D$300,MATCH(H4018,$D$3:$D$300,0)+1)),"")</f>
        <v/>
      </c>
      <c r="I4019" t="str">
        <f>IF($H4019="","",VLOOKUP($H4019,Listes!$A$3:$I$12,3,FALSE))</f>
        <v/>
      </c>
      <c r="J4019" t="str">
        <f>IF($H4019="","",VLOOKUP($H4019,Listes!$A$3:$I$12,4,FALSE))</f>
        <v/>
      </c>
      <c r="K4019" t="str">
        <f>IF(H4019="","",VLOOKUP($H4019,Listes!$A$3:$I$12,8,FALSE))</f>
        <v/>
      </c>
      <c r="N4019" t="str">
        <f t="shared" si="670"/>
        <v/>
      </c>
    </row>
    <row r="4020" spans="1:14">
      <c r="A4020" s="62" t="str">
        <f>IF(Encodage!A4020="","",IF(COUNTIF($A$2:A4019,Encodage!A4020),"",IF(AND(Encodage!A4020&gt;=$G$2,Encodage!A4020&lt;=$H$2),Encodage!B4020,"")))</f>
        <v/>
      </c>
      <c r="B4020" s="62" t="str">
        <f>IF(A4020="","",IF(COUNTIF($A$2:B4019,Encodage!B4020)&gt;0,"",IF(AND(Encodage!B4020&gt;=$G$2,Encodage!A4020&lt;=$H$2),Encodage!C4020,"")))</f>
        <v/>
      </c>
      <c r="C4020" s="62"/>
      <c r="D4020" s="61"/>
      <c r="E4020" s="61"/>
      <c r="F4020" s="61"/>
      <c r="G4020" t="str">
        <f t="shared" si="669"/>
        <v/>
      </c>
      <c r="H4020" t="str">
        <f>IFERROR(IF(COUNTIF($H$4:H4019,H4019)&lt;VLOOKUP($H4019,$D$3:$E$500,2,0),H4019,INDEX($D$3:$D$300,MATCH(H4019,$D$3:$D$300,0)+1)),"")</f>
        <v/>
      </c>
      <c r="I4020" t="str">
        <f>IF($H4020="","",VLOOKUP($H4020,Listes!$A$3:$I$12,3,FALSE))</f>
        <v/>
      </c>
      <c r="J4020" t="str">
        <f>IF($H4020="","",VLOOKUP($H4020,Listes!$A$3:$I$12,4,FALSE))</f>
        <v/>
      </c>
      <c r="K4020" t="str">
        <f>IF(H4020="","",VLOOKUP($H4020,Listes!$A$3:$I$12,8,FALSE))</f>
        <v/>
      </c>
      <c r="N4020" t="str">
        <f t="shared" si="670"/>
        <v/>
      </c>
    </row>
    <row r="4021" spans="1:14">
      <c r="A4021" s="62" t="str">
        <f>IF(Encodage!A4021="","",IF(COUNTIF($A$2:A4020,Encodage!A4021),"",IF(AND(Encodage!A4021&gt;=$G$2,Encodage!A4021&lt;=$H$2),Encodage!B4021,"")))</f>
        <v/>
      </c>
      <c r="B4021" s="62" t="str">
        <f>IF(A4021="","",IF(COUNTIF($A$2:B4020,Encodage!B4021)&gt;0,"",IF(AND(Encodage!B4021&gt;=$G$2,Encodage!A4021&lt;=$H$2),Encodage!C4021,"")))</f>
        <v/>
      </c>
      <c r="C4021" s="62"/>
      <c r="D4021" s="61"/>
      <c r="E4021" s="61"/>
      <c r="F4021" s="61"/>
      <c r="G4021" t="str">
        <f t="shared" si="669"/>
        <v/>
      </c>
      <c r="H4021" t="str">
        <f>IFERROR(IF(COUNTIF($H$4:H4020,H4020)&lt;VLOOKUP($H4020,$D$3:$E$500,2,0),H4020,INDEX($D$3:$D$300,MATCH(H4020,$D$3:$D$300,0)+1)),"")</f>
        <v/>
      </c>
      <c r="I4021" t="str">
        <f>IF($H4021="","",VLOOKUP($H4021,Listes!$A$3:$I$12,3,FALSE))</f>
        <v/>
      </c>
      <c r="J4021" t="str">
        <f>IF($H4021="","",VLOOKUP($H4021,Listes!$A$3:$I$12,4,FALSE))</f>
        <v/>
      </c>
      <c r="K4021" t="str">
        <f>IF(H4021="","",VLOOKUP($H4021,Listes!$A$3:$I$12,8,FALSE))</f>
        <v/>
      </c>
      <c r="N4021" t="str">
        <f t="shared" si="670"/>
        <v/>
      </c>
    </row>
    <row r="4022" spans="1:14">
      <c r="A4022" s="62" t="str">
        <f>IF(Encodage!A4022="","",IF(COUNTIF($A$2:A4021,Encodage!A4022),"",IF(AND(Encodage!A4022&gt;=$G$2,Encodage!A4022&lt;=$H$2),Encodage!B4022,"")))</f>
        <v/>
      </c>
      <c r="B4022" s="62" t="str">
        <f>IF(A4022="","",IF(COUNTIF($A$2:B4021,Encodage!B4022)&gt;0,"",IF(AND(Encodage!B4022&gt;=$G$2,Encodage!A4022&lt;=$H$2),Encodage!C4022,"")))</f>
        <v/>
      </c>
      <c r="C4022" s="62"/>
      <c r="D4022" s="61"/>
      <c r="E4022" s="61"/>
      <c r="F4022" s="61"/>
      <c r="G4022" t="str">
        <f t="shared" si="669"/>
        <v/>
      </c>
      <c r="H4022" t="str">
        <f>IFERROR(IF(COUNTIF($H$4:H4021,H4021)&lt;VLOOKUP($H4021,$D$3:$E$500,2,0),H4021,INDEX($D$3:$D$300,MATCH(H4021,$D$3:$D$300,0)+1)),"")</f>
        <v/>
      </c>
      <c r="I4022" t="str">
        <f>IF($H4022="","",VLOOKUP($H4022,Listes!$A$3:$I$12,3,FALSE))</f>
        <v/>
      </c>
      <c r="J4022" t="str">
        <f>IF($H4022="","",VLOOKUP($H4022,Listes!$A$3:$I$12,4,FALSE))</f>
        <v/>
      </c>
      <c r="K4022" t="str">
        <f>IF(H4022="","",VLOOKUP($H4022,Listes!$A$3:$I$12,8,FALSE))</f>
        <v/>
      </c>
      <c r="N4022" t="str">
        <f t="shared" si="670"/>
        <v/>
      </c>
    </row>
    <row r="4023" spans="1:14">
      <c r="A4023" s="62" t="str">
        <f>IF(Encodage!A4023="","",IF(COUNTIF($A$2:A4022,Encodage!A4023),"",IF(AND(Encodage!A4023&gt;=$G$2,Encodage!A4023&lt;=$H$2),Encodage!B4023,"")))</f>
        <v/>
      </c>
      <c r="B4023" s="62" t="str">
        <f>IF(A4023="","",IF(COUNTIF($A$2:B4022,Encodage!B4023)&gt;0,"",IF(AND(Encodage!B4023&gt;=$G$2,Encodage!A4023&lt;=$H$2),Encodage!C4023,"")))</f>
        <v/>
      </c>
      <c r="C4023" s="62"/>
      <c r="D4023" s="61"/>
      <c r="E4023" s="61"/>
      <c r="F4023" s="61"/>
      <c r="G4023" t="str">
        <f t="shared" si="669"/>
        <v/>
      </c>
      <c r="H4023" t="str">
        <f>IFERROR(IF(COUNTIF($H$4:H4022,H4022)&lt;VLOOKUP($H4022,$D$3:$E$500,2,0),H4022,INDEX($D$3:$D$300,MATCH(H4022,$D$3:$D$300,0)+1)),"")</f>
        <v/>
      </c>
      <c r="I4023" t="str">
        <f>IF($H4023="","",VLOOKUP($H4023,Listes!$A$3:$I$12,3,FALSE))</f>
        <v/>
      </c>
      <c r="J4023" t="str">
        <f>IF($H4023="","",VLOOKUP($H4023,Listes!$A$3:$I$12,4,FALSE))</f>
        <v/>
      </c>
      <c r="K4023" t="str">
        <f>IF(H4023="","",VLOOKUP($H4023,Listes!$A$3:$I$12,8,FALSE))</f>
        <v/>
      </c>
      <c r="N4023" t="str">
        <f t="shared" si="670"/>
        <v/>
      </c>
    </row>
    <row r="4024" spans="1:14">
      <c r="A4024" s="62" t="str">
        <f>IF(Encodage!A4024="","",IF(COUNTIF($A$2:A4023,Encodage!A4024),"",IF(AND(Encodage!A4024&gt;=$G$2,Encodage!A4024&lt;=$H$2),Encodage!B4024,"")))</f>
        <v/>
      </c>
      <c r="B4024" s="62" t="str">
        <f>IF(A4024="","",IF(COUNTIF($A$2:B4023,Encodage!B4024)&gt;0,"",IF(AND(Encodage!B4024&gt;=$G$2,Encodage!A4024&lt;=$H$2),Encodage!C4024,"")))</f>
        <v/>
      </c>
      <c r="C4024" s="62"/>
      <c r="D4024" s="61"/>
      <c r="E4024" s="61"/>
      <c r="F4024" s="61"/>
      <c r="G4024" t="str">
        <f t="shared" si="669"/>
        <v/>
      </c>
      <c r="H4024" t="str">
        <f>IFERROR(IF(COUNTIF($H$4:H4023,H4023)&lt;VLOOKUP($H4023,$D$3:$E$500,2,0),H4023,INDEX($D$3:$D$300,MATCH(H4023,$D$3:$D$300,0)+1)),"")</f>
        <v/>
      </c>
      <c r="I4024" t="str">
        <f>IF($H4024="","",VLOOKUP($H4024,Listes!$A$3:$I$12,3,FALSE))</f>
        <v/>
      </c>
      <c r="J4024" t="str">
        <f>IF($H4024="","",VLOOKUP($H4024,Listes!$A$3:$I$12,4,FALSE))</f>
        <v/>
      </c>
      <c r="K4024" t="str">
        <f>IF(H4024="","",VLOOKUP($H4024,Listes!$A$3:$I$12,8,FALSE))</f>
        <v/>
      </c>
      <c r="N4024" t="str">
        <f t="shared" si="670"/>
        <v/>
      </c>
    </row>
    <row r="4025" spans="1:14">
      <c r="A4025" s="62" t="str">
        <f>IF(Encodage!A4025="","",IF(COUNTIF($A$2:A4024,Encodage!A4025),"",IF(AND(Encodage!A4025&gt;=$G$2,Encodage!A4025&lt;=$H$2),Encodage!B4025,"")))</f>
        <v/>
      </c>
      <c r="B4025" s="62" t="str">
        <f>IF(A4025="","",IF(COUNTIF($A$2:B4024,Encodage!B4025)&gt;0,"",IF(AND(Encodage!B4025&gt;=$G$2,Encodage!A4025&lt;=$H$2),Encodage!C4025,"")))</f>
        <v/>
      </c>
      <c r="C4025" s="62"/>
      <c r="D4025" s="61"/>
      <c r="E4025" s="61"/>
      <c r="F4025" s="61"/>
      <c r="G4025" t="str">
        <f t="shared" si="669"/>
        <v/>
      </c>
      <c r="H4025" t="str">
        <f>IFERROR(IF(COUNTIF($H$4:H4024,H4024)&lt;VLOOKUP($H4024,$D$3:$E$500,2,0),H4024,INDEX($D$3:$D$300,MATCH(H4024,$D$3:$D$300,0)+1)),"")</f>
        <v/>
      </c>
      <c r="I4025" t="str">
        <f>IF($H4025="","",VLOOKUP($H4025,Listes!$A$3:$I$12,3,FALSE))</f>
        <v/>
      </c>
      <c r="J4025" t="str">
        <f>IF($H4025="","",VLOOKUP($H4025,Listes!$A$3:$I$12,4,FALSE))</f>
        <v/>
      </c>
      <c r="K4025" t="str">
        <f>IF(H4025="","",VLOOKUP($H4025,Listes!$A$3:$I$12,8,FALSE))</f>
        <v/>
      </c>
      <c r="N4025" t="str">
        <f t="shared" si="670"/>
        <v/>
      </c>
    </row>
    <row r="4026" spans="1:14">
      <c r="A4026" s="62" t="str">
        <f>IF(Encodage!A4026="","",IF(COUNTIF($A$2:A4025,Encodage!A4026),"",IF(AND(Encodage!A4026&gt;=$G$2,Encodage!A4026&lt;=$H$2),Encodage!B4026,"")))</f>
        <v/>
      </c>
      <c r="B4026" s="62" t="str">
        <f>IF(A4026="","",IF(COUNTIF($A$2:B4025,Encodage!B4026)&gt;0,"",IF(AND(Encodage!B4026&gt;=$G$2,Encodage!A4026&lt;=$H$2),Encodage!C4026,"")))</f>
        <v/>
      </c>
      <c r="C4026" s="62"/>
      <c r="D4026" s="61"/>
      <c r="E4026" s="61"/>
      <c r="F4026" s="61"/>
      <c r="G4026" t="str">
        <f t="shared" si="669"/>
        <v/>
      </c>
      <c r="H4026" t="str">
        <f>IFERROR(IF(COUNTIF($H$4:H4025,H4025)&lt;VLOOKUP($H4025,$D$3:$E$500,2,0),H4025,INDEX($D$3:$D$300,MATCH(H4025,$D$3:$D$300,0)+1)),"")</f>
        <v/>
      </c>
      <c r="I4026" t="str">
        <f>IF($H4026="","",VLOOKUP($H4026,Listes!$A$3:$I$12,3,FALSE))</f>
        <v/>
      </c>
      <c r="J4026" t="str">
        <f>IF($H4026="","",VLOOKUP($H4026,Listes!$A$3:$I$12,4,FALSE))</f>
        <v/>
      </c>
      <c r="K4026" t="str">
        <f>IF(H4026="","",VLOOKUP($H4026,Listes!$A$3:$I$12,8,FALSE))</f>
        <v/>
      </c>
      <c r="N4026" t="str">
        <f t="shared" si="670"/>
        <v/>
      </c>
    </row>
    <row r="4027" spans="1:14">
      <c r="A4027" s="62" t="str">
        <f>IF(Encodage!A4027="","",IF(COUNTIF($A$2:A4026,Encodage!A4027),"",IF(AND(Encodage!A4027&gt;=$G$2,Encodage!A4027&lt;=$H$2),Encodage!B4027,"")))</f>
        <v/>
      </c>
      <c r="B4027" s="62" t="str">
        <f>IF(A4027="","",IF(COUNTIF($A$2:B4026,Encodage!B4027)&gt;0,"",IF(AND(Encodage!B4027&gt;=$G$2,Encodage!A4027&lt;=$H$2),Encodage!C4027,"")))</f>
        <v/>
      </c>
      <c r="C4027" s="62"/>
      <c r="D4027" s="61"/>
      <c r="E4027" s="61"/>
      <c r="F4027" s="61"/>
      <c r="G4027" t="str">
        <f t="shared" si="669"/>
        <v/>
      </c>
      <c r="H4027" t="str">
        <f>IFERROR(IF(COUNTIF($H$4:H4026,H4026)&lt;VLOOKUP($H4026,$D$3:$E$500,2,0),H4026,INDEX($D$3:$D$300,MATCH(H4026,$D$3:$D$300,0)+1)),"")</f>
        <v/>
      </c>
      <c r="I4027" t="str">
        <f>IF($H4027="","",VLOOKUP($H4027,Listes!$A$3:$I$12,3,FALSE))</f>
        <v/>
      </c>
      <c r="J4027" t="str">
        <f>IF($H4027="","",VLOOKUP($H4027,Listes!$A$3:$I$12,4,FALSE))</f>
        <v/>
      </c>
      <c r="K4027" t="str">
        <f>IF(H4027="","",VLOOKUP($H4027,Listes!$A$3:$I$12,8,FALSE))</f>
        <v/>
      </c>
      <c r="N4027" t="str">
        <f t="shared" si="670"/>
        <v/>
      </c>
    </row>
    <row r="4028" spans="1:14">
      <c r="A4028" s="62" t="str">
        <f>IF(Encodage!A4028="","",IF(COUNTIF($A$2:A4027,Encodage!A4028),"",IF(AND(Encodage!A4028&gt;=$G$2,Encodage!A4028&lt;=$H$2),Encodage!B4028,"")))</f>
        <v/>
      </c>
      <c r="B4028" s="62" t="str">
        <f>IF(A4028="","",IF(COUNTIF($A$2:B4027,Encodage!B4028)&gt;0,"",IF(AND(Encodage!B4028&gt;=$G$2,Encodage!A4028&lt;=$H$2),Encodage!C4028,"")))</f>
        <v/>
      </c>
      <c r="C4028" s="62"/>
      <c r="D4028" s="61"/>
      <c r="E4028" s="61"/>
      <c r="F4028" s="61"/>
      <c r="G4028" t="str">
        <f t="shared" si="669"/>
        <v/>
      </c>
      <c r="H4028" t="str">
        <f>IFERROR(IF(COUNTIF($H$4:H4027,H4027)&lt;VLOOKUP($H4027,$D$3:$E$500,2,0),H4027,INDEX($D$3:$D$300,MATCH(H4027,$D$3:$D$300,0)+1)),"")</f>
        <v/>
      </c>
      <c r="I4028" t="str">
        <f>IF($H4028="","",VLOOKUP($H4028,Listes!$A$3:$I$12,3,FALSE))</f>
        <v/>
      </c>
      <c r="J4028" t="str">
        <f>IF($H4028="","",VLOOKUP($H4028,Listes!$A$3:$I$12,4,FALSE))</f>
        <v/>
      </c>
      <c r="K4028" t="str">
        <f>IF(H4028="","",VLOOKUP($H4028,Listes!$A$3:$I$12,8,FALSE))</f>
        <v/>
      </c>
      <c r="N4028" t="str">
        <f t="shared" si="670"/>
        <v/>
      </c>
    </row>
    <row r="4029" spans="1:14">
      <c r="A4029" s="62" t="str">
        <f>IF(Encodage!A4029="","",IF(COUNTIF($A$2:A4028,Encodage!A4029),"",IF(AND(Encodage!A4029&gt;=$G$2,Encodage!A4029&lt;=$H$2),Encodage!B4029,"")))</f>
        <v/>
      </c>
      <c r="B4029" s="62" t="str">
        <f>IF(A4029="","",IF(COUNTIF($A$2:B4028,Encodage!B4029)&gt;0,"",IF(AND(Encodage!B4029&gt;=$G$2,Encodage!A4029&lt;=$H$2),Encodage!C4029,"")))</f>
        <v/>
      </c>
      <c r="C4029" s="62"/>
      <c r="D4029" s="61"/>
      <c r="E4029" s="61"/>
      <c r="F4029" s="61"/>
      <c r="G4029" t="str">
        <f t="shared" si="669"/>
        <v/>
      </c>
      <c r="H4029" t="str">
        <f>IFERROR(IF(COUNTIF($H$4:H4028,H4028)&lt;VLOOKUP($H4028,$D$3:$E$500,2,0),H4028,INDEX($D$3:$D$300,MATCH(H4028,$D$3:$D$300,0)+1)),"")</f>
        <v/>
      </c>
      <c r="I4029" t="str">
        <f>IF($H4029="","",VLOOKUP($H4029,Listes!$A$3:$I$12,3,FALSE))</f>
        <v/>
      </c>
      <c r="J4029" t="str">
        <f>IF($H4029="","",VLOOKUP($H4029,Listes!$A$3:$I$12,4,FALSE))</f>
        <v/>
      </c>
      <c r="K4029" t="str">
        <f>IF(H4029="","",VLOOKUP($H4029,Listes!$A$3:$I$12,8,FALSE))</f>
        <v/>
      </c>
      <c r="N4029" t="str">
        <f t="shared" si="670"/>
        <v/>
      </c>
    </row>
    <row r="4030" spans="1:14">
      <c r="A4030" s="62" t="str">
        <f>IF(Encodage!A4030="","",IF(COUNTIF($A$2:A4029,Encodage!A4030),"",IF(AND(Encodage!A4030&gt;=$G$2,Encodage!A4030&lt;=$H$2),Encodage!B4030,"")))</f>
        <v/>
      </c>
      <c r="B4030" s="62" t="str">
        <f>IF(A4030="","",IF(COUNTIF($A$2:B4029,Encodage!B4030)&gt;0,"",IF(AND(Encodage!B4030&gt;=$G$2,Encodage!A4030&lt;=$H$2),Encodage!C4030,"")))</f>
        <v/>
      </c>
      <c r="C4030" s="62"/>
      <c r="D4030" s="61"/>
      <c r="E4030" s="61"/>
      <c r="F4030" s="61"/>
      <c r="G4030" t="str">
        <f t="shared" si="669"/>
        <v/>
      </c>
      <c r="H4030" t="str">
        <f>IFERROR(IF(COUNTIF($H$4:H4029,H4029)&lt;VLOOKUP($H4029,$D$3:$E$500,2,0),H4029,INDEX($D$3:$D$300,MATCH(H4029,$D$3:$D$300,0)+1)),"")</f>
        <v/>
      </c>
      <c r="I4030" t="str">
        <f>IF($H4030="","",VLOOKUP($H4030,Listes!$A$3:$I$12,3,FALSE))</f>
        <v/>
      </c>
      <c r="J4030" t="str">
        <f>IF($H4030="","",VLOOKUP($H4030,Listes!$A$3:$I$12,4,FALSE))</f>
        <v/>
      </c>
      <c r="K4030" t="str">
        <f>IF(H4030="","",VLOOKUP($H4030,Listes!$A$3:$I$12,8,FALSE))</f>
        <v/>
      </c>
      <c r="N4030" t="str">
        <f t="shared" si="670"/>
        <v/>
      </c>
    </row>
    <row r="4031" spans="1:14">
      <c r="A4031" s="62" t="str">
        <f>IF(Encodage!A4031="","",IF(COUNTIF($A$2:A4030,Encodage!A4031),"",IF(AND(Encodage!A4031&gt;=$G$2,Encodage!A4031&lt;=$H$2),Encodage!B4031,"")))</f>
        <v/>
      </c>
      <c r="B4031" s="62" t="str">
        <f>IF(A4031="","",IF(COUNTIF($A$2:B4030,Encodage!B4031)&gt;0,"",IF(AND(Encodage!B4031&gt;=$G$2,Encodage!A4031&lt;=$H$2),Encodage!C4031,"")))</f>
        <v/>
      </c>
      <c r="C4031" s="62"/>
      <c r="D4031" s="61"/>
      <c r="E4031" s="61"/>
      <c r="F4031" s="61"/>
      <c r="G4031" t="str">
        <f t="shared" si="669"/>
        <v/>
      </c>
      <c r="H4031" t="str">
        <f>IFERROR(IF(COUNTIF($H$4:H4030,H4030)&lt;VLOOKUP($H4030,$D$3:$E$500,2,0),H4030,INDEX($D$3:$D$300,MATCH(H4030,$D$3:$D$300,0)+1)),"")</f>
        <v/>
      </c>
      <c r="I4031" t="str">
        <f>IF($H4031="","",VLOOKUP($H4031,Listes!$A$3:$I$12,3,FALSE))</f>
        <v/>
      </c>
      <c r="J4031" t="str">
        <f>IF($H4031="","",VLOOKUP($H4031,Listes!$A$3:$I$12,4,FALSE))</f>
        <v/>
      </c>
      <c r="K4031" t="str">
        <f>IF(H4031="","",VLOOKUP($H4031,Listes!$A$3:$I$12,8,FALSE))</f>
        <v/>
      </c>
      <c r="N4031" t="str">
        <f t="shared" si="670"/>
        <v/>
      </c>
    </row>
    <row r="4032" spans="1:14">
      <c r="A4032" s="62" t="str">
        <f>IF(Encodage!A4032="","",IF(COUNTIF($A$2:A4031,Encodage!A4032),"",IF(AND(Encodage!A4032&gt;=$G$2,Encodage!A4032&lt;=$H$2),Encodage!B4032,"")))</f>
        <v/>
      </c>
      <c r="B4032" s="62" t="str">
        <f>IF(A4032="","",IF(COUNTIF($A$2:B4031,Encodage!B4032)&gt;0,"",IF(AND(Encodage!B4032&gt;=$G$2,Encodage!A4032&lt;=$H$2),Encodage!C4032,"")))</f>
        <v/>
      </c>
      <c r="C4032" s="62"/>
      <c r="D4032" s="61"/>
      <c r="E4032" s="61"/>
      <c r="F4032" s="61"/>
      <c r="G4032" t="str">
        <f t="shared" si="669"/>
        <v/>
      </c>
      <c r="H4032" t="str">
        <f>IFERROR(IF(COUNTIF($H$4:H4031,H4031)&lt;VLOOKUP($H4031,$D$3:$E$500,2,0),H4031,INDEX($D$3:$D$300,MATCH(H4031,$D$3:$D$300,0)+1)),"")</f>
        <v/>
      </c>
      <c r="I4032" t="str">
        <f>IF($H4032="","",VLOOKUP($H4032,Listes!$A$3:$I$12,3,FALSE))</f>
        <v/>
      </c>
      <c r="J4032" t="str">
        <f>IF($H4032="","",VLOOKUP($H4032,Listes!$A$3:$I$12,4,FALSE))</f>
        <v/>
      </c>
      <c r="K4032" t="str">
        <f>IF(H4032="","",VLOOKUP($H4032,Listes!$A$3:$I$12,8,FALSE))</f>
        <v/>
      </c>
      <c r="N4032" t="str">
        <f t="shared" si="670"/>
        <v/>
      </c>
    </row>
    <row r="4033" spans="1:14">
      <c r="A4033" s="62" t="str">
        <f>IF(Encodage!A4033="","",IF(COUNTIF($A$2:A4032,Encodage!A4033),"",IF(AND(Encodage!A4033&gt;=$G$2,Encodage!A4033&lt;=$H$2),Encodage!B4033,"")))</f>
        <v/>
      </c>
      <c r="B4033" s="62" t="str">
        <f>IF(A4033="","",IF(COUNTIF($A$2:B4032,Encodage!B4033)&gt;0,"",IF(AND(Encodage!B4033&gt;=$G$2,Encodage!A4033&lt;=$H$2),Encodage!C4033,"")))</f>
        <v/>
      </c>
      <c r="C4033" s="62"/>
      <c r="D4033" s="61"/>
      <c r="E4033" s="61"/>
      <c r="F4033" s="61"/>
      <c r="G4033" t="str">
        <f t="shared" si="669"/>
        <v/>
      </c>
      <c r="H4033" t="str">
        <f>IFERROR(IF(COUNTIF($H$4:H4032,H4032)&lt;VLOOKUP($H4032,$D$3:$E$500,2,0),H4032,INDEX($D$3:$D$300,MATCH(H4032,$D$3:$D$300,0)+1)),"")</f>
        <v/>
      </c>
      <c r="I4033" t="str">
        <f>IF($H4033="","",VLOOKUP($H4033,Listes!$A$3:$I$12,3,FALSE))</f>
        <v/>
      </c>
      <c r="J4033" t="str">
        <f>IF($H4033="","",VLOOKUP($H4033,Listes!$A$3:$I$12,4,FALSE))</f>
        <v/>
      </c>
      <c r="K4033" t="str">
        <f>IF(H4033="","",VLOOKUP($H4033,Listes!$A$3:$I$12,8,FALSE))</f>
        <v/>
      </c>
      <c r="N4033" t="str">
        <f t="shared" si="670"/>
        <v/>
      </c>
    </row>
    <row r="4034" spans="1:14">
      <c r="A4034" s="62" t="str">
        <f>IF(Encodage!A4034="","",IF(COUNTIF($A$2:A4033,Encodage!A4034),"",IF(AND(Encodage!A4034&gt;=$G$2,Encodage!A4034&lt;=$H$2),Encodage!B4034,"")))</f>
        <v/>
      </c>
      <c r="B4034" s="62" t="str">
        <f>IF(A4034="","",IF(COUNTIF($A$2:B4033,Encodage!B4034)&gt;0,"",IF(AND(Encodage!B4034&gt;=$G$2,Encodage!A4034&lt;=$H$2),Encodage!C4034,"")))</f>
        <v/>
      </c>
      <c r="C4034" s="62"/>
      <c r="D4034" s="61"/>
      <c r="E4034" s="61"/>
      <c r="F4034" s="61"/>
      <c r="G4034" t="str">
        <f t="shared" si="669"/>
        <v/>
      </c>
      <c r="H4034" t="str">
        <f>IFERROR(IF(COUNTIF($H$4:H4033,H4033)&lt;VLOOKUP($H4033,$D$3:$E$500,2,0),H4033,INDEX($D$3:$D$300,MATCH(H4033,$D$3:$D$300,0)+1)),"")</f>
        <v/>
      </c>
      <c r="I4034" t="str">
        <f>IF($H4034="","",VLOOKUP($H4034,Listes!$A$3:$I$12,3,FALSE))</f>
        <v/>
      </c>
      <c r="J4034" t="str">
        <f>IF($H4034="","",VLOOKUP($H4034,Listes!$A$3:$I$12,4,FALSE))</f>
        <v/>
      </c>
      <c r="K4034" t="str">
        <f>IF(H4034="","",VLOOKUP($H4034,Listes!$A$3:$I$12,8,FALSE))</f>
        <v/>
      </c>
      <c r="N4034" t="str">
        <f t="shared" si="670"/>
        <v/>
      </c>
    </row>
    <row r="4035" spans="1:14">
      <c r="A4035" s="62" t="str">
        <f>IF(Encodage!A4035="","",IF(COUNTIF($A$2:A4034,Encodage!A4035),"",IF(AND(Encodage!A4035&gt;=$G$2,Encodage!A4035&lt;=$H$2),Encodage!B4035,"")))</f>
        <v/>
      </c>
      <c r="B4035" s="62" t="str">
        <f>IF(A4035="","",IF(COUNTIF($A$2:B4034,Encodage!B4035)&gt;0,"",IF(AND(Encodage!B4035&gt;=$G$2,Encodage!A4035&lt;=$H$2),Encodage!C4035,"")))</f>
        <v/>
      </c>
      <c r="C4035" s="62"/>
      <c r="D4035" s="61"/>
      <c r="E4035" s="61"/>
      <c r="F4035" s="61"/>
      <c r="G4035" t="str">
        <f t="shared" si="669"/>
        <v/>
      </c>
      <c r="H4035" t="str">
        <f>IFERROR(IF(COUNTIF($H$4:H4034,H4034)&lt;VLOOKUP($H4034,$D$3:$E$500,2,0),H4034,INDEX($D$3:$D$300,MATCH(H4034,$D$3:$D$300,0)+1)),"")</f>
        <v/>
      </c>
      <c r="I4035" t="str">
        <f>IF($H4035="","",VLOOKUP($H4035,Listes!$A$3:$I$12,3,FALSE))</f>
        <v/>
      </c>
      <c r="J4035" t="str">
        <f>IF($H4035="","",VLOOKUP($H4035,Listes!$A$3:$I$12,4,FALSE))</f>
        <v/>
      </c>
      <c r="K4035" t="str">
        <f>IF(H4035="","",VLOOKUP($H4035,Listes!$A$3:$I$12,8,FALSE))</f>
        <v/>
      </c>
      <c r="N4035" t="str">
        <f t="shared" si="670"/>
        <v/>
      </c>
    </row>
    <row r="4036" spans="1:14">
      <c r="A4036" s="62" t="str">
        <f>IF(Encodage!A4036="","",IF(COUNTIF($A$2:A4035,Encodage!A4036),"",IF(AND(Encodage!A4036&gt;=$G$2,Encodage!A4036&lt;=$H$2),Encodage!B4036,"")))</f>
        <v/>
      </c>
      <c r="B4036" s="62" t="str">
        <f>IF(A4036="","",IF(COUNTIF($A$2:B4035,Encodage!B4036)&gt;0,"",IF(AND(Encodage!B4036&gt;=$G$2,Encodage!A4036&lt;=$H$2),Encodage!C4036,"")))</f>
        <v/>
      </c>
      <c r="C4036" s="62"/>
      <c r="D4036" s="61"/>
      <c r="E4036" s="61"/>
      <c r="F4036" s="61"/>
      <c r="G4036" t="str">
        <f t="shared" si="669"/>
        <v/>
      </c>
      <c r="H4036" t="str">
        <f>IFERROR(IF(COUNTIF($H$4:H4035,H4035)&lt;VLOOKUP($H4035,$D$3:$E$500,2,0),H4035,INDEX($D$3:$D$300,MATCH(H4035,$D$3:$D$300,0)+1)),"")</f>
        <v/>
      </c>
      <c r="I4036" t="str">
        <f>IF($H4036="","",VLOOKUP($H4036,Listes!$A$3:$I$12,3,FALSE))</f>
        <v/>
      </c>
      <c r="J4036" t="str">
        <f>IF($H4036="","",VLOOKUP($H4036,Listes!$A$3:$I$12,4,FALSE))</f>
        <v/>
      </c>
      <c r="K4036" t="str">
        <f>IF(H4036="","",VLOOKUP($H4036,Listes!$A$3:$I$12,8,FALSE))</f>
        <v/>
      </c>
      <c r="N4036" t="str">
        <f t="shared" si="670"/>
        <v/>
      </c>
    </row>
    <row r="4037" spans="1:14">
      <c r="A4037" s="62" t="str">
        <f>IF(Encodage!A4037="","",IF(COUNTIF($A$2:A4036,Encodage!A4037),"",IF(AND(Encodage!A4037&gt;=$G$2,Encodage!A4037&lt;=$H$2),Encodage!B4037,"")))</f>
        <v/>
      </c>
      <c r="B4037" s="62" t="str">
        <f>IF(A4037="","",IF(COUNTIF($A$2:B4036,Encodage!B4037)&gt;0,"",IF(AND(Encodage!B4037&gt;=$G$2,Encodage!A4037&lt;=$H$2),Encodage!C4037,"")))</f>
        <v/>
      </c>
      <c r="C4037" s="62"/>
      <c r="D4037" s="61"/>
      <c r="E4037" s="61"/>
      <c r="F4037" s="61"/>
      <c r="G4037" t="str">
        <f t="shared" ref="G4037:G4100" si="671">IFERROR(INDEX($C$3:$C$10000,MATCH(H4037,$A$3:$A$10000,0)),"")</f>
        <v/>
      </c>
      <c r="H4037" t="str">
        <f>IFERROR(IF(COUNTIF($H$4:H4036,H4036)&lt;VLOOKUP($H4036,$D$3:$E$500,2,0),H4036,INDEX($D$3:$D$300,MATCH(H4036,$D$3:$D$300,0)+1)),"")</f>
        <v/>
      </c>
      <c r="I4037" t="str">
        <f>IF($H4037="","",VLOOKUP($H4037,Listes!$A$3:$I$12,3,FALSE))</f>
        <v/>
      </c>
      <c r="J4037" t="str">
        <f>IF($H4037="","",VLOOKUP($H4037,Listes!$A$3:$I$12,4,FALSE))</f>
        <v/>
      </c>
      <c r="K4037" t="str">
        <f>IF(H4037="","",VLOOKUP($H4037,Listes!$A$3:$I$12,8,FALSE))</f>
        <v/>
      </c>
      <c r="N4037" t="str">
        <f t="shared" ref="N4037:N4100" si="672">IF($H4036=$H4037,"",IFERROR(INDEX($C$3:$C$300,MATCH(H4037,$D$3:$D$300,0)),""))</f>
        <v/>
      </c>
    </row>
    <row r="4038" spans="1:14">
      <c r="A4038" s="62" t="str">
        <f>IF(Encodage!A4038="","",IF(COUNTIF($A$2:A4037,Encodage!A4038),"",IF(AND(Encodage!A4038&gt;=$G$2,Encodage!A4038&lt;=$H$2),Encodage!B4038,"")))</f>
        <v/>
      </c>
      <c r="B4038" s="62" t="str">
        <f>IF(A4038="","",IF(COUNTIF($A$2:B4037,Encodage!B4038)&gt;0,"",IF(AND(Encodage!B4038&gt;=$G$2,Encodage!A4038&lt;=$H$2),Encodage!C4038,"")))</f>
        <v/>
      </c>
      <c r="C4038" s="62"/>
      <c r="D4038" s="61"/>
      <c r="E4038" s="61"/>
      <c r="F4038" s="61"/>
      <c r="G4038" t="str">
        <f t="shared" si="671"/>
        <v/>
      </c>
      <c r="H4038" t="str">
        <f>IFERROR(IF(COUNTIF($H$4:H4037,H4037)&lt;VLOOKUP($H4037,$D$3:$E$500,2,0),H4037,INDEX($D$3:$D$300,MATCH(H4037,$D$3:$D$300,0)+1)),"")</f>
        <v/>
      </c>
      <c r="I4038" t="str">
        <f>IF($H4038="","",VLOOKUP($H4038,Listes!$A$3:$I$12,3,FALSE))</f>
        <v/>
      </c>
      <c r="J4038" t="str">
        <f>IF($H4038="","",VLOOKUP($H4038,Listes!$A$3:$I$12,4,FALSE))</f>
        <v/>
      </c>
      <c r="K4038" t="str">
        <f>IF(H4038="","",VLOOKUP($H4038,Listes!$A$3:$I$12,8,FALSE))</f>
        <v/>
      </c>
      <c r="N4038" t="str">
        <f t="shared" si="672"/>
        <v/>
      </c>
    </row>
    <row r="4039" spans="1:14">
      <c r="A4039" s="62" t="str">
        <f>IF(Encodage!A4039="","",IF(COUNTIF($A$2:A4038,Encodage!A4039),"",IF(AND(Encodage!A4039&gt;=$G$2,Encodage!A4039&lt;=$H$2),Encodage!B4039,"")))</f>
        <v/>
      </c>
      <c r="B4039" s="62" t="str">
        <f>IF(A4039="","",IF(COUNTIF($A$2:B4038,Encodage!B4039)&gt;0,"",IF(AND(Encodage!B4039&gt;=$G$2,Encodage!A4039&lt;=$H$2),Encodage!C4039,"")))</f>
        <v/>
      </c>
      <c r="C4039" s="62"/>
      <c r="D4039" s="61"/>
      <c r="E4039" s="61"/>
      <c r="F4039" s="61"/>
      <c r="G4039" t="str">
        <f t="shared" si="671"/>
        <v/>
      </c>
      <c r="H4039" t="str">
        <f>IFERROR(IF(COUNTIF($H$4:H4038,H4038)&lt;VLOOKUP($H4038,$D$3:$E$500,2,0),H4038,INDEX($D$3:$D$300,MATCH(H4038,$D$3:$D$300,0)+1)),"")</f>
        <v/>
      </c>
      <c r="I4039" t="str">
        <f>IF($H4039="","",VLOOKUP($H4039,Listes!$A$3:$I$12,3,FALSE))</f>
        <v/>
      </c>
      <c r="J4039" t="str">
        <f>IF($H4039="","",VLOOKUP($H4039,Listes!$A$3:$I$12,4,FALSE))</f>
        <v/>
      </c>
      <c r="K4039" t="str">
        <f>IF(H4039="","",VLOOKUP($H4039,Listes!$A$3:$I$12,8,FALSE))</f>
        <v/>
      </c>
      <c r="N4039" t="str">
        <f t="shared" si="672"/>
        <v/>
      </c>
    </row>
    <row r="4040" spans="1:14">
      <c r="A4040" s="62" t="str">
        <f>IF(Encodage!A4040="","",IF(COUNTIF($A$2:A4039,Encodage!A4040),"",IF(AND(Encodage!A4040&gt;=$G$2,Encodage!A4040&lt;=$H$2),Encodage!B4040,"")))</f>
        <v/>
      </c>
      <c r="B4040" s="62" t="str">
        <f>IF(A4040="","",IF(COUNTIF($A$2:B4039,Encodage!B4040)&gt;0,"",IF(AND(Encodage!B4040&gt;=$G$2,Encodage!A4040&lt;=$H$2),Encodage!C4040,"")))</f>
        <v/>
      </c>
      <c r="C4040" s="62"/>
      <c r="D4040" s="61"/>
      <c r="E4040" s="61"/>
      <c r="F4040" s="61"/>
      <c r="G4040" t="str">
        <f t="shared" si="671"/>
        <v/>
      </c>
      <c r="H4040" t="str">
        <f>IFERROR(IF(COUNTIF($H$4:H4039,H4039)&lt;VLOOKUP($H4039,$D$3:$E$500,2,0),H4039,INDEX($D$3:$D$300,MATCH(H4039,$D$3:$D$300,0)+1)),"")</f>
        <v/>
      </c>
      <c r="I4040" t="str">
        <f>IF($H4040="","",VLOOKUP($H4040,Listes!$A$3:$I$12,3,FALSE))</f>
        <v/>
      </c>
      <c r="J4040" t="str">
        <f>IF($H4040="","",VLOOKUP($H4040,Listes!$A$3:$I$12,4,FALSE))</f>
        <v/>
      </c>
      <c r="K4040" t="str">
        <f>IF(H4040="","",VLOOKUP($H4040,Listes!$A$3:$I$12,8,FALSE))</f>
        <v/>
      </c>
      <c r="N4040" t="str">
        <f t="shared" si="672"/>
        <v/>
      </c>
    </row>
    <row r="4041" spans="1:14">
      <c r="A4041" s="62" t="str">
        <f>IF(Encodage!A4041="","",IF(COUNTIF($A$2:A4040,Encodage!A4041),"",IF(AND(Encodage!A4041&gt;=$G$2,Encodage!A4041&lt;=$H$2),Encodage!B4041,"")))</f>
        <v/>
      </c>
      <c r="B4041" s="62" t="str">
        <f>IF(A4041="","",IF(COUNTIF($A$2:B4040,Encodage!B4041)&gt;0,"",IF(AND(Encodage!B4041&gt;=$G$2,Encodage!A4041&lt;=$H$2),Encodage!C4041,"")))</f>
        <v/>
      </c>
      <c r="C4041" s="62"/>
      <c r="D4041" s="61"/>
      <c r="E4041" s="61"/>
      <c r="F4041" s="61"/>
      <c r="G4041" t="str">
        <f t="shared" si="671"/>
        <v/>
      </c>
      <c r="H4041" t="str">
        <f>IFERROR(IF(COUNTIF($H$4:H4040,H4040)&lt;VLOOKUP($H4040,$D$3:$E$500,2,0),H4040,INDEX($D$3:$D$300,MATCH(H4040,$D$3:$D$300,0)+1)),"")</f>
        <v/>
      </c>
      <c r="I4041" t="str">
        <f>IF($H4041="","",VLOOKUP($H4041,Listes!$A$3:$I$12,3,FALSE))</f>
        <v/>
      </c>
      <c r="J4041" t="str">
        <f>IF($H4041="","",VLOOKUP($H4041,Listes!$A$3:$I$12,4,FALSE))</f>
        <v/>
      </c>
      <c r="K4041" t="str">
        <f>IF(H4041="","",VLOOKUP($H4041,Listes!$A$3:$I$12,8,FALSE))</f>
        <v/>
      </c>
      <c r="N4041" t="str">
        <f t="shared" si="672"/>
        <v/>
      </c>
    </row>
    <row r="4042" spans="1:14">
      <c r="A4042" s="62" t="str">
        <f>IF(Encodage!A4042="","",IF(COUNTIF($A$2:A4041,Encodage!A4042),"",IF(AND(Encodage!A4042&gt;=$G$2,Encodage!A4042&lt;=$H$2),Encodage!B4042,"")))</f>
        <v/>
      </c>
      <c r="B4042" s="62" t="str">
        <f>IF(A4042="","",IF(COUNTIF($A$2:B4041,Encodage!B4042)&gt;0,"",IF(AND(Encodage!B4042&gt;=$G$2,Encodage!A4042&lt;=$H$2),Encodage!C4042,"")))</f>
        <v/>
      </c>
      <c r="C4042" s="62"/>
      <c r="D4042" s="61"/>
      <c r="E4042" s="61"/>
      <c r="F4042" s="61"/>
      <c r="G4042" t="str">
        <f t="shared" si="671"/>
        <v/>
      </c>
      <c r="H4042" t="str">
        <f>IFERROR(IF(COUNTIF($H$4:H4041,H4041)&lt;VLOOKUP($H4041,$D$3:$E$500,2,0),H4041,INDEX($D$3:$D$300,MATCH(H4041,$D$3:$D$300,0)+1)),"")</f>
        <v/>
      </c>
      <c r="I4042" t="str">
        <f>IF($H4042="","",VLOOKUP($H4042,Listes!$A$3:$I$12,3,FALSE))</f>
        <v/>
      </c>
      <c r="J4042" t="str">
        <f>IF($H4042="","",VLOOKUP($H4042,Listes!$A$3:$I$12,4,FALSE))</f>
        <v/>
      </c>
      <c r="K4042" t="str">
        <f>IF(H4042="","",VLOOKUP($H4042,Listes!$A$3:$I$12,8,FALSE))</f>
        <v/>
      </c>
      <c r="N4042" t="str">
        <f t="shared" si="672"/>
        <v/>
      </c>
    </row>
    <row r="4043" spans="1:14">
      <c r="A4043" s="62" t="str">
        <f>IF(Encodage!A4043="","",IF(COUNTIF($A$2:A4042,Encodage!A4043),"",IF(AND(Encodage!A4043&gt;=$G$2,Encodage!A4043&lt;=$H$2),Encodage!B4043,"")))</f>
        <v/>
      </c>
      <c r="B4043" s="62" t="str">
        <f>IF(A4043="","",IF(COUNTIF($A$2:B4042,Encodage!B4043)&gt;0,"",IF(AND(Encodage!B4043&gt;=$G$2,Encodage!A4043&lt;=$H$2),Encodage!C4043,"")))</f>
        <v/>
      </c>
      <c r="C4043" s="62"/>
      <c r="D4043" s="61"/>
      <c r="E4043" s="61"/>
      <c r="F4043" s="61"/>
      <c r="G4043" t="str">
        <f t="shared" si="671"/>
        <v/>
      </c>
      <c r="H4043" t="str">
        <f>IFERROR(IF(COUNTIF($H$4:H4042,H4042)&lt;VLOOKUP($H4042,$D$3:$E$500,2,0),H4042,INDEX($D$3:$D$300,MATCH(H4042,$D$3:$D$300,0)+1)),"")</f>
        <v/>
      </c>
      <c r="I4043" t="str">
        <f>IF($H4043="","",VLOOKUP($H4043,Listes!$A$3:$I$12,3,FALSE))</f>
        <v/>
      </c>
      <c r="J4043" t="str">
        <f>IF($H4043="","",VLOOKUP($H4043,Listes!$A$3:$I$12,4,FALSE))</f>
        <v/>
      </c>
      <c r="K4043" t="str">
        <f>IF(H4043="","",VLOOKUP($H4043,Listes!$A$3:$I$12,8,FALSE))</f>
        <v/>
      </c>
      <c r="N4043" t="str">
        <f t="shared" si="672"/>
        <v/>
      </c>
    </row>
    <row r="4044" spans="1:14">
      <c r="A4044" s="62" t="str">
        <f>IF(Encodage!A4044="","",IF(COUNTIF($A$2:A4043,Encodage!A4044),"",IF(AND(Encodage!A4044&gt;=$G$2,Encodage!A4044&lt;=$H$2),Encodage!B4044,"")))</f>
        <v/>
      </c>
      <c r="B4044" s="62" t="str">
        <f>IF(A4044="","",IF(COUNTIF($A$2:B4043,Encodage!B4044)&gt;0,"",IF(AND(Encodage!B4044&gt;=$G$2,Encodage!A4044&lt;=$H$2),Encodage!C4044,"")))</f>
        <v/>
      </c>
      <c r="C4044" s="62"/>
      <c r="D4044" s="61"/>
      <c r="E4044" s="61"/>
      <c r="F4044" s="61"/>
      <c r="G4044" t="str">
        <f t="shared" si="671"/>
        <v/>
      </c>
      <c r="H4044" t="str">
        <f>IFERROR(IF(COUNTIF($H$4:H4043,H4043)&lt;VLOOKUP($H4043,$D$3:$E$500,2,0),H4043,INDEX($D$3:$D$300,MATCH(H4043,$D$3:$D$300,0)+1)),"")</f>
        <v/>
      </c>
      <c r="I4044" t="str">
        <f>IF($H4044="","",VLOOKUP($H4044,Listes!$A$3:$I$12,3,FALSE))</f>
        <v/>
      </c>
      <c r="J4044" t="str">
        <f>IF($H4044="","",VLOOKUP($H4044,Listes!$A$3:$I$12,4,FALSE))</f>
        <v/>
      </c>
      <c r="K4044" t="str">
        <f>IF(H4044="","",VLOOKUP($H4044,Listes!$A$3:$I$12,8,FALSE))</f>
        <v/>
      </c>
      <c r="N4044" t="str">
        <f t="shared" si="672"/>
        <v/>
      </c>
    </row>
    <row r="4045" spans="1:14">
      <c r="A4045" s="62" t="str">
        <f>IF(Encodage!A4045="","",IF(COUNTIF($A$2:A4044,Encodage!A4045),"",IF(AND(Encodage!A4045&gt;=$G$2,Encodage!A4045&lt;=$H$2),Encodage!B4045,"")))</f>
        <v/>
      </c>
      <c r="B4045" s="62" t="str">
        <f>IF(A4045="","",IF(COUNTIF($A$2:B4044,Encodage!B4045)&gt;0,"",IF(AND(Encodage!B4045&gt;=$G$2,Encodage!A4045&lt;=$H$2),Encodage!C4045,"")))</f>
        <v/>
      </c>
      <c r="C4045" s="62"/>
      <c r="D4045" s="61"/>
      <c r="E4045" s="61"/>
      <c r="F4045" s="61"/>
      <c r="G4045" t="str">
        <f t="shared" si="671"/>
        <v/>
      </c>
      <c r="H4045" t="str">
        <f>IFERROR(IF(COUNTIF($H$4:H4044,H4044)&lt;VLOOKUP($H4044,$D$3:$E$500,2,0),H4044,INDEX($D$3:$D$300,MATCH(H4044,$D$3:$D$300,0)+1)),"")</f>
        <v/>
      </c>
      <c r="I4045" t="str">
        <f>IF($H4045="","",VLOOKUP($H4045,Listes!$A$3:$I$12,3,FALSE))</f>
        <v/>
      </c>
      <c r="J4045" t="str">
        <f>IF($H4045="","",VLOOKUP($H4045,Listes!$A$3:$I$12,4,FALSE))</f>
        <v/>
      </c>
      <c r="K4045" t="str">
        <f>IF(H4045="","",VLOOKUP($H4045,Listes!$A$3:$I$12,8,FALSE))</f>
        <v/>
      </c>
      <c r="N4045" t="str">
        <f t="shared" si="672"/>
        <v/>
      </c>
    </row>
    <row r="4046" spans="1:14">
      <c r="A4046" s="62" t="str">
        <f>IF(Encodage!A4046="","",IF(COUNTIF($A$2:A4045,Encodage!A4046),"",IF(AND(Encodage!A4046&gt;=$G$2,Encodage!A4046&lt;=$H$2),Encodage!B4046,"")))</f>
        <v/>
      </c>
      <c r="B4046" s="62" t="str">
        <f>IF(A4046="","",IF(COUNTIF($A$2:B4045,Encodage!B4046)&gt;0,"",IF(AND(Encodage!B4046&gt;=$G$2,Encodage!A4046&lt;=$H$2),Encodage!C4046,"")))</f>
        <v/>
      </c>
      <c r="C4046" s="62"/>
      <c r="D4046" s="61"/>
      <c r="E4046" s="61"/>
      <c r="F4046" s="61"/>
      <c r="G4046" t="str">
        <f t="shared" si="671"/>
        <v/>
      </c>
      <c r="H4046" t="str">
        <f>IFERROR(IF(COUNTIF($H$4:H4045,H4045)&lt;VLOOKUP($H4045,$D$3:$E$500,2,0),H4045,INDEX($D$3:$D$300,MATCH(H4045,$D$3:$D$300,0)+1)),"")</f>
        <v/>
      </c>
      <c r="I4046" t="str">
        <f>IF($H4046="","",VLOOKUP($H4046,Listes!$A$3:$I$12,3,FALSE))</f>
        <v/>
      </c>
      <c r="J4046" t="str">
        <f>IF($H4046="","",VLOOKUP($H4046,Listes!$A$3:$I$12,4,FALSE))</f>
        <v/>
      </c>
      <c r="K4046" t="str">
        <f>IF(H4046="","",VLOOKUP($H4046,Listes!$A$3:$I$12,8,FALSE))</f>
        <v/>
      </c>
      <c r="N4046" t="str">
        <f t="shared" si="672"/>
        <v/>
      </c>
    </row>
    <row r="4047" spans="1:14">
      <c r="A4047" s="62" t="str">
        <f>IF(Encodage!A4047="","",IF(COUNTIF($A$2:A4046,Encodage!A4047),"",IF(AND(Encodage!A4047&gt;=$G$2,Encodage!A4047&lt;=$H$2),Encodage!B4047,"")))</f>
        <v/>
      </c>
      <c r="B4047" s="62" t="str">
        <f>IF(A4047="","",IF(COUNTIF($A$2:B4046,Encodage!B4047)&gt;0,"",IF(AND(Encodage!B4047&gt;=$G$2,Encodage!A4047&lt;=$H$2),Encodage!C4047,"")))</f>
        <v/>
      </c>
      <c r="C4047" s="62"/>
      <c r="D4047" s="61"/>
      <c r="E4047" s="61"/>
      <c r="F4047" s="61"/>
      <c r="G4047" t="str">
        <f t="shared" si="671"/>
        <v/>
      </c>
      <c r="H4047" t="str">
        <f>IFERROR(IF(COUNTIF($H$4:H4046,H4046)&lt;VLOOKUP($H4046,$D$3:$E$500,2,0),H4046,INDEX($D$3:$D$300,MATCH(H4046,$D$3:$D$300,0)+1)),"")</f>
        <v/>
      </c>
      <c r="I4047" t="str">
        <f>IF($H4047="","",VLOOKUP($H4047,Listes!$A$3:$I$12,3,FALSE))</f>
        <v/>
      </c>
      <c r="J4047" t="str">
        <f>IF($H4047="","",VLOOKUP($H4047,Listes!$A$3:$I$12,4,FALSE))</f>
        <v/>
      </c>
      <c r="K4047" t="str">
        <f>IF(H4047="","",VLOOKUP($H4047,Listes!$A$3:$I$12,8,FALSE))</f>
        <v/>
      </c>
      <c r="N4047" t="str">
        <f t="shared" si="672"/>
        <v/>
      </c>
    </row>
    <row r="4048" spans="1:14">
      <c r="A4048" s="62" t="str">
        <f>IF(Encodage!A4048="","",IF(COUNTIF($A$2:A4047,Encodage!A4048),"",IF(AND(Encodage!A4048&gt;=$G$2,Encodage!A4048&lt;=$H$2),Encodage!B4048,"")))</f>
        <v/>
      </c>
      <c r="B4048" s="62" t="str">
        <f>IF(A4048="","",IF(COUNTIF($A$2:B4047,Encodage!B4048)&gt;0,"",IF(AND(Encodage!B4048&gt;=$G$2,Encodage!A4048&lt;=$H$2),Encodage!C4048,"")))</f>
        <v/>
      </c>
      <c r="C4048" s="62"/>
      <c r="D4048" s="61"/>
      <c r="E4048" s="61"/>
      <c r="F4048" s="61"/>
      <c r="G4048" t="str">
        <f t="shared" si="671"/>
        <v/>
      </c>
      <c r="H4048" t="str">
        <f>IFERROR(IF(COUNTIF($H$4:H4047,H4047)&lt;VLOOKUP($H4047,$D$3:$E$500,2,0),H4047,INDEX($D$3:$D$300,MATCH(H4047,$D$3:$D$300,0)+1)),"")</f>
        <v/>
      </c>
      <c r="I4048" t="str">
        <f>IF($H4048="","",VLOOKUP($H4048,Listes!$A$3:$I$12,3,FALSE))</f>
        <v/>
      </c>
      <c r="J4048" t="str">
        <f>IF($H4048="","",VLOOKUP($H4048,Listes!$A$3:$I$12,4,FALSE))</f>
        <v/>
      </c>
      <c r="K4048" t="str">
        <f>IF(H4048="","",VLOOKUP($H4048,Listes!$A$3:$I$12,8,FALSE))</f>
        <v/>
      </c>
      <c r="N4048" t="str">
        <f t="shared" si="672"/>
        <v/>
      </c>
    </row>
    <row r="4049" spans="1:14">
      <c r="A4049" s="62" t="str">
        <f>IF(Encodage!A4049="","",IF(COUNTIF($A$2:A4048,Encodage!A4049),"",IF(AND(Encodage!A4049&gt;=$G$2,Encodage!A4049&lt;=$H$2),Encodage!B4049,"")))</f>
        <v/>
      </c>
      <c r="B4049" s="62" t="str">
        <f>IF(A4049="","",IF(COUNTIF($A$2:B4048,Encodage!B4049)&gt;0,"",IF(AND(Encodage!B4049&gt;=$G$2,Encodage!A4049&lt;=$H$2),Encodage!C4049,"")))</f>
        <v/>
      </c>
      <c r="C4049" s="62"/>
      <c r="D4049" s="61"/>
      <c r="E4049" s="61"/>
      <c r="F4049" s="61"/>
      <c r="G4049" t="str">
        <f t="shared" si="671"/>
        <v/>
      </c>
      <c r="H4049" t="str">
        <f>IFERROR(IF(COUNTIF($H$4:H4048,H4048)&lt;VLOOKUP($H4048,$D$3:$E$500,2,0),H4048,INDEX($D$3:$D$300,MATCH(H4048,$D$3:$D$300,0)+1)),"")</f>
        <v/>
      </c>
      <c r="I4049" t="str">
        <f>IF($H4049="","",VLOOKUP($H4049,Listes!$A$3:$I$12,3,FALSE))</f>
        <v/>
      </c>
      <c r="J4049" t="str">
        <f>IF($H4049="","",VLOOKUP($H4049,Listes!$A$3:$I$12,4,FALSE))</f>
        <v/>
      </c>
      <c r="K4049" t="str">
        <f>IF(H4049="","",VLOOKUP($H4049,Listes!$A$3:$I$12,8,FALSE))</f>
        <v/>
      </c>
      <c r="N4049" t="str">
        <f t="shared" si="672"/>
        <v/>
      </c>
    </row>
    <row r="4050" spans="1:14">
      <c r="A4050" s="62" t="str">
        <f>IF(Encodage!A4050="","",IF(COUNTIF($A$2:A4049,Encodage!A4050),"",IF(AND(Encodage!A4050&gt;=$G$2,Encodage!A4050&lt;=$H$2),Encodage!B4050,"")))</f>
        <v/>
      </c>
      <c r="B4050" s="62" t="str">
        <f>IF(A4050="","",IF(COUNTIF($A$2:B4049,Encodage!B4050)&gt;0,"",IF(AND(Encodage!B4050&gt;=$G$2,Encodage!A4050&lt;=$H$2),Encodage!C4050,"")))</f>
        <v/>
      </c>
      <c r="C4050" s="62"/>
      <c r="D4050" s="61"/>
      <c r="E4050" s="61"/>
      <c r="F4050" s="61"/>
      <c r="G4050" t="str">
        <f t="shared" si="671"/>
        <v/>
      </c>
      <c r="H4050" t="str">
        <f>IFERROR(IF(COUNTIF($H$4:H4049,H4049)&lt;VLOOKUP($H4049,$D$3:$E$500,2,0),H4049,INDEX($D$3:$D$300,MATCH(H4049,$D$3:$D$300,0)+1)),"")</f>
        <v/>
      </c>
      <c r="I4050" t="str">
        <f>IF($H4050="","",VLOOKUP($H4050,Listes!$A$3:$I$12,3,FALSE))</f>
        <v/>
      </c>
      <c r="J4050" t="str">
        <f>IF($H4050="","",VLOOKUP($H4050,Listes!$A$3:$I$12,4,FALSE))</f>
        <v/>
      </c>
      <c r="K4050" t="str">
        <f>IF(H4050="","",VLOOKUP($H4050,Listes!$A$3:$I$12,8,FALSE))</f>
        <v/>
      </c>
      <c r="N4050" t="str">
        <f t="shared" si="672"/>
        <v/>
      </c>
    </row>
    <row r="4051" spans="1:14">
      <c r="A4051" s="62" t="str">
        <f>IF(Encodage!A4051="","",IF(COUNTIF($A$2:A4050,Encodage!A4051),"",IF(AND(Encodage!A4051&gt;=$G$2,Encodage!A4051&lt;=$H$2),Encodage!B4051,"")))</f>
        <v/>
      </c>
      <c r="B4051" s="62" t="str">
        <f>IF(A4051="","",IF(COUNTIF($A$2:B4050,Encodage!B4051)&gt;0,"",IF(AND(Encodage!B4051&gt;=$G$2,Encodage!A4051&lt;=$H$2),Encodage!C4051,"")))</f>
        <v/>
      </c>
      <c r="C4051" s="62"/>
      <c r="D4051" s="61"/>
      <c r="E4051" s="61"/>
      <c r="F4051" s="61"/>
      <c r="G4051" t="str">
        <f t="shared" si="671"/>
        <v/>
      </c>
      <c r="H4051" t="str">
        <f>IFERROR(IF(COUNTIF($H$4:H4050,H4050)&lt;VLOOKUP($H4050,$D$3:$E$500,2,0),H4050,INDEX($D$3:$D$300,MATCH(H4050,$D$3:$D$300,0)+1)),"")</f>
        <v/>
      </c>
      <c r="I4051" t="str">
        <f>IF($H4051="","",VLOOKUP($H4051,Listes!$A$3:$I$12,3,FALSE))</f>
        <v/>
      </c>
      <c r="J4051" t="str">
        <f>IF($H4051="","",VLOOKUP($H4051,Listes!$A$3:$I$12,4,FALSE))</f>
        <v/>
      </c>
      <c r="K4051" t="str">
        <f>IF(H4051="","",VLOOKUP($H4051,Listes!$A$3:$I$12,8,FALSE))</f>
        <v/>
      </c>
      <c r="N4051" t="str">
        <f t="shared" si="672"/>
        <v/>
      </c>
    </row>
    <row r="4052" spans="1:14">
      <c r="A4052" s="62" t="str">
        <f>IF(Encodage!A4052="","",IF(COUNTIF($A$2:A4051,Encodage!A4052),"",IF(AND(Encodage!A4052&gt;=$G$2,Encodage!A4052&lt;=$H$2),Encodage!B4052,"")))</f>
        <v/>
      </c>
      <c r="B4052" s="62" t="str">
        <f>IF(A4052="","",IF(COUNTIF($A$2:B4051,Encodage!B4052)&gt;0,"",IF(AND(Encodage!B4052&gt;=$G$2,Encodage!A4052&lt;=$H$2),Encodage!C4052,"")))</f>
        <v/>
      </c>
      <c r="C4052" s="62"/>
      <c r="D4052" s="61"/>
      <c r="E4052" s="61"/>
      <c r="F4052" s="61"/>
      <c r="G4052" t="str">
        <f t="shared" si="671"/>
        <v/>
      </c>
      <c r="H4052" t="str">
        <f>IFERROR(IF(COUNTIF($H$4:H4051,H4051)&lt;VLOOKUP($H4051,$D$3:$E$500,2,0),H4051,INDEX($D$3:$D$300,MATCH(H4051,$D$3:$D$300,0)+1)),"")</f>
        <v/>
      </c>
      <c r="I4052" t="str">
        <f>IF($H4052="","",VLOOKUP($H4052,Listes!$A$3:$I$12,3,FALSE))</f>
        <v/>
      </c>
      <c r="J4052" t="str">
        <f>IF($H4052="","",VLOOKUP($H4052,Listes!$A$3:$I$12,4,FALSE))</f>
        <v/>
      </c>
      <c r="K4052" t="str">
        <f>IF(H4052="","",VLOOKUP($H4052,Listes!$A$3:$I$12,8,FALSE))</f>
        <v/>
      </c>
      <c r="N4052" t="str">
        <f t="shared" si="672"/>
        <v/>
      </c>
    </row>
    <row r="4053" spans="1:14">
      <c r="A4053" s="62" t="str">
        <f>IF(Encodage!A4053="","",IF(COUNTIF($A$2:A4052,Encodage!A4053),"",IF(AND(Encodage!A4053&gt;=$G$2,Encodage!A4053&lt;=$H$2),Encodage!B4053,"")))</f>
        <v/>
      </c>
      <c r="B4053" s="62" t="str">
        <f>IF(A4053="","",IF(COUNTIF($A$2:B4052,Encodage!B4053)&gt;0,"",IF(AND(Encodage!B4053&gt;=$G$2,Encodage!A4053&lt;=$H$2),Encodage!C4053,"")))</f>
        <v/>
      </c>
      <c r="C4053" s="62"/>
      <c r="D4053" s="61"/>
      <c r="E4053" s="61"/>
      <c r="F4053" s="61"/>
      <c r="G4053" t="str">
        <f t="shared" si="671"/>
        <v/>
      </c>
      <c r="H4053" t="str">
        <f>IFERROR(IF(COUNTIF($H$4:H4052,H4052)&lt;VLOOKUP($H4052,$D$3:$E$500,2,0),H4052,INDEX($D$3:$D$300,MATCH(H4052,$D$3:$D$300,0)+1)),"")</f>
        <v/>
      </c>
      <c r="I4053" t="str">
        <f>IF($H4053="","",VLOOKUP($H4053,Listes!$A$3:$I$12,3,FALSE))</f>
        <v/>
      </c>
      <c r="J4053" t="str">
        <f>IF($H4053="","",VLOOKUP($H4053,Listes!$A$3:$I$12,4,FALSE))</f>
        <v/>
      </c>
      <c r="K4053" t="str">
        <f>IF(H4053="","",VLOOKUP($H4053,Listes!$A$3:$I$12,8,FALSE))</f>
        <v/>
      </c>
      <c r="N4053" t="str">
        <f t="shared" si="672"/>
        <v/>
      </c>
    </row>
    <row r="4054" spans="1:14">
      <c r="A4054" s="62" t="str">
        <f>IF(Encodage!A4054="","",IF(COUNTIF($A$2:A4053,Encodage!A4054),"",IF(AND(Encodage!A4054&gt;=$G$2,Encodage!A4054&lt;=$H$2),Encodage!B4054,"")))</f>
        <v/>
      </c>
      <c r="B4054" s="62" t="str">
        <f>IF(A4054="","",IF(COUNTIF($A$2:B4053,Encodage!B4054)&gt;0,"",IF(AND(Encodage!B4054&gt;=$G$2,Encodage!A4054&lt;=$H$2),Encodage!C4054,"")))</f>
        <v/>
      </c>
      <c r="C4054" s="62"/>
      <c r="D4054" s="61"/>
      <c r="E4054" s="61"/>
      <c r="F4054" s="61"/>
      <c r="G4054" t="str">
        <f t="shared" si="671"/>
        <v/>
      </c>
      <c r="H4054" t="str">
        <f>IFERROR(IF(COUNTIF($H$4:H4053,H4053)&lt;VLOOKUP($H4053,$D$3:$E$500,2,0),H4053,INDEX($D$3:$D$300,MATCH(H4053,$D$3:$D$300,0)+1)),"")</f>
        <v/>
      </c>
      <c r="I4054" t="str">
        <f>IF($H4054="","",VLOOKUP($H4054,Listes!$A$3:$I$12,3,FALSE))</f>
        <v/>
      </c>
      <c r="J4054" t="str">
        <f>IF($H4054="","",VLOOKUP($H4054,Listes!$A$3:$I$12,4,FALSE))</f>
        <v/>
      </c>
      <c r="K4054" t="str">
        <f>IF(H4054="","",VLOOKUP($H4054,Listes!$A$3:$I$12,8,FALSE))</f>
        <v/>
      </c>
      <c r="N4054" t="str">
        <f t="shared" si="672"/>
        <v/>
      </c>
    </row>
    <row r="4055" spans="1:14">
      <c r="A4055" s="62" t="str">
        <f>IF(Encodage!A4055="","",IF(COUNTIF($A$2:A4054,Encodage!A4055),"",IF(AND(Encodage!A4055&gt;=$G$2,Encodage!A4055&lt;=$H$2),Encodage!B4055,"")))</f>
        <v/>
      </c>
      <c r="B4055" s="62" t="str">
        <f>IF(A4055="","",IF(COUNTIF($A$2:B4054,Encodage!B4055)&gt;0,"",IF(AND(Encodage!B4055&gt;=$G$2,Encodage!A4055&lt;=$H$2),Encodage!C4055,"")))</f>
        <v/>
      </c>
      <c r="C4055" s="62"/>
      <c r="D4055" s="61"/>
      <c r="E4055" s="61"/>
      <c r="F4055" s="61"/>
      <c r="G4055" t="str">
        <f t="shared" si="671"/>
        <v/>
      </c>
      <c r="H4055" t="str">
        <f>IFERROR(IF(COUNTIF($H$4:H4054,H4054)&lt;VLOOKUP($H4054,$D$3:$E$500,2,0),H4054,INDEX($D$3:$D$300,MATCH(H4054,$D$3:$D$300,0)+1)),"")</f>
        <v/>
      </c>
      <c r="I4055" t="str">
        <f>IF($H4055="","",VLOOKUP($H4055,Listes!$A$3:$I$12,3,FALSE))</f>
        <v/>
      </c>
      <c r="J4055" t="str">
        <f>IF($H4055="","",VLOOKUP($H4055,Listes!$A$3:$I$12,4,FALSE))</f>
        <v/>
      </c>
      <c r="K4055" t="str">
        <f>IF(H4055="","",VLOOKUP($H4055,Listes!$A$3:$I$12,8,FALSE))</f>
        <v/>
      </c>
      <c r="N4055" t="str">
        <f t="shared" si="672"/>
        <v/>
      </c>
    </row>
    <row r="4056" spans="1:14">
      <c r="A4056" s="62" t="str">
        <f>IF(Encodage!A4056="","",IF(COUNTIF($A$2:A4055,Encodage!A4056),"",IF(AND(Encodage!A4056&gt;=$G$2,Encodage!A4056&lt;=$H$2),Encodage!B4056,"")))</f>
        <v/>
      </c>
      <c r="B4056" s="62" t="str">
        <f>IF(A4056="","",IF(COUNTIF($A$2:B4055,Encodage!B4056)&gt;0,"",IF(AND(Encodage!B4056&gt;=$G$2,Encodage!A4056&lt;=$H$2),Encodage!C4056,"")))</f>
        <v/>
      </c>
      <c r="C4056" s="62"/>
      <c r="D4056" s="61"/>
      <c r="E4056" s="61"/>
      <c r="F4056" s="61"/>
      <c r="G4056" t="str">
        <f t="shared" si="671"/>
        <v/>
      </c>
      <c r="H4056" t="str">
        <f>IFERROR(IF(COUNTIF($H$4:H4055,H4055)&lt;VLOOKUP($H4055,$D$3:$E$500,2,0),H4055,INDEX($D$3:$D$300,MATCH(H4055,$D$3:$D$300,0)+1)),"")</f>
        <v/>
      </c>
      <c r="I4056" t="str">
        <f>IF($H4056="","",VLOOKUP($H4056,Listes!$A$3:$I$12,3,FALSE))</f>
        <v/>
      </c>
      <c r="J4056" t="str">
        <f>IF($H4056="","",VLOOKUP($H4056,Listes!$A$3:$I$12,4,FALSE))</f>
        <v/>
      </c>
      <c r="K4056" t="str">
        <f>IF(H4056="","",VLOOKUP($H4056,Listes!$A$3:$I$12,8,FALSE))</f>
        <v/>
      </c>
      <c r="N4056" t="str">
        <f t="shared" si="672"/>
        <v/>
      </c>
    </row>
    <row r="4057" spans="1:14">
      <c r="A4057" s="62" t="str">
        <f>IF(Encodage!A4057="","",IF(COUNTIF($A$2:A4056,Encodage!A4057),"",IF(AND(Encodage!A4057&gt;=$G$2,Encodage!A4057&lt;=$H$2),Encodage!B4057,"")))</f>
        <v/>
      </c>
      <c r="B4057" s="62" t="str">
        <f>IF(A4057="","",IF(COUNTIF($A$2:B4056,Encodage!B4057)&gt;0,"",IF(AND(Encodage!B4057&gt;=$G$2,Encodage!A4057&lt;=$H$2),Encodage!C4057,"")))</f>
        <v/>
      </c>
      <c r="C4057" s="62"/>
      <c r="D4057" s="61"/>
      <c r="E4057" s="61"/>
      <c r="F4057" s="61"/>
      <c r="G4057" t="str">
        <f t="shared" si="671"/>
        <v/>
      </c>
      <c r="H4057" t="str">
        <f>IFERROR(IF(COUNTIF($H$4:H4056,H4056)&lt;VLOOKUP($H4056,$D$3:$E$500,2,0),H4056,INDEX($D$3:$D$300,MATCH(H4056,$D$3:$D$300,0)+1)),"")</f>
        <v/>
      </c>
      <c r="I4057" t="str">
        <f>IF($H4057="","",VLOOKUP($H4057,Listes!$A$3:$I$12,3,FALSE))</f>
        <v/>
      </c>
      <c r="J4057" t="str">
        <f>IF($H4057="","",VLOOKUP($H4057,Listes!$A$3:$I$12,4,FALSE))</f>
        <v/>
      </c>
      <c r="K4057" t="str">
        <f>IF(H4057="","",VLOOKUP($H4057,Listes!$A$3:$I$12,8,FALSE))</f>
        <v/>
      </c>
      <c r="N4057" t="str">
        <f t="shared" si="672"/>
        <v/>
      </c>
    </row>
    <row r="4058" spans="1:14">
      <c r="A4058" s="62" t="str">
        <f>IF(Encodage!A4058="","",IF(COUNTIF($A$2:A4057,Encodage!A4058),"",IF(AND(Encodage!A4058&gt;=$G$2,Encodage!A4058&lt;=$H$2),Encodage!B4058,"")))</f>
        <v/>
      </c>
      <c r="B4058" s="62" t="str">
        <f>IF(A4058="","",IF(COUNTIF($A$2:B4057,Encodage!B4058)&gt;0,"",IF(AND(Encodage!B4058&gt;=$G$2,Encodage!A4058&lt;=$H$2),Encodage!C4058,"")))</f>
        <v/>
      </c>
      <c r="C4058" s="62"/>
      <c r="D4058" s="61"/>
      <c r="E4058" s="61"/>
      <c r="F4058" s="61"/>
      <c r="G4058" t="str">
        <f t="shared" si="671"/>
        <v/>
      </c>
      <c r="H4058" t="str">
        <f>IFERROR(IF(COUNTIF($H$4:H4057,H4057)&lt;VLOOKUP($H4057,$D$3:$E$500,2,0),H4057,INDEX($D$3:$D$300,MATCH(H4057,$D$3:$D$300,0)+1)),"")</f>
        <v/>
      </c>
      <c r="I4058" t="str">
        <f>IF($H4058="","",VLOOKUP($H4058,Listes!$A$3:$I$12,3,FALSE))</f>
        <v/>
      </c>
      <c r="J4058" t="str">
        <f>IF($H4058="","",VLOOKUP($H4058,Listes!$A$3:$I$12,4,FALSE))</f>
        <v/>
      </c>
      <c r="K4058" t="str">
        <f>IF(H4058="","",VLOOKUP($H4058,Listes!$A$3:$I$12,8,FALSE))</f>
        <v/>
      </c>
      <c r="N4058" t="str">
        <f t="shared" si="672"/>
        <v/>
      </c>
    </row>
    <row r="4059" spans="1:14">
      <c r="A4059" s="62" t="str">
        <f>IF(Encodage!A4059="","",IF(COUNTIF($A$2:A4058,Encodage!A4059),"",IF(AND(Encodage!A4059&gt;=$G$2,Encodage!A4059&lt;=$H$2),Encodage!B4059,"")))</f>
        <v/>
      </c>
      <c r="B4059" s="62" t="str">
        <f>IF(A4059="","",IF(COUNTIF($A$2:B4058,Encodage!B4059)&gt;0,"",IF(AND(Encodage!B4059&gt;=$G$2,Encodage!A4059&lt;=$H$2),Encodage!C4059,"")))</f>
        <v/>
      </c>
      <c r="C4059" s="62"/>
      <c r="D4059" s="61"/>
      <c r="E4059" s="61"/>
      <c r="F4059" s="61"/>
      <c r="G4059" t="str">
        <f t="shared" si="671"/>
        <v/>
      </c>
      <c r="H4059" t="str">
        <f>IFERROR(IF(COUNTIF($H$4:H4058,H4058)&lt;VLOOKUP($H4058,$D$3:$E$500,2,0),H4058,INDEX($D$3:$D$300,MATCH(H4058,$D$3:$D$300,0)+1)),"")</f>
        <v/>
      </c>
      <c r="I4059" t="str">
        <f>IF($H4059="","",VLOOKUP($H4059,Listes!$A$3:$I$12,3,FALSE))</f>
        <v/>
      </c>
      <c r="J4059" t="str">
        <f>IF($H4059="","",VLOOKUP($H4059,Listes!$A$3:$I$12,4,FALSE))</f>
        <v/>
      </c>
      <c r="K4059" t="str">
        <f>IF(H4059="","",VLOOKUP($H4059,Listes!$A$3:$I$12,8,FALSE))</f>
        <v/>
      </c>
      <c r="N4059" t="str">
        <f t="shared" si="672"/>
        <v/>
      </c>
    </row>
    <row r="4060" spans="1:14">
      <c r="A4060" s="62" t="str">
        <f>IF(Encodage!A4060="","",IF(COUNTIF($A$2:A4059,Encodage!A4060),"",IF(AND(Encodage!A4060&gt;=$G$2,Encodage!A4060&lt;=$H$2),Encodage!B4060,"")))</f>
        <v/>
      </c>
      <c r="B4060" s="62" t="str">
        <f>IF(A4060="","",IF(COUNTIF($A$2:B4059,Encodage!B4060)&gt;0,"",IF(AND(Encodage!B4060&gt;=$G$2,Encodage!A4060&lt;=$H$2),Encodage!C4060,"")))</f>
        <v/>
      </c>
      <c r="C4060" s="62"/>
      <c r="D4060" s="61"/>
      <c r="E4060" s="61"/>
      <c r="F4060" s="61"/>
      <c r="G4060" t="str">
        <f t="shared" si="671"/>
        <v/>
      </c>
      <c r="H4060" t="str">
        <f>IFERROR(IF(COUNTIF($H$4:H4059,H4059)&lt;VLOOKUP($H4059,$D$3:$E$500,2,0),H4059,INDEX($D$3:$D$300,MATCH(H4059,$D$3:$D$300,0)+1)),"")</f>
        <v/>
      </c>
      <c r="I4060" t="str">
        <f>IF($H4060="","",VLOOKUP($H4060,Listes!$A$3:$I$12,3,FALSE))</f>
        <v/>
      </c>
      <c r="J4060" t="str">
        <f>IF($H4060="","",VLOOKUP($H4060,Listes!$A$3:$I$12,4,FALSE))</f>
        <v/>
      </c>
      <c r="K4060" t="str">
        <f>IF(H4060="","",VLOOKUP($H4060,Listes!$A$3:$I$12,8,FALSE))</f>
        <v/>
      </c>
      <c r="N4060" t="str">
        <f t="shared" si="672"/>
        <v/>
      </c>
    </row>
    <row r="4061" spans="1:14">
      <c r="A4061" s="62" t="str">
        <f>IF(Encodage!A4061="","",IF(COUNTIF($A$2:A4060,Encodage!A4061),"",IF(AND(Encodage!A4061&gt;=$G$2,Encodage!A4061&lt;=$H$2),Encodage!B4061,"")))</f>
        <v/>
      </c>
      <c r="B4061" s="62" t="str">
        <f>IF(A4061="","",IF(COUNTIF($A$2:B4060,Encodage!B4061)&gt;0,"",IF(AND(Encodage!B4061&gt;=$G$2,Encodage!A4061&lt;=$H$2),Encodage!C4061,"")))</f>
        <v/>
      </c>
      <c r="C4061" s="62"/>
      <c r="D4061" s="61"/>
      <c r="E4061" s="61"/>
      <c r="F4061" s="61"/>
      <c r="G4061" t="str">
        <f t="shared" si="671"/>
        <v/>
      </c>
      <c r="H4061" t="str">
        <f>IFERROR(IF(COUNTIF($H$4:H4060,H4060)&lt;VLOOKUP($H4060,$D$3:$E$500,2,0),H4060,INDEX($D$3:$D$300,MATCH(H4060,$D$3:$D$300,0)+1)),"")</f>
        <v/>
      </c>
      <c r="I4061" t="str">
        <f>IF($H4061="","",VLOOKUP($H4061,Listes!$A$3:$I$12,3,FALSE))</f>
        <v/>
      </c>
      <c r="J4061" t="str">
        <f>IF($H4061="","",VLOOKUP($H4061,Listes!$A$3:$I$12,4,FALSE))</f>
        <v/>
      </c>
      <c r="K4061" t="str">
        <f>IF(H4061="","",VLOOKUP($H4061,Listes!$A$3:$I$12,8,FALSE))</f>
        <v/>
      </c>
      <c r="N4061" t="str">
        <f t="shared" si="672"/>
        <v/>
      </c>
    </row>
    <row r="4062" spans="1:14">
      <c r="A4062" s="62" t="str">
        <f>IF(Encodage!A4062="","",IF(COUNTIF($A$2:A4061,Encodage!A4062),"",IF(AND(Encodage!A4062&gt;=$G$2,Encodage!A4062&lt;=$H$2),Encodage!B4062,"")))</f>
        <v/>
      </c>
      <c r="B4062" s="62" t="str">
        <f>IF(A4062="","",IF(COUNTIF($A$2:B4061,Encodage!B4062)&gt;0,"",IF(AND(Encodage!B4062&gt;=$G$2,Encodage!A4062&lt;=$H$2),Encodage!C4062,"")))</f>
        <v/>
      </c>
      <c r="C4062" s="62"/>
      <c r="D4062" s="61"/>
      <c r="E4062" s="61"/>
      <c r="F4062" s="61"/>
      <c r="G4062" t="str">
        <f t="shared" si="671"/>
        <v/>
      </c>
      <c r="H4062" t="str">
        <f>IFERROR(IF(COUNTIF($H$4:H4061,H4061)&lt;VLOOKUP($H4061,$D$3:$E$500,2,0),H4061,INDEX($D$3:$D$300,MATCH(H4061,$D$3:$D$300,0)+1)),"")</f>
        <v/>
      </c>
      <c r="I4062" t="str">
        <f>IF($H4062="","",VLOOKUP($H4062,Listes!$A$3:$I$12,3,FALSE))</f>
        <v/>
      </c>
      <c r="J4062" t="str">
        <f>IF($H4062="","",VLOOKUP($H4062,Listes!$A$3:$I$12,4,FALSE))</f>
        <v/>
      </c>
      <c r="K4062" t="str">
        <f>IF(H4062="","",VLOOKUP($H4062,Listes!$A$3:$I$12,8,FALSE))</f>
        <v/>
      </c>
      <c r="N4062" t="str">
        <f t="shared" si="672"/>
        <v/>
      </c>
    </row>
    <row r="4063" spans="1:14">
      <c r="A4063" s="62" t="str">
        <f>IF(Encodage!A4063="","",IF(COUNTIF($A$2:A4062,Encodage!A4063),"",IF(AND(Encodage!A4063&gt;=$G$2,Encodage!A4063&lt;=$H$2),Encodage!B4063,"")))</f>
        <v/>
      </c>
      <c r="B4063" s="62" t="str">
        <f>IF(A4063="","",IF(COUNTIF($A$2:B4062,Encodage!B4063)&gt;0,"",IF(AND(Encodage!B4063&gt;=$G$2,Encodage!A4063&lt;=$H$2),Encodage!C4063,"")))</f>
        <v/>
      </c>
      <c r="C4063" s="62"/>
      <c r="D4063" s="61"/>
      <c r="E4063" s="61"/>
      <c r="F4063" s="61"/>
      <c r="G4063" t="str">
        <f t="shared" si="671"/>
        <v/>
      </c>
      <c r="H4063" t="str">
        <f>IFERROR(IF(COUNTIF($H$4:H4062,H4062)&lt;VLOOKUP($H4062,$D$3:$E$500,2,0),H4062,INDEX($D$3:$D$300,MATCH(H4062,$D$3:$D$300,0)+1)),"")</f>
        <v/>
      </c>
      <c r="I4063" t="str">
        <f>IF($H4063="","",VLOOKUP($H4063,Listes!$A$3:$I$12,3,FALSE))</f>
        <v/>
      </c>
      <c r="J4063" t="str">
        <f>IF($H4063="","",VLOOKUP($H4063,Listes!$A$3:$I$12,4,FALSE))</f>
        <v/>
      </c>
      <c r="K4063" t="str">
        <f>IF(H4063="","",VLOOKUP($H4063,Listes!$A$3:$I$12,8,FALSE))</f>
        <v/>
      </c>
      <c r="N4063" t="str">
        <f t="shared" si="672"/>
        <v/>
      </c>
    </row>
    <row r="4064" spans="1:14">
      <c r="A4064" s="62" t="str">
        <f>IF(Encodage!A4064="","",IF(COUNTIF($A$2:A4063,Encodage!A4064),"",IF(AND(Encodage!A4064&gt;=$G$2,Encodage!A4064&lt;=$H$2),Encodage!B4064,"")))</f>
        <v/>
      </c>
      <c r="B4064" s="62" t="str">
        <f>IF(A4064="","",IF(COUNTIF($A$2:B4063,Encodage!B4064)&gt;0,"",IF(AND(Encodage!B4064&gt;=$G$2,Encodage!A4064&lt;=$H$2),Encodage!C4064,"")))</f>
        <v/>
      </c>
      <c r="C4064" s="62"/>
      <c r="D4064" s="61"/>
      <c r="E4064" s="61"/>
      <c r="F4064" s="61"/>
      <c r="G4064" t="str">
        <f t="shared" si="671"/>
        <v/>
      </c>
      <c r="H4064" t="str">
        <f>IFERROR(IF(COUNTIF($H$4:H4063,H4063)&lt;VLOOKUP($H4063,$D$3:$E$500,2,0),H4063,INDEX($D$3:$D$300,MATCH(H4063,$D$3:$D$300,0)+1)),"")</f>
        <v/>
      </c>
      <c r="I4064" t="str">
        <f>IF($H4064="","",VLOOKUP($H4064,Listes!$A$3:$I$12,3,FALSE))</f>
        <v/>
      </c>
      <c r="J4064" t="str">
        <f>IF($H4064="","",VLOOKUP($H4064,Listes!$A$3:$I$12,4,FALSE))</f>
        <v/>
      </c>
      <c r="K4064" t="str">
        <f>IF(H4064="","",VLOOKUP($H4064,Listes!$A$3:$I$12,8,FALSE))</f>
        <v/>
      </c>
      <c r="N4064" t="str">
        <f t="shared" si="672"/>
        <v/>
      </c>
    </row>
    <row r="4065" spans="1:14">
      <c r="A4065" s="62" t="str">
        <f>IF(Encodage!A4065="","",IF(COUNTIF($A$2:A4064,Encodage!A4065),"",IF(AND(Encodage!A4065&gt;=$G$2,Encodage!A4065&lt;=$H$2),Encodage!B4065,"")))</f>
        <v/>
      </c>
      <c r="B4065" s="62" t="str">
        <f>IF(A4065="","",IF(COUNTIF($A$2:B4064,Encodage!B4065)&gt;0,"",IF(AND(Encodage!B4065&gt;=$G$2,Encodage!A4065&lt;=$H$2),Encodage!C4065,"")))</f>
        <v/>
      </c>
      <c r="C4065" s="62"/>
      <c r="D4065" s="61"/>
      <c r="E4065" s="61"/>
      <c r="F4065" s="61"/>
      <c r="G4065" t="str">
        <f t="shared" si="671"/>
        <v/>
      </c>
      <c r="H4065" t="str">
        <f>IFERROR(IF(COUNTIF($H$4:H4064,H4064)&lt;VLOOKUP($H4064,$D$3:$E$500,2,0),H4064,INDEX($D$3:$D$300,MATCH(H4064,$D$3:$D$300,0)+1)),"")</f>
        <v/>
      </c>
      <c r="I4065" t="str">
        <f>IF($H4065="","",VLOOKUP($H4065,Listes!$A$3:$I$12,3,FALSE))</f>
        <v/>
      </c>
      <c r="J4065" t="str">
        <f>IF($H4065="","",VLOOKUP($H4065,Listes!$A$3:$I$12,4,FALSE))</f>
        <v/>
      </c>
      <c r="K4065" t="str">
        <f>IF(H4065="","",VLOOKUP($H4065,Listes!$A$3:$I$12,8,FALSE))</f>
        <v/>
      </c>
      <c r="N4065" t="str">
        <f t="shared" si="672"/>
        <v/>
      </c>
    </row>
    <row r="4066" spans="1:14">
      <c r="A4066" s="62" t="str">
        <f>IF(Encodage!A4066="","",IF(COUNTIF($A$2:A4065,Encodage!A4066),"",IF(AND(Encodage!A4066&gt;=$G$2,Encodage!A4066&lt;=$H$2),Encodage!B4066,"")))</f>
        <v/>
      </c>
      <c r="B4066" s="62" t="str">
        <f>IF(A4066="","",IF(COUNTIF($A$2:B4065,Encodage!B4066)&gt;0,"",IF(AND(Encodage!B4066&gt;=$G$2,Encodage!A4066&lt;=$H$2),Encodage!C4066,"")))</f>
        <v/>
      </c>
      <c r="C4066" s="62"/>
      <c r="D4066" s="61"/>
      <c r="E4066" s="61"/>
      <c r="F4066" s="61"/>
      <c r="G4066" t="str">
        <f t="shared" si="671"/>
        <v/>
      </c>
      <c r="H4066" t="str">
        <f>IFERROR(IF(COUNTIF($H$4:H4065,H4065)&lt;VLOOKUP($H4065,$D$3:$E$500,2,0),H4065,INDEX($D$3:$D$300,MATCH(H4065,$D$3:$D$300,0)+1)),"")</f>
        <v/>
      </c>
      <c r="I4066" t="str">
        <f>IF($H4066="","",VLOOKUP($H4066,Listes!$A$3:$I$12,3,FALSE))</f>
        <v/>
      </c>
      <c r="J4066" t="str">
        <f>IF($H4066="","",VLOOKUP($H4066,Listes!$A$3:$I$12,4,FALSE))</f>
        <v/>
      </c>
      <c r="K4066" t="str">
        <f>IF(H4066="","",VLOOKUP($H4066,Listes!$A$3:$I$12,8,FALSE))</f>
        <v/>
      </c>
      <c r="N4066" t="str">
        <f t="shared" si="672"/>
        <v/>
      </c>
    </row>
    <row r="4067" spans="1:14">
      <c r="A4067" s="62" t="str">
        <f>IF(Encodage!A4067="","",IF(COUNTIF($A$2:A4066,Encodage!A4067),"",IF(AND(Encodage!A4067&gt;=$G$2,Encodage!A4067&lt;=$H$2),Encodage!B4067,"")))</f>
        <v/>
      </c>
      <c r="B4067" s="62" t="str">
        <f>IF(A4067="","",IF(COUNTIF($A$2:B4066,Encodage!B4067)&gt;0,"",IF(AND(Encodage!B4067&gt;=$G$2,Encodage!A4067&lt;=$H$2),Encodage!C4067,"")))</f>
        <v/>
      </c>
      <c r="C4067" s="62"/>
      <c r="D4067" s="61"/>
      <c r="E4067" s="61"/>
      <c r="F4067" s="61"/>
      <c r="G4067" t="str">
        <f t="shared" si="671"/>
        <v/>
      </c>
      <c r="H4067" t="str">
        <f>IFERROR(IF(COUNTIF($H$4:H4066,H4066)&lt;VLOOKUP($H4066,$D$3:$E$500,2,0),H4066,INDEX($D$3:$D$300,MATCH(H4066,$D$3:$D$300,0)+1)),"")</f>
        <v/>
      </c>
      <c r="I4067" t="str">
        <f>IF($H4067="","",VLOOKUP($H4067,Listes!$A$3:$I$12,3,FALSE))</f>
        <v/>
      </c>
      <c r="J4067" t="str">
        <f>IF($H4067="","",VLOOKUP($H4067,Listes!$A$3:$I$12,4,FALSE))</f>
        <v/>
      </c>
      <c r="K4067" t="str">
        <f>IF(H4067="","",VLOOKUP($H4067,Listes!$A$3:$I$12,8,FALSE))</f>
        <v/>
      </c>
      <c r="N4067" t="str">
        <f t="shared" si="672"/>
        <v/>
      </c>
    </row>
    <row r="4068" spans="1:14">
      <c r="A4068" s="62" t="str">
        <f>IF(Encodage!A4068="","",IF(COUNTIF($A$2:A4067,Encodage!A4068),"",IF(AND(Encodage!A4068&gt;=$G$2,Encodage!A4068&lt;=$H$2),Encodage!B4068,"")))</f>
        <v/>
      </c>
      <c r="B4068" s="62" t="str">
        <f>IF(A4068="","",IF(COUNTIF($A$2:B4067,Encodage!B4068)&gt;0,"",IF(AND(Encodage!B4068&gt;=$G$2,Encodage!A4068&lt;=$H$2),Encodage!C4068,"")))</f>
        <v/>
      </c>
      <c r="C4068" s="62"/>
      <c r="D4068" s="61"/>
      <c r="E4068" s="61"/>
      <c r="F4068" s="61"/>
      <c r="G4068" t="str">
        <f t="shared" si="671"/>
        <v/>
      </c>
      <c r="H4068" t="str">
        <f>IFERROR(IF(COUNTIF($H$4:H4067,H4067)&lt;VLOOKUP($H4067,$D$3:$E$500,2,0),H4067,INDEX($D$3:$D$300,MATCH(H4067,$D$3:$D$300,0)+1)),"")</f>
        <v/>
      </c>
      <c r="I4068" t="str">
        <f>IF($H4068="","",VLOOKUP($H4068,Listes!$A$3:$I$12,3,FALSE))</f>
        <v/>
      </c>
      <c r="J4068" t="str">
        <f>IF($H4068="","",VLOOKUP($H4068,Listes!$A$3:$I$12,4,FALSE))</f>
        <v/>
      </c>
      <c r="K4068" t="str">
        <f>IF(H4068="","",VLOOKUP($H4068,Listes!$A$3:$I$12,8,FALSE))</f>
        <v/>
      </c>
      <c r="N4068" t="str">
        <f t="shared" si="672"/>
        <v/>
      </c>
    </row>
    <row r="4069" spans="1:14">
      <c r="A4069" s="62" t="str">
        <f>IF(Encodage!A4069="","",IF(COUNTIF($A$2:A4068,Encodage!A4069),"",IF(AND(Encodage!A4069&gt;=$G$2,Encodage!A4069&lt;=$H$2),Encodage!B4069,"")))</f>
        <v/>
      </c>
      <c r="B4069" s="62" t="str">
        <f>IF(A4069="","",IF(COUNTIF($A$2:B4068,Encodage!B4069)&gt;0,"",IF(AND(Encodage!B4069&gt;=$G$2,Encodage!A4069&lt;=$H$2),Encodage!C4069,"")))</f>
        <v/>
      </c>
      <c r="C4069" s="62"/>
      <c r="D4069" s="61"/>
      <c r="E4069" s="61"/>
      <c r="F4069" s="61"/>
      <c r="G4069" t="str">
        <f t="shared" si="671"/>
        <v/>
      </c>
      <c r="H4069" t="str">
        <f>IFERROR(IF(COUNTIF($H$4:H4068,H4068)&lt;VLOOKUP($H4068,$D$3:$E$500,2,0),H4068,INDEX($D$3:$D$300,MATCH(H4068,$D$3:$D$300,0)+1)),"")</f>
        <v/>
      </c>
      <c r="I4069" t="str">
        <f>IF($H4069="","",VLOOKUP($H4069,Listes!$A$3:$I$12,3,FALSE))</f>
        <v/>
      </c>
      <c r="J4069" t="str">
        <f>IF($H4069="","",VLOOKUP($H4069,Listes!$A$3:$I$12,4,FALSE))</f>
        <v/>
      </c>
      <c r="K4069" t="str">
        <f>IF(H4069="","",VLOOKUP($H4069,Listes!$A$3:$I$12,8,FALSE))</f>
        <v/>
      </c>
      <c r="N4069" t="str">
        <f t="shared" si="672"/>
        <v/>
      </c>
    </row>
    <row r="4070" spans="1:14">
      <c r="A4070" s="62" t="str">
        <f>IF(Encodage!A4070="","",IF(COUNTIF($A$2:A4069,Encodage!A4070),"",IF(AND(Encodage!A4070&gt;=$G$2,Encodage!A4070&lt;=$H$2),Encodage!B4070,"")))</f>
        <v/>
      </c>
      <c r="B4070" s="62" t="str">
        <f>IF(A4070="","",IF(COUNTIF($A$2:B4069,Encodage!B4070)&gt;0,"",IF(AND(Encodage!B4070&gt;=$G$2,Encodage!A4070&lt;=$H$2),Encodage!C4070,"")))</f>
        <v/>
      </c>
      <c r="C4070" s="62"/>
      <c r="D4070" s="61"/>
      <c r="E4070" s="61"/>
      <c r="F4070" s="61"/>
      <c r="G4070" t="str">
        <f t="shared" si="671"/>
        <v/>
      </c>
      <c r="H4070" t="str">
        <f>IFERROR(IF(COUNTIF($H$4:H4069,H4069)&lt;VLOOKUP($H4069,$D$3:$E$500,2,0),H4069,INDEX($D$3:$D$300,MATCH(H4069,$D$3:$D$300,0)+1)),"")</f>
        <v/>
      </c>
      <c r="I4070" t="str">
        <f>IF($H4070="","",VLOOKUP($H4070,Listes!$A$3:$I$12,3,FALSE))</f>
        <v/>
      </c>
      <c r="J4070" t="str">
        <f>IF($H4070="","",VLOOKUP($H4070,Listes!$A$3:$I$12,4,FALSE))</f>
        <v/>
      </c>
      <c r="K4070" t="str">
        <f>IF(H4070="","",VLOOKUP($H4070,Listes!$A$3:$I$12,8,FALSE))</f>
        <v/>
      </c>
      <c r="N4070" t="str">
        <f t="shared" si="672"/>
        <v/>
      </c>
    </row>
    <row r="4071" spans="1:14">
      <c r="A4071" s="62" t="str">
        <f>IF(Encodage!A4071="","",IF(COUNTIF($A$2:A4070,Encodage!A4071),"",IF(AND(Encodage!A4071&gt;=$G$2,Encodage!A4071&lt;=$H$2),Encodage!B4071,"")))</f>
        <v/>
      </c>
      <c r="B4071" s="62" t="str">
        <f>IF(A4071="","",IF(COUNTIF($A$2:B4070,Encodage!B4071)&gt;0,"",IF(AND(Encodage!B4071&gt;=$G$2,Encodage!A4071&lt;=$H$2),Encodage!C4071,"")))</f>
        <v/>
      </c>
      <c r="C4071" s="62"/>
      <c r="D4071" s="61"/>
      <c r="E4071" s="61"/>
      <c r="F4071" s="61"/>
      <c r="G4071" t="str">
        <f t="shared" si="671"/>
        <v/>
      </c>
      <c r="H4071" t="str">
        <f>IFERROR(IF(COUNTIF($H$4:H4070,H4070)&lt;VLOOKUP($H4070,$D$3:$E$500,2,0),H4070,INDEX($D$3:$D$300,MATCH(H4070,$D$3:$D$300,0)+1)),"")</f>
        <v/>
      </c>
      <c r="I4071" t="str">
        <f>IF($H4071="","",VLOOKUP($H4071,Listes!$A$3:$I$12,3,FALSE))</f>
        <v/>
      </c>
      <c r="J4071" t="str">
        <f>IF($H4071="","",VLOOKUP($H4071,Listes!$A$3:$I$12,4,FALSE))</f>
        <v/>
      </c>
      <c r="K4071" t="str">
        <f>IF(H4071="","",VLOOKUP($H4071,Listes!$A$3:$I$12,8,FALSE))</f>
        <v/>
      </c>
      <c r="N4071" t="str">
        <f t="shared" si="672"/>
        <v/>
      </c>
    </row>
    <row r="4072" spans="1:14">
      <c r="A4072" s="62" t="str">
        <f>IF(Encodage!A4072="","",IF(COUNTIF($A$2:A4071,Encodage!A4072),"",IF(AND(Encodage!A4072&gt;=$G$2,Encodage!A4072&lt;=$H$2),Encodage!B4072,"")))</f>
        <v/>
      </c>
      <c r="B4072" s="62" t="str">
        <f>IF(A4072="","",IF(COUNTIF($A$2:B4071,Encodage!B4072)&gt;0,"",IF(AND(Encodage!B4072&gt;=$G$2,Encodage!A4072&lt;=$H$2),Encodage!C4072,"")))</f>
        <v/>
      </c>
      <c r="C4072" s="62"/>
      <c r="D4072" s="61"/>
      <c r="E4072" s="61"/>
      <c r="F4072" s="61"/>
      <c r="G4072" t="str">
        <f t="shared" si="671"/>
        <v/>
      </c>
      <c r="H4072" t="str">
        <f>IFERROR(IF(COUNTIF($H$4:H4071,H4071)&lt;VLOOKUP($H4071,$D$3:$E$500,2,0),H4071,INDEX($D$3:$D$300,MATCH(H4071,$D$3:$D$300,0)+1)),"")</f>
        <v/>
      </c>
      <c r="I4072" t="str">
        <f>IF($H4072="","",VLOOKUP($H4072,Listes!$A$3:$I$12,3,FALSE))</f>
        <v/>
      </c>
      <c r="J4072" t="str">
        <f>IF($H4072="","",VLOOKUP($H4072,Listes!$A$3:$I$12,4,FALSE))</f>
        <v/>
      </c>
      <c r="K4072" t="str">
        <f>IF(H4072="","",VLOOKUP($H4072,Listes!$A$3:$I$12,8,FALSE))</f>
        <v/>
      </c>
      <c r="N4072" t="str">
        <f t="shared" si="672"/>
        <v/>
      </c>
    </row>
    <row r="4073" spans="1:14">
      <c r="A4073" s="62" t="str">
        <f>IF(Encodage!A4073="","",IF(COUNTIF($A$2:A4072,Encodage!A4073),"",IF(AND(Encodage!A4073&gt;=$G$2,Encodage!A4073&lt;=$H$2),Encodage!B4073,"")))</f>
        <v/>
      </c>
      <c r="B4073" s="62" t="str">
        <f>IF(A4073="","",IF(COUNTIF($A$2:B4072,Encodage!B4073)&gt;0,"",IF(AND(Encodage!B4073&gt;=$G$2,Encodage!A4073&lt;=$H$2),Encodage!C4073,"")))</f>
        <v/>
      </c>
      <c r="C4073" s="62"/>
      <c r="D4073" s="61"/>
      <c r="E4073" s="61"/>
      <c r="F4073" s="61"/>
      <c r="G4073" t="str">
        <f t="shared" si="671"/>
        <v/>
      </c>
      <c r="H4073" t="str">
        <f>IFERROR(IF(COUNTIF($H$4:H4072,H4072)&lt;VLOOKUP($H4072,$D$3:$E$500,2,0),H4072,INDEX($D$3:$D$300,MATCH(H4072,$D$3:$D$300,0)+1)),"")</f>
        <v/>
      </c>
      <c r="I4073" t="str">
        <f>IF($H4073="","",VLOOKUP($H4073,Listes!$A$3:$I$12,3,FALSE))</f>
        <v/>
      </c>
      <c r="J4073" t="str">
        <f>IF($H4073="","",VLOOKUP($H4073,Listes!$A$3:$I$12,4,FALSE))</f>
        <v/>
      </c>
      <c r="K4073" t="str">
        <f>IF(H4073="","",VLOOKUP($H4073,Listes!$A$3:$I$12,8,FALSE))</f>
        <v/>
      </c>
      <c r="N4073" t="str">
        <f t="shared" si="672"/>
        <v/>
      </c>
    </row>
    <row r="4074" spans="1:14">
      <c r="A4074" s="62" t="str">
        <f>IF(Encodage!A4074="","",IF(COUNTIF($A$2:A4073,Encodage!A4074),"",IF(AND(Encodage!A4074&gt;=$G$2,Encodage!A4074&lt;=$H$2),Encodage!B4074,"")))</f>
        <v/>
      </c>
      <c r="B4074" s="62" t="str">
        <f>IF(A4074="","",IF(COUNTIF($A$2:B4073,Encodage!B4074)&gt;0,"",IF(AND(Encodage!B4074&gt;=$G$2,Encodage!A4074&lt;=$H$2),Encodage!C4074,"")))</f>
        <v/>
      </c>
      <c r="C4074" s="62"/>
      <c r="D4074" s="61"/>
      <c r="E4074" s="61"/>
      <c r="F4074" s="61"/>
      <c r="G4074" t="str">
        <f t="shared" si="671"/>
        <v/>
      </c>
      <c r="H4074" t="str">
        <f>IFERROR(IF(COUNTIF($H$4:H4073,H4073)&lt;VLOOKUP($H4073,$D$3:$E$500,2,0),H4073,INDEX($D$3:$D$300,MATCH(H4073,$D$3:$D$300,0)+1)),"")</f>
        <v/>
      </c>
      <c r="I4074" t="str">
        <f>IF($H4074="","",VLOOKUP($H4074,Listes!$A$3:$I$12,3,FALSE))</f>
        <v/>
      </c>
      <c r="J4074" t="str">
        <f>IF($H4074="","",VLOOKUP($H4074,Listes!$A$3:$I$12,4,FALSE))</f>
        <v/>
      </c>
      <c r="K4074" t="str">
        <f>IF(H4074="","",VLOOKUP($H4074,Listes!$A$3:$I$12,8,FALSE))</f>
        <v/>
      </c>
      <c r="N4074" t="str">
        <f t="shared" si="672"/>
        <v/>
      </c>
    </row>
    <row r="4075" spans="1:14">
      <c r="A4075" s="62" t="str">
        <f>IF(Encodage!A4075="","",IF(COUNTIF($A$2:A4074,Encodage!A4075),"",IF(AND(Encodage!A4075&gt;=$G$2,Encodage!A4075&lt;=$H$2),Encodage!B4075,"")))</f>
        <v/>
      </c>
      <c r="B4075" s="62" t="str">
        <f>IF(A4075="","",IF(COUNTIF($A$2:B4074,Encodage!B4075)&gt;0,"",IF(AND(Encodage!B4075&gt;=$G$2,Encodage!A4075&lt;=$H$2),Encodage!C4075,"")))</f>
        <v/>
      </c>
      <c r="C4075" s="62"/>
      <c r="D4075" s="61"/>
      <c r="E4075" s="61"/>
      <c r="F4075" s="61"/>
      <c r="G4075" t="str">
        <f t="shared" si="671"/>
        <v/>
      </c>
      <c r="H4075" t="str">
        <f>IFERROR(IF(COUNTIF($H$4:H4074,H4074)&lt;VLOOKUP($H4074,$D$3:$E$500,2,0),H4074,INDEX($D$3:$D$300,MATCH(H4074,$D$3:$D$300,0)+1)),"")</f>
        <v/>
      </c>
      <c r="I4075" t="str">
        <f>IF($H4075="","",VLOOKUP($H4075,Listes!$A$3:$I$12,3,FALSE))</f>
        <v/>
      </c>
      <c r="J4075" t="str">
        <f>IF($H4075="","",VLOOKUP($H4075,Listes!$A$3:$I$12,4,FALSE))</f>
        <v/>
      </c>
      <c r="K4075" t="str">
        <f>IF(H4075="","",VLOOKUP($H4075,Listes!$A$3:$I$12,8,FALSE))</f>
        <v/>
      </c>
      <c r="N4075" t="str">
        <f t="shared" si="672"/>
        <v/>
      </c>
    </row>
    <row r="4076" spans="1:14">
      <c r="A4076" s="62" t="str">
        <f>IF(Encodage!A4076="","",IF(COUNTIF($A$2:A4075,Encodage!A4076),"",IF(AND(Encodage!A4076&gt;=$G$2,Encodage!A4076&lt;=$H$2),Encodage!B4076,"")))</f>
        <v/>
      </c>
      <c r="B4076" s="62" t="str">
        <f>IF(A4076="","",IF(COUNTIF($A$2:B4075,Encodage!B4076)&gt;0,"",IF(AND(Encodage!B4076&gt;=$G$2,Encodage!A4076&lt;=$H$2),Encodage!C4076,"")))</f>
        <v/>
      </c>
      <c r="C4076" s="62"/>
      <c r="D4076" s="61"/>
      <c r="E4076" s="61"/>
      <c r="F4076" s="61"/>
      <c r="G4076" t="str">
        <f t="shared" si="671"/>
        <v/>
      </c>
      <c r="H4076" t="str">
        <f>IFERROR(IF(COUNTIF($H$4:H4075,H4075)&lt;VLOOKUP($H4075,$D$3:$E$500,2,0),H4075,INDEX($D$3:$D$300,MATCH(H4075,$D$3:$D$300,0)+1)),"")</f>
        <v/>
      </c>
      <c r="I4076" t="str">
        <f>IF($H4076="","",VLOOKUP($H4076,Listes!$A$3:$I$12,3,FALSE))</f>
        <v/>
      </c>
      <c r="J4076" t="str">
        <f>IF($H4076="","",VLOOKUP($H4076,Listes!$A$3:$I$12,4,FALSE))</f>
        <v/>
      </c>
      <c r="K4076" t="str">
        <f>IF(H4076="","",VLOOKUP($H4076,Listes!$A$3:$I$12,8,FALSE))</f>
        <v/>
      </c>
      <c r="N4076" t="str">
        <f t="shared" si="672"/>
        <v/>
      </c>
    </row>
    <row r="4077" spans="1:14">
      <c r="A4077" s="62" t="str">
        <f>IF(Encodage!A4077="","",IF(COUNTIF($A$2:A4076,Encodage!A4077),"",IF(AND(Encodage!A4077&gt;=$G$2,Encodage!A4077&lt;=$H$2),Encodage!B4077,"")))</f>
        <v/>
      </c>
      <c r="B4077" s="62" t="str">
        <f>IF(A4077="","",IF(COUNTIF($A$2:B4076,Encodage!B4077)&gt;0,"",IF(AND(Encodage!B4077&gt;=$G$2,Encodage!A4077&lt;=$H$2),Encodage!C4077,"")))</f>
        <v/>
      </c>
      <c r="C4077" s="62"/>
      <c r="D4077" s="61"/>
      <c r="E4077" s="61"/>
      <c r="F4077" s="61"/>
      <c r="G4077" t="str">
        <f t="shared" si="671"/>
        <v/>
      </c>
      <c r="H4077" t="str">
        <f>IFERROR(IF(COUNTIF($H$4:H4076,H4076)&lt;VLOOKUP($H4076,$D$3:$E$500,2,0),H4076,INDEX($D$3:$D$300,MATCH(H4076,$D$3:$D$300,0)+1)),"")</f>
        <v/>
      </c>
      <c r="I4077" t="str">
        <f>IF($H4077="","",VLOOKUP($H4077,Listes!$A$3:$I$12,3,FALSE))</f>
        <v/>
      </c>
      <c r="J4077" t="str">
        <f>IF($H4077="","",VLOOKUP($H4077,Listes!$A$3:$I$12,4,FALSE))</f>
        <v/>
      </c>
      <c r="K4077" t="str">
        <f>IF(H4077="","",VLOOKUP($H4077,Listes!$A$3:$I$12,8,FALSE))</f>
        <v/>
      </c>
      <c r="N4077" t="str">
        <f t="shared" si="672"/>
        <v/>
      </c>
    </row>
    <row r="4078" spans="1:14">
      <c r="A4078" s="62" t="str">
        <f>IF(Encodage!A4078="","",IF(COUNTIF($A$2:A4077,Encodage!A4078),"",IF(AND(Encodage!A4078&gt;=$G$2,Encodage!A4078&lt;=$H$2),Encodage!B4078,"")))</f>
        <v/>
      </c>
      <c r="B4078" s="62" t="str">
        <f>IF(A4078="","",IF(COUNTIF($A$2:B4077,Encodage!B4078)&gt;0,"",IF(AND(Encodage!B4078&gt;=$G$2,Encodage!A4078&lt;=$H$2),Encodage!C4078,"")))</f>
        <v/>
      </c>
      <c r="C4078" s="62"/>
      <c r="D4078" s="61"/>
      <c r="E4078" s="61"/>
      <c r="F4078" s="61"/>
      <c r="G4078" t="str">
        <f t="shared" si="671"/>
        <v/>
      </c>
      <c r="H4078" t="str">
        <f>IFERROR(IF(COUNTIF($H$4:H4077,H4077)&lt;VLOOKUP($H4077,$D$3:$E$500,2,0),H4077,INDEX($D$3:$D$300,MATCH(H4077,$D$3:$D$300,0)+1)),"")</f>
        <v/>
      </c>
      <c r="I4078" t="str">
        <f>IF($H4078="","",VLOOKUP($H4078,Listes!$A$3:$I$12,3,FALSE))</f>
        <v/>
      </c>
      <c r="J4078" t="str">
        <f>IF($H4078="","",VLOOKUP($H4078,Listes!$A$3:$I$12,4,FALSE))</f>
        <v/>
      </c>
      <c r="K4078" t="str">
        <f>IF(H4078="","",VLOOKUP($H4078,Listes!$A$3:$I$12,8,FALSE))</f>
        <v/>
      </c>
      <c r="N4078" t="str">
        <f t="shared" si="672"/>
        <v/>
      </c>
    </row>
    <row r="4079" spans="1:14">
      <c r="A4079" s="62" t="str">
        <f>IF(Encodage!A4079="","",IF(COUNTIF($A$2:A4078,Encodage!A4079),"",IF(AND(Encodage!A4079&gt;=$G$2,Encodage!A4079&lt;=$H$2),Encodage!B4079,"")))</f>
        <v/>
      </c>
      <c r="B4079" s="62" t="str">
        <f>IF(A4079="","",IF(COUNTIF($A$2:B4078,Encodage!B4079)&gt;0,"",IF(AND(Encodage!B4079&gt;=$G$2,Encodage!A4079&lt;=$H$2),Encodage!C4079,"")))</f>
        <v/>
      </c>
      <c r="C4079" s="62"/>
      <c r="D4079" s="61"/>
      <c r="E4079" s="61"/>
      <c r="F4079" s="61"/>
      <c r="G4079" t="str">
        <f t="shared" si="671"/>
        <v/>
      </c>
      <c r="H4079" t="str">
        <f>IFERROR(IF(COUNTIF($H$4:H4078,H4078)&lt;VLOOKUP($H4078,$D$3:$E$500,2,0),H4078,INDEX($D$3:$D$300,MATCH(H4078,$D$3:$D$300,0)+1)),"")</f>
        <v/>
      </c>
      <c r="I4079" t="str">
        <f>IF($H4079="","",VLOOKUP($H4079,Listes!$A$3:$I$12,3,FALSE))</f>
        <v/>
      </c>
      <c r="J4079" t="str">
        <f>IF($H4079="","",VLOOKUP($H4079,Listes!$A$3:$I$12,4,FALSE))</f>
        <v/>
      </c>
      <c r="K4079" t="str">
        <f>IF(H4079="","",VLOOKUP($H4079,Listes!$A$3:$I$12,8,FALSE))</f>
        <v/>
      </c>
      <c r="N4079" t="str">
        <f t="shared" si="672"/>
        <v/>
      </c>
    </row>
    <row r="4080" spans="1:14">
      <c r="A4080" s="62" t="str">
        <f>IF(Encodage!A4080="","",IF(COUNTIF($A$2:A4079,Encodage!A4080),"",IF(AND(Encodage!A4080&gt;=$G$2,Encodage!A4080&lt;=$H$2),Encodage!B4080,"")))</f>
        <v/>
      </c>
      <c r="B4080" s="62" t="str">
        <f>IF(A4080="","",IF(COUNTIF($A$2:B4079,Encodage!B4080)&gt;0,"",IF(AND(Encodage!B4080&gt;=$G$2,Encodage!A4080&lt;=$H$2),Encodage!C4080,"")))</f>
        <v/>
      </c>
      <c r="C4080" s="62"/>
      <c r="D4080" s="61"/>
      <c r="E4080" s="61"/>
      <c r="F4080" s="61"/>
      <c r="G4080" t="str">
        <f t="shared" si="671"/>
        <v/>
      </c>
      <c r="H4080" t="str">
        <f>IFERROR(IF(COUNTIF($H$4:H4079,H4079)&lt;VLOOKUP($H4079,$D$3:$E$500,2,0),H4079,INDEX($D$3:$D$300,MATCH(H4079,$D$3:$D$300,0)+1)),"")</f>
        <v/>
      </c>
      <c r="I4080" t="str">
        <f>IF($H4080="","",VLOOKUP($H4080,Listes!$A$3:$I$12,3,FALSE))</f>
        <v/>
      </c>
      <c r="J4080" t="str">
        <f>IF($H4080="","",VLOOKUP($H4080,Listes!$A$3:$I$12,4,FALSE))</f>
        <v/>
      </c>
      <c r="K4080" t="str">
        <f>IF(H4080="","",VLOOKUP($H4080,Listes!$A$3:$I$12,8,FALSE))</f>
        <v/>
      </c>
      <c r="N4080" t="str">
        <f t="shared" si="672"/>
        <v/>
      </c>
    </row>
    <row r="4081" spans="1:14">
      <c r="A4081" s="62" t="str">
        <f>IF(Encodage!A4081="","",IF(COUNTIF($A$2:A4080,Encodage!A4081),"",IF(AND(Encodage!A4081&gt;=$G$2,Encodage!A4081&lt;=$H$2),Encodage!B4081,"")))</f>
        <v/>
      </c>
      <c r="B4081" s="62" t="str">
        <f>IF(A4081="","",IF(COUNTIF($A$2:B4080,Encodage!B4081)&gt;0,"",IF(AND(Encodage!B4081&gt;=$G$2,Encodage!A4081&lt;=$H$2),Encodage!C4081,"")))</f>
        <v/>
      </c>
      <c r="C4081" s="62"/>
      <c r="D4081" s="61"/>
      <c r="E4081" s="61"/>
      <c r="F4081" s="61"/>
      <c r="G4081" t="str">
        <f t="shared" si="671"/>
        <v/>
      </c>
      <c r="H4081" t="str">
        <f>IFERROR(IF(COUNTIF($H$4:H4080,H4080)&lt;VLOOKUP($H4080,$D$3:$E$500,2,0),H4080,INDEX($D$3:$D$300,MATCH(H4080,$D$3:$D$300,0)+1)),"")</f>
        <v/>
      </c>
      <c r="I4081" t="str">
        <f>IF($H4081="","",VLOOKUP($H4081,Listes!$A$3:$I$12,3,FALSE))</f>
        <v/>
      </c>
      <c r="J4081" t="str">
        <f>IF($H4081="","",VLOOKUP($H4081,Listes!$A$3:$I$12,4,FALSE))</f>
        <v/>
      </c>
      <c r="K4081" t="str">
        <f>IF(H4081="","",VLOOKUP($H4081,Listes!$A$3:$I$12,8,FALSE))</f>
        <v/>
      </c>
      <c r="N4081" t="str">
        <f t="shared" si="672"/>
        <v/>
      </c>
    </row>
    <row r="4082" spans="1:14">
      <c r="A4082" s="62" t="str">
        <f>IF(Encodage!A4082="","",IF(COUNTIF($A$2:A4081,Encodage!A4082),"",IF(AND(Encodage!A4082&gt;=$G$2,Encodage!A4082&lt;=$H$2),Encodage!B4082,"")))</f>
        <v/>
      </c>
      <c r="B4082" s="62" t="str">
        <f>IF(A4082="","",IF(COUNTIF($A$2:B4081,Encodage!B4082)&gt;0,"",IF(AND(Encodage!B4082&gt;=$G$2,Encodage!A4082&lt;=$H$2),Encodage!C4082,"")))</f>
        <v/>
      </c>
      <c r="C4082" s="62"/>
      <c r="D4082" s="61"/>
      <c r="E4082" s="61"/>
      <c r="F4082" s="61"/>
      <c r="G4082" t="str">
        <f t="shared" si="671"/>
        <v/>
      </c>
      <c r="H4082" t="str">
        <f>IFERROR(IF(COUNTIF($H$4:H4081,H4081)&lt;VLOOKUP($H4081,$D$3:$E$500,2,0),H4081,INDEX($D$3:$D$300,MATCH(H4081,$D$3:$D$300,0)+1)),"")</f>
        <v/>
      </c>
      <c r="I4082" t="str">
        <f>IF($H4082="","",VLOOKUP($H4082,Listes!$A$3:$I$12,3,FALSE))</f>
        <v/>
      </c>
      <c r="J4082" t="str">
        <f>IF($H4082="","",VLOOKUP($H4082,Listes!$A$3:$I$12,4,FALSE))</f>
        <v/>
      </c>
      <c r="K4082" t="str">
        <f>IF(H4082="","",VLOOKUP($H4082,Listes!$A$3:$I$12,8,FALSE))</f>
        <v/>
      </c>
      <c r="N4082" t="str">
        <f t="shared" si="672"/>
        <v/>
      </c>
    </row>
    <row r="4083" spans="1:14">
      <c r="A4083" s="62" t="str">
        <f>IF(Encodage!A4083="","",IF(COUNTIF($A$2:A4082,Encodage!A4083),"",IF(AND(Encodage!A4083&gt;=$G$2,Encodage!A4083&lt;=$H$2),Encodage!B4083,"")))</f>
        <v/>
      </c>
      <c r="B4083" s="62" t="str">
        <f>IF(A4083="","",IF(COUNTIF($A$2:B4082,Encodage!B4083)&gt;0,"",IF(AND(Encodage!B4083&gt;=$G$2,Encodage!A4083&lt;=$H$2),Encodage!C4083,"")))</f>
        <v/>
      </c>
      <c r="C4083" s="62"/>
      <c r="D4083" s="61"/>
      <c r="E4083" s="61"/>
      <c r="F4083" s="61"/>
      <c r="G4083" t="str">
        <f t="shared" si="671"/>
        <v/>
      </c>
      <c r="H4083" t="str">
        <f>IFERROR(IF(COUNTIF($H$4:H4082,H4082)&lt;VLOOKUP($H4082,$D$3:$E$500,2,0),H4082,INDEX($D$3:$D$300,MATCH(H4082,$D$3:$D$300,0)+1)),"")</f>
        <v/>
      </c>
      <c r="I4083" t="str">
        <f>IF($H4083="","",VLOOKUP($H4083,Listes!$A$3:$I$12,3,FALSE))</f>
        <v/>
      </c>
      <c r="J4083" t="str">
        <f>IF($H4083="","",VLOOKUP($H4083,Listes!$A$3:$I$12,4,FALSE))</f>
        <v/>
      </c>
      <c r="K4083" t="str">
        <f>IF(H4083="","",VLOOKUP($H4083,Listes!$A$3:$I$12,8,FALSE))</f>
        <v/>
      </c>
      <c r="N4083" t="str">
        <f t="shared" si="672"/>
        <v/>
      </c>
    </row>
    <row r="4084" spans="1:14">
      <c r="A4084" s="62" t="str">
        <f>IF(Encodage!A4084="","",IF(COUNTIF($A$2:A4083,Encodage!A4084),"",IF(AND(Encodage!A4084&gt;=$G$2,Encodage!A4084&lt;=$H$2),Encodage!B4084,"")))</f>
        <v/>
      </c>
      <c r="B4084" s="62" t="str">
        <f>IF(A4084="","",IF(COUNTIF($A$2:B4083,Encodage!B4084)&gt;0,"",IF(AND(Encodage!B4084&gt;=$G$2,Encodage!A4084&lt;=$H$2),Encodage!C4084,"")))</f>
        <v/>
      </c>
      <c r="C4084" s="62"/>
      <c r="D4084" s="61"/>
      <c r="E4084" s="61"/>
      <c r="F4084" s="61"/>
      <c r="G4084" t="str">
        <f t="shared" si="671"/>
        <v/>
      </c>
      <c r="H4084" t="str">
        <f>IFERROR(IF(COUNTIF($H$4:H4083,H4083)&lt;VLOOKUP($H4083,$D$3:$E$500,2,0),H4083,INDEX($D$3:$D$300,MATCH(H4083,$D$3:$D$300,0)+1)),"")</f>
        <v/>
      </c>
      <c r="I4084" t="str">
        <f>IF($H4084="","",VLOOKUP($H4084,Listes!$A$3:$I$12,3,FALSE))</f>
        <v/>
      </c>
      <c r="J4084" t="str">
        <f>IF($H4084="","",VLOOKUP($H4084,Listes!$A$3:$I$12,4,FALSE))</f>
        <v/>
      </c>
      <c r="K4084" t="str">
        <f>IF(H4084="","",VLOOKUP($H4084,Listes!$A$3:$I$12,8,FALSE))</f>
        <v/>
      </c>
      <c r="N4084" t="str">
        <f t="shared" si="672"/>
        <v/>
      </c>
    </row>
    <row r="4085" spans="1:14">
      <c r="A4085" s="62" t="str">
        <f>IF(Encodage!A4085="","",IF(COUNTIF($A$2:A4084,Encodage!A4085),"",IF(AND(Encodage!A4085&gt;=$G$2,Encodage!A4085&lt;=$H$2),Encodage!B4085,"")))</f>
        <v/>
      </c>
      <c r="B4085" s="62" t="str">
        <f>IF(A4085="","",IF(COUNTIF($A$2:B4084,Encodage!B4085)&gt;0,"",IF(AND(Encodage!B4085&gt;=$G$2,Encodage!A4085&lt;=$H$2),Encodage!C4085,"")))</f>
        <v/>
      </c>
      <c r="C4085" s="62"/>
      <c r="D4085" s="61"/>
      <c r="E4085" s="61"/>
      <c r="F4085" s="61"/>
      <c r="G4085" t="str">
        <f t="shared" si="671"/>
        <v/>
      </c>
      <c r="H4085" t="str">
        <f>IFERROR(IF(COUNTIF($H$4:H4084,H4084)&lt;VLOOKUP($H4084,$D$3:$E$500,2,0),H4084,INDEX($D$3:$D$300,MATCH(H4084,$D$3:$D$300,0)+1)),"")</f>
        <v/>
      </c>
      <c r="I4085" t="str">
        <f>IF($H4085="","",VLOOKUP($H4085,Listes!$A$3:$I$12,3,FALSE))</f>
        <v/>
      </c>
      <c r="J4085" t="str">
        <f>IF($H4085="","",VLOOKUP($H4085,Listes!$A$3:$I$12,4,FALSE))</f>
        <v/>
      </c>
      <c r="K4085" t="str">
        <f>IF(H4085="","",VLOOKUP($H4085,Listes!$A$3:$I$12,8,FALSE))</f>
        <v/>
      </c>
      <c r="N4085" t="str">
        <f t="shared" si="672"/>
        <v/>
      </c>
    </row>
    <row r="4086" spans="1:14">
      <c r="A4086" s="62" t="str">
        <f>IF(Encodage!A4086="","",IF(COUNTIF($A$2:A4085,Encodage!A4086),"",IF(AND(Encodage!A4086&gt;=$G$2,Encodage!A4086&lt;=$H$2),Encodage!B4086,"")))</f>
        <v/>
      </c>
      <c r="B4086" s="62" t="str">
        <f>IF(A4086="","",IF(COUNTIF($A$2:B4085,Encodage!B4086)&gt;0,"",IF(AND(Encodage!B4086&gt;=$G$2,Encodage!A4086&lt;=$H$2),Encodage!C4086,"")))</f>
        <v/>
      </c>
      <c r="C4086" s="62"/>
      <c r="D4086" s="61"/>
      <c r="E4086" s="61"/>
      <c r="F4086" s="61"/>
      <c r="G4086" t="str">
        <f t="shared" si="671"/>
        <v/>
      </c>
      <c r="H4086" t="str">
        <f>IFERROR(IF(COUNTIF($H$4:H4085,H4085)&lt;VLOOKUP($H4085,$D$3:$E$500,2,0),H4085,INDEX($D$3:$D$300,MATCH(H4085,$D$3:$D$300,0)+1)),"")</f>
        <v/>
      </c>
      <c r="I4086" t="str">
        <f>IF($H4086="","",VLOOKUP($H4086,Listes!$A$3:$I$12,3,FALSE))</f>
        <v/>
      </c>
      <c r="J4086" t="str">
        <f>IF($H4086="","",VLOOKUP($H4086,Listes!$A$3:$I$12,4,FALSE))</f>
        <v/>
      </c>
      <c r="K4086" t="str">
        <f>IF(H4086="","",VLOOKUP($H4086,Listes!$A$3:$I$12,8,FALSE))</f>
        <v/>
      </c>
      <c r="N4086" t="str">
        <f t="shared" si="672"/>
        <v/>
      </c>
    </row>
    <row r="4087" spans="1:14">
      <c r="A4087" s="62" t="str">
        <f>IF(Encodage!A4087="","",IF(COUNTIF($A$2:A4086,Encodage!A4087),"",IF(AND(Encodage!A4087&gt;=$G$2,Encodage!A4087&lt;=$H$2),Encodage!B4087,"")))</f>
        <v/>
      </c>
      <c r="B4087" s="62" t="str">
        <f>IF(A4087="","",IF(COUNTIF($A$2:B4086,Encodage!B4087)&gt;0,"",IF(AND(Encodage!B4087&gt;=$G$2,Encodage!A4087&lt;=$H$2),Encodage!C4087,"")))</f>
        <v/>
      </c>
      <c r="C4087" s="62"/>
      <c r="D4087" s="61"/>
      <c r="E4087" s="61"/>
      <c r="F4087" s="61"/>
      <c r="G4087" t="str">
        <f t="shared" si="671"/>
        <v/>
      </c>
      <c r="H4087" t="str">
        <f>IFERROR(IF(COUNTIF($H$4:H4086,H4086)&lt;VLOOKUP($H4086,$D$3:$E$500,2,0),H4086,INDEX($D$3:$D$300,MATCH(H4086,$D$3:$D$300,0)+1)),"")</f>
        <v/>
      </c>
      <c r="I4087" t="str">
        <f>IF($H4087="","",VLOOKUP($H4087,Listes!$A$3:$I$12,3,FALSE))</f>
        <v/>
      </c>
      <c r="J4087" t="str">
        <f>IF($H4087="","",VLOOKUP($H4087,Listes!$A$3:$I$12,4,FALSE))</f>
        <v/>
      </c>
      <c r="K4087" t="str">
        <f>IF(H4087="","",VLOOKUP($H4087,Listes!$A$3:$I$12,8,FALSE))</f>
        <v/>
      </c>
      <c r="N4087" t="str">
        <f t="shared" si="672"/>
        <v/>
      </c>
    </row>
    <row r="4088" spans="1:14">
      <c r="A4088" s="62" t="str">
        <f>IF(Encodage!A4088="","",IF(COUNTIF($A$2:A4087,Encodage!A4088),"",IF(AND(Encodage!A4088&gt;=$G$2,Encodage!A4088&lt;=$H$2),Encodage!B4088,"")))</f>
        <v/>
      </c>
      <c r="B4088" s="62" t="str">
        <f>IF(A4088="","",IF(COUNTIF($A$2:B4087,Encodage!B4088)&gt;0,"",IF(AND(Encodage!B4088&gt;=$G$2,Encodage!A4088&lt;=$H$2),Encodage!C4088,"")))</f>
        <v/>
      </c>
      <c r="C4088" s="62"/>
      <c r="D4088" s="61"/>
      <c r="E4088" s="61"/>
      <c r="F4088" s="61"/>
      <c r="G4088" t="str">
        <f t="shared" si="671"/>
        <v/>
      </c>
      <c r="H4088" t="str">
        <f>IFERROR(IF(COUNTIF($H$4:H4087,H4087)&lt;VLOOKUP($H4087,$D$3:$E$500,2,0),H4087,INDEX($D$3:$D$300,MATCH(H4087,$D$3:$D$300,0)+1)),"")</f>
        <v/>
      </c>
      <c r="I4088" t="str">
        <f>IF($H4088="","",VLOOKUP($H4088,Listes!$A$3:$I$12,3,FALSE))</f>
        <v/>
      </c>
      <c r="J4088" t="str">
        <f>IF($H4088="","",VLOOKUP($H4088,Listes!$A$3:$I$12,4,FALSE))</f>
        <v/>
      </c>
      <c r="K4088" t="str">
        <f>IF(H4088="","",VLOOKUP($H4088,Listes!$A$3:$I$12,8,FALSE))</f>
        <v/>
      </c>
      <c r="N4088" t="str">
        <f t="shared" si="672"/>
        <v/>
      </c>
    </row>
    <row r="4089" spans="1:14">
      <c r="A4089" s="62" t="str">
        <f>IF(Encodage!A4089="","",IF(COUNTIF($A$2:A4088,Encodage!A4089),"",IF(AND(Encodage!A4089&gt;=$G$2,Encodage!A4089&lt;=$H$2),Encodage!B4089,"")))</f>
        <v/>
      </c>
      <c r="B4089" s="62" t="str">
        <f>IF(A4089="","",IF(COUNTIF($A$2:B4088,Encodage!B4089)&gt;0,"",IF(AND(Encodage!B4089&gt;=$G$2,Encodage!A4089&lt;=$H$2),Encodage!C4089,"")))</f>
        <v/>
      </c>
      <c r="C4089" s="62"/>
      <c r="D4089" s="61"/>
      <c r="E4089" s="61"/>
      <c r="F4089" s="61"/>
      <c r="G4089" t="str">
        <f t="shared" si="671"/>
        <v/>
      </c>
      <c r="H4089" t="str">
        <f>IFERROR(IF(COUNTIF($H$4:H4088,H4088)&lt;VLOOKUP($H4088,$D$3:$E$500,2,0),H4088,INDEX($D$3:$D$300,MATCH(H4088,$D$3:$D$300,0)+1)),"")</f>
        <v/>
      </c>
      <c r="I4089" t="str">
        <f>IF($H4089="","",VLOOKUP($H4089,Listes!$A$3:$I$12,3,FALSE))</f>
        <v/>
      </c>
      <c r="J4089" t="str">
        <f>IF($H4089="","",VLOOKUP($H4089,Listes!$A$3:$I$12,4,FALSE))</f>
        <v/>
      </c>
      <c r="K4089" t="str">
        <f>IF(H4089="","",VLOOKUP($H4089,Listes!$A$3:$I$12,8,FALSE))</f>
        <v/>
      </c>
      <c r="N4089" t="str">
        <f t="shared" si="672"/>
        <v/>
      </c>
    </row>
    <row r="4090" spans="1:14">
      <c r="A4090" s="62" t="str">
        <f>IF(Encodage!A4090="","",IF(COUNTIF($A$2:A4089,Encodage!A4090),"",IF(AND(Encodage!A4090&gt;=$G$2,Encodage!A4090&lt;=$H$2),Encodage!B4090,"")))</f>
        <v/>
      </c>
      <c r="B4090" s="62" t="str">
        <f>IF(A4090="","",IF(COUNTIF($A$2:B4089,Encodage!B4090)&gt;0,"",IF(AND(Encodage!B4090&gt;=$G$2,Encodage!A4090&lt;=$H$2),Encodage!C4090,"")))</f>
        <v/>
      </c>
      <c r="C4090" s="62"/>
      <c r="D4090" s="61"/>
      <c r="E4090" s="61"/>
      <c r="F4090" s="61"/>
      <c r="G4090" t="str">
        <f t="shared" si="671"/>
        <v/>
      </c>
      <c r="H4090" t="str">
        <f>IFERROR(IF(COUNTIF($H$4:H4089,H4089)&lt;VLOOKUP($H4089,$D$3:$E$500,2,0),H4089,INDEX($D$3:$D$300,MATCH(H4089,$D$3:$D$300,0)+1)),"")</f>
        <v/>
      </c>
      <c r="I4090" t="str">
        <f>IF($H4090="","",VLOOKUP($H4090,Listes!$A$3:$I$12,3,FALSE))</f>
        <v/>
      </c>
      <c r="J4090" t="str">
        <f>IF($H4090="","",VLOOKUP($H4090,Listes!$A$3:$I$12,4,FALSE))</f>
        <v/>
      </c>
      <c r="K4090" t="str">
        <f>IF(H4090="","",VLOOKUP($H4090,Listes!$A$3:$I$12,8,FALSE))</f>
        <v/>
      </c>
      <c r="N4090" t="str">
        <f t="shared" si="672"/>
        <v/>
      </c>
    </row>
    <row r="4091" spans="1:14">
      <c r="A4091" s="62" t="str">
        <f>IF(Encodage!A4091="","",IF(COUNTIF($A$2:A4090,Encodage!A4091),"",IF(AND(Encodage!A4091&gt;=$G$2,Encodage!A4091&lt;=$H$2),Encodage!B4091,"")))</f>
        <v/>
      </c>
      <c r="B4091" s="62" t="str">
        <f>IF(A4091="","",IF(COUNTIF($A$2:B4090,Encodage!B4091)&gt;0,"",IF(AND(Encodage!B4091&gt;=$G$2,Encodage!A4091&lt;=$H$2),Encodage!C4091,"")))</f>
        <v/>
      </c>
      <c r="C4091" s="62"/>
      <c r="D4091" s="61"/>
      <c r="E4091" s="61"/>
      <c r="F4091" s="61"/>
      <c r="G4091" t="str">
        <f t="shared" si="671"/>
        <v/>
      </c>
      <c r="H4091" t="str">
        <f>IFERROR(IF(COUNTIF($H$4:H4090,H4090)&lt;VLOOKUP($H4090,$D$3:$E$500,2,0),H4090,INDEX($D$3:$D$300,MATCH(H4090,$D$3:$D$300,0)+1)),"")</f>
        <v/>
      </c>
      <c r="I4091" t="str">
        <f>IF($H4091="","",VLOOKUP($H4091,Listes!$A$3:$I$12,3,FALSE))</f>
        <v/>
      </c>
      <c r="J4091" t="str">
        <f>IF($H4091="","",VLOOKUP($H4091,Listes!$A$3:$I$12,4,FALSE))</f>
        <v/>
      </c>
      <c r="K4091" t="str">
        <f>IF(H4091="","",VLOOKUP($H4091,Listes!$A$3:$I$12,8,FALSE))</f>
        <v/>
      </c>
      <c r="N4091" t="str">
        <f t="shared" si="672"/>
        <v/>
      </c>
    </row>
    <row r="4092" spans="1:14">
      <c r="A4092" s="62" t="str">
        <f>IF(Encodage!A4092="","",IF(COUNTIF($A$2:A4091,Encodage!A4092),"",IF(AND(Encodage!A4092&gt;=$G$2,Encodage!A4092&lt;=$H$2),Encodage!B4092,"")))</f>
        <v/>
      </c>
      <c r="B4092" s="62" t="str">
        <f>IF(A4092="","",IF(COUNTIF($A$2:B4091,Encodage!B4092)&gt;0,"",IF(AND(Encodage!B4092&gt;=$G$2,Encodage!A4092&lt;=$H$2),Encodage!C4092,"")))</f>
        <v/>
      </c>
      <c r="C4092" s="62"/>
      <c r="D4092" s="61"/>
      <c r="E4092" s="61"/>
      <c r="F4092" s="61"/>
      <c r="G4092" t="str">
        <f t="shared" si="671"/>
        <v/>
      </c>
      <c r="H4092" t="str">
        <f>IFERROR(IF(COUNTIF($H$4:H4091,H4091)&lt;VLOOKUP($H4091,$D$3:$E$500,2,0),H4091,INDEX($D$3:$D$300,MATCH(H4091,$D$3:$D$300,0)+1)),"")</f>
        <v/>
      </c>
      <c r="I4092" t="str">
        <f>IF($H4092="","",VLOOKUP($H4092,Listes!$A$3:$I$12,3,FALSE))</f>
        <v/>
      </c>
      <c r="J4092" t="str">
        <f>IF($H4092="","",VLOOKUP($H4092,Listes!$A$3:$I$12,4,FALSE))</f>
        <v/>
      </c>
      <c r="K4092" t="str">
        <f>IF(H4092="","",VLOOKUP($H4092,Listes!$A$3:$I$12,8,FALSE))</f>
        <v/>
      </c>
      <c r="N4092" t="str">
        <f t="shared" si="672"/>
        <v/>
      </c>
    </row>
    <row r="4093" spans="1:14">
      <c r="A4093" s="62" t="str">
        <f>IF(Encodage!A4093="","",IF(COUNTIF($A$2:A4092,Encodage!A4093),"",IF(AND(Encodage!A4093&gt;=$G$2,Encodage!A4093&lt;=$H$2),Encodage!B4093,"")))</f>
        <v/>
      </c>
      <c r="B4093" s="62" t="str">
        <f>IF(A4093="","",IF(COUNTIF($A$2:B4092,Encodage!B4093)&gt;0,"",IF(AND(Encodage!B4093&gt;=$G$2,Encodage!A4093&lt;=$H$2),Encodage!C4093,"")))</f>
        <v/>
      </c>
      <c r="C4093" s="62"/>
      <c r="D4093" s="61"/>
      <c r="E4093" s="61"/>
      <c r="F4093" s="61"/>
      <c r="G4093" t="str">
        <f t="shared" si="671"/>
        <v/>
      </c>
      <c r="H4093" t="str">
        <f>IFERROR(IF(COUNTIF($H$4:H4092,H4092)&lt;VLOOKUP($H4092,$D$3:$E$500,2,0),H4092,INDEX($D$3:$D$300,MATCH(H4092,$D$3:$D$300,0)+1)),"")</f>
        <v/>
      </c>
      <c r="I4093" t="str">
        <f>IF($H4093="","",VLOOKUP($H4093,Listes!$A$3:$I$12,3,FALSE))</f>
        <v/>
      </c>
      <c r="J4093" t="str">
        <f>IF($H4093="","",VLOOKUP($H4093,Listes!$A$3:$I$12,4,FALSE))</f>
        <v/>
      </c>
      <c r="K4093" t="str">
        <f>IF(H4093="","",VLOOKUP($H4093,Listes!$A$3:$I$12,8,FALSE))</f>
        <v/>
      </c>
      <c r="N4093" t="str">
        <f t="shared" si="672"/>
        <v/>
      </c>
    </row>
    <row r="4094" spans="1:14">
      <c r="A4094" s="62" t="str">
        <f>IF(Encodage!A4094="","",IF(COUNTIF($A$2:A4093,Encodage!A4094),"",IF(AND(Encodage!A4094&gt;=$G$2,Encodage!A4094&lt;=$H$2),Encodage!B4094,"")))</f>
        <v/>
      </c>
      <c r="B4094" s="62" t="str">
        <f>IF(A4094="","",IF(COUNTIF($A$2:B4093,Encodage!B4094)&gt;0,"",IF(AND(Encodage!B4094&gt;=$G$2,Encodage!A4094&lt;=$H$2),Encodage!C4094,"")))</f>
        <v/>
      </c>
      <c r="C4094" s="62"/>
      <c r="D4094" s="61"/>
      <c r="E4094" s="61"/>
      <c r="F4094" s="61"/>
      <c r="G4094" t="str">
        <f t="shared" si="671"/>
        <v/>
      </c>
      <c r="H4094" t="str">
        <f>IFERROR(IF(COUNTIF($H$4:H4093,H4093)&lt;VLOOKUP($H4093,$D$3:$E$500,2,0),H4093,INDEX($D$3:$D$300,MATCH(H4093,$D$3:$D$300,0)+1)),"")</f>
        <v/>
      </c>
      <c r="I4094" t="str">
        <f>IF($H4094="","",VLOOKUP($H4094,Listes!$A$3:$I$12,3,FALSE))</f>
        <v/>
      </c>
      <c r="J4094" t="str">
        <f>IF($H4094="","",VLOOKUP($H4094,Listes!$A$3:$I$12,4,FALSE))</f>
        <v/>
      </c>
      <c r="K4094" t="str">
        <f>IF(H4094="","",VLOOKUP($H4094,Listes!$A$3:$I$12,8,FALSE))</f>
        <v/>
      </c>
      <c r="N4094" t="str">
        <f t="shared" si="672"/>
        <v/>
      </c>
    </row>
    <row r="4095" spans="1:14">
      <c r="A4095" s="62" t="str">
        <f>IF(Encodage!A4095="","",IF(COUNTIF($A$2:A4094,Encodage!A4095),"",IF(AND(Encodage!A4095&gt;=$G$2,Encodage!A4095&lt;=$H$2),Encodage!B4095,"")))</f>
        <v/>
      </c>
      <c r="B4095" s="62" t="str">
        <f>IF(A4095="","",IF(COUNTIF($A$2:B4094,Encodage!B4095)&gt;0,"",IF(AND(Encodage!B4095&gt;=$G$2,Encodage!A4095&lt;=$H$2),Encodage!C4095,"")))</f>
        <v/>
      </c>
      <c r="C4095" s="62"/>
      <c r="D4095" s="61"/>
      <c r="E4095" s="61"/>
      <c r="F4095" s="61"/>
      <c r="G4095" t="str">
        <f t="shared" si="671"/>
        <v/>
      </c>
      <c r="H4095" t="str">
        <f>IFERROR(IF(COUNTIF($H$4:H4094,H4094)&lt;VLOOKUP($H4094,$D$3:$E$500,2,0),H4094,INDEX($D$3:$D$300,MATCH(H4094,$D$3:$D$300,0)+1)),"")</f>
        <v/>
      </c>
      <c r="I4095" t="str">
        <f>IF($H4095="","",VLOOKUP($H4095,Listes!$A$3:$I$12,3,FALSE))</f>
        <v/>
      </c>
      <c r="J4095" t="str">
        <f>IF($H4095="","",VLOOKUP($H4095,Listes!$A$3:$I$12,4,FALSE))</f>
        <v/>
      </c>
      <c r="K4095" t="str">
        <f>IF(H4095="","",VLOOKUP($H4095,Listes!$A$3:$I$12,8,FALSE))</f>
        <v/>
      </c>
      <c r="N4095" t="str">
        <f t="shared" si="672"/>
        <v/>
      </c>
    </row>
    <row r="4096" spans="1:14">
      <c r="A4096" s="62" t="str">
        <f>IF(Encodage!A4096="","",IF(COUNTIF($A$2:A4095,Encodage!A4096),"",IF(AND(Encodage!A4096&gt;=$G$2,Encodage!A4096&lt;=$H$2),Encodage!B4096,"")))</f>
        <v/>
      </c>
      <c r="B4096" s="62" t="str">
        <f>IF(A4096="","",IF(COUNTIF($A$2:B4095,Encodage!B4096)&gt;0,"",IF(AND(Encodage!B4096&gt;=$G$2,Encodage!A4096&lt;=$H$2),Encodage!C4096,"")))</f>
        <v/>
      </c>
      <c r="C4096" s="62"/>
      <c r="D4096" s="61"/>
      <c r="E4096" s="61"/>
      <c r="F4096" s="61"/>
      <c r="G4096" t="str">
        <f t="shared" si="671"/>
        <v/>
      </c>
      <c r="H4096" t="str">
        <f>IFERROR(IF(COUNTIF($H$4:H4095,H4095)&lt;VLOOKUP($H4095,$D$3:$E$500,2,0),H4095,INDEX($D$3:$D$300,MATCH(H4095,$D$3:$D$300,0)+1)),"")</f>
        <v/>
      </c>
      <c r="I4096" t="str">
        <f>IF($H4096="","",VLOOKUP($H4096,Listes!$A$3:$I$12,3,FALSE))</f>
        <v/>
      </c>
      <c r="J4096" t="str">
        <f>IF($H4096="","",VLOOKUP($H4096,Listes!$A$3:$I$12,4,FALSE))</f>
        <v/>
      </c>
      <c r="K4096" t="str">
        <f>IF(H4096="","",VLOOKUP($H4096,Listes!$A$3:$I$12,8,FALSE))</f>
        <v/>
      </c>
      <c r="N4096" t="str">
        <f t="shared" si="672"/>
        <v/>
      </c>
    </row>
    <row r="4097" spans="1:14">
      <c r="A4097" s="62" t="str">
        <f>IF(Encodage!A4097="","",IF(COUNTIF($A$2:A4096,Encodage!A4097),"",IF(AND(Encodage!A4097&gt;=$G$2,Encodage!A4097&lt;=$H$2),Encodage!B4097,"")))</f>
        <v/>
      </c>
      <c r="B4097" s="62" t="str">
        <f>IF(A4097="","",IF(COUNTIF($A$2:B4096,Encodage!B4097)&gt;0,"",IF(AND(Encodage!B4097&gt;=$G$2,Encodage!A4097&lt;=$H$2),Encodage!C4097,"")))</f>
        <v/>
      </c>
      <c r="C4097" s="62"/>
      <c r="D4097" s="61"/>
      <c r="E4097" s="61"/>
      <c r="F4097" s="61"/>
      <c r="G4097" t="str">
        <f t="shared" si="671"/>
        <v/>
      </c>
      <c r="H4097" t="str">
        <f>IFERROR(IF(COUNTIF($H$4:H4096,H4096)&lt;VLOOKUP($H4096,$D$3:$E$500,2,0),H4096,INDEX($D$3:$D$300,MATCH(H4096,$D$3:$D$300,0)+1)),"")</f>
        <v/>
      </c>
      <c r="I4097" t="str">
        <f>IF($H4097="","",VLOOKUP($H4097,Listes!$A$3:$I$12,3,FALSE))</f>
        <v/>
      </c>
      <c r="J4097" t="str">
        <f>IF($H4097="","",VLOOKUP($H4097,Listes!$A$3:$I$12,4,FALSE))</f>
        <v/>
      </c>
      <c r="K4097" t="str">
        <f>IF(H4097="","",VLOOKUP($H4097,Listes!$A$3:$I$12,8,FALSE))</f>
        <v/>
      </c>
      <c r="N4097" t="str">
        <f t="shared" si="672"/>
        <v/>
      </c>
    </row>
    <row r="4098" spans="1:14">
      <c r="A4098" s="62" t="str">
        <f>IF(Encodage!A4098="","",IF(COUNTIF($A$2:A4097,Encodage!A4098),"",IF(AND(Encodage!A4098&gt;=$G$2,Encodage!A4098&lt;=$H$2),Encodage!B4098,"")))</f>
        <v/>
      </c>
      <c r="B4098" s="62" t="str">
        <f>IF(A4098="","",IF(COUNTIF($A$2:B4097,Encodage!B4098)&gt;0,"",IF(AND(Encodage!B4098&gt;=$G$2,Encodage!A4098&lt;=$H$2),Encodage!C4098,"")))</f>
        <v/>
      </c>
      <c r="C4098" s="62"/>
      <c r="D4098" s="61"/>
      <c r="E4098" s="61"/>
      <c r="F4098" s="61"/>
      <c r="G4098" t="str">
        <f t="shared" si="671"/>
        <v/>
      </c>
      <c r="H4098" t="str">
        <f>IFERROR(IF(COUNTIF($H$4:H4097,H4097)&lt;VLOOKUP($H4097,$D$3:$E$500,2,0),H4097,INDEX($D$3:$D$300,MATCH(H4097,$D$3:$D$300,0)+1)),"")</f>
        <v/>
      </c>
      <c r="I4098" t="str">
        <f>IF($H4098="","",VLOOKUP($H4098,Listes!$A$3:$I$12,3,FALSE))</f>
        <v/>
      </c>
      <c r="J4098" t="str">
        <f>IF($H4098="","",VLOOKUP($H4098,Listes!$A$3:$I$12,4,FALSE))</f>
        <v/>
      </c>
      <c r="K4098" t="str">
        <f>IF(H4098="","",VLOOKUP($H4098,Listes!$A$3:$I$12,8,FALSE))</f>
        <v/>
      </c>
      <c r="N4098" t="str">
        <f t="shared" si="672"/>
        <v/>
      </c>
    </row>
    <row r="4099" spans="1:14">
      <c r="A4099" s="62" t="str">
        <f>IF(Encodage!A4099="","",IF(COUNTIF($A$2:A4098,Encodage!A4099),"",IF(AND(Encodage!A4099&gt;=$G$2,Encodage!A4099&lt;=$H$2),Encodage!B4099,"")))</f>
        <v/>
      </c>
      <c r="B4099" s="62" t="str">
        <f>IF(A4099="","",IF(COUNTIF($A$2:B4098,Encodage!B4099)&gt;0,"",IF(AND(Encodage!B4099&gt;=$G$2,Encodage!A4099&lt;=$H$2),Encodage!C4099,"")))</f>
        <v/>
      </c>
      <c r="C4099" s="62"/>
      <c r="D4099" s="61"/>
      <c r="E4099" s="61"/>
      <c r="F4099" s="61"/>
      <c r="G4099" t="str">
        <f t="shared" si="671"/>
        <v/>
      </c>
      <c r="H4099" t="str">
        <f>IFERROR(IF(COUNTIF($H$4:H4098,H4098)&lt;VLOOKUP($H4098,$D$3:$E$500,2,0),H4098,INDEX($D$3:$D$300,MATCH(H4098,$D$3:$D$300,0)+1)),"")</f>
        <v/>
      </c>
      <c r="I4099" t="str">
        <f>IF($H4099="","",VLOOKUP($H4099,Listes!$A$3:$I$12,3,FALSE))</f>
        <v/>
      </c>
      <c r="J4099" t="str">
        <f>IF($H4099="","",VLOOKUP($H4099,Listes!$A$3:$I$12,4,FALSE))</f>
        <v/>
      </c>
      <c r="K4099" t="str">
        <f>IF(H4099="","",VLOOKUP($H4099,Listes!$A$3:$I$12,8,FALSE))</f>
        <v/>
      </c>
      <c r="N4099" t="str">
        <f t="shared" si="672"/>
        <v/>
      </c>
    </row>
    <row r="4100" spans="1:14">
      <c r="A4100" s="62" t="str">
        <f>IF(Encodage!A4100="","",IF(COUNTIF($A$2:A4099,Encodage!A4100),"",IF(AND(Encodage!A4100&gt;=$G$2,Encodage!A4100&lt;=$H$2),Encodage!B4100,"")))</f>
        <v/>
      </c>
      <c r="B4100" s="62" t="str">
        <f>IF(A4100="","",IF(COUNTIF($A$2:B4099,Encodage!B4100)&gt;0,"",IF(AND(Encodage!B4100&gt;=$G$2,Encodage!A4100&lt;=$H$2),Encodage!C4100,"")))</f>
        <v/>
      </c>
      <c r="C4100" s="62"/>
      <c r="D4100" s="61"/>
      <c r="E4100" s="61"/>
      <c r="F4100" s="61"/>
      <c r="G4100" t="str">
        <f t="shared" si="671"/>
        <v/>
      </c>
      <c r="H4100" t="str">
        <f>IFERROR(IF(COUNTIF($H$4:H4099,H4099)&lt;VLOOKUP($H4099,$D$3:$E$500,2,0),H4099,INDEX($D$3:$D$300,MATCH(H4099,$D$3:$D$300,0)+1)),"")</f>
        <v/>
      </c>
      <c r="I4100" t="str">
        <f>IF($H4100="","",VLOOKUP($H4100,Listes!$A$3:$I$12,3,FALSE))</f>
        <v/>
      </c>
      <c r="J4100" t="str">
        <f>IF($H4100="","",VLOOKUP($H4100,Listes!$A$3:$I$12,4,FALSE))</f>
        <v/>
      </c>
      <c r="K4100" t="str">
        <f>IF(H4100="","",VLOOKUP($H4100,Listes!$A$3:$I$12,8,FALSE))</f>
        <v/>
      </c>
      <c r="N4100" t="str">
        <f t="shared" si="672"/>
        <v/>
      </c>
    </row>
    <row r="4101" spans="1:14">
      <c r="A4101" s="62" t="str">
        <f>IF(Encodage!A4101="","",IF(COUNTIF($A$2:A4100,Encodage!A4101),"",IF(AND(Encodage!A4101&gt;=$G$2,Encodage!A4101&lt;=$H$2),Encodage!B4101,"")))</f>
        <v/>
      </c>
      <c r="B4101" s="62" t="str">
        <f>IF(A4101="","",IF(COUNTIF($A$2:B4100,Encodage!B4101)&gt;0,"",IF(AND(Encodage!B4101&gt;=$G$2,Encodage!A4101&lt;=$H$2),Encodage!C4101,"")))</f>
        <v/>
      </c>
      <c r="C4101" s="62"/>
      <c r="D4101" s="61"/>
      <c r="E4101" s="61"/>
      <c r="F4101" s="61"/>
      <c r="G4101" t="str">
        <f t="shared" ref="G4101:G4164" si="673">IFERROR(INDEX($C$3:$C$10000,MATCH(H4101,$A$3:$A$10000,0)),"")</f>
        <v/>
      </c>
      <c r="H4101" t="str">
        <f>IFERROR(IF(COUNTIF($H$4:H4100,H4100)&lt;VLOOKUP($H4100,$D$3:$E$500,2,0),H4100,INDEX($D$3:$D$300,MATCH(H4100,$D$3:$D$300,0)+1)),"")</f>
        <v/>
      </c>
      <c r="I4101" t="str">
        <f>IF($H4101="","",VLOOKUP($H4101,Listes!$A$3:$I$12,3,FALSE))</f>
        <v/>
      </c>
      <c r="J4101" t="str">
        <f>IF($H4101="","",VLOOKUP($H4101,Listes!$A$3:$I$12,4,FALSE))</f>
        <v/>
      </c>
      <c r="K4101" t="str">
        <f>IF(H4101="","",VLOOKUP($H4101,Listes!$A$3:$I$12,8,FALSE))</f>
        <v/>
      </c>
      <c r="N4101" t="str">
        <f t="shared" ref="N4101:N4164" si="674">IF($H4100=$H4101,"",IFERROR(INDEX($C$3:$C$300,MATCH(H4101,$D$3:$D$300,0)),""))</f>
        <v/>
      </c>
    </row>
    <row r="4102" spans="1:14">
      <c r="A4102" s="62" t="str">
        <f>IF(Encodage!A4102="","",IF(COUNTIF($A$2:A4101,Encodage!A4102),"",IF(AND(Encodage!A4102&gt;=$G$2,Encodage!A4102&lt;=$H$2),Encodage!B4102,"")))</f>
        <v/>
      </c>
      <c r="B4102" s="62" t="str">
        <f>IF(A4102="","",IF(COUNTIF($A$2:B4101,Encodage!B4102)&gt;0,"",IF(AND(Encodage!B4102&gt;=$G$2,Encodage!A4102&lt;=$H$2),Encodage!C4102,"")))</f>
        <v/>
      </c>
      <c r="C4102" s="62"/>
      <c r="D4102" s="61"/>
      <c r="E4102" s="61"/>
      <c r="F4102" s="61"/>
      <c r="G4102" t="str">
        <f t="shared" si="673"/>
        <v/>
      </c>
      <c r="H4102" t="str">
        <f>IFERROR(IF(COUNTIF($H$4:H4101,H4101)&lt;VLOOKUP($H4101,$D$3:$E$500,2,0),H4101,INDEX($D$3:$D$300,MATCH(H4101,$D$3:$D$300,0)+1)),"")</f>
        <v/>
      </c>
      <c r="I4102" t="str">
        <f>IF($H4102="","",VLOOKUP($H4102,Listes!$A$3:$I$12,3,FALSE))</f>
        <v/>
      </c>
      <c r="J4102" t="str">
        <f>IF($H4102="","",VLOOKUP($H4102,Listes!$A$3:$I$12,4,FALSE))</f>
        <v/>
      </c>
      <c r="K4102" t="str">
        <f>IF(H4102="","",VLOOKUP($H4102,Listes!$A$3:$I$12,8,FALSE))</f>
        <v/>
      </c>
      <c r="N4102" t="str">
        <f t="shared" si="674"/>
        <v/>
      </c>
    </row>
    <row r="4103" spans="1:14">
      <c r="A4103" s="62" t="str">
        <f>IF(Encodage!A4103="","",IF(COUNTIF($A$2:A4102,Encodage!A4103),"",IF(AND(Encodage!A4103&gt;=$G$2,Encodage!A4103&lt;=$H$2),Encodage!B4103,"")))</f>
        <v/>
      </c>
      <c r="B4103" s="62" t="str">
        <f>IF(A4103="","",IF(COUNTIF($A$2:B4102,Encodage!B4103)&gt;0,"",IF(AND(Encodage!B4103&gt;=$G$2,Encodage!A4103&lt;=$H$2),Encodage!C4103,"")))</f>
        <v/>
      </c>
      <c r="C4103" s="62"/>
      <c r="D4103" s="61"/>
      <c r="E4103" s="61"/>
      <c r="F4103" s="61"/>
      <c r="G4103" t="str">
        <f t="shared" si="673"/>
        <v/>
      </c>
      <c r="H4103" t="str">
        <f>IFERROR(IF(COUNTIF($H$4:H4102,H4102)&lt;VLOOKUP($H4102,$D$3:$E$500,2,0),H4102,INDEX($D$3:$D$300,MATCH(H4102,$D$3:$D$300,0)+1)),"")</f>
        <v/>
      </c>
      <c r="I4103" t="str">
        <f>IF($H4103="","",VLOOKUP($H4103,Listes!$A$3:$I$12,3,FALSE))</f>
        <v/>
      </c>
      <c r="J4103" t="str">
        <f>IF($H4103="","",VLOOKUP($H4103,Listes!$A$3:$I$12,4,FALSE))</f>
        <v/>
      </c>
      <c r="K4103" t="str">
        <f>IF(H4103="","",VLOOKUP($H4103,Listes!$A$3:$I$12,8,FALSE))</f>
        <v/>
      </c>
      <c r="N4103" t="str">
        <f t="shared" si="674"/>
        <v/>
      </c>
    </row>
    <row r="4104" spans="1:14">
      <c r="A4104" s="62" t="str">
        <f>IF(Encodage!A4104="","",IF(COUNTIF($A$2:A4103,Encodage!A4104),"",IF(AND(Encodage!A4104&gt;=$G$2,Encodage!A4104&lt;=$H$2),Encodage!B4104,"")))</f>
        <v/>
      </c>
      <c r="B4104" s="62" t="str">
        <f>IF(A4104="","",IF(COUNTIF($A$2:B4103,Encodage!B4104)&gt;0,"",IF(AND(Encodage!B4104&gt;=$G$2,Encodage!A4104&lt;=$H$2),Encodage!C4104,"")))</f>
        <v/>
      </c>
      <c r="C4104" s="62"/>
      <c r="D4104" s="61"/>
      <c r="E4104" s="61"/>
      <c r="F4104" s="61"/>
      <c r="G4104" t="str">
        <f t="shared" si="673"/>
        <v/>
      </c>
      <c r="H4104" t="str">
        <f>IFERROR(IF(COUNTIF($H$4:H4103,H4103)&lt;VLOOKUP($H4103,$D$3:$E$500,2,0),H4103,INDEX($D$3:$D$300,MATCH(H4103,$D$3:$D$300,0)+1)),"")</f>
        <v/>
      </c>
      <c r="I4104" t="str">
        <f>IF($H4104="","",VLOOKUP($H4104,Listes!$A$3:$I$12,3,FALSE))</f>
        <v/>
      </c>
      <c r="J4104" t="str">
        <f>IF($H4104="","",VLOOKUP($H4104,Listes!$A$3:$I$12,4,FALSE))</f>
        <v/>
      </c>
      <c r="K4104" t="str">
        <f>IF(H4104="","",VLOOKUP($H4104,Listes!$A$3:$I$12,8,FALSE))</f>
        <v/>
      </c>
      <c r="N4104" t="str">
        <f t="shared" si="674"/>
        <v/>
      </c>
    </row>
    <row r="4105" spans="1:14">
      <c r="A4105" s="62" t="str">
        <f>IF(Encodage!A4105="","",IF(COUNTIF($A$2:A4104,Encodage!A4105),"",IF(AND(Encodage!A4105&gt;=$G$2,Encodage!A4105&lt;=$H$2),Encodage!B4105,"")))</f>
        <v/>
      </c>
      <c r="B4105" s="62" t="str">
        <f>IF(A4105="","",IF(COUNTIF($A$2:B4104,Encodage!B4105)&gt;0,"",IF(AND(Encodage!B4105&gt;=$G$2,Encodage!A4105&lt;=$H$2),Encodage!C4105,"")))</f>
        <v/>
      </c>
      <c r="C4105" s="62"/>
      <c r="D4105" s="61"/>
      <c r="E4105" s="61"/>
      <c r="F4105" s="61"/>
      <c r="G4105" t="str">
        <f t="shared" si="673"/>
        <v/>
      </c>
      <c r="H4105" t="str">
        <f>IFERROR(IF(COUNTIF($H$4:H4104,H4104)&lt;VLOOKUP($H4104,$D$3:$E$500,2,0),H4104,INDEX($D$3:$D$300,MATCH(H4104,$D$3:$D$300,0)+1)),"")</f>
        <v/>
      </c>
      <c r="I4105" t="str">
        <f>IF($H4105="","",VLOOKUP($H4105,Listes!$A$3:$I$12,3,FALSE))</f>
        <v/>
      </c>
      <c r="J4105" t="str">
        <f>IF($H4105="","",VLOOKUP($H4105,Listes!$A$3:$I$12,4,FALSE))</f>
        <v/>
      </c>
      <c r="K4105" t="str">
        <f>IF(H4105="","",VLOOKUP($H4105,Listes!$A$3:$I$12,8,FALSE))</f>
        <v/>
      </c>
      <c r="N4105" t="str">
        <f t="shared" si="674"/>
        <v/>
      </c>
    </row>
    <row r="4106" spans="1:14">
      <c r="A4106" s="62" t="str">
        <f>IF(Encodage!A4106="","",IF(COUNTIF($A$2:A4105,Encodage!A4106),"",IF(AND(Encodage!A4106&gt;=$G$2,Encodage!A4106&lt;=$H$2),Encodage!B4106,"")))</f>
        <v/>
      </c>
      <c r="B4106" s="62" t="str">
        <f>IF(A4106="","",IF(COUNTIF($A$2:B4105,Encodage!B4106)&gt;0,"",IF(AND(Encodage!B4106&gt;=$G$2,Encodage!A4106&lt;=$H$2),Encodage!C4106,"")))</f>
        <v/>
      </c>
      <c r="C4106" s="62"/>
      <c r="D4106" s="61"/>
      <c r="E4106" s="61"/>
      <c r="F4106" s="61"/>
      <c r="G4106" t="str">
        <f t="shared" si="673"/>
        <v/>
      </c>
      <c r="H4106" t="str">
        <f>IFERROR(IF(COUNTIF($H$4:H4105,H4105)&lt;VLOOKUP($H4105,$D$3:$E$500,2,0),H4105,INDEX($D$3:$D$300,MATCH(H4105,$D$3:$D$300,0)+1)),"")</f>
        <v/>
      </c>
      <c r="I4106" t="str">
        <f>IF($H4106="","",VLOOKUP($H4106,Listes!$A$3:$I$12,3,FALSE))</f>
        <v/>
      </c>
      <c r="J4106" t="str">
        <f>IF($H4106="","",VLOOKUP($H4106,Listes!$A$3:$I$12,4,FALSE))</f>
        <v/>
      </c>
      <c r="K4106" t="str">
        <f>IF(H4106="","",VLOOKUP($H4106,Listes!$A$3:$I$12,8,FALSE))</f>
        <v/>
      </c>
      <c r="N4106" t="str">
        <f t="shared" si="674"/>
        <v/>
      </c>
    </row>
    <row r="4107" spans="1:14">
      <c r="A4107" s="62" t="str">
        <f>IF(Encodage!A4107="","",IF(COUNTIF($A$2:A4106,Encodage!A4107),"",IF(AND(Encodage!A4107&gt;=$G$2,Encodage!A4107&lt;=$H$2),Encodage!B4107,"")))</f>
        <v/>
      </c>
      <c r="B4107" s="62" t="str">
        <f>IF(A4107="","",IF(COUNTIF($A$2:B4106,Encodage!B4107)&gt;0,"",IF(AND(Encodage!B4107&gt;=$G$2,Encodage!A4107&lt;=$H$2),Encodage!C4107,"")))</f>
        <v/>
      </c>
      <c r="C4107" s="62"/>
      <c r="D4107" s="61"/>
      <c r="E4107" s="61"/>
      <c r="F4107" s="61"/>
      <c r="G4107" t="str">
        <f t="shared" si="673"/>
        <v/>
      </c>
      <c r="H4107" t="str">
        <f>IFERROR(IF(COUNTIF($H$4:H4106,H4106)&lt;VLOOKUP($H4106,$D$3:$E$500,2,0),H4106,INDEX($D$3:$D$300,MATCH(H4106,$D$3:$D$300,0)+1)),"")</f>
        <v/>
      </c>
      <c r="I4107" t="str">
        <f>IF($H4107="","",VLOOKUP($H4107,Listes!$A$3:$I$12,3,FALSE))</f>
        <v/>
      </c>
      <c r="J4107" t="str">
        <f>IF($H4107="","",VLOOKUP($H4107,Listes!$A$3:$I$12,4,FALSE))</f>
        <v/>
      </c>
      <c r="K4107" t="str">
        <f>IF(H4107="","",VLOOKUP($H4107,Listes!$A$3:$I$12,8,FALSE))</f>
        <v/>
      </c>
      <c r="N4107" t="str">
        <f t="shared" si="674"/>
        <v/>
      </c>
    </row>
    <row r="4108" spans="1:14">
      <c r="A4108" s="62" t="str">
        <f>IF(Encodage!A4108="","",IF(COUNTIF($A$2:A4107,Encodage!A4108),"",IF(AND(Encodage!A4108&gt;=$G$2,Encodage!A4108&lt;=$H$2),Encodage!B4108,"")))</f>
        <v/>
      </c>
      <c r="B4108" s="62" t="str">
        <f>IF(A4108="","",IF(COUNTIF($A$2:B4107,Encodage!B4108)&gt;0,"",IF(AND(Encodage!B4108&gt;=$G$2,Encodage!A4108&lt;=$H$2),Encodage!C4108,"")))</f>
        <v/>
      </c>
      <c r="C4108" s="62"/>
      <c r="D4108" s="61"/>
      <c r="E4108" s="61"/>
      <c r="F4108" s="61"/>
      <c r="G4108" t="str">
        <f t="shared" si="673"/>
        <v/>
      </c>
      <c r="H4108" t="str">
        <f>IFERROR(IF(COUNTIF($H$4:H4107,H4107)&lt;VLOOKUP($H4107,$D$3:$E$500,2,0),H4107,INDEX($D$3:$D$300,MATCH(H4107,$D$3:$D$300,0)+1)),"")</f>
        <v/>
      </c>
      <c r="I4108" t="str">
        <f>IF($H4108="","",VLOOKUP($H4108,Listes!$A$3:$I$12,3,FALSE))</f>
        <v/>
      </c>
      <c r="J4108" t="str">
        <f>IF($H4108="","",VLOOKUP($H4108,Listes!$A$3:$I$12,4,FALSE))</f>
        <v/>
      </c>
      <c r="K4108" t="str">
        <f>IF(H4108="","",VLOOKUP($H4108,Listes!$A$3:$I$12,8,FALSE))</f>
        <v/>
      </c>
      <c r="N4108" t="str">
        <f t="shared" si="674"/>
        <v/>
      </c>
    </row>
    <row r="4109" spans="1:14">
      <c r="A4109" s="62" t="str">
        <f>IF(Encodage!A4109="","",IF(COUNTIF($A$2:A4108,Encodage!A4109),"",IF(AND(Encodage!A4109&gt;=$G$2,Encodage!A4109&lt;=$H$2),Encodage!B4109,"")))</f>
        <v/>
      </c>
      <c r="B4109" s="62" t="str">
        <f>IF(A4109="","",IF(COUNTIF($A$2:B4108,Encodage!B4109)&gt;0,"",IF(AND(Encodage!B4109&gt;=$G$2,Encodage!A4109&lt;=$H$2),Encodage!C4109,"")))</f>
        <v/>
      </c>
      <c r="C4109" s="62"/>
      <c r="D4109" s="61"/>
      <c r="E4109" s="61"/>
      <c r="F4109" s="61"/>
      <c r="G4109" t="str">
        <f t="shared" si="673"/>
        <v/>
      </c>
      <c r="H4109" t="str">
        <f>IFERROR(IF(COUNTIF($H$4:H4108,H4108)&lt;VLOOKUP($H4108,$D$3:$E$500,2,0),H4108,INDEX($D$3:$D$300,MATCH(H4108,$D$3:$D$300,0)+1)),"")</f>
        <v/>
      </c>
      <c r="I4109" t="str">
        <f>IF($H4109="","",VLOOKUP($H4109,Listes!$A$3:$I$12,3,FALSE))</f>
        <v/>
      </c>
      <c r="J4109" t="str">
        <f>IF($H4109="","",VLOOKUP($H4109,Listes!$A$3:$I$12,4,FALSE))</f>
        <v/>
      </c>
      <c r="K4109" t="str">
        <f>IF(H4109="","",VLOOKUP($H4109,Listes!$A$3:$I$12,8,FALSE))</f>
        <v/>
      </c>
      <c r="N4109" t="str">
        <f t="shared" si="674"/>
        <v/>
      </c>
    </row>
    <row r="4110" spans="1:14">
      <c r="A4110" s="62" t="str">
        <f>IF(Encodage!A4110="","",IF(COUNTIF($A$2:A4109,Encodage!A4110),"",IF(AND(Encodage!A4110&gt;=$G$2,Encodage!A4110&lt;=$H$2),Encodage!B4110,"")))</f>
        <v/>
      </c>
      <c r="B4110" s="62" t="str">
        <f>IF(A4110="","",IF(COUNTIF($A$2:B4109,Encodage!B4110)&gt;0,"",IF(AND(Encodage!B4110&gt;=$G$2,Encodage!A4110&lt;=$H$2),Encodage!C4110,"")))</f>
        <v/>
      </c>
      <c r="C4110" s="62"/>
      <c r="D4110" s="61"/>
      <c r="E4110" s="61"/>
      <c r="F4110" s="61"/>
      <c r="G4110" t="str">
        <f t="shared" si="673"/>
        <v/>
      </c>
      <c r="H4110" t="str">
        <f>IFERROR(IF(COUNTIF($H$4:H4109,H4109)&lt;VLOOKUP($H4109,$D$3:$E$500,2,0),H4109,INDEX($D$3:$D$300,MATCH(H4109,$D$3:$D$300,0)+1)),"")</f>
        <v/>
      </c>
      <c r="I4110" t="str">
        <f>IF($H4110="","",VLOOKUP($H4110,Listes!$A$3:$I$12,3,FALSE))</f>
        <v/>
      </c>
      <c r="J4110" t="str">
        <f>IF($H4110="","",VLOOKUP($H4110,Listes!$A$3:$I$12,4,FALSE))</f>
        <v/>
      </c>
      <c r="K4110" t="str">
        <f>IF(H4110="","",VLOOKUP($H4110,Listes!$A$3:$I$12,8,FALSE))</f>
        <v/>
      </c>
      <c r="N4110" t="str">
        <f t="shared" si="674"/>
        <v/>
      </c>
    </row>
    <row r="4111" spans="1:14">
      <c r="A4111" s="62" t="str">
        <f>IF(Encodage!A4111="","",IF(COUNTIF($A$2:A4110,Encodage!A4111),"",IF(AND(Encodage!A4111&gt;=$G$2,Encodage!A4111&lt;=$H$2),Encodage!B4111,"")))</f>
        <v/>
      </c>
      <c r="B4111" s="62" t="str">
        <f>IF(A4111="","",IF(COUNTIF($A$2:B4110,Encodage!B4111)&gt;0,"",IF(AND(Encodage!B4111&gt;=$G$2,Encodage!A4111&lt;=$H$2),Encodage!C4111,"")))</f>
        <v/>
      </c>
      <c r="C4111" s="62"/>
      <c r="D4111" s="61"/>
      <c r="E4111" s="61"/>
      <c r="F4111" s="61"/>
      <c r="G4111" t="str">
        <f t="shared" si="673"/>
        <v/>
      </c>
      <c r="H4111" t="str">
        <f>IFERROR(IF(COUNTIF($H$4:H4110,H4110)&lt;VLOOKUP($H4110,$D$3:$E$500,2,0),H4110,INDEX($D$3:$D$300,MATCH(H4110,$D$3:$D$300,0)+1)),"")</f>
        <v/>
      </c>
      <c r="I4111" t="str">
        <f>IF($H4111="","",VLOOKUP($H4111,Listes!$A$3:$I$12,3,FALSE))</f>
        <v/>
      </c>
      <c r="J4111" t="str">
        <f>IF($H4111="","",VLOOKUP($H4111,Listes!$A$3:$I$12,4,FALSE))</f>
        <v/>
      </c>
      <c r="K4111" t="str">
        <f>IF(H4111="","",VLOOKUP($H4111,Listes!$A$3:$I$12,8,FALSE))</f>
        <v/>
      </c>
      <c r="N4111" t="str">
        <f t="shared" si="674"/>
        <v/>
      </c>
    </row>
    <row r="4112" spans="1:14">
      <c r="A4112" s="62" t="str">
        <f>IF(Encodage!A4112="","",IF(COUNTIF($A$2:A4111,Encodage!A4112),"",IF(AND(Encodage!A4112&gt;=$G$2,Encodage!A4112&lt;=$H$2),Encodage!B4112,"")))</f>
        <v/>
      </c>
      <c r="B4112" s="62" t="str">
        <f>IF(A4112="","",IF(COUNTIF($A$2:B4111,Encodage!B4112)&gt;0,"",IF(AND(Encodage!B4112&gt;=$G$2,Encodage!A4112&lt;=$H$2),Encodage!C4112,"")))</f>
        <v/>
      </c>
      <c r="C4112" s="62"/>
      <c r="D4112" s="61"/>
      <c r="E4112" s="61"/>
      <c r="F4112" s="61"/>
      <c r="G4112" t="str">
        <f t="shared" si="673"/>
        <v/>
      </c>
      <c r="H4112" t="str">
        <f>IFERROR(IF(COUNTIF($H$4:H4111,H4111)&lt;VLOOKUP($H4111,$D$3:$E$500,2,0),H4111,INDEX($D$3:$D$300,MATCH(H4111,$D$3:$D$300,0)+1)),"")</f>
        <v/>
      </c>
      <c r="I4112" t="str">
        <f>IF($H4112="","",VLOOKUP($H4112,Listes!$A$3:$I$12,3,FALSE))</f>
        <v/>
      </c>
      <c r="J4112" t="str">
        <f>IF($H4112="","",VLOOKUP($H4112,Listes!$A$3:$I$12,4,FALSE))</f>
        <v/>
      </c>
      <c r="K4112" t="str">
        <f>IF(H4112="","",VLOOKUP($H4112,Listes!$A$3:$I$12,8,FALSE))</f>
        <v/>
      </c>
      <c r="N4112" t="str">
        <f t="shared" si="674"/>
        <v/>
      </c>
    </row>
    <row r="4113" spans="1:14">
      <c r="A4113" s="62" t="str">
        <f>IF(Encodage!A4113="","",IF(COUNTIF($A$2:A4112,Encodage!A4113),"",IF(AND(Encodage!A4113&gt;=$G$2,Encodage!A4113&lt;=$H$2),Encodage!B4113,"")))</f>
        <v/>
      </c>
      <c r="B4113" s="62" t="str">
        <f>IF(A4113="","",IF(COUNTIF($A$2:B4112,Encodage!B4113)&gt;0,"",IF(AND(Encodage!B4113&gt;=$G$2,Encodage!A4113&lt;=$H$2),Encodage!C4113,"")))</f>
        <v/>
      </c>
      <c r="C4113" s="62"/>
      <c r="D4113" s="61"/>
      <c r="E4113" s="61"/>
      <c r="F4113" s="61"/>
      <c r="G4113" t="str">
        <f t="shared" si="673"/>
        <v/>
      </c>
      <c r="H4113" t="str">
        <f>IFERROR(IF(COUNTIF($H$4:H4112,H4112)&lt;VLOOKUP($H4112,$D$3:$E$500,2,0),H4112,INDEX($D$3:$D$300,MATCH(H4112,$D$3:$D$300,0)+1)),"")</f>
        <v/>
      </c>
      <c r="I4113" t="str">
        <f>IF($H4113="","",VLOOKUP($H4113,Listes!$A$3:$I$12,3,FALSE))</f>
        <v/>
      </c>
      <c r="J4113" t="str">
        <f>IF($H4113="","",VLOOKUP($H4113,Listes!$A$3:$I$12,4,FALSE))</f>
        <v/>
      </c>
      <c r="K4113" t="str">
        <f>IF(H4113="","",VLOOKUP($H4113,Listes!$A$3:$I$12,8,FALSE))</f>
        <v/>
      </c>
      <c r="N4113" t="str">
        <f t="shared" si="674"/>
        <v/>
      </c>
    </row>
    <row r="4114" spans="1:14">
      <c r="A4114" s="62" t="str">
        <f>IF(Encodage!A4114="","",IF(COUNTIF($A$2:A4113,Encodage!A4114),"",IF(AND(Encodage!A4114&gt;=$G$2,Encodage!A4114&lt;=$H$2),Encodage!B4114,"")))</f>
        <v/>
      </c>
      <c r="B4114" s="62" t="str">
        <f>IF(A4114="","",IF(COUNTIF($A$2:B4113,Encodage!B4114)&gt;0,"",IF(AND(Encodage!B4114&gt;=$G$2,Encodage!A4114&lt;=$H$2),Encodage!C4114,"")))</f>
        <v/>
      </c>
      <c r="C4114" s="62"/>
      <c r="D4114" s="61"/>
      <c r="E4114" s="61"/>
      <c r="F4114" s="61"/>
      <c r="G4114" t="str">
        <f t="shared" si="673"/>
        <v/>
      </c>
      <c r="H4114" t="str">
        <f>IFERROR(IF(COUNTIF($H$4:H4113,H4113)&lt;VLOOKUP($H4113,$D$3:$E$500,2,0),H4113,INDEX($D$3:$D$300,MATCH(H4113,$D$3:$D$300,0)+1)),"")</f>
        <v/>
      </c>
      <c r="I4114" t="str">
        <f>IF($H4114="","",VLOOKUP($H4114,Listes!$A$3:$I$12,3,FALSE))</f>
        <v/>
      </c>
      <c r="J4114" t="str">
        <f>IF($H4114="","",VLOOKUP($H4114,Listes!$A$3:$I$12,4,FALSE))</f>
        <v/>
      </c>
      <c r="K4114" t="str">
        <f>IF(H4114="","",VLOOKUP($H4114,Listes!$A$3:$I$12,8,FALSE))</f>
        <v/>
      </c>
      <c r="N4114" t="str">
        <f t="shared" si="674"/>
        <v/>
      </c>
    </row>
    <row r="4115" spans="1:14">
      <c r="A4115" s="62" t="str">
        <f>IF(Encodage!A4115="","",IF(COUNTIF($A$2:A4114,Encodage!A4115),"",IF(AND(Encodage!A4115&gt;=$G$2,Encodage!A4115&lt;=$H$2),Encodage!B4115,"")))</f>
        <v/>
      </c>
      <c r="B4115" s="62" t="str">
        <f>IF(A4115="","",IF(COUNTIF($A$2:B4114,Encodage!B4115)&gt;0,"",IF(AND(Encodage!B4115&gt;=$G$2,Encodage!A4115&lt;=$H$2),Encodage!C4115,"")))</f>
        <v/>
      </c>
      <c r="C4115" s="62"/>
      <c r="D4115" s="61"/>
      <c r="E4115" s="61"/>
      <c r="F4115" s="61"/>
      <c r="G4115" t="str">
        <f t="shared" si="673"/>
        <v/>
      </c>
      <c r="H4115" t="str">
        <f>IFERROR(IF(COUNTIF($H$4:H4114,H4114)&lt;VLOOKUP($H4114,$D$3:$E$500,2,0),H4114,INDEX($D$3:$D$300,MATCH(H4114,$D$3:$D$300,0)+1)),"")</f>
        <v/>
      </c>
      <c r="I4115" t="str">
        <f>IF($H4115="","",VLOOKUP($H4115,Listes!$A$3:$I$12,3,FALSE))</f>
        <v/>
      </c>
      <c r="J4115" t="str">
        <f>IF($H4115="","",VLOOKUP($H4115,Listes!$A$3:$I$12,4,FALSE))</f>
        <v/>
      </c>
      <c r="K4115" t="str">
        <f>IF(H4115="","",VLOOKUP($H4115,Listes!$A$3:$I$12,8,FALSE))</f>
        <v/>
      </c>
      <c r="N4115" t="str">
        <f t="shared" si="674"/>
        <v/>
      </c>
    </row>
    <row r="4116" spans="1:14">
      <c r="A4116" s="62" t="str">
        <f>IF(Encodage!A4116="","",IF(COUNTIF($A$2:A4115,Encodage!A4116),"",IF(AND(Encodage!A4116&gt;=$G$2,Encodage!A4116&lt;=$H$2),Encodage!B4116,"")))</f>
        <v/>
      </c>
      <c r="B4116" s="62" t="str">
        <f>IF(A4116="","",IF(COUNTIF($A$2:B4115,Encodage!B4116)&gt;0,"",IF(AND(Encodage!B4116&gt;=$G$2,Encodage!A4116&lt;=$H$2),Encodage!C4116,"")))</f>
        <v/>
      </c>
      <c r="C4116" s="62"/>
      <c r="D4116" s="61"/>
      <c r="E4116" s="61"/>
      <c r="F4116" s="61"/>
      <c r="G4116" t="str">
        <f t="shared" si="673"/>
        <v/>
      </c>
      <c r="H4116" t="str">
        <f>IFERROR(IF(COUNTIF($H$4:H4115,H4115)&lt;VLOOKUP($H4115,$D$3:$E$500,2,0),H4115,INDEX($D$3:$D$300,MATCH(H4115,$D$3:$D$300,0)+1)),"")</f>
        <v/>
      </c>
      <c r="I4116" t="str">
        <f>IF($H4116="","",VLOOKUP($H4116,Listes!$A$3:$I$12,3,FALSE))</f>
        <v/>
      </c>
      <c r="J4116" t="str">
        <f>IF($H4116="","",VLOOKUP($H4116,Listes!$A$3:$I$12,4,FALSE))</f>
        <v/>
      </c>
      <c r="K4116" t="str">
        <f>IF(H4116="","",VLOOKUP($H4116,Listes!$A$3:$I$12,8,FALSE))</f>
        <v/>
      </c>
      <c r="N4116" t="str">
        <f t="shared" si="674"/>
        <v/>
      </c>
    </row>
    <row r="4117" spans="1:14">
      <c r="A4117" s="62" t="str">
        <f>IF(Encodage!A4117="","",IF(COUNTIF($A$2:A4116,Encodage!A4117),"",IF(AND(Encodage!A4117&gt;=$G$2,Encodage!A4117&lt;=$H$2),Encodage!B4117,"")))</f>
        <v/>
      </c>
      <c r="B4117" s="62" t="str">
        <f>IF(A4117="","",IF(COUNTIF($A$2:B4116,Encodage!B4117)&gt;0,"",IF(AND(Encodage!B4117&gt;=$G$2,Encodage!A4117&lt;=$H$2),Encodage!C4117,"")))</f>
        <v/>
      </c>
      <c r="C4117" s="62"/>
      <c r="D4117" s="61"/>
      <c r="E4117" s="61"/>
      <c r="F4117" s="61"/>
      <c r="G4117" t="str">
        <f t="shared" si="673"/>
        <v/>
      </c>
      <c r="H4117" t="str">
        <f>IFERROR(IF(COUNTIF($H$4:H4116,H4116)&lt;VLOOKUP($H4116,$D$3:$E$500,2,0),H4116,INDEX($D$3:$D$300,MATCH(H4116,$D$3:$D$300,0)+1)),"")</f>
        <v/>
      </c>
      <c r="I4117" t="str">
        <f>IF($H4117="","",VLOOKUP($H4117,Listes!$A$3:$I$12,3,FALSE))</f>
        <v/>
      </c>
      <c r="J4117" t="str">
        <f>IF($H4117="","",VLOOKUP($H4117,Listes!$A$3:$I$12,4,FALSE))</f>
        <v/>
      </c>
      <c r="K4117" t="str">
        <f>IF(H4117="","",VLOOKUP($H4117,Listes!$A$3:$I$12,8,FALSE))</f>
        <v/>
      </c>
      <c r="N4117" t="str">
        <f t="shared" si="674"/>
        <v/>
      </c>
    </row>
    <row r="4118" spans="1:14">
      <c r="A4118" s="62" t="str">
        <f>IF(Encodage!A4118="","",IF(COUNTIF($A$2:A4117,Encodage!A4118),"",IF(AND(Encodage!A4118&gt;=$G$2,Encodage!A4118&lt;=$H$2),Encodage!B4118,"")))</f>
        <v/>
      </c>
      <c r="B4118" s="62" t="str">
        <f>IF(A4118="","",IF(COUNTIF($A$2:B4117,Encodage!B4118)&gt;0,"",IF(AND(Encodage!B4118&gt;=$G$2,Encodage!A4118&lt;=$H$2),Encodage!C4118,"")))</f>
        <v/>
      </c>
      <c r="C4118" s="62"/>
      <c r="D4118" s="61"/>
      <c r="E4118" s="61"/>
      <c r="F4118" s="61"/>
      <c r="G4118" t="str">
        <f t="shared" si="673"/>
        <v/>
      </c>
      <c r="H4118" t="str">
        <f>IFERROR(IF(COUNTIF($H$4:H4117,H4117)&lt;VLOOKUP($H4117,$D$3:$E$500,2,0),H4117,INDEX($D$3:$D$300,MATCH(H4117,$D$3:$D$300,0)+1)),"")</f>
        <v/>
      </c>
      <c r="I4118" t="str">
        <f>IF($H4118="","",VLOOKUP($H4118,Listes!$A$3:$I$12,3,FALSE))</f>
        <v/>
      </c>
      <c r="J4118" t="str">
        <f>IF($H4118="","",VLOOKUP($H4118,Listes!$A$3:$I$12,4,FALSE))</f>
        <v/>
      </c>
      <c r="K4118" t="str">
        <f>IF(H4118="","",VLOOKUP($H4118,Listes!$A$3:$I$12,8,FALSE))</f>
        <v/>
      </c>
      <c r="N4118" t="str">
        <f t="shared" si="674"/>
        <v/>
      </c>
    </row>
    <row r="4119" spans="1:14">
      <c r="A4119" s="62" t="str">
        <f>IF(Encodage!A4119="","",IF(COUNTIF($A$2:A4118,Encodage!A4119),"",IF(AND(Encodage!A4119&gt;=$G$2,Encodage!A4119&lt;=$H$2),Encodage!B4119,"")))</f>
        <v/>
      </c>
      <c r="B4119" s="62" t="str">
        <f>IF(A4119="","",IF(COUNTIF($A$2:B4118,Encodage!B4119)&gt;0,"",IF(AND(Encodage!B4119&gt;=$G$2,Encodage!A4119&lt;=$H$2),Encodage!C4119,"")))</f>
        <v/>
      </c>
      <c r="C4119" s="62"/>
      <c r="D4119" s="61"/>
      <c r="E4119" s="61"/>
      <c r="F4119" s="61"/>
      <c r="G4119" t="str">
        <f t="shared" si="673"/>
        <v/>
      </c>
      <c r="H4119" t="str">
        <f>IFERROR(IF(COUNTIF($H$4:H4118,H4118)&lt;VLOOKUP($H4118,$D$3:$E$500,2,0),H4118,INDEX($D$3:$D$300,MATCH(H4118,$D$3:$D$300,0)+1)),"")</f>
        <v/>
      </c>
      <c r="I4119" t="str">
        <f>IF($H4119="","",VLOOKUP($H4119,Listes!$A$3:$I$12,3,FALSE))</f>
        <v/>
      </c>
      <c r="J4119" t="str">
        <f>IF($H4119="","",VLOOKUP($H4119,Listes!$A$3:$I$12,4,FALSE))</f>
        <v/>
      </c>
      <c r="K4119" t="str">
        <f>IF(H4119="","",VLOOKUP($H4119,Listes!$A$3:$I$12,8,FALSE))</f>
        <v/>
      </c>
      <c r="N4119" t="str">
        <f t="shared" si="674"/>
        <v/>
      </c>
    </row>
    <row r="4120" spans="1:14">
      <c r="A4120" s="62" t="str">
        <f>IF(Encodage!A4120="","",IF(COUNTIF($A$2:A4119,Encodage!A4120),"",IF(AND(Encodage!A4120&gt;=$G$2,Encodage!A4120&lt;=$H$2),Encodage!B4120,"")))</f>
        <v/>
      </c>
      <c r="B4120" s="62" t="str">
        <f>IF(A4120="","",IF(COUNTIF($A$2:B4119,Encodage!B4120)&gt;0,"",IF(AND(Encodage!B4120&gt;=$G$2,Encodage!A4120&lt;=$H$2),Encodage!C4120,"")))</f>
        <v/>
      </c>
      <c r="C4120" s="62"/>
      <c r="D4120" s="61"/>
      <c r="E4120" s="61"/>
      <c r="F4120" s="61"/>
      <c r="G4120" t="str">
        <f t="shared" si="673"/>
        <v/>
      </c>
      <c r="H4120" t="str">
        <f>IFERROR(IF(COUNTIF($H$4:H4119,H4119)&lt;VLOOKUP($H4119,$D$3:$E$500,2,0),H4119,INDEX($D$3:$D$300,MATCH(H4119,$D$3:$D$300,0)+1)),"")</f>
        <v/>
      </c>
      <c r="I4120" t="str">
        <f>IF($H4120="","",VLOOKUP($H4120,Listes!$A$3:$I$12,3,FALSE))</f>
        <v/>
      </c>
      <c r="J4120" t="str">
        <f>IF($H4120="","",VLOOKUP($H4120,Listes!$A$3:$I$12,4,FALSE))</f>
        <v/>
      </c>
      <c r="K4120" t="str">
        <f>IF(H4120="","",VLOOKUP($H4120,Listes!$A$3:$I$12,8,FALSE))</f>
        <v/>
      </c>
      <c r="N4120" t="str">
        <f t="shared" si="674"/>
        <v/>
      </c>
    </row>
    <row r="4121" spans="1:14">
      <c r="A4121" s="62" t="str">
        <f>IF(Encodage!A4121="","",IF(COUNTIF($A$2:A4120,Encodage!A4121),"",IF(AND(Encodage!A4121&gt;=$G$2,Encodage!A4121&lt;=$H$2),Encodage!B4121,"")))</f>
        <v/>
      </c>
      <c r="B4121" s="62" t="str">
        <f>IF(A4121="","",IF(COUNTIF($A$2:B4120,Encodage!B4121)&gt;0,"",IF(AND(Encodage!B4121&gt;=$G$2,Encodage!A4121&lt;=$H$2),Encodage!C4121,"")))</f>
        <v/>
      </c>
      <c r="C4121" s="62"/>
      <c r="D4121" s="61"/>
      <c r="E4121" s="61"/>
      <c r="F4121" s="61"/>
      <c r="G4121" t="str">
        <f t="shared" si="673"/>
        <v/>
      </c>
      <c r="H4121" t="str">
        <f>IFERROR(IF(COUNTIF($H$4:H4120,H4120)&lt;VLOOKUP($H4120,$D$3:$E$500,2,0),H4120,INDEX($D$3:$D$300,MATCH(H4120,$D$3:$D$300,0)+1)),"")</f>
        <v/>
      </c>
      <c r="I4121" t="str">
        <f>IF($H4121="","",VLOOKUP($H4121,Listes!$A$3:$I$12,3,FALSE))</f>
        <v/>
      </c>
      <c r="J4121" t="str">
        <f>IF($H4121="","",VLOOKUP($H4121,Listes!$A$3:$I$12,4,FALSE))</f>
        <v/>
      </c>
      <c r="K4121" t="str">
        <f>IF(H4121="","",VLOOKUP($H4121,Listes!$A$3:$I$12,8,FALSE))</f>
        <v/>
      </c>
      <c r="N4121" t="str">
        <f t="shared" si="674"/>
        <v/>
      </c>
    </row>
    <row r="4122" spans="1:14">
      <c r="A4122" s="62" t="str">
        <f>IF(Encodage!A4122="","",IF(COUNTIF($A$2:A4121,Encodage!A4122),"",IF(AND(Encodage!A4122&gt;=$G$2,Encodage!A4122&lt;=$H$2),Encodage!B4122,"")))</f>
        <v/>
      </c>
      <c r="B4122" s="62" t="str">
        <f>IF(A4122="","",IF(COUNTIF($A$2:B4121,Encodage!B4122)&gt;0,"",IF(AND(Encodage!B4122&gt;=$G$2,Encodage!A4122&lt;=$H$2),Encodage!C4122,"")))</f>
        <v/>
      </c>
      <c r="C4122" s="62"/>
      <c r="D4122" s="61"/>
      <c r="E4122" s="61"/>
      <c r="F4122" s="61"/>
      <c r="G4122" t="str">
        <f t="shared" si="673"/>
        <v/>
      </c>
      <c r="H4122" t="str">
        <f>IFERROR(IF(COUNTIF($H$4:H4121,H4121)&lt;VLOOKUP($H4121,$D$3:$E$500,2,0),H4121,INDEX($D$3:$D$300,MATCH(H4121,$D$3:$D$300,0)+1)),"")</f>
        <v/>
      </c>
      <c r="I4122" t="str">
        <f>IF($H4122="","",VLOOKUP($H4122,Listes!$A$3:$I$12,3,FALSE))</f>
        <v/>
      </c>
      <c r="J4122" t="str">
        <f>IF($H4122="","",VLOOKUP($H4122,Listes!$A$3:$I$12,4,FALSE))</f>
        <v/>
      </c>
      <c r="K4122" t="str">
        <f>IF(H4122="","",VLOOKUP($H4122,Listes!$A$3:$I$12,8,FALSE))</f>
        <v/>
      </c>
      <c r="N4122" t="str">
        <f t="shared" si="674"/>
        <v/>
      </c>
    </row>
    <row r="4123" spans="1:14">
      <c r="A4123" s="62" t="str">
        <f>IF(Encodage!A4123="","",IF(COUNTIF($A$2:A4122,Encodage!A4123),"",IF(AND(Encodage!A4123&gt;=$G$2,Encodage!A4123&lt;=$H$2),Encodage!B4123,"")))</f>
        <v/>
      </c>
      <c r="B4123" s="62" t="str">
        <f>IF(A4123="","",IF(COUNTIF($A$2:B4122,Encodage!B4123)&gt;0,"",IF(AND(Encodage!B4123&gt;=$G$2,Encodage!A4123&lt;=$H$2),Encodage!C4123,"")))</f>
        <v/>
      </c>
      <c r="C4123" s="62"/>
      <c r="D4123" s="61"/>
      <c r="E4123" s="61"/>
      <c r="F4123" s="61"/>
      <c r="G4123" t="str">
        <f t="shared" si="673"/>
        <v/>
      </c>
      <c r="H4123" t="str">
        <f>IFERROR(IF(COUNTIF($H$4:H4122,H4122)&lt;VLOOKUP($H4122,$D$3:$E$500,2,0),H4122,INDEX($D$3:$D$300,MATCH(H4122,$D$3:$D$300,0)+1)),"")</f>
        <v/>
      </c>
      <c r="I4123" t="str">
        <f>IF($H4123="","",VLOOKUP($H4123,Listes!$A$3:$I$12,3,FALSE))</f>
        <v/>
      </c>
      <c r="J4123" t="str">
        <f>IF($H4123="","",VLOOKUP($H4123,Listes!$A$3:$I$12,4,FALSE))</f>
        <v/>
      </c>
      <c r="K4123" t="str">
        <f>IF(H4123="","",VLOOKUP($H4123,Listes!$A$3:$I$12,8,FALSE))</f>
        <v/>
      </c>
      <c r="N4123" t="str">
        <f t="shared" si="674"/>
        <v/>
      </c>
    </row>
    <row r="4124" spans="1:14">
      <c r="A4124" s="62" t="str">
        <f>IF(Encodage!A4124="","",IF(COUNTIF($A$2:A4123,Encodage!A4124),"",IF(AND(Encodage!A4124&gt;=$G$2,Encodage!A4124&lt;=$H$2),Encodage!B4124,"")))</f>
        <v/>
      </c>
      <c r="B4124" s="62" t="str">
        <f>IF(A4124="","",IF(COUNTIF($A$2:B4123,Encodage!B4124)&gt;0,"",IF(AND(Encodage!B4124&gt;=$G$2,Encodage!A4124&lt;=$H$2),Encodage!C4124,"")))</f>
        <v/>
      </c>
      <c r="C4124" s="62"/>
      <c r="D4124" s="61"/>
      <c r="E4124" s="61"/>
      <c r="F4124" s="61"/>
      <c r="G4124" t="str">
        <f t="shared" si="673"/>
        <v/>
      </c>
      <c r="H4124" t="str">
        <f>IFERROR(IF(COUNTIF($H$4:H4123,H4123)&lt;VLOOKUP($H4123,$D$3:$E$500,2,0),H4123,INDEX($D$3:$D$300,MATCH(H4123,$D$3:$D$300,0)+1)),"")</f>
        <v/>
      </c>
      <c r="I4124" t="str">
        <f>IF($H4124="","",VLOOKUP($H4124,Listes!$A$3:$I$12,3,FALSE))</f>
        <v/>
      </c>
      <c r="J4124" t="str">
        <f>IF($H4124="","",VLOOKUP($H4124,Listes!$A$3:$I$12,4,FALSE))</f>
        <v/>
      </c>
      <c r="K4124" t="str">
        <f>IF(H4124="","",VLOOKUP($H4124,Listes!$A$3:$I$12,8,FALSE))</f>
        <v/>
      </c>
      <c r="N4124" t="str">
        <f t="shared" si="674"/>
        <v/>
      </c>
    </row>
    <row r="4125" spans="1:14">
      <c r="A4125" s="62" t="str">
        <f>IF(Encodage!A4125="","",IF(COUNTIF($A$2:A4124,Encodage!A4125),"",IF(AND(Encodage!A4125&gt;=$G$2,Encodage!A4125&lt;=$H$2),Encodage!B4125,"")))</f>
        <v/>
      </c>
      <c r="B4125" s="62" t="str">
        <f>IF(A4125="","",IF(COUNTIF($A$2:B4124,Encodage!B4125)&gt;0,"",IF(AND(Encodage!B4125&gt;=$G$2,Encodage!A4125&lt;=$H$2),Encodage!C4125,"")))</f>
        <v/>
      </c>
      <c r="C4125" s="62"/>
      <c r="D4125" s="61"/>
      <c r="E4125" s="61"/>
      <c r="F4125" s="61"/>
      <c r="G4125" t="str">
        <f t="shared" si="673"/>
        <v/>
      </c>
      <c r="H4125" t="str">
        <f>IFERROR(IF(COUNTIF($H$4:H4124,H4124)&lt;VLOOKUP($H4124,$D$3:$E$500,2,0),H4124,INDEX($D$3:$D$300,MATCH(H4124,$D$3:$D$300,0)+1)),"")</f>
        <v/>
      </c>
      <c r="I4125" t="str">
        <f>IF($H4125="","",VLOOKUP($H4125,Listes!$A$3:$I$12,3,FALSE))</f>
        <v/>
      </c>
      <c r="J4125" t="str">
        <f>IF($H4125="","",VLOOKUP($H4125,Listes!$A$3:$I$12,4,FALSE))</f>
        <v/>
      </c>
      <c r="K4125" t="str">
        <f>IF(H4125="","",VLOOKUP($H4125,Listes!$A$3:$I$12,8,FALSE))</f>
        <v/>
      </c>
      <c r="N4125" t="str">
        <f t="shared" si="674"/>
        <v/>
      </c>
    </row>
    <row r="4126" spans="1:14">
      <c r="A4126" s="62" t="str">
        <f>IF(Encodage!A4126="","",IF(COUNTIF($A$2:A4125,Encodage!A4126),"",IF(AND(Encodage!A4126&gt;=$G$2,Encodage!A4126&lt;=$H$2),Encodage!B4126,"")))</f>
        <v/>
      </c>
      <c r="B4126" s="62" t="str">
        <f>IF(A4126="","",IF(COUNTIF($A$2:B4125,Encodage!B4126)&gt;0,"",IF(AND(Encodage!B4126&gt;=$G$2,Encodage!A4126&lt;=$H$2),Encodage!C4126,"")))</f>
        <v/>
      </c>
      <c r="C4126" s="62"/>
      <c r="D4126" s="61"/>
      <c r="E4126" s="61"/>
      <c r="F4126" s="61"/>
      <c r="G4126" t="str">
        <f t="shared" si="673"/>
        <v/>
      </c>
      <c r="H4126" t="str">
        <f>IFERROR(IF(COUNTIF($H$4:H4125,H4125)&lt;VLOOKUP($H4125,$D$3:$E$500,2,0),H4125,INDEX($D$3:$D$300,MATCH(H4125,$D$3:$D$300,0)+1)),"")</f>
        <v/>
      </c>
      <c r="I4126" t="str">
        <f>IF($H4126="","",VLOOKUP($H4126,Listes!$A$3:$I$12,3,FALSE))</f>
        <v/>
      </c>
      <c r="J4126" t="str">
        <f>IF($H4126="","",VLOOKUP($H4126,Listes!$A$3:$I$12,4,FALSE))</f>
        <v/>
      </c>
      <c r="K4126" t="str">
        <f>IF(H4126="","",VLOOKUP($H4126,Listes!$A$3:$I$12,8,FALSE))</f>
        <v/>
      </c>
      <c r="N4126" t="str">
        <f t="shared" si="674"/>
        <v/>
      </c>
    </row>
    <row r="4127" spans="1:14">
      <c r="A4127" s="62" t="str">
        <f>IF(Encodage!A4127="","",IF(COUNTIF($A$2:A4126,Encodage!A4127),"",IF(AND(Encodage!A4127&gt;=$G$2,Encodage!A4127&lt;=$H$2),Encodage!B4127,"")))</f>
        <v/>
      </c>
      <c r="B4127" s="62" t="str">
        <f>IF(A4127="","",IF(COUNTIF($A$2:B4126,Encodage!B4127)&gt;0,"",IF(AND(Encodage!B4127&gt;=$G$2,Encodage!A4127&lt;=$H$2),Encodage!C4127,"")))</f>
        <v/>
      </c>
      <c r="C4127" s="62"/>
      <c r="D4127" s="61"/>
      <c r="E4127" s="61"/>
      <c r="F4127" s="61"/>
      <c r="G4127" t="str">
        <f t="shared" si="673"/>
        <v/>
      </c>
      <c r="H4127" t="str">
        <f>IFERROR(IF(COUNTIF($H$4:H4126,H4126)&lt;VLOOKUP($H4126,$D$3:$E$500,2,0),H4126,INDEX($D$3:$D$300,MATCH(H4126,$D$3:$D$300,0)+1)),"")</f>
        <v/>
      </c>
      <c r="I4127" t="str">
        <f>IF($H4127="","",VLOOKUP($H4127,Listes!$A$3:$I$12,3,FALSE))</f>
        <v/>
      </c>
      <c r="J4127" t="str">
        <f>IF($H4127="","",VLOOKUP($H4127,Listes!$A$3:$I$12,4,FALSE))</f>
        <v/>
      </c>
      <c r="K4127" t="str">
        <f>IF(H4127="","",VLOOKUP($H4127,Listes!$A$3:$I$12,8,FALSE))</f>
        <v/>
      </c>
      <c r="N4127" t="str">
        <f t="shared" si="674"/>
        <v/>
      </c>
    </row>
    <row r="4128" spans="1:14">
      <c r="A4128" s="62" t="str">
        <f>IF(Encodage!A4128="","",IF(COUNTIF($A$2:A4127,Encodage!A4128),"",IF(AND(Encodage!A4128&gt;=$G$2,Encodage!A4128&lt;=$H$2),Encodage!B4128,"")))</f>
        <v/>
      </c>
      <c r="B4128" s="62" t="str">
        <f>IF(A4128="","",IF(COUNTIF($A$2:B4127,Encodage!B4128)&gt;0,"",IF(AND(Encodage!B4128&gt;=$G$2,Encodage!A4128&lt;=$H$2),Encodage!C4128,"")))</f>
        <v/>
      </c>
      <c r="C4128" s="62"/>
      <c r="D4128" s="61"/>
      <c r="E4128" s="61"/>
      <c r="F4128" s="61"/>
      <c r="G4128" t="str">
        <f t="shared" si="673"/>
        <v/>
      </c>
      <c r="H4128" t="str">
        <f>IFERROR(IF(COUNTIF($H$4:H4127,H4127)&lt;VLOOKUP($H4127,$D$3:$E$500,2,0),H4127,INDEX($D$3:$D$300,MATCH(H4127,$D$3:$D$300,0)+1)),"")</f>
        <v/>
      </c>
      <c r="I4128" t="str">
        <f>IF($H4128="","",VLOOKUP($H4128,Listes!$A$3:$I$12,3,FALSE))</f>
        <v/>
      </c>
      <c r="J4128" t="str">
        <f>IF($H4128="","",VLOOKUP($H4128,Listes!$A$3:$I$12,4,FALSE))</f>
        <v/>
      </c>
      <c r="K4128" t="str">
        <f>IF(H4128="","",VLOOKUP($H4128,Listes!$A$3:$I$12,8,FALSE))</f>
        <v/>
      </c>
      <c r="N4128" t="str">
        <f t="shared" si="674"/>
        <v/>
      </c>
    </row>
    <row r="4129" spans="1:14">
      <c r="A4129" s="62" t="str">
        <f>IF(Encodage!A4129="","",IF(COUNTIF($A$2:A4128,Encodage!A4129),"",IF(AND(Encodage!A4129&gt;=$G$2,Encodage!A4129&lt;=$H$2),Encodage!B4129,"")))</f>
        <v/>
      </c>
      <c r="B4129" s="62" t="str">
        <f>IF(A4129="","",IF(COUNTIF($A$2:B4128,Encodage!B4129)&gt;0,"",IF(AND(Encodage!B4129&gt;=$G$2,Encodage!A4129&lt;=$H$2),Encodage!C4129,"")))</f>
        <v/>
      </c>
      <c r="C4129" s="62"/>
      <c r="D4129" s="61"/>
      <c r="E4129" s="61"/>
      <c r="F4129" s="61"/>
      <c r="G4129" t="str">
        <f t="shared" si="673"/>
        <v/>
      </c>
      <c r="H4129" t="str">
        <f>IFERROR(IF(COUNTIF($H$4:H4128,H4128)&lt;VLOOKUP($H4128,$D$3:$E$500,2,0),H4128,INDEX($D$3:$D$300,MATCH(H4128,$D$3:$D$300,0)+1)),"")</f>
        <v/>
      </c>
      <c r="I4129" t="str">
        <f>IF($H4129="","",VLOOKUP($H4129,Listes!$A$3:$I$12,3,FALSE))</f>
        <v/>
      </c>
      <c r="J4129" t="str">
        <f>IF($H4129="","",VLOOKUP($H4129,Listes!$A$3:$I$12,4,FALSE))</f>
        <v/>
      </c>
      <c r="K4129" t="str">
        <f>IF(H4129="","",VLOOKUP($H4129,Listes!$A$3:$I$12,8,FALSE))</f>
        <v/>
      </c>
      <c r="N4129" t="str">
        <f t="shared" si="674"/>
        <v/>
      </c>
    </row>
    <row r="4130" spans="1:14">
      <c r="A4130" s="62" t="str">
        <f>IF(Encodage!A4130="","",IF(COUNTIF($A$2:A4129,Encodage!A4130),"",IF(AND(Encodage!A4130&gt;=$G$2,Encodage!A4130&lt;=$H$2),Encodage!B4130,"")))</f>
        <v/>
      </c>
      <c r="B4130" s="62" t="str">
        <f>IF(A4130="","",IF(COUNTIF($A$2:B4129,Encodage!B4130)&gt;0,"",IF(AND(Encodage!B4130&gt;=$G$2,Encodage!A4130&lt;=$H$2),Encodage!C4130,"")))</f>
        <v/>
      </c>
      <c r="C4130" s="62"/>
      <c r="D4130" s="61"/>
      <c r="E4130" s="61"/>
      <c r="F4130" s="61"/>
      <c r="G4130" t="str">
        <f t="shared" si="673"/>
        <v/>
      </c>
      <c r="H4130" t="str">
        <f>IFERROR(IF(COUNTIF($H$4:H4129,H4129)&lt;VLOOKUP($H4129,$D$3:$E$500,2,0),H4129,INDEX($D$3:$D$300,MATCH(H4129,$D$3:$D$300,0)+1)),"")</f>
        <v/>
      </c>
      <c r="I4130" t="str">
        <f>IF($H4130="","",VLOOKUP($H4130,Listes!$A$3:$I$12,3,FALSE))</f>
        <v/>
      </c>
      <c r="J4130" t="str">
        <f>IF($H4130="","",VLOOKUP($H4130,Listes!$A$3:$I$12,4,FALSE))</f>
        <v/>
      </c>
      <c r="K4130" t="str">
        <f>IF(H4130="","",VLOOKUP($H4130,Listes!$A$3:$I$12,8,FALSE))</f>
        <v/>
      </c>
      <c r="N4130" t="str">
        <f t="shared" si="674"/>
        <v/>
      </c>
    </row>
    <row r="4131" spans="1:14">
      <c r="A4131" s="62" t="str">
        <f>IF(Encodage!A4131="","",IF(COUNTIF($A$2:A4130,Encodage!A4131),"",IF(AND(Encodage!A4131&gt;=$G$2,Encodage!A4131&lt;=$H$2),Encodage!B4131,"")))</f>
        <v/>
      </c>
      <c r="B4131" s="62" t="str">
        <f>IF(A4131="","",IF(COUNTIF($A$2:B4130,Encodage!B4131)&gt;0,"",IF(AND(Encodage!B4131&gt;=$G$2,Encodage!A4131&lt;=$H$2),Encodage!C4131,"")))</f>
        <v/>
      </c>
      <c r="C4131" s="62"/>
      <c r="D4131" s="61"/>
      <c r="E4131" s="61"/>
      <c r="F4131" s="61"/>
      <c r="G4131" t="str">
        <f t="shared" si="673"/>
        <v/>
      </c>
      <c r="H4131" t="str">
        <f>IFERROR(IF(COUNTIF($H$4:H4130,H4130)&lt;VLOOKUP($H4130,$D$3:$E$500,2,0),H4130,INDEX($D$3:$D$300,MATCH(H4130,$D$3:$D$300,0)+1)),"")</f>
        <v/>
      </c>
      <c r="I4131" t="str">
        <f>IF($H4131="","",VLOOKUP($H4131,Listes!$A$3:$I$12,3,FALSE))</f>
        <v/>
      </c>
      <c r="J4131" t="str">
        <f>IF($H4131="","",VLOOKUP($H4131,Listes!$A$3:$I$12,4,FALSE))</f>
        <v/>
      </c>
      <c r="K4131" t="str">
        <f>IF(H4131="","",VLOOKUP($H4131,Listes!$A$3:$I$12,8,FALSE))</f>
        <v/>
      </c>
      <c r="N4131" t="str">
        <f t="shared" si="674"/>
        <v/>
      </c>
    </row>
    <row r="4132" spans="1:14">
      <c r="A4132" s="62" t="str">
        <f>IF(Encodage!A4132="","",IF(COUNTIF($A$2:A4131,Encodage!A4132),"",IF(AND(Encodage!A4132&gt;=$G$2,Encodage!A4132&lt;=$H$2),Encodage!B4132,"")))</f>
        <v/>
      </c>
      <c r="B4132" s="62" t="str">
        <f>IF(A4132="","",IF(COUNTIF($A$2:B4131,Encodage!B4132)&gt;0,"",IF(AND(Encodage!B4132&gt;=$G$2,Encodage!A4132&lt;=$H$2),Encodage!C4132,"")))</f>
        <v/>
      </c>
      <c r="C4132" s="62"/>
      <c r="D4132" s="61"/>
      <c r="E4132" s="61"/>
      <c r="F4132" s="61"/>
      <c r="G4132" t="str">
        <f t="shared" si="673"/>
        <v/>
      </c>
      <c r="H4132" t="str">
        <f>IFERROR(IF(COUNTIF($H$4:H4131,H4131)&lt;VLOOKUP($H4131,$D$3:$E$500,2,0),H4131,INDEX($D$3:$D$300,MATCH(H4131,$D$3:$D$300,0)+1)),"")</f>
        <v/>
      </c>
      <c r="I4132" t="str">
        <f>IF($H4132="","",VLOOKUP($H4132,Listes!$A$3:$I$12,3,FALSE))</f>
        <v/>
      </c>
      <c r="J4132" t="str">
        <f>IF($H4132="","",VLOOKUP($H4132,Listes!$A$3:$I$12,4,FALSE))</f>
        <v/>
      </c>
      <c r="K4132" t="str">
        <f>IF(H4132="","",VLOOKUP($H4132,Listes!$A$3:$I$12,8,FALSE))</f>
        <v/>
      </c>
      <c r="N4132" t="str">
        <f t="shared" si="674"/>
        <v/>
      </c>
    </row>
    <row r="4133" spans="1:14">
      <c r="A4133" s="62" t="str">
        <f>IF(Encodage!A4133="","",IF(COUNTIF($A$2:A4132,Encodage!A4133),"",IF(AND(Encodage!A4133&gt;=$G$2,Encodage!A4133&lt;=$H$2),Encodage!B4133,"")))</f>
        <v/>
      </c>
      <c r="B4133" s="62" t="str">
        <f>IF(A4133="","",IF(COUNTIF($A$2:B4132,Encodage!B4133)&gt;0,"",IF(AND(Encodage!B4133&gt;=$G$2,Encodage!A4133&lt;=$H$2),Encodage!C4133,"")))</f>
        <v/>
      </c>
      <c r="C4133" s="62"/>
      <c r="D4133" s="61"/>
      <c r="E4133" s="61"/>
      <c r="F4133" s="61"/>
      <c r="G4133" t="str">
        <f t="shared" si="673"/>
        <v/>
      </c>
      <c r="H4133" t="str">
        <f>IFERROR(IF(COUNTIF($H$4:H4132,H4132)&lt;VLOOKUP($H4132,$D$3:$E$500,2,0),H4132,INDEX($D$3:$D$300,MATCH(H4132,$D$3:$D$300,0)+1)),"")</f>
        <v/>
      </c>
      <c r="I4133" t="str">
        <f>IF($H4133="","",VLOOKUP($H4133,Listes!$A$3:$I$12,3,FALSE))</f>
        <v/>
      </c>
      <c r="J4133" t="str">
        <f>IF($H4133="","",VLOOKUP($H4133,Listes!$A$3:$I$12,4,FALSE))</f>
        <v/>
      </c>
      <c r="K4133" t="str">
        <f>IF(H4133="","",VLOOKUP($H4133,Listes!$A$3:$I$12,8,FALSE))</f>
        <v/>
      </c>
      <c r="N4133" t="str">
        <f t="shared" si="674"/>
        <v/>
      </c>
    </row>
    <row r="4134" spans="1:14">
      <c r="A4134" s="62" t="str">
        <f>IF(Encodage!A4134="","",IF(COUNTIF($A$2:A4133,Encodage!A4134),"",IF(AND(Encodage!A4134&gt;=$G$2,Encodage!A4134&lt;=$H$2),Encodage!B4134,"")))</f>
        <v/>
      </c>
      <c r="B4134" s="62" t="str">
        <f>IF(A4134="","",IF(COUNTIF($A$2:B4133,Encodage!B4134)&gt;0,"",IF(AND(Encodage!B4134&gt;=$G$2,Encodage!A4134&lt;=$H$2),Encodage!C4134,"")))</f>
        <v/>
      </c>
      <c r="C4134" s="62"/>
      <c r="D4134" s="61"/>
      <c r="E4134" s="61"/>
      <c r="F4134" s="61"/>
      <c r="G4134" t="str">
        <f t="shared" si="673"/>
        <v/>
      </c>
      <c r="H4134" t="str">
        <f>IFERROR(IF(COUNTIF($H$4:H4133,H4133)&lt;VLOOKUP($H4133,$D$3:$E$500,2,0),H4133,INDEX($D$3:$D$300,MATCH(H4133,$D$3:$D$300,0)+1)),"")</f>
        <v/>
      </c>
      <c r="I4134" t="str">
        <f>IF($H4134="","",VLOOKUP($H4134,Listes!$A$3:$I$12,3,FALSE))</f>
        <v/>
      </c>
      <c r="J4134" t="str">
        <f>IF($H4134="","",VLOOKUP($H4134,Listes!$A$3:$I$12,4,FALSE))</f>
        <v/>
      </c>
      <c r="K4134" t="str">
        <f>IF(H4134="","",VLOOKUP($H4134,Listes!$A$3:$I$12,8,FALSE))</f>
        <v/>
      </c>
      <c r="N4134" t="str">
        <f t="shared" si="674"/>
        <v/>
      </c>
    </row>
    <row r="4135" spans="1:14">
      <c r="A4135" s="62" t="str">
        <f>IF(Encodage!A4135="","",IF(COUNTIF($A$2:A4134,Encodage!A4135),"",IF(AND(Encodage!A4135&gt;=$G$2,Encodage!A4135&lt;=$H$2),Encodage!B4135,"")))</f>
        <v/>
      </c>
      <c r="B4135" s="62" t="str">
        <f>IF(A4135="","",IF(COUNTIF($A$2:B4134,Encodage!B4135)&gt;0,"",IF(AND(Encodage!B4135&gt;=$G$2,Encodage!A4135&lt;=$H$2),Encodage!C4135,"")))</f>
        <v/>
      </c>
      <c r="C4135" s="62"/>
      <c r="D4135" s="61"/>
      <c r="E4135" s="61"/>
      <c r="F4135" s="61"/>
      <c r="G4135" t="str">
        <f t="shared" si="673"/>
        <v/>
      </c>
      <c r="H4135" t="str">
        <f>IFERROR(IF(COUNTIF($H$4:H4134,H4134)&lt;VLOOKUP($H4134,$D$3:$E$500,2,0),H4134,INDEX($D$3:$D$300,MATCH(H4134,$D$3:$D$300,0)+1)),"")</f>
        <v/>
      </c>
      <c r="I4135" t="str">
        <f>IF($H4135="","",VLOOKUP($H4135,Listes!$A$3:$I$12,3,FALSE))</f>
        <v/>
      </c>
      <c r="J4135" t="str">
        <f>IF($H4135="","",VLOOKUP($H4135,Listes!$A$3:$I$12,4,FALSE))</f>
        <v/>
      </c>
      <c r="K4135" t="str">
        <f>IF(H4135="","",VLOOKUP($H4135,Listes!$A$3:$I$12,8,FALSE))</f>
        <v/>
      </c>
      <c r="N4135" t="str">
        <f t="shared" si="674"/>
        <v/>
      </c>
    </row>
    <row r="4136" spans="1:14">
      <c r="A4136" s="62" t="str">
        <f>IF(Encodage!A4136="","",IF(COUNTIF($A$2:A4135,Encodage!A4136),"",IF(AND(Encodage!A4136&gt;=$G$2,Encodage!A4136&lt;=$H$2),Encodage!B4136,"")))</f>
        <v/>
      </c>
      <c r="B4136" s="62" t="str">
        <f>IF(A4136="","",IF(COUNTIF($A$2:B4135,Encodage!B4136)&gt;0,"",IF(AND(Encodage!B4136&gt;=$G$2,Encodage!A4136&lt;=$H$2),Encodage!C4136,"")))</f>
        <v/>
      </c>
      <c r="C4136" s="62"/>
      <c r="D4136" s="61"/>
      <c r="E4136" s="61"/>
      <c r="F4136" s="61"/>
      <c r="G4136" t="str">
        <f t="shared" si="673"/>
        <v/>
      </c>
      <c r="H4136" t="str">
        <f>IFERROR(IF(COUNTIF($H$4:H4135,H4135)&lt;VLOOKUP($H4135,$D$3:$E$500,2,0),H4135,INDEX($D$3:$D$300,MATCH(H4135,$D$3:$D$300,0)+1)),"")</f>
        <v/>
      </c>
      <c r="I4136" t="str">
        <f>IF($H4136="","",VLOOKUP($H4136,Listes!$A$3:$I$12,3,FALSE))</f>
        <v/>
      </c>
      <c r="J4136" t="str">
        <f>IF($H4136="","",VLOOKUP($H4136,Listes!$A$3:$I$12,4,FALSE))</f>
        <v/>
      </c>
      <c r="K4136" t="str">
        <f>IF(H4136="","",VLOOKUP($H4136,Listes!$A$3:$I$12,8,FALSE))</f>
        <v/>
      </c>
      <c r="N4136" t="str">
        <f t="shared" si="674"/>
        <v/>
      </c>
    </row>
    <row r="4137" spans="1:14">
      <c r="A4137" s="62" t="str">
        <f>IF(Encodage!A4137="","",IF(COUNTIF($A$2:A4136,Encodage!A4137),"",IF(AND(Encodage!A4137&gt;=$G$2,Encodage!A4137&lt;=$H$2),Encodage!B4137,"")))</f>
        <v/>
      </c>
      <c r="B4137" s="62" t="str">
        <f>IF(A4137="","",IF(COUNTIF($A$2:B4136,Encodage!B4137)&gt;0,"",IF(AND(Encodage!B4137&gt;=$G$2,Encodage!A4137&lt;=$H$2),Encodage!C4137,"")))</f>
        <v/>
      </c>
      <c r="C4137" s="62"/>
      <c r="D4137" s="61"/>
      <c r="E4137" s="61"/>
      <c r="F4137" s="61"/>
      <c r="G4137" t="str">
        <f t="shared" si="673"/>
        <v/>
      </c>
      <c r="H4137" t="str">
        <f>IFERROR(IF(COUNTIF($H$4:H4136,H4136)&lt;VLOOKUP($H4136,$D$3:$E$500,2,0),H4136,INDEX($D$3:$D$300,MATCH(H4136,$D$3:$D$300,0)+1)),"")</f>
        <v/>
      </c>
      <c r="I4137" t="str">
        <f>IF($H4137="","",VLOOKUP($H4137,Listes!$A$3:$I$12,3,FALSE))</f>
        <v/>
      </c>
      <c r="J4137" t="str">
        <f>IF($H4137="","",VLOOKUP($H4137,Listes!$A$3:$I$12,4,FALSE))</f>
        <v/>
      </c>
      <c r="K4137" t="str">
        <f>IF(H4137="","",VLOOKUP($H4137,Listes!$A$3:$I$12,8,FALSE))</f>
        <v/>
      </c>
      <c r="N4137" t="str">
        <f t="shared" si="674"/>
        <v/>
      </c>
    </row>
    <row r="4138" spans="1:14">
      <c r="A4138" s="62" t="str">
        <f>IF(Encodage!A4138="","",IF(COUNTIF($A$2:A4137,Encodage!A4138),"",IF(AND(Encodage!A4138&gt;=$G$2,Encodage!A4138&lt;=$H$2),Encodage!B4138,"")))</f>
        <v/>
      </c>
      <c r="B4138" s="62" t="str">
        <f>IF(A4138="","",IF(COUNTIF($A$2:B4137,Encodage!B4138)&gt;0,"",IF(AND(Encodage!B4138&gt;=$G$2,Encodage!A4138&lt;=$H$2),Encodage!C4138,"")))</f>
        <v/>
      </c>
      <c r="C4138" s="62"/>
      <c r="D4138" s="61"/>
      <c r="E4138" s="61"/>
      <c r="F4138" s="61"/>
      <c r="G4138" t="str">
        <f t="shared" si="673"/>
        <v/>
      </c>
      <c r="H4138" t="str">
        <f>IFERROR(IF(COUNTIF($H$4:H4137,H4137)&lt;VLOOKUP($H4137,$D$3:$E$500,2,0),H4137,INDEX($D$3:$D$300,MATCH(H4137,$D$3:$D$300,0)+1)),"")</f>
        <v/>
      </c>
      <c r="I4138" t="str">
        <f>IF($H4138="","",VLOOKUP($H4138,Listes!$A$3:$I$12,3,FALSE))</f>
        <v/>
      </c>
      <c r="J4138" t="str">
        <f>IF($H4138="","",VLOOKUP($H4138,Listes!$A$3:$I$12,4,FALSE))</f>
        <v/>
      </c>
      <c r="K4138" t="str">
        <f>IF(H4138="","",VLOOKUP($H4138,Listes!$A$3:$I$12,8,FALSE))</f>
        <v/>
      </c>
      <c r="N4138" t="str">
        <f t="shared" si="674"/>
        <v/>
      </c>
    </row>
    <row r="4139" spans="1:14">
      <c r="A4139" s="62" t="str">
        <f>IF(Encodage!A4139="","",IF(COUNTIF($A$2:A4138,Encodage!A4139),"",IF(AND(Encodage!A4139&gt;=$G$2,Encodage!A4139&lt;=$H$2),Encodage!B4139,"")))</f>
        <v/>
      </c>
      <c r="B4139" s="62" t="str">
        <f>IF(A4139="","",IF(COUNTIF($A$2:B4138,Encodage!B4139)&gt;0,"",IF(AND(Encodage!B4139&gt;=$G$2,Encodage!A4139&lt;=$H$2),Encodage!C4139,"")))</f>
        <v/>
      </c>
      <c r="C4139" s="62"/>
      <c r="D4139" s="61"/>
      <c r="E4139" s="61"/>
      <c r="F4139" s="61"/>
      <c r="G4139" t="str">
        <f t="shared" si="673"/>
        <v/>
      </c>
      <c r="H4139" t="str">
        <f>IFERROR(IF(COUNTIF($H$4:H4138,H4138)&lt;VLOOKUP($H4138,$D$3:$E$500,2,0),H4138,INDEX($D$3:$D$300,MATCH(H4138,$D$3:$D$300,0)+1)),"")</f>
        <v/>
      </c>
      <c r="I4139" t="str">
        <f>IF($H4139="","",VLOOKUP($H4139,Listes!$A$3:$I$12,3,FALSE))</f>
        <v/>
      </c>
      <c r="J4139" t="str">
        <f>IF($H4139="","",VLOOKUP($H4139,Listes!$A$3:$I$12,4,FALSE))</f>
        <v/>
      </c>
      <c r="K4139" t="str">
        <f>IF(H4139="","",VLOOKUP($H4139,Listes!$A$3:$I$12,8,FALSE))</f>
        <v/>
      </c>
      <c r="N4139" t="str">
        <f t="shared" si="674"/>
        <v/>
      </c>
    </row>
    <row r="4140" spans="1:14">
      <c r="A4140" s="62" t="str">
        <f>IF(Encodage!A4140="","",IF(COUNTIF($A$2:A4139,Encodage!A4140),"",IF(AND(Encodage!A4140&gt;=$G$2,Encodage!A4140&lt;=$H$2),Encodage!B4140,"")))</f>
        <v/>
      </c>
      <c r="B4140" s="62" t="str">
        <f>IF(A4140="","",IF(COUNTIF($A$2:B4139,Encodage!B4140)&gt;0,"",IF(AND(Encodage!B4140&gt;=$G$2,Encodage!A4140&lt;=$H$2),Encodage!C4140,"")))</f>
        <v/>
      </c>
      <c r="C4140" s="62"/>
      <c r="D4140" s="61"/>
      <c r="E4140" s="61"/>
      <c r="F4140" s="61"/>
      <c r="G4140" t="str">
        <f t="shared" si="673"/>
        <v/>
      </c>
      <c r="H4140" t="str">
        <f>IFERROR(IF(COUNTIF($H$4:H4139,H4139)&lt;VLOOKUP($H4139,$D$3:$E$500,2,0),H4139,INDEX($D$3:$D$300,MATCH(H4139,$D$3:$D$300,0)+1)),"")</f>
        <v/>
      </c>
      <c r="I4140" t="str">
        <f>IF($H4140="","",VLOOKUP($H4140,Listes!$A$3:$I$12,3,FALSE))</f>
        <v/>
      </c>
      <c r="J4140" t="str">
        <f>IF($H4140="","",VLOOKUP($H4140,Listes!$A$3:$I$12,4,FALSE))</f>
        <v/>
      </c>
      <c r="K4140" t="str">
        <f>IF(H4140="","",VLOOKUP($H4140,Listes!$A$3:$I$12,8,FALSE))</f>
        <v/>
      </c>
      <c r="N4140" t="str">
        <f t="shared" si="674"/>
        <v/>
      </c>
    </row>
    <row r="4141" spans="1:14">
      <c r="A4141" s="62" t="str">
        <f>IF(Encodage!A4141="","",IF(COUNTIF($A$2:A4140,Encodage!A4141),"",IF(AND(Encodage!A4141&gt;=$G$2,Encodage!A4141&lt;=$H$2),Encodage!B4141,"")))</f>
        <v/>
      </c>
      <c r="B4141" s="62" t="str">
        <f>IF(A4141="","",IF(COUNTIF($A$2:B4140,Encodage!B4141)&gt;0,"",IF(AND(Encodage!B4141&gt;=$G$2,Encodage!A4141&lt;=$H$2),Encodage!C4141,"")))</f>
        <v/>
      </c>
      <c r="C4141" s="62"/>
      <c r="D4141" s="61"/>
      <c r="E4141" s="61"/>
      <c r="F4141" s="61"/>
      <c r="G4141" t="str">
        <f t="shared" si="673"/>
        <v/>
      </c>
      <c r="H4141" t="str">
        <f>IFERROR(IF(COUNTIF($H$4:H4140,H4140)&lt;VLOOKUP($H4140,$D$3:$E$500,2,0),H4140,INDEX($D$3:$D$300,MATCH(H4140,$D$3:$D$300,0)+1)),"")</f>
        <v/>
      </c>
      <c r="I4141" t="str">
        <f>IF($H4141="","",VLOOKUP($H4141,Listes!$A$3:$I$12,3,FALSE))</f>
        <v/>
      </c>
      <c r="J4141" t="str">
        <f>IF($H4141="","",VLOOKUP($H4141,Listes!$A$3:$I$12,4,FALSE))</f>
        <v/>
      </c>
      <c r="K4141" t="str">
        <f>IF(H4141="","",VLOOKUP($H4141,Listes!$A$3:$I$12,8,FALSE))</f>
        <v/>
      </c>
      <c r="N4141" t="str">
        <f t="shared" si="674"/>
        <v/>
      </c>
    </row>
    <row r="4142" spans="1:14">
      <c r="A4142" s="62" t="str">
        <f>IF(Encodage!A4142="","",IF(COUNTIF($A$2:A4141,Encodage!A4142),"",IF(AND(Encodage!A4142&gt;=$G$2,Encodage!A4142&lt;=$H$2),Encodage!B4142,"")))</f>
        <v/>
      </c>
      <c r="B4142" s="62" t="str">
        <f>IF(A4142="","",IF(COUNTIF($A$2:B4141,Encodage!B4142)&gt;0,"",IF(AND(Encodage!B4142&gt;=$G$2,Encodage!A4142&lt;=$H$2),Encodage!C4142,"")))</f>
        <v/>
      </c>
      <c r="C4142" s="62"/>
      <c r="D4142" s="61"/>
      <c r="E4142" s="61"/>
      <c r="F4142" s="61"/>
      <c r="G4142" t="str">
        <f t="shared" si="673"/>
        <v/>
      </c>
      <c r="H4142" t="str">
        <f>IFERROR(IF(COUNTIF($H$4:H4141,H4141)&lt;VLOOKUP($H4141,$D$3:$E$500,2,0),H4141,INDEX($D$3:$D$300,MATCH(H4141,$D$3:$D$300,0)+1)),"")</f>
        <v/>
      </c>
      <c r="I4142" t="str">
        <f>IF($H4142="","",VLOOKUP($H4142,Listes!$A$3:$I$12,3,FALSE))</f>
        <v/>
      </c>
      <c r="J4142" t="str">
        <f>IF($H4142="","",VLOOKUP($H4142,Listes!$A$3:$I$12,4,FALSE))</f>
        <v/>
      </c>
      <c r="K4142" t="str">
        <f>IF(H4142="","",VLOOKUP($H4142,Listes!$A$3:$I$12,8,FALSE))</f>
        <v/>
      </c>
      <c r="N4142" t="str">
        <f t="shared" si="674"/>
        <v/>
      </c>
    </row>
    <row r="4143" spans="1:14">
      <c r="A4143" s="62" t="str">
        <f>IF(Encodage!A4143="","",IF(COUNTIF($A$2:A4142,Encodage!A4143),"",IF(AND(Encodage!A4143&gt;=$G$2,Encodage!A4143&lt;=$H$2),Encodage!B4143,"")))</f>
        <v/>
      </c>
      <c r="B4143" s="62" t="str">
        <f>IF(A4143="","",IF(COUNTIF($A$2:B4142,Encodage!B4143)&gt;0,"",IF(AND(Encodage!B4143&gt;=$G$2,Encodage!A4143&lt;=$H$2),Encodage!C4143,"")))</f>
        <v/>
      </c>
      <c r="C4143" s="62"/>
      <c r="D4143" s="61"/>
      <c r="E4143" s="61"/>
      <c r="F4143" s="61"/>
      <c r="G4143" t="str">
        <f t="shared" si="673"/>
        <v/>
      </c>
      <c r="H4143" t="str">
        <f>IFERROR(IF(COUNTIF($H$4:H4142,H4142)&lt;VLOOKUP($H4142,$D$3:$E$500,2,0),H4142,INDEX($D$3:$D$300,MATCH(H4142,$D$3:$D$300,0)+1)),"")</f>
        <v/>
      </c>
      <c r="I4143" t="str">
        <f>IF($H4143="","",VLOOKUP($H4143,Listes!$A$3:$I$12,3,FALSE))</f>
        <v/>
      </c>
      <c r="J4143" t="str">
        <f>IF($H4143="","",VLOOKUP($H4143,Listes!$A$3:$I$12,4,FALSE))</f>
        <v/>
      </c>
      <c r="K4143" t="str">
        <f>IF(H4143="","",VLOOKUP($H4143,Listes!$A$3:$I$12,8,FALSE))</f>
        <v/>
      </c>
      <c r="N4143" t="str">
        <f t="shared" si="674"/>
        <v/>
      </c>
    </row>
    <row r="4144" spans="1:14">
      <c r="A4144" s="62" t="str">
        <f>IF(Encodage!A4144="","",IF(COUNTIF($A$2:A4143,Encodage!A4144),"",IF(AND(Encodage!A4144&gt;=$G$2,Encodage!A4144&lt;=$H$2),Encodage!B4144,"")))</f>
        <v/>
      </c>
      <c r="B4144" s="62" t="str">
        <f>IF(A4144="","",IF(COUNTIF($A$2:B4143,Encodage!B4144)&gt;0,"",IF(AND(Encodage!B4144&gt;=$G$2,Encodage!A4144&lt;=$H$2),Encodage!C4144,"")))</f>
        <v/>
      </c>
      <c r="C4144" s="62"/>
      <c r="D4144" s="61"/>
      <c r="E4144" s="61"/>
      <c r="F4144" s="61"/>
      <c r="G4144" t="str">
        <f t="shared" si="673"/>
        <v/>
      </c>
      <c r="H4144" t="str">
        <f>IFERROR(IF(COUNTIF($H$4:H4143,H4143)&lt;VLOOKUP($H4143,$D$3:$E$500,2,0),H4143,INDEX($D$3:$D$300,MATCH(H4143,$D$3:$D$300,0)+1)),"")</f>
        <v/>
      </c>
      <c r="I4144" t="str">
        <f>IF($H4144="","",VLOOKUP($H4144,Listes!$A$3:$I$12,3,FALSE))</f>
        <v/>
      </c>
      <c r="J4144" t="str">
        <f>IF($H4144="","",VLOOKUP($H4144,Listes!$A$3:$I$12,4,FALSE))</f>
        <v/>
      </c>
      <c r="K4144" t="str">
        <f>IF(H4144="","",VLOOKUP($H4144,Listes!$A$3:$I$12,8,FALSE))</f>
        <v/>
      </c>
      <c r="N4144" t="str">
        <f t="shared" si="674"/>
        <v/>
      </c>
    </row>
    <row r="4145" spans="1:14">
      <c r="A4145" s="62" t="str">
        <f>IF(Encodage!A4145="","",IF(COUNTIF($A$2:A4144,Encodage!A4145),"",IF(AND(Encodage!A4145&gt;=$G$2,Encodage!A4145&lt;=$H$2),Encodage!B4145,"")))</f>
        <v/>
      </c>
      <c r="B4145" s="62" t="str">
        <f>IF(A4145="","",IF(COUNTIF($A$2:B4144,Encodage!B4145)&gt;0,"",IF(AND(Encodage!B4145&gt;=$G$2,Encodage!A4145&lt;=$H$2),Encodage!C4145,"")))</f>
        <v/>
      </c>
      <c r="C4145" s="62"/>
      <c r="D4145" s="61"/>
      <c r="E4145" s="61"/>
      <c r="F4145" s="61"/>
      <c r="G4145" t="str">
        <f t="shared" si="673"/>
        <v/>
      </c>
      <c r="H4145" t="str">
        <f>IFERROR(IF(COUNTIF($H$4:H4144,H4144)&lt;VLOOKUP($H4144,$D$3:$E$500,2,0),H4144,INDEX($D$3:$D$300,MATCH(H4144,$D$3:$D$300,0)+1)),"")</f>
        <v/>
      </c>
      <c r="I4145" t="str">
        <f>IF($H4145="","",VLOOKUP($H4145,Listes!$A$3:$I$12,3,FALSE))</f>
        <v/>
      </c>
      <c r="J4145" t="str">
        <f>IF($H4145="","",VLOOKUP($H4145,Listes!$A$3:$I$12,4,FALSE))</f>
        <v/>
      </c>
      <c r="K4145" t="str">
        <f>IF(H4145="","",VLOOKUP($H4145,Listes!$A$3:$I$12,8,FALSE))</f>
        <v/>
      </c>
      <c r="N4145" t="str">
        <f t="shared" si="674"/>
        <v/>
      </c>
    </row>
    <row r="4146" spans="1:14">
      <c r="A4146" s="62" t="str">
        <f>IF(Encodage!A4146="","",IF(COUNTIF($A$2:A4145,Encodage!A4146),"",IF(AND(Encodage!A4146&gt;=$G$2,Encodage!A4146&lt;=$H$2),Encodage!B4146,"")))</f>
        <v/>
      </c>
      <c r="B4146" s="62" t="str">
        <f>IF(A4146="","",IF(COUNTIF($A$2:B4145,Encodage!B4146)&gt;0,"",IF(AND(Encodage!B4146&gt;=$G$2,Encodage!A4146&lt;=$H$2),Encodage!C4146,"")))</f>
        <v/>
      </c>
      <c r="C4146" s="62"/>
      <c r="D4146" s="61"/>
      <c r="E4146" s="61"/>
      <c r="F4146" s="61"/>
      <c r="G4146" t="str">
        <f t="shared" si="673"/>
        <v/>
      </c>
      <c r="H4146" t="str">
        <f>IFERROR(IF(COUNTIF($H$4:H4145,H4145)&lt;VLOOKUP($H4145,$D$3:$E$500,2,0),H4145,INDEX($D$3:$D$300,MATCH(H4145,$D$3:$D$300,0)+1)),"")</f>
        <v/>
      </c>
      <c r="I4146" t="str">
        <f>IF($H4146="","",VLOOKUP($H4146,Listes!$A$3:$I$12,3,FALSE))</f>
        <v/>
      </c>
      <c r="J4146" t="str">
        <f>IF($H4146="","",VLOOKUP($H4146,Listes!$A$3:$I$12,4,FALSE))</f>
        <v/>
      </c>
      <c r="K4146" t="str">
        <f>IF(H4146="","",VLOOKUP($H4146,Listes!$A$3:$I$12,8,FALSE))</f>
        <v/>
      </c>
      <c r="N4146" t="str">
        <f t="shared" si="674"/>
        <v/>
      </c>
    </row>
    <row r="4147" spans="1:14">
      <c r="A4147" s="62" t="str">
        <f>IF(Encodage!A4147="","",IF(COUNTIF($A$2:A4146,Encodage!A4147),"",IF(AND(Encodage!A4147&gt;=$G$2,Encodage!A4147&lt;=$H$2),Encodage!B4147,"")))</f>
        <v/>
      </c>
      <c r="B4147" s="62" t="str">
        <f>IF(A4147="","",IF(COUNTIF($A$2:B4146,Encodage!B4147)&gt;0,"",IF(AND(Encodage!B4147&gt;=$G$2,Encodage!A4147&lt;=$H$2),Encodage!C4147,"")))</f>
        <v/>
      </c>
      <c r="C4147" s="62"/>
      <c r="D4147" s="61"/>
      <c r="E4147" s="61"/>
      <c r="F4147" s="61"/>
      <c r="G4147" t="str">
        <f t="shared" si="673"/>
        <v/>
      </c>
      <c r="H4147" t="str">
        <f>IFERROR(IF(COUNTIF($H$4:H4146,H4146)&lt;VLOOKUP($H4146,$D$3:$E$500,2,0),H4146,INDEX($D$3:$D$300,MATCH(H4146,$D$3:$D$300,0)+1)),"")</f>
        <v/>
      </c>
      <c r="I4147" t="str">
        <f>IF($H4147="","",VLOOKUP($H4147,Listes!$A$3:$I$12,3,FALSE))</f>
        <v/>
      </c>
      <c r="J4147" t="str">
        <f>IF($H4147="","",VLOOKUP($H4147,Listes!$A$3:$I$12,4,FALSE))</f>
        <v/>
      </c>
      <c r="K4147" t="str">
        <f>IF(H4147="","",VLOOKUP($H4147,Listes!$A$3:$I$12,8,FALSE))</f>
        <v/>
      </c>
      <c r="N4147" t="str">
        <f t="shared" si="674"/>
        <v/>
      </c>
    </row>
    <row r="4148" spans="1:14">
      <c r="A4148" s="62" t="str">
        <f>IF(Encodage!A4148="","",IF(COUNTIF($A$2:A4147,Encodage!A4148),"",IF(AND(Encodage!A4148&gt;=$G$2,Encodage!A4148&lt;=$H$2),Encodage!B4148,"")))</f>
        <v/>
      </c>
      <c r="B4148" s="62" t="str">
        <f>IF(A4148="","",IF(COUNTIF($A$2:B4147,Encodage!B4148)&gt;0,"",IF(AND(Encodage!B4148&gt;=$G$2,Encodage!A4148&lt;=$H$2),Encodage!C4148,"")))</f>
        <v/>
      </c>
      <c r="C4148" s="62"/>
      <c r="D4148" s="61"/>
      <c r="E4148" s="61"/>
      <c r="F4148" s="61"/>
      <c r="G4148" t="str">
        <f t="shared" si="673"/>
        <v/>
      </c>
      <c r="H4148" t="str">
        <f>IFERROR(IF(COUNTIF($H$4:H4147,H4147)&lt;VLOOKUP($H4147,$D$3:$E$500,2,0),H4147,INDEX($D$3:$D$300,MATCH(H4147,$D$3:$D$300,0)+1)),"")</f>
        <v/>
      </c>
      <c r="I4148" t="str">
        <f>IF($H4148="","",VLOOKUP($H4148,Listes!$A$3:$I$12,3,FALSE))</f>
        <v/>
      </c>
      <c r="J4148" t="str">
        <f>IF($H4148="","",VLOOKUP($H4148,Listes!$A$3:$I$12,4,FALSE))</f>
        <v/>
      </c>
      <c r="K4148" t="str">
        <f>IF(H4148="","",VLOOKUP($H4148,Listes!$A$3:$I$12,8,FALSE))</f>
        <v/>
      </c>
      <c r="N4148" t="str">
        <f t="shared" si="674"/>
        <v/>
      </c>
    </row>
    <row r="4149" spans="1:14">
      <c r="A4149" s="62" t="str">
        <f>IF(Encodage!A4149="","",IF(COUNTIF($A$2:A4148,Encodage!A4149),"",IF(AND(Encodage!A4149&gt;=$G$2,Encodage!A4149&lt;=$H$2),Encodage!B4149,"")))</f>
        <v/>
      </c>
      <c r="B4149" s="62" t="str">
        <f>IF(A4149="","",IF(COUNTIF($A$2:B4148,Encodage!B4149)&gt;0,"",IF(AND(Encodage!B4149&gt;=$G$2,Encodage!A4149&lt;=$H$2),Encodage!C4149,"")))</f>
        <v/>
      </c>
      <c r="C4149" s="62"/>
      <c r="D4149" s="61"/>
      <c r="E4149" s="61"/>
      <c r="F4149" s="61"/>
      <c r="G4149" t="str">
        <f t="shared" si="673"/>
        <v/>
      </c>
      <c r="H4149" t="str">
        <f>IFERROR(IF(COUNTIF($H$4:H4148,H4148)&lt;VLOOKUP($H4148,$D$3:$E$500,2,0),H4148,INDEX($D$3:$D$300,MATCH(H4148,$D$3:$D$300,0)+1)),"")</f>
        <v/>
      </c>
      <c r="I4149" t="str">
        <f>IF($H4149="","",VLOOKUP($H4149,Listes!$A$3:$I$12,3,FALSE))</f>
        <v/>
      </c>
      <c r="J4149" t="str">
        <f>IF($H4149="","",VLOOKUP($H4149,Listes!$A$3:$I$12,4,FALSE))</f>
        <v/>
      </c>
      <c r="K4149" t="str">
        <f>IF(H4149="","",VLOOKUP($H4149,Listes!$A$3:$I$12,8,FALSE))</f>
        <v/>
      </c>
      <c r="N4149" t="str">
        <f t="shared" si="674"/>
        <v/>
      </c>
    </row>
    <row r="4150" spans="1:14">
      <c r="A4150" s="62" t="str">
        <f>IF(Encodage!A4150="","",IF(COUNTIF($A$2:A4149,Encodage!A4150),"",IF(AND(Encodage!A4150&gt;=$G$2,Encodage!A4150&lt;=$H$2),Encodage!B4150,"")))</f>
        <v/>
      </c>
      <c r="B4150" s="62" t="str">
        <f>IF(A4150="","",IF(COUNTIF($A$2:B4149,Encodage!B4150)&gt;0,"",IF(AND(Encodage!B4150&gt;=$G$2,Encodage!A4150&lt;=$H$2),Encodage!C4150,"")))</f>
        <v/>
      </c>
      <c r="C4150" s="62"/>
      <c r="D4150" s="61"/>
      <c r="E4150" s="61"/>
      <c r="F4150" s="61"/>
      <c r="G4150" t="str">
        <f t="shared" si="673"/>
        <v/>
      </c>
      <c r="H4150" t="str">
        <f>IFERROR(IF(COUNTIF($H$4:H4149,H4149)&lt;VLOOKUP($H4149,$D$3:$E$500,2,0),H4149,INDEX($D$3:$D$300,MATCH(H4149,$D$3:$D$300,0)+1)),"")</f>
        <v/>
      </c>
      <c r="I4150" t="str">
        <f>IF($H4150="","",VLOOKUP($H4150,Listes!$A$3:$I$12,3,FALSE))</f>
        <v/>
      </c>
      <c r="J4150" t="str">
        <f>IF($H4150="","",VLOOKUP($H4150,Listes!$A$3:$I$12,4,FALSE))</f>
        <v/>
      </c>
      <c r="K4150" t="str">
        <f>IF(H4150="","",VLOOKUP($H4150,Listes!$A$3:$I$12,8,FALSE))</f>
        <v/>
      </c>
      <c r="N4150" t="str">
        <f t="shared" si="674"/>
        <v/>
      </c>
    </row>
    <row r="4151" spans="1:14">
      <c r="A4151" s="62" t="str">
        <f>IF(Encodage!A4151="","",IF(COUNTIF($A$2:A4150,Encodage!A4151),"",IF(AND(Encodage!A4151&gt;=$G$2,Encodage!A4151&lt;=$H$2),Encodage!B4151,"")))</f>
        <v/>
      </c>
      <c r="B4151" s="62" t="str">
        <f>IF(A4151="","",IF(COUNTIF($A$2:B4150,Encodage!B4151)&gt;0,"",IF(AND(Encodage!B4151&gt;=$G$2,Encodage!A4151&lt;=$H$2),Encodage!C4151,"")))</f>
        <v/>
      </c>
      <c r="C4151" s="62"/>
      <c r="D4151" s="61"/>
      <c r="E4151" s="61"/>
      <c r="F4151" s="61"/>
      <c r="G4151" t="str">
        <f t="shared" si="673"/>
        <v/>
      </c>
      <c r="H4151" t="str">
        <f>IFERROR(IF(COUNTIF($H$4:H4150,H4150)&lt;VLOOKUP($H4150,$D$3:$E$500,2,0),H4150,INDEX($D$3:$D$300,MATCH(H4150,$D$3:$D$300,0)+1)),"")</f>
        <v/>
      </c>
      <c r="I4151" t="str">
        <f>IF($H4151="","",VLOOKUP($H4151,Listes!$A$3:$I$12,3,FALSE))</f>
        <v/>
      </c>
      <c r="J4151" t="str">
        <f>IF($H4151="","",VLOOKUP($H4151,Listes!$A$3:$I$12,4,FALSE))</f>
        <v/>
      </c>
      <c r="K4151" t="str">
        <f>IF(H4151="","",VLOOKUP($H4151,Listes!$A$3:$I$12,8,FALSE))</f>
        <v/>
      </c>
      <c r="N4151" t="str">
        <f t="shared" si="674"/>
        <v/>
      </c>
    </row>
    <row r="4152" spans="1:14">
      <c r="A4152" s="62" t="str">
        <f>IF(Encodage!A4152="","",IF(COUNTIF($A$2:A4151,Encodage!A4152),"",IF(AND(Encodage!A4152&gt;=$G$2,Encodage!A4152&lt;=$H$2),Encodage!B4152,"")))</f>
        <v/>
      </c>
      <c r="B4152" s="62" t="str">
        <f>IF(A4152="","",IF(COUNTIF($A$2:B4151,Encodage!B4152)&gt;0,"",IF(AND(Encodage!B4152&gt;=$G$2,Encodage!A4152&lt;=$H$2),Encodage!C4152,"")))</f>
        <v/>
      </c>
      <c r="C4152" s="62"/>
      <c r="D4152" s="61"/>
      <c r="E4152" s="61"/>
      <c r="F4152" s="61"/>
      <c r="G4152" t="str">
        <f t="shared" si="673"/>
        <v/>
      </c>
      <c r="H4152" t="str">
        <f>IFERROR(IF(COUNTIF($H$4:H4151,H4151)&lt;VLOOKUP($H4151,$D$3:$E$500,2,0),H4151,INDEX($D$3:$D$300,MATCH(H4151,$D$3:$D$300,0)+1)),"")</f>
        <v/>
      </c>
      <c r="I4152" t="str">
        <f>IF($H4152="","",VLOOKUP($H4152,Listes!$A$3:$I$12,3,FALSE))</f>
        <v/>
      </c>
      <c r="J4152" t="str">
        <f>IF($H4152="","",VLOOKUP($H4152,Listes!$A$3:$I$12,4,FALSE))</f>
        <v/>
      </c>
      <c r="K4152" t="str">
        <f>IF(H4152="","",VLOOKUP($H4152,Listes!$A$3:$I$12,8,FALSE))</f>
        <v/>
      </c>
      <c r="N4152" t="str">
        <f t="shared" si="674"/>
        <v/>
      </c>
    </row>
    <row r="4153" spans="1:14">
      <c r="A4153" s="62" t="str">
        <f>IF(Encodage!A4153="","",IF(COUNTIF($A$2:A4152,Encodage!A4153),"",IF(AND(Encodage!A4153&gt;=$G$2,Encodage!A4153&lt;=$H$2),Encodage!B4153,"")))</f>
        <v/>
      </c>
      <c r="B4153" s="62" t="str">
        <f>IF(A4153="","",IF(COUNTIF($A$2:B4152,Encodage!B4153)&gt;0,"",IF(AND(Encodage!B4153&gt;=$G$2,Encodage!A4153&lt;=$H$2),Encodage!C4153,"")))</f>
        <v/>
      </c>
      <c r="C4153" s="62"/>
      <c r="D4153" s="61"/>
      <c r="E4153" s="61"/>
      <c r="F4153" s="61"/>
      <c r="G4153" t="str">
        <f t="shared" si="673"/>
        <v/>
      </c>
      <c r="H4153" t="str">
        <f>IFERROR(IF(COUNTIF($H$4:H4152,H4152)&lt;VLOOKUP($H4152,$D$3:$E$500,2,0),H4152,INDEX($D$3:$D$300,MATCH(H4152,$D$3:$D$300,0)+1)),"")</f>
        <v/>
      </c>
      <c r="I4153" t="str">
        <f>IF($H4153="","",VLOOKUP($H4153,Listes!$A$3:$I$12,3,FALSE))</f>
        <v/>
      </c>
      <c r="J4153" t="str">
        <f>IF($H4153="","",VLOOKUP($H4153,Listes!$A$3:$I$12,4,FALSE))</f>
        <v/>
      </c>
      <c r="K4153" t="str">
        <f>IF(H4153="","",VLOOKUP($H4153,Listes!$A$3:$I$12,8,FALSE))</f>
        <v/>
      </c>
      <c r="N4153" t="str">
        <f t="shared" si="674"/>
        <v/>
      </c>
    </row>
    <row r="4154" spans="1:14">
      <c r="A4154" s="62" t="str">
        <f>IF(Encodage!A4154="","",IF(COUNTIF($A$2:A4153,Encodage!A4154),"",IF(AND(Encodage!A4154&gt;=$G$2,Encodage!A4154&lt;=$H$2),Encodage!B4154,"")))</f>
        <v/>
      </c>
      <c r="B4154" s="62" t="str">
        <f>IF(A4154="","",IF(COUNTIF($A$2:B4153,Encodage!B4154)&gt;0,"",IF(AND(Encodage!B4154&gt;=$G$2,Encodage!A4154&lt;=$H$2),Encodage!C4154,"")))</f>
        <v/>
      </c>
      <c r="C4154" s="62"/>
      <c r="D4154" s="61"/>
      <c r="E4154" s="61"/>
      <c r="F4154" s="61"/>
      <c r="G4154" t="str">
        <f t="shared" si="673"/>
        <v/>
      </c>
      <c r="H4154" t="str">
        <f>IFERROR(IF(COUNTIF($H$4:H4153,H4153)&lt;VLOOKUP($H4153,$D$3:$E$500,2,0),H4153,INDEX($D$3:$D$300,MATCH(H4153,$D$3:$D$300,0)+1)),"")</f>
        <v/>
      </c>
      <c r="I4154" t="str">
        <f>IF($H4154="","",VLOOKUP($H4154,Listes!$A$3:$I$12,3,FALSE))</f>
        <v/>
      </c>
      <c r="J4154" t="str">
        <f>IF($H4154="","",VLOOKUP($H4154,Listes!$A$3:$I$12,4,FALSE))</f>
        <v/>
      </c>
      <c r="K4154" t="str">
        <f>IF(H4154="","",VLOOKUP($H4154,Listes!$A$3:$I$12,8,FALSE))</f>
        <v/>
      </c>
      <c r="N4154" t="str">
        <f t="shared" si="674"/>
        <v/>
      </c>
    </row>
    <row r="4155" spans="1:14">
      <c r="A4155" s="62" t="str">
        <f>IF(Encodage!A4155="","",IF(COUNTIF($A$2:A4154,Encodage!A4155),"",IF(AND(Encodage!A4155&gt;=$G$2,Encodage!A4155&lt;=$H$2),Encodage!B4155,"")))</f>
        <v/>
      </c>
      <c r="B4155" s="62" t="str">
        <f>IF(A4155="","",IF(COUNTIF($A$2:B4154,Encodage!B4155)&gt;0,"",IF(AND(Encodage!B4155&gt;=$G$2,Encodage!A4155&lt;=$H$2),Encodage!C4155,"")))</f>
        <v/>
      </c>
      <c r="C4155" s="62"/>
      <c r="D4155" s="61"/>
      <c r="E4155" s="61"/>
      <c r="F4155" s="61"/>
      <c r="G4155" t="str">
        <f t="shared" si="673"/>
        <v/>
      </c>
      <c r="H4155" t="str">
        <f>IFERROR(IF(COUNTIF($H$4:H4154,H4154)&lt;VLOOKUP($H4154,$D$3:$E$500,2,0),H4154,INDEX($D$3:$D$300,MATCH(H4154,$D$3:$D$300,0)+1)),"")</f>
        <v/>
      </c>
      <c r="I4155" t="str">
        <f>IF($H4155="","",VLOOKUP($H4155,Listes!$A$3:$I$12,3,FALSE))</f>
        <v/>
      </c>
      <c r="J4155" t="str">
        <f>IF($H4155="","",VLOOKUP($H4155,Listes!$A$3:$I$12,4,FALSE))</f>
        <v/>
      </c>
      <c r="K4155" t="str">
        <f>IF(H4155="","",VLOOKUP($H4155,Listes!$A$3:$I$12,8,FALSE))</f>
        <v/>
      </c>
      <c r="N4155" t="str">
        <f t="shared" si="674"/>
        <v/>
      </c>
    </row>
    <row r="4156" spans="1:14">
      <c r="A4156" s="62" t="str">
        <f>IF(Encodage!A4156="","",IF(COUNTIF($A$2:A4155,Encodage!A4156),"",IF(AND(Encodage!A4156&gt;=$G$2,Encodage!A4156&lt;=$H$2),Encodage!B4156,"")))</f>
        <v/>
      </c>
      <c r="B4156" s="62" t="str">
        <f>IF(A4156="","",IF(COUNTIF($A$2:B4155,Encodage!B4156)&gt;0,"",IF(AND(Encodage!B4156&gt;=$G$2,Encodage!A4156&lt;=$H$2),Encodage!C4156,"")))</f>
        <v/>
      </c>
      <c r="C4156" s="62"/>
      <c r="D4156" s="61"/>
      <c r="E4156" s="61"/>
      <c r="F4156" s="61"/>
      <c r="G4156" t="str">
        <f t="shared" si="673"/>
        <v/>
      </c>
      <c r="H4156" t="str">
        <f>IFERROR(IF(COUNTIF($H$4:H4155,H4155)&lt;VLOOKUP($H4155,$D$3:$E$500,2,0),H4155,INDEX($D$3:$D$300,MATCH(H4155,$D$3:$D$300,0)+1)),"")</f>
        <v/>
      </c>
      <c r="I4156" t="str">
        <f>IF($H4156="","",VLOOKUP($H4156,Listes!$A$3:$I$12,3,FALSE))</f>
        <v/>
      </c>
      <c r="J4156" t="str">
        <f>IF($H4156="","",VLOOKUP($H4156,Listes!$A$3:$I$12,4,FALSE))</f>
        <v/>
      </c>
      <c r="K4156" t="str">
        <f>IF(H4156="","",VLOOKUP($H4156,Listes!$A$3:$I$12,8,FALSE))</f>
        <v/>
      </c>
      <c r="N4156" t="str">
        <f t="shared" si="674"/>
        <v/>
      </c>
    </row>
    <row r="4157" spans="1:14">
      <c r="A4157" s="62" t="str">
        <f>IF(Encodage!A4157="","",IF(COUNTIF($A$2:A4156,Encodage!A4157),"",IF(AND(Encodage!A4157&gt;=$G$2,Encodage!A4157&lt;=$H$2),Encodage!B4157,"")))</f>
        <v/>
      </c>
      <c r="B4157" s="62" t="str">
        <f>IF(A4157="","",IF(COUNTIF($A$2:B4156,Encodage!B4157)&gt;0,"",IF(AND(Encodage!B4157&gt;=$G$2,Encodage!A4157&lt;=$H$2),Encodage!C4157,"")))</f>
        <v/>
      </c>
      <c r="C4157" s="62"/>
      <c r="D4157" s="61"/>
      <c r="E4157" s="61"/>
      <c r="F4157" s="61"/>
      <c r="G4157" t="str">
        <f t="shared" si="673"/>
        <v/>
      </c>
      <c r="H4157" t="str">
        <f>IFERROR(IF(COUNTIF($H$4:H4156,H4156)&lt;VLOOKUP($H4156,$D$3:$E$500,2,0),H4156,INDEX($D$3:$D$300,MATCH(H4156,$D$3:$D$300,0)+1)),"")</f>
        <v/>
      </c>
      <c r="I4157" t="str">
        <f>IF($H4157="","",VLOOKUP($H4157,Listes!$A$3:$I$12,3,FALSE))</f>
        <v/>
      </c>
      <c r="J4157" t="str">
        <f>IF($H4157="","",VLOOKUP($H4157,Listes!$A$3:$I$12,4,FALSE))</f>
        <v/>
      </c>
      <c r="K4157" t="str">
        <f>IF(H4157="","",VLOOKUP($H4157,Listes!$A$3:$I$12,8,FALSE))</f>
        <v/>
      </c>
      <c r="N4157" t="str">
        <f t="shared" si="674"/>
        <v/>
      </c>
    </row>
    <row r="4158" spans="1:14">
      <c r="A4158" s="62" t="str">
        <f>IF(Encodage!A4158="","",IF(COUNTIF($A$2:A4157,Encodage!A4158),"",IF(AND(Encodage!A4158&gt;=$G$2,Encodage!A4158&lt;=$H$2),Encodage!B4158,"")))</f>
        <v/>
      </c>
      <c r="B4158" s="62" t="str">
        <f>IF(A4158="","",IF(COUNTIF($A$2:B4157,Encodage!B4158)&gt;0,"",IF(AND(Encodage!B4158&gt;=$G$2,Encodage!A4158&lt;=$H$2),Encodage!C4158,"")))</f>
        <v/>
      </c>
      <c r="C4158" s="62"/>
      <c r="D4158" s="61"/>
      <c r="E4158" s="61"/>
      <c r="F4158" s="61"/>
      <c r="G4158" t="str">
        <f t="shared" si="673"/>
        <v/>
      </c>
      <c r="H4158" t="str">
        <f>IFERROR(IF(COUNTIF($H$4:H4157,H4157)&lt;VLOOKUP($H4157,$D$3:$E$500,2,0),H4157,INDEX($D$3:$D$300,MATCH(H4157,$D$3:$D$300,0)+1)),"")</f>
        <v/>
      </c>
      <c r="I4158" t="str">
        <f>IF($H4158="","",VLOOKUP($H4158,Listes!$A$3:$I$12,3,FALSE))</f>
        <v/>
      </c>
      <c r="J4158" t="str">
        <f>IF($H4158="","",VLOOKUP($H4158,Listes!$A$3:$I$12,4,FALSE))</f>
        <v/>
      </c>
      <c r="K4158" t="str">
        <f>IF(H4158="","",VLOOKUP($H4158,Listes!$A$3:$I$12,8,FALSE))</f>
        <v/>
      </c>
      <c r="N4158" t="str">
        <f t="shared" si="674"/>
        <v/>
      </c>
    </row>
    <row r="4159" spans="1:14">
      <c r="A4159" s="62" t="str">
        <f>IF(Encodage!A4159="","",IF(COUNTIF($A$2:A4158,Encodage!A4159),"",IF(AND(Encodage!A4159&gt;=$G$2,Encodage!A4159&lt;=$H$2),Encodage!B4159,"")))</f>
        <v/>
      </c>
      <c r="B4159" s="62" t="str">
        <f>IF(A4159="","",IF(COUNTIF($A$2:B4158,Encodage!B4159)&gt;0,"",IF(AND(Encodage!B4159&gt;=$G$2,Encodage!A4159&lt;=$H$2),Encodage!C4159,"")))</f>
        <v/>
      </c>
      <c r="C4159" s="62"/>
      <c r="D4159" s="61"/>
      <c r="E4159" s="61"/>
      <c r="F4159" s="61"/>
      <c r="G4159" t="str">
        <f t="shared" si="673"/>
        <v/>
      </c>
      <c r="H4159" t="str">
        <f>IFERROR(IF(COUNTIF($H$4:H4158,H4158)&lt;VLOOKUP($H4158,$D$3:$E$500,2,0),H4158,INDEX($D$3:$D$300,MATCH(H4158,$D$3:$D$300,0)+1)),"")</f>
        <v/>
      </c>
      <c r="I4159" t="str">
        <f>IF($H4159="","",VLOOKUP($H4159,Listes!$A$3:$I$12,3,FALSE))</f>
        <v/>
      </c>
      <c r="J4159" t="str">
        <f>IF($H4159="","",VLOOKUP($H4159,Listes!$A$3:$I$12,4,FALSE))</f>
        <v/>
      </c>
      <c r="K4159" t="str">
        <f>IF(H4159="","",VLOOKUP($H4159,Listes!$A$3:$I$12,8,FALSE))</f>
        <v/>
      </c>
      <c r="N4159" t="str">
        <f t="shared" si="674"/>
        <v/>
      </c>
    </row>
    <row r="4160" spans="1:14">
      <c r="A4160" s="62" t="str">
        <f>IF(Encodage!A4160="","",IF(COUNTIF($A$2:A4159,Encodage!A4160),"",IF(AND(Encodage!A4160&gt;=$G$2,Encodage!A4160&lt;=$H$2),Encodage!B4160,"")))</f>
        <v/>
      </c>
      <c r="B4160" s="62" t="str">
        <f>IF(A4160="","",IF(COUNTIF($A$2:B4159,Encodage!B4160)&gt;0,"",IF(AND(Encodage!B4160&gt;=$G$2,Encodage!A4160&lt;=$H$2),Encodage!C4160,"")))</f>
        <v/>
      </c>
      <c r="C4160" s="62"/>
      <c r="D4160" s="61"/>
      <c r="E4160" s="61"/>
      <c r="F4160" s="61"/>
      <c r="G4160" t="str">
        <f t="shared" si="673"/>
        <v/>
      </c>
      <c r="H4160" t="str">
        <f>IFERROR(IF(COUNTIF($H$4:H4159,H4159)&lt;VLOOKUP($H4159,$D$3:$E$500,2,0),H4159,INDEX($D$3:$D$300,MATCH(H4159,$D$3:$D$300,0)+1)),"")</f>
        <v/>
      </c>
      <c r="I4160" t="str">
        <f>IF($H4160="","",VLOOKUP($H4160,Listes!$A$3:$I$12,3,FALSE))</f>
        <v/>
      </c>
      <c r="J4160" t="str">
        <f>IF($H4160="","",VLOOKUP($H4160,Listes!$A$3:$I$12,4,FALSE))</f>
        <v/>
      </c>
      <c r="K4160" t="str">
        <f>IF(H4160="","",VLOOKUP($H4160,Listes!$A$3:$I$12,8,FALSE))</f>
        <v/>
      </c>
      <c r="N4160" t="str">
        <f t="shared" si="674"/>
        <v/>
      </c>
    </row>
    <row r="4161" spans="1:14">
      <c r="A4161" s="62" t="str">
        <f>IF(Encodage!A4161="","",IF(COUNTIF($A$2:A4160,Encodage!A4161),"",IF(AND(Encodage!A4161&gt;=$G$2,Encodage!A4161&lt;=$H$2),Encodage!B4161,"")))</f>
        <v/>
      </c>
      <c r="B4161" s="62" t="str">
        <f>IF(A4161="","",IF(COUNTIF($A$2:B4160,Encodage!B4161)&gt;0,"",IF(AND(Encodage!B4161&gt;=$G$2,Encodage!A4161&lt;=$H$2),Encodage!C4161,"")))</f>
        <v/>
      </c>
      <c r="C4161" s="62"/>
      <c r="D4161" s="61"/>
      <c r="E4161" s="61"/>
      <c r="F4161" s="61"/>
      <c r="G4161" t="str">
        <f t="shared" si="673"/>
        <v/>
      </c>
      <c r="H4161" t="str">
        <f>IFERROR(IF(COUNTIF($H$4:H4160,H4160)&lt;VLOOKUP($H4160,$D$3:$E$500,2,0),H4160,INDEX($D$3:$D$300,MATCH(H4160,$D$3:$D$300,0)+1)),"")</f>
        <v/>
      </c>
      <c r="I4161" t="str">
        <f>IF($H4161="","",VLOOKUP($H4161,Listes!$A$3:$I$12,3,FALSE))</f>
        <v/>
      </c>
      <c r="J4161" t="str">
        <f>IF($H4161="","",VLOOKUP($H4161,Listes!$A$3:$I$12,4,FALSE))</f>
        <v/>
      </c>
      <c r="K4161" t="str">
        <f>IF(H4161="","",VLOOKUP($H4161,Listes!$A$3:$I$12,8,FALSE))</f>
        <v/>
      </c>
      <c r="N4161" t="str">
        <f t="shared" si="674"/>
        <v/>
      </c>
    </row>
    <row r="4162" spans="1:14">
      <c r="A4162" s="62" t="str">
        <f>IF(Encodage!A4162="","",IF(COUNTIF($A$2:A4161,Encodage!A4162),"",IF(AND(Encodage!A4162&gt;=$G$2,Encodage!A4162&lt;=$H$2),Encodage!B4162,"")))</f>
        <v/>
      </c>
      <c r="B4162" s="62" t="str">
        <f>IF(A4162="","",IF(COUNTIF($A$2:B4161,Encodage!B4162)&gt;0,"",IF(AND(Encodage!B4162&gt;=$G$2,Encodage!A4162&lt;=$H$2),Encodage!C4162,"")))</f>
        <v/>
      </c>
      <c r="C4162" s="62"/>
      <c r="D4162" s="61"/>
      <c r="E4162" s="61"/>
      <c r="F4162" s="61"/>
      <c r="G4162" t="str">
        <f t="shared" si="673"/>
        <v/>
      </c>
      <c r="H4162" t="str">
        <f>IFERROR(IF(COUNTIF($H$4:H4161,H4161)&lt;VLOOKUP($H4161,$D$3:$E$500,2,0),H4161,INDEX($D$3:$D$300,MATCH(H4161,$D$3:$D$300,0)+1)),"")</f>
        <v/>
      </c>
      <c r="I4162" t="str">
        <f>IF($H4162="","",VLOOKUP($H4162,Listes!$A$3:$I$12,3,FALSE))</f>
        <v/>
      </c>
      <c r="J4162" t="str">
        <f>IF($H4162="","",VLOOKUP($H4162,Listes!$A$3:$I$12,4,FALSE))</f>
        <v/>
      </c>
      <c r="K4162" t="str">
        <f>IF(H4162="","",VLOOKUP($H4162,Listes!$A$3:$I$12,8,FALSE))</f>
        <v/>
      </c>
      <c r="N4162" t="str">
        <f t="shared" si="674"/>
        <v/>
      </c>
    </row>
    <row r="4163" spans="1:14">
      <c r="A4163" s="62" t="str">
        <f>IF(Encodage!A4163="","",IF(COUNTIF($A$2:A4162,Encodage!A4163),"",IF(AND(Encodage!A4163&gt;=$G$2,Encodage!A4163&lt;=$H$2),Encodage!B4163,"")))</f>
        <v/>
      </c>
      <c r="B4163" s="62" t="str">
        <f>IF(A4163="","",IF(COUNTIF($A$2:B4162,Encodage!B4163)&gt;0,"",IF(AND(Encodage!B4163&gt;=$G$2,Encodage!A4163&lt;=$H$2),Encodage!C4163,"")))</f>
        <v/>
      </c>
      <c r="C4163" s="62"/>
      <c r="D4163" s="61"/>
      <c r="E4163" s="61"/>
      <c r="F4163" s="61"/>
      <c r="G4163" t="str">
        <f t="shared" si="673"/>
        <v/>
      </c>
      <c r="H4163" t="str">
        <f>IFERROR(IF(COUNTIF($H$4:H4162,H4162)&lt;VLOOKUP($H4162,$D$3:$E$500,2,0),H4162,INDEX($D$3:$D$300,MATCH(H4162,$D$3:$D$300,0)+1)),"")</f>
        <v/>
      </c>
      <c r="I4163" t="str">
        <f>IF($H4163="","",VLOOKUP($H4163,Listes!$A$3:$I$12,3,FALSE))</f>
        <v/>
      </c>
      <c r="J4163" t="str">
        <f>IF($H4163="","",VLOOKUP($H4163,Listes!$A$3:$I$12,4,FALSE))</f>
        <v/>
      </c>
      <c r="K4163" t="str">
        <f>IF(H4163="","",VLOOKUP($H4163,Listes!$A$3:$I$12,8,FALSE))</f>
        <v/>
      </c>
      <c r="N4163" t="str">
        <f t="shared" si="674"/>
        <v/>
      </c>
    </row>
    <row r="4164" spans="1:14">
      <c r="A4164" s="62" t="str">
        <f>IF(Encodage!A4164="","",IF(COUNTIF($A$2:A4163,Encodage!A4164),"",IF(AND(Encodage!A4164&gt;=$G$2,Encodage!A4164&lt;=$H$2),Encodage!B4164,"")))</f>
        <v/>
      </c>
      <c r="B4164" s="62" t="str">
        <f>IF(A4164="","",IF(COUNTIF($A$2:B4163,Encodage!B4164)&gt;0,"",IF(AND(Encodage!B4164&gt;=$G$2,Encodage!A4164&lt;=$H$2),Encodage!C4164,"")))</f>
        <v/>
      </c>
      <c r="C4164" s="62"/>
      <c r="D4164" s="61"/>
      <c r="E4164" s="61"/>
      <c r="F4164" s="61"/>
      <c r="G4164" t="str">
        <f t="shared" si="673"/>
        <v/>
      </c>
      <c r="H4164" t="str">
        <f>IFERROR(IF(COUNTIF($H$4:H4163,H4163)&lt;VLOOKUP($H4163,$D$3:$E$500,2,0),H4163,INDEX($D$3:$D$300,MATCH(H4163,$D$3:$D$300,0)+1)),"")</f>
        <v/>
      </c>
      <c r="I4164" t="str">
        <f>IF($H4164="","",VLOOKUP($H4164,Listes!$A$3:$I$12,3,FALSE))</f>
        <v/>
      </c>
      <c r="J4164" t="str">
        <f>IF($H4164="","",VLOOKUP($H4164,Listes!$A$3:$I$12,4,FALSE))</f>
        <v/>
      </c>
      <c r="K4164" t="str">
        <f>IF(H4164="","",VLOOKUP($H4164,Listes!$A$3:$I$12,8,FALSE))</f>
        <v/>
      </c>
      <c r="N4164" t="str">
        <f t="shared" si="674"/>
        <v/>
      </c>
    </row>
    <row r="4165" spans="1:14">
      <c r="A4165" s="62" t="str">
        <f>IF(Encodage!A4165="","",IF(COUNTIF($A$2:A4164,Encodage!A4165),"",IF(AND(Encodage!A4165&gt;=$G$2,Encodage!A4165&lt;=$H$2),Encodage!B4165,"")))</f>
        <v/>
      </c>
      <c r="B4165" s="62" t="str">
        <f>IF(A4165="","",IF(COUNTIF($A$2:B4164,Encodage!B4165)&gt;0,"",IF(AND(Encodage!B4165&gt;=$G$2,Encodage!A4165&lt;=$H$2),Encodage!C4165,"")))</f>
        <v/>
      </c>
      <c r="C4165" s="62"/>
      <c r="D4165" s="61"/>
      <c r="E4165" s="61"/>
      <c r="F4165" s="61"/>
      <c r="G4165" t="str">
        <f t="shared" ref="G4165:G4228" si="675">IFERROR(INDEX($C$3:$C$10000,MATCH(H4165,$A$3:$A$10000,0)),"")</f>
        <v/>
      </c>
      <c r="H4165" t="str">
        <f>IFERROR(IF(COUNTIF($H$4:H4164,H4164)&lt;VLOOKUP($H4164,$D$3:$E$500,2,0),H4164,INDEX($D$3:$D$300,MATCH(H4164,$D$3:$D$300,0)+1)),"")</f>
        <v/>
      </c>
      <c r="I4165" t="str">
        <f>IF($H4165="","",VLOOKUP($H4165,Listes!$A$3:$I$12,3,FALSE))</f>
        <v/>
      </c>
      <c r="J4165" t="str">
        <f>IF($H4165="","",VLOOKUP($H4165,Listes!$A$3:$I$12,4,FALSE))</f>
        <v/>
      </c>
      <c r="K4165" t="str">
        <f>IF(H4165="","",VLOOKUP($H4165,Listes!$A$3:$I$12,8,FALSE))</f>
        <v/>
      </c>
      <c r="N4165" t="str">
        <f t="shared" ref="N4165:N4228" si="676">IF($H4164=$H4165,"",IFERROR(INDEX($C$3:$C$300,MATCH(H4165,$D$3:$D$300,0)),""))</f>
        <v/>
      </c>
    </row>
    <row r="4166" spans="1:14">
      <c r="A4166" s="62" t="str">
        <f>IF(Encodage!A4166="","",IF(COUNTIF($A$2:A4165,Encodage!A4166),"",IF(AND(Encodage!A4166&gt;=$G$2,Encodage!A4166&lt;=$H$2),Encodage!B4166,"")))</f>
        <v/>
      </c>
      <c r="B4166" s="62" t="str">
        <f>IF(A4166="","",IF(COUNTIF($A$2:B4165,Encodage!B4166)&gt;0,"",IF(AND(Encodage!B4166&gt;=$G$2,Encodage!A4166&lt;=$H$2),Encodage!C4166,"")))</f>
        <v/>
      </c>
      <c r="C4166" s="62"/>
      <c r="D4166" s="61"/>
      <c r="E4166" s="61"/>
      <c r="F4166" s="61"/>
      <c r="G4166" t="str">
        <f t="shared" si="675"/>
        <v/>
      </c>
      <c r="H4166" t="str">
        <f>IFERROR(IF(COUNTIF($H$4:H4165,H4165)&lt;VLOOKUP($H4165,$D$3:$E$500,2,0),H4165,INDEX($D$3:$D$300,MATCH(H4165,$D$3:$D$300,0)+1)),"")</f>
        <v/>
      </c>
      <c r="I4166" t="str">
        <f>IF($H4166="","",VLOOKUP($H4166,Listes!$A$3:$I$12,3,FALSE))</f>
        <v/>
      </c>
      <c r="J4166" t="str">
        <f>IF($H4166="","",VLOOKUP($H4166,Listes!$A$3:$I$12,4,FALSE))</f>
        <v/>
      </c>
      <c r="K4166" t="str">
        <f>IF(H4166="","",VLOOKUP($H4166,Listes!$A$3:$I$12,8,FALSE))</f>
        <v/>
      </c>
      <c r="N4166" t="str">
        <f t="shared" si="676"/>
        <v/>
      </c>
    </row>
    <row r="4167" spans="1:14">
      <c r="A4167" s="62" t="str">
        <f>IF(Encodage!A4167="","",IF(COUNTIF($A$2:A4166,Encodage!A4167),"",IF(AND(Encodage!A4167&gt;=$G$2,Encodage!A4167&lt;=$H$2),Encodage!B4167,"")))</f>
        <v/>
      </c>
      <c r="B4167" s="62" t="str">
        <f>IF(A4167="","",IF(COUNTIF($A$2:B4166,Encodage!B4167)&gt;0,"",IF(AND(Encodage!B4167&gt;=$G$2,Encodage!A4167&lt;=$H$2),Encodage!C4167,"")))</f>
        <v/>
      </c>
      <c r="C4167" s="62"/>
      <c r="D4167" s="61"/>
      <c r="E4167" s="61"/>
      <c r="F4167" s="61"/>
      <c r="G4167" t="str">
        <f t="shared" si="675"/>
        <v/>
      </c>
      <c r="H4167" t="str">
        <f>IFERROR(IF(COUNTIF($H$4:H4166,H4166)&lt;VLOOKUP($H4166,$D$3:$E$500,2,0),H4166,INDEX($D$3:$D$300,MATCH(H4166,$D$3:$D$300,0)+1)),"")</f>
        <v/>
      </c>
      <c r="I4167" t="str">
        <f>IF($H4167="","",VLOOKUP($H4167,Listes!$A$3:$I$12,3,FALSE))</f>
        <v/>
      </c>
      <c r="J4167" t="str">
        <f>IF($H4167="","",VLOOKUP($H4167,Listes!$A$3:$I$12,4,FALSE))</f>
        <v/>
      </c>
      <c r="K4167" t="str">
        <f>IF(H4167="","",VLOOKUP($H4167,Listes!$A$3:$I$12,8,FALSE))</f>
        <v/>
      </c>
      <c r="N4167" t="str">
        <f t="shared" si="676"/>
        <v/>
      </c>
    </row>
    <row r="4168" spans="1:14">
      <c r="A4168" s="62" t="str">
        <f>IF(Encodage!A4168="","",IF(COUNTIF($A$2:A4167,Encodage!A4168),"",IF(AND(Encodage!A4168&gt;=$G$2,Encodage!A4168&lt;=$H$2),Encodage!B4168,"")))</f>
        <v/>
      </c>
      <c r="B4168" s="62" t="str">
        <f>IF(A4168="","",IF(COUNTIF($A$2:B4167,Encodage!B4168)&gt;0,"",IF(AND(Encodage!B4168&gt;=$G$2,Encodage!A4168&lt;=$H$2),Encodage!C4168,"")))</f>
        <v/>
      </c>
      <c r="C4168" s="62"/>
      <c r="D4168" s="61"/>
      <c r="E4168" s="61"/>
      <c r="F4168" s="61"/>
      <c r="G4168" t="str">
        <f t="shared" si="675"/>
        <v/>
      </c>
      <c r="H4168" t="str">
        <f>IFERROR(IF(COUNTIF($H$4:H4167,H4167)&lt;VLOOKUP($H4167,$D$3:$E$500,2,0),H4167,INDEX($D$3:$D$300,MATCH(H4167,$D$3:$D$300,0)+1)),"")</f>
        <v/>
      </c>
      <c r="I4168" t="str">
        <f>IF($H4168="","",VLOOKUP($H4168,Listes!$A$3:$I$12,3,FALSE))</f>
        <v/>
      </c>
      <c r="J4168" t="str">
        <f>IF($H4168="","",VLOOKUP($H4168,Listes!$A$3:$I$12,4,FALSE))</f>
        <v/>
      </c>
      <c r="K4168" t="str">
        <f>IF(H4168="","",VLOOKUP($H4168,Listes!$A$3:$I$12,8,FALSE))</f>
        <v/>
      </c>
      <c r="N4168" t="str">
        <f t="shared" si="676"/>
        <v/>
      </c>
    </row>
    <row r="4169" spans="1:14">
      <c r="A4169" s="62" t="str">
        <f>IF(Encodage!A4169="","",IF(COUNTIF($A$2:A4168,Encodage!A4169),"",IF(AND(Encodage!A4169&gt;=$G$2,Encodage!A4169&lt;=$H$2),Encodage!B4169,"")))</f>
        <v/>
      </c>
      <c r="B4169" s="62" t="str">
        <f>IF(A4169="","",IF(COUNTIF($A$2:B4168,Encodage!B4169)&gt;0,"",IF(AND(Encodage!B4169&gt;=$G$2,Encodage!A4169&lt;=$H$2),Encodage!C4169,"")))</f>
        <v/>
      </c>
      <c r="C4169" s="62"/>
      <c r="D4169" s="61"/>
      <c r="E4169" s="61"/>
      <c r="F4169" s="61"/>
      <c r="G4169" t="str">
        <f t="shared" si="675"/>
        <v/>
      </c>
      <c r="H4169" t="str">
        <f>IFERROR(IF(COUNTIF($H$4:H4168,H4168)&lt;VLOOKUP($H4168,$D$3:$E$500,2,0),H4168,INDEX($D$3:$D$300,MATCH(H4168,$D$3:$D$300,0)+1)),"")</f>
        <v/>
      </c>
      <c r="I4169" t="str">
        <f>IF($H4169="","",VLOOKUP($H4169,Listes!$A$3:$I$12,3,FALSE))</f>
        <v/>
      </c>
      <c r="J4169" t="str">
        <f>IF($H4169="","",VLOOKUP($H4169,Listes!$A$3:$I$12,4,FALSE))</f>
        <v/>
      </c>
      <c r="K4169" t="str">
        <f>IF(H4169="","",VLOOKUP($H4169,Listes!$A$3:$I$12,8,FALSE))</f>
        <v/>
      </c>
      <c r="N4169" t="str">
        <f t="shared" si="676"/>
        <v/>
      </c>
    </row>
    <row r="4170" spans="1:14">
      <c r="A4170" s="62" t="str">
        <f>IF(Encodage!A4170="","",IF(COUNTIF($A$2:A4169,Encodage!A4170),"",IF(AND(Encodage!A4170&gt;=$G$2,Encodage!A4170&lt;=$H$2),Encodage!B4170,"")))</f>
        <v/>
      </c>
      <c r="B4170" s="62" t="str">
        <f>IF(A4170="","",IF(COUNTIF($A$2:B4169,Encodage!B4170)&gt;0,"",IF(AND(Encodage!B4170&gt;=$G$2,Encodage!A4170&lt;=$H$2),Encodage!C4170,"")))</f>
        <v/>
      </c>
      <c r="C4170" s="62"/>
      <c r="D4170" s="61"/>
      <c r="E4170" s="61"/>
      <c r="F4170" s="61"/>
      <c r="G4170" t="str">
        <f t="shared" si="675"/>
        <v/>
      </c>
      <c r="H4170" t="str">
        <f>IFERROR(IF(COUNTIF($H$4:H4169,H4169)&lt;VLOOKUP($H4169,$D$3:$E$500,2,0),H4169,INDEX($D$3:$D$300,MATCH(H4169,$D$3:$D$300,0)+1)),"")</f>
        <v/>
      </c>
      <c r="I4170" t="str">
        <f>IF($H4170="","",VLOOKUP($H4170,Listes!$A$3:$I$12,3,FALSE))</f>
        <v/>
      </c>
      <c r="J4170" t="str">
        <f>IF($H4170="","",VLOOKUP($H4170,Listes!$A$3:$I$12,4,FALSE))</f>
        <v/>
      </c>
      <c r="K4170" t="str">
        <f>IF(H4170="","",VLOOKUP($H4170,Listes!$A$3:$I$12,8,FALSE))</f>
        <v/>
      </c>
      <c r="N4170" t="str">
        <f t="shared" si="676"/>
        <v/>
      </c>
    </row>
    <row r="4171" spans="1:14">
      <c r="A4171" s="62" t="str">
        <f>IF(Encodage!A4171="","",IF(COUNTIF($A$2:A4170,Encodage!A4171),"",IF(AND(Encodage!A4171&gt;=$G$2,Encodage!A4171&lt;=$H$2),Encodage!B4171,"")))</f>
        <v/>
      </c>
      <c r="B4171" s="62" t="str">
        <f>IF(A4171="","",IF(COUNTIF($A$2:B4170,Encodage!B4171)&gt;0,"",IF(AND(Encodage!B4171&gt;=$G$2,Encodage!A4171&lt;=$H$2),Encodage!C4171,"")))</f>
        <v/>
      </c>
      <c r="C4171" s="62"/>
      <c r="D4171" s="61"/>
      <c r="E4171" s="61"/>
      <c r="F4171" s="61"/>
      <c r="G4171" t="str">
        <f t="shared" si="675"/>
        <v/>
      </c>
      <c r="H4171" t="str">
        <f>IFERROR(IF(COUNTIF($H$4:H4170,H4170)&lt;VLOOKUP($H4170,$D$3:$E$500,2,0),H4170,INDEX($D$3:$D$300,MATCH(H4170,$D$3:$D$300,0)+1)),"")</f>
        <v/>
      </c>
      <c r="I4171" t="str">
        <f>IF($H4171="","",VLOOKUP($H4171,Listes!$A$3:$I$12,3,FALSE))</f>
        <v/>
      </c>
      <c r="J4171" t="str">
        <f>IF($H4171="","",VLOOKUP($H4171,Listes!$A$3:$I$12,4,FALSE))</f>
        <v/>
      </c>
      <c r="K4171" t="str">
        <f>IF(H4171="","",VLOOKUP($H4171,Listes!$A$3:$I$12,8,FALSE))</f>
        <v/>
      </c>
      <c r="N4171" t="str">
        <f t="shared" si="676"/>
        <v/>
      </c>
    </row>
    <row r="4172" spans="1:14">
      <c r="A4172" s="62" t="str">
        <f>IF(Encodage!A4172="","",IF(COUNTIF($A$2:A4171,Encodage!A4172),"",IF(AND(Encodage!A4172&gt;=$G$2,Encodage!A4172&lt;=$H$2),Encodage!B4172,"")))</f>
        <v/>
      </c>
      <c r="B4172" s="62" t="str">
        <f>IF(A4172="","",IF(COUNTIF($A$2:B4171,Encodage!B4172)&gt;0,"",IF(AND(Encodage!B4172&gt;=$G$2,Encodage!A4172&lt;=$H$2),Encodage!C4172,"")))</f>
        <v/>
      </c>
      <c r="C4172" s="62"/>
      <c r="D4172" s="61"/>
      <c r="E4172" s="61"/>
      <c r="F4172" s="61"/>
      <c r="G4172" t="str">
        <f t="shared" si="675"/>
        <v/>
      </c>
      <c r="H4172" t="str">
        <f>IFERROR(IF(COUNTIF($H$4:H4171,H4171)&lt;VLOOKUP($H4171,$D$3:$E$500,2,0),H4171,INDEX($D$3:$D$300,MATCH(H4171,$D$3:$D$300,0)+1)),"")</f>
        <v/>
      </c>
      <c r="I4172" t="str">
        <f>IF($H4172="","",VLOOKUP($H4172,Listes!$A$3:$I$12,3,FALSE))</f>
        <v/>
      </c>
      <c r="J4172" t="str">
        <f>IF($H4172="","",VLOOKUP($H4172,Listes!$A$3:$I$12,4,FALSE))</f>
        <v/>
      </c>
      <c r="K4172" t="str">
        <f>IF(H4172="","",VLOOKUP($H4172,Listes!$A$3:$I$12,8,FALSE))</f>
        <v/>
      </c>
      <c r="N4172" t="str">
        <f t="shared" si="676"/>
        <v/>
      </c>
    </row>
    <row r="4173" spans="1:14">
      <c r="A4173" s="62" t="str">
        <f>IF(Encodage!A4173="","",IF(COUNTIF($A$2:A4172,Encodage!A4173),"",IF(AND(Encodage!A4173&gt;=$G$2,Encodage!A4173&lt;=$H$2),Encodage!B4173,"")))</f>
        <v/>
      </c>
      <c r="B4173" s="62" t="str">
        <f>IF(A4173="","",IF(COUNTIF($A$2:B4172,Encodage!B4173)&gt;0,"",IF(AND(Encodage!B4173&gt;=$G$2,Encodage!A4173&lt;=$H$2),Encodage!C4173,"")))</f>
        <v/>
      </c>
      <c r="C4173" s="62"/>
      <c r="D4173" s="61"/>
      <c r="E4173" s="61"/>
      <c r="F4173" s="61"/>
      <c r="G4173" t="str">
        <f t="shared" si="675"/>
        <v/>
      </c>
      <c r="H4173" t="str">
        <f>IFERROR(IF(COUNTIF($H$4:H4172,H4172)&lt;VLOOKUP($H4172,$D$3:$E$500,2,0),H4172,INDEX($D$3:$D$300,MATCH(H4172,$D$3:$D$300,0)+1)),"")</f>
        <v/>
      </c>
      <c r="I4173" t="str">
        <f>IF($H4173="","",VLOOKUP($H4173,Listes!$A$3:$I$12,3,FALSE))</f>
        <v/>
      </c>
      <c r="J4173" t="str">
        <f>IF($H4173="","",VLOOKUP($H4173,Listes!$A$3:$I$12,4,FALSE))</f>
        <v/>
      </c>
      <c r="K4173" t="str">
        <f>IF(H4173="","",VLOOKUP($H4173,Listes!$A$3:$I$12,8,FALSE))</f>
        <v/>
      </c>
      <c r="N4173" t="str">
        <f t="shared" si="676"/>
        <v/>
      </c>
    </row>
    <row r="4174" spans="1:14">
      <c r="A4174" s="62" t="str">
        <f>IF(Encodage!A4174="","",IF(COUNTIF($A$2:A4173,Encodage!A4174),"",IF(AND(Encodage!A4174&gt;=$G$2,Encodage!A4174&lt;=$H$2),Encodage!B4174,"")))</f>
        <v/>
      </c>
      <c r="B4174" s="62" t="str">
        <f>IF(A4174="","",IF(COUNTIF($A$2:B4173,Encodage!B4174)&gt;0,"",IF(AND(Encodage!B4174&gt;=$G$2,Encodage!A4174&lt;=$H$2),Encodage!C4174,"")))</f>
        <v/>
      </c>
      <c r="C4174" s="62"/>
      <c r="D4174" s="61"/>
      <c r="E4174" s="61"/>
      <c r="F4174" s="61"/>
      <c r="G4174" t="str">
        <f t="shared" si="675"/>
        <v/>
      </c>
      <c r="H4174" t="str">
        <f>IFERROR(IF(COUNTIF($H$4:H4173,H4173)&lt;VLOOKUP($H4173,$D$3:$E$500,2,0),H4173,INDEX($D$3:$D$300,MATCH(H4173,$D$3:$D$300,0)+1)),"")</f>
        <v/>
      </c>
      <c r="I4174" t="str">
        <f>IF($H4174="","",VLOOKUP($H4174,Listes!$A$3:$I$12,3,FALSE))</f>
        <v/>
      </c>
      <c r="J4174" t="str">
        <f>IF($H4174="","",VLOOKUP($H4174,Listes!$A$3:$I$12,4,FALSE))</f>
        <v/>
      </c>
      <c r="K4174" t="str">
        <f>IF(H4174="","",VLOOKUP($H4174,Listes!$A$3:$I$12,8,FALSE))</f>
        <v/>
      </c>
      <c r="N4174" t="str">
        <f t="shared" si="676"/>
        <v/>
      </c>
    </row>
    <row r="4175" spans="1:14">
      <c r="A4175" s="62" t="str">
        <f>IF(Encodage!A4175="","",IF(COUNTIF($A$2:A4174,Encodage!A4175),"",IF(AND(Encodage!A4175&gt;=$G$2,Encodage!A4175&lt;=$H$2),Encodage!B4175,"")))</f>
        <v/>
      </c>
      <c r="B4175" s="62" t="str">
        <f>IF(A4175="","",IF(COUNTIF($A$2:B4174,Encodage!B4175)&gt;0,"",IF(AND(Encodage!B4175&gt;=$G$2,Encodage!A4175&lt;=$H$2),Encodage!C4175,"")))</f>
        <v/>
      </c>
      <c r="C4175" s="62"/>
      <c r="D4175" s="61"/>
      <c r="E4175" s="61"/>
      <c r="F4175" s="61"/>
      <c r="G4175" t="str">
        <f t="shared" si="675"/>
        <v/>
      </c>
      <c r="H4175" t="str">
        <f>IFERROR(IF(COUNTIF($H$4:H4174,H4174)&lt;VLOOKUP($H4174,$D$3:$E$500,2,0),H4174,INDEX($D$3:$D$300,MATCH(H4174,$D$3:$D$300,0)+1)),"")</f>
        <v/>
      </c>
      <c r="I4175" t="str">
        <f>IF($H4175="","",VLOOKUP($H4175,Listes!$A$3:$I$12,3,FALSE))</f>
        <v/>
      </c>
      <c r="J4175" t="str">
        <f>IF($H4175="","",VLOOKUP($H4175,Listes!$A$3:$I$12,4,FALSE))</f>
        <v/>
      </c>
      <c r="K4175" t="str">
        <f>IF(H4175="","",VLOOKUP($H4175,Listes!$A$3:$I$12,8,FALSE))</f>
        <v/>
      </c>
      <c r="N4175" t="str">
        <f t="shared" si="676"/>
        <v/>
      </c>
    </row>
    <row r="4176" spans="1:14">
      <c r="A4176" s="62" t="str">
        <f>IF(Encodage!A4176="","",IF(COUNTIF($A$2:A4175,Encodage!A4176),"",IF(AND(Encodage!A4176&gt;=$G$2,Encodage!A4176&lt;=$H$2),Encodage!B4176,"")))</f>
        <v/>
      </c>
      <c r="B4176" s="62" t="str">
        <f>IF(A4176="","",IF(COUNTIF($A$2:B4175,Encodage!B4176)&gt;0,"",IF(AND(Encodage!B4176&gt;=$G$2,Encodage!A4176&lt;=$H$2),Encodage!C4176,"")))</f>
        <v/>
      </c>
      <c r="C4176" s="62"/>
      <c r="D4176" s="61"/>
      <c r="E4176" s="61"/>
      <c r="F4176" s="61"/>
      <c r="G4176" t="str">
        <f t="shared" si="675"/>
        <v/>
      </c>
      <c r="H4176" t="str">
        <f>IFERROR(IF(COUNTIF($H$4:H4175,H4175)&lt;VLOOKUP($H4175,$D$3:$E$500,2,0),H4175,INDEX($D$3:$D$300,MATCH(H4175,$D$3:$D$300,0)+1)),"")</f>
        <v/>
      </c>
      <c r="I4176" t="str">
        <f>IF($H4176="","",VLOOKUP($H4176,Listes!$A$3:$I$12,3,FALSE))</f>
        <v/>
      </c>
      <c r="J4176" t="str">
        <f>IF($H4176="","",VLOOKUP($H4176,Listes!$A$3:$I$12,4,FALSE))</f>
        <v/>
      </c>
      <c r="K4176" t="str">
        <f>IF(H4176="","",VLOOKUP($H4176,Listes!$A$3:$I$12,8,FALSE))</f>
        <v/>
      </c>
      <c r="N4176" t="str">
        <f t="shared" si="676"/>
        <v/>
      </c>
    </row>
    <row r="4177" spans="1:14">
      <c r="A4177" s="62" t="str">
        <f>IF(Encodage!A4177="","",IF(COUNTIF($A$2:A4176,Encodage!A4177),"",IF(AND(Encodage!A4177&gt;=$G$2,Encodage!A4177&lt;=$H$2),Encodage!B4177,"")))</f>
        <v/>
      </c>
      <c r="B4177" s="62" t="str">
        <f>IF(A4177="","",IF(COUNTIF($A$2:B4176,Encodage!B4177)&gt;0,"",IF(AND(Encodage!B4177&gt;=$G$2,Encodage!A4177&lt;=$H$2),Encodage!C4177,"")))</f>
        <v/>
      </c>
      <c r="C4177" s="62"/>
      <c r="D4177" s="61"/>
      <c r="E4177" s="61"/>
      <c r="F4177" s="61"/>
      <c r="G4177" t="str">
        <f t="shared" si="675"/>
        <v/>
      </c>
      <c r="H4177" t="str">
        <f>IFERROR(IF(COUNTIF($H$4:H4176,H4176)&lt;VLOOKUP($H4176,$D$3:$E$500,2,0),H4176,INDEX($D$3:$D$300,MATCH(H4176,$D$3:$D$300,0)+1)),"")</f>
        <v/>
      </c>
      <c r="I4177" t="str">
        <f>IF($H4177="","",VLOOKUP($H4177,Listes!$A$3:$I$12,3,FALSE))</f>
        <v/>
      </c>
      <c r="J4177" t="str">
        <f>IF($H4177="","",VLOOKUP($H4177,Listes!$A$3:$I$12,4,FALSE))</f>
        <v/>
      </c>
      <c r="K4177" t="str">
        <f>IF(H4177="","",VLOOKUP($H4177,Listes!$A$3:$I$12,8,FALSE))</f>
        <v/>
      </c>
      <c r="N4177" t="str">
        <f t="shared" si="676"/>
        <v/>
      </c>
    </row>
    <row r="4178" spans="1:14">
      <c r="A4178" s="62" t="str">
        <f>IF(Encodage!A4178="","",IF(COUNTIF($A$2:A4177,Encodage!A4178),"",IF(AND(Encodage!A4178&gt;=$G$2,Encodage!A4178&lt;=$H$2),Encodage!B4178,"")))</f>
        <v/>
      </c>
      <c r="B4178" s="62" t="str">
        <f>IF(A4178="","",IF(COUNTIF($A$2:B4177,Encodage!B4178)&gt;0,"",IF(AND(Encodage!B4178&gt;=$G$2,Encodage!A4178&lt;=$H$2),Encodage!C4178,"")))</f>
        <v/>
      </c>
      <c r="C4178" s="62"/>
      <c r="D4178" s="61"/>
      <c r="E4178" s="61"/>
      <c r="F4178" s="61"/>
      <c r="G4178" t="str">
        <f t="shared" si="675"/>
        <v/>
      </c>
      <c r="H4178" t="str">
        <f>IFERROR(IF(COUNTIF($H$4:H4177,H4177)&lt;VLOOKUP($H4177,$D$3:$E$500,2,0),H4177,INDEX($D$3:$D$300,MATCH(H4177,$D$3:$D$300,0)+1)),"")</f>
        <v/>
      </c>
      <c r="I4178" t="str">
        <f>IF($H4178="","",VLOOKUP($H4178,Listes!$A$3:$I$12,3,FALSE))</f>
        <v/>
      </c>
      <c r="J4178" t="str">
        <f>IF($H4178="","",VLOOKUP($H4178,Listes!$A$3:$I$12,4,FALSE))</f>
        <v/>
      </c>
      <c r="K4178" t="str">
        <f>IF(H4178="","",VLOOKUP($H4178,Listes!$A$3:$I$12,8,FALSE))</f>
        <v/>
      </c>
      <c r="N4178" t="str">
        <f t="shared" si="676"/>
        <v/>
      </c>
    </row>
    <row r="4179" spans="1:14">
      <c r="A4179" s="62" t="str">
        <f>IF(Encodage!A4179="","",IF(COUNTIF($A$2:A4178,Encodage!A4179),"",IF(AND(Encodage!A4179&gt;=$G$2,Encodage!A4179&lt;=$H$2),Encodage!B4179,"")))</f>
        <v/>
      </c>
      <c r="B4179" s="62" t="str">
        <f>IF(A4179="","",IF(COUNTIF($A$2:B4178,Encodage!B4179)&gt;0,"",IF(AND(Encodage!B4179&gt;=$G$2,Encodage!A4179&lt;=$H$2),Encodage!C4179,"")))</f>
        <v/>
      </c>
      <c r="C4179" s="62"/>
      <c r="D4179" s="61"/>
      <c r="E4179" s="61"/>
      <c r="F4179" s="61"/>
      <c r="G4179" t="str">
        <f t="shared" si="675"/>
        <v/>
      </c>
      <c r="H4179" t="str">
        <f>IFERROR(IF(COUNTIF($H$4:H4178,H4178)&lt;VLOOKUP($H4178,$D$3:$E$500,2,0),H4178,INDEX($D$3:$D$300,MATCH(H4178,$D$3:$D$300,0)+1)),"")</f>
        <v/>
      </c>
      <c r="I4179" t="str">
        <f>IF($H4179="","",VLOOKUP($H4179,Listes!$A$3:$I$12,3,FALSE))</f>
        <v/>
      </c>
      <c r="J4179" t="str">
        <f>IF($H4179="","",VLOOKUP($H4179,Listes!$A$3:$I$12,4,FALSE))</f>
        <v/>
      </c>
      <c r="K4179" t="str">
        <f>IF(H4179="","",VLOOKUP($H4179,Listes!$A$3:$I$12,8,FALSE))</f>
        <v/>
      </c>
      <c r="N4179" t="str">
        <f t="shared" si="676"/>
        <v/>
      </c>
    </row>
    <row r="4180" spans="1:14">
      <c r="A4180" s="62" t="str">
        <f>IF(Encodage!A4180="","",IF(COUNTIF($A$2:A4179,Encodage!A4180),"",IF(AND(Encodage!A4180&gt;=$G$2,Encodage!A4180&lt;=$H$2),Encodage!B4180,"")))</f>
        <v/>
      </c>
      <c r="B4180" s="62" t="str">
        <f>IF(A4180="","",IF(COUNTIF($A$2:B4179,Encodage!B4180)&gt;0,"",IF(AND(Encodage!B4180&gt;=$G$2,Encodage!A4180&lt;=$H$2),Encodage!C4180,"")))</f>
        <v/>
      </c>
      <c r="C4180" s="62"/>
      <c r="D4180" s="61"/>
      <c r="E4180" s="61"/>
      <c r="F4180" s="61"/>
      <c r="G4180" t="str">
        <f t="shared" si="675"/>
        <v/>
      </c>
      <c r="H4180" t="str">
        <f>IFERROR(IF(COUNTIF($H$4:H4179,H4179)&lt;VLOOKUP($H4179,$D$3:$E$500,2,0),H4179,INDEX($D$3:$D$300,MATCH(H4179,$D$3:$D$300,0)+1)),"")</f>
        <v/>
      </c>
      <c r="I4180" t="str">
        <f>IF($H4180="","",VLOOKUP($H4180,Listes!$A$3:$I$12,3,FALSE))</f>
        <v/>
      </c>
      <c r="J4180" t="str">
        <f>IF($H4180="","",VLOOKUP($H4180,Listes!$A$3:$I$12,4,FALSE))</f>
        <v/>
      </c>
      <c r="K4180" t="str">
        <f>IF(H4180="","",VLOOKUP($H4180,Listes!$A$3:$I$12,8,FALSE))</f>
        <v/>
      </c>
      <c r="N4180" t="str">
        <f t="shared" si="676"/>
        <v/>
      </c>
    </row>
    <row r="4181" spans="1:14">
      <c r="A4181" s="62" t="str">
        <f>IF(Encodage!A4181="","",IF(COUNTIF($A$2:A4180,Encodage!A4181),"",IF(AND(Encodage!A4181&gt;=$G$2,Encodage!A4181&lt;=$H$2),Encodage!B4181,"")))</f>
        <v/>
      </c>
      <c r="B4181" s="62" t="str">
        <f>IF(A4181="","",IF(COUNTIF($A$2:B4180,Encodage!B4181)&gt;0,"",IF(AND(Encodage!B4181&gt;=$G$2,Encodage!A4181&lt;=$H$2),Encodage!C4181,"")))</f>
        <v/>
      </c>
      <c r="C4181" s="62"/>
      <c r="D4181" s="61"/>
      <c r="E4181" s="61"/>
      <c r="F4181" s="61"/>
      <c r="G4181" t="str">
        <f t="shared" si="675"/>
        <v/>
      </c>
      <c r="H4181" t="str">
        <f>IFERROR(IF(COUNTIF($H$4:H4180,H4180)&lt;VLOOKUP($H4180,$D$3:$E$500,2,0),H4180,INDEX($D$3:$D$300,MATCH(H4180,$D$3:$D$300,0)+1)),"")</f>
        <v/>
      </c>
      <c r="I4181" t="str">
        <f>IF($H4181="","",VLOOKUP($H4181,Listes!$A$3:$I$12,3,FALSE))</f>
        <v/>
      </c>
      <c r="J4181" t="str">
        <f>IF($H4181="","",VLOOKUP($H4181,Listes!$A$3:$I$12,4,FALSE))</f>
        <v/>
      </c>
      <c r="K4181" t="str">
        <f>IF(H4181="","",VLOOKUP($H4181,Listes!$A$3:$I$12,8,FALSE))</f>
        <v/>
      </c>
      <c r="N4181" t="str">
        <f t="shared" si="676"/>
        <v/>
      </c>
    </row>
    <row r="4182" spans="1:14">
      <c r="A4182" s="62" t="str">
        <f>IF(Encodage!A4182="","",IF(COUNTIF($A$2:A4181,Encodage!A4182),"",IF(AND(Encodage!A4182&gt;=$G$2,Encodage!A4182&lt;=$H$2),Encodage!B4182,"")))</f>
        <v/>
      </c>
      <c r="B4182" s="62" t="str">
        <f>IF(A4182="","",IF(COUNTIF($A$2:B4181,Encodage!B4182)&gt;0,"",IF(AND(Encodage!B4182&gt;=$G$2,Encodage!A4182&lt;=$H$2),Encodage!C4182,"")))</f>
        <v/>
      </c>
      <c r="C4182" s="62"/>
      <c r="D4182" s="61"/>
      <c r="E4182" s="61"/>
      <c r="F4182" s="61"/>
      <c r="G4182" t="str">
        <f t="shared" si="675"/>
        <v/>
      </c>
      <c r="H4182" t="str">
        <f>IFERROR(IF(COUNTIF($H$4:H4181,H4181)&lt;VLOOKUP($H4181,$D$3:$E$500,2,0),H4181,INDEX($D$3:$D$300,MATCH(H4181,$D$3:$D$300,0)+1)),"")</f>
        <v/>
      </c>
      <c r="I4182" t="str">
        <f>IF($H4182="","",VLOOKUP($H4182,Listes!$A$3:$I$12,3,FALSE))</f>
        <v/>
      </c>
      <c r="J4182" t="str">
        <f>IF($H4182="","",VLOOKUP($H4182,Listes!$A$3:$I$12,4,FALSE))</f>
        <v/>
      </c>
      <c r="K4182" t="str">
        <f>IF(H4182="","",VLOOKUP($H4182,Listes!$A$3:$I$12,8,FALSE))</f>
        <v/>
      </c>
      <c r="N4182" t="str">
        <f t="shared" si="676"/>
        <v/>
      </c>
    </row>
    <row r="4183" spans="1:14">
      <c r="A4183" s="62" t="str">
        <f>IF(Encodage!A4183="","",IF(COUNTIF($A$2:A4182,Encodage!A4183),"",IF(AND(Encodage!A4183&gt;=$G$2,Encodage!A4183&lt;=$H$2),Encodage!B4183,"")))</f>
        <v/>
      </c>
      <c r="B4183" s="62" t="str">
        <f>IF(A4183="","",IF(COUNTIF($A$2:B4182,Encodage!B4183)&gt;0,"",IF(AND(Encodage!B4183&gt;=$G$2,Encodage!A4183&lt;=$H$2),Encodage!C4183,"")))</f>
        <v/>
      </c>
      <c r="C4183" s="62"/>
      <c r="D4183" s="61"/>
      <c r="E4183" s="61"/>
      <c r="F4183" s="61"/>
      <c r="G4183" t="str">
        <f t="shared" si="675"/>
        <v/>
      </c>
      <c r="H4183" t="str">
        <f>IFERROR(IF(COUNTIF($H$4:H4182,H4182)&lt;VLOOKUP($H4182,$D$3:$E$500,2,0),H4182,INDEX($D$3:$D$300,MATCH(H4182,$D$3:$D$300,0)+1)),"")</f>
        <v/>
      </c>
      <c r="I4183" t="str">
        <f>IF($H4183="","",VLOOKUP($H4183,Listes!$A$3:$I$12,3,FALSE))</f>
        <v/>
      </c>
      <c r="J4183" t="str">
        <f>IF($H4183="","",VLOOKUP($H4183,Listes!$A$3:$I$12,4,FALSE))</f>
        <v/>
      </c>
      <c r="K4183" t="str">
        <f>IF(H4183="","",VLOOKUP($H4183,Listes!$A$3:$I$12,8,FALSE))</f>
        <v/>
      </c>
      <c r="N4183" t="str">
        <f t="shared" si="676"/>
        <v/>
      </c>
    </row>
    <row r="4184" spans="1:14">
      <c r="A4184" s="62" t="str">
        <f>IF(Encodage!A4184="","",IF(COUNTIF($A$2:A4183,Encodage!A4184),"",IF(AND(Encodage!A4184&gt;=$G$2,Encodage!A4184&lt;=$H$2),Encodage!B4184,"")))</f>
        <v/>
      </c>
      <c r="B4184" s="62" t="str">
        <f>IF(A4184="","",IF(COUNTIF($A$2:B4183,Encodage!B4184)&gt;0,"",IF(AND(Encodage!B4184&gt;=$G$2,Encodage!A4184&lt;=$H$2),Encodage!C4184,"")))</f>
        <v/>
      </c>
      <c r="C4184" s="62"/>
      <c r="D4184" s="61"/>
      <c r="E4184" s="61"/>
      <c r="F4184" s="61"/>
      <c r="G4184" t="str">
        <f t="shared" si="675"/>
        <v/>
      </c>
      <c r="H4184" t="str">
        <f>IFERROR(IF(COUNTIF($H$4:H4183,H4183)&lt;VLOOKUP($H4183,$D$3:$E$500,2,0),H4183,INDEX($D$3:$D$300,MATCH(H4183,$D$3:$D$300,0)+1)),"")</f>
        <v/>
      </c>
      <c r="I4184" t="str">
        <f>IF($H4184="","",VLOOKUP($H4184,Listes!$A$3:$I$12,3,FALSE))</f>
        <v/>
      </c>
      <c r="J4184" t="str">
        <f>IF($H4184="","",VLOOKUP($H4184,Listes!$A$3:$I$12,4,FALSE))</f>
        <v/>
      </c>
      <c r="K4184" t="str">
        <f>IF(H4184="","",VLOOKUP($H4184,Listes!$A$3:$I$12,8,FALSE))</f>
        <v/>
      </c>
      <c r="N4184" t="str">
        <f t="shared" si="676"/>
        <v/>
      </c>
    </row>
    <row r="4185" spans="1:14">
      <c r="A4185" s="62" t="str">
        <f>IF(Encodage!A4185="","",IF(COUNTIF($A$2:A4184,Encodage!A4185),"",IF(AND(Encodage!A4185&gt;=$G$2,Encodage!A4185&lt;=$H$2),Encodage!B4185,"")))</f>
        <v/>
      </c>
      <c r="B4185" s="62" t="str">
        <f>IF(A4185="","",IF(COUNTIF($A$2:B4184,Encodage!B4185)&gt;0,"",IF(AND(Encodage!B4185&gt;=$G$2,Encodage!A4185&lt;=$H$2),Encodage!C4185,"")))</f>
        <v/>
      </c>
      <c r="C4185" s="62"/>
      <c r="D4185" s="61"/>
      <c r="E4185" s="61"/>
      <c r="F4185" s="61"/>
      <c r="G4185" t="str">
        <f t="shared" si="675"/>
        <v/>
      </c>
      <c r="H4185" t="str">
        <f>IFERROR(IF(COUNTIF($H$4:H4184,H4184)&lt;VLOOKUP($H4184,$D$3:$E$500,2,0),H4184,INDEX($D$3:$D$300,MATCH(H4184,$D$3:$D$300,0)+1)),"")</f>
        <v/>
      </c>
      <c r="I4185" t="str">
        <f>IF($H4185="","",VLOOKUP($H4185,Listes!$A$3:$I$12,3,FALSE))</f>
        <v/>
      </c>
      <c r="J4185" t="str">
        <f>IF($H4185="","",VLOOKUP($H4185,Listes!$A$3:$I$12,4,FALSE))</f>
        <v/>
      </c>
      <c r="K4185" t="str">
        <f>IF(H4185="","",VLOOKUP($H4185,Listes!$A$3:$I$12,8,FALSE))</f>
        <v/>
      </c>
      <c r="N4185" t="str">
        <f t="shared" si="676"/>
        <v/>
      </c>
    </row>
    <row r="4186" spans="1:14">
      <c r="A4186" s="62" t="str">
        <f>IF(Encodage!A4186="","",IF(COUNTIF($A$2:A4185,Encodage!A4186),"",IF(AND(Encodage!A4186&gt;=$G$2,Encodage!A4186&lt;=$H$2),Encodage!B4186,"")))</f>
        <v/>
      </c>
      <c r="B4186" s="62" t="str">
        <f>IF(A4186="","",IF(COUNTIF($A$2:B4185,Encodage!B4186)&gt;0,"",IF(AND(Encodage!B4186&gt;=$G$2,Encodage!A4186&lt;=$H$2),Encodage!C4186,"")))</f>
        <v/>
      </c>
      <c r="C4186" s="62"/>
      <c r="D4186" s="61"/>
      <c r="E4186" s="61"/>
      <c r="F4186" s="61"/>
      <c r="G4186" t="str">
        <f t="shared" si="675"/>
        <v/>
      </c>
      <c r="H4186" t="str">
        <f>IFERROR(IF(COUNTIF($H$4:H4185,H4185)&lt;VLOOKUP($H4185,$D$3:$E$500,2,0),H4185,INDEX($D$3:$D$300,MATCH(H4185,$D$3:$D$300,0)+1)),"")</f>
        <v/>
      </c>
      <c r="I4186" t="str">
        <f>IF($H4186="","",VLOOKUP($H4186,Listes!$A$3:$I$12,3,FALSE))</f>
        <v/>
      </c>
      <c r="J4186" t="str">
        <f>IF($H4186="","",VLOOKUP($H4186,Listes!$A$3:$I$12,4,FALSE))</f>
        <v/>
      </c>
      <c r="K4186" t="str">
        <f>IF(H4186="","",VLOOKUP($H4186,Listes!$A$3:$I$12,8,FALSE))</f>
        <v/>
      </c>
      <c r="N4186" t="str">
        <f t="shared" si="676"/>
        <v/>
      </c>
    </row>
    <row r="4187" spans="1:14">
      <c r="A4187" s="62" t="str">
        <f>IF(Encodage!A4187="","",IF(COUNTIF($A$2:A4186,Encodage!A4187),"",IF(AND(Encodage!A4187&gt;=$G$2,Encodage!A4187&lt;=$H$2),Encodage!B4187,"")))</f>
        <v/>
      </c>
      <c r="B4187" s="62" t="str">
        <f>IF(A4187="","",IF(COUNTIF($A$2:B4186,Encodage!B4187)&gt;0,"",IF(AND(Encodage!B4187&gt;=$G$2,Encodage!A4187&lt;=$H$2),Encodage!C4187,"")))</f>
        <v/>
      </c>
      <c r="C4187" s="62"/>
      <c r="D4187" s="61"/>
      <c r="E4187" s="61"/>
      <c r="F4187" s="61"/>
      <c r="G4187" t="str">
        <f t="shared" si="675"/>
        <v/>
      </c>
      <c r="H4187" t="str">
        <f>IFERROR(IF(COUNTIF($H$4:H4186,H4186)&lt;VLOOKUP($H4186,$D$3:$E$500,2,0),H4186,INDEX($D$3:$D$300,MATCH(H4186,$D$3:$D$300,0)+1)),"")</f>
        <v/>
      </c>
      <c r="I4187" t="str">
        <f>IF($H4187="","",VLOOKUP($H4187,Listes!$A$3:$I$12,3,FALSE))</f>
        <v/>
      </c>
      <c r="J4187" t="str">
        <f>IF($H4187="","",VLOOKUP($H4187,Listes!$A$3:$I$12,4,FALSE))</f>
        <v/>
      </c>
      <c r="K4187" t="str">
        <f>IF(H4187="","",VLOOKUP($H4187,Listes!$A$3:$I$12,8,FALSE))</f>
        <v/>
      </c>
      <c r="N4187" t="str">
        <f t="shared" si="676"/>
        <v/>
      </c>
    </row>
    <row r="4188" spans="1:14">
      <c r="A4188" s="62" t="str">
        <f>IF(Encodage!A4188="","",IF(COUNTIF($A$2:A4187,Encodage!A4188),"",IF(AND(Encodage!A4188&gt;=$G$2,Encodage!A4188&lt;=$H$2),Encodage!B4188,"")))</f>
        <v/>
      </c>
      <c r="B4188" s="62" t="str">
        <f>IF(A4188="","",IF(COUNTIF($A$2:B4187,Encodage!B4188)&gt;0,"",IF(AND(Encodage!B4188&gt;=$G$2,Encodage!A4188&lt;=$H$2),Encodage!C4188,"")))</f>
        <v/>
      </c>
      <c r="C4188" s="62"/>
      <c r="D4188" s="61"/>
      <c r="E4188" s="61"/>
      <c r="F4188" s="61"/>
      <c r="G4188" t="str">
        <f t="shared" si="675"/>
        <v/>
      </c>
      <c r="H4188" t="str">
        <f>IFERROR(IF(COUNTIF($H$4:H4187,H4187)&lt;VLOOKUP($H4187,$D$3:$E$500,2,0),H4187,INDEX($D$3:$D$300,MATCH(H4187,$D$3:$D$300,0)+1)),"")</f>
        <v/>
      </c>
      <c r="I4188" t="str">
        <f>IF($H4188="","",VLOOKUP($H4188,Listes!$A$3:$I$12,3,FALSE))</f>
        <v/>
      </c>
      <c r="J4188" t="str">
        <f>IF($H4188="","",VLOOKUP($H4188,Listes!$A$3:$I$12,4,FALSE))</f>
        <v/>
      </c>
      <c r="K4188" t="str">
        <f>IF(H4188="","",VLOOKUP($H4188,Listes!$A$3:$I$12,8,FALSE))</f>
        <v/>
      </c>
      <c r="N4188" t="str">
        <f t="shared" si="676"/>
        <v/>
      </c>
    </row>
    <row r="4189" spans="1:14">
      <c r="A4189" s="62" t="str">
        <f>IF(Encodage!A4189="","",IF(COUNTIF($A$2:A4188,Encodage!A4189),"",IF(AND(Encodage!A4189&gt;=$G$2,Encodage!A4189&lt;=$H$2),Encodage!B4189,"")))</f>
        <v/>
      </c>
      <c r="B4189" s="62" t="str">
        <f>IF(A4189="","",IF(COUNTIF($A$2:B4188,Encodage!B4189)&gt;0,"",IF(AND(Encodage!B4189&gt;=$G$2,Encodage!A4189&lt;=$H$2),Encodage!C4189,"")))</f>
        <v/>
      </c>
      <c r="C4189" s="62"/>
      <c r="D4189" s="61"/>
      <c r="E4189" s="61"/>
      <c r="F4189" s="61"/>
      <c r="G4189" t="str">
        <f t="shared" si="675"/>
        <v/>
      </c>
      <c r="H4189" t="str">
        <f>IFERROR(IF(COUNTIF($H$4:H4188,H4188)&lt;VLOOKUP($H4188,$D$3:$E$500,2,0),H4188,INDEX($D$3:$D$300,MATCH(H4188,$D$3:$D$300,0)+1)),"")</f>
        <v/>
      </c>
      <c r="I4189" t="str">
        <f>IF($H4189="","",VLOOKUP($H4189,Listes!$A$3:$I$12,3,FALSE))</f>
        <v/>
      </c>
      <c r="J4189" t="str">
        <f>IF($H4189="","",VLOOKUP($H4189,Listes!$A$3:$I$12,4,FALSE))</f>
        <v/>
      </c>
      <c r="K4189" t="str">
        <f>IF(H4189="","",VLOOKUP($H4189,Listes!$A$3:$I$12,8,FALSE))</f>
        <v/>
      </c>
      <c r="N4189" t="str">
        <f t="shared" si="676"/>
        <v/>
      </c>
    </row>
    <row r="4190" spans="1:14">
      <c r="A4190" s="62" t="str">
        <f>IF(Encodage!A4190="","",IF(COUNTIF($A$2:A4189,Encodage!A4190),"",IF(AND(Encodage!A4190&gt;=$G$2,Encodage!A4190&lt;=$H$2),Encodage!B4190,"")))</f>
        <v/>
      </c>
      <c r="B4190" s="62" t="str">
        <f>IF(A4190="","",IF(COUNTIF($A$2:B4189,Encodage!B4190)&gt;0,"",IF(AND(Encodage!B4190&gt;=$G$2,Encodage!A4190&lt;=$H$2),Encodage!C4190,"")))</f>
        <v/>
      </c>
      <c r="C4190" s="62"/>
      <c r="D4190" s="61"/>
      <c r="E4190" s="61"/>
      <c r="F4190" s="61"/>
      <c r="G4190" t="str">
        <f t="shared" si="675"/>
        <v/>
      </c>
      <c r="H4190" t="str">
        <f>IFERROR(IF(COUNTIF($H$4:H4189,H4189)&lt;VLOOKUP($H4189,$D$3:$E$500,2,0),H4189,INDEX($D$3:$D$300,MATCH(H4189,$D$3:$D$300,0)+1)),"")</f>
        <v/>
      </c>
      <c r="I4190" t="str">
        <f>IF($H4190="","",VLOOKUP($H4190,Listes!$A$3:$I$12,3,FALSE))</f>
        <v/>
      </c>
      <c r="J4190" t="str">
        <f>IF($H4190="","",VLOOKUP($H4190,Listes!$A$3:$I$12,4,FALSE))</f>
        <v/>
      </c>
      <c r="K4190" t="str">
        <f>IF(H4190="","",VLOOKUP($H4190,Listes!$A$3:$I$12,8,FALSE))</f>
        <v/>
      </c>
      <c r="N4190" t="str">
        <f t="shared" si="676"/>
        <v/>
      </c>
    </row>
    <row r="4191" spans="1:14">
      <c r="A4191" s="62" t="str">
        <f>IF(Encodage!A4191="","",IF(COUNTIF($A$2:A4190,Encodage!A4191),"",IF(AND(Encodage!A4191&gt;=$G$2,Encodage!A4191&lt;=$H$2),Encodage!B4191,"")))</f>
        <v/>
      </c>
      <c r="B4191" s="62" t="str">
        <f>IF(A4191="","",IF(COUNTIF($A$2:B4190,Encodage!B4191)&gt;0,"",IF(AND(Encodage!B4191&gt;=$G$2,Encodage!A4191&lt;=$H$2),Encodage!C4191,"")))</f>
        <v/>
      </c>
      <c r="C4191" s="62"/>
      <c r="D4191" s="61"/>
      <c r="E4191" s="61"/>
      <c r="F4191" s="61"/>
      <c r="G4191" t="str">
        <f t="shared" si="675"/>
        <v/>
      </c>
      <c r="H4191" t="str">
        <f>IFERROR(IF(COUNTIF($H$4:H4190,H4190)&lt;VLOOKUP($H4190,$D$3:$E$500,2,0),H4190,INDEX($D$3:$D$300,MATCH(H4190,$D$3:$D$300,0)+1)),"")</f>
        <v/>
      </c>
      <c r="I4191" t="str">
        <f>IF($H4191="","",VLOOKUP($H4191,Listes!$A$3:$I$12,3,FALSE))</f>
        <v/>
      </c>
      <c r="J4191" t="str">
        <f>IF($H4191="","",VLOOKUP($H4191,Listes!$A$3:$I$12,4,FALSE))</f>
        <v/>
      </c>
      <c r="K4191" t="str">
        <f>IF(H4191="","",VLOOKUP($H4191,Listes!$A$3:$I$12,8,FALSE))</f>
        <v/>
      </c>
      <c r="N4191" t="str">
        <f t="shared" si="676"/>
        <v/>
      </c>
    </row>
    <row r="4192" spans="1:14">
      <c r="A4192" s="62" t="str">
        <f>IF(Encodage!A4192="","",IF(COUNTIF($A$2:A4191,Encodage!A4192),"",IF(AND(Encodage!A4192&gt;=$G$2,Encodage!A4192&lt;=$H$2),Encodage!B4192,"")))</f>
        <v/>
      </c>
      <c r="B4192" s="62" t="str">
        <f>IF(A4192="","",IF(COUNTIF($A$2:B4191,Encodage!B4192)&gt;0,"",IF(AND(Encodage!B4192&gt;=$G$2,Encodage!A4192&lt;=$H$2),Encodage!C4192,"")))</f>
        <v/>
      </c>
      <c r="C4192" s="62"/>
      <c r="D4192" s="61"/>
      <c r="E4192" s="61"/>
      <c r="F4192" s="61"/>
      <c r="G4192" t="str">
        <f t="shared" si="675"/>
        <v/>
      </c>
      <c r="H4192" t="str">
        <f>IFERROR(IF(COUNTIF($H$4:H4191,H4191)&lt;VLOOKUP($H4191,$D$3:$E$500,2,0),H4191,INDEX($D$3:$D$300,MATCH(H4191,$D$3:$D$300,0)+1)),"")</f>
        <v/>
      </c>
      <c r="I4192" t="str">
        <f>IF($H4192="","",VLOOKUP($H4192,Listes!$A$3:$I$12,3,FALSE))</f>
        <v/>
      </c>
      <c r="J4192" t="str">
        <f>IF($H4192="","",VLOOKUP($H4192,Listes!$A$3:$I$12,4,FALSE))</f>
        <v/>
      </c>
      <c r="K4192" t="str">
        <f>IF(H4192="","",VLOOKUP($H4192,Listes!$A$3:$I$12,8,FALSE))</f>
        <v/>
      </c>
      <c r="N4192" t="str">
        <f t="shared" si="676"/>
        <v/>
      </c>
    </row>
    <row r="4193" spans="1:14">
      <c r="A4193" s="62" t="str">
        <f>IF(Encodage!A4193="","",IF(COUNTIF($A$2:A4192,Encodage!A4193),"",IF(AND(Encodage!A4193&gt;=$G$2,Encodage!A4193&lt;=$H$2),Encodage!B4193,"")))</f>
        <v/>
      </c>
      <c r="B4193" s="62" t="str">
        <f>IF(A4193="","",IF(COUNTIF($A$2:B4192,Encodage!B4193)&gt;0,"",IF(AND(Encodage!B4193&gt;=$G$2,Encodage!A4193&lt;=$H$2),Encodage!C4193,"")))</f>
        <v/>
      </c>
      <c r="C4193" s="62"/>
      <c r="D4193" s="61"/>
      <c r="E4193" s="61"/>
      <c r="F4193" s="61"/>
      <c r="G4193" t="str">
        <f t="shared" si="675"/>
        <v/>
      </c>
      <c r="H4193" t="str">
        <f>IFERROR(IF(COUNTIF($H$4:H4192,H4192)&lt;VLOOKUP($H4192,$D$3:$E$500,2,0),H4192,INDEX($D$3:$D$300,MATCH(H4192,$D$3:$D$300,0)+1)),"")</f>
        <v/>
      </c>
      <c r="I4193" t="str">
        <f>IF($H4193="","",VLOOKUP($H4193,Listes!$A$3:$I$12,3,FALSE))</f>
        <v/>
      </c>
      <c r="J4193" t="str">
        <f>IF($H4193="","",VLOOKUP($H4193,Listes!$A$3:$I$12,4,FALSE))</f>
        <v/>
      </c>
      <c r="K4193" t="str">
        <f>IF(H4193="","",VLOOKUP($H4193,Listes!$A$3:$I$12,8,FALSE))</f>
        <v/>
      </c>
      <c r="N4193" t="str">
        <f t="shared" si="676"/>
        <v/>
      </c>
    </row>
    <row r="4194" spans="1:14">
      <c r="A4194" s="62" t="str">
        <f>IF(Encodage!A4194="","",IF(COUNTIF($A$2:A4193,Encodage!A4194),"",IF(AND(Encodage!A4194&gt;=$G$2,Encodage!A4194&lt;=$H$2),Encodage!B4194,"")))</f>
        <v/>
      </c>
      <c r="B4194" s="62" t="str">
        <f>IF(A4194="","",IF(COUNTIF($A$2:B4193,Encodage!B4194)&gt;0,"",IF(AND(Encodage!B4194&gt;=$G$2,Encodage!A4194&lt;=$H$2),Encodage!C4194,"")))</f>
        <v/>
      </c>
      <c r="C4194" s="62"/>
      <c r="D4194" s="61"/>
      <c r="E4194" s="61"/>
      <c r="F4194" s="61"/>
      <c r="G4194" t="str">
        <f t="shared" si="675"/>
        <v/>
      </c>
      <c r="H4194" t="str">
        <f>IFERROR(IF(COUNTIF($H$4:H4193,H4193)&lt;VLOOKUP($H4193,$D$3:$E$500,2,0),H4193,INDEX($D$3:$D$300,MATCH(H4193,$D$3:$D$300,0)+1)),"")</f>
        <v/>
      </c>
      <c r="I4194" t="str">
        <f>IF($H4194="","",VLOOKUP($H4194,Listes!$A$3:$I$12,3,FALSE))</f>
        <v/>
      </c>
      <c r="J4194" t="str">
        <f>IF($H4194="","",VLOOKUP($H4194,Listes!$A$3:$I$12,4,FALSE))</f>
        <v/>
      </c>
      <c r="K4194" t="str">
        <f>IF(H4194="","",VLOOKUP($H4194,Listes!$A$3:$I$12,8,FALSE))</f>
        <v/>
      </c>
      <c r="N4194" t="str">
        <f t="shared" si="676"/>
        <v/>
      </c>
    </row>
    <row r="4195" spans="1:14">
      <c r="A4195" s="62" t="str">
        <f>IF(Encodage!A4195="","",IF(COUNTIF($A$2:A4194,Encodage!A4195),"",IF(AND(Encodage!A4195&gt;=$G$2,Encodage!A4195&lt;=$H$2),Encodage!B4195,"")))</f>
        <v/>
      </c>
      <c r="B4195" s="62" t="str">
        <f>IF(A4195="","",IF(COUNTIF($A$2:B4194,Encodage!B4195)&gt;0,"",IF(AND(Encodage!B4195&gt;=$G$2,Encodage!A4195&lt;=$H$2),Encodage!C4195,"")))</f>
        <v/>
      </c>
      <c r="C4195" s="62"/>
      <c r="D4195" s="61"/>
      <c r="E4195" s="61"/>
      <c r="F4195" s="61"/>
      <c r="G4195" t="str">
        <f t="shared" si="675"/>
        <v/>
      </c>
      <c r="H4195" t="str">
        <f>IFERROR(IF(COUNTIF($H$4:H4194,H4194)&lt;VLOOKUP($H4194,$D$3:$E$500,2,0),H4194,INDEX($D$3:$D$300,MATCH(H4194,$D$3:$D$300,0)+1)),"")</f>
        <v/>
      </c>
      <c r="I4195" t="str">
        <f>IF($H4195="","",VLOOKUP($H4195,Listes!$A$3:$I$12,3,FALSE))</f>
        <v/>
      </c>
      <c r="J4195" t="str">
        <f>IF($H4195="","",VLOOKUP($H4195,Listes!$A$3:$I$12,4,FALSE))</f>
        <v/>
      </c>
      <c r="K4195" t="str">
        <f>IF(H4195="","",VLOOKUP($H4195,Listes!$A$3:$I$12,8,FALSE))</f>
        <v/>
      </c>
      <c r="N4195" t="str">
        <f t="shared" si="676"/>
        <v/>
      </c>
    </row>
    <row r="4196" spans="1:14">
      <c r="A4196" s="62" t="str">
        <f>IF(Encodage!A4196="","",IF(COUNTIF($A$2:A4195,Encodage!A4196),"",IF(AND(Encodage!A4196&gt;=$G$2,Encodage!A4196&lt;=$H$2),Encodage!B4196,"")))</f>
        <v/>
      </c>
      <c r="B4196" s="62" t="str">
        <f>IF(A4196="","",IF(COUNTIF($A$2:B4195,Encodage!B4196)&gt;0,"",IF(AND(Encodage!B4196&gt;=$G$2,Encodage!A4196&lt;=$H$2),Encodage!C4196,"")))</f>
        <v/>
      </c>
      <c r="C4196" s="62"/>
      <c r="D4196" s="61"/>
      <c r="E4196" s="61"/>
      <c r="F4196" s="61"/>
      <c r="G4196" t="str">
        <f t="shared" si="675"/>
        <v/>
      </c>
      <c r="H4196" t="str">
        <f>IFERROR(IF(COUNTIF($H$4:H4195,H4195)&lt;VLOOKUP($H4195,$D$3:$E$500,2,0),H4195,INDEX($D$3:$D$300,MATCH(H4195,$D$3:$D$300,0)+1)),"")</f>
        <v/>
      </c>
      <c r="I4196" t="str">
        <f>IF($H4196="","",VLOOKUP($H4196,Listes!$A$3:$I$12,3,FALSE))</f>
        <v/>
      </c>
      <c r="J4196" t="str">
        <f>IF($H4196="","",VLOOKUP($H4196,Listes!$A$3:$I$12,4,FALSE))</f>
        <v/>
      </c>
      <c r="K4196" t="str">
        <f>IF(H4196="","",VLOOKUP($H4196,Listes!$A$3:$I$12,8,FALSE))</f>
        <v/>
      </c>
      <c r="N4196" t="str">
        <f t="shared" si="676"/>
        <v/>
      </c>
    </row>
    <row r="4197" spans="1:14">
      <c r="A4197" s="62" t="str">
        <f>IF(Encodage!A4197="","",IF(COUNTIF($A$2:A4196,Encodage!A4197),"",IF(AND(Encodage!A4197&gt;=$G$2,Encodage!A4197&lt;=$H$2),Encodage!B4197,"")))</f>
        <v/>
      </c>
      <c r="B4197" s="62" t="str">
        <f>IF(A4197="","",IF(COUNTIF($A$2:B4196,Encodage!B4197)&gt;0,"",IF(AND(Encodage!B4197&gt;=$G$2,Encodage!A4197&lt;=$H$2),Encodage!C4197,"")))</f>
        <v/>
      </c>
      <c r="C4197" s="62"/>
      <c r="D4197" s="61"/>
      <c r="E4197" s="61"/>
      <c r="F4197" s="61"/>
      <c r="G4197" t="str">
        <f t="shared" si="675"/>
        <v/>
      </c>
      <c r="H4197" t="str">
        <f>IFERROR(IF(COUNTIF($H$4:H4196,H4196)&lt;VLOOKUP($H4196,$D$3:$E$500,2,0),H4196,INDEX($D$3:$D$300,MATCH(H4196,$D$3:$D$300,0)+1)),"")</f>
        <v/>
      </c>
      <c r="I4197" t="str">
        <f>IF($H4197="","",VLOOKUP($H4197,Listes!$A$3:$I$12,3,FALSE))</f>
        <v/>
      </c>
      <c r="J4197" t="str">
        <f>IF($H4197="","",VLOOKUP($H4197,Listes!$A$3:$I$12,4,FALSE))</f>
        <v/>
      </c>
      <c r="K4197" t="str">
        <f>IF(H4197="","",VLOOKUP($H4197,Listes!$A$3:$I$12,8,FALSE))</f>
        <v/>
      </c>
      <c r="N4197" t="str">
        <f t="shared" si="676"/>
        <v/>
      </c>
    </row>
    <row r="4198" spans="1:14">
      <c r="A4198" s="62" t="str">
        <f>IF(Encodage!A4198="","",IF(COUNTIF($A$2:A4197,Encodage!A4198),"",IF(AND(Encodage!A4198&gt;=$G$2,Encodage!A4198&lt;=$H$2),Encodage!B4198,"")))</f>
        <v/>
      </c>
      <c r="B4198" s="62" t="str">
        <f>IF(A4198="","",IF(COUNTIF($A$2:B4197,Encodage!B4198)&gt;0,"",IF(AND(Encodage!B4198&gt;=$G$2,Encodage!A4198&lt;=$H$2),Encodage!C4198,"")))</f>
        <v/>
      </c>
      <c r="C4198" s="62"/>
      <c r="D4198" s="61"/>
      <c r="E4198" s="61"/>
      <c r="F4198" s="61"/>
      <c r="G4198" t="str">
        <f t="shared" si="675"/>
        <v/>
      </c>
      <c r="H4198" t="str">
        <f>IFERROR(IF(COUNTIF($H$4:H4197,H4197)&lt;VLOOKUP($H4197,$D$3:$E$500,2,0),H4197,INDEX($D$3:$D$300,MATCH(H4197,$D$3:$D$300,0)+1)),"")</f>
        <v/>
      </c>
      <c r="I4198" t="str">
        <f>IF($H4198="","",VLOOKUP($H4198,Listes!$A$3:$I$12,3,FALSE))</f>
        <v/>
      </c>
      <c r="J4198" t="str">
        <f>IF($H4198="","",VLOOKUP($H4198,Listes!$A$3:$I$12,4,FALSE))</f>
        <v/>
      </c>
      <c r="K4198" t="str">
        <f>IF(H4198="","",VLOOKUP($H4198,Listes!$A$3:$I$12,8,FALSE))</f>
        <v/>
      </c>
      <c r="N4198" t="str">
        <f t="shared" si="676"/>
        <v/>
      </c>
    </row>
    <row r="4199" spans="1:14">
      <c r="A4199" s="62" t="str">
        <f>IF(Encodage!A4199="","",IF(COUNTIF($A$2:A4198,Encodage!A4199),"",IF(AND(Encodage!A4199&gt;=$G$2,Encodage!A4199&lt;=$H$2),Encodage!B4199,"")))</f>
        <v/>
      </c>
      <c r="B4199" s="62" t="str">
        <f>IF(A4199="","",IF(COUNTIF($A$2:B4198,Encodage!B4199)&gt;0,"",IF(AND(Encodage!B4199&gt;=$G$2,Encodage!A4199&lt;=$H$2),Encodage!C4199,"")))</f>
        <v/>
      </c>
      <c r="C4199" s="62"/>
      <c r="D4199" s="61"/>
      <c r="E4199" s="61"/>
      <c r="F4199" s="61"/>
      <c r="G4199" t="str">
        <f t="shared" si="675"/>
        <v/>
      </c>
      <c r="H4199" t="str">
        <f>IFERROR(IF(COUNTIF($H$4:H4198,H4198)&lt;VLOOKUP($H4198,$D$3:$E$500,2,0),H4198,INDEX($D$3:$D$300,MATCH(H4198,$D$3:$D$300,0)+1)),"")</f>
        <v/>
      </c>
      <c r="I4199" t="str">
        <f>IF($H4199="","",VLOOKUP($H4199,Listes!$A$3:$I$12,3,FALSE))</f>
        <v/>
      </c>
      <c r="J4199" t="str">
        <f>IF($H4199="","",VLOOKUP($H4199,Listes!$A$3:$I$12,4,FALSE))</f>
        <v/>
      </c>
      <c r="K4199" t="str">
        <f>IF(H4199="","",VLOOKUP($H4199,Listes!$A$3:$I$12,8,FALSE))</f>
        <v/>
      </c>
      <c r="N4199" t="str">
        <f t="shared" si="676"/>
        <v/>
      </c>
    </row>
    <row r="4200" spans="1:14">
      <c r="A4200" s="62" t="str">
        <f>IF(Encodage!A4200="","",IF(COUNTIF($A$2:A4199,Encodage!A4200),"",IF(AND(Encodage!A4200&gt;=$G$2,Encodage!A4200&lt;=$H$2),Encodage!B4200,"")))</f>
        <v/>
      </c>
      <c r="B4200" s="62" t="str">
        <f>IF(A4200="","",IF(COUNTIF($A$2:B4199,Encodage!B4200)&gt;0,"",IF(AND(Encodage!B4200&gt;=$G$2,Encodage!A4200&lt;=$H$2),Encodage!C4200,"")))</f>
        <v/>
      </c>
      <c r="C4200" s="62"/>
      <c r="D4200" s="61"/>
      <c r="E4200" s="61"/>
      <c r="F4200" s="61"/>
      <c r="G4200" t="str">
        <f t="shared" si="675"/>
        <v/>
      </c>
      <c r="H4200" t="str">
        <f>IFERROR(IF(COUNTIF($H$4:H4199,H4199)&lt;VLOOKUP($H4199,$D$3:$E$500,2,0),H4199,INDEX($D$3:$D$300,MATCH(H4199,$D$3:$D$300,0)+1)),"")</f>
        <v/>
      </c>
      <c r="I4200" t="str">
        <f>IF($H4200="","",VLOOKUP($H4200,Listes!$A$3:$I$12,3,FALSE))</f>
        <v/>
      </c>
      <c r="J4200" t="str">
        <f>IF($H4200="","",VLOOKUP($H4200,Listes!$A$3:$I$12,4,FALSE))</f>
        <v/>
      </c>
      <c r="K4200" t="str">
        <f>IF(H4200="","",VLOOKUP($H4200,Listes!$A$3:$I$12,8,FALSE))</f>
        <v/>
      </c>
      <c r="N4200" t="str">
        <f t="shared" si="676"/>
        <v/>
      </c>
    </row>
    <row r="4201" spans="1:14">
      <c r="A4201" s="62" t="str">
        <f>IF(Encodage!A4201="","",IF(COUNTIF($A$2:A4200,Encodage!A4201),"",IF(AND(Encodage!A4201&gt;=$G$2,Encodage!A4201&lt;=$H$2),Encodage!B4201,"")))</f>
        <v/>
      </c>
      <c r="B4201" s="62" t="str">
        <f>IF(A4201="","",IF(COUNTIF($A$2:B4200,Encodage!B4201)&gt;0,"",IF(AND(Encodage!B4201&gt;=$G$2,Encodage!A4201&lt;=$H$2),Encodage!C4201,"")))</f>
        <v/>
      </c>
      <c r="C4201" s="62"/>
      <c r="D4201" s="61"/>
      <c r="E4201" s="61"/>
      <c r="F4201" s="61"/>
      <c r="G4201" t="str">
        <f t="shared" si="675"/>
        <v/>
      </c>
      <c r="H4201" t="str">
        <f>IFERROR(IF(COUNTIF($H$4:H4200,H4200)&lt;VLOOKUP($H4200,$D$3:$E$500,2,0),H4200,INDEX($D$3:$D$300,MATCH(H4200,$D$3:$D$300,0)+1)),"")</f>
        <v/>
      </c>
      <c r="I4201" t="str">
        <f>IF($H4201="","",VLOOKUP($H4201,Listes!$A$3:$I$12,3,FALSE))</f>
        <v/>
      </c>
      <c r="J4201" t="str">
        <f>IF($H4201="","",VLOOKUP($H4201,Listes!$A$3:$I$12,4,FALSE))</f>
        <v/>
      </c>
      <c r="K4201" t="str">
        <f>IF(H4201="","",VLOOKUP($H4201,Listes!$A$3:$I$12,8,FALSE))</f>
        <v/>
      </c>
      <c r="N4201" t="str">
        <f t="shared" si="676"/>
        <v/>
      </c>
    </row>
    <row r="4202" spans="1:14">
      <c r="A4202" s="62" t="str">
        <f>IF(Encodage!A4202="","",IF(COUNTIF($A$2:A4201,Encodage!A4202),"",IF(AND(Encodage!A4202&gt;=$G$2,Encodage!A4202&lt;=$H$2),Encodage!B4202,"")))</f>
        <v/>
      </c>
      <c r="B4202" s="62" t="str">
        <f>IF(A4202="","",IF(COUNTIF($A$2:B4201,Encodage!B4202)&gt;0,"",IF(AND(Encodage!B4202&gt;=$G$2,Encodage!A4202&lt;=$H$2),Encodage!C4202,"")))</f>
        <v/>
      </c>
      <c r="C4202" s="62"/>
      <c r="D4202" s="61"/>
      <c r="E4202" s="61"/>
      <c r="F4202" s="61"/>
      <c r="G4202" t="str">
        <f t="shared" si="675"/>
        <v/>
      </c>
      <c r="H4202" t="str">
        <f>IFERROR(IF(COUNTIF($H$4:H4201,H4201)&lt;VLOOKUP($H4201,$D$3:$E$500,2,0),H4201,INDEX($D$3:$D$300,MATCH(H4201,$D$3:$D$300,0)+1)),"")</f>
        <v/>
      </c>
      <c r="I4202" t="str">
        <f>IF($H4202="","",VLOOKUP($H4202,Listes!$A$3:$I$12,3,FALSE))</f>
        <v/>
      </c>
      <c r="J4202" t="str">
        <f>IF($H4202="","",VLOOKUP($H4202,Listes!$A$3:$I$12,4,FALSE))</f>
        <v/>
      </c>
      <c r="K4202" t="str">
        <f>IF(H4202="","",VLOOKUP($H4202,Listes!$A$3:$I$12,8,FALSE))</f>
        <v/>
      </c>
      <c r="N4202" t="str">
        <f t="shared" si="676"/>
        <v/>
      </c>
    </row>
    <row r="4203" spans="1:14">
      <c r="A4203" s="62" t="str">
        <f>IF(Encodage!A4203="","",IF(COUNTIF($A$2:A4202,Encodage!A4203),"",IF(AND(Encodage!A4203&gt;=$G$2,Encodage!A4203&lt;=$H$2),Encodage!B4203,"")))</f>
        <v/>
      </c>
      <c r="B4203" s="62" t="str">
        <f>IF(A4203="","",IF(COUNTIF($A$2:B4202,Encodage!B4203)&gt;0,"",IF(AND(Encodage!B4203&gt;=$G$2,Encodage!A4203&lt;=$H$2),Encodage!C4203,"")))</f>
        <v/>
      </c>
      <c r="C4203" s="62"/>
      <c r="D4203" s="61"/>
      <c r="E4203" s="61"/>
      <c r="F4203" s="61"/>
      <c r="G4203" t="str">
        <f t="shared" si="675"/>
        <v/>
      </c>
      <c r="H4203" t="str">
        <f>IFERROR(IF(COUNTIF($H$4:H4202,H4202)&lt;VLOOKUP($H4202,$D$3:$E$500,2,0),H4202,INDEX($D$3:$D$300,MATCH(H4202,$D$3:$D$300,0)+1)),"")</f>
        <v/>
      </c>
      <c r="I4203" t="str">
        <f>IF($H4203="","",VLOOKUP($H4203,Listes!$A$3:$I$12,3,FALSE))</f>
        <v/>
      </c>
      <c r="J4203" t="str">
        <f>IF($H4203="","",VLOOKUP($H4203,Listes!$A$3:$I$12,4,FALSE))</f>
        <v/>
      </c>
      <c r="K4203" t="str">
        <f>IF(H4203="","",VLOOKUP($H4203,Listes!$A$3:$I$12,8,FALSE))</f>
        <v/>
      </c>
      <c r="N4203" t="str">
        <f t="shared" si="676"/>
        <v/>
      </c>
    </row>
    <row r="4204" spans="1:14">
      <c r="A4204" s="62" t="str">
        <f>IF(Encodage!A4204="","",IF(COUNTIF($A$2:A4203,Encodage!A4204),"",IF(AND(Encodage!A4204&gt;=$G$2,Encodage!A4204&lt;=$H$2),Encodage!B4204,"")))</f>
        <v/>
      </c>
      <c r="B4204" s="62" t="str">
        <f>IF(A4204="","",IF(COUNTIF($A$2:B4203,Encodage!B4204)&gt;0,"",IF(AND(Encodage!B4204&gt;=$G$2,Encodage!A4204&lt;=$H$2),Encodage!C4204,"")))</f>
        <v/>
      </c>
      <c r="C4204" s="62"/>
      <c r="D4204" s="61"/>
      <c r="E4204" s="61"/>
      <c r="F4204" s="61"/>
      <c r="G4204" t="str">
        <f t="shared" si="675"/>
        <v/>
      </c>
      <c r="H4204" t="str">
        <f>IFERROR(IF(COUNTIF($H$4:H4203,H4203)&lt;VLOOKUP($H4203,$D$3:$E$500,2,0),H4203,INDEX($D$3:$D$300,MATCH(H4203,$D$3:$D$300,0)+1)),"")</f>
        <v/>
      </c>
      <c r="I4204" t="str">
        <f>IF($H4204="","",VLOOKUP($H4204,Listes!$A$3:$I$12,3,FALSE))</f>
        <v/>
      </c>
      <c r="J4204" t="str">
        <f>IF($H4204="","",VLOOKUP($H4204,Listes!$A$3:$I$12,4,FALSE))</f>
        <v/>
      </c>
      <c r="K4204" t="str">
        <f>IF(H4204="","",VLOOKUP($H4204,Listes!$A$3:$I$12,8,FALSE))</f>
        <v/>
      </c>
      <c r="N4204" t="str">
        <f t="shared" si="676"/>
        <v/>
      </c>
    </row>
    <row r="4205" spans="1:14">
      <c r="A4205" s="62" t="str">
        <f>IF(Encodage!A4205="","",IF(COUNTIF($A$2:A4204,Encodage!A4205),"",IF(AND(Encodage!A4205&gt;=$G$2,Encodage!A4205&lt;=$H$2),Encodage!B4205,"")))</f>
        <v/>
      </c>
      <c r="B4205" s="62" t="str">
        <f>IF(A4205="","",IF(COUNTIF($A$2:B4204,Encodage!B4205)&gt;0,"",IF(AND(Encodage!B4205&gt;=$G$2,Encodage!A4205&lt;=$H$2),Encodage!C4205,"")))</f>
        <v/>
      </c>
      <c r="C4205" s="62"/>
      <c r="D4205" s="61"/>
      <c r="E4205" s="61"/>
      <c r="F4205" s="61"/>
      <c r="G4205" t="str">
        <f t="shared" si="675"/>
        <v/>
      </c>
      <c r="H4205" t="str">
        <f>IFERROR(IF(COUNTIF($H$4:H4204,H4204)&lt;VLOOKUP($H4204,$D$3:$E$500,2,0),H4204,INDEX($D$3:$D$300,MATCH(H4204,$D$3:$D$300,0)+1)),"")</f>
        <v/>
      </c>
      <c r="I4205" t="str">
        <f>IF($H4205="","",VLOOKUP($H4205,Listes!$A$3:$I$12,3,FALSE))</f>
        <v/>
      </c>
      <c r="J4205" t="str">
        <f>IF($H4205="","",VLOOKUP($H4205,Listes!$A$3:$I$12,4,FALSE))</f>
        <v/>
      </c>
      <c r="K4205" t="str">
        <f>IF(H4205="","",VLOOKUP($H4205,Listes!$A$3:$I$12,8,FALSE))</f>
        <v/>
      </c>
      <c r="N4205" t="str">
        <f t="shared" si="676"/>
        <v/>
      </c>
    </row>
    <row r="4206" spans="1:14">
      <c r="A4206" s="62" t="str">
        <f>IF(Encodage!A4206="","",IF(COUNTIF($A$2:A4205,Encodage!A4206),"",IF(AND(Encodage!A4206&gt;=$G$2,Encodage!A4206&lt;=$H$2),Encodage!B4206,"")))</f>
        <v/>
      </c>
      <c r="B4206" s="62" t="str">
        <f>IF(A4206="","",IF(COUNTIF($A$2:B4205,Encodage!B4206)&gt;0,"",IF(AND(Encodage!B4206&gt;=$G$2,Encodage!A4206&lt;=$H$2),Encodage!C4206,"")))</f>
        <v/>
      </c>
      <c r="C4206" s="62"/>
      <c r="D4206" s="61"/>
      <c r="E4206" s="61"/>
      <c r="F4206" s="61"/>
      <c r="G4206" t="str">
        <f t="shared" si="675"/>
        <v/>
      </c>
      <c r="H4206" t="str">
        <f>IFERROR(IF(COUNTIF($H$4:H4205,H4205)&lt;VLOOKUP($H4205,$D$3:$E$500,2,0),H4205,INDEX($D$3:$D$300,MATCH(H4205,$D$3:$D$300,0)+1)),"")</f>
        <v/>
      </c>
      <c r="I4206" t="str">
        <f>IF($H4206="","",VLOOKUP($H4206,Listes!$A$3:$I$12,3,FALSE))</f>
        <v/>
      </c>
      <c r="J4206" t="str">
        <f>IF($H4206="","",VLOOKUP($H4206,Listes!$A$3:$I$12,4,FALSE))</f>
        <v/>
      </c>
      <c r="K4206" t="str">
        <f>IF(H4206="","",VLOOKUP($H4206,Listes!$A$3:$I$12,8,FALSE))</f>
        <v/>
      </c>
      <c r="N4206" t="str">
        <f t="shared" si="676"/>
        <v/>
      </c>
    </row>
    <row r="4207" spans="1:14">
      <c r="A4207" s="62" t="str">
        <f>IF(Encodage!A4207="","",IF(COUNTIF($A$2:A4206,Encodage!A4207),"",IF(AND(Encodage!A4207&gt;=$G$2,Encodage!A4207&lt;=$H$2),Encodage!B4207,"")))</f>
        <v/>
      </c>
      <c r="B4207" s="62" t="str">
        <f>IF(A4207="","",IF(COUNTIF($A$2:B4206,Encodage!B4207)&gt;0,"",IF(AND(Encodage!B4207&gt;=$G$2,Encodage!A4207&lt;=$H$2),Encodage!C4207,"")))</f>
        <v/>
      </c>
      <c r="C4207" s="62"/>
      <c r="D4207" s="61"/>
      <c r="E4207" s="61"/>
      <c r="F4207" s="61"/>
      <c r="G4207" t="str">
        <f t="shared" si="675"/>
        <v/>
      </c>
      <c r="H4207" t="str">
        <f>IFERROR(IF(COUNTIF($H$4:H4206,H4206)&lt;VLOOKUP($H4206,$D$3:$E$500,2,0),H4206,INDEX($D$3:$D$300,MATCH(H4206,$D$3:$D$300,0)+1)),"")</f>
        <v/>
      </c>
      <c r="I4207" t="str">
        <f>IF($H4207="","",VLOOKUP($H4207,Listes!$A$3:$I$12,3,FALSE))</f>
        <v/>
      </c>
      <c r="J4207" t="str">
        <f>IF($H4207="","",VLOOKUP($H4207,Listes!$A$3:$I$12,4,FALSE))</f>
        <v/>
      </c>
      <c r="K4207" t="str">
        <f>IF(H4207="","",VLOOKUP($H4207,Listes!$A$3:$I$12,8,FALSE))</f>
        <v/>
      </c>
      <c r="N4207" t="str">
        <f t="shared" si="676"/>
        <v/>
      </c>
    </row>
    <row r="4208" spans="1:14">
      <c r="A4208" s="62" t="str">
        <f>IF(Encodage!A4208="","",IF(COUNTIF($A$2:A4207,Encodage!A4208),"",IF(AND(Encodage!A4208&gt;=$G$2,Encodage!A4208&lt;=$H$2),Encodage!B4208,"")))</f>
        <v/>
      </c>
      <c r="B4208" s="62" t="str">
        <f>IF(A4208="","",IF(COUNTIF($A$2:B4207,Encodage!B4208)&gt;0,"",IF(AND(Encodage!B4208&gt;=$G$2,Encodage!A4208&lt;=$H$2),Encodage!C4208,"")))</f>
        <v/>
      </c>
      <c r="C4208" s="62"/>
      <c r="D4208" s="61"/>
      <c r="E4208" s="61"/>
      <c r="F4208" s="61"/>
      <c r="G4208" t="str">
        <f t="shared" si="675"/>
        <v/>
      </c>
      <c r="H4208" t="str">
        <f>IFERROR(IF(COUNTIF($H$4:H4207,H4207)&lt;VLOOKUP($H4207,$D$3:$E$500,2,0),H4207,INDEX($D$3:$D$300,MATCH(H4207,$D$3:$D$300,0)+1)),"")</f>
        <v/>
      </c>
      <c r="I4208" t="str">
        <f>IF($H4208="","",VLOOKUP($H4208,Listes!$A$3:$I$12,3,FALSE))</f>
        <v/>
      </c>
      <c r="J4208" t="str">
        <f>IF($H4208="","",VLOOKUP($H4208,Listes!$A$3:$I$12,4,FALSE))</f>
        <v/>
      </c>
      <c r="K4208" t="str">
        <f>IF(H4208="","",VLOOKUP($H4208,Listes!$A$3:$I$12,8,FALSE))</f>
        <v/>
      </c>
      <c r="N4208" t="str">
        <f t="shared" si="676"/>
        <v/>
      </c>
    </row>
    <row r="4209" spans="1:14">
      <c r="A4209" s="62" t="str">
        <f>IF(Encodage!A4209="","",IF(COUNTIF($A$2:A4208,Encodage!A4209),"",IF(AND(Encodage!A4209&gt;=$G$2,Encodage!A4209&lt;=$H$2),Encodage!B4209,"")))</f>
        <v/>
      </c>
      <c r="B4209" s="62" t="str">
        <f>IF(A4209="","",IF(COUNTIF($A$2:B4208,Encodage!B4209)&gt;0,"",IF(AND(Encodage!B4209&gt;=$G$2,Encodage!A4209&lt;=$H$2),Encodage!C4209,"")))</f>
        <v/>
      </c>
      <c r="C4209" s="62"/>
      <c r="D4209" s="61"/>
      <c r="E4209" s="61"/>
      <c r="F4209" s="61"/>
      <c r="G4209" t="str">
        <f t="shared" si="675"/>
        <v/>
      </c>
      <c r="H4209" t="str">
        <f>IFERROR(IF(COUNTIF($H$4:H4208,H4208)&lt;VLOOKUP($H4208,$D$3:$E$500,2,0),H4208,INDEX($D$3:$D$300,MATCH(H4208,$D$3:$D$300,0)+1)),"")</f>
        <v/>
      </c>
      <c r="I4209" t="str">
        <f>IF($H4209="","",VLOOKUP($H4209,Listes!$A$3:$I$12,3,FALSE))</f>
        <v/>
      </c>
      <c r="J4209" t="str">
        <f>IF($H4209="","",VLOOKUP($H4209,Listes!$A$3:$I$12,4,FALSE))</f>
        <v/>
      </c>
      <c r="K4209" t="str">
        <f>IF(H4209="","",VLOOKUP($H4209,Listes!$A$3:$I$12,8,FALSE))</f>
        <v/>
      </c>
      <c r="N4209" t="str">
        <f t="shared" si="676"/>
        <v/>
      </c>
    </row>
    <row r="4210" spans="1:14">
      <c r="A4210" s="62" t="str">
        <f>IF(Encodage!A4210="","",IF(COUNTIF($A$2:A4209,Encodage!A4210),"",IF(AND(Encodage!A4210&gt;=$G$2,Encodage!A4210&lt;=$H$2),Encodage!B4210,"")))</f>
        <v/>
      </c>
      <c r="B4210" s="62" t="str">
        <f>IF(A4210="","",IF(COUNTIF($A$2:B4209,Encodage!B4210)&gt;0,"",IF(AND(Encodage!B4210&gt;=$G$2,Encodage!A4210&lt;=$H$2),Encodage!C4210,"")))</f>
        <v/>
      </c>
      <c r="C4210" s="62"/>
      <c r="D4210" s="61"/>
      <c r="E4210" s="61"/>
      <c r="F4210" s="61"/>
      <c r="G4210" t="str">
        <f t="shared" si="675"/>
        <v/>
      </c>
      <c r="H4210" t="str">
        <f>IFERROR(IF(COUNTIF($H$4:H4209,H4209)&lt;VLOOKUP($H4209,$D$3:$E$500,2,0),H4209,INDEX($D$3:$D$300,MATCH(H4209,$D$3:$D$300,0)+1)),"")</f>
        <v/>
      </c>
      <c r="I4210" t="str">
        <f>IF($H4210="","",VLOOKUP($H4210,Listes!$A$3:$I$12,3,FALSE))</f>
        <v/>
      </c>
      <c r="J4210" t="str">
        <f>IF($H4210="","",VLOOKUP($H4210,Listes!$A$3:$I$12,4,FALSE))</f>
        <v/>
      </c>
      <c r="K4210" t="str">
        <f>IF(H4210="","",VLOOKUP($H4210,Listes!$A$3:$I$12,8,FALSE))</f>
        <v/>
      </c>
      <c r="N4210" t="str">
        <f t="shared" si="676"/>
        <v/>
      </c>
    </row>
    <row r="4211" spans="1:14">
      <c r="A4211" s="62" t="str">
        <f>IF(Encodage!A4211="","",IF(COUNTIF($A$2:A4210,Encodage!A4211),"",IF(AND(Encodage!A4211&gt;=$G$2,Encodage!A4211&lt;=$H$2),Encodage!B4211,"")))</f>
        <v/>
      </c>
      <c r="B4211" s="62" t="str">
        <f>IF(A4211="","",IF(COUNTIF($A$2:B4210,Encodage!B4211)&gt;0,"",IF(AND(Encodage!B4211&gt;=$G$2,Encodage!A4211&lt;=$H$2),Encodage!C4211,"")))</f>
        <v/>
      </c>
      <c r="C4211" s="62"/>
      <c r="D4211" s="61"/>
      <c r="E4211" s="61"/>
      <c r="F4211" s="61"/>
      <c r="G4211" t="str">
        <f t="shared" si="675"/>
        <v/>
      </c>
      <c r="H4211" t="str">
        <f>IFERROR(IF(COUNTIF($H$4:H4210,H4210)&lt;VLOOKUP($H4210,$D$3:$E$500,2,0),H4210,INDEX($D$3:$D$300,MATCH(H4210,$D$3:$D$300,0)+1)),"")</f>
        <v/>
      </c>
      <c r="I4211" t="str">
        <f>IF($H4211="","",VLOOKUP($H4211,Listes!$A$3:$I$12,3,FALSE))</f>
        <v/>
      </c>
      <c r="J4211" t="str">
        <f>IF($H4211="","",VLOOKUP($H4211,Listes!$A$3:$I$12,4,FALSE))</f>
        <v/>
      </c>
      <c r="K4211" t="str">
        <f>IF(H4211="","",VLOOKUP($H4211,Listes!$A$3:$I$12,8,FALSE))</f>
        <v/>
      </c>
      <c r="N4211" t="str">
        <f t="shared" si="676"/>
        <v/>
      </c>
    </row>
    <row r="4212" spans="1:14">
      <c r="A4212" s="62" t="str">
        <f>IF(Encodage!A4212="","",IF(COUNTIF($A$2:A4211,Encodage!A4212),"",IF(AND(Encodage!A4212&gt;=$G$2,Encodage!A4212&lt;=$H$2),Encodage!B4212,"")))</f>
        <v/>
      </c>
      <c r="B4212" s="62" t="str">
        <f>IF(A4212="","",IF(COUNTIF($A$2:B4211,Encodage!B4212)&gt;0,"",IF(AND(Encodage!B4212&gt;=$G$2,Encodage!A4212&lt;=$H$2),Encodage!C4212,"")))</f>
        <v/>
      </c>
      <c r="C4212" s="62"/>
      <c r="D4212" s="61"/>
      <c r="E4212" s="61"/>
      <c r="F4212" s="61"/>
      <c r="G4212" t="str">
        <f t="shared" si="675"/>
        <v/>
      </c>
      <c r="H4212" t="str">
        <f>IFERROR(IF(COUNTIF($H$4:H4211,H4211)&lt;VLOOKUP($H4211,$D$3:$E$500,2,0),H4211,INDEX($D$3:$D$300,MATCH(H4211,$D$3:$D$300,0)+1)),"")</f>
        <v/>
      </c>
      <c r="I4212" t="str">
        <f>IF($H4212="","",VLOOKUP($H4212,Listes!$A$3:$I$12,3,FALSE))</f>
        <v/>
      </c>
      <c r="J4212" t="str">
        <f>IF($H4212="","",VLOOKUP($H4212,Listes!$A$3:$I$12,4,FALSE))</f>
        <v/>
      </c>
      <c r="K4212" t="str">
        <f>IF(H4212="","",VLOOKUP($H4212,Listes!$A$3:$I$12,8,FALSE))</f>
        <v/>
      </c>
      <c r="N4212" t="str">
        <f t="shared" si="676"/>
        <v/>
      </c>
    </row>
    <row r="4213" spans="1:14">
      <c r="A4213" s="62" t="str">
        <f>IF(Encodage!A4213="","",IF(COUNTIF($A$2:A4212,Encodage!A4213),"",IF(AND(Encodage!A4213&gt;=$G$2,Encodage!A4213&lt;=$H$2),Encodage!B4213,"")))</f>
        <v/>
      </c>
      <c r="B4213" s="62" t="str">
        <f>IF(A4213="","",IF(COUNTIF($A$2:B4212,Encodage!B4213)&gt;0,"",IF(AND(Encodage!B4213&gt;=$G$2,Encodage!A4213&lt;=$H$2),Encodage!C4213,"")))</f>
        <v/>
      </c>
      <c r="C4213" s="62"/>
      <c r="D4213" s="61"/>
      <c r="E4213" s="61"/>
      <c r="F4213" s="61"/>
      <c r="G4213" t="str">
        <f t="shared" si="675"/>
        <v/>
      </c>
      <c r="H4213" t="str">
        <f>IFERROR(IF(COUNTIF($H$4:H4212,H4212)&lt;VLOOKUP($H4212,$D$3:$E$500,2,0),H4212,INDEX($D$3:$D$300,MATCH(H4212,$D$3:$D$300,0)+1)),"")</f>
        <v/>
      </c>
      <c r="I4213" t="str">
        <f>IF($H4213="","",VLOOKUP($H4213,Listes!$A$3:$I$12,3,FALSE))</f>
        <v/>
      </c>
      <c r="J4213" t="str">
        <f>IF($H4213="","",VLOOKUP($H4213,Listes!$A$3:$I$12,4,FALSE))</f>
        <v/>
      </c>
      <c r="K4213" t="str">
        <f>IF(H4213="","",VLOOKUP($H4213,Listes!$A$3:$I$12,8,FALSE))</f>
        <v/>
      </c>
      <c r="N4213" t="str">
        <f t="shared" si="676"/>
        <v/>
      </c>
    </row>
    <row r="4214" spans="1:14">
      <c r="A4214" s="62" t="str">
        <f>IF(Encodage!A4214="","",IF(COUNTIF($A$2:A4213,Encodage!A4214),"",IF(AND(Encodage!A4214&gt;=$G$2,Encodage!A4214&lt;=$H$2),Encodage!B4214,"")))</f>
        <v/>
      </c>
      <c r="B4214" s="62" t="str">
        <f>IF(A4214="","",IF(COUNTIF($A$2:B4213,Encodage!B4214)&gt;0,"",IF(AND(Encodage!B4214&gt;=$G$2,Encodage!A4214&lt;=$H$2),Encodage!C4214,"")))</f>
        <v/>
      </c>
      <c r="C4214" s="62"/>
      <c r="D4214" s="61"/>
      <c r="E4214" s="61"/>
      <c r="F4214" s="61"/>
      <c r="G4214" t="str">
        <f t="shared" si="675"/>
        <v/>
      </c>
      <c r="H4214" t="str">
        <f>IFERROR(IF(COUNTIF($H$4:H4213,H4213)&lt;VLOOKUP($H4213,$D$3:$E$500,2,0),H4213,INDEX($D$3:$D$300,MATCH(H4213,$D$3:$D$300,0)+1)),"")</f>
        <v/>
      </c>
      <c r="I4214" t="str">
        <f>IF($H4214="","",VLOOKUP($H4214,Listes!$A$3:$I$12,3,FALSE))</f>
        <v/>
      </c>
      <c r="J4214" t="str">
        <f>IF($H4214="","",VLOOKUP($H4214,Listes!$A$3:$I$12,4,FALSE))</f>
        <v/>
      </c>
      <c r="K4214" t="str">
        <f>IF(H4214="","",VLOOKUP($H4214,Listes!$A$3:$I$12,8,FALSE))</f>
        <v/>
      </c>
      <c r="N4214" t="str">
        <f t="shared" si="676"/>
        <v/>
      </c>
    </row>
    <row r="4215" spans="1:14">
      <c r="A4215" s="62" t="str">
        <f>IF(Encodage!A4215="","",IF(COUNTIF($A$2:A4214,Encodage!A4215),"",IF(AND(Encodage!A4215&gt;=$G$2,Encodage!A4215&lt;=$H$2),Encodage!B4215,"")))</f>
        <v/>
      </c>
      <c r="B4215" s="62" t="str">
        <f>IF(A4215="","",IF(COUNTIF($A$2:B4214,Encodage!B4215)&gt;0,"",IF(AND(Encodage!B4215&gt;=$G$2,Encodage!A4215&lt;=$H$2),Encodage!C4215,"")))</f>
        <v/>
      </c>
      <c r="C4215" s="62"/>
      <c r="D4215" s="61"/>
      <c r="E4215" s="61"/>
      <c r="F4215" s="61"/>
      <c r="G4215" t="str">
        <f t="shared" si="675"/>
        <v/>
      </c>
      <c r="H4215" t="str">
        <f>IFERROR(IF(COUNTIF($H$4:H4214,H4214)&lt;VLOOKUP($H4214,$D$3:$E$500,2,0),H4214,INDEX($D$3:$D$300,MATCH(H4214,$D$3:$D$300,0)+1)),"")</f>
        <v/>
      </c>
      <c r="I4215" t="str">
        <f>IF($H4215="","",VLOOKUP($H4215,Listes!$A$3:$I$12,3,FALSE))</f>
        <v/>
      </c>
      <c r="J4215" t="str">
        <f>IF($H4215="","",VLOOKUP($H4215,Listes!$A$3:$I$12,4,FALSE))</f>
        <v/>
      </c>
      <c r="K4215" t="str">
        <f>IF(H4215="","",VLOOKUP($H4215,Listes!$A$3:$I$12,8,FALSE))</f>
        <v/>
      </c>
      <c r="N4215" t="str">
        <f t="shared" si="676"/>
        <v/>
      </c>
    </row>
    <row r="4216" spans="1:14">
      <c r="A4216" s="62" t="str">
        <f>IF(Encodage!A4216="","",IF(COUNTIF($A$2:A4215,Encodage!A4216),"",IF(AND(Encodage!A4216&gt;=$G$2,Encodage!A4216&lt;=$H$2),Encodage!B4216,"")))</f>
        <v/>
      </c>
      <c r="B4216" s="62" t="str">
        <f>IF(A4216="","",IF(COUNTIF($A$2:B4215,Encodage!B4216)&gt;0,"",IF(AND(Encodage!B4216&gt;=$G$2,Encodage!A4216&lt;=$H$2),Encodage!C4216,"")))</f>
        <v/>
      </c>
      <c r="C4216" s="62"/>
      <c r="D4216" s="61"/>
      <c r="E4216" s="61"/>
      <c r="F4216" s="61"/>
      <c r="G4216" t="str">
        <f t="shared" si="675"/>
        <v/>
      </c>
      <c r="H4216" t="str">
        <f>IFERROR(IF(COUNTIF($H$4:H4215,H4215)&lt;VLOOKUP($H4215,$D$3:$E$500,2,0),H4215,INDEX($D$3:$D$300,MATCH(H4215,$D$3:$D$300,0)+1)),"")</f>
        <v/>
      </c>
      <c r="I4216" t="str">
        <f>IF($H4216="","",VLOOKUP($H4216,Listes!$A$3:$I$12,3,FALSE))</f>
        <v/>
      </c>
      <c r="J4216" t="str">
        <f>IF($H4216="","",VLOOKUP($H4216,Listes!$A$3:$I$12,4,FALSE))</f>
        <v/>
      </c>
      <c r="K4216" t="str">
        <f>IF(H4216="","",VLOOKUP($H4216,Listes!$A$3:$I$12,8,FALSE))</f>
        <v/>
      </c>
      <c r="N4216" t="str">
        <f t="shared" si="676"/>
        <v/>
      </c>
    </row>
    <row r="4217" spans="1:14">
      <c r="A4217" s="62" t="str">
        <f>IF(Encodage!A4217="","",IF(COUNTIF($A$2:A4216,Encodage!A4217),"",IF(AND(Encodage!A4217&gt;=$G$2,Encodage!A4217&lt;=$H$2),Encodage!B4217,"")))</f>
        <v/>
      </c>
      <c r="B4217" s="62" t="str">
        <f>IF(A4217="","",IF(COUNTIF($A$2:B4216,Encodage!B4217)&gt;0,"",IF(AND(Encodage!B4217&gt;=$G$2,Encodage!A4217&lt;=$H$2),Encodage!C4217,"")))</f>
        <v/>
      </c>
      <c r="C4217" s="62"/>
      <c r="D4217" s="61"/>
      <c r="E4217" s="61"/>
      <c r="F4217" s="61"/>
      <c r="G4217" t="str">
        <f t="shared" si="675"/>
        <v/>
      </c>
      <c r="H4217" t="str">
        <f>IFERROR(IF(COUNTIF($H$4:H4216,H4216)&lt;VLOOKUP($H4216,$D$3:$E$500,2,0),H4216,INDEX($D$3:$D$300,MATCH(H4216,$D$3:$D$300,0)+1)),"")</f>
        <v/>
      </c>
      <c r="I4217" t="str">
        <f>IF($H4217="","",VLOOKUP($H4217,Listes!$A$3:$I$12,3,FALSE))</f>
        <v/>
      </c>
      <c r="J4217" t="str">
        <f>IF($H4217="","",VLOOKUP($H4217,Listes!$A$3:$I$12,4,FALSE))</f>
        <v/>
      </c>
      <c r="K4217" t="str">
        <f>IF(H4217="","",VLOOKUP($H4217,Listes!$A$3:$I$12,8,FALSE))</f>
        <v/>
      </c>
      <c r="N4217" t="str">
        <f t="shared" si="676"/>
        <v/>
      </c>
    </row>
    <row r="4218" spans="1:14">
      <c r="A4218" s="62" t="str">
        <f>IF(Encodage!A4218="","",IF(COUNTIF($A$2:A4217,Encodage!A4218),"",IF(AND(Encodage!A4218&gt;=$G$2,Encodage!A4218&lt;=$H$2),Encodage!B4218,"")))</f>
        <v/>
      </c>
      <c r="B4218" s="62" t="str">
        <f>IF(A4218="","",IF(COUNTIF($A$2:B4217,Encodage!B4218)&gt;0,"",IF(AND(Encodage!B4218&gt;=$G$2,Encodage!A4218&lt;=$H$2),Encodage!C4218,"")))</f>
        <v/>
      </c>
      <c r="C4218" s="62"/>
      <c r="D4218" s="61"/>
      <c r="E4218" s="61"/>
      <c r="F4218" s="61"/>
      <c r="G4218" t="str">
        <f t="shared" si="675"/>
        <v/>
      </c>
      <c r="H4218" t="str">
        <f>IFERROR(IF(COUNTIF($H$4:H4217,H4217)&lt;VLOOKUP($H4217,$D$3:$E$500,2,0),H4217,INDEX($D$3:$D$300,MATCH(H4217,$D$3:$D$300,0)+1)),"")</f>
        <v/>
      </c>
      <c r="I4218" t="str">
        <f>IF($H4218="","",VLOOKUP($H4218,Listes!$A$3:$I$12,3,FALSE))</f>
        <v/>
      </c>
      <c r="J4218" t="str">
        <f>IF($H4218="","",VLOOKUP($H4218,Listes!$A$3:$I$12,4,FALSE))</f>
        <v/>
      </c>
      <c r="K4218" t="str">
        <f>IF(H4218="","",VLOOKUP($H4218,Listes!$A$3:$I$12,8,FALSE))</f>
        <v/>
      </c>
      <c r="N4218" t="str">
        <f t="shared" si="676"/>
        <v/>
      </c>
    </row>
    <row r="4219" spans="1:14">
      <c r="A4219" s="62" t="str">
        <f>IF(Encodage!A4219="","",IF(COUNTIF($A$2:A4218,Encodage!A4219),"",IF(AND(Encodage!A4219&gt;=$G$2,Encodage!A4219&lt;=$H$2),Encodage!B4219,"")))</f>
        <v/>
      </c>
      <c r="B4219" s="62" t="str">
        <f>IF(A4219="","",IF(COUNTIF($A$2:B4218,Encodage!B4219)&gt;0,"",IF(AND(Encodage!B4219&gt;=$G$2,Encodage!A4219&lt;=$H$2),Encodage!C4219,"")))</f>
        <v/>
      </c>
      <c r="C4219" s="62"/>
      <c r="D4219" s="61"/>
      <c r="E4219" s="61"/>
      <c r="F4219" s="61"/>
      <c r="G4219" t="str">
        <f t="shared" si="675"/>
        <v/>
      </c>
      <c r="H4219" t="str">
        <f>IFERROR(IF(COUNTIF($H$4:H4218,H4218)&lt;VLOOKUP($H4218,$D$3:$E$500,2,0),H4218,INDEX($D$3:$D$300,MATCH(H4218,$D$3:$D$300,0)+1)),"")</f>
        <v/>
      </c>
      <c r="I4219" t="str">
        <f>IF($H4219="","",VLOOKUP($H4219,Listes!$A$3:$I$12,3,FALSE))</f>
        <v/>
      </c>
      <c r="J4219" t="str">
        <f>IF($H4219="","",VLOOKUP($H4219,Listes!$A$3:$I$12,4,FALSE))</f>
        <v/>
      </c>
      <c r="K4219" t="str">
        <f>IF(H4219="","",VLOOKUP($H4219,Listes!$A$3:$I$12,8,FALSE))</f>
        <v/>
      </c>
      <c r="N4219" t="str">
        <f t="shared" si="676"/>
        <v/>
      </c>
    </row>
    <row r="4220" spans="1:14">
      <c r="A4220" s="62" t="str">
        <f>IF(Encodage!A4220="","",IF(COUNTIF($A$2:A4219,Encodage!A4220),"",IF(AND(Encodage!A4220&gt;=$G$2,Encodage!A4220&lt;=$H$2),Encodage!B4220,"")))</f>
        <v/>
      </c>
      <c r="B4220" s="62" t="str">
        <f>IF(A4220="","",IF(COUNTIF($A$2:B4219,Encodage!B4220)&gt;0,"",IF(AND(Encodage!B4220&gt;=$G$2,Encodage!A4220&lt;=$H$2),Encodage!C4220,"")))</f>
        <v/>
      </c>
      <c r="C4220" s="62"/>
      <c r="D4220" s="61"/>
      <c r="E4220" s="61"/>
      <c r="F4220" s="61"/>
      <c r="G4220" t="str">
        <f t="shared" si="675"/>
        <v/>
      </c>
      <c r="H4220" t="str">
        <f>IFERROR(IF(COUNTIF($H$4:H4219,H4219)&lt;VLOOKUP($H4219,$D$3:$E$500,2,0),H4219,INDEX($D$3:$D$300,MATCH(H4219,$D$3:$D$300,0)+1)),"")</f>
        <v/>
      </c>
      <c r="I4220" t="str">
        <f>IF($H4220="","",VLOOKUP($H4220,Listes!$A$3:$I$12,3,FALSE))</f>
        <v/>
      </c>
      <c r="J4220" t="str">
        <f>IF($H4220="","",VLOOKUP($H4220,Listes!$A$3:$I$12,4,FALSE))</f>
        <v/>
      </c>
      <c r="K4220" t="str">
        <f>IF(H4220="","",VLOOKUP($H4220,Listes!$A$3:$I$12,8,FALSE))</f>
        <v/>
      </c>
      <c r="N4220" t="str">
        <f t="shared" si="676"/>
        <v/>
      </c>
    </row>
    <row r="4221" spans="1:14">
      <c r="A4221" s="62" t="str">
        <f>IF(Encodage!A4221="","",IF(COUNTIF($A$2:A4220,Encodage!A4221),"",IF(AND(Encodage!A4221&gt;=$G$2,Encodage!A4221&lt;=$H$2),Encodage!B4221,"")))</f>
        <v/>
      </c>
      <c r="B4221" s="62" t="str">
        <f>IF(A4221="","",IF(COUNTIF($A$2:B4220,Encodage!B4221)&gt;0,"",IF(AND(Encodage!B4221&gt;=$G$2,Encodage!A4221&lt;=$H$2),Encodage!C4221,"")))</f>
        <v/>
      </c>
      <c r="C4221" s="62"/>
      <c r="D4221" s="61"/>
      <c r="E4221" s="61"/>
      <c r="F4221" s="61"/>
      <c r="G4221" t="str">
        <f t="shared" si="675"/>
        <v/>
      </c>
      <c r="H4221" t="str">
        <f>IFERROR(IF(COUNTIF($H$4:H4220,H4220)&lt;VLOOKUP($H4220,$D$3:$E$500,2,0),H4220,INDEX($D$3:$D$300,MATCH(H4220,$D$3:$D$300,0)+1)),"")</f>
        <v/>
      </c>
      <c r="I4221" t="str">
        <f>IF($H4221="","",VLOOKUP($H4221,Listes!$A$3:$I$12,3,FALSE))</f>
        <v/>
      </c>
      <c r="J4221" t="str">
        <f>IF($H4221="","",VLOOKUP($H4221,Listes!$A$3:$I$12,4,FALSE))</f>
        <v/>
      </c>
      <c r="K4221" t="str">
        <f>IF(H4221="","",VLOOKUP($H4221,Listes!$A$3:$I$12,8,FALSE))</f>
        <v/>
      </c>
      <c r="N4221" t="str">
        <f t="shared" si="676"/>
        <v/>
      </c>
    </row>
    <row r="4222" spans="1:14">
      <c r="A4222" s="62" t="str">
        <f>IF(Encodage!A4222="","",IF(COUNTIF($A$2:A4221,Encodage!A4222),"",IF(AND(Encodage!A4222&gt;=$G$2,Encodage!A4222&lt;=$H$2),Encodage!B4222,"")))</f>
        <v/>
      </c>
      <c r="B4222" s="62" t="str">
        <f>IF(A4222="","",IF(COUNTIF($A$2:B4221,Encodage!B4222)&gt;0,"",IF(AND(Encodage!B4222&gt;=$G$2,Encodage!A4222&lt;=$H$2),Encodage!C4222,"")))</f>
        <v/>
      </c>
      <c r="C4222" s="62"/>
      <c r="D4222" s="61"/>
      <c r="E4222" s="61"/>
      <c r="F4222" s="61"/>
      <c r="G4222" t="str">
        <f t="shared" si="675"/>
        <v/>
      </c>
      <c r="H4222" t="str">
        <f>IFERROR(IF(COUNTIF($H$4:H4221,H4221)&lt;VLOOKUP($H4221,$D$3:$E$500,2,0),H4221,INDEX($D$3:$D$300,MATCH(H4221,$D$3:$D$300,0)+1)),"")</f>
        <v/>
      </c>
      <c r="I4222" t="str">
        <f>IF($H4222="","",VLOOKUP($H4222,Listes!$A$3:$I$12,3,FALSE))</f>
        <v/>
      </c>
      <c r="J4222" t="str">
        <f>IF($H4222="","",VLOOKUP($H4222,Listes!$A$3:$I$12,4,FALSE))</f>
        <v/>
      </c>
      <c r="K4222" t="str">
        <f>IF(H4222="","",VLOOKUP($H4222,Listes!$A$3:$I$12,8,FALSE))</f>
        <v/>
      </c>
      <c r="N4222" t="str">
        <f t="shared" si="676"/>
        <v/>
      </c>
    </row>
    <row r="4223" spans="1:14">
      <c r="A4223" s="62" t="str">
        <f>IF(Encodage!A4223="","",IF(COUNTIF($A$2:A4222,Encodage!A4223),"",IF(AND(Encodage!A4223&gt;=$G$2,Encodage!A4223&lt;=$H$2),Encodage!B4223,"")))</f>
        <v/>
      </c>
      <c r="B4223" s="62" t="str">
        <f>IF(A4223="","",IF(COUNTIF($A$2:B4222,Encodage!B4223)&gt;0,"",IF(AND(Encodage!B4223&gt;=$G$2,Encodage!A4223&lt;=$H$2),Encodage!C4223,"")))</f>
        <v/>
      </c>
      <c r="C4223" s="62"/>
      <c r="D4223" s="61"/>
      <c r="E4223" s="61"/>
      <c r="F4223" s="61"/>
      <c r="G4223" t="str">
        <f t="shared" si="675"/>
        <v/>
      </c>
      <c r="H4223" t="str">
        <f>IFERROR(IF(COUNTIF($H$4:H4222,H4222)&lt;VLOOKUP($H4222,$D$3:$E$500,2,0),H4222,INDEX($D$3:$D$300,MATCH(H4222,$D$3:$D$300,0)+1)),"")</f>
        <v/>
      </c>
      <c r="I4223" t="str">
        <f>IF($H4223="","",VLOOKUP($H4223,Listes!$A$3:$I$12,3,FALSE))</f>
        <v/>
      </c>
      <c r="J4223" t="str">
        <f>IF($H4223="","",VLOOKUP($H4223,Listes!$A$3:$I$12,4,FALSE))</f>
        <v/>
      </c>
      <c r="K4223" t="str">
        <f>IF(H4223="","",VLOOKUP($H4223,Listes!$A$3:$I$12,8,FALSE))</f>
        <v/>
      </c>
      <c r="N4223" t="str">
        <f t="shared" si="676"/>
        <v/>
      </c>
    </row>
    <row r="4224" spans="1:14">
      <c r="A4224" s="62" t="str">
        <f>IF(Encodage!A4224="","",IF(COUNTIF($A$2:A4223,Encodage!A4224),"",IF(AND(Encodage!A4224&gt;=$G$2,Encodage!A4224&lt;=$H$2),Encodage!B4224,"")))</f>
        <v/>
      </c>
      <c r="B4224" s="62" t="str">
        <f>IF(A4224="","",IF(COUNTIF($A$2:B4223,Encodage!B4224)&gt;0,"",IF(AND(Encodage!B4224&gt;=$G$2,Encodage!A4224&lt;=$H$2),Encodage!C4224,"")))</f>
        <v/>
      </c>
      <c r="C4224" s="62"/>
      <c r="D4224" s="61"/>
      <c r="E4224" s="61"/>
      <c r="F4224" s="61"/>
      <c r="G4224" t="str">
        <f t="shared" si="675"/>
        <v/>
      </c>
      <c r="H4224" t="str">
        <f>IFERROR(IF(COUNTIF($H$4:H4223,H4223)&lt;VLOOKUP($H4223,$D$3:$E$500,2,0),H4223,INDEX($D$3:$D$300,MATCH(H4223,$D$3:$D$300,0)+1)),"")</f>
        <v/>
      </c>
      <c r="I4224" t="str">
        <f>IF($H4224="","",VLOOKUP($H4224,Listes!$A$3:$I$12,3,FALSE))</f>
        <v/>
      </c>
      <c r="J4224" t="str">
        <f>IF($H4224="","",VLOOKUP($H4224,Listes!$A$3:$I$12,4,FALSE))</f>
        <v/>
      </c>
      <c r="K4224" t="str">
        <f>IF(H4224="","",VLOOKUP($H4224,Listes!$A$3:$I$12,8,FALSE))</f>
        <v/>
      </c>
      <c r="N4224" t="str">
        <f t="shared" si="676"/>
        <v/>
      </c>
    </row>
    <row r="4225" spans="1:14">
      <c r="A4225" s="62" t="str">
        <f>IF(Encodage!A4225="","",IF(COUNTIF($A$2:A4224,Encodage!A4225),"",IF(AND(Encodage!A4225&gt;=$G$2,Encodage!A4225&lt;=$H$2),Encodage!B4225,"")))</f>
        <v/>
      </c>
      <c r="B4225" s="62" t="str">
        <f>IF(A4225="","",IF(COUNTIF($A$2:B4224,Encodage!B4225)&gt;0,"",IF(AND(Encodage!B4225&gt;=$G$2,Encodage!A4225&lt;=$H$2),Encodage!C4225,"")))</f>
        <v/>
      </c>
      <c r="C4225" s="62"/>
      <c r="D4225" s="61"/>
      <c r="E4225" s="61"/>
      <c r="F4225" s="61"/>
      <c r="G4225" t="str">
        <f t="shared" si="675"/>
        <v/>
      </c>
      <c r="H4225" t="str">
        <f>IFERROR(IF(COUNTIF($H$4:H4224,H4224)&lt;VLOOKUP($H4224,$D$3:$E$500,2,0),H4224,INDEX($D$3:$D$300,MATCH(H4224,$D$3:$D$300,0)+1)),"")</f>
        <v/>
      </c>
      <c r="I4225" t="str">
        <f>IF($H4225="","",VLOOKUP($H4225,Listes!$A$3:$I$12,3,FALSE))</f>
        <v/>
      </c>
      <c r="J4225" t="str">
        <f>IF($H4225="","",VLOOKUP($H4225,Listes!$A$3:$I$12,4,FALSE))</f>
        <v/>
      </c>
      <c r="K4225" t="str">
        <f>IF(H4225="","",VLOOKUP($H4225,Listes!$A$3:$I$12,8,FALSE))</f>
        <v/>
      </c>
      <c r="N4225" t="str">
        <f t="shared" si="676"/>
        <v/>
      </c>
    </row>
    <row r="4226" spans="1:14">
      <c r="A4226" s="62" t="str">
        <f>IF(Encodage!A4226="","",IF(COUNTIF($A$2:A4225,Encodage!A4226),"",IF(AND(Encodage!A4226&gt;=$G$2,Encodage!A4226&lt;=$H$2),Encodage!B4226,"")))</f>
        <v/>
      </c>
      <c r="B4226" s="62" t="str">
        <f>IF(A4226="","",IF(COUNTIF($A$2:B4225,Encodage!B4226)&gt;0,"",IF(AND(Encodage!B4226&gt;=$G$2,Encodage!A4226&lt;=$H$2),Encodage!C4226,"")))</f>
        <v/>
      </c>
      <c r="C4226" s="62"/>
      <c r="D4226" s="61"/>
      <c r="E4226" s="61"/>
      <c r="F4226" s="61"/>
      <c r="G4226" t="str">
        <f t="shared" si="675"/>
        <v/>
      </c>
      <c r="H4226" t="str">
        <f>IFERROR(IF(COUNTIF($H$4:H4225,H4225)&lt;VLOOKUP($H4225,$D$3:$E$500,2,0),H4225,INDEX($D$3:$D$300,MATCH(H4225,$D$3:$D$300,0)+1)),"")</f>
        <v/>
      </c>
      <c r="I4226" t="str">
        <f>IF($H4226="","",VLOOKUP($H4226,Listes!$A$3:$I$12,3,FALSE))</f>
        <v/>
      </c>
      <c r="J4226" t="str">
        <f>IF($H4226="","",VLOOKUP($H4226,Listes!$A$3:$I$12,4,FALSE))</f>
        <v/>
      </c>
      <c r="K4226" t="str">
        <f>IF(H4226="","",VLOOKUP($H4226,Listes!$A$3:$I$12,8,FALSE))</f>
        <v/>
      </c>
      <c r="N4226" t="str">
        <f t="shared" si="676"/>
        <v/>
      </c>
    </row>
    <row r="4227" spans="1:14">
      <c r="A4227" s="62" t="str">
        <f>IF(Encodage!A4227="","",IF(COUNTIF($A$2:A4226,Encodage!A4227),"",IF(AND(Encodage!A4227&gt;=$G$2,Encodage!A4227&lt;=$H$2),Encodage!B4227,"")))</f>
        <v/>
      </c>
      <c r="B4227" s="62" t="str">
        <f>IF(A4227="","",IF(COUNTIF($A$2:B4226,Encodage!B4227)&gt;0,"",IF(AND(Encodage!B4227&gt;=$G$2,Encodage!A4227&lt;=$H$2),Encodage!C4227,"")))</f>
        <v/>
      </c>
      <c r="C4227" s="62"/>
      <c r="D4227" s="61"/>
      <c r="E4227" s="61"/>
      <c r="F4227" s="61"/>
      <c r="G4227" t="str">
        <f t="shared" si="675"/>
        <v/>
      </c>
      <c r="H4227" t="str">
        <f>IFERROR(IF(COUNTIF($H$4:H4226,H4226)&lt;VLOOKUP($H4226,$D$3:$E$500,2,0),H4226,INDEX($D$3:$D$300,MATCH(H4226,$D$3:$D$300,0)+1)),"")</f>
        <v/>
      </c>
      <c r="I4227" t="str">
        <f>IF($H4227="","",VLOOKUP($H4227,Listes!$A$3:$I$12,3,FALSE))</f>
        <v/>
      </c>
      <c r="J4227" t="str">
        <f>IF($H4227="","",VLOOKUP($H4227,Listes!$A$3:$I$12,4,FALSE))</f>
        <v/>
      </c>
      <c r="K4227" t="str">
        <f>IF(H4227="","",VLOOKUP($H4227,Listes!$A$3:$I$12,8,FALSE))</f>
        <v/>
      </c>
      <c r="N4227" t="str">
        <f t="shared" si="676"/>
        <v/>
      </c>
    </row>
    <row r="4228" spans="1:14">
      <c r="A4228" s="62" t="str">
        <f>IF(Encodage!A4228="","",IF(COUNTIF($A$2:A4227,Encodage!A4228),"",IF(AND(Encodage!A4228&gt;=$G$2,Encodage!A4228&lt;=$H$2),Encodage!B4228,"")))</f>
        <v/>
      </c>
      <c r="B4228" s="62" t="str">
        <f>IF(A4228="","",IF(COUNTIF($A$2:B4227,Encodage!B4228)&gt;0,"",IF(AND(Encodage!B4228&gt;=$G$2,Encodage!A4228&lt;=$H$2),Encodage!C4228,"")))</f>
        <v/>
      </c>
      <c r="C4228" s="62"/>
      <c r="D4228" s="61"/>
      <c r="E4228" s="61"/>
      <c r="F4228" s="61"/>
      <c r="G4228" t="str">
        <f t="shared" si="675"/>
        <v/>
      </c>
      <c r="H4228" t="str">
        <f>IFERROR(IF(COUNTIF($H$4:H4227,H4227)&lt;VLOOKUP($H4227,$D$3:$E$500,2,0),H4227,INDEX($D$3:$D$300,MATCH(H4227,$D$3:$D$300,0)+1)),"")</f>
        <v/>
      </c>
      <c r="I4228" t="str">
        <f>IF($H4228="","",VLOOKUP($H4228,Listes!$A$3:$I$12,3,FALSE))</f>
        <v/>
      </c>
      <c r="J4228" t="str">
        <f>IF($H4228="","",VLOOKUP($H4228,Listes!$A$3:$I$12,4,FALSE))</f>
        <v/>
      </c>
      <c r="K4228" t="str">
        <f>IF(H4228="","",VLOOKUP($H4228,Listes!$A$3:$I$12,8,FALSE))</f>
        <v/>
      </c>
      <c r="N4228" t="str">
        <f t="shared" si="676"/>
        <v/>
      </c>
    </row>
    <row r="4229" spans="1:14">
      <c r="A4229" s="62" t="str">
        <f>IF(Encodage!A4229="","",IF(COUNTIF($A$2:A4228,Encodage!A4229),"",IF(AND(Encodage!A4229&gt;=$G$2,Encodage!A4229&lt;=$H$2),Encodage!B4229,"")))</f>
        <v/>
      </c>
      <c r="B4229" s="62" t="str">
        <f>IF(A4229="","",IF(COUNTIF($A$2:B4228,Encodage!B4229)&gt;0,"",IF(AND(Encodage!B4229&gt;=$G$2,Encodage!A4229&lt;=$H$2),Encodage!C4229,"")))</f>
        <v/>
      </c>
      <c r="C4229" s="62"/>
      <c r="D4229" s="61"/>
      <c r="E4229" s="61"/>
      <c r="F4229" s="61"/>
      <c r="G4229" t="str">
        <f t="shared" ref="G4229:G4292" si="677">IFERROR(INDEX($C$3:$C$10000,MATCH(H4229,$A$3:$A$10000,0)),"")</f>
        <v/>
      </c>
      <c r="H4229" t="str">
        <f>IFERROR(IF(COUNTIF($H$4:H4228,H4228)&lt;VLOOKUP($H4228,$D$3:$E$500,2,0),H4228,INDEX($D$3:$D$300,MATCH(H4228,$D$3:$D$300,0)+1)),"")</f>
        <v/>
      </c>
      <c r="I4229" t="str">
        <f>IF($H4229="","",VLOOKUP($H4229,Listes!$A$3:$I$12,3,FALSE))</f>
        <v/>
      </c>
      <c r="J4229" t="str">
        <f>IF($H4229="","",VLOOKUP($H4229,Listes!$A$3:$I$12,4,FALSE))</f>
        <v/>
      </c>
      <c r="K4229" t="str">
        <f>IF(H4229="","",VLOOKUP($H4229,Listes!$A$3:$I$12,8,FALSE))</f>
        <v/>
      </c>
      <c r="N4229" t="str">
        <f t="shared" ref="N4229:N4292" si="678">IF($H4228=$H4229,"",IFERROR(INDEX($C$3:$C$300,MATCH(H4229,$D$3:$D$300,0)),""))</f>
        <v/>
      </c>
    </row>
    <row r="4230" spans="1:14">
      <c r="A4230" s="62" t="str">
        <f>IF(Encodage!A4230="","",IF(COUNTIF($A$2:A4229,Encodage!A4230),"",IF(AND(Encodage!A4230&gt;=$G$2,Encodage!A4230&lt;=$H$2),Encodage!B4230,"")))</f>
        <v/>
      </c>
      <c r="B4230" s="62" t="str">
        <f>IF(A4230="","",IF(COUNTIF($A$2:B4229,Encodage!B4230)&gt;0,"",IF(AND(Encodage!B4230&gt;=$G$2,Encodage!A4230&lt;=$H$2),Encodage!C4230,"")))</f>
        <v/>
      </c>
      <c r="C4230" s="62"/>
      <c r="D4230" s="61"/>
      <c r="E4230" s="61"/>
      <c r="F4230" s="61"/>
      <c r="G4230" t="str">
        <f t="shared" si="677"/>
        <v/>
      </c>
      <c r="H4230" t="str">
        <f>IFERROR(IF(COUNTIF($H$4:H4229,H4229)&lt;VLOOKUP($H4229,$D$3:$E$500,2,0),H4229,INDEX($D$3:$D$300,MATCH(H4229,$D$3:$D$300,0)+1)),"")</f>
        <v/>
      </c>
      <c r="I4230" t="str">
        <f>IF($H4230="","",VLOOKUP($H4230,Listes!$A$3:$I$12,3,FALSE))</f>
        <v/>
      </c>
      <c r="J4230" t="str">
        <f>IF($H4230="","",VLOOKUP($H4230,Listes!$A$3:$I$12,4,FALSE))</f>
        <v/>
      </c>
      <c r="K4230" t="str">
        <f>IF(H4230="","",VLOOKUP($H4230,Listes!$A$3:$I$12,8,FALSE))</f>
        <v/>
      </c>
      <c r="N4230" t="str">
        <f t="shared" si="678"/>
        <v/>
      </c>
    </row>
    <row r="4231" spans="1:14">
      <c r="A4231" s="62" t="str">
        <f>IF(Encodage!A4231="","",IF(COUNTIF($A$2:A4230,Encodage!A4231),"",IF(AND(Encodage!A4231&gt;=$G$2,Encodage!A4231&lt;=$H$2),Encodage!B4231,"")))</f>
        <v/>
      </c>
      <c r="B4231" s="62" t="str">
        <f>IF(A4231="","",IF(COUNTIF($A$2:B4230,Encodage!B4231)&gt;0,"",IF(AND(Encodage!B4231&gt;=$G$2,Encodage!A4231&lt;=$H$2),Encodage!C4231,"")))</f>
        <v/>
      </c>
      <c r="C4231" s="62"/>
      <c r="D4231" s="61"/>
      <c r="E4231" s="61"/>
      <c r="F4231" s="61"/>
      <c r="G4231" t="str">
        <f t="shared" si="677"/>
        <v/>
      </c>
      <c r="H4231" t="str">
        <f>IFERROR(IF(COUNTIF($H$4:H4230,H4230)&lt;VLOOKUP($H4230,$D$3:$E$500,2,0),H4230,INDEX($D$3:$D$300,MATCH(H4230,$D$3:$D$300,0)+1)),"")</f>
        <v/>
      </c>
      <c r="I4231" t="str">
        <f>IF($H4231="","",VLOOKUP($H4231,Listes!$A$3:$I$12,3,FALSE))</f>
        <v/>
      </c>
      <c r="J4231" t="str">
        <f>IF($H4231="","",VLOOKUP($H4231,Listes!$A$3:$I$12,4,FALSE))</f>
        <v/>
      </c>
      <c r="K4231" t="str">
        <f>IF(H4231="","",VLOOKUP($H4231,Listes!$A$3:$I$12,8,FALSE))</f>
        <v/>
      </c>
      <c r="N4231" t="str">
        <f t="shared" si="678"/>
        <v/>
      </c>
    </row>
    <row r="4232" spans="1:14">
      <c r="A4232" s="62" t="str">
        <f>IF(Encodage!A4232="","",IF(COUNTIF($A$2:A4231,Encodage!A4232),"",IF(AND(Encodage!A4232&gt;=$G$2,Encodage!A4232&lt;=$H$2),Encodage!B4232,"")))</f>
        <v/>
      </c>
      <c r="B4232" s="62" t="str">
        <f>IF(A4232="","",IF(COUNTIF($A$2:B4231,Encodage!B4232)&gt;0,"",IF(AND(Encodage!B4232&gt;=$G$2,Encodage!A4232&lt;=$H$2),Encodage!C4232,"")))</f>
        <v/>
      </c>
      <c r="C4232" s="62"/>
      <c r="D4232" s="61"/>
      <c r="E4232" s="61"/>
      <c r="F4232" s="61"/>
      <c r="G4232" t="str">
        <f t="shared" si="677"/>
        <v/>
      </c>
      <c r="H4232" t="str">
        <f>IFERROR(IF(COUNTIF($H$4:H4231,H4231)&lt;VLOOKUP($H4231,$D$3:$E$500,2,0),H4231,INDEX($D$3:$D$300,MATCH(H4231,$D$3:$D$300,0)+1)),"")</f>
        <v/>
      </c>
      <c r="I4232" t="str">
        <f>IF($H4232="","",VLOOKUP($H4232,Listes!$A$3:$I$12,3,FALSE))</f>
        <v/>
      </c>
      <c r="J4232" t="str">
        <f>IF($H4232="","",VLOOKUP($H4232,Listes!$A$3:$I$12,4,FALSE))</f>
        <v/>
      </c>
      <c r="K4232" t="str">
        <f>IF(H4232="","",VLOOKUP($H4232,Listes!$A$3:$I$12,8,FALSE))</f>
        <v/>
      </c>
      <c r="N4232" t="str">
        <f t="shared" si="678"/>
        <v/>
      </c>
    </row>
    <row r="4233" spans="1:14">
      <c r="A4233" s="62" t="str">
        <f>IF(Encodage!A4233="","",IF(COUNTIF($A$2:A4232,Encodage!A4233),"",IF(AND(Encodage!A4233&gt;=$G$2,Encodage!A4233&lt;=$H$2),Encodage!B4233,"")))</f>
        <v/>
      </c>
      <c r="B4233" s="62" t="str">
        <f>IF(A4233="","",IF(COUNTIF($A$2:B4232,Encodage!B4233)&gt;0,"",IF(AND(Encodage!B4233&gt;=$G$2,Encodage!A4233&lt;=$H$2),Encodage!C4233,"")))</f>
        <v/>
      </c>
      <c r="C4233" s="62"/>
      <c r="D4233" s="61"/>
      <c r="E4233" s="61"/>
      <c r="F4233" s="61"/>
      <c r="G4233" t="str">
        <f t="shared" si="677"/>
        <v/>
      </c>
      <c r="H4233" t="str">
        <f>IFERROR(IF(COUNTIF($H$4:H4232,H4232)&lt;VLOOKUP($H4232,$D$3:$E$500,2,0),H4232,INDEX($D$3:$D$300,MATCH(H4232,$D$3:$D$300,0)+1)),"")</f>
        <v/>
      </c>
      <c r="I4233" t="str">
        <f>IF($H4233="","",VLOOKUP($H4233,Listes!$A$3:$I$12,3,FALSE))</f>
        <v/>
      </c>
      <c r="J4233" t="str">
        <f>IF($H4233="","",VLOOKUP($H4233,Listes!$A$3:$I$12,4,FALSE))</f>
        <v/>
      </c>
      <c r="K4233" t="str">
        <f>IF(H4233="","",VLOOKUP($H4233,Listes!$A$3:$I$12,8,FALSE))</f>
        <v/>
      </c>
      <c r="N4233" t="str">
        <f t="shared" si="678"/>
        <v/>
      </c>
    </row>
    <row r="4234" spans="1:14">
      <c r="A4234" s="62" t="str">
        <f>IF(Encodage!A4234="","",IF(COUNTIF($A$2:A4233,Encodage!A4234),"",IF(AND(Encodage!A4234&gt;=$G$2,Encodage!A4234&lt;=$H$2),Encodage!B4234,"")))</f>
        <v/>
      </c>
      <c r="B4234" s="62" t="str">
        <f>IF(A4234="","",IF(COUNTIF($A$2:B4233,Encodage!B4234)&gt;0,"",IF(AND(Encodage!B4234&gt;=$G$2,Encodage!A4234&lt;=$H$2),Encodage!C4234,"")))</f>
        <v/>
      </c>
      <c r="C4234" s="62"/>
      <c r="D4234" s="61"/>
      <c r="E4234" s="61"/>
      <c r="F4234" s="61"/>
      <c r="G4234" t="str">
        <f t="shared" si="677"/>
        <v/>
      </c>
      <c r="H4234" t="str">
        <f>IFERROR(IF(COUNTIF($H$4:H4233,H4233)&lt;VLOOKUP($H4233,$D$3:$E$500,2,0),H4233,INDEX($D$3:$D$300,MATCH(H4233,$D$3:$D$300,0)+1)),"")</f>
        <v/>
      </c>
      <c r="I4234" t="str">
        <f>IF($H4234="","",VLOOKUP($H4234,Listes!$A$3:$I$12,3,FALSE))</f>
        <v/>
      </c>
      <c r="J4234" t="str">
        <f>IF($H4234="","",VLOOKUP($H4234,Listes!$A$3:$I$12,4,FALSE))</f>
        <v/>
      </c>
      <c r="K4234" t="str">
        <f>IF(H4234="","",VLOOKUP($H4234,Listes!$A$3:$I$12,8,FALSE))</f>
        <v/>
      </c>
      <c r="N4234" t="str">
        <f t="shared" si="678"/>
        <v/>
      </c>
    </row>
    <row r="4235" spans="1:14">
      <c r="A4235" s="62" t="str">
        <f>IF(Encodage!A4235="","",IF(COUNTIF($A$2:A4234,Encodage!A4235),"",IF(AND(Encodage!A4235&gt;=$G$2,Encodage!A4235&lt;=$H$2),Encodage!B4235,"")))</f>
        <v/>
      </c>
      <c r="B4235" s="62" t="str">
        <f>IF(A4235="","",IF(COUNTIF($A$2:B4234,Encodage!B4235)&gt;0,"",IF(AND(Encodage!B4235&gt;=$G$2,Encodage!A4235&lt;=$H$2),Encodage!C4235,"")))</f>
        <v/>
      </c>
      <c r="C4235" s="62"/>
      <c r="D4235" s="61"/>
      <c r="E4235" s="61"/>
      <c r="F4235" s="61"/>
      <c r="G4235" t="str">
        <f t="shared" si="677"/>
        <v/>
      </c>
      <c r="H4235" t="str">
        <f>IFERROR(IF(COUNTIF($H$4:H4234,H4234)&lt;VLOOKUP($H4234,$D$3:$E$500,2,0),H4234,INDEX($D$3:$D$300,MATCH(H4234,$D$3:$D$300,0)+1)),"")</f>
        <v/>
      </c>
      <c r="I4235" t="str">
        <f>IF($H4235="","",VLOOKUP($H4235,Listes!$A$3:$I$12,3,FALSE))</f>
        <v/>
      </c>
      <c r="J4235" t="str">
        <f>IF($H4235="","",VLOOKUP($H4235,Listes!$A$3:$I$12,4,FALSE))</f>
        <v/>
      </c>
      <c r="K4235" t="str">
        <f>IF(H4235="","",VLOOKUP($H4235,Listes!$A$3:$I$12,8,FALSE))</f>
        <v/>
      </c>
      <c r="N4235" t="str">
        <f t="shared" si="678"/>
        <v/>
      </c>
    </row>
    <row r="4236" spans="1:14">
      <c r="A4236" s="62" t="str">
        <f>IF(Encodage!A4236="","",IF(COUNTIF($A$2:A4235,Encodage!A4236),"",IF(AND(Encodage!A4236&gt;=$G$2,Encodage!A4236&lt;=$H$2),Encodage!B4236,"")))</f>
        <v/>
      </c>
      <c r="B4236" s="62" t="str">
        <f>IF(A4236="","",IF(COUNTIF($A$2:B4235,Encodage!B4236)&gt;0,"",IF(AND(Encodage!B4236&gt;=$G$2,Encodage!A4236&lt;=$H$2),Encodage!C4236,"")))</f>
        <v/>
      </c>
      <c r="C4236" s="62"/>
      <c r="D4236" s="61"/>
      <c r="E4236" s="61"/>
      <c r="F4236" s="61"/>
      <c r="G4236" t="str">
        <f t="shared" si="677"/>
        <v/>
      </c>
      <c r="H4236" t="str">
        <f>IFERROR(IF(COUNTIF($H$4:H4235,H4235)&lt;VLOOKUP($H4235,$D$3:$E$500,2,0),H4235,INDEX($D$3:$D$300,MATCH(H4235,$D$3:$D$300,0)+1)),"")</f>
        <v/>
      </c>
      <c r="I4236" t="str">
        <f>IF($H4236="","",VLOOKUP($H4236,Listes!$A$3:$I$12,3,FALSE))</f>
        <v/>
      </c>
      <c r="J4236" t="str">
        <f>IF($H4236="","",VLOOKUP($H4236,Listes!$A$3:$I$12,4,FALSE))</f>
        <v/>
      </c>
      <c r="K4236" t="str">
        <f>IF(H4236="","",VLOOKUP($H4236,Listes!$A$3:$I$12,8,FALSE))</f>
        <v/>
      </c>
      <c r="N4236" t="str">
        <f t="shared" si="678"/>
        <v/>
      </c>
    </row>
    <row r="4237" spans="1:14">
      <c r="A4237" s="62" t="str">
        <f>IF(Encodage!A4237="","",IF(COUNTIF($A$2:A4236,Encodage!A4237),"",IF(AND(Encodage!A4237&gt;=$G$2,Encodage!A4237&lt;=$H$2),Encodage!B4237,"")))</f>
        <v/>
      </c>
      <c r="B4237" s="62" t="str">
        <f>IF(A4237="","",IF(COUNTIF($A$2:B4236,Encodage!B4237)&gt;0,"",IF(AND(Encodage!B4237&gt;=$G$2,Encodage!A4237&lt;=$H$2),Encodage!C4237,"")))</f>
        <v/>
      </c>
      <c r="C4237" s="62"/>
      <c r="D4237" s="61"/>
      <c r="E4237" s="61"/>
      <c r="F4237" s="61"/>
      <c r="G4237" t="str">
        <f t="shared" si="677"/>
        <v/>
      </c>
      <c r="H4237" t="str">
        <f>IFERROR(IF(COUNTIF($H$4:H4236,H4236)&lt;VLOOKUP($H4236,$D$3:$E$500,2,0),H4236,INDEX($D$3:$D$300,MATCH(H4236,$D$3:$D$300,0)+1)),"")</f>
        <v/>
      </c>
      <c r="I4237" t="str">
        <f>IF($H4237="","",VLOOKUP($H4237,Listes!$A$3:$I$12,3,FALSE))</f>
        <v/>
      </c>
      <c r="J4237" t="str">
        <f>IF($H4237="","",VLOOKUP($H4237,Listes!$A$3:$I$12,4,FALSE))</f>
        <v/>
      </c>
      <c r="K4237" t="str">
        <f>IF(H4237="","",VLOOKUP($H4237,Listes!$A$3:$I$12,8,FALSE))</f>
        <v/>
      </c>
      <c r="N4237" t="str">
        <f t="shared" si="678"/>
        <v/>
      </c>
    </row>
    <row r="4238" spans="1:14">
      <c r="A4238" s="62" t="str">
        <f>IF(Encodage!A4238="","",IF(COUNTIF($A$2:A4237,Encodage!A4238),"",IF(AND(Encodage!A4238&gt;=$G$2,Encodage!A4238&lt;=$H$2),Encodage!B4238,"")))</f>
        <v/>
      </c>
      <c r="B4238" s="62" t="str">
        <f>IF(A4238="","",IF(COUNTIF($A$2:B4237,Encodage!B4238)&gt;0,"",IF(AND(Encodage!B4238&gt;=$G$2,Encodage!A4238&lt;=$H$2),Encodage!C4238,"")))</f>
        <v/>
      </c>
      <c r="C4238" s="62"/>
      <c r="D4238" s="61"/>
      <c r="E4238" s="61"/>
      <c r="F4238" s="61"/>
      <c r="G4238" t="str">
        <f t="shared" si="677"/>
        <v/>
      </c>
      <c r="H4238" t="str">
        <f>IFERROR(IF(COUNTIF($H$4:H4237,H4237)&lt;VLOOKUP($H4237,$D$3:$E$500,2,0),H4237,INDEX($D$3:$D$300,MATCH(H4237,$D$3:$D$300,0)+1)),"")</f>
        <v/>
      </c>
      <c r="I4238" t="str">
        <f>IF($H4238="","",VLOOKUP($H4238,Listes!$A$3:$I$12,3,FALSE))</f>
        <v/>
      </c>
      <c r="J4238" t="str">
        <f>IF($H4238="","",VLOOKUP($H4238,Listes!$A$3:$I$12,4,FALSE))</f>
        <v/>
      </c>
      <c r="K4238" t="str">
        <f>IF(H4238="","",VLOOKUP($H4238,Listes!$A$3:$I$12,8,FALSE))</f>
        <v/>
      </c>
      <c r="N4238" t="str">
        <f t="shared" si="678"/>
        <v/>
      </c>
    </row>
    <row r="4239" spans="1:14">
      <c r="A4239" s="62" t="str">
        <f>IF(Encodage!A4239="","",IF(COUNTIF($A$2:A4238,Encodage!A4239),"",IF(AND(Encodage!A4239&gt;=$G$2,Encodage!A4239&lt;=$H$2),Encodage!B4239,"")))</f>
        <v/>
      </c>
      <c r="B4239" s="62" t="str">
        <f>IF(A4239="","",IF(COUNTIF($A$2:B4238,Encodage!B4239)&gt;0,"",IF(AND(Encodage!B4239&gt;=$G$2,Encodage!A4239&lt;=$H$2),Encodage!C4239,"")))</f>
        <v/>
      </c>
      <c r="C4239" s="62"/>
      <c r="D4239" s="61"/>
      <c r="E4239" s="61"/>
      <c r="F4239" s="61"/>
      <c r="G4239" t="str">
        <f t="shared" si="677"/>
        <v/>
      </c>
      <c r="H4239" t="str">
        <f>IFERROR(IF(COUNTIF($H$4:H4238,H4238)&lt;VLOOKUP($H4238,$D$3:$E$500,2,0),H4238,INDEX($D$3:$D$300,MATCH(H4238,$D$3:$D$300,0)+1)),"")</f>
        <v/>
      </c>
      <c r="I4239" t="str">
        <f>IF($H4239="","",VLOOKUP($H4239,Listes!$A$3:$I$12,3,FALSE))</f>
        <v/>
      </c>
      <c r="J4239" t="str">
        <f>IF($H4239="","",VLOOKUP($H4239,Listes!$A$3:$I$12,4,FALSE))</f>
        <v/>
      </c>
      <c r="K4239" t="str">
        <f>IF(H4239="","",VLOOKUP($H4239,Listes!$A$3:$I$12,8,FALSE))</f>
        <v/>
      </c>
      <c r="N4239" t="str">
        <f t="shared" si="678"/>
        <v/>
      </c>
    </row>
    <row r="4240" spans="1:14">
      <c r="A4240" s="62" t="str">
        <f>IF(Encodage!A4240="","",IF(COUNTIF($A$2:A4239,Encodage!A4240),"",IF(AND(Encodage!A4240&gt;=$G$2,Encodage!A4240&lt;=$H$2),Encodage!B4240,"")))</f>
        <v/>
      </c>
      <c r="B4240" s="62" t="str">
        <f>IF(A4240="","",IF(COUNTIF($A$2:B4239,Encodage!B4240)&gt;0,"",IF(AND(Encodage!B4240&gt;=$G$2,Encodage!A4240&lt;=$H$2),Encodage!C4240,"")))</f>
        <v/>
      </c>
      <c r="C4240" s="62"/>
      <c r="D4240" s="61"/>
      <c r="E4240" s="61"/>
      <c r="F4240" s="61"/>
      <c r="G4240" t="str">
        <f t="shared" si="677"/>
        <v/>
      </c>
      <c r="H4240" t="str">
        <f>IFERROR(IF(COUNTIF($H$4:H4239,H4239)&lt;VLOOKUP($H4239,$D$3:$E$500,2,0),H4239,INDEX($D$3:$D$300,MATCH(H4239,$D$3:$D$300,0)+1)),"")</f>
        <v/>
      </c>
      <c r="I4240" t="str">
        <f>IF($H4240="","",VLOOKUP($H4240,Listes!$A$3:$I$12,3,FALSE))</f>
        <v/>
      </c>
      <c r="J4240" t="str">
        <f>IF($H4240="","",VLOOKUP($H4240,Listes!$A$3:$I$12,4,FALSE))</f>
        <v/>
      </c>
      <c r="K4240" t="str">
        <f>IF(H4240="","",VLOOKUP($H4240,Listes!$A$3:$I$12,8,FALSE))</f>
        <v/>
      </c>
      <c r="N4240" t="str">
        <f t="shared" si="678"/>
        <v/>
      </c>
    </row>
    <row r="4241" spans="1:14">
      <c r="A4241" s="62" t="str">
        <f>IF(Encodage!A4241="","",IF(COUNTIF($A$2:A4240,Encodage!A4241),"",IF(AND(Encodage!A4241&gt;=$G$2,Encodage!A4241&lt;=$H$2),Encodage!B4241,"")))</f>
        <v/>
      </c>
      <c r="B4241" s="62" t="str">
        <f>IF(A4241="","",IF(COUNTIF($A$2:B4240,Encodage!B4241)&gt;0,"",IF(AND(Encodage!B4241&gt;=$G$2,Encodage!A4241&lt;=$H$2),Encodage!C4241,"")))</f>
        <v/>
      </c>
      <c r="C4241" s="62"/>
      <c r="D4241" s="61"/>
      <c r="E4241" s="61"/>
      <c r="F4241" s="61"/>
      <c r="G4241" t="str">
        <f t="shared" si="677"/>
        <v/>
      </c>
      <c r="H4241" t="str">
        <f>IFERROR(IF(COUNTIF($H$4:H4240,H4240)&lt;VLOOKUP($H4240,$D$3:$E$500,2,0),H4240,INDEX($D$3:$D$300,MATCH(H4240,$D$3:$D$300,0)+1)),"")</f>
        <v/>
      </c>
      <c r="I4241" t="str">
        <f>IF($H4241="","",VLOOKUP($H4241,Listes!$A$3:$I$12,3,FALSE))</f>
        <v/>
      </c>
      <c r="J4241" t="str">
        <f>IF($H4241="","",VLOOKUP($H4241,Listes!$A$3:$I$12,4,FALSE))</f>
        <v/>
      </c>
      <c r="K4241" t="str">
        <f>IF(H4241="","",VLOOKUP($H4241,Listes!$A$3:$I$12,8,FALSE))</f>
        <v/>
      </c>
      <c r="N4241" t="str">
        <f t="shared" si="678"/>
        <v/>
      </c>
    </row>
    <row r="4242" spans="1:14">
      <c r="A4242" s="62" t="str">
        <f>IF(Encodage!A4242="","",IF(COUNTIF($A$2:A4241,Encodage!A4242),"",IF(AND(Encodage!A4242&gt;=$G$2,Encodage!A4242&lt;=$H$2),Encodage!B4242,"")))</f>
        <v/>
      </c>
      <c r="B4242" s="62" t="str">
        <f>IF(A4242="","",IF(COUNTIF($A$2:B4241,Encodage!B4242)&gt;0,"",IF(AND(Encodage!B4242&gt;=$G$2,Encodage!A4242&lt;=$H$2),Encodage!C4242,"")))</f>
        <v/>
      </c>
      <c r="C4242" s="62"/>
      <c r="D4242" s="61"/>
      <c r="E4242" s="61"/>
      <c r="F4242" s="61"/>
      <c r="G4242" t="str">
        <f t="shared" si="677"/>
        <v/>
      </c>
      <c r="H4242" t="str">
        <f>IFERROR(IF(COUNTIF($H$4:H4241,H4241)&lt;VLOOKUP($H4241,$D$3:$E$500,2,0),H4241,INDEX($D$3:$D$300,MATCH(H4241,$D$3:$D$300,0)+1)),"")</f>
        <v/>
      </c>
      <c r="I4242" t="str">
        <f>IF($H4242="","",VLOOKUP($H4242,Listes!$A$3:$I$12,3,FALSE))</f>
        <v/>
      </c>
      <c r="J4242" t="str">
        <f>IF($H4242="","",VLOOKUP($H4242,Listes!$A$3:$I$12,4,FALSE))</f>
        <v/>
      </c>
      <c r="K4242" t="str">
        <f>IF(H4242="","",VLOOKUP($H4242,Listes!$A$3:$I$12,8,FALSE))</f>
        <v/>
      </c>
      <c r="N4242" t="str">
        <f t="shared" si="678"/>
        <v/>
      </c>
    </row>
    <row r="4243" spans="1:14">
      <c r="A4243" s="62" t="str">
        <f>IF(Encodage!A4243="","",IF(COUNTIF($A$2:A4242,Encodage!A4243),"",IF(AND(Encodage!A4243&gt;=$G$2,Encodage!A4243&lt;=$H$2),Encodage!B4243,"")))</f>
        <v/>
      </c>
      <c r="B4243" s="62" t="str">
        <f>IF(A4243="","",IF(COUNTIF($A$2:B4242,Encodage!B4243)&gt;0,"",IF(AND(Encodage!B4243&gt;=$G$2,Encodage!A4243&lt;=$H$2),Encodage!C4243,"")))</f>
        <v/>
      </c>
      <c r="C4243" s="62"/>
      <c r="D4243" s="61"/>
      <c r="E4243" s="61"/>
      <c r="F4243" s="61"/>
      <c r="G4243" t="str">
        <f t="shared" si="677"/>
        <v/>
      </c>
      <c r="H4243" t="str">
        <f>IFERROR(IF(COUNTIF($H$4:H4242,H4242)&lt;VLOOKUP($H4242,$D$3:$E$500,2,0),H4242,INDEX($D$3:$D$300,MATCH(H4242,$D$3:$D$300,0)+1)),"")</f>
        <v/>
      </c>
      <c r="I4243" t="str">
        <f>IF($H4243="","",VLOOKUP($H4243,Listes!$A$3:$I$12,3,FALSE))</f>
        <v/>
      </c>
      <c r="J4243" t="str">
        <f>IF($H4243="","",VLOOKUP($H4243,Listes!$A$3:$I$12,4,FALSE))</f>
        <v/>
      </c>
      <c r="K4243" t="str">
        <f>IF(H4243="","",VLOOKUP($H4243,Listes!$A$3:$I$12,8,FALSE))</f>
        <v/>
      </c>
      <c r="N4243" t="str">
        <f t="shared" si="678"/>
        <v/>
      </c>
    </row>
    <row r="4244" spans="1:14">
      <c r="A4244" s="62" t="str">
        <f>IF(Encodage!A4244="","",IF(COUNTIF($A$2:A4243,Encodage!A4244),"",IF(AND(Encodage!A4244&gt;=$G$2,Encodage!A4244&lt;=$H$2),Encodage!B4244,"")))</f>
        <v/>
      </c>
      <c r="B4244" s="62" t="str">
        <f>IF(A4244="","",IF(COUNTIF($A$2:B4243,Encodage!B4244)&gt;0,"",IF(AND(Encodage!B4244&gt;=$G$2,Encodage!A4244&lt;=$H$2),Encodage!C4244,"")))</f>
        <v/>
      </c>
      <c r="C4244" s="62"/>
      <c r="D4244" s="61"/>
      <c r="E4244" s="61"/>
      <c r="F4244" s="61"/>
      <c r="G4244" t="str">
        <f t="shared" si="677"/>
        <v/>
      </c>
      <c r="H4244" t="str">
        <f>IFERROR(IF(COUNTIF($H$4:H4243,H4243)&lt;VLOOKUP($H4243,$D$3:$E$500,2,0),H4243,INDEX($D$3:$D$300,MATCH(H4243,$D$3:$D$300,0)+1)),"")</f>
        <v/>
      </c>
      <c r="I4244" t="str">
        <f>IF($H4244="","",VLOOKUP($H4244,Listes!$A$3:$I$12,3,FALSE))</f>
        <v/>
      </c>
      <c r="J4244" t="str">
        <f>IF($H4244="","",VLOOKUP($H4244,Listes!$A$3:$I$12,4,FALSE))</f>
        <v/>
      </c>
      <c r="K4244" t="str">
        <f>IF(H4244="","",VLOOKUP($H4244,Listes!$A$3:$I$12,8,FALSE))</f>
        <v/>
      </c>
      <c r="N4244" t="str">
        <f t="shared" si="678"/>
        <v/>
      </c>
    </row>
    <row r="4245" spans="1:14">
      <c r="A4245" s="62" t="str">
        <f>IF(Encodage!A4245="","",IF(COUNTIF($A$2:A4244,Encodage!A4245),"",IF(AND(Encodage!A4245&gt;=$G$2,Encodage!A4245&lt;=$H$2),Encodage!B4245,"")))</f>
        <v/>
      </c>
      <c r="B4245" s="62" t="str">
        <f>IF(A4245="","",IF(COUNTIF($A$2:B4244,Encodage!B4245)&gt;0,"",IF(AND(Encodage!B4245&gt;=$G$2,Encodage!A4245&lt;=$H$2),Encodage!C4245,"")))</f>
        <v/>
      </c>
      <c r="C4245" s="62"/>
      <c r="D4245" s="61"/>
      <c r="E4245" s="61"/>
      <c r="F4245" s="61"/>
      <c r="G4245" t="str">
        <f t="shared" si="677"/>
        <v/>
      </c>
      <c r="H4245" t="str">
        <f>IFERROR(IF(COUNTIF($H$4:H4244,H4244)&lt;VLOOKUP($H4244,$D$3:$E$500,2,0),H4244,INDEX($D$3:$D$300,MATCH(H4244,$D$3:$D$300,0)+1)),"")</f>
        <v/>
      </c>
      <c r="I4245" t="str">
        <f>IF($H4245="","",VLOOKUP($H4245,Listes!$A$3:$I$12,3,FALSE))</f>
        <v/>
      </c>
      <c r="J4245" t="str">
        <f>IF($H4245="","",VLOOKUP($H4245,Listes!$A$3:$I$12,4,FALSE))</f>
        <v/>
      </c>
      <c r="K4245" t="str">
        <f>IF(H4245="","",VLOOKUP($H4245,Listes!$A$3:$I$12,8,FALSE))</f>
        <v/>
      </c>
      <c r="N4245" t="str">
        <f t="shared" si="678"/>
        <v/>
      </c>
    </row>
    <row r="4246" spans="1:14">
      <c r="A4246" s="62" t="str">
        <f>IF(Encodage!A4246="","",IF(COUNTIF($A$2:A4245,Encodage!A4246),"",IF(AND(Encodage!A4246&gt;=$G$2,Encodage!A4246&lt;=$H$2),Encodage!B4246,"")))</f>
        <v/>
      </c>
      <c r="B4246" s="62" t="str">
        <f>IF(A4246="","",IF(COUNTIF($A$2:B4245,Encodage!B4246)&gt;0,"",IF(AND(Encodage!B4246&gt;=$G$2,Encodage!A4246&lt;=$H$2),Encodage!C4246,"")))</f>
        <v/>
      </c>
      <c r="C4246" s="62"/>
      <c r="D4246" s="61"/>
      <c r="E4246" s="61"/>
      <c r="F4246" s="61"/>
      <c r="G4246" t="str">
        <f t="shared" si="677"/>
        <v/>
      </c>
      <c r="H4246" t="str">
        <f>IFERROR(IF(COUNTIF($H$4:H4245,H4245)&lt;VLOOKUP($H4245,$D$3:$E$500,2,0),H4245,INDEX($D$3:$D$300,MATCH(H4245,$D$3:$D$300,0)+1)),"")</f>
        <v/>
      </c>
      <c r="I4246" t="str">
        <f>IF($H4246="","",VLOOKUP($H4246,Listes!$A$3:$I$12,3,FALSE))</f>
        <v/>
      </c>
      <c r="J4246" t="str">
        <f>IF($H4246="","",VLOOKUP($H4246,Listes!$A$3:$I$12,4,FALSE))</f>
        <v/>
      </c>
      <c r="K4246" t="str">
        <f>IF(H4246="","",VLOOKUP($H4246,Listes!$A$3:$I$12,8,FALSE))</f>
        <v/>
      </c>
      <c r="N4246" t="str">
        <f t="shared" si="678"/>
        <v/>
      </c>
    </row>
    <row r="4247" spans="1:14">
      <c r="A4247" s="62" t="str">
        <f>IF(Encodage!A4247="","",IF(COUNTIF($A$2:A4246,Encodage!A4247),"",IF(AND(Encodage!A4247&gt;=$G$2,Encodage!A4247&lt;=$H$2),Encodage!B4247,"")))</f>
        <v/>
      </c>
      <c r="B4247" s="62" t="str">
        <f>IF(A4247="","",IF(COUNTIF($A$2:B4246,Encodage!B4247)&gt;0,"",IF(AND(Encodage!B4247&gt;=$G$2,Encodage!A4247&lt;=$H$2),Encodage!C4247,"")))</f>
        <v/>
      </c>
      <c r="C4247" s="62"/>
      <c r="D4247" s="61"/>
      <c r="E4247" s="61"/>
      <c r="F4247" s="61"/>
      <c r="G4247" t="str">
        <f t="shared" si="677"/>
        <v/>
      </c>
      <c r="H4247" t="str">
        <f>IFERROR(IF(COUNTIF($H$4:H4246,H4246)&lt;VLOOKUP($H4246,$D$3:$E$500,2,0),H4246,INDEX($D$3:$D$300,MATCH(H4246,$D$3:$D$300,0)+1)),"")</f>
        <v/>
      </c>
      <c r="I4247" t="str">
        <f>IF($H4247="","",VLOOKUP($H4247,Listes!$A$3:$I$12,3,FALSE))</f>
        <v/>
      </c>
      <c r="J4247" t="str">
        <f>IF($H4247="","",VLOOKUP($H4247,Listes!$A$3:$I$12,4,FALSE))</f>
        <v/>
      </c>
      <c r="K4247" t="str">
        <f>IF(H4247="","",VLOOKUP($H4247,Listes!$A$3:$I$12,8,FALSE))</f>
        <v/>
      </c>
      <c r="N4247" t="str">
        <f t="shared" si="678"/>
        <v/>
      </c>
    </row>
    <row r="4248" spans="1:14">
      <c r="A4248" s="62" t="str">
        <f>IF(Encodage!A4248="","",IF(COUNTIF($A$2:A4247,Encodage!A4248),"",IF(AND(Encodage!A4248&gt;=$G$2,Encodage!A4248&lt;=$H$2),Encodage!B4248,"")))</f>
        <v/>
      </c>
      <c r="B4248" s="62" t="str">
        <f>IF(A4248="","",IF(COUNTIF($A$2:B4247,Encodage!B4248)&gt;0,"",IF(AND(Encodage!B4248&gt;=$G$2,Encodage!A4248&lt;=$H$2),Encodage!C4248,"")))</f>
        <v/>
      </c>
      <c r="C4248" s="62"/>
      <c r="D4248" s="61"/>
      <c r="E4248" s="61"/>
      <c r="F4248" s="61"/>
      <c r="G4248" t="str">
        <f t="shared" si="677"/>
        <v/>
      </c>
      <c r="H4248" t="str">
        <f>IFERROR(IF(COUNTIF($H$4:H4247,H4247)&lt;VLOOKUP($H4247,$D$3:$E$500,2,0),H4247,INDEX($D$3:$D$300,MATCH(H4247,$D$3:$D$300,0)+1)),"")</f>
        <v/>
      </c>
      <c r="I4248" t="str">
        <f>IF($H4248="","",VLOOKUP($H4248,Listes!$A$3:$I$12,3,FALSE))</f>
        <v/>
      </c>
      <c r="J4248" t="str">
        <f>IF($H4248="","",VLOOKUP($H4248,Listes!$A$3:$I$12,4,FALSE))</f>
        <v/>
      </c>
      <c r="K4248" t="str">
        <f>IF(H4248="","",VLOOKUP($H4248,Listes!$A$3:$I$12,8,FALSE))</f>
        <v/>
      </c>
      <c r="N4248" t="str">
        <f t="shared" si="678"/>
        <v/>
      </c>
    </row>
    <row r="4249" spans="1:14">
      <c r="A4249" s="62" t="str">
        <f>IF(Encodage!A4249="","",IF(COUNTIF($A$2:A4248,Encodage!A4249),"",IF(AND(Encodage!A4249&gt;=$G$2,Encodage!A4249&lt;=$H$2),Encodage!B4249,"")))</f>
        <v/>
      </c>
      <c r="B4249" s="62" t="str">
        <f>IF(A4249="","",IF(COUNTIF($A$2:B4248,Encodage!B4249)&gt;0,"",IF(AND(Encodage!B4249&gt;=$G$2,Encodage!A4249&lt;=$H$2),Encodage!C4249,"")))</f>
        <v/>
      </c>
      <c r="C4249" s="62"/>
      <c r="D4249" s="61"/>
      <c r="E4249" s="61"/>
      <c r="F4249" s="61"/>
      <c r="G4249" t="str">
        <f t="shared" si="677"/>
        <v/>
      </c>
      <c r="H4249" t="str">
        <f>IFERROR(IF(COUNTIF($H$4:H4248,H4248)&lt;VLOOKUP($H4248,$D$3:$E$500,2,0),H4248,INDEX($D$3:$D$300,MATCH(H4248,$D$3:$D$300,0)+1)),"")</f>
        <v/>
      </c>
      <c r="I4249" t="str">
        <f>IF($H4249="","",VLOOKUP($H4249,Listes!$A$3:$I$12,3,FALSE))</f>
        <v/>
      </c>
      <c r="J4249" t="str">
        <f>IF($H4249="","",VLOOKUP($H4249,Listes!$A$3:$I$12,4,FALSE))</f>
        <v/>
      </c>
      <c r="K4249" t="str">
        <f>IF(H4249="","",VLOOKUP($H4249,Listes!$A$3:$I$12,8,FALSE))</f>
        <v/>
      </c>
      <c r="N4249" t="str">
        <f t="shared" si="678"/>
        <v/>
      </c>
    </row>
    <row r="4250" spans="1:14">
      <c r="A4250" s="62" t="str">
        <f>IF(Encodage!A4250="","",IF(COUNTIF($A$2:A4249,Encodage!A4250),"",IF(AND(Encodage!A4250&gt;=$G$2,Encodage!A4250&lt;=$H$2),Encodage!B4250,"")))</f>
        <v/>
      </c>
      <c r="B4250" s="62" t="str">
        <f>IF(A4250="","",IF(COUNTIF($A$2:B4249,Encodage!B4250)&gt;0,"",IF(AND(Encodage!B4250&gt;=$G$2,Encodage!A4250&lt;=$H$2),Encodage!C4250,"")))</f>
        <v/>
      </c>
      <c r="C4250" s="62"/>
      <c r="D4250" s="61"/>
      <c r="E4250" s="61"/>
      <c r="F4250" s="61"/>
      <c r="G4250" t="str">
        <f t="shared" si="677"/>
        <v/>
      </c>
      <c r="H4250" t="str">
        <f>IFERROR(IF(COUNTIF($H$4:H4249,H4249)&lt;VLOOKUP($H4249,$D$3:$E$500,2,0),H4249,INDEX($D$3:$D$300,MATCH(H4249,$D$3:$D$300,0)+1)),"")</f>
        <v/>
      </c>
      <c r="I4250" t="str">
        <f>IF($H4250="","",VLOOKUP($H4250,Listes!$A$3:$I$12,3,FALSE))</f>
        <v/>
      </c>
      <c r="J4250" t="str">
        <f>IF($H4250="","",VLOOKUP($H4250,Listes!$A$3:$I$12,4,FALSE))</f>
        <v/>
      </c>
      <c r="K4250" t="str">
        <f>IF(H4250="","",VLOOKUP($H4250,Listes!$A$3:$I$12,8,FALSE))</f>
        <v/>
      </c>
      <c r="N4250" t="str">
        <f t="shared" si="678"/>
        <v/>
      </c>
    </row>
    <row r="4251" spans="1:14">
      <c r="A4251" s="62" t="str">
        <f>IF(Encodage!A4251="","",IF(COUNTIF($A$2:A4250,Encodage!A4251),"",IF(AND(Encodage!A4251&gt;=$G$2,Encodage!A4251&lt;=$H$2),Encodage!B4251,"")))</f>
        <v/>
      </c>
      <c r="B4251" s="62" t="str">
        <f>IF(A4251="","",IF(COUNTIF($A$2:B4250,Encodage!B4251)&gt;0,"",IF(AND(Encodage!B4251&gt;=$G$2,Encodage!A4251&lt;=$H$2),Encodage!C4251,"")))</f>
        <v/>
      </c>
      <c r="C4251" s="62"/>
      <c r="D4251" s="61"/>
      <c r="E4251" s="61"/>
      <c r="F4251" s="61"/>
      <c r="G4251" t="str">
        <f t="shared" si="677"/>
        <v/>
      </c>
      <c r="H4251" t="str">
        <f>IFERROR(IF(COUNTIF($H$4:H4250,H4250)&lt;VLOOKUP($H4250,$D$3:$E$500,2,0),H4250,INDEX($D$3:$D$300,MATCH(H4250,$D$3:$D$300,0)+1)),"")</f>
        <v/>
      </c>
      <c r="I4251" t="str">
        <f>IF($H4251="","",VLOOKUP($H4251,Listes!$A$3:$I$12,3,FALSE))</f>
        <v/>
      </c>
      <c r="J4251" t="str">
        <f>IF($H4251="","",VLOOKUP($H4251,Listes!$A$3:$I$12,4,FALSE))</f>
        <v/>
      </c>
      <c r="K4251" t="str">
        <f>IF(H4251="","",VLOOKUP($H4251,Listes!$A$3:$I$12,8,FALSE))</f>
        <v/>
      </c>
      <c r="N4251" t="str">
        <f t="shared" si="678"/>
        <v/>
      </c>
    </row>
    <row r="4252" spans="1:14">
      <c r="A4252" s="62" t="str">
        <f>IF(Encodage!A4252="","",IF(COUNTIF($A$2:A4251,Encodage!A4252),"",IF(AND(Encodage!A4252&gt;=$G$2,Encodage!A4252&lt;=$H$2),Encodage!B4252,"")))</f>
        <v/>
      </c>
      <c r="B4252" s="62" t="str">
        <f>IF(A4252="","",IF(COUNTIF($A$2:B4251,Encodage!B4252)&gt;0,"",IF(AND(Encodage!B4252&gt;=$G$2,Encodage!A4252&lt;=$H$2),Encodage!C4252,"")))</f>
        <v/>
      </c>
      <c r="C4252" s="62"/>
      <c r="D4252" s="61"/>
      <c r="E4252" s="61"/>
      <c r="F4252" s="61"/>
      <c r="G4252" t="str">
        <f t="shared" si="677"/>
        <v/>
      </c>
      <c r="H4252" t="str">
        <f>IFERROR(IF(COUNTIF($H$4:H4251,H4251)&lt;VLOOKUP($H4251,$D$3:$E$500,2,0),H4251,INDEX($D$3:$D$300,MATCH(H4251,$D$3:$D$300,0)+1)),"")</f>
        <v/>
      </c>
      <c r="I4252" t="str">
        <f>IF($H4252="","",VLOOKUP($H4252,Listes!$A$3:$I$12,3,FALSE))</f>
        <v/>
      </c>
      <c r="J4252" t="str">
        <f>IF($H4252="","",VLOOKUP($H4252,Listes!$A$3:$I$12,4,FALSE))</f>
        <v/>
      </c>
      <c r="K4252" t="str">
        <f>IF(H4252="","",VLOOKUP($H4252,Listes!$A$3:$I$12,8,FALSE))</f>
        <v/>
      </c>
      <c r="N4252" t="str">
        <f t="shared" si="678"/>
        <v/>
      </c>
    </row>
    <row r="4253" spans="1:14">
      <c r="A4253" s="62" t="str">
        <f>IF(Encodage!A4253="","",IF(COUNTIF($A$2:A4252,Encodage!A4253),"",IF(AND(Encodage!A4253&gt;=$G$2,Encodage!A4253&lt;=$H$2),Encodage!B4253,"")))</f>
        <v/>
      </c>
      <c r="B4253" s="62" t="str">
        <f>IF(A4253="","",IF(COUNTIF($A$2:B4252,Encodage!B4253)&gt;0,"",IF(AND(Encodage!B4253&gt;=$G$2,Encodage!A4253&lt;=$H$2),Encodage!C4253,"")))</f>
        <v/>
      </c>
      <c r="C4253" s="62"/>
      <c r="D4253" s="61"/>
      <c r="E4253" s="61"/>
      <c r="F4253" s="61"/>
      <c r="G4253" t="str">
        <f t="shared" si="677"/>
        <v/>
      </c>
      <c r="H4253" t="str">
        <f>IFERROR(IF(COUNTIF($H$4:H4252,H4252)&lt;VLOOKUP($H4252,$D$3:$E$500,2,0),H4252,INDEX($D$3:$D$300,MATCH(H4252,$D$3:$D$300,0)+1)),"")</f>
        <v/>
      </c>
      <c r="I4253" t="str">
        <f>IF($H4253="","",VLOOKUP($H4253,Listes!$A$3:$I$12,3,FALSE))</f>
        <v/>
      </c>
      <c r="J4253" t="str">
        <f>IF($H4253="","",VLOOKUP($H4253,Listes!$A$3:$I$12,4,FALSE))</f>
        <v/>
      </c>
      <c r="K4253" t="str">
        <f>IF(H4253="","",VLOOKUP($H4253,Listes!$A$3:$I$12,8,FALSE))</f>
        <v/>
      </c>
      <c r="N4253" t="str">
        <f t="shared" si="678"/>
        <v/>
      </c>
    </row>
    <row r="4254" spans="1:14">
      <c r="A4254" s="62" t="str">
        <f>IF(Encodage!A4254="","",IF(COUNTIF($A$2:A4253,Encodage!A4254),"",IF(AND(Encodage!A4254&gt;=$G$2,Encodage!A4254&lt;=$H$2),Encodage!B4254,"")))</f>
        <v/>
      </c>
      <c r="B4254" s="62" t="str">
        <f>IF(A4254="","",IF(COUNTIF($A$2:B4253,Encodage!B4254)&gt;0,"",IF(AND(Encodage!B4254&gt;=$G$2,Encodage!A4254&lt;=$H$2),Encodage!C4254,"")))</f>
        <v/>
      </c>
      <c r="C4254" s="62"/>
      <c r="D4254" s="61"/>
      <c r="E4254" s="61"/>
      <c r="F4254" s="61"/>
      <c r="G4254" t="str">
        <f t="shared" si="677"/>
        <v/>
      </c>
      <c r="H4254" t="str">
        <f>IFERROR(IF(COUNTIF($H$4:H4253,H4253)&lt;VLOOKUP($H4253,$D$3:$E$500,2,0),H4253,INDEX($D$3:$D$300,MATCH(H4253,$D$3:$D$300,0)+1)),"")</f>
        <v/>
      </c>
      <c r="I4254" t="str">
        <f>IF($H4254="","",VLOOKUP($H4254,Listes!$A$3:$I$12,3,FALSE))</f>
        <v/>
      </c>
      <c r="J4254" t="str">
        <f>IF($H4254="","",VLOOKUP($H4254,Listes!$A$3:$I$12,4,FALSE))</f>
        <v/>
      </c>
      <c r="K4254" t="str">
        <f>IF(H4254="","",VLOOKUP($H4254,Listes!$A$3:$I$12,8,FALSE))</f>
        <v/>
      </c>
      <c r="N4254" t="str">
        <f t="shared" si="678"/>
        <v/>
      </c>
    </row>
    <row r="4255" spans="1:14">
      <c r="A4255" s="62" t="str">
        <f>IF(Encodage!A4255="","",IF(COUNTIF($A$2:A4254,Encodage!A4255),"",IF(AND(Encodage!A4255&gt;=$G$2,Encodage!A4255&lt;=$H$2),Encodage!B4255,"")))</f>
        <v/>
      </c>
      <c r="B4255" s="62" t="str">
        <f>IF(A4255="","",IF(COUNTIF($A$2:B4254,Encodage!B4255)&gt;0,"",IF(AND(Encodage!B4255&gt;=$G$2,Encodage!A4255&lt;=$H$2),Encodage!C4255,"")))</f>
        <v/>
      </c>
      <c r="C4255" s="62"/>
      <c r="D4255" s="61"/>
      <c r="E4255" s="61"/>
      <c r="F4255" s="61"/>
      <c r="G4255" t="str">
        <f t="shared" si="677"/>
        <v/>
      </c>
      <c r="H4255" t="str">
        <f>IFERROR(IF(COUNTIF($H$4:H4254,H4254)&lt;VLOOKUP($H4254,$D$3:$E$500,2,0),H4254,INDEX($D$3:$D$300,MATCH(H4254,$D$3:$D$300,0)+1)),"")</f>
        <v/>
      </c>
      <c r="I4255" t="str">
        <f>IF($H4255="","",VLOOKUP($H4255,Listes!$A$3:$I$12,3,FALSE))</f>
        <v/>
      </c>
      <c r="J4255" t="str">
        <f>IF($H4255="","",VLOOKUP($H4255,Listes!$A$3:$I$12,4,FALSE))</f>
        <v/>
      </c>
      <c r="K4255" t="str">
        <f>IF(H4255="","",VLOOKUP($H4255,Listes!$A$3:$I$12,8,FALSE))</f>
        <v/>
      </c>
      <c r="N4255" t="str">
        <f t="shared" si="678"/>
        <v/>
      </c>
    </row>
    <row r="4256" spans="1:14">
      <c r="A4256" s="62" t="str">
        <f>IF(Encodage!A4256="","",IF(COUNTIF($A$2:A4255,Encodage!A4256),"",IF(AND(Encodage!A4256&gt;=$G$2,Encodage!A4256&lt;=$H$2),Encodage!B4256,"")))</f>
        <v/>
      </c>
      <c r="B4256" s="62" t="str">
        <f>IF(A4256="","",IF(COUNTIF($A$2:B4255,Encodage!B4256)&gt;0,"",IF(AND(Encodage!B4256&gt;=$G$2,Encodage!A4256&lt;=$H$2),Encodage!C4256,"")))</f>
        <v/>
      </c>
      <c r="C4256" s="62"/>
      <c r="D4256" s="61"/>
      <c r="E4256" s="61"/>
      <c r="F4256" s="61"/>
      <c r="G4256" t="str">
        <f t="shared" si="677"/>
        <v/>
      </c>
      <c r="H4256" t="str">
        <f>IFERROR(IF(COUNTIF($H$4:H4255,H4255)&lt;VLOOKUP($H4255,$D$3:$E$500,2,0),H4255,INDEX($D$3:$D$300,MATCH(H4255,$D$3:$D$300,0)+1)),"")</f>
        <v/>
      </c>
      <c r="I4256" t="str">
        <f>IF($H4256="","",VLOOKUP($H4256,Listes!$A$3:$I$12,3,FALSE))</f>
        <v/>
      </c>
      <c r="J4256" t="str">
        <f>IF($H4256="","",VLOOKUP($H4256,Listes!$A$3:$I$12,4,FALSE))</f>
        <v/>
      </c>
      <c r="K4256" t="str">
        <f>IF(H4256="","",VLOOKUP($H4256,Listes!$A$3:$I$12,8,FALSE))</f>
        <v/>
      </c>
      <c r="N4256" t="str">
        <f t="shared" si="678"/>
        <v/>
      </c>
    </row>
    <row r="4257" spans="1:14">
      <c r="A4257" s="62" t="str">
        <f>IF(Encodage!A4257="","",IF(COUNTIF($A$2:A4256,Encodage!A4257),"",IF(AND(Encodage!A4257&gt;=$G$2,Encodage!A4257&lt;=$H$2),Encodage!B4257,"")))</f>
        <v/>
      </c>
      <c r="B4257" s="62" t="str">
        <f>IF(A4257="","",IF(COUNTIF($A$2:B4256,Encodage!B4257)&gt;0,"",IF(AND(Encodage!B4257&gt;=$G$2,Encodage!A4257&lt;=$H$2),Encodage!C4257,"")))</f>
        <v/>
      </c>
      <c r="C4257" s="62"/>
      <c r="D4257" s="61"/>
      <c r="E4257" s="61"/>
      <c r="F4257" s="61"/>
      <c r="G4257" t="str">
        <f t="shared" si="677"/>
        <v/>
      </c>
      <c r="H4257" t="str">
        <f>IFERROR(IF(COUNTIF($H$4:H4256,H4256)&lt;VLOOKUP($H4256,$D$3:$E$500,2,0),H4256,INDEX($D$3:$D$300,MATCH(H4256,$D$3:$D$300,0)+1)),"")</f>
        <v/>
      </c>
      <c r="I4257" t="str">
        <f>IF($H4257="","",VLOOKUP($H4257,Listes!$A$3:$I$12,3,FALSE))</f>
        <v/>
      </c>
      <c r="J4257" t="str">
        <f>IF($H4257="","",VLOOKUP($H4257,Listes!$A$3:$I$12,4,FALSE))</f>
        <v/>
      </c>
      <c r="K4257" t="str">
        <f>IF(H4257="","",VLOOKUP($H4257,Listes!$A$3:$I$12,8,FALSE))</f>
        <v/>
      </c>
      <c r="N4257" t="str">
        <f t="shared" si="678"/>
        <v/>
      </c>
    </row>
    <row r="4258" spans="1:14">
      <c r="A4258" s="62" t="str">
        <f>IF(Encodage!A4258="","",IF(COUNTIF($A$2:A4257,Encodage!A4258),"",IF(AND(Encodage!A4258&gt;=$G$2,Encodage!A4258&lt;=$H$2),Encodage!B4258,"")))</f>
        <v/>
      </c>
      <c r="B4258" s="62" t="str">
        <f>IF(A4258="","",IF(COUNTIF($A$2:B4257,Encodage!B4258)&gt;0,"",IF(AND(Encodage!B4258&gt;=$G$2,Encodage!A4258&lt;=$H$2),Encodage!C4258,"")))</f>
        <v/>
      </c>
      <c r="C4258" s="62"/>
      <c r="D4258" s="61"/>
      <c r="E4258" s="61"/>
      <c r="F4258" s="61"/>
      <c r="G4258" t="str">
        <f t="shared" si="677"/>
        <v/>
      </c>
      <c r="H4258" t="str">
        <f>IFERROR(IF(COUNTIF($H$4:H4257,H4257)&lt;VLOOKUP($H4257,$D$3:$E$500,2,0),H4257,INDEX($D$3:$D$300,MATCH(H4257,$D$3:$D$300,0)+1)),"")</f>
        <v/>
      </c>
      <c r="I4258" t="str">
        <f>IF($H4258="","",VLOOKUP($H4258,Listes!$A$3:$I$12,3,FALSE))</f>
        <v/>
      </c>
      <c r="J4258" t="str">
        <f>IF($H4258="","",VLOOKUP($H4258,Listes!$A$3:$I$12,4,FALSE))</f>
        <v/>
      </c>
      <c r="K4258" t="str">
        <f>IF(H4258="","",VLOOKUP($H4258,Listes!$A$3:$I$12,8,FALSE))</f>
        <v/>
      </c>
      <c r="N4258" t="str">
        <f t="shared" si="678"/>
        <v/>
      </c>
    </row>
    <row r="4259" spans="1:14">
      <c r="A4259" s="62" t="str">
        <f>IF(Encodage!A4259="","",IF(COUNTIF($A$2:A4258,Encodage!A4259),"",IF(AND(Encodage!A4259&gt;=$G$2,Encodage!A4259&lt;=$H$2),Encodage!B4259,"")))</f>
        <v/>
      </c>
      <c r="B4259" s="62" t="str">
        <f>IF(A4259="","",IF(COUNTIF($A$2:B4258,Encodage!B4259)&gt;0,"",IF(AND(Encodage!B4259&gt;=$G$2,Encodage!A4259&lt;=$H$2),Encodage!C4259,"")))</f>
        <v/>
      </c>
      <c r="C4259" s="62"/>
      <c r="D4259" s="61"/>
      <c r="E4259" s="61"/>
      <c r="F4259" s="61"/>
      <c r="G4259" t="str">
        <f t="shared" si="677"/>
        <v/>
      </c>
      <c r="H4259" t="str">
        <f>IFERROR(IF(COUNTIF($H$4:H4258,H4258)&lt;VLOOKUP($H4258,$D$3:$E$500,2,0),H4258,INDEX($D$3:$D$300,MATCH(H4258,$D$3:$D$300,0)+1)),"")</f>
        <v/>
      </c>
      <c r="I4259" t="str">
        <f>IF($H4259="","",VLOOKUP($H4259,Listes!$A$3:$I$12,3,FALSE))</f>
        <v/>
      </c>
      <c r="J4259" t="str">
        <f>IF($H4259="","",VLOOKUP($H4259,Listes!$A$3:$I$12,4,FALSE))</f>
        <v/>
      </c>
      <c r="K4259" t="str">
        <f>IF(H4259="","",VLOOKUP($H4259,Listes!$A$3:$I$12,8,FALSE))</f>
        <v/>
      </c>
      <c r="N4259" t="str">
        <f t="shared" si="678"/>
        <v/>
      </c>
    </row>
    <row r="4260" spans="1:14">
      <c r="A4260" s="62" t="str">
        <f>IF(Encodage!A4260="","",IF(COUNTIF($A$2:A4259,Encodage!A4260),"",IF(AND(Encodage!A4260&gt;=$G$2,Encodage!A4260&lt;=$H$2),Encodage!B4260,"")))</f>
        <v/>
      </c>
      <c r="B4260" s="62" t="str">
        <f>IF(A4260="","",IF(COUNTIF($A$2:B4259,Encodage!B4260)&gt;0,"",IF(AND(Encodage!B4260&gt;=$G$2,Encodage!A4260&lt;=$H$2),Encodage!C4260,"")))</f>
        <v/>
      </c>
      <c r="C4260" s="62"/>
      <c r="D4260" s="61"/>
      <c r="E4260" s="61"/>
      <c r="F4260" s="61"/>
      <c r="G4260" t="str">
        <f t="shared" si="677"/>
        <v/>
      </c>
      <c r="H4260" t="str">
        <f>IFERROR(IF(COUNTIF($H$4:H4259,H4259)&lt;VLOOKUP($H4259,$D$3:$E$500,2,0),H4259,INDEX($D$3:$D$300,MATCH(H4259,$D$3:$D$300,0)+1)),"")</f>
        <v/>
      </c>
      <c r="I4260" t="str">
        <f>IF($H4260="","",VLOOKUP($H4260,Listes!$A$3:$I$12,3,FALSE))</f>
        <v/>
      </c>
      <c r="J4260" t="str">
        <f>IF($H4260="","",VLOOKUP($H4260,Listes!$A$3:$I$12,4,FALSE))</f>
        <v/>
      </c>
      <c r="K4260" t="str">
        <f>IF(H4260="","",VLOOKUP($H4260,Listes!$A$3:$I$12,8,FALSE))</f>
        <v/>
      </c>
      <c r="N4260" t="str">
        <f t="shared" si="678"/>
        <v/>
      </c>
    </row>
    <row r="4261" spans="1:14">
      <c r="A4261" s="62" t="str">
        <f>IF(Encodage!A4261="","",IF(COUNTIF($A$2:A4260,Encodage!A4261),"",IF(AND(Encodage!A4261&gt;=$G$2,Encodage!A4261&lt;=$H$2),Encodage!B4261,"")))</f>
        <v/>
      </c>
      <c r="B4261" s="62" t="str">
        <f>IF(A4261="","",IF(COUNTIF($A$2:B4260,Encodage!B4261)&gt;0,"",IF(AND(Encodage!B4261&gt;=$G$2,Encodage!A4261&lt;=$H$2),Encodage!C4261,"")))</f>
        <v/>
      </c>
      <c r="C4261" s="62"/>
      <c r="D4261" s="61"/>
      <c r="E4261" s="61"/>
      <c r="F4261" s="61"/>
      <c r="G4261" t="str">
        <f t="shared" si="677"/>
        <v/>
      </c>
      <c r="H4261" t="str">
        <f>IFERROR(IF(COUNTIF($H$4:H4260,H4260)&lt;VLOOKUP($H4260,$D$3:$E$500,2,0),H4260,INDEX($D$3:$D$300,MATCH(H4260,$D$3:$D$300,0)+1)),"")</f>
        <v/>
      </c>
      <c r="I4261" t="str">
        <f>IF($H4261="","",VLOOKUP($H4261,Listes!$A$3:$I$12,3,FALSE))</f>
        <v/>
      </c>
      <c r="J4261" t="str">
        <f>IF($H4261="","",VLOOKUP($H4261,Listes!$A$3:$I$12,4,FALSE))</f>
        <v/>
      </c>
      <c r="K4261" t="str">
        <f>IF(H4261="","",VLOOKUP($H4261,Listes!$A$3:$I$12,8,FALSE))</f>
        <v/>
      </c>
      <c r="N4261" t="str">
        <f t="shared" si="678"/>
        <v/>
      </c>
    </row>
    <row r="4262" spans="1:14">
      <c r="A4262" s="62" t="str">
        <f>IF(Encodage!A4262="","",IF(COUNTIF($A$2:A4261,Encodage!A4262),"",IF(AND(Encodage!A4262&gt;=$G$2,Encodage!A4262&lt;=$H$2),Encodage!B4262,"")))</f>
        <v/>
      </c>
      <c r="B4262" s="62" t="str">
        <f>IF(A4262="","",IF(COUNTIF($A$2:B4261,Encodage!B4262)&gt;0,"",IF(AND(Encodage!B4262&gt;=$G$2,Encodage!A4262&lt;=$H$2),Encodage!C4262,"")))</f>
        <v/>
      </c>
      <c r="C4262" s="62"/>
      <c r="D4262" s="61"/>
      <c r="E4262" s="61"/>
      <c r="F4262" s="61"/>
      <c r="G4262" t="str">
        <f t="shared" si="677"/>
        <v/>
      </c>
      <c r="H4262" t="str">
        <f>IFERROR(IF(COUNTIF($H$4:H4261,H4261)&lt;VLOOKUP($H4261,$D$3:$E$500,2,0),H4261,INDEX($D$3:$D$300,MATCH(H4261,$D$3:$D$300,0)+1)),"")</f>
        <v/>
      </c>
      <c r="I4262" t="str">
        <f>IF($H4262="","",VLOOKUP($H4262,Listes!$A$3:$I$12,3,FALSE))</f>
        <v/>
      </c>
      <c r="J4262" t="str">
        <f>IF($H4262="","",VLOOKUP($H4262,Listes!$A$3:$I$12,4,FALSE))</f>
        <v/>
      </c>
      <c r="K4262" t="str">
        <f>IF(H4262="","",VLOOKUP($H4262,Listes!$A$3:$I$12,8,FALSE))</f>
        <v/>
      </c>
      <c r="N4262" t="str">
        <f t="shared" si="678"/>
        <v/>
      </c>
    </row>
    <row r="4263" spans="1:14">
      <c r="A4263" s="62" t="str">
        <f>IF(Encodage!A4263="","",IF(COUNTIF($A$2:A4262,Encodage!A4263),"",IF(AND(Encodage!A4263&gt;=$G$2,Encodage!A4263&lt;=$H$2),Encodage!B4263,"")))</f>
        <v/>
      </c>
      <c r="B4263" s="62" t="str">
        <f>IF(A4263="","",IF(COUNTIF($A$2:B4262,Encodage!B4263)&gt;0,"",IF(AND(Encodage!B4263&gt;=$G$2,Encodage!A4263&lt;=$H$2),Encodage!C4263,"")))</f>
        <v/>
      </c>
      <c r="C4263" s="62"/>
      <c r="D4263" s="61"/>
      <c r="E4263" s="61"/>
      <c r="F4263" s="61"/>
      <c r="G4263" t="str">
        <f t="shared" si="677"/>
        <v/>
      </c>
      <c r="H4263" t="str">
        <f>IFERROR(IF(COUNTIF($H$4:H4262,H4262)&lt;VLOOKUP($H4262,$D$3:$E$500,2,0),H4262,INDEX($D$3:$D$300,MATCH(H4262,$D$3:$D$300,0)+1)),"")</f>
        <v/>
      </c>
      <c r="I4263" t="str">
        <f>IF($H4263="","",VLOOKUP($H4263,Listes!$A$3:$I$12,3,FALSE))</f>
        <v/>
      </c>
      <c r="J4263" t="str">
        <f>IF($H4263="","",VLOOKUP($H4263,Listes!$A$3:$I$12,4,FALSE))</f>
        <v/>
      </c>
      <c r="K4263" t="str">
        <f>IF(H4263="","",VLOOKUP($H4263,Listes!$A$3:$I$12,8,FALSE))</f>
        <v/>
      </c>
      <c r="N4263" t="str">
        <f t="shared" si="678"/>
        <v/>
      </c>
    </row>
    <row r="4264" spans="1:14">
      <c r="A4264" s="62" t="str">
        <f>IF(Encodage!A4264="","",IF(COUNTIF($A$2:A4263,Encodage!A4264),"",IF(AND(Encodage!A4264&gt;=$G$2,Encodage!A4264&lt;=$H$2),Encodage!B4264,"")))</f>
        <v/>
      </c>
      <c r="B4264" s="62" t="str">
        <f>IF(A4264="","",IF(COUNTIF($A$2:B4263,Encodage!B4264)&gt;0,"",IF(AND(Encodage!B4264&gt;=$G$2,Encodage!A4264&lt;=$H$2),Encodage!C4264,"")))</f>
        <v/>
      </c>
      <c r="C4264" s="62"/>
      <c r="D4264" s="61"/>
      <c r="E4264" s="61"/>
      <c r="F4264" s="61"/>
      <c r="G4264" t="str">
        <f t="shared" si="677"/>
        <v/>
      </c>
      <c r="H4264" t="str">
        <f>IFERROR(IF(COUNTIF($H$4:H4263,H4263)&lt;VLOOKUP($H4263,$D$3:$E$500,2,0),H4263,INDEX($D$3:$D$300,MATCH(H4263,$D$3:$D$300,0)+1)),"")</f>
        <v/>
      </c>
      <c r="I4264" t="str">
        <f>IF($H4264="","",VLOOKUP($H4264,Listes!$A$3:$I$12,3,FALSE))</f>
        <v/>
      </c>
      <c r="J4264" t="str">
        <f>IF($H4264="","",VLOOKUP($H4264,Listes!$A$3:$I$12,4,FALSE))</f>
        <v/>
      </c>
      <c r="K4264" t="str">
        <f>IF(H4264="","",VLOOKUP($H4264,Listes!$A$3:$I$12,8,FALSE))</f>
        <v/>
      </c>
      <c r="N4264" t="str">
        <f t="shared" si="678"/>
        <v/>
      </c>
    </row>
    <row r="4265" spans="1:14">
      <c r="A4265" s="62" t="str">
        <f>IF(Encodage!A4265="","",IF(COUNTIF($A$2:A4264,Encodage!A4265),"",IF(AND(Encodage!A4265&gt;=$G$2,Encodage!A4265&lt;=$H$2),Encodage!B4265,"")))</f>
        <v/>
      </c>
      <c r="B4265" s="62" t="str">
        <f>IF(A4265="","",IF(COUNTIF($A$2:B4264,Encodage!B4265)&gt;0,"",IF(AND(Encodage!B4265&gt;=$G$2,Encodage!A4265&lt;=$H$2),Encodage!C4265,"")))</f>
        <v/>
      </c>
      <c r="C4265" s="62"/>
      <c r="D4265" s="61"/>
      <c r="E4265" s="61"/>
      <c r="F4265" s="61"/>
      <c r="G4265" t="str">
        <f t="shared" si="677"/>
        <v/>
      </c>
      <c r="H4265" t="str">
        <f>IFERROR(IF(COUNTIF($H$4:H4264,H4264)&lt;VLOOKUP($H4264,$D$3:$E$500,2,0),H4264,INDEX($D$3:$D$300,MATCH(H4264,$D$3:$D$300,0)+1)),"")</f>
        <v/>
      </c>
      <c r="I4265" t="str">
        <f>IF($H4265="","",VLOOKUP($H4265,Listes!$A$3:$I$12,3,FALSE))</f>
        <v/>
      </c>
      <c r="J4265" t="str">
        <f>IF($H4265="","",VLOOKUP($H4265,Listes!$A$3:$I$12,4,FALSE))</f>
        <v/>
      </c>
      <c r="K4265" t="str">
        <f>IF(H4265="","",VLOOKUP($H4265,Listes!$A$3:$I$12,8,FALSE))</f>
        <v/>
      </c>
      <c r="N4265" t="str">
        <f t="shared" si="678"/>
        <v/>
      </c>
    </row>
    <row r="4266" spans="1:14">
      <c r="A4266" s="62" t="str">
        <f>IF(Encodage!A4266="","",IF(COUNTIF($A$2:A4265,Encodage!A4266),"",IF(AND(Encodage!A4266&gt;=$G$2,Encodage!A4266&lt;=$H$2),Encodage!B4266,"")))</f>
        <v/>
      </c>
      <c r="B4266" s="62" t="str">
        <f>IF(A4266="","",IF(COUNTIF($A$2:B4265,Encodage!B4266)&gt;0,"",IF(AND(Encodage!B4266&gt;=$G$2,Encodage!A4266&lt;=$H$2),Encodage!C4266,"")))</f>
        <v/>
      </c>
      <c r="C4266" s="62"/>
      <c r="D4266" s="61"/>
      <c r="E4266" s="61"/>
      <c r="F4266" s="61"/>
      <c r="G4266" t="str">
        <f t="shared" si="677"/>
        <v/>
      </c>
      <c r="H4266" t="str">
        <f>IFERROR(IF(COUNTIF($H$4:H4265,H4265)&lt;VLOOKUP($H4265,$D$3:$E$500,2,0),H4265,INDEX($D$3:$D$300,MATCH(H4265,$D$3:$D$300,0)+1)),"")</f>
        <v/>
      </c>
      <c r="I4266" t="str">
        <f>IF($H4266="","",VLOOKUP($H4266,Listes!$A$3:$I$12,3,FALSE))</f>
        <v/>
      </c>
      <c r="J4266" t="str">
        <f>IF($H4266="","",VLOOKUP($H4266,Listes!$A$3:$I$12,4,FALSE))</f>
        <v/>
      </c>
      <c r="K4266" t="str">
        <f>IF(H4266="","",VLOOKUP($H4266,Listes!$A$3:$I$12,8,FALSE))</f>
        <v/>
      </c>
      <c r="N4266" t="str">
        <f t="shared" si="678"/>
        <v/>
      </c>
    </row>
    <row r="4267" spans="1:14">
      <c r="A4267" s="62" t="str">
        <f>IF(Encodage!A4267="","",IF(COUNTIF($A$2:A4266,Encodage!A4267),"",IF(AND(Encodage!A4267&gt;=$G$2,Encodage!A4267&lt;=$H$2),Encodage!B4267,"")))</f>
        <v/>
      </c>
      <c r="B4267" s="62" t="str">
        <f>IF(A4267="","",IF(COUNTIF($A$2:B4266,Encodage!B4267)&gt;0,"",IF(AND(Encodage!B4267&gt;=$G$2,Encodage!A4267&lt;=$H$2),Encodage!C4267,"")))</f>
        <v/>
      </c>
      <c r="C4267" s="62"/>
      <c r="D4267" s="61"/>
      <c r="E4267" s="61"/>
      <c r="F4267" s="61"/>
      <c r="G4267" t="str">
        <f t="shared" si="677"/>
        <v/>
      </c>
      <c r="H4267" t="str">
        <f>IFERROR(IF(COUNTIF($H$4:H4266,H4266)&lt;VLOOKUP($H4266,$D$3:$E$500,2,0),H4266,INDEX($D$3:$D$300,MATCH(H4266,$D$3:$D$300,0)+1)),"")</f>
        <v/>
      </c>
      <c r="I4267" t="str">
        <f>IF($H4267="","",VLOOKUP($H4267,Listes!$A$3:$I$12,3,FALSE))</f>
        <v/>
      </c>
      <c r="J4267" t="str">
        <f>IF($H4267="","",VLOOKUP($H4267,Listes!$A$3:$I$12,4,FALSE))</f>
        <v/>
      </c>
      <c r="K4267" t="str">
        <f>IF(H4267="","",VLOOKUP($H4267,Listes!$A$3:$I$12,8,FALSE))</f>
        <v/>
      </c>
      <c r="N4267" t="str">
        <f t="shared" si="678"/>
        <v/>
      </c>
    </row>
    <row r="4268" spans="1:14">
      <c r="A4268" s="62" t="str">
        <f>IF(Encodage!A4268="","",IF(COUNTIF($A$2:A4267,Encodage!A4268),"",IF(AND(Encodage!A4268&gt;=$G$2,Encodage!A4268&lt;=$H$2),Encodage!B4268,"")))</f>
        <v/>
      </c>
      <c r="B4268" s="62" t="str">
        <f>IF(A4268="","",IF(COUNTIF($A$2:B4267,Encodage!B4268)&gt;0,"",IF(AND(Encodage!B4268&gt;=$G$2,Encodage!A4268&lt;=$H$2),Encodage!C4268,"")))</f>
        <v/>
      </c>
      <c r="C4268" s="62"/>
      <c r="D4268" s="61"/>
      <c r="E4268" s="61"/>
      <c r="F4268" s="61"/>
      <c r="G4268" t="str">
        <f t="shared" si="677"/>
        <v/>
      </c>
      <c r="H4268" t="str">
        <f>IFERROR(IF(COUNTIF($H$4:H4267,H4267)&lt;VLOOKUP($H4267,$D$3:$E$500,2,0),H4267,INDEX($D$3:$D$300,MATCH(H4267,$D$3:$D$300,0)+1)),"")</f>
        <v/>
      </c>
      <c r="I4268" t="str">
        <f>IF($H4268="","",VLOOKUP($H4268,Listes!$A$3:$I$12,3,FALSE))</f>
        <v/>
      </c>
      <c r="J4268" t="str">
        <f>IF($H4268="","",VLOOKUP($H4268,Listes!$A$3:$I$12,4,FALSE))</f>
        <v/>
      </c>
      <c r="K4268" t="str">
        <f>IF(H4268="","",VLOOKUP($H4268,Listes!$A$3:$I$12,8,FALSE))</f>
        <v/>
      </c>
      <c r="N4268" t="str">
        <f t="shared" si="678"/>
        <v/>
      </c>
    </row>
    <row r="4269" spans="1:14">
      <c r="A4269" s="62" t="str">
        <f>IF(Encodage!A4269="","",IF(COUNTIF($A$2:A4268,Encodage!A4269),"",IF(AND(Encodage!A4269&gt;=$G$2,Encodage!A4269&lt;=$H$2),Encodage!B4269,"")))</f>
        <v/>
      </c>
      <c r="B4269" s="62" t="str">
        <f>IF(A4269="","",IF(COUNTIF($A$2:B4268,Encodage!B4269)&gt;0,"",IF(AND(Encodage!B4269&gt;=$G$2,Encodage!A4269&lt;=$H$2),Encodage!C4269,"")))</f>
        <v/>
      </c>
      <c r="C4269" s="62"/>
      <c r="D4269" s="61"/>
      <c r="E4269" s="61"/>
      <c r="F4269" s="61"/>
      <c r="G4269" t="str">
        <f t="shared" si="677"/>
        <v/>
      </c>
      <c r="H4269" t="str">
        <f>IFERROR(IF(COUNTIF($H$4:H4268,H4268)&lt;VLOOKUP($H4268,$D$3:$E$500,2,0),H4268,INDEX($D$3:$D$300,MATCH(H4268,$D$3:$D$300,0)+1)),"")</f>
        <v/>
      </c>
      <c r="I4269" t="str">
        <f>IF($H4269="","",VLOOKUP($H4269,Listes!$A$3:$I$12,3,FALSE))</f>
        <v/>
      </c>
      <c r="J4269" t="str">
        <f>IF($H4269="","",VLOOKUP($H4269,Listes!$A$3:$I$12,4,FALSE))</f>
        <v/>
      </c>
      <c r="K4269" t="str">
        <f>IF(H4269="","",VLOOKUP($H4269,Listes!$A$3:$I$12,8,FALSE))</f>
        <v/>
      </c>
      <c r="N4269" t="str">
        <f t="shared" si="678"/>
        <v/>
      </c>
    </row>
    <row r="4270" spans="1:14">
      <c r="A4270" s="62" t="str">
        <f>IF(Encodage!A4270="","",IF(COUNTIF($A$2:A4269,Encodage!A4270),"",IF(AND(Encodage!A4270&gt;=$G$2,Encodage!A4270&lt;=$H$2),Encodage!B4270,"")))</f>
        <v/>
      </c>
      <c r="B4270" s="62" t="str">
        <f>IF(A4270="","",IF(COUNTIF($A$2:B4269,Encodage!B4270)&gt;0,"",IF(AND(Encodage!B4270&gt;=$G$2,Encodage!A4270&lt;=$H$2),Encodage!C4270,"")))</f>
        <v/>
      </c>
      <c r="C4270" s="62"/>
      <c r="D4270" s="61"/>
      <c r="E4270" s="61"/>
      <c r="F4270" s="61"/>
      <c r="G4270" t="str">
        <f t="shared" si="677"/>
        <v/>
      </c>
      <c r="H4270" t="str">
        <f>IFERROR(IF(COUNTIF($H$4:H4269,H4269)&lt;VLOOKUP($H4269,$D$3:$E$500,2,0),H4269,INDEX($D$3:$D$300,MATCH(H4269,$D$3:$D$300,0)+1)),"")</f>
        <v/>
      </c>
      <c r="I4270" t="str">
        <f>IF($H4270="","",VLOOKUP($H4270,Listes!$A$3:$I$12,3,FALSE))</f>
        <v/>
      </c>
      <c r="J4270" t="str">
        <f>IF($H4270="","",VLOOKUP($H4270,Listes!$A$3:$I$12,4,FALSE))</f>
        <v/>
      </c>
      <c r="K4270" t="str">
        <f>IF(H4270="","",VLOOKUP($H4270,Listes!$A$3:$I$12,8,FALSE))</f>
        <v/>
      </c>
      <c r="N4270" t="str">
        <f t="shared" si="678"/>
        <v/>
      </c>
    </row>
    <row r="4271" spans="1:14">
      <c r="A4271" s="62" t="str">
        <f>IF(Encodage!A4271="","",IF(COUNTIF($A$2:A4270,Encodage!A4271),"",IF(AND(Encodage!A4271&gt;=$G$2,Encodage!A4271&lt;=$H$2),Encodage!B4271,"")))</f>
        <v/>
      </c>
      <c r="B4271" s="62" t="str">
        <f>IF(A4271="","",IF(COUNTIF($A$2:B4270,Encodage!B4271)&gt;0,"",IF(AND(Encodage!B4271&gt;=$G$2,Encodage!A4271&lt;=$H$2),Encodage!C4271,"")))</f>
        <v/>
      </c>
      <c r="C4271" s="62"/>
      <c r="D4271" s="61"/>
      <c r="E4271" s="61"/>
      <c r="F4271" s="61"/>
      <c r="G4271" t="str">
        <f t="shared" si="677"/>
        <v/>
      </c>
      <c r="H4271" t="str">
        <f>IFERROR(IF(COUNTIF($H$4:H4270,H4270)&lt;VLOOKUP($H4270,$D$3:$E$500,2,0),H4270,INDEX($D$3:$D$300,MATCH(H4270,$D$3:$D$300,0)+1)),"")</f>
        <v/>
      </c>
      <c r="I4271" t="str">
        <f>IF($H4271="","",VLOOKUP($H4271,Listes!$A$3:$I$12,3,FALSE))</f>
        <v/>
      </c>
      <c r="J4271" t="str">
        <f>IF($H4271="","",VLOOKUP($H4271,Listes!$A$3:$I$12,4,FALSE))</f>
        <v/>
      </c>
      <c r="K4271" t="str">
        <f>IF(H4271="","",VLOOKUP($H4271,Listes!$A$3:$I$12,8,FALSE))</f>
        <v/>
      </c>
      <c r="N4271" t="str">
        <f t="shared" si="678"/>
        <v/>
      </c>
    </row>
    <row r="4272" spans="1:14">
      <c r="A4272" s="62" t="str">
        <f>IF(Encodage!A4272="","",IF(COUNTIF($A$2:A4271,Encodage!A4272),"",IF(AND(Encodage!A4272&gt;=$G$2,Encodage!A4272&lt;=$H$2),Encodage!B4272,"")))</f>
        <v/>
      </c>
      <c r="B4272" s="62" t="str">
        <f>IF(A4272="","",IF(COUNTIF($A$2:B4271,Encodage!B4272)&gt;0,"",IF(AND(Encodage!B4272&gt;=$G$2,Encodage!A4272&lt;=$H$2),Encodage!C4272,"")))</f>
        <v/>
      </c>
      <c r="C4272" s="62"/>
      <c r="D4272" s="61"/>
      <c r="E4272" s="61"/>
      <c r="F4272" s="61"/>
      <c r="G4272" t="str">
        <f t="shared" si="677"/>
        <v/>
      </c>
      <c r="H4272" t="str">
        <f>IFERROR(IF(COUNTIF($H$4:H4271,H4271)&lt;VLOOKUP($H4271,$D$3:$E$500,2,0),H4271,INDEX($D$3:$D$300,MATCH(H4271,$D$3:$D$300,0)+1)),"")</f>
        <v/>
      </c>
      <c r="I4272" t="str">
        <f>IF($H4272="","",VLOOKUP($H4272,Listes!$A$3:$I$12,3,FALSE))</f>
        <v/>
      </c>
      <c r="J4272" t="str">
        <f>IF($H4272="","",VLOOKUP($H4272,Listes!$A$3:$I$12,4,FALSE))</f>
        <v/>
      </c>
      <c r="K4272" t="str">
        <f>IF(H4272="","",VLOOKUP($H4272,Listes!$A$3:$I$12,8,FALSE))</f>
        <v/>
      </c>
      <c r="N4272" t="str">
        <f t="shared" si="678"/>
        <v/>
      </c>
    </row>
    <row r="4273" spans="1:14">
      <c r="A4273" s="62" t="str">
        <f>IF(Encodage!A4273="","",IF(COUNTIF($A$2:A4272,Encodage!A4273),"",IF(AND(Encodage!A4273&gt;=$G$2,Encodage!A4273&lt;=$H$2),Encodage!B4273,"")))</f>
        <v/>
      </c>
      <c r="B4273" s="62" t="str">
        <f>IF(A4273="","",IF(COUNTIF($A$2:B4272,Encodage!B4273)&gt;0,"",IF(AND(Encodage!B4273&gt;=$G$2,Encodage!A4273&lt;=$H$2),Encodage!C4273,"")))</f>
        <v/>
      </c>
      <c r="C4273" s="62"/>
      <c r="D4273" s="61"/>
      <c r="E4273" s="61"/>
      <c r="F4273" s="61"/>
      <c r="G4273" t="str">
        <f t="shared" si="677"/>
        <v/>
      </c>
      <c r="H4273" t="str">
        <f>IFERROR(IF(COUNTIF($H$4:H4272,H4272)&lt;VLOOKUP($H4272,$D$3:$E$500,2,0),H4272,INDEX($D$3:$D$300,MATCH(H4272,$D$3:$D$300,0)+1)),"")</f>
        <v/>
      </c>
      <c r="I4273" t="str">
        <f>IF($H4273="","",VLOOKUP($H4273,Listes!$A$3:$I$12,3,FALSE))</f>
        <v/>
      </c>
      <c r="J4273" t="str">
        <f>IF($H4273="","",VLOOKUP($H4273,Listes!$A$3:$I$12,4,FALSE))</f>
        <v/>
      </c>
      <c r="K4273" t="str">
        <f>IF(H4273="","",VLOOKUP($H4273,Listes!$A$3:$I$12,8,FALSE))</f>
        <v/>
      </c>
      <c r="N4273" t="str">
        <f t="shared" si="678"/>
        <v/>
      </c>
    </row>
    <row r="4274" spans="1:14">
      <c r="A4274" s="62" t="str">
        <f>IF(Encodage!A4274="","",IF(COUNTIF($A$2:A4273,Encodage!A4274),"",IF(AND(Encodage!A4274&gt;=$G$2,Encodage!A4274&lt;=$H$2),Encodage!B4274,"")))</f>
        <v/>
      </c>
      <c r="B4274" s="62" t="str">
        <f>IF(A4274="","",IF(COUNTIF($A$2:B4273,Encodage!B4274)&gt;0,"",IF(AND(Encodage!B4274&gt;=$G$2,Encodage!A4274&lt;=$H$2),Encodage!C4274,"")))</f>
        <v/>
      </c>
      <c r="C4274" s="62"/>
      <c r="D4274" s="61"/>
      <c r="E4274" s="61"/>
      <c r="F4274" s="61"/>
      <c r="G4274" t="str">
        <f t="shared" si="677"/>
        <v/>
      </c>
      <c r="H4274" t="str">
        <f>IFERROR(IF(COUNTIF($H$4:H4273,H4273)&lt;VLOOKUP($H4273,$D$3:$E$500,2,0),H4273,INDEX($D$3:$D$300,MATCH(H4273,$D$3:$D$300,0)+1)),"")</f>
        <v/>
      </c>
      <c r="I4274" t="str">
        <f>IF($H4274="","",VLOOKUP($H4274,Listes!$A$3:$I$12,3,FALSE))</f>
        <v/>
      </c>
      <c r="J4274" t="str">
        <f>IF($H4274="","",VLOOKUP($H4274,Listes!$A$3:$I$12,4,FALSE))</f>
        <v/>
      </c>
      <c r="K4274" t="str">
        <f>IF(H4274="","",VLOOKUP($H4274,Listes!$A$3:$I$12,8,FALSE))</f>
        <v/>
      </c>
      <c r="N4274" t="str">
        <f t="shared" si="678"/>
        <v/>
      </c>
    </row>
    <row r="4275" spans="1:14">
      <c r="A4275" s="62" t="str">
        <f>IF(Encodage!A4275="","",IF(COUNTIF($A$2:A4274,Encodage!A4275),"",IF(AND(Encodage!A4275&gt;=$G$2,Encodage!A4275&lt;=$H$2),Encodage!B4275,"")))</f>
        <v/>
      </c>
      <c r="B4275" s="62" t="str">
        <f>IF(A4275="","",IF(COUNTIF($A$2:B4274,Encodage!B4275)&gt;0,"",IF(AND(Encodage!B4275&gt;=$G$2,Encodage!A4275&lt;=$H$2),Encodage!C4275,"")))</f>
        <v/>
      </c>
      <c r="C4275" s="62"/>
      <c r="D4275" s="61"/>
      <c r="E4275" s="61"/>
      <c r="F4275" s="61"/>
      <c r="G4275" t="str">
        <f t="shared" si="677"/>
        <v/>
      </c>
      <c r="H4275" t="str">
        <f>IFERROR(IF(COUNTIF($H$4:H4274,H4274)&lt;VLOOKUP($H4274,$D$3:$E$500,2,0),H4274,INDEX($D$3:$D$300,MATCH(H4274,$D$3:$D$300,0)+1)),"")</f>
        <v/>
      </c>
      <c r="I4275" t="str">
        <f>IF($H4275="","",VLOOKUP($H4275,Listes!$A$3:$I$12,3,FALSE))</f>
        <v/>
      </c>
      <c r="J4275" t="str">
        <f>IF($H4275="","",VLOOKUP($H4275,Listes!$A$3:$I$12,4,FALSE))</f>
        <v/>
      </c>
      <c r="K4275" t="str">
        <f>IF(H4275="","",VLOOKUP($H4275,Listes!$A$3:$I$12,8,FALSE))</f>
        <v/>
      </c>
      <c r="N4275" t="str">
        <f t="shared" si="678"/>
        <v/>
      </c>
    </row>
    <row r="4276" spans="1:14">
      <c r="A4276" s="62" t="str">
        <f>IF(Encodage!A4276="","",IF(COUNTIF($A$2:A4275,Encodage!A4276),"",IF(AND(Encodage!A4276&gt;=$G$2,Encodage!A4276&lt;=$H$2),Encodage!B4276,"")))</f>
        <v/>
      </c>
      <c r="B4276" s="62" t="str">
        <f>IF(A4276="","",IF(COUNTIF($A$2:B4275,Encodage!B4276)&gt;0,"",IF(AND(Encodage!B4276&gt;=$G$2,Encodage!A4276&lt;=$H$2),Encodage!C4276,"")))</f>
        <v/>
      </c>
      <c r="C4276" s="62"/>
      <c r="D4276" s="61"/>
      <c r="E4276" s="61"/>
      <c r="F4276" s="61"/>
      <c r="G4276" t="str">
        <f t="shared" si="677"/>
        <v/>
      </c>
      <c r="H4276" t="str">
        <f>IFERROR(IF(COUNTIF($H$4:H4275,H4275)&lt;VLOOKUP($H4275,$D$3:$E$500,2,0),H4275,INDEX($D$3:$D$300,MATCH(H4275,$D$3:$D$300,0)+1)),"")</f>
        <v/>
      </c>
      <c r="I4276" t="str">
        <f>IF($H4276="","",VLOOKUP($H4276,Listes!$A$3:$I$12,3,FALSE))</f>
        <v/>
      </c>
      <c r="J4276" t="str">
        <f>IF($H4276="","",VLOOKUP($H4276,Listes!$A$3:$I$12,4,FALSE))</f>
        <v/>
      </c>
      <c r="K4276" t="str">
        <f>IF(H4276="","",VLOOKUP($H4276,Listes!$A$3:$I$12,8,FALSE))</f>
        <v/>
      </c>
      <c r="N4276" t="str">
        <f t="shared" si="678"/>
        <v/>
      </c>
    </row>
    <row r="4277" spans="1:14">
      <c r="A4277" s="62" t="str">
        <f>IF(Encodage!A4277="","",IF(COUNTIF($A$2:A4276,Encodage!A4277),"",IF(AND(Encodage!A4277&gt;=$G$2,Encodage!A4277&lt;=$H$2),Encodage!B4277,"")))</f>
        <v/>
      </c>
      <c r="B4277" s="62" t="str">
        <f>IF(A4277="","",IF(COUNTIF($A$2:B4276,Encodage!B4277)&gt;0,"",IF(AND(Encodage!B4277&gt;=$G$2,Encodage!A4277&lt;=$H$2),Encodage!C4277,"")))</f>
        <v/>
      </c>
      <c r="C4277" s="62"/>
      <c r="D4277" s="61"/>
      <c r="E4277" s="61"/>
      <c r="F4277" s="61"/>
      <c r="G4277" t="str">
        <f t="shared" si="677"/>
        <v/>
      </c>
      <c r="H4277" t="str">
        <f>IFERROR(IF(COUNTIF($H$4:H4276,H4276)&lt;VLOOKUP($H4276,$D$3:$E$500,2,0),H4276,INDEX($D$3:$D$300,MATCH(H4276,$D$3:$D$300,0)+1)),"")</f>
        <v/>
      </c>
      <c r="I4277" t="str">
        <f>IF($H4277="","",VLOOKUP($H4277,Listes!$A$3:$I$12,3,FALSE))</f>
        <v/>
      </c>
      <c r="J4277" t="str">
        <f>IF($H4277="","",VLOOKUP($H4277,Listes!$A$3:$I$12,4,FALSE))</f>
        <v/>
      </c>
      <c r="K4277" t="str">
        <f>IF(H4277="","",VLOOKUP($H4277,Listes!$A$3:$I$12,8,FALSE))</f>
        <v/>
      </c>
      <c r="N4277" t="str">
        <f t="shared" si="678"/>
        <v/>
      </c>
    </row>
    <row r="4278" spans="1:14">
      <c r="A4278" s="62" t="str">
        <f>IF(Encodage!A4278="","",IF(COUNTIF($A$2:A4277,Encodage!A4278),"",IF(AND(Encodage!A4278&gt;=$G$2,Encodage!A4278&lt;=$H$2),Encodage!B4278,"")))</f>
        <v/>
      </c>
      <c r="B4278" s="62" t="str">
        <f>IF(A4278="","",IF(COUNTIF($A$2:B4277,Encodage!B4278)&gt;0,"",IF(AND(Encodage!B4278&gt;=$G$2,Encodage!A4278&lt;=$H$2),Encodage!C4278,"")))</f>
        <v/>
      </c>
      <c r="C4278" s="62"/>
      <c r="D4278" s="61"/>
      <c r="E4278" s="61"/>
      <c r="F4278" s="61"/>
      <c r="G4278" t="str">
        <f t="shared" si="677"/>
        <v/>
      </c>
      <c r="H4278" t="str">
        <f>IFERROR(IF(COUNTIF($H$4:H4277,H4277)&lt;VLOOKUP($H4277,$D$3:$E$500,2,0),H4277,INDEX($D$3:$D$300,MATCH(H4277,$D$3:$D$300,0)+1)),"")</f>
        <v/>
      </c>
      <c r="I4278" t="str">
        <f>IF($H4278="","",VLOOKUP($H4278,Listes!$A$3:$I$12,3,FALSE))</f>
        <v/>
      </c>
      <c r="J4278" t="str">
        <f>IF($H4278="","",VLOOKUP($H4278,Listes!$A$3:$I$12,4,FALSE))</f>
        <v/>
      </c>
      <c r="K4278" t="str">
        <f>IF(H4278="","",VLOOKUP($H4278,Listes!$A$3:$I$12,8,FALSE))</f>
        <v/>
      </c>
      <c r="N4278" t="str">
        <f t="shared" si="678"/>
        <v/>
      </c>
    </row>
    <row r="4279" spans="1:14">
      <c r="A4279" s="62" t="str">
        <f>IF(Encodage!A4279="","",IF(COUNTIF($A$2:A4278,Encodage!A4279),"",IF(AND(Encodage!A4279&gt;=$G$2,Encodage!A4279&lt;=$H$2),Encodage!B4279,"")))</f>
        <v/>
      </c>
      <c r="B4279" s="62" t="str">
        <f>IF(A4279="","",IF(COUNTIF($A$2:B4278,Encodage!B4279)&gt;0,"",IF(AND(Encodage!B4279&gt;=$G$2,Encodage!A4279&lt;=$H$2),Encodage!C4279,"")))</f>
        <v/>
      </c>
      <c r="C4279" s="62"/>
      <c r="D4279" s="61"/>
      <c r="E4279" s="61"/>
      <c r="F4279" s="61"/>
      <c r="G4279" t="str">
        <f t="shared" si="677"/>
        <v/>
      </c>
      <c r="H4279" t="str">
        <f>IFERROR(IF(COUNTIF($H$4:H4278,H4278)&lt;VLOOKUP($H4278,$D$3:$E$500,2,0),H4278,INDEX($D$3:$D$300,MATCH(H4278,$D$3:$D$300,0)+1)),"")</f>
        <v/>
      </c>
      <c r="I4279" t="str">
        <f>IF($H4279="","",VLOOKUP($H4279,Listes!$A$3:$I$12,3,FALSE))</f>
        <v/>
      </c>
      <c r="J4279" t="str">
        <f>IF($H4279="","",VLOOKUP($H4279,Listes!$A$3:$I$12,4,FALSE))</f>
        <v/>
      </c>
      <c r="K4279" t="str">
        <f>IF(H4279="","",VLOOKUP($H4279,Listes!$A$3:$I$12,8,FALSE))</f>
        <v/>
      </c>
      <c r="N4279" t="str">
        <f t="shared" si="678"/>
        <v/>
      </c>
    </row>
    <row r="4280" spans="1:14">
      <c r="A4280" s="62" t="str">
        <f>IF(Encodage!A4280="","",IF(COUNTIF($A$2:A4279,Encodage!A4280),"",IF(AND(Encodage!A4280&gt;=$G$2,Encodage!A4280&lt;=$H$2),Encodage!B4280,"")))</f>
        <v/>
      </c>
      <c r="B4280" s="62" t="str">
        <f>IF(A4280="","",IF(COUNTIF($A$2:B4279,Encodage!B4280)&gt;0,"",IF(AND(Encodage!B4280&gt;=$G$2,Encodage!A4280&lt;=$H$2),Encodage!C4280,"")))</f>
        <v/>
      </c>
      <c r="C4280" s="62"/>
      <c r="D4280" s="61"/>
      <c r="E4280" s="61"/>
      <c r="F4280" s="61"/>
      <c r="G4280" t="str">
        <f t="shared" si="677"/>
        <v/>
      </c>
      <c r="H4280" t="str">
        <f>IFERROR(IF(COUNTIF($H$4:H4279,H4279)&lt;VLOOKUP($H4279,$D$3:$E$500,2,0),H4279,INDEX($D$3:$D$300,MATCH(H4279,$D$3:$D$300,0)+1)),"")</f>
        <v/>
      </c>
      <c r="I4280" t="str">
        <f>IF($H4280="","",VLOOKUP($H4280,Listes!$A$3:$I$12,3,FALSE))</f>
        <v/>
      </c>
      <c r="J4280" t="str">
        <f>IF($H4280="","",VLOOKUP($H4280,Listes!$A$3:$I$12,4,FALSE))</f>
        <v/>
      </c>
      <c r="K4280" t="str">
        <f>IF(H4280="","",VLOOKUP($H4280,Listes!$A$3:$I$12,8,FALSE))</f>
        <v/>
      </c>
      <c r="N4280" t="str">
        <f t="shared" si="678"/>
        <v/>
      </c>
    </row>
    <row r="4281" spans="1:14">
      <c r="A4281" s="62" t="str">
        <f>IF(Encodage!A4281="","",IF(COUNTIF($A$2:A4280,Encodage!A4281),"",IF(AND(Encodage!A4281&gt;=$G$2,Encodage!A4281&lt;=$H$2),Encodage!B4281,"")))</f>
        <v/>
      </c>
      <c r="B4281" s="62" t="str">
        <f>IF(A4281="","",IF(COUNTIF($A$2:B4280,Encodage!B4281)&gt;0,"",IF(AND(Encodage!B4281&gt;=$G$2,Encodage!A4281&lt;=$H$2),Encodage!C4281,"")))</f>
        <v/>
      </c>
      <c r="C4281" s="62"/>
      <c r="D4281" s="61"/>
      <c r="E4281" s="61"/>
      <c r="F4281" s="61"/>
      <c r="G4281" t="str">
        <f t="shared" si="677"/>
        <v/>
      </c>
      <c r="H4281" t="str">
        <f>IFERROR(IF(COUNTIF($H$4:H4280,H4280)&lt;VLOOKUP($H4280,$D$3:$E$500,2,0),H4280,INDEX($D$3:$D$300,MATCH(H4280,$D$3:$D$300,0)+1)),"")</f>
        <v/>
      </c>
      <c r="I4281" t="str">
        <f>IF($H4281="","",VLOOKUP($H4281,Listes!$A$3:$I$12,3,FALSE))</f>
        <v/>
      </c>
      <c r="J4281" t="str">
        <f>IF($H4281="","",VLOOKUP($H4281,Listes!$A$3:$I$12,4,FALSE))</f>
        <v/>
      </c>
      <c r="K4281" t="str">
        <f>IF(H4281="","",VLOOKUP($H4281,Listes!$A$3:$I$12,8,FALSE))</f>
        <v/>
      </c>
      <c r="N4281" t="str">
        <f t="shared" si="678"/>
        <v/>
      </c>
    </row>
    <row r="4282" spans="1:14">
      <c r="A4282" s="62" t="str">
        <f>IF(Encodage!A4282="","",IF(COUNTIF($A$2:A4281,Encodage!A4282),"",IF(AND(Encodage!A4282&gt;=$G$2,Encodage!A4282&lt;=$H$2),Encodage!B4282,"")))</f>
        <v/>
      </c>
      <c r="B4282" s="62" t="str">
        <f>IF(A4282="","",IF(COUNTIF($A$2:B4281,Encodage!B4282)&gt;0,"",IF(AND(Encodage!B4282&gt;=$G$2,Encodage!A4282&lt;=$H$2),Encodage!C4282,"")))</f>
        <v/>
      </c>
      <c r="C4282" s="62"/>
      <c r="D4282" s="61"/>
      <c r="E4282" s="61"/>
      <c r="F4282" s="61"/>
      <c r="G4282" t="str">
        <f t="shared" si="677"/>
        <v/>
      </c>
      <c r="H4282" t="str">
        <f>IFERROR(IF(COUNTIF($H$4:H4281,H4281)&lt;VLOOKUP($H4281,$D$3:$E$500,2,0),H4281,INDEX($D$3:$D$300,MATCH(H4281,$D$3:$D$300,0)+1)),"")</f>
        <v/>
      </c>
      <c r="I4282" t="str">
        <f>IF($H4282="","",VLOOKUP($H4282,Listes!$A$3:$I$12,3,FALSE))</f>
        <v/>
      </c>
      <c r="J4282" t="str">
        <f>IF($H4282="","",VLOOKUP($H4282,Listes!$A$3:$I$12,4,FALSE))</f>
        <v/>
      </c>
      <c r="K4282" t="str">
        <f>IF(H4282="","",VLOOKUP($H4282,Listes!$A$3:$I$12,8,FALSE))</f>
        <v/>
      </c>
      <c r="N4282" t="str">
        <f t="shared" si="678"/>
        <v/>
      </c>
    </row>
    <row r="4283" spans="1:14">
      <c r="A4283" s="62" t="str">
        <f>IF(Encodage!A4283="","",IF(COUNTIF($A$2:A4282,Encodage!A4283),"",IF(AND(Encodage!A4283&gt;=$G$2,Encodage!A4283&lt;=$H$2),Encodage!B4283,"")))</f>
        <v/>
      </c>
      <c r="B4283" s="62" t="str">
        <f>IF(A4283="","",IF(COUNTIF($A$2:B4282,Encodage!B4283)&gt;0,"",IF(AND(Encodage!B4283&gt;=$G$2,Encodage!A4283&lt;=$H$2),Encodage!C4283,"")))</f>
        <v/>
      </c>
      <c r="C4283" s="62"/>
      <c r="D4283" s="61"/>
      <c r="E4283" s="61"/>
      <c r="F4283" s="61"/>
      <c r="G4283" t="str">
        <f t="shared" si="677"/>
        <v/>
      </c>
      <c r="H4283" t="str">
        <f>IFERROR(IF(COUNTIF($H$4:H4282,H4282)&lt;VLOOKUP($H4282,$D$3:$E$500,2,0),H4282,INDEX($D$3:$D$300,MATCH(H4282,$D$3:$D$300,0)+1)),"")</f>
        <v/>
      </c>
      <c r="I4283" t="str">
        <f>IF($H4283="","",VLOOKUP($H4283,Listes!$A$3:$I$12,3,FALSE))</f>
        <v/>
      </c>
      <c r="J4283" t="str">
        <f>IF($H4283="","",VLOOKUP($H4283,Listes!$A$3:$I$12,4,FALSE))</f>
        <v/>
      </c>
      <c r="K4283" t="str">
        <f>IF(H4283="","",VLOOKUP($H4283,Listes!$A$3:$I$12,8,FALSE))</f>
        <v/>
      </c>
      <c r="N4283" t="str">
        <f t="shared" si="678"/>
        <v/>
      </c>
    </row>
    <row r="4284" spans="1:14">
      <c r="A4284" s="62" t="str">
        <f>IF(Encodage!A4284="","",IF(COUNTIF($A$2:A4283,Encodage!A4284),"",IF(AND(Encodage!A4284&gt;=$G$2,Encodage!A4284&lt;=$H$2),Encodage!B4284,"")))</f>
        <v/>
      </c>
      <c r="B4284" s="62" t="str">
        <f>IF(A4284="","",IF(COUNTIF($A$2:B4283,Encodage!B4284)&gt;0,"",IF(AND(Encodage!B4284&gt;=$G$2,Encodage!A4284&lt;=$H$2),Encodage!C4284,"")))</f>
        <v/>
      </c>
      <c r="C4284" s="62"/>
      <c r="D4284" s="61"/>
      <c r="E4284" s="61"/>
      <c r="F4284" s="61"/>
      <c r="G4284" t="str">
        <f t="shared" si="677"/>
        <v/>
      </c>
      <c r="H4284" t="str">
        <f>IFERROR(IF(COUNTIF($H$4:H4283,H4283)&lt;VLOOKUP($H4283,$D$3:$E$500,2,0),H4283,INDEX($D$3:$D$300,MATCH(H4283,$D$3:$D$300,0)+1)),"")</f>
        <v/>
      </c>
      <c r="I4284" t="str">
        <f>IF($H4284="","",VLOOKUP($H4284,Listes!$A$3:$I$12,3,FALSE))</f>
        <v/>
      </c>
      <c r="J4284" t="str">
        <f>IF($H4284="","",VLOOKUP($H4284,Listes!$A$3:$I$12,4,FALSE))</f>
        <v/>
      </c>
      <c r="K4284" t="str">
        <f>IF(H4284="","",VLOOKUP($H4284,Listes!$A$3:$I$12,8,FALSE))</f>
        <v/>
      </c>
      <c r="N4284" t="str">
        <f t="shared" si="678"/>
        <v/>
      </c>
    </row>
    <row r="4285" spans="1:14">
      <c r="A4285" s="62" t="str">
        <f>IF(Encodage!A4285="","",IF(COUNTIF($A$2:A4284,Encodage!A4285),"",IF(AND(Encodage!A4285&gt;=$G$2,Encodage!A4285&lt;=$H$2),Encodage!B4285,"")))</f>
        <v/>
      </c>
      <c r="B4285" s="62" t="str">
        <f>IF(A4285="","",IF(COUNTIF($A$2:B4284,Encodage!B4285)&gt;0,"",IF(AND(Encodage!B4285&gt;=$G$2,Encodage!A4285&lt;=$H$2),Encodage!C4285,"")))</f>
        <v/>
      </c>
      <c r="C4285" s="62"/>
      <c r="D4285" s="61"/>
      <c r="E4285" s="61"/>
      <c r="F4285" s="61"/>
      <c r="G4285" t="str">
        <f t="shared" si="677"/>
        <v/>
      </c>
      <c r="H4285" t="str">
        <f>IFERROR(IF(COUNTIF($H$4:H4284,H4284)&lt;VLOOKUP($H4284,$D$3:$E$500,2,0),H4284,INDEX($D$3:$D$300,MATCH(H4284,$D$3:$D$300,0)+1)),"")</f>
        <v/>
      </c>
      <c r="I4285" t="str">
        <f>IF($H4285="","",VLOOKUP($H4285,Listes!$A$3:$I$12,3,FALSE))</f>
        <v/>
      </c>
      <c r="J4285" t="str">
        <f>IF($H4285="","",VLOOKUP($H4285,Listes!$A$3:$I$12,4,FALSE))</f>
        <v/>
      </c>
      <c r="K4285" t="str">
        <f>IF(H4285="","",VLOOKUP($H4285,Listes!$A$3:$I$12,8,FALSE))</f>
        <v/>
      </c>
      <c r="N4285" t="str">
        <f t="shared" si="678"/>
        <v/>
      </c>
    </row>
    <row r="4286" spans="1:14">
      <c r="A4286" s="62" t="str">
        <f>IF(Encodage!A4286="","",IF(COUNTIF($A$2:A4285,Encodage!A4286),"",IF(AND(Encodage!A4286&gt;=$G$2,Encodage!A4286&lt;=$H$2),Encodage!B4286,"")))</f>
        <v/>
      </c>
      <c r="B4286" s="62" t="str">
        <f>IF(A4286="","",IF(COUNTIF($A$2:B4285,Encodage!B4286)&gt;0,"",IF(AND(Encodage!B4286&gt;=$G$2,Encodage!A4286&lt;=$H$2),Encodage!C4286,"")))</f>
        <v/>
      </c>
      <c r="C4286" s="62"/>
      <c r="D4286" s="61"/>
      <c r="E4286" s="61"/>
      <c r="F4286" s="61"/>
      <c r="G4286" t="str">
        <f t="shared" si="677"/>
        <v/>
      </c>
      <c r="H4286" t="str">
        <f>IFERROR(IF(COUNTIF($H$4:H4285,H4285)&lt;VLOOKUP($H4285,$D$3:$E$500,2,0),H4285,INDEX($D$3:$D$300,MATCH(H4285,$D$3:$D$300,0)+1)),"")</f>
        <v/>
      </c>
      <c r="I4286" t="str">
        <f>IF($H4286="","",VLOOKUP($H4286,Listes!$A$3:$I$12,3,FALSE))</f>
        <v/>
      </c>
      <c r="J4286" t="str">
        <f>IF($H4286="","",VLOOKUP($H4286,Listes!$A$3:$I$12,4,FALSE))</f>
        <v/>
      </c>
      <c r="K4286" t="str">
        <f>IF(H4286="","",VLOOKUP($H4286,Listes!$A$3:$I$12,8,FALSE))</f>
        <v/>
      </c>
      <c r="N4286" t="str">
        <f t="shared" si="678"/>
        <v/>
      </c>
    </row>
    <row r="4287" spans="1:14">
      <c r="A4287" s="62" t="str">
        <f>IF(Encodage!A4287="","",IF(COUNTIF($A$2:A4286,Encodage!A4287),"",IF(AND(Encodage!A4287&gt;=$G$2,Encodage!A4287&lt;=$H$2),Encodage!B4287,"")))</f>
        <v/>
      </c>
      <c r="B4287" s="62" t="str">
        <f>IF(A4287="","",IF(COUNTIF($A$2:B4286,Encodage!B4287)&gt;0,"",IF(AND(Encodage!B4287&gt;=$G$2,Encodage!A4287&lt;=$H$2),Encodage!C4287,"")))</f>
        <v/>
      </c>
      <c r="C4287" s="62"/>
      <c r="D4287" s="61"/>
      <c r="E4287" s="61"/>
      <c r="F4287" s="61"/>
      <c r="G4287" t="str">
        <f t="shared" si="677"/>
        <v/>
      </c>
      <c r="H4287" t="str">
        <f>IFERROR(IF(COUNTIF($H$4:H4286,H4286)&lt;VLOOKUP($H4286,$D$3:$E$500,2,0),H4286,INDEX($D$3:$D$300,MATCH(H4286,$D$3:$D$300,0)+1)),"")</f>
        <v/>
      </c>
      <c r="I4287" t="str">
        <f>IF($H4287="","",VLOOKUP($H4287,Listes!$A$3:$I$12,3,FALSE))</f>
        <v/>
      </c>
      <c r="J4287" t="str">
        <f>IF($H4287="","",VLOOKUP($H4287,Listes!$A$3:$I$12,4,FALSE))</f>
        <v/>
      </c>
      <c r="K4287" t="str">
        <f>IF(H4287="","",VLOOKUP($H4287,Listes!$A$3:$I$12,8,FALSE))</f>
        <v/>
      </c>
      <c r="N4287" t="str">
        <f t="shared" si="678"/>
        <v/>
      </c>
    </row>
    <row r="4288" spans="1:14">
      <c r="A4288" s="62" t="str">
        <f>IF(Encodage!A4288="","",IF(COUNTIF($A$2:A4287,Encodage!A4288),"",IF(AND(Encodage!A4288&gt;=$G$2,Encodage!A4288&lt;=$H$2),Encodage!B4288,"")))</f>
        <v/>
      </c>
      <c r="B4288" s="62" t="str">
        <f>IF(A4288="","",IF(COUNTIF($A$2:B4287,Encodage!B4288)&gt;0,"",IF(AND(Encodage!B4288&gt;=$G$2,Encodage!A4288&lt;=$H$2),Encodage!C4288,"")))</f>
        <v/>
      </c>
      <c r="C4288" s="62"/>
      <c r="D4288" s="61"/>
      <c r="E4288" s="61"/>
      <c r="F4288" s="61"/>
      <c r="G4288" t="str">
        <f t="shared" si="677"/>
        <v/>
      </c>
      <c r="H4288" t="str">
        <f>IFERROR(IF(COUNTIF($H$4:H4287,H4287)&lt;VLOOKUP($H4287,$D$3:$E$500,2,0),H4287,INDEX($D$3:$D$300,MATCH(H4287,$D$3:$D$300,0)+1)),"")</f>
        <v/>
      </c>
      <c r="I4288" t="str">
        <f>IF($H4288="","",VLOOKUP($H4288,Listes!$A$3:$I$12,3,FALSE))</f>
        <v/>
      </c>
      <c r="J4288" t="str">
        <f>IF($H4288="","",VLOOKUP($H4288,Listes!$A$3:$I$12,4,FALSE))</f>
        <v/>
      </c>
      <c r="K4288" t="str">
        <f>IF(H4288="","",VLOOKUP($H4288,Listes!$A$3:$I$12,8,FALSE))</f>
        <v/>
      </c>
      <c r="N4288" t="str">
        <f t="shared" si="678"/>
        <v/>
      </c>
    </row>
    <row r="4289" spans="1:14">
      <c r="A4289" s="62" t="str">
        <f>IF(Encodage!A4289="","",IF(COUNTIF($A$2:A4288,Encodage!A4289),"",IF(AND(Encodage!A4289&gt;=$G$2,Encodage!A4289&lt;=$H$2),Encodage!B4289,"")))</f>
        <v/>
      </c>
      <c r="B4289" s="62" t="str">
        <f>IF(A4289="","",IF(COUNTIF($A$2:B4288,Encodage!B4289)&gt;0,"",IF(AND(Encodage!B4289&gt;=$G$2,Encodage!A4289&lt;=$H$2),Encodage!C4289,"")))</f>
        <v/>
      </c>
      <c r="C4289" s="62"/>
      <c r="D4289" s="61"/>
      <c r="E4289" s="61"/>
      <c r="F4289" s="61"/>
      <c r="G4289" t="str">
        <f t="shared" si="677"/>
        <v/>
      </c>
      <c r="H4289" t="str">
        <f>IFERROR(IF(COUNTIF($H$4:H4288,H4288)&lt;VLOOKUP($H4288,$D$3:$E$500,2,0),H4288,INDEX($D$3:$D$300,MATCH(H4288,$D$3:$D$300,0)+1)),"")</f>
        <v/>
      </c>
      <c r="I4289" t="str">
        <f>IF($H4289="","",VLOOKUP($H4289,Listes!$A$3:$I$12,3,FALSE))</f>
        <v/>
      </c>
      <c r="J4289" t="str">
        <f>IF($H4289="","",VLOOKUP($H4289,Listes!$A$3:$I$12,4,FALSE))</f>
        <v/>
      </c>
      <c r="K4289" t="str">
        <f>IF(H4289="","",VLOOKUP($H4289,Listes!$A$3:$I$12,8,FALSE))</f>
        <v/>
      </c>
      <c r="N4289" t="str">
        <f t="shared" si="678"/>
        <v/>
      </c>
    </row>
    <row r="4290" spans="1:14">
      <c r="A4290" s="62" t="str">
        <f>IF(Encodage!A4290="","",IF(COUNTIF($A$2:A4289,Encodage!A4290),"",IF(AND(Encodage!A4290&gt;=$G$2,Encodage!A4290&lt;=$H$2),Encodage!B4290,"")))</f>
        <v/>
      </c>
      <c r="B4290" s="62" t="str">
        <f>IF(A4290="","",IF(COUNTIF($A$2:B4289,Encodage!B4290)&gt;0,"",IF(AND(Encodage!B4290&gt;=$G$2,Encodage!A4290&lt;=$H$2),Encodage!C4290,"")))</f>
        <v/>
      </c>
      <c r="C4290" s="62"/>
      <c r="D4290" s="61"/>
      <c r="E4290" s="61"/>
      <c r="F4290" s="61"/>
      <c r="G4290" t="str">
        <f t="shared" si="677"/>
        <v/>
      </c>
      <c r="H4290" t="str">
        <f>IFERROR(IF(COUNTIF($H$4:H4289,H4289)&lt;VLOOKUP($H4289,$D$3:$E$500,2,0),H4289,INDEX($D$3:$D$300,MATCH(H4289,$D$3:$D$300,0)+1)),"")</f>
        <v/>
      </c>
      <c r="I4290" t="str">
        <f>IF($H4290="","",VLOOKUP($H4290,Listes!$A$3:$I$12,3,FALSE))</f>
        <v/>
      </c>
      <c r="J4290" t="str">
        <f>IF($H4290="","",VLOOKUP($H4290,Listes!$A$3:$I$12,4,FALSE))</f>
        <v/>
      </c>
      <c r="K4290" t="str">
        <f>IF(H4290="","",VLOOKUP($H4290,Listes!$A$3:$I$12,8,FALSE))</f>
        <v/>
      </c>
      <c r="N4290" t="str">
        <f t="shared" si="678"/>
        <v/>
      </c>
    </row>
    <row r="4291" spans="1:14">
      <c r="A4291" s="62" t="str">
        <f>IF(Encodage!A4291="","",IF(COUNTIF($A$2:A4290,Encodage!A4291),"",IF(AND(Encodage!A4291&gt;=$G$2,Encodage!A4291&lt;=$H$2),Encodage!B4291,"")))</f>
        <v/>
      </c>
      <c r="B4291" s="62" t="str">
        <f>IF(A4291="","",IF(COUNTIF($A$2:B4290,Encodage!B4291)&gt;0,"",IF(AND(Encodage!B4291&gt;=$G$2,Encodage!A4291&lt;=$H$2),Encodage!C4291,"")))</f>
        <v/>
      </c>
      <c r="C4291" s="62"/>
      <c r="D4291" s="61"/>
      <c r="E4291" s="61"/>
      <c r="F4291" s="61"/>
      <c r="G4291" t="str">
        <f t="shared" si="677"/>
        <v/>
      </c>
      <c r="H4291" t="str">
        <f>IFERROR(IF(COUNTIF($H$4:H4290,H4290)&lt;VLOOKUP($H4290,$D$3:$E$500,2,0),H4290,INDEX($D$3:$D$300,MATCH(H4290,$D$3:$D$300,0)+1)),"")</f>
        <v/>
      </c>
      <c r="I4291" t="str">
        <f>IF($H4291="","",VLOOKUP($H4291,Listes!$A$3:$I$12,3,FALSE))</f>
        <v/>
      </c>
      <c r="J4291" t="str">
        <f>IF($H4291="","",VLOOKUP($H4291,Listes!$A$3:$I$12,4,FALSE))</f>
        <v/>
      </c>
      <c r="K4291" t="str">
        <f>IF(H4291="","",VLOOKUP($H4291,Listes!$A$3:$I$12,8,FALSE))</f>
        <v/>
      </c>
      <c r="N4291" t="str">
        <f t="shared" si="678"/>
        <v/>
      </c>
    </row>
    <row r="4292" spans="1:14">
      <c r="A4292" s="62" t="str">
        <f>IF(Encodage!A4292="","",IF(COUNTIF($A$2:A4291,Encodage!A4292),"",IF(AND(Encodage!A4292&gt;=$G$2,Encodage!A4292&lt;=$H$2),Encodage!B4292,"")))</f>
        <v/>
      </c>
      <c r="B4292" s="62" t="str">
        <f>IF(A4292="","",IF(COUNTIF($A$2:B4291,Encodage!B4292)&gt;0,"",IF(AND(Encodage!B4292&gt;=$G$2,Encodage!A4292&lt;=$H$2),Encodage!C4292,"")))</f>
        <v/>
      </c>
      <c r="C4292" s="62"/>
      <c r="D4292" s="61"/>
      <c r="E4292" s="61"/>
      <c r="F4292" s="61"/>
      <c r="G4292" t="str">
        <f t="shared" si="677"/>
        <v/>
      </c>
      <c r="H4292" t="str">
        <f>IFERROR(IF(COUNTIF($H$4:H4291,H4291)&lt;VLOOKUP($H4291,$D$3:$E$500,2,0),H4291,INDEX($D$3:$D$300,MATCH(H4291,$D$3:$D$300,0)+1)),"")</f>
        <v/>
      </c>
      <c r="I4292" t="str">
        <f>IF($H4292="","",VLOOKUP($H4292,Listes!$A$3:$I$12,3,FALSE))</f>
        <v/>
      </c>
      <c r="J4292" t="str">
        <f>IF($H4292="","",VLOOKUP($H4292,Listes!$A$3:$I$12,4,FALSE))</f>
        <v/>
      </c>
      <c r="K4292" t="str">
        <f>IF(H4292="","",VLOOKUP($H4292,Listes!$A$3:$I$12,8,FALSE))</f>
        <v/>
      </c>
      <c r="N4292" t="str">
        <f t="shared" si="678"/>
        <v/>
      </c>
    </row>
    <row r="4293" spans="1:14">
      <c r="A4293" s="62" t="str">
        <f>IF(Encodage!A4293="","",IF(COUNTIF($A$2:A4292,Encodage!A4293),"",IF(AND(Encodage!A4293&gt;=$G$2,Encodage!A4293&lt;=$H$2),Encodage!B4293,"")))</f>
        <v/>
      </c>
      <c r="B4293" s="62" t="str">
        <f>IF(A4293="","",IF(COUNTIF($A$2:B4292,Encodage!B4293)&gt;0,"",IF(AND(Encodage!B4293&gt;=$G$2,Encodage!A4293&lt;=$H$2),Encodage!C4293,"")))</f>
        <v/>
      </c>
      <c r="C4293" s="62"/>
      <c r="D4293" s="61"/>
      <c r="E4293" s="61"/>
      <c r="F4293" s="61"/>
      <c r="G4293" t="str">
        <f t="shared" ref="G4293:G4356" si="679">IFERROR(INDEX($C$3:$C$10000,MATCH(H4293,$A$3:$A$10000,0)),"")</f>
        <v/>
      </c>
      <c r="H4293" t="str">
        <f>IFERROR(IF(COUNTIF($H$4:H4292,H4292)&lt;VLOOKUP($H4292,$D$3:$E$500,2,0),H4292,INDEX($D$3:$D$300,MATCH(H4292,$D$3:$D$300,0)+1)),"")</f>
        <v/>
      </c>
      <c r="I4293" t="str">
        <f>IF($H4293="","",VLOOKUP($H4293,Listes!$A$3:$I$12,3,FALSE))</f>
        <v/>
      </c>
      <c r="J4293" t="str">
        <f>IF($H4293="","",VLOOKUP($H4293,Listes!$A$3:$I$12,4,FALSE))</f>
        <v/>
      </c>
      <c r="K4293" t="str">
        <f>IF(H4293="","",VLOOKUP($H4293,Listes!$A$3:$I$12,8,FALSE))</f>
        <v/>
      </c>
      <c r="N4293" t="str">
        <f t="shared" ref="N4293:N4356" si="680">IF($H4292=$H4293,"",IFERROR(INDEX($C$3:$C$300,MATCH(H4293,$D$3:$D$300,0)),""))</f>
        <v/>
      </c>
    </row>
    <row r="4294" spans="1:14">
      <c r="A4294" s="62" t="str">
        <f>IF(Encodage!A4294="","",IF(COUNTIF($A$2:A4293,Encodage!A4294),"",IF(AND(Encodage!A4294&gt;=$G$2,Encodage!A4294&lt;=$H$2),Encodage!B4294,"")))</f>
        <v/>
      </c>
      <c r="B4294" s="62" t="str">
        <f>IF(A4294="","",IF(COUNTIF($A$2:B4293,Encodage!B4294)&gt;0,"",IF(AND(Encodage!B4294&gt;=$G$2,Encodage!A4294&lt;=$H$2),Encodage!C4294,"")))</f>
        <v/>
      </c>
      <c r="C4294" s="62"/>
      <c r="D4294" s="61"/>
      <c r="E4294" s="61"/>
      <c r="F4294" s="61"/>
      <c r="G4294" t="str">
        <f t="shared" si="679"/>
        <v/>
      </c>
      <c r="H4294" t="str">
        <f>IFERROR(IF(COUNTIF($H$4:H4293,H4293)&lt;VLOOKUP($H4293,$D$3:$E$500,2,0),H4293,INDEX($D$3:$D$300,MATCH(H4293,$D$3:$D$300,0)+1)),"")</f>
        <v/>
      </c>
      <c r="I4294" t="str">
        <f>IF($H4294="","",VLOOKUP($H4294,Listes!$A$3:$I$12,3,FALSE))</f>
        <v/>
      </c>
      <c r="J4294" t="str">
        <f>IF($H4294="","",VLOOKUP($H4294,Listes!$A$3:$I$12,4,FALSE))</f>
        <v/>
      </c>
      <c r="K4294" t="str">
        <f>IF(H4294="","",VLOOKUP($H4294,Listes!$A$3:$I$12,8,FALSE))</f>
        <v/>
      </c>
      <c r="N4294" t="str">
        <f t="shared" si="680"/>
        <v/>
      </c>
    </row>
    <row r="4295" spans="1:14">
      <c r="A4295" s="62" t="str">
        <f>IF(Encodage!A4295="","",IF(COUNTIF($A$2:A4294,Encodage!A4295),"",IF(AND(Encodage!A4295&gt;=$G$2,Encodage!A4295&lt;=$H$2),Encodage!B4295,"")))</f>
        <v/>
      </c>
      <c r="B4295" s="62" t="str">
        <f>IF(A4295="","",IF(COUNTIF($A$2:B4294,Encodage!B4295)&gt;0,"",IF(AND(Encodage!B4295&gt;=$G$2,Encodage!A4295&lt;=$H$2),Encodage!C4295,"")))</f>
        <v/>
      </c>
      <c r="C4295" s="62"/>
      <c r="D4295" s="61"/>
      <c r="E4295" s="61"/>
      <c r="F4295" s="61"/>
      <c r="G4295" t="str">
        <f t="shared" si="679"/>
        <v/>
      </c>
      <c r="H4295" t="str">
        <f>IFERROR(IF(COUNTIF($H$4:H4294,H4294)&lt;VLOOKUP($H4294,$D$3:$E$500,2,0),H4294,INDEX($D$3:$D$300,MATCH(H4294,$D$3:$D$300,0)+1)),"")</f>
        <v/>
      </c>
      <c r="I4295" t="str">
        <f>IF($H4295="","",VLOOKUP($H4295,Listes!$A$3:$I$12,3,FALSE))</f>
        <v/>
      </c>
      <c r="J4295" t="str">
        <f>IF($H4295="","",VLOOKUP($H4295,Listes!$A$3:$I$12,4,FALSE))</f>
        <v/>
      </c>
      <c r="K4295" t="str">
        <f>IF(H4295="","",VLOOKUP($H4295,Listes!$A$3:$I$12,8,FALSE))</f>
        <v/>
      </c>
      <c r="N4295" t="str">
        <f t="shared" si="680"/>
        <v/>
      </c>
    </row>
    <row r="4296" spans="1:14">
      <c r="A4296" s="62" t="str">
        <f>IF(Encodage!A4296="","",IF(COUNTIF($A$2:A4295,Encodage!A4296),"",IF(AND(Encodage!A4296&gt;=$G$2,Encodage!A4296&lt;=$H$2),Encodage!B4296,"")))</f>
        <v/>
      </c>
      <c r="B4296" s="62" t="str">
        <f>IF(A4296="","",IF(COUNTIF($A$2:B4295,Encodage!B4296)&gt;0,"",IF(AND(Encodage!B4296&gt;=$G$2,Encodage!A4296&lt;=$H$2),Encodage!C4296,"")))</f>
        <v/>
      </c>
      <c r="C4296" s="62"/>
      <c r="D4296" s="61"/>
      <c r="E4296" s="61"/>
      <c r="F4296" s="61"/>
      <c r="G4296" t="str">
        <f t="shared" si="679"/>
        <v/>
      </c>
      <c r="H4296" t="str">
        <f>IFERROR(IF(COUNTIF($H$4:H4295,H4295)&lt;VLOOKUP($H4295,$D$3:$E$500,2,0),H4295,INDEX($D$3:$D$300,MATCH(H4295,$D$3:$D$300,0)+1)),"")</f>
        <v/>
      </c>
      <c r="I4296" t="str">
        <f>IF($H4296="","",VLOOKUP($H4296,Listes!$A$3:$I$12,3,FALSE))</f>
        <v/>
      </c>
      <c r="J4296" t="str">
        <f>IF($H4296="","",VLOOKUP($H4296,Listes!$A$3:$I$12,4,FALSE))</f>
        <v/>
      </c>
      <c r="K4296" t="str">
        <f>IF(H4296="","",VLOOKUP($H4296,Listes!$A$3:$I$12,8,FALSE))</f>
        <v/>
      </c>
      <c r="N4296" t="str">
        <f t="shared" si="680"/>
        <v/>
      </c>
    </row>
    <row r="4297" spans="1:14">
      <c r="A4297" s="62" t="str">
        <f>IF(Encodage!A4297="","",IF(COUNTIF($A$2:A4296,Encodage!A4297),"",IF(AND(Encodage!A4297&gt;=$G$2,Encodage!A4297&lt;=$H$2),Encodage!B4297,"")))</f>
        <v/>
      </c>
      <c r="B4297" s="62" t="str">
        <f>IF(A4297="","",IF(COUNTIF($A$2:B4296,Encodage!B4297)&gt;0,"",IF(AND(Encodage!B4297&gt;=$G$2,Encodage!A4297&lt;=$H$2),Encodage!C4297,"")))</f>
        <v/>
      </c>
      <c r="C4297" s="62"/>
      <c r="D4297" s="61"/>
      <c r="E4297" s="61"/>
      <c r="F4297" s="61"/>
      <c r="G4297" t="str">
        <f t="shared" si="679"/>
        <v/>
      </c>
      <c r="H4297" t="str">
        <f>IFERROR(IF(COUNTIF($H$4:H4296,H4296)&lt;VLOOKUP($H4296,$D$3:$E$500,2,0),H4296,INDEX($D$3:$D$300,MATCH(H4296,$D$3:$D$300,0)+1)),"")</f>
        <v/>
      </c>
      <c r="I4297" t="str">
        <f>IF($H4297="","",VLOOKUP($H4297,Listes!$A$3:$I$12,3,FALSE))</f>
        <v/>
      </c>
      <c r="J4297" t="str">
        <f>IF($H4297="","",VLOOKUP($H4297,Listes!$A$3:$I$12,4,FALSE))</f>
        <v/>
      </c>
      <c r="K4297" t="str">
        <f>IF(H4297="","",VLOOKUP($H4297,Listes!$A$3:$I$12,8,FALSE))</f>
        <v/>
      </c>
      <c r="N4297" t="str">
        <f t="shared" si="680"/>
        <v/>
      </c>
    </row>
    <row r="4298" spans="1:14">
      <c r="A4298" s="62" t="str">
        <f>IF(Encodage!A4298="","",IF(COUNTIF($A$2:A4297,Encodage!A4298),"",IF(AND(Encodage!A4298&gt;=$G$2,Encodage!A4298&lt;=$H$2),Encodage!B4298,"")))</f>
        <v/>
      </c>
      <c r="B4298" s="62" t="str">
        <f>IF(A4298="","",IF(COUNTIF($A$2:B4297,Encodage!B4298)&gt;0,"",IF(AND(Encodage!B4298&gt;=$G$2,Encodage!A4298&lt;=$H$2),Encodage!C4298,"")))</f>
        <v/>
      </c>
      <c r="C4298" s="62"/>
      <c r="D4298" s="61"/>
      <c r="E4298" s="61"/>
      <c r="F4298" s="61"/>
      <c r="G4298" t="str">
        <f t="shared" si="679"/>
        <v/>
      </c>
      <c r="H4298" t="str">
        <f>IFERROR(IF(COUNTIF($H$4:H4297,H4297)&lt;VLOOKUP($H4297,$D$3:$E$500,2,0),H4297,INDEX($D$3:$D$300,MATCH(H4297,$D$3:$D$300,0)+1)),"")</f>
        <v/>
      </c>
      <c r="I4298" t="str">
        <f>IF($H4298="","",VLOOKUP($H4298,Listes!$A$3:$I$12,3,FALSE))</f>
        <v/>
      </c>
      <c r="J4298" t="str">
        <f>IF($H4298="","",VLOOKUP($H4298,Listes!$A$3:$I$12,4,FALSE))</f>
        <v/>
      </c>
      <c r="K4298" t="str">
        <f>IF(H4298="","",VLOOKUP($H4298,Listes!$A$3:$I$12,8,FALSE))</f>
        <v/>
      </c>
      <c r="N4298" t="str">
        <f t="shared" si="680"/>
        <v/>
      </c>
    </row>
    <row r="4299" spans="1:14">
      <c r="A4299" s="62" t="str">
        <f>IF(Encodage!A4299="","",IF(COUNTIF($A$2:A4298,Encodage!A4299),"",IF(AND(Encodage!A4299&gt;=$G$2,Encodage!A4299&lt;=$H$2),Encodage!B4299,"")))</f>
        <v/>
      </c>
      <c r="B4299" s="62" t="str">
        <f>IF(A4299="","",IF(COUNTIF($A$2:B4298,Encodage!B4299)&gt;0,"",IF(AND(Encodage!B4299&gt;=$G$2,Encodage!A4299&lt;=$H$2),Encodage!C4299,"")))</f>
        <v/>
      </c>
      <c r="C4299" s="62"/>
      <c r="D4299" s="61"/>
      <c r="E4299" s="61"/>
      <c r="F4299" s="61"/>
      <c r="G4299" t="str">
        <f t="shared" si="679"/>
        <v/>
      </c>
      <c r="H4299" t="str">
        <f>IFERROR(IF(COUNTIF($H$4:H4298,H4298)&lt;VLOOKUP($H4298,$D$3:$E$500,2,0),H4298,INDEX($D$3:$D$300,MATCH(H4298,$D$3:$D$300,0)+1)),"")</f>
        <v/>
      </c>
      <c r="I4299" t="str">
        <f>IF($H4299="","",VLOOKUP($H4299,Listes!$A$3:$I$12,3,FALSE))</f>
        <v/>
      </c>
      <c r="J4299" t="str">
        <f>IF($H4299="","",VLOOKUP($H4299,Listes!$A$3:$I$12,4,FALSE))</f>
        <v/>
      </c>
      <c r="K4299" t="str">
        <f>IF(H4299="","",VLOOKUP($H4299,Listes!$A$3:$I$12,8,FALSE))</f>
        <v/>
      </c>
      <c r="N4299" t="str">
        <f t="shared" si="680"/>
        <v/>
      </c>
    </row>
    <row r="4300" spans="1:14">
      <c r="A4300" s="62" t="str">
        <f>IF(Encodage!A4300="","",IF(COUNTIF($A$2:A4299,Encodage!A4300),"",IF(AND(Encodage!A4300&gt;=$G$2,Encodage!A4300&lt;=$H$2),Encodage!B4300,"")))</f>
        <v/>
      </c>
      <c r="B4300" s="62" t="str">
        <f>IF(A4300="","",IF(COUNTIF($A$2:B4299,Encodage!B4300)&gt;0,"",IF(AND(Encodage!B4300&gt;=$G$2,Encodage!A4300&lt;=$H$2),Encodage!C4300,"")))</f>
        <v/>
      </c>
      <c r="C4300" s="62"/>
      <c r="D4300" s="61"/>
      <c r="E4300" s="61"/>
      <c r="F4300" s="61"/>
      <c r="G4300" t="str">
        <f t="shared" si="679"/>
        <v/>
      </c>
      <c r="H4300" t="str">
        <f>IFERROR(IF(COUNTIF($H$4:H4299,H4299)&lt;VLOOKUP($H4299,$D$3:$E$500,2,0),H4299,INDEX($D$3:$D$300,MATCH(H4299,$D$3:$D$300,0)+1)),"")</f>
        <v/>
      </c>
      <c r="I4300" t="str">
        <f>IF($H4300="","",VLOOKUP($H4300,Listes!$A$3:$I$12,3,FALSE))</f>
        <v/>
      </c>
      <c r="J4300" t="str">
        <f>IF($H4300="","",VLOOKUP($H4300,Listes!$A$3:$I$12,4,FALSE))</f>
        <v/>
      </c>
      <c r="K4300" t="str">
        <f>IF(H4300="","",VLOOKUP($H4300,Listes!$A$3:$I$12,8,FALSE))</f>
        <v/>
      </c>
      <c r="N4300" t="str">
        <f t="shared" si="680"/>
        <v/>
      </c>
    </row>
    <row r="4301" spans="1:14">
      <c r="A4301" s="62" t="str">
        <f>IF(Encodage!A4301="","",IF(COUNTIF($A$2:A4300,Encodage!A4301),"",IF(AND(Encodage!A4301&gt;=$G$2,Encodage!A4301&lt;=$H$2),Encodage!B4301,"")))</f>
        <v/>
      </c>
      <c r="B4301" s="62" t="str">
        <f>IF(A4301="","",IF(COUNTIF($A$2:B4300,Encodage!B4301)&gt;0,"",IF(AND(Encodage!B4301&gt;=$G$2,Encodage!A4301&lt;=$H$2),Encodage!C4301,"")))</f>
        <v/>
      </c>
      <c r="C4301" s="62"/>
      <c r="D4301" s="61"/>
      <c r="E4301" s="61"/>
      <c r="F4301" s="61"/>
      <c r="G4301" t="str">
        <f t="shared" si="679"/>
        <v/>
      </c>
      <c r="H4301" t="str">
        <f>IFERROR(IF(COUNTIF($H$4:H4300,H4300)&lt;VLOOKUP($H4300,$D$3:$E$500,2,0),H4300,INDEX($D$3:$D$300,MATCH(H4300,$D$3:$D$300,0)+1)),"")</f>
        <v/>
      </c>
      <c r="I4301" t="str">
        <f>IF($H4301="","",VLOOKUP($H4301,Listes!$A$3:$I$12,3,FALSE))</f>
        <v/>
      </c>
      <c r="J4301" t="str">
        <f>IF($H4301="","",VLOOKUP($H4301,Listes!$A$3:$I$12,4,FALSE))</f>
        <v/>
      </c>
      <c r="K4301" t="str">
        <f>IF(H4301="","",VLOOKUP($H4301,Listes!$A$3:$I$12,8,FALSE))</f>
        <v/>
      </c>
      <c r="N4301" t="str">
        <f t="shared" si="680"/>
        <v/>
      </c>
    </row>
    <row r="4302" spans="1:14">
      <c r="A4302" s="62" t="str">
        <f>IF(Encodage!A4302="","",IF(COUNTIF($A$2:A4301,Encodage!A4302),"",IF(AND(Encodage!A4302&gt;=$G$2,Encodage!A4302&lt;=$H$2),Encodage!B4302,"")))</f>
        <v/>
      </c>
      <c r="B4302" s="62" t="str">
        <f>IF(A4302="","",IF(COUNTIF($A$2:B4301,Encodage!B4302)&gt;0,"",IF(AND(Encodage!B4302&gt;=$G$2,Encodage!A4302&lt;=$H$2),Encodage!C4302,"")))</f>
        <v/>
      </c>
      <c r="C4302" s="62"/>
      <c r="D4302" s="61"/>
      <c r="E4302" s="61"/>
      <c r="F4302" s="61"/>
      <c r="G4302" t="str">
        <f t="shared" si="679"/>
        <v/>
      </c>
      <c r="H4302" t="str">
        <f>IFERROR(IF(COUNTIF($H$4:H4301,H4301)&lt;VLOOKUP($H4301,$D$3:$E$500,2,0),H4301,INDEX($D$3:$D$300,MATCH(H4301,$D$3:$D$300,0)+1)),"")</f>
        <v/>
      </c>
      <c r="I4302" t="str">
        <f>IF($H4302="","",VLOOKUP($H4302,Listes!$A$3:$I$12,3,FALSE))</f>
        <v/>
      </c>
      <c r="J4302" t="str">
        <f>IF($H4302="","",VLOOKUP($H4302,Listes!$A$3:$I$12,4,FALSE))</f>
        <v/>
      </c>
      <c r="K4302" t="str">
        <f>IF(H4302="","",VLOOKUP($H4302,Listes!$A$3:$I$12,8,FALSE))</f>
        <v/>
      </c>
      <c r="N4302" t="str">
        <f t="shared" si="680"/>
        <v/>
      </c>
    </row>
    <row r="4303" spans="1:14">
      <c r="A4303" s="62" t="str">
        <f>IF(Encodage!A4303="","",IF(COUNTIF($A$2:A4302,Encodage!A4303),"",IF(AND(Encodage!A4303&gt;=$G$2,Encodage!A4303&lt;=$H$2),Encodage!B4303,"")))</f>
        <v/>
      </c>
      <c r="B4303" s="62" t="str">
        <f>IF(A4303="","",IF(COUNTIF($A$2:B4302,Encodage!B4303)&gt;0,"",IF(AND(Encodage!B4303&gt;=$G$2,Encodage!A4303&lt;=$H$2),Encodage!C4303,"")))</f>
        <v/>
      </c>
      <c r="C4303" s="62"/>
      <c r="D4303" s="61"/>
      <c r="E4303" s="61"/>
      <c r="F4303" s="61"/>
      <c r="G4303" t="str">
        <f t="shared" si="679"/>
        <v/>
      </c>
      <c r="H4303" t="str">
        <f>IFERROR(IF(COUNTIF($H$4:H4302,H4302)&lt;VLOOKUP($H4302,$D$3:$E$500,2,0),H4302,INDEX($D$3:$D$300,MATCH(H4302,$D$3:$D$300,0)+1)),"")</f>
        <v/>
      </c>
      <c r="I4303" t="str">
        <f>IF($H4303="","",VLOOKUP($H4303,Listes!$A$3:$I$12,3,FALSE))</f>
        <v/>
      </c>
      <c r="J4303" t="str">
        <f>IF($H4303="","",VLOOKUP($H4303,Listes!$A$3:$I$12,4,FALSE))</f>
        <v/>
      </c>
      <c r="K4303" t="str">
        <f>IF(H4303="","",VLOOKUP($H4303,Listes!$A$3:$I$12,8,FALSE))</f>
        <v/>
      </c>
      <c r="N4303" t="str">
        <f t="shared" si="680"/>
        <v/>
      </c>
    </row>
    <row r="4304" spans="1:14">
      <c r="A4304" s="62" t="str">
        <f>IF(Encodage!A4304="","",IF(COUNTIF($A$2:A4303,Encodage!A4304),"",IF(AND(Encodage!A4304&gt;=$G$2,Encodage!A4304&lt;=$H$2),Encodage!B4304,"")))</f>
        <v/>
      </c>
      <c r="B4304" s="62" t="str">
        <f>IF(A4304="","",IF(COUNTIF($A$2:B4303,Encodage!B4304)&gt;0,"",IF(AND(Encodage!B4304&gt;=$G$2,Encodage!A4304&lt;=$H$2),Encodage!C4304,"")))</f>
        <v/>
      </c>
      <c r="C4304" s="62"/>
      <c r="D4304" s="61"/>
      <c r="E4304" s="61"/>
      <c r="F4304" s="61"/>
      <c r="G4304" t="str">
        <f t="shared" si="679"/>
        <v/>
      </c>
      <c r="H4304" t="str">
        <f>IFERROR(IF(COUNTIF($H$4:H4303,H4303)&lt;VLOOKUP($H4303,$D$3:$E$500,2,0),H4303,INDEX($D$3:$D$300,MATCH(H4303,$D$3:$D$300,0)+1)),"")</f>
        <v/>
      </c>
      <c r="I4304" t="str">
        <f>IF($H4304="","",VLOOKUP($H4304,Listes!$A$3:$I$12,3,FALSE))</f>
        <v/>
      </c>
      <c r="J4304" t="str">
        <f>IF($H4304="","",VLOOKUP($H4304,Listes!$A$3:$I$12,4,FALSE))</f>
        <v/>
      </c>
      <c r="K4304" t="str">
        <f>IF(H4304="","",VLOOKUP($H4304,Listes!$A$3:$I$12,8,FALSE))</f>
        <v/>
      </c>
      <c r="N4304" t="str">
        <f t="shared" si="680"/>
        <v/>
      </c>
    </row>
    <row r="4305" spans="1:14">
      <c r="A4305" s="62" t="str">
        <f>IF(Encodage!A4305="","",IF(COUNTIF($A$2:A4304,Encodage!A4305),"",IF(AND(Encodage!A4305&gt;=$G$2,Encodage!A4305&lt;=$H$2),Encodage!B4305,"")))</f>
        <v/>
      </c>
      <c r="B4305" s="62" t="str">
        <f>IF(A4305="","",IF(COUNTIF($A$2:B4304,Encodage!B4305)&gt;0,"",IF(AND(Encodage!B4305&gt;=$G$2,Encodage!A4305&lt;=$H$2),Encodage!C4305,"")))</f>
        <v/>
      </c>
      <c r="C4305" s="62"/>
      <c r="D4305" s="61"/>
      <c r="E4305" s="61"/>
      <c r="F4305" s="61"/>
      <c r="G4305" t="str">
        <f t="shared" si="679"/>
        <v/>
      </c>
      <c r="H4305" t="str">
        <f>IFERROR(IF(COUNTIF($H$4:H4304,H4304)&lt;VLOOKUP($H4304,$D$3:$E$500,2,0),H4304,INDEX($D$3:$D$300,MATCH(H4304,$D$3:$D$300,0)+1)),"")</f>
        <v/>
      </c>
      <c r="I4305" t="str">
        <f>IF($H4305="","",VLOOKUP($H4305,Listes!$A$3:$I$12,3,FALSE))</f>
        <v/>
      </c>
      <c r="J4305" t="str">
        <f>IF($H4305="","",VLOOKUP($H4305,Listes!$A$3:$I$12,4,FALSE))</f>
        <v/>
      </c>
      <c r="K4305" t="str">
        <f>IF(H4305="","",VLOOKUP($H4305,Listes!$A$3:$I$12,8,FALSE))</f>
        <v/>
      </c>
      <c r="N4305" t="str">
        <f t="shared" si="680"/>
        <v/>
      </c>
    </row>
    <row r="4306" spans="1:14">
      <c r="A4306" s="62" t="str">
        <f>IF(Encodage!A4306="","",IF(COUNTIF($A$2:A4305,Encodage!A4306),"",IF(AND(Encodage!A4306&gt;=$G$2,Encodage!A4306&lt;=$H$2),Encodage!B4306,"")))</f>
        <v/>
      </c>
      <c r="B4306" s="62" t="str">
        <f>IF(A4306="","",IF(COUNTIF($A$2:B4305,Encodage!B4306)&gt;0,"",IF(AND(Encodage!B4306&gt;=$G$2,Encodage!A4306&lt;=$H$2),Encodage!C4306,"")))</f>
        <v/>
      </c>
      <c r="C4306" s="62"/>
      <c r="D4306" s="61"/>
      <c r="E4306" s="61"/>
      <c r="F4306" s="61"/>
      <c r="G4306" t="str">
        <f t="shared" si="679"/>
        <v/>
      </c>
      <c r="H4306" t="str">
        <f>IFERROR(IF(COUNTIF($H$4:H4305,H4305)&lt;VLOOKUP($H4305,$D$3:$E$500,2,0),H4305,INDEX($D$3:$D$300,MATCH(H4305,$D$3:$D$300,0)+1)),"")</f>
        <v/>
      </c>
      <c r="I4306" t="str">
        <f>IF($H4306="","",VLOOKUP($H4306,Listes!$A$3:$I$12,3,FALSE))</f>
        <v/>
      </c>
      <c r="J4306" t="str">
        <f>IF($H4306="","",VLOOKUP($H4306,Listes!$A$3:$I$12,4,FALSE))</f>
        <v/>
      </c>
      <c r="K4306" t="str">
        <f>IF(H4306="","",VLOOKUP($H4306,Listes!$A$3:$I$12,8,FALSE))</f>
        <v/>
      </c>
      <c r="N4306" t="str">
        <f t="shared" si="680"/>
        <v/>
      </c>
    </row>
    <row r="4307" spans="1:14">
      <c r="A4307" s="62" t="str">
        <f>IF(Encodage!A4307="","",IF(COUNTIF($A$2:A4306,Encodage!A4307),"",IF(AND(Encodage!A4307&gt;=$G$2,Encodage!A4307&lt;=$H$2),Encodage!B4307,"")))</f>
        <v/>
      </c>
      <c r="B4307" s="62" t="str">
        <f>IF(A4307="","",IF(COUNTIF($A$2:B4306,Encodage!B4307)&gt;0,"",IF(AND(Encodage!B4307&gt;=$G$2,Encodage!A4307&lt;=$H$2),Encodage!C4307,"")))</f>
        <v/>
      </c>
      <c r="C4307" s="62"/>
      <c r="D4307" s="61"/>
      <c r="E4307" s="61"/>
      <c r="F4307" s="61"/>
      <c r="G4307" t="str">
        <f t="shared" si="679"/>
        <v/>
      </c>
      <c r="H4307" t="str">
        <f>IFERROR(IF(COUNTIF($H$4:H4306,H4306)&lt;VLOOKUP($H4306,$D$3:$E$500,2,0),H4306,INDEX($D$3:$D$300,MATCH(H4306,$D$3:$D$300,0)+1)),"")</f>
        <v/>
      </c>
      <c r="I4307" t="str">
        <f>IF($H4307="","",VLOOKUP($H4307,Listes!$A$3:$I$12,3,FALSE))</f>
        <v/>
      </c>
      <c r="J4307" t="str">
        <f>IF($H4307="","",VLOOKUP($H4307,Listes!$A$3:$I$12,4,FALSE))</f>
        <v/>
      </c>
      <c r="K4307" t="str">
        <f>IF(H4307="","",VLOOKUP($H4307,Listes!$A$3:$I$12,8,FALSE))</f>
        <v/>
      </c>
      <c r="N4307" t="str">
        <f t="shared" si="680"/>
        <v/>
      </c>
    </row>
    <row r="4308" spans="1:14">
      <c r="A4308" s="62" t="str">
        <f>IF(Encodage!A4308="","",IF(COUNTIF($A$2:A4307,Encodage!A4308),"",IF(AND(Encodage!A4308&gt;=$G$2,Encodage!A4308&lt;=$H$2),Encodage!B4308,"")))</f>
        <v/>
      </c>
      <c r="B4308" s="62" t="str">
        <f>IF(A4308="","",IF(COUNTIF($A$2:B4307,Encodage!B4308)&gt;0,"",IF(AND(Encodage!B4308&gt;=$G$2,Encodage!A4308&lt;=$H$2),Encodage!C4308,"")))</f>
        <v/>
      </c>
      <c r="C4308" s="62"/>
      <c r="D4308" s="61"/>
      <c r="E4308" s="61"/>
      <c r="F4308" s="61"/>
      <c r="G4308" t="str">
        <f t="shared" si="679"/>
        <v/>
      </c>
      <c r="H4308" t="str">
        <f>IFERROR(IF(COUNTIF($H$4:H4307,H4307)&lt;VLOOKUP($H4307,$D$3:$E$500,2,0),H4307,INDEX($D$3:$D$300,MATCH(H4307,$D$3:$D$300,0)+1)),"")</f>
        <v/>
      </c>
      <c r="I4308" t="str">
        <f>IF($H4308="","",VLOOKUP($H4308,Listes!$A$3:$I$12,3,FALSE))</f>
        <v/>
      </c>
      <c r="J4308" t="str">
        <f>IF($H4308="","",VLOOKUP($H4308,Listes!$A$3:$I$12,4,FALSE))</f>
        <v/>
      </c>
      <c r="K4308" t="str">
        <f>IF(H4308="","",VLOOKUP($H4308,Listes!$A$3:$I$12,8,FALSE))</f>
        <v/>
      </c>
      <c r="N4308" t="str">
        <f t="shared" si="680"/>
        <v/>
      </c>
    </row>
    <row r="4309" spans="1:14">
      <c r="A4309" s="62" t="str">
        <f>IF(Encodage!A4309="","",IF(COUNTIF($A$2:A4308,Encodage!A4309),"",IF(AND(Encodage!A4309&gt;=$G$2,Encodage!A4309&lt;=$H$2),Encodage!B4309,"")))</f>
        <v/>
      </c>
      <c r="B4309" s="62" t="str">
        <f>IF(A4309="","",IF(COUNTIF($A$2:B4308,Encodage!B4309)&gt;0,"",IF(AND(Encodage!B4309&gt;=$G$2,Encodage!A4309&lt;=$H$2),Encodage!C4309,"")))</f>
        <v/>
      </c>
      <c r="C4309" s="62"/>
      <c r="D4309" s="61"/>
      <c r="E4309" s="61"/>
      <c r="F4309" s="61"/>
      <c r="G4309" t="str">
        <f t="shared" si="679"/>
        <v/>
      </c>
      <c r="H4309" t="str">
        <f>IFERROR(IF(COUNTIF($H$4:H4308,H4308)&lt;VLOOKUP($H4308,$D$3:$E$500,2,0),H4308,INDEX($D$3:$D$300,MATCH(H4308,$D$3:$D$300,0)+1)),"")</f>
        <v/>
      </c>
      <c r="I4309" t="str">
        <f>IF($H4309="","",VLOOKUP($H4309,Listes!$A$3:$I$12,3,FALSE))</f>
        <v/>
      </c>
      <c r="J4309" t="str">
        <f>IF($H4309="","",VLOOKUP($H4309,Listes!$A$3:$I$12,4,FALSE))</f>
        <v/>
      </c>
      <c r="K4309" t="str">
        <f>IF(H4309="","",VLOOKUP($H4309,Listes!$A$3:$I$12,8,FALSE))</f>
        <v/>
      </c>
      <c r="N4309" t="str">
        <f t="shared" si="680"/>
        <v/>
      </c>
    </row>
    <row r="4310" spans="1:14">
      <c r="A4310" s="62" t="str">
        <f>IF(Encodage!A4310="","",IF(COUNTIF($A$2:A4309,Encodage!A4310),"",IF(AND(Encodage!A4310&gt;=$G$2,Encodage!A4310&lt;=$H$2),Encodage!B4310,"")))</f>
        <v/>
      </c>
      <c r="B4310" s="62" t="str">
        <f>IF(A4310="","",IF(COUNTIF($A$2:B4309,Encodage!B4310)&gt;0,"",IF(AND(Encodage!B4310&gt;=$G$2,Encodage!A4310&lt;=$H$2),Encodage!C4310,"")))</f>
        <v/>
      </c>
      <c r="C4310" s="62"/>
      <c r="D4310" s="61"/>
      <c r="E4310" s="61"/>
      <c r="F4310" s="61"/>
      <c r="G4310" t="str">
        <f t="shared" si="679"/>
        <v/>
      </c>
      <c r="H4310" t="str">
        <f>IFERROR(IF(COUNTIF($H$4:H4309,H4309)&lt;VLOOKUP($H4309,$D$3:$E$500,2,0),H4309,INDEX($D$3:$D$300,MATCH(H4309,$D$3:$D$300,0)+1)),"")</f>
        <v/>
      </c>
      <c r="I4310" t="str">
        <f>IF($H4310="","",VLOOKUP($H4310,Listes!$A$3:$I$12,3,FALSE))</f>
        <v/>
      </c>
      <c r="J4310" t="str">
        <f>IF($H4310="","",VLOOKUP($H4310,Listes!$A$3:$I$12,4,FALSE))</f>
        <v/>
      </c>
      <c r="K4310" t="str">
        <f>IF(H4310="","",VLOOKUP($H4310,Listes!$A$3:$I$12,8,FALSE))</f>
        <v/>
      </c>
      <c r="N4310" t="str">
        <f t="shared" si="680"/>
        <v/>
      </c>
    </row>
    <row r="4311" spans="1:14">
      <c r="A4311" s="62" t="str">
        <f>IF(Encodage!A4311="","",IF(COUNTIF($A$2:A4310,Encodage!A4311),"",IF(AND(Encodage!A4311&gt;=$G$2,Encodage!A4311&lt;=$H$2),Encodage!B4311,"")))</f>
        <v/>
      </c>
      <c r="B4311" s="62" t="str">
        <f>IF(A4311="","",IF(COUNTIF($A$2:B4310,Encodage!B4311)&gt;0,"",IF(AND(Encodage!B4311&gt;=$G$2,Encodage!A4311&lt;=$H$2),Encodage!C4311,"")))</f>
        <v/>
      </c>
      <c r="C4311" s="62"/>
      <c r="D4311" s="61"/>
      <c r="E4311" s="61"/>
      <c r="F4311" s="61"/>
      <c r="G4311" t="str">
        <f t="shared" si="679"/>
        <v/>
      </c>
      <c r="H4311" t="str">
        <f>IFERROR(IF(COUNTIF($H$4:H4310,H4310)&lt;VLOOKUP($H4310,$D$3:$E$500,2,0),H4310,INDEX($D$3:$D$300,MATCH(H4310,$D$3:$D$300,0)+1)),"")</f>
        <v/>
      </c>
      <c r="I4311" t="str">
        <f>IF($H4311="","",VLOOKUP($H4311,Listes!$A$3:$I$12,3,FALSE))</f>
        <v/>
      </c>
      <c r="J4311" t="str">
        <f>IF($H4311="","",VLOOKUP($H4311,Listes!$A$3:$I$12,4,FALSE))</f>
        <v/>
      </c>
      <c r="K4311" t="str">
        <f>IF(H4311="","",VLOOKUP($H4311,Listes!$A$3:$I$12,8,FALSE))</f>
        <v/>
      </c>
      <c r="N4311" t="str">
        <f t="shared" si="680"/>
        <v/>
      </c>
    </row>
    <row r="4312" spans="1:14">
      <c r="A4312" s="62" t="str">
        <f>IF(Encodage!A4312="","",IF(COUNTIF($A$2:A4311,Encodage!A4312),"",IF(AND(Encodage!A4312&gt;=$G$2,Encodage!A4312&lt;=$H$2),Encodage!B4312,"")))</f>
        <v/>
      </c>
      <c r="B4312" s="62" t="str">
        <f>IF(A4312="","",IF(COUNTIF($A$2:B4311,Encodage!B4312)&gt;0,"",IF(AND(Encodage!B4312&gt;=$G$2,Encodage!A4312&lt;=$H$2),Encodage!C4312,"")))</f>
        <v/>
      </c>
      <c r="C4312" s="62"/>
      <c r="D4312" s="61"/>
      <c r="E4312" s="61"/>
      <c r="F4312" s="61"/>
      <c r="G4312" t="str">
        <f t="shared" si="679"/>
        <v/>
      </c>
      <c r="H4312" t="str">
        <f>IFERROR(IF(COUNTIF($H$4:H4311,H4311)&lt;VLOOKUP($H4311,$D$3:$E$500,2,0),H4311,INDEX($D$3:$D$300,MATCH(H4311,$D$3:$D$300,0)+1)),"")</f>
        <v/>
      </c>
      <c r="I4312" t="str">
        <f>IF($H4312="","",VLOOKUP($H4312,Listes!$A$3:$I$12,3,FALSE))</f>
        <v/>
      </c>
      <c r="J4312" t="str">
        <f>IF($H4312="","",VLOOKUP($H4312,Listes!$A$3:$I$12,4,FALSE))</f>
        <v/>
      </c>
      <c r="K4312" t="str">
        <f>IF(H4312="","",VLOOKUP($H4312,Listes!$A$3:$I$12,8,FALSE))</f>
        <v/>
      </c>
      <c r="N4312" t="str">
        <f t="shared" si="680"/>
        <v/>
      </c>
    </row>
    <row r="4313" spans="1:14">
      <c r="A4313" s="62" t="str">
        <f>IF(Encodage!A4313="","",IF(COUNTIF($A$2:A4312,Encodage!A4313),"",IF(AND(Encodage!A4313&gt;=$G$2,Encodage!A4313&lt;=$H$2),Encodage!B4313,"")))</f>
        <v/>
      </c>
      <c r="B4313" s="62" t="str">
        <f>IF(A4313="","",IF(COUNTIF($A$2:B4312,Encodage!B4313)&gt;0,"",IF(AND(Encodage!B4313&gt;=$G$2,Encodage!A4313&lt;=$H$2),Encodage!C4313,"")))</f>
        <v/>
      </c>
      <c r="C4313" s="62"/>
      <c r="D4313" s="61"/>
      <c r="E4313" s="61"/>
      <c r="F4313" s="61"/>
      <c r="G4313" t="str">
        <f t="shared" si="679"/>
        <v/>
      </c>
      <c r="H4313" t="str">
        <f>IFERROR(IF(COUNTIF($H$4:H4312,H4312)&lt;VLOOKUP($H4312,$D$3:$E$500,2,0),H4312,INDEX($D$3:$D$300,MATCH(H4312,$D$3:$D$300,0)+1)),"")</f>
        <v/>
      </c>
      <c r="I4313" t="str">
        <f>IF($H4313="","",VLOOKUP($H4313,Listes!$A$3:$I$12,3,FALSE))</f>
        <v/>
      </c>
      <c r="J4313" t="str">
        <f>IF($H4313="","",VLOOKUP($H4313,Listes!$A$3:$I$12,4,FALSE))</f>
        <v/>
      </c>
      <c r="K4313" t="str">
        <f>IF(H4313="","",VLOOKUP($H4313,Listes!$A$3:$I$12,8,FALSE))</f>
        <v/>
      </c>
      <c r="N4313" t="str">
        <f t="shared" si="680"/>
        <v/>
      </c>
    </row>
    <row r="4314" spans="1:14">
      <c r="A4314" s="62" t="str">
        <f>IF(Encodage!A4314="","",IF(COUNTIF($A$2:A4313,Encodage!A4314),"",IF(AND(Encodage!A4314&gt;=$G$2,Encodage!A4314&lt;=$H$2),Encodage!B4314,"")))</f>
        <v/>
      </c>
      <c r="B4314" s="62" t="str">
        <f>IF(A4314="","",IF(COUNTIF($A$2:B4313,Encodage!B4314)&gt;0,"",IF(AND(Encodage!B4314&gt;=$G$2,Encodage!A4314&lt;=$H$2),Encodage!C4314,"")))</f>
        <v/>
      </c>
      <c r="C4314" s="62"/>
      <c r="D4314" s="61"/>
      <c r="E4314" s="61"/>
      <c r="F4314" s="61"/>
      <c r="G4314" t="str">
        <f t="shared" si="679"/>
        <v/>
      </c>
      <c r="H4314" t="str">
        <f>IFERROR(IF(COUNTIF($H$4:H4313,H4313)&lt;VLOOKUP($H4313,$D$3:$E$500,2,0),H4313,INDEX($D$3:$D$300,MATCH(H4313,$D$3:$D$300,0)+1)),"")</f>
        <v/>
      </c>
      <c r="I4314" t="str">
        <f>IF($H4314="","",VLOOKUP($H4314,Listes!$A$3:$I$12,3,FALSE))</f>
        <v/>
      </c>
      <c r="J4314" t="str">
        <f>IF($H4314="","",VLOOKUP($H4314,Listes!$A$3:$I$12,4,FALSE))</f>
        <v/>
      </c>
      <c r="K4314" t="str">
        <f>IF(H4314="","",VLOOKUP($H4314,Listes!$A$3:$I$12,8,FALSE))</f>
        <v/>
      </c>
      <c r="N4314" t="str">
        <f t="shared" si="680"/>
        <v/>
      </c>
    </row>
    <row r="4315" spans="1:14">
      <c r="A4315" s="62" t="str">
        <f>IF(Encodage!A4315="","",IF(COUNTIF($A$2:A4314,Encodage!A4315),"",IF(AND(Encodage!A4315&gt;=$G$2,Encodage!A4315&lt;=$H$2),Encodage!B4315,"")))</f>
        <v/>
      </c>
      <c r="B4315" s="62" t="str">
        <f>IF(A4315="","",IF(COUNTIF($A$2:B4314,Encodage!B4315)&gt;0,"",IF(AND(Encodage!B4315&gt;=$G$2,Encodage!A4315&lt;=$H$2),Encodage!C4315,"")))</f>
        <v/>
      </c>
      <c r="C4315" s="62"/>
      <c r="D4315" s="61"/>
      <c r="E4315" s="61"/>
      <c r="F4315" s="61"/>
      <c r="G4315" t="str">
        <f t="shared" si="679"/>
        <v/>
      </c>
      <c r="H4315" t="str">
        <f>IFERROR(IF(COUNTIF($H$4:H4314,H4314)&lt;VLOOKUP($H4314,$D$3:$E$500,2,0),H4314,INDEX($D$3:$D$300,MATCH(H4314,$D$3:$D$300,0)+1)),"")</f>
        <v/>
      </c>
      <c r="I4315" t="str">
        <f>IF($H4315="","",VLOOKUP($H4315,Listes!$A$3:$I$12,3,FALSE))</f>
        <v/>
      </c>
      <c r="J4315" t="str">
        <f>IF($H4315="","",VLOOKUP($H4315,Listes!$A$3:$I$12,4,FALSE))</f>
        <v/>
      </c>
      <c r="K4315" t="str">
        <f>IF(H4315="","",VLOOKUP($H4315,Listes!$A$3:$I$12,8,FALSE))</f>
        <v/>
      </c>
      <c r="N4315" t="str">
        <f t="shared" si="680"/>
        <v/>
      </c>
    </row>
    <row r="4316" spans="1:14">
      <c r="A4316" s="62" t="str">
        <f>IF(Encodage!A4316="","",IF(COUNTIF($A$2:A4315,Encodage!A4316),"",IF(AND(Encodage!A4316&gt;=$G$2,Encodage!A4316&lt;=$H$2),Encodage!B4316,"")))</f>
        <v/>
      </c>
      <c r="B4316" s="62" t="str">
        <f>IF(A4316="","",IF(COUNTIF($A$2:B4315,Encodage!B4316)&gt;0,"",IF(AND(Encodage!B4316&gt;=$G$2,Encodage!A4316&lt;=$H$2),Encodage!C4316,"")))</f>
        <v/>
      </c>
      <c r="C4316" s="62"/>
      <c r="D4316" s="61"/>
      <c r="E4316" s="61"/>
      <c r="F4316" s="61"/>
      <c r="G4316" t="str">
        <f t="shared" si="679"/>
        <v/>
      </c>
      <c r="H4316" t="str">
        <f>IFERROR(IF(COUNTIF($H$4:H4315,H4315)&lt;VLOOKUP($H4315,$D$3:$E$500,2,0),H4315,INDEX($D$3:$D$300,MATCH(H4315,$D$3:$D$300,0)+1)),"")</f>
        <v/>
      </c>
      <c r="I4316" t="str">
        <f>IF($H4316="","",VLOOKUP($H4316,Listes!$A$3:$I$12,3,FALSE))</f>
        <v/>
      </c>
      <c r="J4316" t="str">
        <f>IF($H4316="","",VLOOKUP($H4316,Listes!$A$3:$I$12,4,FALSE))</f>
        <v/>
      </c>
      <c r="K4316" t="str">
        <f>IF(H4316="","",VLOOKUP($H4316,Listes!$A$3:$I$12,8,FALSE))</f>
        <v/>
      </c>
      <c r="N4316" t="str">
        <f t="shared" si="680"/>
        <v/>
      </c>
    </row>
    <row r="4317" spans="1:14">
      <c r="A4317" s="62" t="str">
        <f>IF(Encodage!A4317="","",IF(COUNTIF($A$2:A4316,Encodage!A4317),"",IF(AND(Encodage!A4317&gt;=$G$2,Encodage!A4317&lt;=$H$2),Encodage!B4317,"")))</f>
        <v/>
      </c>
      <c r="B4317" s="62" t="str">
        <f>IF(A4317="","",IF(COUNTIF($A$2:B4316,Encodage!B4317)&gt;0,"",IF(AND(Encodage!B4317&gt;=$G$2,Encodage!A4317&lt;=$H$2),Encodage!C4317,"")))</f>
        <v/>
      </c>
      <c r="C4317" s="62"/>
      <c r="D4317" s="61"/>
      <c r="E4317" s="61"/>
      <c r="F4317" s="61"/>
      <c r="G4317" t="str">
        <f t="shared" si="679"/>
        <v/>
      </c>
      <c r="H4317" t="str">
        <f>IFERROR(IF(COUNTIF($H$4:H4316,H4316)&lt;VLOOKUP($H4316,$D$3:$E$500,2,0),H4316,INDEX($D$3:$D$300,MATCH(H4316,$D$3:$D$300,0)+1)),"")</f>
        <v/>
      </c>
      <c r="I4317" t="str">
        <f>IF($H4317="","",VLOOKUP($H4317,Listes!$A$3:$I$12,3,FALSE))</f>
        <v/>
      </c>
      <c r="J4317" t="str">
        <f>IF($H4317="","",VLOOKUP($H4317,Listes!$A$3:$I$12,4,FALSE))</f>
        <v/>
      </c>
      <c r="K4317" t="str">
        <f>IF(H4317="","",VLOOKUP($H4317,Listes!$A$3:$I$12,8,FALSE))</f>
        <v/>
      </c>
      <c r="N4317" t="str">
        <f t="shared" si="680"/>
        <v/>
      </c>
    </row>
    <row r="4318" spans="1:14">
      <c r="A4318" s="62" t="str">
        <f>IF(Encodage!A4318="","",IF(COUNTIF($A$2:A4317,Encodage!A4318),"",IF(AND(Encodage!A4318&gt;=$G$2,Encodage!A4318&lt;=$H$2),Encodage!B4318,"")))</f>
        <v/>
      </c>
      <c r="B4318" s="62" t="str">
        <f>IF(A4318="","",IF(COUNTIF($A$2:B4317,Encodage!B4318)&gt;0,"",IF(AND(Encodage!B4318&gt;=$G$2,Encodage!A4318&lt;=$H$2),Encodage!C4318,"")))</f>
        <v/>
      </c>
      <c r="C4318" s="62"/>
      <c r="D4318" s="61"/>
      <c r="E4318" s="61"/>
      <c r="F4318" s="61"/>
      <c r="G4318" t="str">
        <f t="shared" si="679"/>
        <v/>
      </c>
      <c r="H4318" t="str">
        <f>IFERROR(IF(COUNTIF($H$4:H4317,H4317)&lt;VLOOKUP($H4317,$D$3:$E$500,2,0),H4317,INDEX($D$3:$D$300,MATCH(H4317,$D$3:$D$300,0)+1)),"")</f>
        <v/>
      </c>
      <c r="I4318" t="str">
        <f>IF($H4318="","",VLOOKUP($H4318,Listes!$A$3:$I$12,3,FALSE))</f>
        <v/>
      </c>
      <c r="J4318" t="str">
        <f>IF($H4318="","",VLOOKUP($H4318,Listes!$A$3:$I$12,4,FALSE))</f>
        <v/>
      </c>
      <c r="K4318" t="str">
        <f>IF(H4318="","",VLOOKUP($H4318,Listes!$A$3:$I$12,8,FALSE))</f>
        <v/>
      </c>
      <c r="N4318" t="str">
        <f t="shared" si="680"/>
        <v/>
      </c>
    </row>
    <row r="4319" spans="1:14">
      <c r="A4319" s="62" t="str">
        <f>IF(Encodage!A4319="","",IF(COUNTIF($A$2:A4318,Encodage!A4319),"",IF(AND(Encodage!A4319&gt;=$G$2,Encodage!A4319&lt;=$H$2),Encodage!B4319,"")))</f>
        <v/>
      </c>
      <c r="B4319" s="62" t="str">
        <f>IF(A4319="","",IF(COUNTIF($A$2:B4318,Encodage!B4319)&gt;0,"",IF(AND(Encodage!B4319&gt;=$G$2,Encodage!A4319&lt;=$H$2),Encodage!C4319,"")))</f>
        <v/>
      </c>
      <c r="C4319" s="62"/>
      <c r="D4319" s="61"/>
      <c r="E4319" s="61"/>
      <c r="F4319" s="61"/>
      <c r="G4319" t="str">
        <f t="shared" si="679"/>
        <v/>
      </c>
      <c r="H4319" t="str">
        <f>IFERROR(IF(COUNTIF($H$4:H4318,H4318)&lt;VLOOKUP($H4318,$D$3:$E$500,2,0),H4318,INDEX($D$3:$D$300,MATCH(H4318,$D$3:$D$300,0)+1)),"")</f>
        <v/>
      </c>
      <c r="I4319" t="str">
        <f>IF($H4319="","",VLOOKUP($H4319,Listes!$A$3:$I$12,3,FALSE))</f>
        <v/>
      </c>
      <c r="J4319" t="str">
        <f>IF($H4319="","",VLOOKUP($H4319,Listes!$A$3:$I$12,4,FALSE))</f>
        <v/>
      </c>
      <c r="K4319" t="str">
        <f>IF(H4319="","",VLOOKUP($H4319,Listes!$A$3:$I$12,8,FALSE))</f>
        <v/>
      </c>
      <c r="N4319" t="str">
        <f t="shared" si="680"/>
        <v/>
      </c>
    </row>
    <row r="4320" spans="1:14">
      <c r="A4320" s="62" t="str">
        <f>IF(Encodage!A4320="","",IF(COUNTIF($A$2:A4319,Encodage!A4320),"",IF(AND(Encodage!A4320&gt;=$G$2,Encodage!A4320&lt;=$H$2),Encodage!B4320,"")))</f>
        <v/>
      </c>
      <c r="B4320" s="62" t="str">
        <f>IF(A4320="","",IF(COUNTIF($A$2:B4319,Encodage!B4320)&gt;0,"",IF(AND(Encodage!B4320&gt;=$G$2,Encodage!A4320&lt;=$H$2),Encodage!C4320,"")))</f>
        <v/>
      </c>
      <c r="C4320" s="62"/>
      <c r="D4320" s="61"/>
      <c r="E4320" s="61"/>
      <c r="F4320" s="61"/>
      <c r="G4320" t="str">
        <f t="shared" si="679"/>
        <v/>
      </c>
      <c r="H4320" t="str">
        <f>IFERROR(IF(COUNTIF($H$4:H4319,H4319)&lt;VLOOKUP($H4319,$D$3:$E$500,2,0),H4319,INDEX($D$3:$D$300,MATCH(H4319,$D$3:$D$300,0)+1)),"")</f>
        <v/>
      </c>
      <c r="I4320" t="str">
        <f>IF($H4320="","",VLOOKUP($H4320,Listes!$A$3:$I$12,3,FALSE))</f>
        <v/>
      </c>
      <c r="J4320" t="str">
        <f>IF($H4320="","",VLOOKUP($H4320,Listes!$A$3:$I$12,4,FALSE))</f>
        <v/>
      </c>
      <c r="K4320" t="str">
        <f>IF(H4320="","",VLOOKUP($H4320,Listes!$A$3:$I$12,8,FALSE))</f>
        <v/>
      </c>
      <c r="N4320" t="str">
        <f t="shared" si="680"/>
        <v/>
      </c>
    </row>
    <row r="4321" spans="1:14">
      <c r="A4321" s="62" t="str">
        <f>IF(Encodage!A4321="","",IF(COUNTIF($A$2:A4320,Encodage!A4321),"",IF(AND(Encodage!A4321&gt;=$G$2,Encodage!A4321&lt;=$H$2),Encodage!B4321,"")))</f>
        <v/>
      </c>
      <c r="B4321" s="62" t="str">
        <f>IF(A4321="","",IF(COUNTIF($A$2:B4320,Encodage!B4321)&gt;0,"",IF(AND(Encodage!B4321&gt;=$G$2,Encodage!A4321&lt;=$H$2),Encodage!C4321,"")))</f>
        <v/>
      </c>
      <c r="C4321" s="62"/>
      <c r="D4321" s="61"/>
      <c r="E4321" s="61"/>
      <c r="F4321" s="61"/>
      <c r="G4321" t="str">
        <f t="shared" si="679"/>
        <v/>
      </c>
      <c r="H4321" t="str">
        <f>IFERROR(IF(COUNTIF($H$4:H4320,H4320)&lt;VLOOKUP($H4320,$D$3:$E$500,2,0),H4320,INDEX($D$3:$D$300,MATCH(H4320,$D$3:$D$300,0)+1)),"")</f>
        <v/>
      </c>
      <c r="I4321" t="str">
        <f>IF($H4321="","",VLOOKUP($H4321,Listes!$A$3:$I$12,3,FALSE))</f>
        <v/>
      </c>
      <c r="J4321" t="str">
        <f>IF($H4321="","",VLOOKUP($H4321,Listes!$A$3:$I$12,4,FALSE))</f>
        <v/>
      </c>
      <c r="K4321" t="str">
        <f>IF(H4321="","",VLOOKUP($H4321,Listes!$A$3:$I$12,8,FALSE))</f>
        <v/>
      </c>
      <c r="N4321" t="str">
        <f t="shared" si="680"/>
        <v/>
      </c>
    </row>
    <row r="4322" spans="1:14">
      <c r="A4322" s="62" t="str">
        <f>IF(Encodage!A4322="","",IF(COUNTIF($A$2:A4321,Encodage!A4322),"",IF(AND(Encodage!A4322&gt;=$G$2,Encodage!A4322&lt;=$H$2),Encodage!B4322,"")))</f>
        <v/>
      </c>
      <c r="B4322" s="62" t="str">
        <f>IF(A4322="","",IF(COUNTIF($A$2:B4321,Encodage!B4322)&gt;0,"",IF(AND(Encodage!B4322&gt;=$G$2,Encodage!A4322&lt;=$H$2),Encodage!C4322,"")))</f>
        <v/>
      </c>
      <c r="C4322" s="62"/>
      <c r="D4322" s="61"/>
      <c r="E4322" s="61"/>
      <c r="F4322" s="61"/>
      <c r="G4322" t="str">
        <f t="shared" si="679"/>
        <v/>
      </c>
      <c r="H4322" t="str">
        <f>IFERROR(IF(COUNTIF($H$4:H4321,H4321)&lt;VLOOKUP($H4321,$D$3:$E$500,2,0),H4321,INDEX($D$3:$D$300,MATCH(H4321,$D$3:$D$300,0)+1)),"")</f>
        <v/>
      </c>
      <c r="I4322" t="str">
        <f>IF($H4322="","",VLOOKUP($H4322,Listes!$A$3:$I$12,3,FALSE))</f>
        <v/>
      </c>
      <c r="J4322" t="str">
        <f>IF($H4322="","",VLOOKUP($H4322,Listes!$A$3:$I$12,4,FALSE))</f>
        <v/>
      </c>
      <c r="K4322" t="str">
        <f>IF(H4322="","",VLOOKUP($H4322,Listes!$A$3:$I$12,8,FALSE))</f>
        <v/>
      </c>
      <c r="N4322" t="str">
        <f t="shared" si="680"/>
        <v/>
      </c>
    </row>
    <row r="4323" spans="1:14">
      <c r="A4323" s="62" t="str">
        <f>IF(Encodage!A4323="","",IF(COUNTIF($A$2:A4322,Encodage!A4323),"",IF(AND(Encodage!A4323&gt;=$G$2,Encodage!A4323&lt;=$H$2),Encodage!B4323,"")))</f>
        <v/>
      </c>
      <c r="B4323" s="62" t="str">
        <f>IF(A4323="","",IF(COUNTIF($A$2:B4322,Encodage!B4323)&gt;0,"",IF(AND(Encodage!B4323&gt;=$G$2,Encodage!A4323&lt;=$H$2),Encodage!C4323,"")))</f>
        <v/>
      </c>
      <c r="C4323" s="62"/>
      <c r="D4323" s="61"/>
      <c r="E4323" s="61"/>
      <c r="F4323" s="61"/>
      <c r="G4323" t="str">
        <f t="shared" si="679"/>
        <v/>
      </c>
      <c r="H4323" t="str">
        <f>IFERROR(IF(COUNTIF($H$4:H4322,H4322)&lt;VLOOKUP($H4322,$D$3:$E$500,2,0),H4322,INDEX($D$3:$D$300,MATCH(H4322,$D$3:$D$300,0)+1)),"")</f>
        <v/>
      </c>
      <c r="I4323" t="str">
        <f>IF($H4323="","",VLOOKUP($H4323,Listes!$A$3:$I$12,3,FALSE))</f>
        <v/>
      </c>
      <c r="J4323" t="str">
        <f>IF($H4323="","",VLOOKUP($H4323,Listes!$A$3:$I$12,4,FALSE))</f>
        <v/>
      </c>
      <c r="K4323" t="str">
        <f>IF(H4323="","",VLOOKUP($H4323,Listes!$A$3:$I$12,8,FALSE))</f>
        <v/>
      </c>
      <c r="N4323" t="str">
        <f t="shared" si="680"/>
        <v/>
      </c>
    </row>
    <row r="4324" spans="1:14">
      <c r="A4324" s="62" t="str">
        <f>IF(Encodage!A4324="","",IF(COUNTIF($A$2:A4323,Encodage!A4324),"",IF(AND(Encodage!A4324&gt;=$G$2,Encodage!A4324&lt;=$H$2),Encodage!B4324,"")))</f>
        <v/>
      </c>
      <c r="B4324" s="62" t="str">
        <f>IF(A4324="","",IF(COUNTIF($A$2:B4323,Encodage!B4324)&gt;0,"",IF(AND(Encodage!B4324&gt;=$G$2,Encodage!A4324&lt;=$H$2),Encodage!C4324,"")))</f>
        <v/>
      </c>
      <c r="C4324" s="62"/>
      <c r="D4324" s="61"/>
      <c r="E4324" s="61"/>
      <c r="F4324" s="61"/>
      <c r="G4324" t="str">
        <f t="shared" si="679"/>
        <v/>
      </c>
      <c r="H4324" t="str">
        <f>IFERROR(IF(COUNTIF($H$4:H4323,H4323)&lt;VLOOKUP($H4323,$D$3:$E$500,2,0),H4323,INDEX($D$3:$D$300,MATCH(H4323,$D$3:$D$300,0)+1)),"")</f>
        <v/>
      </c>
      <c r="I4324" t="str">
        <f>IF($H4324="","",VLOOKUP($H4324,Listes!$A$3:$I$12,3,FALSE))</f>
        <v/>
      </c>
      <c r="J4324" t="str">
        <f>IF($H4324="","",VLOOKUP($H4324,Listes!$A$3:$I$12,4,FALSE))</f>
        <v/>
      </c>
      <c r="K4324" t="str">
        <f>IF(H4324="","",VLOOKUP($H4324,Listes!$A$3:$I$12,8,FALSE))</f>
        <v/>
      </c>
      <c r="N4324" t="str">
        <f t="shared" si="680"/>
        <v/>
      </c>
    </row>
    <row r="4325" spans="1:14">
      <c r="A4325" s="62" t="str">
        <f>IF(Encodage!A4325="","",IF(COUNTIF($A$2:A4324,Encodage!A4325),"",IF(AND(Encodage!A4325&gt;=$G$2,Encodage!A4325&lt;=$H$2),Encodage!B4325,"")))</f>
        <v/>
      </c>
      <c r="B4325" s="62" t="str">
        <f>IF(A4325="","",IF(COUNTIF($A$2:B4324,Encodage!B4325)&gt;0,"",IF(AND(Encodage!B4325&gt;=$G$2,Encodage!A4325&lt;=$H$2),Encodage!C4325,"")))</f>
        <v/>
      </c>
      <c r="C4325" s="62"/>
      <c r="D4325" s="61"/>
      <c r="E4325" s="61"/>
      <c r="F4325" s="61"/>
      <c r="G4325" t="str">
        <f t="shared" si="679"/>
        <v/>
      </c>
      <c r="H4325" t="str">
        <f>IFERROR(IF(COUNTIF($H$4:H4324,H4324)&lt;VLOOKUP($H4324,$D$3:$E$500,2,0),H4324,INDEX($D$3:$D$300,MATCH(H4324,$D$3:$D$300,0)+1)),"")</f>
        <v/>
      </c>
      <c r="I4325" t="str">
        <f>IF($H4325="","",VLOOKUP($H4325,Listes!$A$3:$I$12,3,FALSE))</f>
        <v/>
      </c>
      <c r="J4325" t="str">
        <f>IF($H4325="","",VLOOKUP($H4325,Listes!$A$3:$I$12,4,FALSE))</f>
        <v/>
      </c>
      <c r="K4325" t="str">
        <f>IF(H4325="","",VLOOKUP($H4325,Listes!$A$3:$I$12,8,FALSE))</f>
        <v/>
      </c>
      <c r="N4325" t="str">
        <f t="shared" si="680"/>
        <v/>
      </c>
    </row>
    <row r="4326" spans="1:14">
      <c r="A4326" s="62" t="str">
        <f>IF(Encodage!A4326="","",IF(COUNTIF($A$2:A4325,Encodage!A4326),"",IF(AND(Encodage!A4326&gt;=$G$2,Encodage!A4326&lt;=$H$2),Encodage!B4326,"")))</f>
        <v/>
      </c>
      <c r="B4326" s="62" t="str">
        <f>IF(A4326="","",IF(COUNTIF($A$2:B4325,Encodage!B4326)&gt;0,"",IF(AND(Encodage!B4326&gt;=$G$2,Encodage!A4326&lt;=$H$2),Encodage!C4326,"")))</f>
        <v/>
      </c>
      <c r="C4326" s="62"/>
      <c r="D4326" s="61"/>
      <c r="E4326" s="61"/>
      <c r="F4326" s="61"/>
      <c r="G4326" t="str">
        <f t="shared" si="679"/>
        <v/>
      </c>
      <c r="H4326" t="str">
        <f>IFERROR(IF(COUNTIF($H$4:H4325,H4325)&lt;VLOOKUP($H4325,$D$3:$E$500,2,0),H4325,INDEX($D$3:$D$300,MATCH(H4325,$D$3:$D$300,0)+1)),"")</f>
        <v/>
      </c>
      <c r="I4326" t="str">
        <f>IF($H4326="","",VLOOKUP($H4326,Listes!$A$3:$I$12,3,FALSE))</f>
        <v/>
      </c>
      <c r="J4326" t="str">
        <f>IF($H4326="","",VLOOKUP($H4326,Listes!$A$3:$I$12,4,FALSE))</f>
        <v/>
      </c>
      <c r="K4326" t="str">
        <f>IF(H4326="","",VLOOKUP($H4326,Listes!$A$3:$I$12,8,FALSE))</f>
        <v/>
      </c>
      <c r="N4326" t="str">
        <f t="shared" si="680"/>
        <v/>
      </c>
    </row>
    <row r="4327" spans="1:14">
      <c r="A4327" s="62" t="str">
        <f>IF(Encodage!A4327="","",IF(COUNTIF($A$2:A4326,Encodage!A4327),"",IF(AND(Encodage!A4327&gt;=$G$2,Encodage!A4327&lt;=$H$2),Encodage!B4327,"")))</f>
        <v/>
      </c>
      <c r="B4327" s="62" t="str">
        <f>IF(A4327="","",IF(COUNTIF($A$2:B4326,Encodage!B4327)&gt;0,"",IF(AND(Encodage!B4327&gt;=$G$2,Encodage!A4327&lt;=$H$2),Encodage!C4327,"")))</f>
        <v/>
      </c>
      <c r="C4327" s="62"/>
      <c r="D4327" s="61"/>
      <c r="E4327" s="61"/>
      <c r="F4327" s="61"/>
      <c r="G4327" t="str">
        <f t="shared" si="679"/>
        <v/>
      </c>
      <c r="H4327" t="str">
        <f>IFERROR(IF(COUNTIF($H$4:H4326,H4326)&lt;VLOOKUP($H4326,$D$3:$E$500,2,0),H4326,INDEX($D$3:$D$300,MATCH(H4326,$D$3:$D$300,0)+1)),"")</f>
        <v/>
      </c>
      <c r="I4327" t="str">
        <f>IF($H4327="","",VLOOKUP($H4327,Listes!$A$3:$I$12,3,FALSE))</f>
        <v/>
      </c>
      <c r="J4327" t="str">
        <f>IF($H4327="","",VLOOKUP($H4327,Listes!$A$3:$I$12,4,FALSE))</f>
        <v/>
      </c>
      <c r="K4327" t="str">
        <f>IF(H4327="","",VLOOKUP($H4327,Listes!$A$3:$I$12,8,FALSE))</f>
        <v/>
      </c>
      <c r="N4327" t="str">
        <f t="shared" si="680"/>
        <v/>
      </c>
    </row>
    <row r="4328" spans="1:14">
      <c r="A4328" s="62" t="str">
        <f>IF(Encodage!A4328="","",IF(COUNTIF($A$2:A4327,Encodage!A4328),"",IF(AND(Encodage!A4328&gt;=$G$2,Encodage!A4328&lt;=$H$2),Encodage!B4328,"")))</f>
        <v/>
      </c>
      <c r="B4328" s="62" t="str">
        <f>IF(A4328="","",IF(COUNTIF($A$2:B4327,Encodage!B4328)&gt;0,"",IF(AND(Encodage!B4328&gt;=$G$2,Encodage!A4328&lt;=$H$2),Encodage!C4328,"")))</f>
        <v/>
      </c>
      <c r="C4328" s="62"/>
      <c r="D4328" s="61"/>
      <c r="E4328" s="61"/>
      <c r="F4328" s="61"/>
      <c r="G4328" t="str">
        <f t="shared" si="679"/>
        <v/>
      </c>
      <c r="H4328" t="str">
        <f>IFERROR(IF(COUNTIF($H$4:H4327,H4327)&lt;VLOOKUP($H4327,$D$3:$E$500,2,0),H4327,INDEX($D$3:$D$300,MATCH(H4327,$D$3:$D$300,0)+1)),"")</f>
        <v/>
      </c>
      <c r="I4328" t="str">
        <f>IF($H4328="","",VLOOKUP($H4328,Listes!$A$3:$I$12,3,FALSE))</f>
        <v/>
      </c>
      <c r="J4328" t="str">
        <f>IF($H4328="","",VLOOKUP($H4328,Listes!$A$3:$I$12,4,FALSE))</f>
        <v/>
      </c>
      <c r="K4328" t="str">
        <f>IF(H4328="","",VLOOKUP($H4328,Listes!$A$3:$I$12,8,FALSE))</f>
        <v/>
      </c>
      <c r="N4328" t="str">
        <f t="shared" si="680"/>
        <v/>
      </c>
    </row>
    <row r="4329" spans="1:14">
      <c r="A4329" s="62" t="str">
        <f>IF(Encodage!A4329="","",IF(COUNTIF($A$2:A4328,Encodage!A4329),"",IF(AND(Encodage!A4329&gt;=$G$2,Encodage!A4329&lt;=$H$2),Encodage!B4329,"")))</f>
        <v/>
      </c>
      <c r="B4329" s="62" t="str">
        <f>IF(A4329="","",IF(COUNTIF($A$2:B4328,Encodage!B4329)&gt;0,"",IF(AND(Encodage!B4329&gt;=$G$2,Encodage!A4329&lt;=$H$2),Encodage!C4329,"")))</f>
        <v/>
      </c>
      <c r="C4329" s="62"/>
      <c r="D4329" s="61"/>
      <c r="E4329" s="61"/>
      <c r="F4329" s="61"/>
      <c r="G4329" t="str">
        <f t="shared" si="679"/>
        <v/>
      </c>
      <c r="H4329" t="str">
        <f>IFERROR(IF(COUNTIF($H$4:H4328,H4328)&lt;VLOOKUP($H4328,$D$3:$E$500,2,0),H4328,INDEX($D$3:$D$300,MATCH(H4328,$D$3:$D$300,0)+1)),"")</f>
        <v/>
      </c>
      <c r="I4329" t="str">
        <f>IF($H4329="","",VLOOKUP($H4329,Listes!$A$3:$I$12,3,FALSE))</f>
        <v/>
      </c>
      <c r="J4329" t="str">
        <f>IF($H4329="","",VLOOKUP($H4329,Listes!$A$3:$I$12,4,FALSE))</f>
        <v/>
      </c>
      <c r="K4329" t="str">
        <f>IF(H4329="","",VLOOKUP($H4329,Listes!$A$3:$I$12,8,FALSE))</f>
        <v/>
      </c>
      <c r="N4329" t="str">
        <f t="shared" si="680"/>
        <v/>
      </c>
    </row>
    <row r="4330" spans="1:14">
      <c r="A4330" s="62" t="str">
        <f>IF(Encodage!A4330="","",IF(COUNTIF($A$2:A4329,Encodage!A4330),"",IF(AND(Encodage!A4330&gt;=$G$2,Encodage!A4330&lt;=$H$2),Encodage!B4330,"")))</f>
        <v/>
      </c>
      <c r="B4330" s="62" t="str">
        <f>IF(A4330="","",IF(COUNTIF($A$2:B4329,Encodage!B4330)&gt;0,"",IF(AND(Encodage!B4330&gt;=$G$2,Encodage!A4330&lt;=$H$2),Encodage!C4330,"")))</f>
        <v/>
      </c>
      <c r="C4330" s="62"/>
      <c r="D4330" s="61"/>
      <c r="E4330" s="61"/>
      <c r="F4330" s="61"/>
      <c r="G4330" t="str">
        <f t="shared" si="679"/>
        <v/>
      </c>
      <c r="H4330" t="str">
        <f>IFERROR(IF(COUNTIF($H$4:H4329,H4329)&lt;VLOOKUP($H4329,$D$3:$E$500,2,0),H4329,INDEX($D$3:$D$300,MATCH(H4329,$D$3:$D$300,0)+1)),"")</f>
        <v/>
      </c>
      <c r="I4330" t="str">
        <f>IF($H4330="","",VLOOKUP($H4330,Listes!$A$3:$I$12,3,FALSE))</f>
        <v/>
      </c>
      <c r="J4330" t="str">
        <f>IF($H4330="","",VLOOKUP($H4330,Listes!$A$3:$I$12,4,FALSE))</f>
        <v/>
      </c>
      <c r="K4330" t="str">
        <f>IF(H4330="","",VLOOKUP($H4330,Listes!$A$3:$I$12,8,FALSE))</f>
        <v/>
      </c>
      <c r="N4330" t="str">
        <f t="shared" si="680"/>
        <v/>
      </c>
    </row>
    <row r="4331" spans="1:14">
      <c r="A4331" s="62" t="str">
        <f>IF(Encodage!A4331="","",IF(COUNTIF($A$2:A4330,Encodage!A4331),"",IF(AND(Encodage!A4331&gt;=$G$2,Encodage!A4331&lt;=$H$2),Encodage!B4331,"")))</f>
        <v/>
      </c>
      <c r="B4331" s="62" t="str">
        <f>IF(A4331="","",IF(COUNTIF($A$2:B4330,Encodage!B4331)&gt;0,"",IF(AND(Encodage!B4331&gt;=$G$2,Encodage!A4331&lt;=$H$2),Encodage!C4331,"")))</f>
        <v/>
      </c>
      <c r="C4331" s="62"/>
      <c r="D4331" s="61"/>
      <c r="E4331" s="61"/>
      <c r="F4331" s="61"/>
      <c r="G4331" t="str">
        <f t="shared" si="679"/>
        <v/>
      </c>
      <c r="H4331" t="str">
        <f>IFERROR(IF(COUNTIF($H$4:H4330,H4330)&lt;VLOOKUP($H4330,$D$3:$E$500,2,0),H4330,INDEX($D$3:$D$300,MATCH(H4330,$D$3:$D$300,0)+1)),"")</f>
        <v/>
      </c>
      <c r="I4331" t="str">
        <f>IF($H4331="","",VLOOKUP($H4331,Listes!$A$3:$I$12,3,FALSE))</f>
        <v/>
      </c>
      <c r="J4331" t="str">
        <f>IF($H4331="","",VLOOKUP($H4331,Listes!$A$3:$I$12,4,FALSE))</f>
        <v/>
      </c>
      <c r="K4331" t="str">
        <f>IF(H4331="","",VLOOKUP($H4331,Listes!$A$3:$I$12,8,FALSE))</f>
        <v/>
      </c>
      <c r="N4331" t="str">
        <f t="shared" si="680"/>
        <v/>
      </c>
    </row>
    <row r="4332" spans="1:14">
      <c r="A4332" s="62" t="str">
        <f>IF(Encodage!A4332="","",IF(COUNTIF($A$2:A4331,Encodage!A4332),"",IF(AND(Encodage!A4332&gt;=$G$2,Encodage!A4332&lt;=$H$2),Encodage!B4332,"")))</f>
        <v/>
      </c>
      <c r="B4332" s="62" t="str">
        <f>IF(A4332="","",IF(COUNTIF($A$2:B4331,Encodage!B4332)&gt;0,"",IF(AND(Encodage!B4332&gt;=$G$2,Encodage!A4332&lt;=$H$2),Encodage!C4332,"")))</f>
        <v/>
      </c>
      <c r="C4332" s="62"/>
      <c r="D4332" s="61"/>
      <c r="E4332" s="61"/>
      <c r="F4332" s="61"/>
      <c r="G4332" t="str">
        <f t="shared" si="679"/>
        <v/>
      </c>
      <c r="H4332" t="str">
        <f>IFERROR(IF(COUNTIF($H$4:H4331,H4331)&lt;VLOOKUP($H4331,$D$3:$E$500,2,0),H4331,INDEX($D$3:$D$300,MATCH(H4331,$D$3:$D$300,0)+1)),"")</f>
        <v/>
      </c>
      <c r="I4332" t="str">
        <f>IF($H4332="","",VLOOKUP($H4332,Listes!$A$3:$I$12,3,FALSE))</f>
        <v/>
      </c>
      <c r="J4332" t="str">
        <f>IF($H4332="","",VLOOKUP($H4332,Listes!$A$3:$I$12,4,FALSE))</f>
        <v/>
      </c>
      <c r="K4332" t="str">
        <f>IF(H4332="","",VLOOKUP($H4332,Listes!$A$3:$I$12,8,FALSE))</f>
        <v/>
      </c>
      <c r="N4332" t="str">
        <f t="shared" si="680"/>
        <v/>
      </c>
    </row>
    <row r="4333" spans="1:14">
      <c r="A4333" s="62" t="str">
        <f>IF(Encodage!A4333="","",IF(COUNTIF($A$2:A4332,Encodage!A4333),"",IF(AND(Encodage!A4333&gt;=$G$2,Encodage!A4333&lt;=$H$2),Encodage!B4333,"")))</f>
        <v/>
      </c>
      <c r="B4333" s="62" t="str">
        <f>IF(A4333="","",IF(COUNTIF($A$2:B4332,Encodage!B4333)&gt;0,"",IF(AND(Encodage!B4333&gt;=$G$2,Encodage!A4333&lt;=$H$2),Encodage!C4333,"")))</f>
        <v/>
      </c>
      <c r="C4333" s="62"/>
      <c r="D4333" s="61"/>
      <c r="E4333" s="61"/>
      <c r="F4333" s="61"/>
      <c r="G4333" t="str">
        <f t="shared" si="679"/>
        <v/>
      </c>
      <c r="H4333" t="str">
        <f>IFERROR(IF(COUNTIF($H$4:H4332,H4332)&lt;VLOOKUP($H4332,$D$3:$E$500,2,0),H4332,INDEX($D$3:$D$300,MATCH(H4332,$D$3:$D$300,0)+1)),"")</f>
        <v/>
      </c>
      <c r="I4333" t="str">
        <f>IF($H4333="","",VLOOKUP($H4333,Listes!$A$3:$I$12,3,FALSE))</f>
        <v/>
      </c>
      <c r="J4333" t="str">
        <f>IF($H4333="","",VLOOKUP($H4333,Listes!$A$3:$I$12,4,FALSE))</f>
        <v/>
      </c>
      <c r="K4333" t="str">
        <f>IF(H4333="","",VLOOKUP($H4333,Listes!$A$3:$I$12,8,FALSE))</f>
        <v/>
      </c>
      <c r="N4333" t="str">
        <f t="shared" si="680"/>
        <v/>
      </c>
    </row>
    <row r="4334" spans="1:14">
      <c r="A4334" s="62" t="str">
        <f>IF(Encodage!A4334="","",IF(COUNTIF($A$2:A4333,Encodage!A4334),"",IF(AND(Encodage!A4334&gt;=$G$2,Encodage!A4334&lt;=$H$2),Encodage!B4334,"")))</f>
        <v/>
      </c>
      <c r="B4334" s="62" t="str">
        <f>IF(A4334="","",IF(COUNTIF($A$2:B4333,Encodage!B4334)&gt;0,"",IF(AND(Encodage!B4334&gt;=$G$2,Encodage!A4334&lt;=$H$2),Encodage!C4334,"")))</f>
        <v/>
      </c>
      <c r="C4334" s="62"/>
      <c r="D4334" s="61"/>
      <c r="E4334" s="61"/>
      <c r="F4334" s="61"/>
      <c r="G4334" t="str">
        <f t="shared" si="679"/>
        <v/>
      </c>
      <c r="H4334" t="str">
        <f>IFERROR(IF(COUNTIF($H$4:H4333,H4333)&lt;VLOOKUP($H4333,$D$3:$E$500,2,0),H4333,INDEX($D$3:$D$300,MATCH(H4333,$D$3:$D$300,0)+1)),"")</f>
        <v/>
      </c>
      <c r="I4334" t="str">
        <f>IF($H4334="","",VLOOKUP($H4334,Listes!$A$3:$I$12,3,FALSE))</f>
        <v/>
      </c>
      <c r="J4334" t="str">
        <f>IF($H4334="","",VLOOKUP($H4334,Listes!$A$3:$I$12,4,FALSE))</f>
        <v/>
      </c>
      <c r="K4334" t="str">
        <f>IF(H4334="","",VLOOKUP($H4334,Listes!$A$3:$I$12,8,FALSE))</f>
        <v/>
      </c>
      <c r="N4334" t="str">
        <f t="shared" si="680"/>
        <v/>
      </c>
    </row>
    <row r="4335" spans="1:14">
      <c r="A4335" s="62" t="str">
        <f>IF(Encodage!A4335="","",IF(COUNTIF($A$2:A4334,Encodage!A4335),"",IF(AND(Encodage!A4335&gt;=$G$2,Encodage!A4335&lt;=$H$2),Encodage!B4335,"")))</f>
        <v/>
      </c>
      <c r="B4335" s="62" t="str">
        <f>IF(A4335="","",IF(COUNTIF($A$2:B4334,Encodage!B4335)&gt;0,"",IF(AND(Encodage!B4335&gt;=$G$2,Encodage!A4335&lt;=$H$2),Encodage!C4335,"")))</f>
        <v/>
      </c>
      <c r="C4335" s="62"/>
      <c r="D4335" s="61"/>
      <c r="E4335" s="61"/>
      <c r="F4335" s="61"/>
      <c r="G4335" t="str">
        <f t="shared" si="679"/>
        <v/>
      </c>
      <c r="H4335" t="str">
        <f>IFERROR(IF(COUNTIF($H$4:H4334,H4334)&lt;VLOOKUP($H4334,$D$3:$E$500,2,0),H4334,INDEX($D$3:$D$300,MATCH(H4334,$D$3:$D$300,0)+1)),"")</f>
        <v/>
      </c>
      <c r="I4335" t="str">
        <f>IF($H4335="","",VLOOKUP($H4335,Listes!$A$3:$I$12,3,FALSE))</f>
        <v/>
      </c>
      <c r="J4335" t="str">
        <f>IF($H4335="","",VLOOKUP($H4335,Listes!$A$3:$I$12,4,FALSE))</f>
        <v/>
      </c>
      <c r="K4335" t="str">
        <f>IF(H4335="","",VLOOKUP($H4335,Listes!$A$3:$I$12,8,FALSE))</f>
        <v/>
      </c>
      <c r="N4335" t="str">
        <f t="shared" si="680"/>
        <v/>
      </c>
    </row>
    <row r="4336" spans="1:14">
      <c r="A4336" s="62" t="str">
        <f>IF(Encodage!A4336="","",IF(COUNTIF($A$2:A4335,Encodage!A4336),"",IF(AND(Encodage!A4336&gt;=$G$2,Encodage!A4336&lt;=$H$2),Encodage!B4336,"")))</f>
        <v/>
      </c>
      <c r="B4336" s="62" t="str">
        <f>IF(A4336="","",IF(COUNTIF($A$2:B4335,Encodage!B4336)&gt;0,"",IF(AND(Encodage!B4336&gt;=$G$2,Encodage!A4336&lt;=$H$2),Encodage!C4336,"")))</f>
        <v/>
      </c>
      <c r="C4336" s="62"/>
      <c r="D4336" s="61"/>
      <c r="E4336" s="61"/>
      <c r="F4336" s="61"/>
      <c r="G4336" t="str">
        <f t="shared" si="679"/>
        <v/>
      </c>
      <c r="H4336" t="str">
        <f>IFERROR(IF(COUNTIF($H$4:H4335,H4335)&lt;VLOOKUP($H4335,$D$3:$E$500,2,0),H4335,INDEX($D$3:$D$300,MATCH(H4335,$D$3:$D$300,0)+1)),"")</f>
        <v/>
      </c>
      <c r="I4336" t="str">
        <f>IF($H4336="","",VLOOKUP($H4336,Listes!$A$3:$I$12,3,FALSE))</f>
        <v/>
      </c>
      <c r="J4336" t="str">
        <f>IF($H4336="","",VLOOKUP($H4336,Listes!$A$3:$I$12,4,FALSE))</f>
        <v/>
      </c>
      <c r="K4336" t="str">
        <f>IF(H4336="","",VLOOKUP($H4336,Listes!$A$3:$I$12,8,FALSE))</f>
        <v/>
      </c>
      <c r="N4336" t="str">
        <f t="shared" si="680"/>
        <v/>
      </c>
    </row>
    <row r="4337" spans="1:14">
      <c r="A4337" s="62" t="str">
        <f>IF(Encodage!A4337="","",IF(COUNTIF($A$2:A4336,Encodage!A4337),"",IF(AND(Encodage!A4337&gt;=$G$2,Encodage!A4337&lt;=$H$2),Encodage!B4337,"")))</f>
        <v/>
      </c>
      <c r="B4337" s="62" t="str">
        <f>IF(A4337="","",IF(COUNTIF($A$2:B4336,Encodage!B4337)&gt;0,"",IF(AND(Encodage!B4337&gt;=$G$2,Encodage!A4337&lt;=$H$2),Encodage!C4337,"")))</f>
        <v/>
      </c>
      <c r="C4337" s="62"/>
      <c r="D4337" s="61"/>
      <c r="E4337" s="61"/>
      <c r="F4337" s="61"/>
      <c r="G4337" t="str">
        <f t="shared" si="679"/>
        <v/>
      </c>
      <c r="H4337" t="str">
        <f>IFERROR(IF(COUNTIF($H$4:H4336,H4336)&lt;VLOOKUP($H4336,$D$3:$E$500,2,0),H4336,INDEX($D$3:$D$300,MATCH(H4336,$D$3:$D$300,0)+1)),"")</f>
        <v/>
      </c>
      <c r="I4337" t="str">
        <f>IF($H4337="","",VLOOKUP($H4337,Listes!$A$3:$I$12,3,FALSE))</f>
        <v/>
      </c>
      <c r="J4337" t="str">
        <f>IF($H4337="","",VLOOKUP($H4337,Listes!$A$3:$I$12,4,FALSE))</f>
        <v/>
      </c>
      <c r="K4337" t="str">
        <f>IF(H4337="","",VLOOKUP($H4337,Listes!$A$3:$I$12,8,FALSE))</f>
        <v/>
      </c>
      <c r="N4337" t="str">
        <f t="shared" si="680"/>
        <v/>
      </c>
    </row>
    <row r="4338" spans="1:14">
      <c r="A4338" s="62" t="str">
        <f>IF(Encodage!A4338="","",IF(COUNTIF($A$2:A4337,Encodage!A4338),"",IF(AND(Encodage!A4338&gt;=$G$2,Encodage!A4338&lt;=$H$2),Encodage!B4338,"")))</f>
        <v/>
      </c>
      <c r="B4338" s="62" t="str">
        <f>IF(A4338="","",IF(COUNTIF($A$2:B4337,Encodage!B4338)&gt;0,"",IF(AND(Encodage!B4338&gt;=$G$2,Encodage!A4338&lt;=$H$2),Encodage!C4338,"")))</f>
        <v/>
      </c>
      <c r="C4338" s="62"/>
      <c r="D4338" s="61"/>
      <c r="E4338" s="61"/>
      <c r="F4338" s="61"/>
      <c r="G4338" t="str">
        <f t="shared" si="679"/>
        <v/>
      </c>
      <c r="H4338" t="str">
        <f>IFERROR(IF(COUNTIF($H$4:H4337,H4337)&lt;VLOOKUP($H4337,$D$3:$E$500,2,0),H4337,INDEX($D$3:$D$300,MATCH(H4337,$D$3:$D$300,0)+1)),"")</f>
        <v/>
      </c>
      <c r="I4338" t="str">
        <f>IF($H4338="","",VLOOKUP($H4338,Listes!$A$3:$I$12,3,FALSE))</f>
        <v/>
      </c>
      <c r="J4338" t="str">
        <f>IF($H4338="","",VLOOKUP($H4338,Listes!$A$3:$I$12,4,FALSE))</f>
        <v/>
      </c>
      <c r="K4338" t="str">
        <f>IF(H4338="","",VLOOKUP($H4338,Listes!$A$3:$I$12,8,FALSE))</f>
        <v/>
      </c>
      <c r="N4338" t="str">
        <f t="shared" si="680"/>
        <v/>
      </c>
    </row>
    <row r="4339" spans="1:14">
      <c r="A4339" s="62" t="str">
        <f>IF(Encodage!A4339="","",IF(COUNTIF($A$2:A4338,Encodage!A4339),"",IF(AND(Encodage!A4339&gt;=$G$2,Encodage!A4339&lt;=$H$2),Encodage!B4339,"")))</f>
        <v/>
      </c>
      <c r="B4339" s="62" t="str">
        <f>IF(A4339="","",IF(COUNTIF($A$2:B4338,Encodage!B4339)&gt;0,"",IF(AND(Encodage!B4339&gt;=$G$2,Encodage!A4339&lt;=$H$2),Encodage!C4339,"")))</f>
        <v/>
      </c>
      <c r="C4339" s="62"/>
      <c r="D4339" s="61"/>
      <c r="E4339" s="61"/>
      <c r="F4339" s="61"/>
      <c r="G4339" t="str">
        <f t="shared" si="679"/>
        <v/>
      </c>
      <c r="H4339" t="str">
        <f>IFERROR(IF(COUNTIF($H$4:H4338,H4338)&lt;VLOOKUP($H4338,$D$3:$E$500,2,0),H4338,INDEX($D$3:$D$300,MATCH(H4338,$D$3:$D$300,0)+1)),"")</f>
        <v/>
      </c>
      <c r="I4339" t="str">
        <f>IF($H4339="","",VLOOKUP($H4339,Listes!$A$3:$I$12,3,FALSE))</f>
        <v/>
      </c>
      <c r="J4339" t="str">
        <f>IF($H4339="","",VLOOKUP($H4339,Listes!$A$3:$I$12,4,FALSE))</f>
        <v/>
      </c>
      <c r="K4339" t="str">
        <f>IF(H4339="","",VLOOKUP($H4339,Listes!$A$3:$I$12,8,FALSE))</f>
        <v/>
      </c>
      <c r="N4339" t="str">
        <f t="shared" si="680"/>
        <v/>
      </c>
    </row>
    <row r="4340" spans="1:14">
      <c r="A4340" s="62" t="str">
        <f>IF(Encodage!A4340="","",IF(COUNTIF($A$2:A4339,Encodage!A4340),"",IF(AND(Encodage!A4340&gt;=$G$2,Encodage!A4340&lt;=$H$2),Encodage!B4340,"")))</f>
        <v/>
      </c>
      <c r="B4340" s="62" t="str">
        <f>IF(A4340="","",IF(COUNTIF($A$2:B4339,Encodage!B4340)&gt;0,"",IF(AND(Encodage!B4340&gt;=$G$2,Encodage!A4340&lt;=$H$2),Encodage!C4340,"")))</f>
        <v/>
      </c>
      <c r="C4340" s="62"/>
      <c r="D4340" s="61"/>
      <c r="E4340" s="61"/>
      <c r="F4340" s="61"/>
      <c r="G4340" t="str">
        <f t="shared" si="679"/>
        <v/>
      </c>
      <c r="H4340" t="str">
        <f>IFERROR(IF(COUNTIF($H$4:H4339,H4339)&lt;VLOOKUP($H4339,$D$3:$E$500,2,0),H4339,INDEX($D$3:$D$300,MATCH(H4339,$D$3:$D$300,0)+1)),"")</f>
        <v/>
      </c>
      <c r="I4340" t="str">
        <f>IF($H4340="","",VLOOKUP($H4340,Listes!$A$3:$I$12,3,FALSE))</f>
        <v/>
      </c>
      <c r="J4340" t="str">
        <f>IF($H4340="","",VLOOKUP($H4340,Listes!$A$3:$I$12,4,FALSE))</f>
        <v/>
      </c>
      <c r="K4340" t="str">
        <f>IF(H4340="","",VLOOKUP($H4340,Listes!$A$3:$I$12,8,FALSE))</f>
        <v/>
      </c>
      <c r="N4340" t="str">
        <f t="shared" si="680"/>
        <v/>
      </c>
    </row>
    <row r="4341" spans="1:14">
      <c r="A4341" s="62" t="str">
        <f>IF(Encodage!A4341="","",IF(COUNTIF($A$2:A4340,Encodage!A4341),"",IF(AND(Encodage!A4341&gt;=$G$2,Encodage!A4341&lt;=$H$2),Encodage!B4341,"")))</f>
        <v/>
      </c>
      <c r="B4341" s="62" t="str">
        <f>IF(A4341="","",IF(COUNTIF($A$2:B4340,Encodage!B4341)&gt;0,"",IF(AND(Encodage!B4341&gt;=$G$2,Encodage!A4341&lt;=$H$2),Encodage!C4341,"")))</f>
        <v/>
      </c>
      <c r="C4341" s="62"/>
      <c r="D4341" s="61"/>
      <c r="E4341" s="61"/>
      <c r="F4341" s="61"/>
      <c r="G4341" t="str">
        <f t="shared" si="679"/>
        <v/>
      </c>
      <c r="H4341" t="str">
        <f>IFERROR(IF(COUNTIF($H$4:H4340,H4340)&lt;VLOOKUP($H4340,$D$3:$E$500,2,0),H4340,INDEX($D$3:$D$300,MATCH(H4340,$D$3:$D$300,0)+1)),"")</f>
        <v/>
      </c>
      <c r="I4341" t="str">
        <f>IF($H4341="","",VLOOKUP($H4341,Listes!$A$3:$I$12,3,FALSE))</f>
        <v/>
      </c>
      <c r="J4341" t="str">
        <f>IF($H4341="","",VLOOKUP($H4341,Listes!$A$3:$I$12,4,FALSE))</f>
        <v/>
      </c>
      <c r="K4341" t="str">
        <f>IF(H4341="","",VLOOKUP($H4341,Listes!$A$3:$I$12,8,FALSE))</f>
        <v/>
      </c>
      <c r="N4341" t="str">
        <f t="shared" si="680"/>
        <v/>
      </c>
    </row>
    <row r="4342" spans="1:14">
      <c r="A4342" s="62" t="str">
        <f>IF(Encodage!A4342="","",IF(COUNTIF($A$2:A4341,Encodage!A4342),"",IF(AND(Encodage!A4342&gt;=$G$2,Encodage!A4342&lt;=$H$2),Encodage!B4342,"")))</f>
        <v/>
      </c>
      <c r="B4342" s="62" t="str">
        <f>IF(A4342="","",IF(COUNTIF($A$2:B4341,Encodage!B4342)&gt;0,"",IF(AND(Encodage!B4342&gt;=$G$2,Encodage!A4342&lt;=$H$2),Encodage!C4342,"")))</f>
        <v/>
      </c>
      <c r="C4342" s="62"/>
      <c r="D4342" s="61"/>
      <c r="E4342" s="61"/>
      <c r="F4342" s="61"/>
      <c r="G4342" t="str">
        <f t="shared" si="679"/>
        <v/>
      </c>
      <c r="H4342" t="str">
        <f>IFERROR(IF(COUNTIF($H$4:H4341,H4341)&lt;VLOOKUP($H4341,$D$3:$E$500,2,0),H4341,INDEX($D$3:$D$300,MATCH(H4341,$D$3:$D$300,0)+1)),"")</f>
        <v/>
      </c>
      <c r="I4342" t="str">
        <f>IF($H4342="","",VLOOKUP($H4342,Listes!$A$3:$I$12,3,FALSE))</f>
        <v/>
      </c>
      <c r="J4342" t="str">
        <f>IF($H4342="","",VLOOKUP($H4342,Listes!$A$3:$I$12,4,FALSE))</f>
        <v/>
      </c>
      <c r="K4342" t="str">
        <f>IF(H4342="","",VLOOKUP($H4342,Listes!$A$3:$I$12,8,FALSE))</f>
        <v/>
      </c>
      <c r="N4342" t="str">
        <f t="shared" si="680"/>
        <v/>
      </c>
    </row>
    <row r="4343" spans="1:14">
      <c r="A4343" s="62" t="str">
        <f>IF(Encodage!A4343="","",IF(COUNTIF($A$2:A4342,Encodage!A4343),"",IF(AND(Encodage!A4343&gt;=$G$2,Encodage!A4343&lt;=$H$2),Encodage!B4343,"")))</f>
        <v/>
      </c>
      <c r="B4343" s="62" t="str">
        <f>IF(A4343="","",IF(COUNTIF($A$2:B4342,Encodage!B4343)&gt;0,"",IF(AND(Encodage!B4343&gt;=$G$2,Encodage!A4343&lt;=$H$2),Encodage!C4343,"")))</f>
        <v/>
      </c>
      <c r="C4343" s="62"/>
      <c r="D4343" s="61"/>
      <c r="E4343" s="61"/>
      <c r="F4343" s="61"/>
      <c r="G4343" t="str">
        <f t="shared" si="679"/>
        <v/>
      </c>
      <c r="H4343" t="str">
        <f>IFERROR(IF(COUNTIF($H$4:H4342,H4342)&lt;VLOOKUP($H4342,$D$3:$E$500,2,0),H4342,INDEX($D$3:$D$300,MATCH(H4342,$D$3:$D$300,0)+1)),"")</f>
        <v/>
      </c>
      <c r="I4343" t="str">
        <f>IF($H4343="","",VLOOKUP($H4343,Listes!$A$3:$I$12,3,FALSE))</f>
        <v/>
      </c>
      <c r="J4343" t="str">
        <f>IF($H4343="","",VLOOKUP($H4343,Listes!$A$3:$I$12,4,FALSE))</f>
        <v/>
      </c>
      <c r="K4343" t="str">
        <f>IF(H4343="","",VLOOKUP($H4343,Listes!$A$3:$I$12,8,FALSE))</f>
        <v/>
      </c>
      <c r="N4343" t="str">
        <f t="shared" si="680"/>
        <v/>
      </c>
    </row>
    <row r="4344" spans="1:14">
      <c r="A4344" s="62" t="str">
        <f>IF(Encodage!A4344="","",IF(COUNTIF($A$2:A4343,Encodage!A4344),"",IF(AND(Encodage!A4344&gt;=$G$2,Encodage!A4344&lt;=$H$2),Encodage!B4344,"")))</f>
        <v/>
      </c>
      <c r="B4344" s="62" t="str">
        <f>IF(A4344="","",IF(COUNTIF($A$2:B4343,Encodage!B4344)&gt;0,"",IF(AND(Encodage!B4344&gt;=$G$2,Encodage!A4344&lt;=$H$2),Encodage!C4344,"")))</f>
        <v/>
      </c>
      <c r="C4344" s="62"/>
      <c r="D4344" s="61"/>
      <c r="E4344" s="61"/>
      <c r="F4344" s="61"/>
      <c r="G4344" t="str">
        <f t="shared" si="679"/>
        <v/>
      </c>
      <c r="H4344" t="str">
        <f>IFERROR(IF(COUNTIF($H$4:H4343,H4343)&lt;VLOOKUP($H4343,$D$3:$E$500,2,0),H4343,INDEX($D$3:$D$300,MATCH(H4343,$D$3:$D$300,0)+1)),"")</f>
        <v/>
      </c>
      <c r="I4344" t="str">
        <f>IF($H4344="","",VLOOKUP($H4344,Listes!$A$3:$I$12,3,FALSE))</f>
        <v/>
      </c>
      <c r="J4344" t="str">
        <f>IF($H4344="","",VLOOKUP($H4344,Listes!$A$3:$I$12,4,FALSE))</f>
        <v/>
      </c>
      <c r="K4344" t="str">
        <f>IF(H4344="","",VLOOKUP($H4344,Listes!$A$3:$I$12,8,FALSE))</f>
        <v/>
      </c>
      <c r="N4344" t="str">
        <f t="shared" si="680"/>
        <v/>
      </c>
    </row>
    <row r="4345" spans="1:14">
      <c r="A4345" s="62" t="str">
        <f>IF(Encodage!A4345="","",IF(COUNTIF($A$2:A4344,Encodage!A4345),"",IF(AND(Encodage!A4345&gt;=$G$2,Encodage!A4345&lt;=$H$2),Encodage!B4345,"")))</f>
        <v/>
      </c>
      <c r="B4345" s="62" t="str">
        <f>IF(A4345="","",IF(COUNTIF($A$2:B4344,Encodage!B4345)&gt;0,"",IF(AND(Encodage!B4345&gt;=$G$2,Encodage!A4345&lt;=$H$2),Encodage!C4345,"")))</f>
        <v/>
      </c>
      <c r="C4345" s="62"/>
      <c r="D4345" s="61"/>
      <c r="E4345" s="61"/>
      <c r="F4345" s="61"/>
      <c r="G4345" t="str">
        <f t="shared" si="679"/>
        <v/>
      </c>
      <c r="H4345" t="str">
        <f>IFERROR(IF(COUNTIF($H$4:H4344,H4344)&lt;VLOOKUP($H4344,$D$3:$E$500,2,0),H4344,INDEX($D$3:$D$300,MATCH(H4344,$D$3:$D$300,0)+1)),"")</f>
        <v/>
      </c>
      <c r="I4345" t="str">
        <f>IF($H4345="","",VLOOKUP($H4345,Listes!$A$3:$I$12,3,FALSE))</f>
        <v/>
      </c>
      <c r="J4345" t="str">
        <f>IF($H4345="","",VLOOKUP($H4345,Listes!$A$3:$I$12,4,FALSE))</f>
        <v/>
      </c>
      <c r="K4345" t="str">
        <f>IF(H4345="","",VLOOKUP($H4345,Listes!$A$3:$I$12,8,FALSE))</f>
        <v/>
      </c>
      <c r="N4345" t="str">
        <f t="shared" si="680"/>
        <v/>
      </c>
    </row>
    <row r="4346" spans="1:14">
      <c r="A4346" s="62" t="str">
        <f>IF(Encodage!A4346="","",IF(COUNTIF($A$2:A4345,Encodage!A4346),"",IF(AND(Encodage!A4346&gt;=$G$2,Encodage!A4346&lt;=$H$2),Encodage!B4346,"")))</f>
        <v/>
      </c>
      <c r="B4346" s="62" t="str">
        <f>IF(A4346="","",IF(COUNTIF($A$2:B4345,Encodage!B4346)&gt;0,"",IF(AND(Encodage!B4346&gt;=$G$2,Encodage!A4346&lt;=$H$2),Encodage!C4346,"")))</f>
        <v/>
      </c>
      <c r="C4346" s="62"/>
      <c r="D4346" s="61"/>
      <c r="E4346" s="61"/>
      <c r="F4346" s="61"/>
      <c r="G4346" t="str">
        <f t="shared" si="679"/>
        <v/>
      </c>
      <c r="H4346" t="str">
        <f>IFERROR(IF(COUNTIF($H$4:H4345,H4345)&lt;VLOOKUP($H4345,$D$3:$E$500,2,0),H4345,INDEX($D$3:$D$300,MATCH(H4345,$D$3:$D$300,0)+1)),"")</f>
        <v/>
      </c>
      <c r="I4346" t="str">
        <f>IF($H4346="","",VLOOKUP($H4346,Listes!$A$3:$I$12,3,FALSE))</f>
        <v/>
      </c>
      <c r="J4346" t="str">
        <f>IF($H4346="","",VLOOKUP($H4346,Listes!$A$3:$I$12,4,FALSE))</f>
        <v/>
      </c>
      <c r="K4346" t="str">
        <f>IF(H4346="","",VLOOKUP($H4346,Listes!$A$3:$I$12,8,FALSE))</f>
        <v/>
      </c>
      <c r="N4346" t="str">
        <f t="shared" si="680"/>
        <v/>
      </c>
    </row>
    <row r="4347" spans="1:14">
      <c r="A4347" s="62" t="str">
        <f>IF(Encodage!A4347="","",IF(COUNTIF($A$2:A4346,Encodage!A4347),"",IF(AND(Encodage!A4347&gt;=$G$2,Encodage!A4347&lt;=$H$2),Encodage!B4347,"")))</f>
        <v/>
      </c>
      <c r="B4347" s="62" t="str">
        <f>IF(A4347="","",IF(COUNTIF($A$2:B4346,Encodage!B4347)&gt;0,"",IF(AND(Encodage!B4347&gt;=$G$2,Encodage!A4347&lt;=$H$2),Encodage!C4347,"")))</f>
        <v/>
      </c>
      <c r="C4347" s="62"/>
      <c r="D4347" s="61"/>
      <c r="E4347" s="61"/>
      <c r="F4347" s="61"/>
      <c r="G4347" t="str">
        <f t="shared" si="679"/>
        <v/>
      </c>
      <c r="H4347" t="str">
        <f>IFERROR(IF(COUNTIF($H$4:H4346,H4346)&lt;VLOOKUP($H4346,$D$3:$E$500,2,0),H4346,INDEX($D$3:$D$300,MATCH(H4346,$D$3:$D$300,0)+1)),"")</f>
        <v/>
      </c>
      <c r="I4347" t="str">
        <f>IF($H4347="","",VLOOKUP($H4347,Listes!$A$3:$I$12,3,FALSE))</f>
        <v/>
      </c>
      <c r="J4347" t="str">
        <f>IF($H4347="","",VLOOKUP($H4347,Listes!$A$3:$I$12,4,FALSE))</f>
        <v/>
      </c>
      <c r="K4347" t="str">
        <f>IF(H4347="","",VLOOKUP($H4347,Listes!$A$3:$I$12,8,FALSE))</f>
        <v/>
      </c>
      <c r="N4347" t="str">
        <f t="shared" si="680"/>
        <v/>
      </c>
    </row>
    <row r="4348" spans="1:14">
      <c r="A4348" s="62" t="str">
        <f>IF(Encodage!A4348="","",IF(COUNTIF($A$2:A4347,Encodage!A4348),"",IF(AND(Encodage!A4348&gt;=$G$2,Encodage!A4348&lt;=$H$2),Encodage!B4348,"")))</f>
        <v/>
      </c>
      <c r="B4348" s="62" t="str">
        <f>IF(A4348="","",IF(COUNTIF($A$2:B4347,Encodage!B4348)&gt;0,"",IF(AND(Encodage!B4348&gt;=$G$2,Encodage!A4348&lt;=$H$2),Encodage!C4348,"")))</f>
        <v/>
      </c>
      <c r="C4348" s="62"/>
      <c r="D4348" s="61"/>
      <c r="E4348" s="61"/>
      <c r="F4348" s="61"/>
      <c r="G4348" t="str">
        <f t="shared" si="679"/>
        <v/>
      </c>
      <c r="H4348" t="str">
        <f>IFERROR(IF(COUNTIF($H$4:H4347,H4347)&lt;VLOOKUP($H4347,$D$3:$E$500,2,0),H4347,INDEX($D$3:$D$300,MATCH(H4347,$D$3:$D$300,0)+1)),"")</f>
        <v/>
      </c>
      <c r="I4348" t="str">
        <f>IF($H4348="","",VLOOKUP($H4348,Listes!$A$3:$I$12,3,FALSE))</f>
        <v/>
      </c>
      <c r="J4348" t="str">
        <f>IF($H4348="","",VLOOKUP($H4348,Listes!$A$3:$I$12,4,FALSE))</f>
        <v/>
      </c>
      <c r="K4348" t="str">
        <f>IF(H4348="","",VLOOKUP($H4348,Listes!$A$3:$I$12,8,FALSE))</f>
        <v/>
      </c>
      <c r="N4348" t="str">
        <f t="shared" si="680"/>
        <v/>
      </c>
    </row>
    <row r="4349" spans="1:14">
      <c r="A4349" s="62" t="str">
        <f>IF(Encodage!A4349="","",IF(COUNTIF($A$2:A4348,Encodage!A4349),"",IF(AND(Encodage!A4349&gt;=$G$2,Encodage!A4349&lt;=$H$2),Encodage!B4349,"")))</f>
        <v/>
      </c>
      <c r="B4349" s="62" t="str">
        <f>IF(A4349="","",IF(COUNTIF($A$2:B4348,Encodage!B4349)&gt;0,"",IF(AND(Encodage!B4349&gt;=$G$2,Encodage!A4349&lt;=$H$2),Encodage!C4349,"")))</f>
        <v/>
      </c>
      <c r="C4349" s="62"/>
      <c r="D4349" s="61"/>
      <c r="E4349" s="61"/>
      <c r="F4349" s="61"/>
      <c r="G4349" t="str">
        <f t="shared" si="679"/>
        <v/>
      </c>
      <c r="H4349" t="str">
        <f>IFERROR(IF(COUNTIF($H$4:H4348,H4348)&lt;VLOOKUP($H4348,$D$3:$E$500,2,0),H4348,INDEX($D$3:$D$300,MATCH(H4348,$D$3:$D$300,0)+1)),"")</f>
        <v/>
      </c>
      <c r="I4349" t="str">
        <f>IF($H4349="","",VLOOKUP($H4349,Listes!$A$3:$I$12,3,FALSE))</f>
        <v/>
      </c>
      <c r="J4349" t="str">
        <f>IF($H4349="","",VLOOKUP($H4349,Listes!$A$3:$I$12,4,FALSE))</f>
        <v/>
      </c>
      <c r="K4349" t="str">
        <f>IF(H4349="","",VLOOKUP($H4349,Listes!$A$3:$I$12,8,FALSE))</f>
        <v/>
      </c>
      <c r="N4349" t="str">
        <f t="shared" si="680"/>
        <v/>
      </c>
    </row>
    <row r="4350" spans="1:14">
      <c r="A4350" s="62" t="str">
        <f>IF(Encodage!A4350="","",IF(COUNTIF($A$2:A4349,Encodage!A4350),"",IF(AND(Encodage!A4350&gt;=$G$2,Encodage!A4350&lt;=$H$2),Encodage!B4350,"")))</f>
        <v/>
      </c>
      <c r="B4350" s="62" t="str">
        <f>IF(A4350="","",IF(COUNTIF($A$2:B4349,Encodage!B4350)&gt;0,"",IF(AND(Encodage!B4350&gt;=$G$2,Encodage!A4350&lt;=$H$2),Encodage!C4350,"")))</f>
        <v/>
      </c>
      <c r="C4350" s="62"/>
      <c r="D4350" s="61"/>
      <c r="E4350" s="61"/>
      <c r="F4350" s="61"/>
      <c r="G4350" t="str">
        <f t="shared" si="679"/>
        <v/>
      </c>
      <c r="H4350" t="str">
        <f>IFERROR(IF(COUNTIF($H$4:H4349,H4349)&lt;VLOOKUP($H4349,$D$3:$E$500,2,0),H4349,INDEX($D$3:$D$300,MATCH(H4349,$D$3:$D$300,0)+1)),"")</f>
        <v/>
      </c>
      <c r="I4350" t="str">
        <f>IF($H4350="","",VLOOKUP($H4350,Listes!$A$3:$I$12,3,FALSE))</f>
        <v/>
      </c>
      <c r="J4350" t="str">
        <f>IF($H4350="","",VLOOKUP($H4350,Listes!$A$3:$I$12,4,FALSE))</f>
        <v/>
      </c>
      <c r="K4350" t="str">
        <f>IF(H4350="","",VLOOKUP($H4350,Listes!$A$3:$I$12,8,FALSE))</f>
        <v/>
      </c>
      <c r="N4350" t="str">
        <f t="shared" si="680"/>
        <v/>
      </c>
    </row>
    <row r="4351" spans="1:14">
      <c r="A4351" s="62" t="str">
        <f>IF(Encodage!A4351="","",IF(COUNTIF($A$2:A4350,Encodage!A4351),"",IF(AND(Encodage!A4351&gt;=$G$2,Encodage!A4351&lt;=$H$2),Encodage!B4351,"")))</f>
        <v/>
      </c>
      <c r="B4351" s="62" t="str">
        <f>IF(A4351="","",IF(COUNTIF($A$2:B4350,Encodage!B4351)&gt;0,"",IF(AND(Encodage!B4351&gt;=$G$2,Encodage!A4351&lt;=$H$2),Encodage!C4351,"")))</f>
        <v/>
      </c>
      <c r="C4351" s="62"/>
      <c r="D4351" s="61"/>
      <c r="E4351" s="61"/>
      <c r="F4351" s="61"/>
      <c r="G4351" t="str">
        <f t="shared" si="679"/>
        <v/>
      </c>
      <c r="H4351" t="str">
        <f>IFERROR(IF(COUNTIF($H$4:H4350,H4350)&lt;VLOOKUP($H4350,$D$3:$E$500,2,0),H4350,INDEX($D$3:$D$300,MATCH(H4350,$D$3:$D$300,0)+1)),"")</f>
        <v/>
      </c>
      <c r="I4351" t="str">
        <f>IF($H4351="","",VLOOKUP($H4351,Listes!$A$3:$I$12,3,FALSE))</f>
        <v/>
      </c>
      <c r="J4351" t="str">
        <f>IF($H4351="","",VLOOKUP($H4351,Listes!$A$3:$I$12,4,FALSE))</f>
        <v/>
      </c>
      <c r="K4351" t="str">
        <f>IF(H4351="","",VLOOKUP($H4351,Listes!$A$3:$I$12,8,FALSE))</f>
        <v/>
      </c>
      <c r="N4351" t="str">
        <f t="shared" si="680"/>
        <v/>
      </c>
    </row>
    <row r="4352" spans="1:14">
      <c r="A4352" s="62" t="str">
        <f>IF(Encodage!A4352="","",IF(COUNTIF($A$2:A4351,Encodage!A4352),"",IF(AND(Encodage!A4352&gt;=$G$2,Encodage!A4352&lt;=$H$2),Encodage!B4352,"")))</f>
        <v/>
      </c>
      <c r="B4352" s="62" t="str">
        <f>IF(A4352="","",IF(COUNTIF($A$2:B4351,Encodage!B4352)&gt;0,"",IF(AND(Encodage!B4352&gt;=$G$2,Encodage!A4352&lt;=$H$2),Encodage!C4352,"")))</f>
        <v/>
      </c>
      <c r="C4352" s="62"/>
      <c r="D4352" s="61"/>
      <c r="E4352" s="61"/>
      <c r="F4352" s="61"/>
      <c r="G4352" t="str">
        <f t="shared" si="679"/>
        <v/>
      </c>
      <c r="H4352" t="str">
        <f>IFERROR(IF(COUNTIF($H$4:H4351,H4351)&lt;VLOOKUP($H4351,$D$3:$E$500,2,0),H4351,INDEX($D$3:$D$300,MATCH(H4351,$D$3:$D$300,0)+1)),"")</f>
        <v/>
      </c>
      <c r="I4352" t="str">
        <f>IF($H4352="","",VLOOKUP($H4352,Listes!$A$3:$I$12,3,FALSE))</f>
        <v/>
      </c>
      <c r="J4352" t="str">
        <f>IF($H4352="","",VLOOKUP($H4352,Listes!$A$3:$I$12,4,FALSE))</f>
        <v/>
      </c>
      <c r="K4352" t="str">
        <f>IF(H4352="","",VLOOKUP($H4352,Listes!$A$3:$I$12,8,FALSE))</f>
        <v/>
      </c>
      <c r="N4352" t="str">
        <f t="shared" si="680"/>
        <v/>
      </c>
    </row>
    <row r="4353" spans="1:14">
      <c r="A4353" s="62" t="str">
        <f>IF(Encodage!A4353="","",IF(COUNTIF($A$2:A4352,Encodage!A4353),"",IF(AND(Encodage!A4353&gt;=$G$2,Encodage!A4353&lt;=$H$2),Encodage!B4353,"")))</f>
        <v/>
      </c>
      <c r="B4353" s="62" t="str">
        <f>IF(A4353="","",IF(COUNTIF($A$2:B4352,Encodage!B4353)&gt;0,"",IF(AND(Encodage!B4353&gt;=$G$2,Encodage!A4353&lt;=$H$2),Encodage!C4353,"")))</f>
        <v/>
      </c>
      <c r="C4353" s="62"/>
      <c r="D4353" s="61"/>
      <c r="E4353" s="61"/>
      <c r="F4353" s="61"/>
      <c r="G4353" t="str">
        <f t="shared" si="679"/>
        <v/>
      </c>
      <c r="H4353" t="str">
        <f>IFERROR(IF(COUNTIF($H$4:H4352,H4352)&lt;VLOOKUP($H4352,$D$3:$E$500,2,0),H4352,INDEX($D$3:$D$300,MATCH(H4352,$D$3:$D$300,0)+1)),"")</f>
        <v/>
      </c>
      <c r="I4353" t="str">
        <f>IF($H4353="","",VLOOKUP($H4353,Listes!$A$3:$I$12,3,FALSE))</f>
        <v/>
      </c>
      <c r="J4353" t="str">
        <f>IF($H4353="","",VLOOKUP($H4353,Listes!$A$3:$I$12,4,FALSE))</f>
        <v/>
      </c>
      <c r="K4353" t="str">
        <f>IF(H4353="","",VLOOKUP($H4353,Listes!$A$3:$I$12,8,FALSE))</f>
        <v/>
      </c>
      <c r="N4353" t="str">
        <f t="shared" si="680"/>
        <v/>
      </c>
    </row>
    <row r="4354" spans="1:14">
      <c r="A4354" s="62" t="str">
        <f>IF(Encodage!A4354="","",IF(COUNTIF($A$2:A4353,Encodage!A4354),"",IF(AND(Encodage!A4354&gt;=$G$2,Encodage!A4354&lt;=$H$2),Encodage!B4354,"")))</f>
        <v/>
      </c>
      <c r="B4354" s="62" t="str">
        <f>IF(A4354="","",IF(COUNTIF($A$2:B4353,Encodage!B4354)&gt;0,"",IF(AND(Encodage!B4354&gt;=$G$2,Encodage!A4354&lt;=$H$2),Encodage!C4354,"")))</f>
        <v/>
      </c>
      <c r="C4354" s="62"/>
      <c r="D4354" s="61"/>
      <c r="E4354" s="61"/>
      <c r="F4354" s="61"/>
      <c r="G4354" t="str">
        <f t="shared" si="679"/>
        <v/>
      </c>
      <c r="H4354" t="str">
        <f>IFERROR(IF(COUNTIF($H$4:H4353,H4353)&lt;VLOOKUP($H4353,$D$3:$E$500,2,0),H4353,INDEX($D$3:$D$300,MATCH(H4353,$D$3:$D$300,0)+1)),"")</f>
        <v/>
      </c>
      <c r="I4354" t="str">
        <f>IF($H4354="","",VLOOKUP($H4354,Listes!$A$3:$I$12,3,FALSE))</f>
        <v/>
      </c>
      <c r="J4354" t="str">
        <f>IF($H4354="","",VLOOKUP($H4354,Listes!$A$3:$I$12,4,FALSE))</f>
        <v/>
      </c>
      <c r="K4354" t="str">
        <f>IF(H4354="","",VLOOKUP($H4354,Listes!$A$3:$I$12,8,FALSE))</f>
        <v/>
      </c>
      <c r="N4354" t="str">
        <f t="shared" si="680"/>
        <v/>
      </c>
    </row>
    <row r="4355" spans="1:14">
      <c r="A4355" s="62" t="str">
        <f>IF(Encodage!A4355="","",IF(COUNTIF($A$2:A4354,Encodage!A4355),"",IF(AND(Encodage!A4355&gt;=$G$2,Encodage!A4355&lt;=$H$2),Encodage!B4355,"")))</f>
        <v/>
      </c>
      <c r="B4355" s="62" t="str">
        <f>IF(A4355="","",IF(COUNTIF($A$2:B4354,Encodage!B4355)&gt;0,"",IF(AND(Encodage!B4355&gt;=$G$2,Encodage!A4355&lt;=$H$2),Encodage!C4355,"")))</f>
        <v/>
      </c>
      <c r="C4355" s="62"/>
      <c r="D4355" s="61"/>
      <c r="E4355" s="61"/>
      <c r="F4355" s="61"/>
      <c r="G4355" t="str">
        <f t="shared" si="679"/>
        <v/>
      </c>
      <c r="H4355" t="str">
        <f>IFERROR(IF(COUNTIF($H$4:H4354,H4354)&lt;VLOOKUP($H4354,$D$3:$E$500,2,0),H4354,INDEX($D$3:$D$300,MATCH(H4354,$D$3:$D$300,0)+1)),"")</f>
        <v/>
      </c>
      <c r="I4355" t="str">
        <f>IF($H4355="","",VLOOKUP($H4355,Listes!$A$3:$I$12,3,FALSE))</f>
        <v/>
      </c>
      <c r="J4355" t="str">
        <f>IF($H4355="","",VLOOKUP($H4355,Listes!$A$3:$I$12,4,FALSE))</f>
        <v/>
      </c>
      <c r="K4355" t="str">
        <f>IF(H4355="","",VLOOKUP($H4355,Listes!$A$3:$I$12,8,FALSE))</f>
        <v/>
      </c>
      <c r="N4355" t="str">
        <f t="shared" si="680"/>
        <v/>
      </c>
    </row>
    <row r="4356" spans="1:14">
      <c r="A4356" s="62" t="str">
        <f>IF(Encodage!A4356="","",IF(COUNTIF($A$2:A4355,Encodage!A4356),"",IF(AND(Encodage!A4356&gt;=$G$2,Encodage!A4356&lt;=$H$2),Encodage!B4356,"")))</f>
        <v/>
      </c>
      <c r="B4356" s="62" t="str">
        <f>IF(A4356="","",IF(COUNTIF($A$2:B4355,Encodage!B4356)&gt;0,"",IF(AND(Encodage!B4356&gt;=$G$2,Encodage!A4356&lt;=$H$2),Encodage!C4356,"")))</f>
        <v/>
      </c>
      <c r="C4356" s="62"/>
      <c r="D4356" s="61"/>
      <c r="E4356" s="61"/>
      <c r="F4356" s="61"/>
      <c r="G4356" t="str">
        <f t="shared" si="679"/>
        <v/>
      </c>
      <c r="H4356" t="str">
        <f>IFERROR(IF(COUNTIF($H$4:H4355,H4355)&lt;VLOOKUP($H4355,$D$3:$E$500,2,0),H4355,INDEX($D$3:$D$300,MATCH(H4355,$D$3:$D$300,0)+1)),"")</f>
        <v/>
      </c>
      <c r="I4356" t="str">
        <f>IF($H4356="","",VLOOKUP($H4356,Listes!$A$3:$I$12,3,FALSE))</f>
        <v/>
      </c>
      <c r="J4356" t="str">
        <f>IF($H4356="","",VLOOKUP($H4356,Listes!$A$3:$I$12,4,FALSE))</f>
        <v/>
      </c>
      <c r="K4356" t="str">
        <f>IF(H4356="","",VLOOKUP($H4356,Listes!$A$3:$I$12,8,FALSE))</f>
        <v/>
      </c>
      <c r="N4356" t="str">
        <f t="shared" si="680"/>
        <v/>
      </c>
    </row>
    <row r="4357" spans="1:14">
      <c r="A4357" s="62" t="str">
        <f>IF(Encodage!A4357="","",IF(COUNTIF($A$2:A4356,Encodage!A4357),"",IF(AND(Encodage!A4357&gt;=$G$2,Encodage!A4357&lt;=$H$2),Encodage!B4357,"")))</f>
        <v/>
      </c>
      <c r="B4357" s="62" t="str">
        <f>IF(A4357="","",IF(COUNTIF($A$2:B4356,Encodage!B4357)&gt;0,"",IF(AND(Encodage!B4357&gt;=$G$2,Encodage!A4357&lt;=$H$2),Encodage!C4357,"")))</f>
        <v/>
      </c>
      <c r="C4357" s="62"/>
      <c r="D4357" s="61"/>
      <c r="E4357" s="61"/>
      <c r="F4357" s="61"/>
      <c r="G4357" t="str">
        <f t="shared" ref="G4357:G4420" si="681">IFERROR(INDEX($C$3:$C$10000,MATCH(H4357,$A$3:$A$10000,0)),"")</f>
        <v/>
      </c>
      <c r="H4357" t="str">
        <f>IFERROR(IF(COUNTIF($H$4:H4356,H4356)&lt;VLOOKUP($H4356,$D$3:$E$500,2,0),H4356,INDEX($D$3:$D$300,MATCH(H4356,$D$3:$D$300,0)+1)),"")</f>
        <v/>
      </c>
      <c r="I4357" t="str">
        <f>IF($H4357="","",VLOOKUP($H4357,Listes!$A$3:$I$12,3,FALSE))</f>
        <v/>
      </c>
      <c r="J4357" t="str">
        <f>IF($H4357="","",VLOOKUP($H4357,Listes!$A$3:$I$12,4,FALSE))</f>
        <v/>
      </c>
      <c r="K4357" t="str">
        <f>IF(H4357="","",VLOOKUP($H4357,Listes!$A$3:$I$12,8,FALSE))</f>
        <v/>
      </c>
      <c r="N4357" t="str">
        <f t="shared" ref="N4357:N4420" si="682">IF($H4356=$H4357,"",IFERROR(INDEX($C$3:$C$300,MATCH(H4357,$D$3:$D$300,0)),""))</f>
        <v/>
      </c>
    </row>
    <row r="4358" spans="1:14">
      <c r="A4358" s="62" t="str">
        <f>IF(Encodage!A4358="","",IF(COUNTIF($A$2:A4357,Encodage!A4358),"",IF(AND(Encodage!A4358&gt;=$G$2,Encodage!A4358&lt;=$H$2),Encodage!B4358,"")))</f>
        <v/>
      </c>
      <c r="B4358" s="62" t="str">
        <f>IF(A4358="","",IF(COUNTIF($A$2:B4357,Encodage!B4358)&gt;0,"",IF(AND(Encodage!B4358&gt;=$G$2,Encodage!A4358&lt;=$H$2),Encodage!C4358,"")))</f>
        <v/>
      </c>
      <c r="C4358" s="62"/>
      <c r="D4358" s="61"/>
      <c r="E4358" s="61"/>
      <c r="F4358" s="61"/>
      <c r="G4358" t="str">
        <f t="shared" si="681"/>
        <v/>
      </c>
      <c r="H4358" t="str">
        <f>IFERROR(IF(COUNTIF($H$4:H4357,H4357)&lt;VLOOKUP($H4357,$D$3:$E$500,2,0),H4357,INDEX($D$3:$D$300,MATCH(H4357,$D$3:$D$300,0)+1)),"")</f>
        <v/>
      </c>
      <c r="I4358" t="str">
        <f>IF($H4358="","",VLOOKUP($H4358,Listes!$A$3:$I$12,3,FALSE))</f>
        <v/>
      </c>
      <c r="J4358" t="str">
        <f>IF($H4358="","",VLOOKUP($H4358,Listes!$A$3:$I$12,4,FALSE))</f>
        <v/>
      </c>
      <c r="K4358" t="str">
        <f>IF(H4358="","",VLOOKUP($H4358,Listes!$A$3:$I$12,8,FALSE))</f>
        <v/>
      </c>
      <c r="N4358" t="str">
        <f t="shared" si="682"/>
        <v/>
      </c>
    </row>
    <row r="4359" spans="1:14">
      <c r="A4359" s="62" t="str">
        <f>IF(Encodage!A4359="","",IF(COUNTIF($A$2:A4358,Encodage!A4359),"",IF(AND(Encodage!A4359&gt;=$G$2,Encodage!A4359&lt;=$H$2),Encodage!B4359,"")))</f>
        <v/>
      </c>
      <c r="B4359" s="62" t="str">
        <f>IF(A4359="","",IF(COUNTIF($A$2:B4358,Encodage!B4359)&gt;0,"",IF(AND(Encodage!B4359&gt;=$G$2,Encodage!A4359&lt;=$H$2),Encodage!C4359,"")))</f>
        <v/>
      </c>
      <c r="C4359" s="62"/>
      <c r="D4359" s="61"/>
      <c r="E4359" s="61"/>
      <c r="F4359" s="61"/>
      <c r="G4359" t="str">
        <f t="shared" si="681"/>
        <v/>
      </c>
      <c r="H4359" t="str">
        <f>IFERROR(IF(COUNTIF($H$4:H4358,H4358)&lt;VLOOKUP($H4358,$D$3:$E$500,2,0),H4358,INDEX($D$3:$D$300,MATCH(H4358,$D$3:$D$300,0)+1)),"")</f>
        <v/>
      </c>
      <c r="I4359" t="str">
        <f>IF($H4359="","",VLOOKUP($H4359,Listes!$A$3:$I$12,3,FALSE))</f>
        <v/>
      </c>
      <c r="J4359" t="str">
        <f>IF($H4359="","",VLOOKUP($H4359,Listes!$A$3:$I$12,4,FALSE))</f>
        <v/>
      </c>
      <c r="K4359" t="str">
        <f>IF(H4359="","",VLOOKUP($H4359,Listes!$A$3:$I$12,8,FALSE))</f>
        <v/>
      </c>
      <c r="N4359" t="str">
        <f t="shared" si="682"/>
        <v/>
      </c>
    </row>
    <row r="4360" spans="1:14">
      <c r="A4360" s="62" t="str">
        <f>IF(Encodage!A4360="","",IF(COUNTIF($A$2:A4359,Encodage!A4360),"",IF(AND(Encodage!A4360&gt;=$G$2,Encodage!A4360&lt;=$H$2),Encodage!B4360,"")))</f>
        <v/>
      </c>
      <c r="B4360" s="62" t="str">
        <f>IF(A4360="","",IF(COUNTIF($A$2:B4359,Encodage!B4360)&gt;0,"",IF(AND(Encodage!B4360&gt;=$G$2,Encodage!A4360&lt;=$H$2),Encodage!C4360,"")))</f>
        <v/>
      </c>
      <c r="C4360" s="62"/>
      <c r="D4360" s="61"/>
      <c r="E4360" s="61"/>
      <c r="F4360" s="61"/>
      <c r="G4360" t="str">
        <f t="shared" si="681"/>
        <v/>
      </c>
      <c r="H4360" t="str">
        <f>IFERROR(IF(COUNTIF($H$4:H4359,H4359)&lt;VLOOKUP($H4359,$D$3:$E$500,2,0),H4359,INDEX($D$3:$D$300,MATCH(H4359,$D$3:$D$300,0)+1)),"")</f>
        <v/>
      </c>
      <c r="I4360" t="str">
        <f>IF($H4360="","",VLOOKUP($H4360,Listes!$A$3:$I$12,3,FALSE))</f>
        <v/>
      </c>
      <c r="J4360" t="str">
        <f>IF($H4360="","",VLOOKUP($H4360,Listes!$A$3:$I$12,4,FALSE))</f>
        <v/>
      </c>
      <c r="K4360" t="str">
        <f>IF(H4360="","",VLOOKUP($H4360,Listes!$A$3:$I$12,8,FALSE))</f>
        <v/>
      </c>
      <c r="N4360" t="str">
        <f t="shared" si="682"/>
        <v/>
      </c>
    </row>
    <row r="4361" spans="1:14">
      <c r="A4361" s="62" t="str">
        <f>IF(Encodage!A4361="","",IF(COUNTIF($A$2:A4360,Encodage!A4361),"",IF(AND(Encodage!A4361&gt;=$G$2,Encodage!A4361&lt;=$H$2),Encodage!B4361,"")))</f>
        <v/>
      </c>
      <c r="B4361" s="62" t="str">
        <f>IF(A4361="","",IF(COUNTIF($A$2:B4360,Encodage!B4361)&gt;0,"",IF(AND(Encodage!B4361&gt;=$G$2,Encodage!A4361&lt;=$H$2),Encodage!C4361,"")))</f>
        <v/>
      </c>
      <c r="C4361" s="62"/>
      <c r="D4361" s="61"/>
      <c r="E4361" s="61"/>
      <c r="F4361" s="61"/>
      <c r="G4361" t="str">
        <f t="shared" si="681"/>
        <v/>
      </c>
      <c r="H4361" t="str">
        <f>IFERROR(IF(COUNTIF($H$4:H4360,H4360)&lt;VLOOKUP($H4360,$D$3:$E$500,2,0),H4360,INDEX($D$3:$D$300,MATCH(H4360,$D$3:$D$300,0)+1)),"")</f>
        <v/>
      </c>
      <c r="I4361" t="str">
        <f>IF($H4361="","",VLOOKUP($H4361,Listes!$A$3:$I$12,3,FALSE))</f>
        <v/>
      </c>
      <c r="J4361" t="str">
        <f>IF($H4361="","",VLOOKUP($H4361,Listes!$A$3:$I$12,4,FALSE))</f>
        <v/>
      </c>
      <c r="K4361" t="str">
        <f>IF(H4361="","",VLOOKUP($H4361,Listes!$A$3:$I$12,8,FALSE))</f>
        <v/>
      </c>
      <c r="N4361" t="str">
        <f t="shared" si="682"/>
        <v/>
      </c>
    </row>
    <row r="4362" spans="1:14">
      <c r="A4362" s="62" t="str">
        <f>IF(Encodage!A4362="","",IF(COUNTIF($A$2:A4361,Encodage!A4362),"",IF(AND(Encodage!A4362&gt;=$G$2,Encodage!A4362&lt;=$H$2),Encodage!B4362,"")))</f>
        <v/>
      </c>
      <c r="B4362" s="62" t="str">
        <f>IF(A4362="","",IF(COUNTIF($A$2:B4361,Encodage!B4362)&gt;0,"",IF(AND(Encodage!B4362&gt;=$G$2,Encodage!A4362&lt;=$H$2),Encodage!C4362,"")))</f>
        <v/>
      </c>
      <c r="C4362" s="62"/>
      <c r="D4362" s="61"/>
      <c r="E4362" s="61"/>
      <c r="F4362" s="61"/>
      <c r="G4362" t="str">
        <f t="shared" si="681"/>
        <v/>
      </c>
      <c r="H4362" t="str">
        <f>IFERROR(IF(COUNTIF($H$4:H4361,H4361)&lt;VLOOKUP($H4361,$D$3:$E$500,2,0),H4361,INDEX($D$3:$D$300,MATCH(H4361,$D$3:$D$300,0)+1)),"")</f>
        <v/>
      </c>
      <c r="I4362" t="str">
        <f>IF($H4362="","",VLOOKUP($H4362,Listes!$A$3:$I$12,3,FALSE))</f>
        <v/>
      </c>
      <c r="J4362" t="str">
        <f>IF($H4362="","",VLOOKUP($H4362,Listes!$A$3:$I$12,4,FALSE))</f>
        <v/>
      </c>
      <c r="K4362" t="str">
        <f>IF(H4362="","",VLOOKUP($H4362,Listes!$A$3:$I$12,8,FALSE))</f>
        <v/>
      </c>
      <c r="N4362" t="str">
        <f t="shared" si="682"/>
        <v/>
      </c>
    </row>
    <row r="4363" spans="1:14">
      <c r="A4363" s="62" t="str">
        <f>IF(Encodage!A4363="","",IF(COUNTIF($A$2:A4362,Encodage!A4363),"",IF(AND(Encodage!A4363&gt;=$G$2,Encodage!A4363&lt;=$H$2),Encodage!B4363,"")))</f>
        <v/>
      </c>
      <c r="B4363" s="62" t="str">
        <f>IF(A4363="","",IF(COUNTIF($A$2:B4362,Encodage!B4363)&gt;0,"",IF(AND(Encodage!B4363&gt;=$G$2,Encodage!A4363&lt;=$H$2),Encodage!C4363,"")))</f>
        <v/>
      </c>
      <c r="C4363" s="62"/>
      <c r="D4363" s="61"/>
      <c r="E4363" s="61"/>
      <c r="F4363" s="61"/>
      <c r="G4363" t="str">
        <f t="shared" si="681"/>
        <v/>
      </c>
      <c r="H4363" t="str">
        <f>IFERROR(IF(COUNTIF($H$4:H4362,H4362)&lt;VLOOKUP($H4362,$D$3:$E$500,2,0),H4362,INDEX($D$3:$D$300,MATCH(H4362,$D$3:$D$300,0)+1)),"")</f>
        <v/>
      </c>
      <c r="I4363" t="str">
        <f>IF($H4363="","",VLOOKUP($H4363,Listes!$A$3:$I$12,3,FALSE))</f>
        <v/>
      </c>
      <c r="J4363" t="str">
        <f>IF($H4363="","",VLOOKUP($H4363,Listes!$A$3:$I$12,4,FALSE))</f>
        <v/>
      </c>
      <c r="K4363" t="str">
        <f>IF(H4363="","",VLOOKUP($H4363,Listes!$A$3:$I$12,8,FALSE))</f>
        <v/>
      </c>
      <c r="N4363" t="str">
        <f t="shared" si="682"/>
        <v/>
      </c>
    </row>
    <row r="4364" spans="1:14">
      <c r="A4364" s="62" t="str">
        <f>IF(Encodage!A4364="","",IF(COUNTIF($A$2:A4363,Encodage!A4364),"",IF(AND(Encodage!A4364&gt;=$G$2,Encodage!A4364&lt;=$H$2),Encodage!B4364,"")))</f>
        <v/>
      </c>
      <c r="B4364" s="62" t="str">
        <f>IF(A4364="","",IF(COUNTIF($A$2:B4363,Encodage!B4364)&gt;0,"",IF(AND(Encodage!B4364&gt;=$G$2,Encodage!A4364&lt;=$H$2),Encodage!C4364,"")))</f>
        <v/>
      </c>
      <c r="C4364" s="62"/>
      <c r="D4364" s="61"/>
      <c r="E4364" s="61"/>
      <c r="F4364" s="61"/>
      <c r="G4364" t="str">
        <f t="shared" si="681"/>
        <v/>
      </c>
      <c r="H4364" t="str">
        <f>IFERROR(IF(COUNTIF($H$4:H4363,H4363)&lt;VLOOKUP($H4363,$D$3:$E$500,2,0),H4363,INDEX($D$3:$D$300,MATCH(H4363,$D$3:$D$300,0)+1)),"")</f>
        <v/>
      </c>
      <c r="I4364" t="str">
        <f>IF($H4364="","",VLOOKUP($H4364,Listes!$A$3:$I$12,3,FALSE))</f>
        <v/>
      </c>
      <c r="J4364" t="str">
        <f>IF($H4364="","",VLOOKUP($H4364,Listes!$A$3:$I$12,4,FALSE))</f>
        <v/>
      </c>
      <c r="K4364" t="str">
        <f>IF(H4364="","",VLOOKUP($H4364,Listes!$A$3:$I$12,8,FALSE))</f>
        <v/>
      </c>
      <c r="N4364" t="str">
        <f t="shared" si="682"/>
        <v/>
      </c>
    </row>
    <row r="4365" spans="1:14">
      <c r="A4365" s="62" t="str">
        <f>IF(Encodage!A4365="","",IF(COUNTIF($A$2:A4364,Encodage!A4365),"",IF(AND(Encodage!A4365&gt;=$G$2,Encodage!A4365&lt;=$H$2),Encodage!B4365,"")))</f>
        <v/>
      </c>
      <c r="B4365" s="62" t="str">
        <f>IF(A4365="","",IF(COUNTIF($A$2:B4364,Encodage!B4365)&gt;0,"",IF(AND(Encodage!B4365&gt;=$G$2,Encodage!A4365&lt;=$H$2),Encodage!C4365,"")))</f>
        <v/>
      </c>
      <c r="C4365" s="62"/>
      <c r="D4365" s="61"/>
      <c r="E4365" s="61"/>
      <c r="F4365" s="61"/>
      <c r="G4365" t="str">
        <f t="shared" si="681"/>
        <v/>
      </c>
      <c r="H4365" t="str">
        <f>IFERROR(IF(COUNTIF($H$4:H4364,H4364)&lt;VLOOKUP($H4364,$D$3:$E$500,2,0),H4364,INDEX($D$3:$D$300,MATCH(H4364,$D$3:$D$300,0)+1)),"")</f>
        <v/>
      </c>
      <c r="I4365" t="str">
        <f>IF($H4365="","",VLOOKUP($H4365,Listes!$A$3:$I$12,3,FALSE))</f>
        <v/>
      </c>
      <c r="J4365" t="str">
        <f>IF($H4365="","",VLOOKUP($H4365,Listes!$A$3:$I$12,4,FALSE))</f>
        <v/>
      </c>
      <c r="K4365" t="str">
        <f>IF(H4365="","",VLOOKUP($H4365,Listes!$A$3:$I$12,8,FALSE))</f>
        <v/>
      </c>
      <c r="N4365" t="str">
        <f t="shared" si="682"/>
        <v/>
      </c>
    </row>
    <row r="4366" spans="1:14">
      <c r="A4366" s="62" t="str">
        <f>IF(Encodage!A4366="","",IF(COUNTIF($A$2:A4365,Encodage!A4366),"",IF(AND(Encodage!A4366&gt;=$G$2,Encodage!A4366&lt;=$H$2),Encodage!B4366,"")))</f>
        <v/>
      </c>
      <c r="B4366" s="62" t="str">
        <f>IF(A4366="","",IF(COUNTIF($A$2:B4365,Encodage!B4366)&gt;0,"",IF(AND(Encodage!B4366&gt;=$G$2,Encodage!A4366&lt;=$H$2),Encodage!C4366,"")))</f>
        <v/>
      </c>
      <c r="C4366" s="62"/>
      <c r="D4366" s="61"/>
      <c r="E4366" s="61"/>
      <c r="F4366" s="61"/>
      <c r="G4366" t="str">
        <f t="shared" si="681"/>
        <v/>
      </c>
      <c r="H4366" t="str">
        <f>IFERROR(IF(COUNTIF($H$4:H4365,H4365)&lt;VLOOKUP($H4365,$D$3:$E$500,2,0),H4365,INDEX($D$3:$D$300,MATCH(H4365,$D$3:$D$300,0)+1)),"")</f>
        <v/>
      </c>
      <c r="I4366" t="str">
        <f>IF($H4366="","",VLOOKUP($H4366,Listes!$A$3:$I$12,3,FALSE))</f>
        <v/>
      </c>
      <c r="J4366" t="str">
        <f>IF($H4366="","",VLOOKUP($H4366,Listes!$A$3:$I$12,4,FALSE))</f>
        <v/>
      </c>
      <c r="K4366" t="str">
        <f>IF(H4366="","",VLOOKUP($H4366,Listes!$A$3:$I$12,8,FALSE))</f>
        <v/>
      </c>
      <c r="N4366" t="str">
        <f t="shared" si="682"/>
        <v/>
      </c>
    </row>
    <row r="4367" spans="1:14">
      <c r="A4367" s="62" t="str">
        <f>IF(Encodage!A4367="","",IF(COUNTIF($A$2:A4366,Encodage!A4367),"",IF(AND(Encodage!A4367&gt;=$G$2,Encodage!A4367&lt;=$H$2),Encodage!B4367,"")))</f>
        <v/>
      </c>
      <c r="B4367" s="62" t="str">
        <f>IF(A4367="","",IF(COUNTIF($A$2:B4366,Encodage!B4367)&gt;0,"",IF(AND(Encodage!B4367&gt;=$G$2,Encodage!A4367&lt;=$H$2),Encodage!C4367,"")))</f>
        <v/>
      </c>
      <c r="C4367" s="62"/>
      <c r="D4367" s="61"/>
      <c r="E4367" s="61"/>
      <c r="F4367" s="61"/>
      <c r="G4367" t="str">
        <f t="shared" si="681"/>
        <v/>
      </c>
      <c r="H4367" t="str">
        <f>IFERROR(IF(COUNTIF($H$4:H4366,H4366)&lt;VLOOKUP($H4366,$D$3:$E$500,2,0),H4366,INDEX($D$3:$D$300,MATCH(H4366,$D$3:$D$300,0)+1)),"")</f>
        <v/>
      </c>
      <c r="I4367" t="str">
        <f>IF($H4367="","",VLOOKUP($H4367,Listes!$A$3:$I$12,3,FALSE))</f>
        <v/>
      </c>
      <c r="J4367" t="str">
        <f>IF($H4367="","",VLOOKUP($H4367,Listes!$A$3:$I$12,4,FALSE))</f>
        <v/>
      </c>
      <c r="K4367" t="str">
        <f>IF(H4367="","",VLOOKUP($H4367,Listes!$A$3:$I$12,8,FALSE))</f>
        <v/>
      </c>
      <c r="N4367" t="str">
        <f t="shared" si="682"/>
        <v/>
      </c>
    </row>
    <row r="4368" spans="1:14">
      <c r="A4368" s="62" t="str">
        <f>IF(Encodage!A4368="","",IF(COUNTIF($A$2:A4367,Encodage!A4368),"",IF(AND(Encodage!A4368&gt;=$G$2,Encodage!A4368&lt;=$H$2),Encodage!B4368,"")))</f>
        <v/>
      </c>
      <c r="B4368" s="62" t="str">
        <f>IF(A4368="","",IF(COUNTIF($A$2:B4367,Encodage!B4368)&gt;0,"",IF(AND(Encodage!B4368&gt;=$G$2,Encodage!A4368&lt;=$H$2),Encodage!C4368,"")))</f>
        <v/>
      </c>
      <c r="C4368" s="62"/>
      <c r="D4368" s="61"/>
      <c r="E4368" s="61"/>
      <c r="F4368" s="61"/>
      <c r="G4368" t="str">
        <f t="shared" si="681"/>
        <v/>
      </c>
      <c r="H4368" t="str">
        <f>IFERROR(IF(COUNTIF($H$4:H4367,H4367)&lt;VLOOKUP($H4367,$D$3:$E$500,2,0),H4367,INDEX($D$3:$D$300,MATCH(H4367,$D$3:$D$300,0)+1)),"")</f>
        <v/>
      </c>
      <c r="I4368" t="str">
        <f>IF($H4368="","",VLOOKUP($H4368,Listes!$A$3:$I$12,3,FALSE))</f>
        <v/>
      </c>
      <c r="J4368" t="str">
        <f>IF($H4368="","",VLOOKUP($H4368,Listes!$A$3:$I$12,4,FALSE))</f>
        <v/>
      </c>
      <c r="K4368" t="str">
        <f>IF(H4368="","",VLOOKUP($H4368,Listes!$A$3:$I$12,8,FALSE))</f>
        <v/>
      </c>
      <c r="N4368" t="str">
        <f t="shared" si="682"/>
        <v/>
      </c>
    </row>
    <row r="4369" spans="1:14">
      <c r="A4369" s="62" t="str">
        <f>IF(Encodage!A4369="","",IF(COUNTIF($A$2:A4368,Encodage!A4369),"",IF(AND(Encodage!A4369&gt;=$G$2,Encodage!A4369&lt;=$H$2),Encodage!B4369,"")))</f>
        <v/>
      </c>
      <c r="B4369" s="62" t="str">
        <f>IF(A4369="","",IF(COUNTIF($A$2:B4368,Encodage!B4369)&gt;0,"",IF(AND(Encodage!B4369&gt;=$G$2,Encodage!A4369&lt;=$H$2),Encodage!C4369,"")))</f>
        <v/>
      </c>
      <c r="C4369" s="62"/>
      <c r="D4369" s="61"/>
      <c r="E4369" s="61"/>
      <c r="F4369" s="61"/>
      <c r="G4369" t="str">
        <f t="shared" si="681"/>
        <v/>
      </c>
      <c r="H4369" t="str">
        <f>IFERROR(IF(COUNTIF($H$4:H4368,H4368)&lt;VLOOKUP($H4368,$D$3:$E$500,2,0),H4368,INDEX($D$3:$D$300,MATCH(H4368,$D$3:$D$300,0)+1)),"")</f>
        <v/>
      </c>
      <c r="I4369" t="str">
        <f>IF($H4369="","",VLOOKUP($H4369,Listes!$A$3:$I$12,3,FALSE))</f>
        <v/>
      </c>
      <c r="J4369" t="str">
        <f>IF($H4369="","",VLOOKUP($H4369,Listes!$A$3:$I$12,4,FALSE))</f>
        <v/>
      </c>
      <c r="K4369" t="str">
        <f>IF(H4369="","",VLOOKUP($H4369,Listes!$A$3:$I$12,8,FALSE))</f>
        <v/>
      </c>
      <c r="N4369" t="str">
        <f t="shared" si="682"/>
        <v/>
      </c>
    </row>
    <row r="4370" spans="1:14">
      <c r="A4370" s="62" t="str">
        <f>IF(Encodage!A4370="","",IF(COUNTIF($A$2:A4369,Encodage!A4370),"",IF(AND(Encodage!A4370&gt;=$G$2,Encodage!A4370&lt;=$H$2),Encodage!B4370,"")))</f>
        <v/>
      </c>
      <c r="B4370" s="62" t="str">
        <f>IF(A4370="","",IF(COUNTIF($A$2:B4369,Encodage!B4370)&gt;0,"",IF(AND(Encodage!B4370&gt;=$G$2,Encodage!A4370&lt;=$H$2),Encodage!C4370,"")))</f>
        <v/>
      </c>
      <c r="C4370" s="62"/>
      <c r="D4370" s="61"/>
      <c r="E4370" s="61"/>
      <c r="F4370" s="61"/>
      <c r="G4370" t="str">
        <f t="shared" si="681"/>
        <v/>
      </c>
      <c r="H4370" t="str">
        <f>IFERROR(IF(COUNTIF($H$4:H4369,H4369)&lt;VLOOKUP($H4369,$D$3:$E$500,2,0),H4369,INDEX($D$3:$D$300,MATCH(H4369,$D$3:$D$300,0)+1)),"")</f>
        <v/>
      </c>
      <c r="I4370" t="str">
        <f>IF($H4370="","",VLOOKUP($H4370,Listes!$A$3:$I$12,3,FALSE))</f>
        <v/>
      </c>
      <c r="J4370" t="str">
        <f>IF($H4370="","",VLOOKUP($H4370,Listes!$A$3:$I$12,4,FALSE))</f>
        <v/>
      </c>
      <c r="K4370" t="str">
        <f>IF(H4370="","",VLOOKUP($H4370,Listes!$A$3:$I$12,8,FALSE))</f>
        <v/>
      </c>
      <c r="N4370" t="str">
        <f t="shared" si="682"/>
        <v/>
      </c>
    </row>
    <row r="4371" spans="1:14">
      <c r="A4371" s="62" t="str">
        <f>IF(Encodage!A4371="","",IF(COUNTIF($A$2:A4370,Encodage!A4371),"",IF(AND(Encodage!A4371&gt;=$G$2,Encodage!A4371&lt;=$H$2),Encodage!B4371,"")))</f>
        <v/>
      </c>
      <c r="B4371" s="62" t="str">
        <f>IF(A4371="","",IF(COUNTIF($A$2:B4370,Encodage!B4371)&gt;0,"",IF(AND(Encodage!B4371&gt;=$G$2,Encodage!A4371&lt;=$H$2),Encodage!C4371,"")))</f>
        <v/>
      </c>
      <c r="C4371" s="62"/>
      <c r="D4371" s="61"/>
      <c r="E4371" s="61"/>
      <c r="F4371" s="61"/>
      <c r="G4371" t="str">
        <f t="shared" si="681"/>
        <v/>
      </c>
      <c r="H4371" t="str">
        <f>IFERROR(IF(COUNTIF($H$4:H4370,H4370)&lt;VLOOKUP($H4370,$D$3:$E$500,2,0),H4370,INDEX($D$3:$D$300,MATCH(H4370,$D$3:$D$300,0)+1)),"")</f>
        <v/>
      </c>
      <c r="I4371" t="str">
        <f>IF($H4371="","",VLOOKUP($H4371,Listes!$A$3:$I$12,3,FALSE))</f>
        <v/>
      </c>
      <c r="J4371" t="str">
        <f>IF($H4371="","",VLOOKUP($H4371,Listes!$A$3:$I$12,4,FALSE))</f>
        <v/>
      </c>
      <c r="K4371" t="str">
        <f>IF(H4371="","",VLOOKUP($H4371,Listes!$A$3:$I$12,8,FALSE))</f>
        <v/>
      </c>
      <c r="N4371" t="str">
        <f t="shared" si="682"/>
        <v/>
      </c>
    </row>
    <row r="4372" spans="1:14">
      <c r="A4372" s="62" t="str">
        <f>IF(Encodage!A4372="","",IF(COUNTIF($A$2:A4371,Encodage!A4372),"",IF(AND(Encodage!A4372&gt;=$G$2,Encodage!A4372&lt;=$H$2),Encodage!B4372,"")))</f>
        <v/>
      </c>
      <c r="B4372" s="62" t="str">
        <f>IF(A4372="","",IF(COUNTIF($A$2:B4371,Encodage!B4372)&gt;0,"",IF(AND(Encodage!B4372&gt;=$G$2,Encodage!A4372&lt;=$H$2),Encodage!C4372,"")))</f>
        <v/>
      </c>
      <c r="C4372" s="62"/>
      <c r="D4372" s="61"/>
      <c r="E4372" s="61"/>
      <c r="F4372" s="61"/>
      <c r="G4372" t="str">
        <f t="shared" si="681"/>
        <v/>
      </c>
      <c r="H4372" t="str">
        <f>IFERROR(IF(COUNTIF($H$4:H4371,H4371)&lt;VLOOKUP($H4371,$D$3:$E$500,2,0),H4371,INDEX($D$3:$D$300,MATCH(H4371,$D$3:$D$300,0)+1)),"")</f>
        <v/>
      </c>
      <c r="I4372" t="str">
        <f>IF($H4372="","",VLOOKUP($H4372,Listes!$A$3:$I$12,3,FALSE))</f>
        <v/>
      </c>
      <c r="J4372" t="str">
        <f>IF($H4372="","",VLOOKUP($H4372,Listes!$A$3:$I$12,4,FALSE))</f>
        <v/>
      </c>
      <c r="K4372" t="str">
        <f>IF(H4372="","",VLOOKUP($H4372,Listes!$A$3:$I$12,8,FALSE))</f>
        <v/>
      </c>
      <c r="N4372" t="str">
        <f t="shared" si="682"/>
        <v/>
      </c>
    </row>
    <row r="4373" spans="1:14">
      <c r="A4373" s="62" t="str">
        <f>IF(Encodage!A4373="","",IF(COUNTIF($A$2:A4372,Encodage!A4373),"",IF(AND(Encodage!A4373&gt;=$G$2,Encodage!A4373&lt;=$H$2),Encodage!B4373,"")))</f>
        <v/>
      </c>
      <c r="B4373" s="62" t="str">
        <f>IF(A4373="","",IF(COUNTIF($A$2:B4372,Encodage!B4373)&gt;0,"",IF(AND(Encodage!B4373&gt;=$G$2,Encodage!A4373&lt;=$H$2),Encodage!C4373,"")))</f>
        <v/>
      </c>
      <c r="C4373" s="62"/>
      <c r="D4373" s="61"/>
      <c r="E4373" s="61"/>
      <c r="F4373" s="61"/>
      <c r="G4373" t="str">
        <f t="shared" si="681"/>
        <v/>
      </c>
      <c r="H4373" t="str">
        <f>IFERROR(IF(COUNTIF($H$4:H4372,H4372)&lt;VLOOKUP($H4372,$D$3:$E$500,2,0),H4372,INDEX($D$3:$D$300,MATCH(H4372,$D$3:$D$300,0)+1)),"")</f>
        <v/>
      </c>
      <c r="I4373" t="str">
        <f>IF($H4373="","",VLOOKUP($H4373,Listes!$A$3:$I$12,3,FALSE))</f>
        <v/>
      </c>
      <c r="J4373" t="str">
        <f>IF($H4373="","",VLOOKUP($H4373,Listes!$A$3:$I$12,4,FALSE))</f>
        <v/>
      </c>
      <c r="K4373" t="str">
        <f>IF(H4373="","",VLOOKUP($H4373,Listes!$A$3:$I$12,8,FALSE))</f>
        <v/>
      </c>
      <c r="N4373" t="str">
        <f t="shared" si="682"/>
        <v/>
      </c>
    </row>
    <row r="4374" spans="1:14">
      <c r="A4374" s="62" t="str">
        <f>IF(Encodage!A4374="","",IF(COUNTIF($A$2:A4373,Encodage!A4374),"",IF(AND(Encodage!A4374&gt;=$G$2,Encodage!A4374&lt;=$H$2),Encodage!B4374,"")))</f>
        <v/>
      </c>
      <c r="B4374" s="62" t="str">
        <f>IF(A4374="","",IF(COUNTIF($A$2:B4373,Encodage!B4374)&gt;0,"",IF(AND(Encodage!B4374&gt;=$G$2,Encodage!A4374&lt;=$H$2),Encodage!C4374,"")))</f>
        <v/>
      </c>
      <c r="C4374" s="62"/>
      <c r="D4374" s="61"/>
      <c r="E4374" s="61"/>
      <c r="F4374" s="61"/>
      <c r="G4374" t="str">
        <f t="shared" si="681"/>
        <v/>
      </c>
      <c r="H4374" t="str">
        <f>IFERROR(IF(COUNTIF($H$4:H4373,H4373)&lt;VLOOKUP($H4373,$D$3:$E$500,2,0),H4373,INDEX($D$3:$D$300,MATCH(H4373,$D$3:$D$300,0)+1)),"")</f>
        <v/>
      </c>
      <c r="I4374" t="str">
        <f>IF($H4374="","",VLOOKUP($H4374,Listes!$A$3:$I$12,3,FALSE))</f>
        <v/>
      </c>
      <c r="J4374" t="str">
        <f>IF($H4374="","",VLOOKUP($H4374,Listes!$A$3:$I$12,4,FALSE))</f>
        <v/>
      </c>
      <c r="K4374" t="str">
        <f>IF(H4374="","",VLOOKUP($H4374,Listes!$A$3:$I$12,8,FALSE))</f>
        <v/>
      </c>
      <c r="N4374" t="str">
        <f t="shared" si="682"/>
        <v/>
      </c>
    </row>
    <row r="4375" spans="1:14">
      <c r="A4375" s="62" t="str">
        <f>IF(Encodage!A4375="","",IF(COUNTIF($A$2:A4374,Encodage!A4375),"",IF(AND(Encodage!A4375&gt;=$G$2,Encodage!A4375&lt;=$H$2),Encodage!B4375,"")))</f>
        <v/>
      </c>
      <c r="B4375" s="62" t="str">
        <f>IF(A4375="","",IF(COUNTIF($A$2:B4374,Encodage!B4375)&gt;0,"",IF(AND(Encodage!B4375&gt;=$G$2,Encodage!A4375&lt;=$H$2),Encodage!C4375,"")))</f>
        <v/>
      </c>
      <c r="C4375" s="62"/>
      <c r="D4375" s="61"/>
      <c r="E4375" s="61"/>
      <c r="F4375" s="61"/>
      <c r="G4375" t="str">
        <f t="shared" si="681"/>
        <v/>
      </c>
      <c r="H4375" t="str">
        <f>IFERROR(IF(COUNTIF($H$4:H4374,H4374)&lt;VLOOKUP($H4374,$D$3:$E$500,2,0),H4374,INDEX($D$3:$D$300,MATCH(H4374,$D$3:$D$300,0)+1)),"")</f>
        <v/>
      </c>
      <c r="I4375" t="str">
        <f>IF($H4375="","",VLOOKUP($H4375,Listes!$A$3:$I$12,3,FALSE))</f>
        <v/>
      </c>
      <c r="J4375" t="str">
        <f>IF($H4375="","",VLOOKUP($H4375,Listes!$A$3:$I$12,4,FALSE))</f>
        <v/>
      </c>
      <c r="K4375" t="str">
        <f>IF(H4375="","",VLOOKUP($H4375,Listes!$A$3:$I$12,8,FALSE))</f>
        <v/>
      </c>
      <c r="N4375" t="str">
        <f t="shared" si="682"/>
        <v/>
      </c>
    </row>
    <row r="4376" spans="1:14">
      <c r="A4376" s="62" t="str">
        <f>IF(Encodage!A4376="","",IF(COUNTIF($A$2:A4375,Encodage!A4376),"",IF(AND(Encodage!A4376&gt;=$G$2,Encodage!A4376&lt;=$H$2),Encodage!B4376,"")))</f>
        <v/>
      </c>
      <c r="B4376" s="62" t="str">
        <f>IF(A4376="","",IF(COUNTIF($A$2:B4375,Encodage!B4376)&gt;0,"",IF(AND(Encodage!B4376&gt;=$G$2,Encodage!A4376&lt;=$H$2),Encodage!C4376,"")))</f>
        <v/>
      </c>
      <c r="C4376" s="62"/>
      <c r="D4376" s="61"/>
      <c r="E4376" s="61"/>
      <c r="F4376" s="61"/>
      <c r="G4376" t="str">
        <f t="shared" si="681"/>
        <v/>
      </c>
      <c r="H4376" t="str">
        <f>IFERROR(IF(COUNTIF($H$4:H4375,H4375)&lt;VLOOKUP($H4375,$D$3:$E$500,2,0),H4375,INDEX($D$3:$D$300,MATCH(H4375,$D$3:$D$300,0)+1)),"")</f>
        <v/>
      </c>
      <c r="I4376" t="str">
        <f>IF($H4376="","",VLOOKUP($H4376,Listes!$A$3:$I$12,3,FALSE))</f>
        <v/>
      </c>
      <c r="J4376" t="str">
        <f>IF($H4376="","",VLOOKUP($H4376,Listes!$A$3:$I$12,4,FALSE))</f>
        <v/>
      </c>
      <c r="K4376" t="str">
        <f>IF(H4376="","",VLOOKUP($H4376,Listes!$A$3:$I$12,8,FALSE))</f>
        <v/>
      </c>
      <c r="N4376" t="str">
        <f t="shared" si="682"/>
        <v/>
      </c>
    </row>
    <row r="4377" spans="1:14">
      <c r="A4377" s="62" t="str">
        <f>IF(Encodage!A4377="","",IF(COUNTIF($A$2:A4376,Encodage!A4377),"",IF(AND(Encodage!A4377&gt;=$G$2,Encodage!A4377&lt;=$H$2),Encodage!B4377,"")))</f>
        <v/>
      </c>
      <c r="B4377" s="62" t="str">
        <f>IF(A4377="","",IF(COUNTIF($A$2:B4376,Encodage!B4377)&gt;0,"",IF(AND(Encodage!B4377&gt;=$G$2,Encodage!A4377&lt;=$H$2),Encodage!C4377,"")))</f>
        <v/>
      </c>
      <c r="C4377" s="62"/>
      <c r="D4377" s="61"/>
      <c r="E4377" s="61"/>
      <c r="F4377" s="61"/>
      <c r="G4377" t="str">
        <f t="shared" si="681"/>
        <v/>
      </c>
      <c r="H4377" t="str">
        <f>IFERROR(IF(COUNTIF($H$4:H4376,H4376)&lt;VLOOKUP($H4376,$D$3:$E$500,2,0),H4376,INDEX($D$3:$D$300,MATCH(H4376,$D$3:$D$300,0)+1)),"")</f>
        <v/>
      </c>
      <c r="I4377" t="str">
        <f>IF($H4377="","",VLOOKUP($H4377,Listes!$A$3:$I$12,3,FALSE))</f>
        <v/>
      </c>
      <c r="J4377" t="str">
        <f>IF($H4377="","",VLOOKUP($H4377,Listes!$A$3:$I$12,4,FALSE))</f>
        <v/>
      </c>
      <c r="K4377" t="str">
        <f>IF(H4377="","",VLOOKUP($H4377,Listes!$A$3:$I$12,8,FALSE))</f>
        <v/>
      </c>
      <c r="N4377" t="str">
        <f t="shared" si="682"/>
        <v/>
      </c>
    </row>
    <row r="4378" spans="1:14">
      <c r="A4378" s="62" t="str">
        <f>IF(Encodage!A4378="","",IF(COUNTIF($A$2:A4377,Encodage!A4378),"",IF(AND(Encodage!A4378&gt;=$G$2,Encodage!A4378&lt;=$H$2),Encodage!B4378,"")))</f>
        <v/>
      </c>
      <c r="B4378" s="62" t="str">
        <f>IF(A4378="","",IF(COUNTIF($A$2:B4377,Encodage!B4378)&gt;0,"",IF(AND(Encodage!B4378&gt;=$G$2,Encodage!A4378&lt;=$H$2),Encodage!C4378,"")))</f>
        <v/>
      </c>
      <c r="C4378" s="62"/>
      <c r="D4378" s="61"/>
      <c r="E4378" s="61"/>
      <c r="F4378" s="61"/>
      <c r="G4378" t="str">
        <f t="shared" si="681"/>
        <v/>
      </c>
      <c r="H4378" t="str">
        <f>IFERROR(IF(COUNTIF($H$4:H4377,H4377)&lt;VLOOKUP($H4377,$D$3:$E$500,2,0),H4377,INDEX($D$3:$D$300,MATCH(H4377,$D$3:$D$300,0)+1)),"")</f>
        <v/>
      </c>
      <c r="I4378" t="str">
        <f>IF($H4378="","",VLOOKUP($H4378,Listes!$A$3:$I$12,3,FALSE))</f>
        <v/>
      </c>
      <c r="J4378" t="str">
        <f>IF($H4378="","",VLOOKUP($H4378,Listes!$A$3:$I$12,4,FALSE))</f>
        <v/>
      </c>
      <c r="K4378" t="str">
        <f>IF(H4378="","",VLOOKUP($H4378,Listes!$A$3:$I$12,8,FALSE))</f>
        <v/>
      </c>
      <c r="N4378" t="str">
        <f t="shared" si="682"/>
        <v/>
      </c>
    </row>
    <row r="4379" spans="1:14">
      <c r="A4379" s="62" t="str">
        <f>IF(Encodage!A4379="","",IF(COUNTIF($A$2:A4378,Encodage!A4379),"",IF(AND(Encodage!A4379&gt;=$G$2,Encodage!A4379&lt;=$H$2),Encodage!B4379,"")))</f>
        <v/>
      </c>
      <c r="B4379" s="62" t="str">
        <f>IF(A4379="","",IF(COUNTIF($A$2:B4378,Encodage!B4379)&gt;0,"",IF(AND(Encodage!B4379&gt;=$G$2,Encodage!A4379&lt;=$H$2),Encodage!C4379,"")))</f>
        <v/>
      </c>
      <c r="C4379" s="62"/>
      <c r="D4379" s="61"/>
      <c r="E4379" s="61"/>
      <c r="F4379" s="61"/>
      <c r="G4379" t="str">
        <f t="shared" si="681"/>
        <v/>
      </c>
      <c r="H4379" t="str">
        <f>IFERROR(IF(COUNTIF($H$4:H4378,H4378)&lt;VLOOKUP($H4378,$D$3:$E$500,2,0),H4378,INDEX($D$3:$D$300,MATCH(H4378,$D$3:$D$300,0)+1)),"")</f>
        <v/>
      </c>
      <c r="I4379" t="str">
        <f>IF($H4379="","",VLOOKUP($H4379,Listes!$A$3:$I$12,3,FALSE))</f>
        <v/>
      </c>
      <c r="J4379" t="str">
        <f>IF($H4379="","",VLOOKUP($H4379,Listes!$A$3:$I$12,4,FALSE))</f>
        <v/>
      </c>
      <c r="K4379" t="str">
        <f>IF(H4379="","",VLOOKUP($H4379,Listes!$A$3:$I$12,8,FALSE))</f>
        <v/>
      </c>
      <c r="N4379" t="str">
        <f t="shared" si="682"/>
        <v/>
      </c>
    </row>
    <row r="4380" spans="1:14">
      <c r="A4380" s="62" t="str">
        <f>IF(Encodage!A4380="","",IF(COUNTIF($A$2:A4379,Encodage!A4380),"",IF(AND(Encodage!A4380&gt;=$G$2,Encodage!A4380&lt;=$H$2),Encodage!B4380,"")))</f>
        <v/>
      </c>
      <c r="B4380" s="62" t="str">
        <f>IF(A4380="","",IF(COUNTIF($A$2:B4379,Encodage!B4380)&gt;0,"",IF(AND(Encodage!B4380&gt;=$G$2,Encodage!A4380&lt;=$H$2),Encodage!C4380,"")))</f>
        <v/>
      </c>
      <c r="C4380" s="62"/>
      <c r="D4380" s="61"/>
      <c r="E4380" s="61"/>
      <c r="F4380" s="61"/>
      <c r="G4380" t="str">
        <f t="shared" si="681"/>
        <v/>
      </c>
      <c r="H4380" t="str">
        <f>IFERROR(IF(COUNTIF($H$4:H4379,H4379)&lt;VLOOKUP($H4379,$D$3:$E$500,2,0),H4379,INDEX($D$3:$D$300,MATCH(H4379,$D$3:$D$300,0)+1)),"")</f>
        <v/>
      </c>
      <c r="I4380" t="str">
        <f>IF($H4380="","",VLOOKUP($H4380,Listes!$A$3:$I$12,3,FALSE))</f>
        <v/>
      </c>
      <c r="J4380" t="str">
        <f>IF($H4380="","",VLOOKUP($H4380,Listes!$A$3:$I$12,4,FALSE))</f>
        <v/>
      </c>
      <c r="K4380" t="str">
        <f>IF(H4380="","",VLOOKUP($H4380,Listes!$A$3:$I$12,8,FALSE))</f>
        <v/>
      </c>
      <c r="N4380" t="str">
        <f t="shared" si="682"/>
        <v/>
      </c>
    </row>
    <row r="4381" spans="1:14">
      <c r="A4381" s="62" t="str">
        <f>IF(Encodage!A4381="","",IF(COUNTIF($A$2:A4380,Encodage!A4381),"",IF(AND(Encodage!A4381&gt;=$G$2,Encodage!A4381&lt;=$H$2),Encodage!B4381,"")))</f>
        <v/>
      </c>
      <c r="B4381" s="62" t="str">
        <f>IF(A4381="","",IF(COUNTIF($A$2:B4380,Encodage!B4381)&gt;0,"",IF(AND(Encodage!B4381&gt;=$G$2,Encodage!A4381&lt;=$H$2),Encodage!C4381,"")))</f>
        <v/>
      </c>
      <c r="C4381" s="62"/>
      <c r="D4381" s="61"/>
      <c r="E4381" s="61"/>
      <c r="F4381" s="61"/>
      <c r="G4381" t="str">
        <f t="shared" si="681"/>
        <v/>
      </c>
      <c r="H4381" t="str">
        <f>IFERROR(IF(COUNTIF($H$4:H4380,H4380)&lt;VLOOKUP($H4380,$D$3:$E$500,2,0),H4380,INDEX($D$3:$D$300,MATCH(H4380,$D$3:$D$300,0)+1)),"")</f>
        <v/>
      </c>
      <c r="I4381" t="str">
        <f>IF($H4381="","",VLOOKUP($H4381,Listes!$A$3:$I$12,3,FALSE))</f>
        <v/>
      </c>
      <c r="J4381" t="str">
        <f>IF($H4381="","",VLOOKUP($H4381,Listes!$A$3:$I$12,4,FALSE))</f>
        <v/>
      </c>
      <c r="K4381" t="str">
        <f>IF(H4381="","",VLOOKUP($H4381,Listes!$A$3:$I$12,8,FALSE))</f>
        <v/>
      </c>
      <c r="N4381" t="str">
        <f t="shared" si="682"/>
        <v/>
      </c>
    </row>
    <row r="4382" spans="1:14">
      <c r="A4382" s="62" t="str">
        <f>IF(Encodage!A4382="","",IF(COUNTIF($A$2:A4381,Encodage!A4382),"",IF(AND(Encodage!A4382&gt;=$G$2,Encodage!A4382&lt;=$H$2),Encodage!B4382,"")))</f>
        <v/>
      </c>
      <c r="B4382" s="62" t="str">
        <f>IF(A4382="","",IF(COUNTIF($A$2:B4381,Encodage!B4382)&gt;0,"",IF(AND(Encodage!B4382&gt;=$G$2,Encodage!A4382&lt;=$H$2),Encodage!C4382,"")))</f>
        <v/>
      </c>
      <c r="C4382" s="62"/>
      <c r="D4382" s="61"/>
      <c r="E4382" s="61"/>
      <c r="F4382" s="61"/>
      <c r="G4382" t="str">
        <f t="shared" si="681"/>
        <v/>
      </c>
      <c r="H4382" t="str">
        <f>IFERROR(IF(COUNTIF($H$4:H4381,H4381)&lt;VLOOKUP($H4381,$D$3:$E$500,2,0),H4381,INDEX($D$3:$D$300,MATCH(H4381,$D$3:$D$300,0)+1)),"")</f>
        <v/>
      </c>
      <c r="I4382" t="str">
        <f>IF($H4382="","",VLOOKUP($H4382,Listes!$A$3:$I$12,3,FALSE))</f>
        <v/>
      </c>
      <c r="J4382" t="str">
        <f>IF($H4382="","",VLOOKUP($H4382,Listes!$A$3:$I$12,4,FALSE))</f>
        <v/>
      </c>
      <c r="K4382" t="str">
        <f>IF(H4382="","",VLOOKUP($H4382,Listes!$A$3:$I$12,8,FALSE))</f>
        <v/>
      </c>
      <c r="N4382" t="str">
        <f t="shared" si="682"/>
        <v/>
      </c>
    </row>
    <row r="4383" spans="1:14">
      <c r="A4383" s="62" t="str">
        <f>IF(Encodage!A4383="","",IF(COUNTIF($A$2:A4382,Encodage!A4383),"",IF(AND(Encodage!A4383&gt;=$G$2,Encodage!A4383&lt;=$H$2),Encodage!B4383,"")))</f>
        <v/>
      </c>
      <c r="B4383" s="62" t="str">
        <f>IF(A4383="","",IF(COUNTIF($A$2:B4382,Encodage!B4383)&gt;0,"",IF(AND(Encodage!B4383&gt;=$G$2,Encodage!A4383&lt;=$H$2),Encodage!C4383,"")))</f>
        <v/>
      </c>
      <c r="C4383" s="62"/>
      <c r="D4383" s="61"/>
      <c r="E4383" s="61"/>
      <c r="F4383" s="61"/>
      <c r="G4383" t="str">
        <f t="shared" si="681"/>
        <v/>
      </c>
      <c r="H4383" t="str">
        <f>IFERROR(IF(COUNTIF($H$4:H4382,H4382)&lt;VLOOKUP($H4382,$D$3:$E$500,2,0),H4382,INDEX($D$3:$D$300,MATCH(H4382,$D$3:$D$300,0)+1)),"")</f>
        <v/>
      </c>
      <c r="I4383" t="str">
        <f>IF($H4383="","",VLOOKUP($H4383,Listes!$A$3:$I$12,3,FALSE))</f>
        <v/>
      </c>
      <c r="J4383" t="str">
        <f>IF($H4383="","",VLOOKUP($H4383,Listes!$A$3:$I$12,4,FALSE))</f>
        <v/>
      </c>
      <c r="K4383" t="str">
        <f>IF(H4383="","",VLOOKUP($H4383,Listes!$A$3:$I$12,8,FALSE))</f>
        <v/>
      </c>
      <c r="N4383" t="str">
        <f t="shared" si="682"/>
        <v/>
      </c>
    </row>
    <row r="4384" spans="1:14">
      <c r="A4384" s="62" t="str">
        <f>IF(Encodage!A4384="","",IF(COUNTIF($A$2:A4383,Encodage!A4384),"",IF(AND(Encodage!A4384&gt;=$G$2,Encodage!A4384&lt;=$H$2),Encodage!B4384,"")))</f>
        <v/>
      </c>
      <c r="B4384" s="62" t="str">
        <f>IF(A4384="","",IF(COUNTIF($A$2:B4383,Encodage!B4384)&gt;0,"",IF(AND(Encodage!B4384&gt;=$G$2,Encodage!A4384&lt;=$H$2),Encodage!C4384,"")))</f>
        <v/>
      </c>
      <c r="C4384" s="62"/>
      <c r="D4384" s="61"/>
      <c r="E4384" s="61"/>
      <c r="F4384" s="61"/>
      <c r="G4384" t="str">
        <f t="shared" si="681"/>
        <v/>
      </c>
      <c r="H4384" t="str">
        <f>IFERROR(IF(COUNTIF($H$4:H4383,H4383)&lt;VLOOKUP($H4383,$D$3:$E$500,2,0),H4383,INDEX($D$3:$D$300,MATCH(H4383,$D$3:$D$300,0)+1)),"")</f>
        <v/>
      </c>
      <c r="I4384" t="str">
        <f>IF($H4384="","",VLOOKUP($H4384,Listes!$A$3:$I$12,3,FALSE))</f>
        <v/>
      </c>
      <c r="J4384" t="str">
        <f>IF($H4384="","",VLOOKUP($H4384,Listes!$A$3:$I$12,4,FALSE))</f>
        <v/>
      </c>
      <c r="K4384" t="str">
        <f>IF(H4384="","",VLOOKUP($H4384,Listes!$A$3:$I$12,8,FALSE))</f>
        <v/>
      </c>
      <c r="N4384" t="str">
        <f t="shared" si="682"/>
        <v/>
      </c>
    </row>
    <row r="4385" spans="1:14">
      <c r="A4385" s="62" t="str">
        <f>IF(Encodage!A4385="","",IF(COUNTIF($A$2:A4384,Encodage!A4385),"",IF(AND(Encodage!A4385&gt;=$G$2,Encodage!A4385&lt;=$H$2),Encodage!B4385,"")))</f>
        <v/>
      </c>
      <c r="B4385" s="62" t="str">
        <f>IF(A4385="","",IF(COUNTIF($A$2:B4384,Encodage!B4385)&gt;0,"",IF(AND(Encodage!B4385&gt;=$G$2,Encodage!A4385&lt;=$H$2),Encodage!C4385,"")))</f>
        <v/>
      </c>
      <c r="C4385" s="62"/>
      <c r="D4385" s="61"/>
      <c r="E4385" s="61"/>
      <c r="F4385" s="61"/>
      <c r="G4385" t="str">
        <f t="shared" si="681"/>
        <v/>
      </c>
      <c r="H4385" t="str">
        <f>IFERROR(IF(COUNTIF($H$4:H4384,H4384)&lt;VLOOKUP($H4384,$D$3:$E$500,2,0),H4384,INDEX($D$3:$D$300,MATCH(H4384,$D$3:$D$300,0)+1)),"")</f>
        <v/>
      </c>
      <c r="I4385" t="str">
        <f>IF($H4385="","",VLOOKUP($H4385,Listes!$A$3:$I$12,3,FALSE))</f>
        <v/>
      </c>
      <c r="J4385" t="str">
        <f>IF($H4385="","",VLOOKUP($H4385,Listes!$A$3:$I$12,4,FALSE))</f>
        <v/>
      </c>
      <c r="K4385" t="str">
        <f>IF(H4385="","",VLOOKUP($H4385,Listes!$A$3:$I$12,8,FALSE))</f>
        <v/>
      </c>
      <c r="N4385" t="str">
        <f t="shared" si="682"/>
        <v/>
      </c>
    </row>
    <row r="4386" spans="1:14">
      <c r="A4386" s="62" t="str">
        <f>IF(Encodage!A4386="","",IF(COUNTIF($A$2:A4385,Encodage!A4386),"",IF(AND(Encodage!A4386&gt;=$G$2,Encodage!A4386&lt;=$H$2),Encodage!B4386,"")))</f>
        <v/>
      </c>
      <c r="B4386" s="62" t="str">
        <f>IF(A4386="","",IF(COUNTIF($A$2:B4385,Encodage!B4386)&gt;0,"",IF(AND(Encodage!B4386&gt;=$G$2,Encodage!A4386&lt;=$H$2),Encodage!C4386,"")))</f>
        <v/>
      </c>
      <c r="C4386" s="62"/>
      <c r="D4386" s="61"/>
      <c r="E4386" s="61"/>
      <c r="F4386" s="61"/>
      <c r="G4386" t="str">
        <f t="shared" si="681"/>
        <v/>
      </c>
      <c r="H4386" t="str">
        <f>IFERROR(IF(COUNTIF($H$4:H4385,H4385)&lt;VLOOKUP($H4385,$D$3:$E$500,2,0),H4385,INDEX($D$3:$D$300,MATCH(H4385,$D$3:$D$300,0)+1)),"")</f>
        <v/>
      </c>
      <c r="I4386" t="str">
        <f>IF($H4386="","",VLOOKUP($H4386,Listes!$A$3:$I$12,3,FALSE))</f>
        <v/>
      </c>
      <c r="J4386" t="str">
        <f>IF($H4386="","",VLOOKUP($H4386,Listes!$A$3:$I$12,4,FALSE))</f>
        <v/>
      </c>
      <c r="K4386" t="str">
        <f>IF(H4386="","",VLOOKUP($H4386,Listes!$A$3:$I$12,8,FALSE))</f>
        <v/>
      </c>
      <c r="N4386" t="str">
        <f t="shared" si="682"/>
        <v/>
      </c>
    </row>
    <row r="4387" spans="1:14">
      <c r="A4387" s="62" t="str">
        <f>IF(Encodage!A4387="","",IF(COUNTIF($A$2:A4386,Encodage!A4387),"",IF(AND(Encodage!A4387&gt;=$G$2,Encodage!A4387&lt;=$H$2),Encodage!B4387,"")))</f>
        <v/>
      </c>
      <c r="B4387" s="62" t="str">
        <f>IF(A4387="","",IF(COUNTIF($A$2:B4386,Encodage!B4387)&gt;0,"",IF(AND(Encodage!B4387&gt;=$G$2,Encodage!A4387&lt;=$H$2),Encodage!C4387,"")))</f>
        <v/>
      </c>
      <c r="C4387" s="62"/>
      <c r="D4387" s="61"/>
      <c r="E4387" s="61"/>
      <c r="F4387" s="61"/>
      <c r="G4387" t="str">
        <f t="shared" si="681"/>
        <v/>
      </c>
      <c r="H4387" t="str">
        <f>IFERROR(IF(COUNTIF($H$4:H4386,H4386)&lt;VLOOKUP($H4386,$D$3:$E$500,2,0),H4386,INDEX($D$3:$D$300,MATCH(H4386,$D$3:$D$300,0)+1)),"")</f>
        <v/>
      </c>
      <c r="I4387" t="str">
        <f>IF($H4387="","",VLOOKUP($H4387,Listes!$A$3:$I$12,3,FALSE))</f>
        <v/>
      </c>
      <c r="J4387" t="str">
        <f>IF($H4387="","",VLOOKUP($H4387,Listes!$A$3:$I$12,4,FALSE))</f>
        <v/>
      </c>
      <c r="K4387" t="str">
        <f>IF(H4387="","",VLOOKUP($H4387,Listes!$A$3:$I$12,8,FALSE))</f>
        <v/>
      </c>
      <c r="N4387" t="str">
        <f t="shared" si="682"/>
        <v/>
      </c>
    </row>
    <row r="4388" spans="1:14">
      <c r="A4388" s="62" t="str">
        <f>IF(Encodage!A4388="","",IF(COUNTIF($A$2:A4387,Encodage!A4388),"",IF(AND(Encodage!A4388&gt;=$G$2,Encodage!A4388&lt;=$H$2),Encodage!B4388,"")))</f>
        <v/>
      </c>
      <c r="B4388" s="62" t="str">
        <f>IF(A4388="","",IF(COUNTIF($A$2:B4387,Encodage!B4388)&gt;0,"",IF(AND(Encodage!B4388&gt;=$G$2,Encodage!A4388&lt;=$H$2),Encodage!C4388,"")))</f>
        <v/>
      </c>
      <c r="C4388" s="62"/>
      <c r="D4388" s="61"/>
      <c r="E4388" s="61"/>
      <c r="F4388" s="61"/>
      <c r="G4388" t="str">
        <f t="shared" si="681"/>
        <v/>
      </c>
      <c r="H4388" t="str">
        <f>IFERROR(IF(COUNTIF($H$4:H4387,H4387)&lt;VLOOKUP($H4387,$D$3:$E$500,2,0),H4387,INDEX($D$3:$D$300,MATCH(H4387,$D$3:$D$300,0)+1)),"")</f>
        <v/>
      </c>
      <c r="I4388" t="str">
        <f>IF($H4388="","",VLOOKUP($H4388,Listes!$A$3:$I$12,3,FALSE))</f>
        <v/>
      </c>
      <c r="J4388" t="str">
        <f>IF($H4388="","",VLOOKUP($H4388,Listes!$A$3:$I$12,4,FALSE))</f>
        <v/>
      </c>
      <c r="K4388" t="str">
        <f>IF(H4388="","",VLOOKUP($H4388,Listes!$A$3:$I$12,8,FALSE))</f>
        <v/>
      </c>
      <c r="N4388" t="str">
        <f t="shared" si="682"/>
        <v/>
      </c>
    </row>
    <row r="4389" spans="1:14">
      <c r="A4389" s="62" t="str">
        <f>IF(Encodage!A4389="","",IF(COUNTIF($A$2:A4388,Encodage!A4389),"",IF(AND(Encodage!A4389&gt;=$G$2,Encodage!A4389&lt;=$H$2),Encodage!B4389,"")))</f>
        <v/>
      </c>
      <c r="B4389" s="62" t="str">
        <f>IF(A4389="","",IF(COUNTIF($A$2:B4388,Encodage!B4389)&gt;0,"",IF(AND(Encodage!B4389&gt;=$G$2,Encodage!A4389&lt;=$H$2),Encodage!C4389,"")))</f>
        <v/>
      </c>
      <c r="C4389" s="62"/>
      <c r="D4389" s="61"/>
      <c r="E4389" s="61"/>
      <c r="F4389" s="61"/>
      <c r="G4389" t="str">
        <f t="shared" si="681"/>
        <v/>
      </c>
      <c r="H4389" t="str">
        <f>IFERROR(IF(COUNTIF($H$4:H4388,H4388)&lt;VLOOKUP($H4388,$D$3:$E$500,2,0),H4388,INDEX($D$3:$D$300,MATCH(H4388,$D$3:$D$300,0)+1)),"")</f>
        <v/>
      </c>
      <c r="I4389" t="str">
        <f>IF($H4389="","",VLOOKUP($H4389,Listes!$A$3:$I$12,3,FALSE))</f>
        <v/>
      </c>
      <c r="J4389" t="str">
        <f>IF($H4389="","",VLOOKUP($H4389,Listes!$A$3:$I$12,4,FALSE))</f>
        <v/>
      </c>
      <c r="K4389" t="str">
        <f>IF(H4389="","",VLOOKUP($H4389,Listes!$A$3:$I$12,8,FALSE))</f>
        <v/>
      </c>
      <c r="N4389" t="str">
        <f t="shared" si="682"/>
        <v/>
      </c>
    </row>
    <row r="4390" spans="1:14">
      <c r="A4390" s="62" t="str">
        <f>IF(Encodage!A4390="","",IF(COUNTIF($A$2:A4389,Encodage!A4390),"",IF(AND(Encodage!A4390&gt;=$G$2,Encodage!A4390&lt;=$H$2),Encodage!B4390,"")))</f>
        <v/>
      </c>
      <c r="B4390" s="62" t="str">
        <f>IF(A4390="","",IF(COUNTIF($A$2:B4389,Encodage!B4390)&gt;0,"",IF(AND(Encodage!B4390&gt;=$G$2,Encodage!A4390&lt;=$H$2),Encodage!C4390,"")))</f>
        <v/>
      </c>
      <c r="C4390" s="62"/>
      <c r="D4390" s="61"/>
      <c r="E4390" s="61"/>
      <c r="F4390" s="61"/>
      <c r="G4390" t="str">
        <f t="shared" si="681"/>
        <v/>
      </c>
      <c r="H4390" t="str">
        <f>IFERROR(IF(COUNTIF($H$4:H4389,H4389)&lt;VLOOKUP($H4389,$D$3:$E$500,2,0),H4389,INDEX($D$3:$D$300,MATCH(H4389,$D$3:$D$300,0)+1)),"")</f>
        <v/>
      </c>
      <c r="I4390" t="str">
        <f>IF($H4390="","",VLOOKUP($H4390,Listes!$A$3:$I$12,3,FALSE))</f>
        <v/>
      </c>
      <c r="J4390" t="str">
        <f>IF($H4390="","",VLOOKUP($H4390,Listes!$A$3:$I$12,4,FALSE))</f>
        <v/>
      </c>
      <c r="K4390" t="str">
        <f>IF(H4390="","",VLOOKUP($H4390,Listes!$A$3:$I$12,8,FALSE))</f>
        <v/>
      </c>
      <c r="N4390" t="str">
        <f t="shared" si="682"/>
        <v/>
      </c>
    </row>
    <row r="4391" spans="1:14">
      <c r="A4391" s="62" t="str">
        <f>IF(Encodage!A4391="","",IF(COUNTIF($A$2:A4390,Encodage!A4391),"",IF(AND(Encodage!A4391&gt;=$G$2,Encodage!A4391&lt;=$H$2),Encodage!B4391,"")))</f>
        <v/>
      </c>
      <c r="B4391" s="62" t="str">
        <f>IF(A4391="","",IF(COUNTIF($A$2:B4390,Encodage!B4391)&gt;0,"",IF(AND(Encodage!B4391&gt;=$G$2,Encodage!A4391&lt;=$H$2),Encodage!C4391,"")))</f>
        <v/>
      </c>
      <c r="C4391" s="62"/>
      <c r="D4391" s="61"/>
      <c r="E4391" s="61"/>
      <c r="F4391" s="61"/>
      <c r="G4391" t="str">
        <f t="shared" si="681"/>
        <v/>
      </c>
      <c r="H4391" t="str">
        <f>IFERROR(IF(COUNTIF($H$4:H4390,H4390)&lt;VLOOKUP($H4390,$D$3:$E$500,2,0),H4390,INDEX($D$3:$D$300,MATCH(H4390,$D$3:$D$300,0)+1)),"")</f>
        <v/>
      </c>
      <c r="I4391" t="str">
        <f>IF($H4391="","",VLOOKUP($H4391,Listes!$A$3:$I$12,3,FALSE))</f>
        <v/>
      </c>
      <c r="J4391" t="str">
        <f>IF($H4391="","",VLOOKUP($H4391,Listes!$A$3:$I$12,4,FALSE))</f>
        <v/>
      </c>
      <c r="K4391" t="str">
        <f>IF(H4391="","",VLOOKUP($H4391,Listes!$A$3:$I$12,8,FALSE))</f>
        <v/>
      </c>
      <c r="N4391" t="str">
        <f t="shared" si="682"/>
        <v/>
      </c>
    </row>
    <row r="4392" spans="1:14">
      <c r="A4392" s="62" t="str">
        <f>IF(Encodage!A4392="","",IF(COUNTIF($A$2:A4391,Encodage!A4392),"",IF(AND(Encodage!A4392&gt;=$G$2,Encodage!A4392&lt;=$H$2),Encodage!B4392,"")))</f>
        <v/>
      </c>
      <c r="B4392" s="62" t="str">
        <f>IF(A4392="","",IF(COUNTIF($A$2:B4391,Encodage!B4392)&gt;0,"",IF(AND(Encodage!B4392&gt;=$G$2,Encodage!A4392&lt;=$H$2),Encodage!C4392,"")))</f>
        <v/>
      </c>
      <c r="C4392" s="62"/>
      <c r="D4392" s="61"/>
      <c r="E4392" s="61"/>
      <c r="F4392" s="61"/>
      <c r="G4392" t="str">
        <f t="shared" si="681"/>
        <v/>
      </c>
      <c r="H4392" t="str">
        <f>IFERROR(IF(COUNTIF($H$4:H4391,H4391)&lt;VLOOKUP($H4391,$D$3:$E$500,2,0),H4391,INDEX($D$3:$D$300,MATCH(H4391,$D$3:$D$300,0)+1)),"")</f>
        <v/>
      </c>
      <c r="I4392" t="str">
        <f>IF($H4392="","",VLOOKUP($H4392,Listes!$A$3:$I$12,3,FALSE))</f>
        <v/>
      </c>
      <c r="J4392" t="str">
        <f>IF($H4392="","",VLOOKUP($H4392,Listes!$A$3:$I$12,4,FALSE))</f>
        <v/>
      </c>
      <c r="K4392" t="str">
        <f>IF(H4392="","",VLOOKUP($H4392,Listes!$A$3:$I$12,8,FALSE))</f>
        <v/>
      </c>
      <c r="N4392" t="str">
        <f t="shared" si="682"/>
        <v/>
      </c>
    </row>
    <row r="4393" spans="1:14">
      <c r="A4393" s="62" t="str">
        <f>IF(Encodage!A4393="","",IF(COUNTIF($A$2:A4392,Encodage!A4393),"",IF(AND(Encodage!A4393&gt;=$G$2,Encodage!A4393&lt;=$H$2),Encodage!B4393,"")))</f>
        <v/>
      </c>
      <c r="B4393" s="62" t="str">
        <f>IF(A4393="","",IF(COUNTIF($A$2:B4392,Encodage!B4393)&gt;0,"",IF(AND(Encodage!B4393&gt;=$G$2,Encodage!A4393&lt;=$H$2),Encodage!C4393,"")))</f>
        <v/>
      </c>
      <c r="C4393" s="62"/>
      <c r="D4393" s="61"/>
      <c r="E4393" s="61"/>
      <c r="F4393" s="61"/>
      <c r="G4393" t="str">
        <f t="shared" si="681"/>
        <v/>
      </c>
      <c r="H4393" t="str">
        <f>IFERROR(IF(COUNTIF($H$4:H4392,H4392)&lt;VLOOKUP($H4392,$D$3:$E$500,2,0),H4392,INDEX($D$3:$D$300,MATCH(H4392,$D$3:$D$300,0)+1)),"")</f>
        <v/>
      </c>
      <c r="I4393" t="str">
        <f>IF($H4393="","",VLOOKUP($H4393,Listes!$A$3:$I$12,3,FALSE))</f>
        <v/>
      </c>
      <c r="J4393" t="str">
        <f>IF($H4393="","",VLOOKUP($H4393,Listes!$A$3:$I$12,4,FALSE))</f>
        <v/>
      </c>
      <c r="K4393" t="str">
        <f>IF(H4393="","",VLOOKUP($H4393,Listes!$A$3:$I$12,8,FALSE))</f>
        <v/>
      </c>
      <c r="N4393" t="str">
        <f t="shared" si="682"/>
        <v/>
      </c>
    </row>
    <row r="4394" spans="1:14">
      <c r="A4394" s="62" t="str">
        <f>IF(Encodage!A4394="","",IF(COUNTIF($A$2:A4393,Encodage!A4394),"",IF(AND(Encodage!A4394&gt;=$G$2,Encodage!A4394&lt;=$H$2),Encodage!B4394,"")))</f>
        <v/>
      </c>
      <c r="B4394" s="62" t="str">
        <f>IF(A4394="","",IF(COUNTIF($A$2:B4393,Encodage!B4394)&gt;0,"",IF(AND(Encodage!B4394&gt;=$G$2,Encodage!A4394&lt;=$H$2),Encodage!C4394,"")))</f>
        <v/>
      </c>
      <c r="C4394" s="62"/>
      <c r="D4394" s="61"/>
      <c r="E4394" s="61"/>
      <c r="F4394" s="61"/>
      <c r="G4394" t="str">
        <f t="shared" si="681"/>
        <v/>
      </c>
      <c r="H4394" t="str">
        <f>IFERROR(IF(COUNTIF($H$4:H4393,H4393)&lt;VLOOKUP($H4393,$D$3:$E$500,2,0),H4393,INDEX($D$3:$D$300,MATCH(H4393,$D$3:$D$300,0)+1)),"")</f>
        <v/>
      </c>
      <c r="I4394" t="str">
        <f>IF($H4394="","",VLOOKUP($H4394,Listes!$A$3:$I$12,3,FALSE))</f>
        <v/>
      </c>
      <c r="J4394" t="str">
        <f>IF($H4394="","",VLOOKUP($H4394,Listes!$A$3:$I$12,4,FALSE))</f>
        <v/>
      </c>
      <c r="K4394" t="str">
        <f>IF(H4394="","",VLOOKUP($H4394,Listes!$A$3:$I$12,8,FALSE))</f>
        <v/>
      </c>
      <c r="N4394" t="str">
        <f t="shared" si="682"/>
        <v/>
      </c>
    </row>
    <row r="4395" spans="1:14">
      <c r="A4395" s="62" t="str">
        <f>IF(Encodage!A4395="","",IF(COUNTIF($A$2:A4394,Encodage!A4395),"",IF(AND(Encodage!A4395&gt;=$G$2,Encodage!A4395&lt;=$H$2),Encodage!B4395,"")))</f>
        <v/>
      </c>
      <c r="B4395" s="62" t="str">
        <f>IF(A4395="","",IF(COUNTIF($A$2:B4394,Encodage!B4395)&gt;0,"",IF(AND(Encodage!B4395&gt;=$G$2,Encodage!A4395&lt;=$H$2),Encodage!C4395,"")))</f>
        <v/>
      </c>
      <c r="C4395" s="62"/>
      <c r="D4395" s="61"/>
      <c r="E4395" s="61"/>
      <c r="F4395" s="61"/>
      <c r="G4395" t="str">
        <f t="shared" si="681"/>
        <v/>
      </c>
      <c r="H4395" t="str">
        <f>IFERROR(IF(COUNTIF($H$4:H4394,H4394)&lt;VLOOKUP($H4394,$D$3:$E$500,2,0),H4394,INDEX($D$3:$D$300,MATCH(H4394,$D$3:$D$300,0)+1)),"")</f>
        <v/>
      </c>
      <c r="I4395" t="str">
        <f>IF($H4395="","",VLOOKUP($H4395,Listes!$A$3:$I$12,3,FALSE))</f>
        <v/>
      </c>
      <c r="J4395" t="str">
        <f>IF($H4395="","",VLOOKUP($H4395,Listes!$A$3:$I$12,4,FALSE))</f>
        <v/>
      </c>
      <c r="K4395" t="str">
        <f>IF(H4395="","",VLOOKUP($H4395,Listes!$A$3:$I$12,8,FALSE))</f>
        <v/>
      </c>
      <c r="N4395" t="str">
        <f t="shared" si="682"/>
        <v/>
      </c>
    </row>
    <row r="4396" spans="1:14">
      <c r="A4396" s="62" t="str">
        <f>IF(Encodage!A4396="","",IF(COUNTIF($A$2:A4395,Encodage!A4396),"",IF(AND(Encodage!A4396&gt;=$G$2,Encodage!A4396&lt;=$H$2),Encodage!B4396,"")))</f>
        <v/>
      </c>
      <c r="B4396" s="62" t="str">
        <f>IF(A4396="","",IF(COUNTIF($A$2:B4395,Encodage!B4396)&gt;0,"",IF(AND(Encodage!B4396&gt;=$G$2,Encodage!A4396&lt;=$H$2),Encodage!C4396,"")))</f>
        <v/>
      </c>
      <c r="C4396" s="62"/>
      <c r="D4396" s="61"/>
      <c r="E4396" s="61"/>
      <c r="F4396" s="61"/>
      <c r="G4396" t="str">
        <f t="shared" si="681"/>
        <v/>
      </c>
      <c r="H4396" t="str">
        <f>IFERROR(IF(COUNTIF($H$4:H4395,H4395)&lt;VLOOKUP($H4395,$D$3:$E$500,2,0),H4395,INDEX($D$3:$D$300,MATCH(H4395,$D$3:$D$300,0)+1)),"")</f>
        <v/>
      </c>
      <c r="I4396" t="str">
        <f>IF($H4396="","",VLOOKUP($H4396,Listes!$A$3:$I$12,3,FALSE))</f>
        <v/>
      </c>
      <c r="J4396" t="str">
        <f>IF($H4396="","",VLOOKUP($H4396,Listes!$A$3:$I$12,4,FALSE))</f>
        <v/>
      </c>
      <c r="K4396" t="str">
        <f>IF(H4396="","",VLOOKUP($H4396,Listes!$A$3:$I$12,8,FALSE))</f>
        <v/>
      </c>
      <c r="N4396" t="str">
        <f t="shared" si="682"/>
        <v/>
      </c>
    </row>
    <row r="4397" spans="1:14">
      <c r="A4397" s="62" t="str">
        <f>IF(Encodage!A4397="","",IF(COUNTIF($A$2:A4396,Encodage!A4397),"",IF(AND(Encodage!A4397&gt;=$G$2,Encodage!A4397&lt;=$H$2),Encodage!B4397,"")))</f>
        <v/>
      </c>
      <c r="B4397" s="62" t="str">
        <f>IF(A4397="","",IF(COUNTIF($A$2:B4396,Encodage!B4397)&gt;0,"",IF(AND(Encodage!B4397&gt;=$G$2,Encodage!A4397&lt;=$H$2),Encodage!C4397,"")))</f>
        <v/>
      </c>
      <c r="C4397" s="62"/>
      <c r="D4397" s="61"/>
      <c r="E4397" s="61"/>
      <c r="F4397" s="61"/>
      <c r="G4397" t="str">
        <f t="shared" si="681"/>
        <v/>
      </c>
      <c r="H4397" t="str">
        <f>IFERROR(IF(COUNTIF($H$4:H4396,H4396)&lt;VLOOKUP($H4396,$D$3:$E$500,2,0),H4396,INDEX($D$3:$D$300,MATCH(H4396,$D$3:$D$300,0)+1)),"")</f>
        <v/>
      </c>
      <c r="I4397" t="str">
        <f>IF($H4397="","",VLOOKUP($H4397,Listes!$A$3:$I$12,3,FALSE))</f>
        <v/>
      </c>
      <c r="J4397" t="str">
        <f>IF($H4397="","",VLOOKUP($H4397,Listes!$A$3:$I$12,4,FALSE))</f>
        <v/>
      </c>
      <c r="K4397" t="str">
        <f>IF(H4397="","",VLOOKUP($H4397,Listes!$A$3:$I$12,8,FALSE))</f>
        <v/>
      </c>
      <c r="N4397" t="str">
        <f t="shared" si="682"/>
        <v/>
      </c>
    </row>
    <row r="4398" spans="1:14">
      <c r="A4398" s="62" t="str">
        <f>IF(Encodage!A4398="","",IF(COUNTIF($A$2:A4397,Encodage!A4398),"",IF(AND(Encodage!A4398&gt;=$G$2,Encodage!A4398&lt;=$H$2),Encodage!B4398,"")))</f>
        <v/>
      </c>
      <c r="B4398" s="62" t="str">
        <f>IF(A4398="","",IF(COUNTIF($A$2:B4397,Encodage!B4398)&gt;0,"",IF(AND(Encodage!B4398&gt;=$G$2,Encodage!A4398&lt;=$H$2),Encodage!C4398,"")))</f>
        <v/>
      </c>
      <c r="C4398" s="62"/>
      <c r="D4398" s="61"/>
      <c r="E4398" s="61"/>
      <c r="F4398" s="61"/>
      <c r="G4398" t="str">
        <f t="shared" si="681"/>
        <v/>
      </c>
      <c r="H4398" t="str">
        <f>IFERROR(IF(COUNTIF($H$4:H4397,H4397)&lt;VLOOKUP($H4397,$D$3:$E$500,2,0),H4397,INDEX($D$3:$D$300,MATCH(H4397,$D$3:$D$300,0)+1)),"")</f>
        <v/>
      </c>
      <c r="I4398" t="str">
        <f>IF($H4398="","",VLOOKUP($H4398,Listes!$A$3:$I$12,3,FALSE))</f>
        <v/>
      </c>
      <c r="J4398" t="str">
        <f>IF($H4398="","",VLOOKUP($H4398,Listes!$A$3:$I$12,4,FALSE))</f>
        <v/>
      </c>
      <c r="K4398" t="str">
        <f>IF(H4398="","",VLOOKUP($H4398,Listes!$A$3:$I$12,8,FALSE))</f>
        <v/>
      </c>
      <c r="N4398" t="str">
        <f t="shared" si="682"/>
        <v/>
      </c>
    </row>
    <row r="4399" spans="1:14">
      <c r="A4399" s="62" t="str">
        <f>IF(Encodage!A4399="","",IF(COUNTIF($A$2:A4398,Encodage!A4399),"",IF(AND(Encodage!A4399&gt;=$G$2,Encodage!A4399&lt;=$H$2),Encodage!B4399,"")))</f>
        <v/>
      </c>
      <c r="B4399" s="62" t="str">
        <f>IF(A4399="","",IF(COUNTIF($A$2:B4398,Encodage!B4399)&gt;0,"",IF(AND(Encodage!B4399&gt;=$G$2,Encodage!A4399&lt;=$H$2),Encodage!C4399,"")))</f>
        <v/>
      </c>
      <c r="C4399" s="62"/>
      <c r="D4399" s="61"/>
      <c r="E4399" s="61"/>
      <c r="F4399" s="61"/>
      <c r="G4399" t="str">
        <f t="shared" si="681"/>
        <v/>
      </c>
      <c r="H4399" t="str">
        <f>IFERROR(IF(COUNTIF($H$4:H4398,H4398)&lt;VLOOKUP($H4398,$D$3:$E$500,2,0),H4398,INDEX($D$3:$D$300,MATCH(H4398,$D$3:$D$300,0)+1)),"")</f>
        <v/>
      </c>
      <c r="I4399" t="str">
        <f>IF($H4399="","",VLOOKUP($H4399,Listes!$A$3:$I$12,3,FALSE))</f>
        <v/>
      </c>
      <c r="J4399" t="str">
        <f>IF($H4399="","",VLOOKUP($H4399,Listes!$A$3:$I$12,4,FALSE))</f>
        <v/>
      </c>
      <c r="K4399" t="str">
        <f>IF(H4399="","",VLOOKUP($H4399,Listes!$A$3:$I$12,8,FALSE))</f>
        <v/>
      </c>
      <c r="N4399" t="str">
        <f t="shared" si="682"/>
        <v/>
      </c>
    </row>
    <row r="4400" spans="1:14">
      <c r="A4400" s="62" t="str">
        <f>IF(Encodage!A4400="","",IF(COUNTIF($A$2:A4399,Encodage!A4400),"",IF(AND(Encodage!A4400&gt;=$G$2,Encodage!A4400&lt;=$H$2),Encodage!B4400,"")))</f>
        <v/>
      </c>
      <c r="B4400" s="62" t="str">
        <f>IF(A4400="","",IF(COUNTIF($A$2:B4399,Encodage!B4400)&gt;0,"",IF(AND(Encodage!B4400&gt;=$G$2,Encodage!A4400&lt;=$H$2),Encodage!C4400,"")))</f>
        <v/>
      </c>
      <c r="C4400" s="62"/>
      <c r="D4400" s="61"/>
      <c r="E4400" s="61"/>
      <c r="F4400" s="61"/>
      <c r="G4400" t="str">
        <f t="shared" si="681"/>
        <v/>
      </c>
      <c r="H4400" t="str">
        <f>IFERROR(IF(COUNTIF($H$4:H4399,H4399)&lt;VLOOKUP($H4399,$D$3:$E$500,2,0),H4399,INDEX($D$3:$D$300,MATCH(H4399,$D$3:$D$300,0)+1)),"")</f>
        <v/>
      </c>
      <c r="I4400" t="str">
        <f>IF($H4400="","",VLOOKUP($H4400,Listes!$A$3:$I$12,3,FALSE))</f>
        <v/>
      </c>
      <c r="J4400" t="str">
        <f>IF($H4400="","",VLOOKUP($H4400,Listes!$A$3:$I$12,4,FALSE))</f>
        <v/>
      </c>
      <c r="K4400" t="str">
        <f>IF(H4400="","",VLOOKUP($H4400,Listes!$A$3:$I$12,8,FALSE))</f>
        <v/>
      </c>
      <c r="N4400" t="str">
        <f t="shared" si="682"/>
        <v/>
      </c>
    </row>
    <row r="4401" spans="1:14">
      <c r="A4401" s="62" t="str">
        <f>IF(Encodage!A4401="","",IF(COUNTIF($A$2:A4400,Encodage!A4401),"",IF(AND(Encodage!A4401&gt;=$G$2,Encodage!A4401&lt;=$H$2),Encodage!B4401,"")))</f>
        <v/>
      </c>
      <c r="B4401" s="62" t="str">
        <f>IF(A4401="","",IF(COUNTIF($A$2:B4400,Encodage!B4401)&gt;0,"",IF(AND(Encodage!B4401&gt;=$G$2,Encodage!A4401&lt;=$H$2),Encodage!C4401,"")))</f>
        <v/>
      </c>
      <c r="C4401" s="62"/>
      <c r="D4401" s="61"/>
      <c r="E4401" s="61"/>
      <c r="F4401" s="61"/>
      <c r="G4401" t="str">
        <f t="shared" si="681"/>
        <v/>
      </c>
      <c r="H4401" t="str">
        <f>IFERROR(IF(COUNTIF($H$4:H4400,H4400)&lt;VLOOKUP($H4400,$D$3:$E$500,2,0),H4400,INDEX($D$3:$D$300,MATCH(H4400,$D$3:$D$300,0)+1)),"")</f>
        <v/>
      </c>
      <c r="I4401" t="str">
        <f>IF($H4401="","",VLOOKUP($H4401,Listes!$A$3:$I$12,3,FALSE))</f>
        <v/>
      </c>
      <c r="J4401" t="str">
        <f>IF($H4401="","",VLOOKUP($H4401,Listes!$A$3:$I$12,4,FALSE))</f>
        <v/>
      </c>
      <c r="K4401" t="str">
        <f>IF(H4401="","",VLOOKUP($H4401,Listes!$A$3:$I$12,8,FALSE))</f>
        <v/>
      </c>
      <c r="N4401" t="str">
        <f t="shared" si="682"/>
        <v/>
      </c>
    </row>
    <row r="4402" spans="1:14">
      <c r="A4402" s="62" t="str">
        <f>IF(Encodage!A4402="","",IF(COUNTIF($A$2:A4401,Encodage!A4402),"",IF(AND(Encodage!A4402&gt;=$G$2,Encodage!A4402&lt;=$H$2),Encodage!B4402,"")))</f>
        <v/>
      </c>
      <c r="B4402" s="62" t="str">
        <f>IF(A4402="","",IF(COUNTIF($A$2:B4401,Encodage!B4402)&gt;0,"",IF(AND(Encodage!B4402&gt;=$G$2,Encodage!A4402&lt;=$H$2),Encodage!C4402,"")))</f>
        <v/>
      </c>
      <c r="C4402" s="62"/>
      <c r="D4402" s="61"/>
      <c r="E4402" s="61"/>
      <c r="F4402" s="61"/>
      <c r="G4402" t="str">
        <f t="shared" si="681"/>
        <v/>
      </c>
      <c r="H4402" t="str">
        <f>IFERROR(IF(COUNTIF($H$4:H4401,H4401)&lt;VLOOKUP($H4401,$D$3:$E$500,2,0),H4401,INDEX($D$3:$D$300,MATCH(H4401,$D$3:$D$300,0)+1)),"")</f>
        <v/>
      </c>
      <c r="I4402" t="str">
        <f>IF($H4402="","",VLOOKUP($H4402,Listes!$A$3:$I$12,3,FALSE))</f>
        <v/>
      </c>
      <c r="J4402" t="str">
        <f>IF($H4402="","",VLOOKUP($H4402,Listes!$A$3:$I$12,4,FALSE))</f>
        <v/>
      </c>
      <c r="K4402" t="str">
        <f>IF(H4402="","",VLOOKUP($H4402,Listes!$A$3:$I$12,8,FALSE))</f>
        <v/>
      </c>
      <c r="N4402" t="str">
        <f t="shared" si="682"/>
        <v/>
      </c>
    </row>
    <row r="4403" spans="1:14">
      <c r="A4403" s="62" t="str">
        <f>IF(Encodage!A4403="","",IF(COUNTIF($A$2:A4402,Encodage!A4403),"",IF(AND(Encodage!A4403&gt;=$G$2,Encodage!A4403&lt;=$H$2),Encodage!B4403,"")))</f>
        <v/>
      </c>
      <c r="B4403" s="62" t="str">
        <f>IF(A4403="","",IF(COUNTIF($A$2:B4402,Encodage!B4403)&gt;0,"",IF(AND(Encodage!B4403&gt;=$G$2,Encodage!A4403&lt;=$H$2),Encodage!C4403,"")))</f>
        <v/>
      </c>
      <c r="C4403" s="62"/>
      <c r="D4403" s="61"/>
      <c r="E4403" s="61"/>
      <c r="F4403" s="61"/>
      <c r="G4403" t="str">
        <f t="shared" si="681"/>
        <v/>
      </c>
      <c r="H4403" t="str">
        <f>IFERROR(IF(COUNTIF($H$4:H4402,H4402)&lt;VLOOKUP($H4402,$D$3:$E$500,2,0),H4402,INDEX($D$3:$D$300,MATCH(H4402,$D$3:$D$300,0)+1)),"")</f>
        <v/>
      </c>
      <c r="I4403" t="str">
        <f>IF($H4403="","",VLOOKUP($H4403,Listes!$A$3:$I$12,3,FALSE))</f>
        <v/>
      </c>
      <c r="J4403" t="str">
        <f>IF($H4403="","",VLOOKUP($H4403,Listes!$A$3:$I$12,4,FALSE))</f>
        <v/>
      </c>
      <c r="K4403" t="str">
        <f>IF(H4403="","",VLOOKUP($H4403,Listes!$A$3:$I$12,8,FALSE))</f>
        <v/>
      </c>
      <c r="N4403" t="str">
        <f t="shared" si="682"/>
        <v/>
      </c>
    </row>
    <row r="4404" spans="1:14">
      <c r="A4404" s="62" t="str">
        <f>IF(Encodage!A4404="","",IF(COUNTIF($A$2:A4403,Encodage!A4404),"",IF(AND(Encodage!A4404&gt;=$G$2,Encodage!A4404&lt;=$H$2),Encodage!B4404,"")))</f>
        <v/>
      </c>
      <c r="B4404" s="62" t="str">
        <f>IF(A4404="","",IF(COUNTIF($A$2:B4403,Encodage!B4404)&gt;0,"",IF(AND(Encodage!B4404&gt;=$G$2,Encodage!A4404&lt;=$H$2),Encodage!C4404,"")))</f>
        <v/>
      </c>
      <c r="C4404" s="62"/>
      <c r="D4404" s="61"/>
      <c r="E4404" s="61"/>
      <c r="F4404" s="61"/>
      <c r="G4404" t="str">
        <f t="shared" si="681"/>
        <v/>
      </c>
      <c r="H4404" t="str">
        <f>IFERROR(IF(COUNTIF($H$4:H4403,H4403)&lt;VLOOKUP($H4403,$D$3:$E$500,2,0),H4403,INDEX($D$3:$D$300,MATCH(H4403,$D$3:$D$300,0)+1)),"")</f>
        <v/>
      </c>
      <c r="I4404" t="str">
        <f>IF($H4404="","",VLOOKUP($H4404,Listes!$A$3:$I$12,3,FALSE))</f>
        <v/>
      </c>
      <c r="J4404" t="str">
        <f>IF($H4404="","",VLOOKUP($H4404,Listes!$A$3:$I$12,4,FALSE))</f>
        <v/>
      </c>
      <c r="K4404" t="str">
        <f>IF(H4404="","",VLOOKUP($H4404,Listes!$A$3:$I$12,8,FALSE))</f>
        <v/>
      </c>
      <c r="N4404" t="str">
        <f t="shared" si="682"/>
        <v/>
      </c>
    </row>
    <row r="4405" spans="1:14">
      <c r="A4405" s="62" t="str">
        <f>IF(Encodage!A4405="","",IF(COUNTIF($A$2:A4404,Encodage!A4405),"",IF(AND(Encodage!A4405&gt;=$G$2,Encodage!A4405&lt;=$H$2),Encodage!B4405,"")))</f>
        <v/>
      </c>
      <c r="B4405" s="62" t="str">
        <f>IF(A4405="","",IF(COUNTIF($A$2:B4404,Encodage!B4405)&gt;0,"",IF(AND(Encodage!B4405&gt;=$G$2,Encodage!A4405&lt;=$H$2),Encodage!C4405,"")))</f>
        <v/>
      </c>
      <c r="C4405" s="62"/>
      <c r="D4405" s="61"/>
      <c r="E4405" s="61"/>
      <c r="F4405" s="61"/>
      <c r="G4405" t="str">
        <f t="shared" si="681"/>
        <v/>
      </c>
      <c r="H4405" t="str">
        <f>IFERROR(IF(COUNTIF($H$4:H4404,H4404)&lt;VLOOKUP($H4404,$D$3:$E$500,2,0),H4404,INDEX($D$3:$D$300,MATCH(H4404,$D$3:$D$300,0)+1)),"")</f>
        <v/>
      </c>
      <c r="I4405" t="str">
        <f>IF($H4405="","",VLOOKUP($H4405,Listes!$A$3:$I$12,3,FALSE))</f>
        <v/>
      </c>
      <c r="J4405" t="str">
        <f>IF($H4405="","",VLOOKUP($H4405,Listes!$A$3:$I$12,4,FALSE))</f>
        <v/>
      </c>
      <c r="K4405" t="str">
        <f>IF(H4405="","",VLOOKUP($H4405,Listes!$A$3:$I$12,8,FALSE))</f>
        <v/>
      </c>
      <c r="N4405" t="str">
        <f t="shared" si="682"/>
        <v/>
      </c>
    </row>
    <row r="4406" spans="1:14">
      <c r="A4406" s="62" t="str">
        <f>IF(Encodage!A4406="","",IF(COUNTIF($A$2:A4405,Encodage!A4406),"",IF(AND(Encodage!A4406&gt;=$G$2,Encodage!A4406&lt;=$H$2),Encodage!B4406,"")))</f>
        <v/>
      </c>
      <c r="B4406" s="62" t="str">
        <f>IF(A4406="","",IF(COUNTIF($A$2:B4405,Encodage!B4406)&gt;0,"",IF(AND(Encodage!B4406&gt;=$G$2,Encodage!A4406&lt;=$H$2),Encodage!C4406,"")))</f>
        <v/>
      </c>
      <c r="C4406" s="62"/>
      <c r="D4406" s="61"/>
      <c r="E4406" s="61"/>
      <c r="F4406" s="61"/>
      <c r="G4406" t="str">
        <f t="shared" si="681"/>
        <v/>
      </c>
      <c r="H4406" t="str">
        <f>IFERROR(IF(COUNTIF($H$4:H4405,H4405)&lt;VLOOKUP($H4405,$D$3:$E$500,2,0),H4405,INDEX($D$3:$D$300,MATCH(H4405,$D$3:$D$300,0)+1)),"")</f>
        <v/>
      </c>
      <c r="I4406" t="str">
        <f>IF($H4406="","",VLOOKUP($H4406,Listes!$A$3:$I$12,3,FALSE))</f>
        <v/>
      </c>
      <c r="J4406" t="str">
        <f>IF($H4406="","",VLOOKUP($H4406,Listes!$A$3:$I$12,4,FALSE))</f>
        <v/>
      </c>
      <c r="K4406" t="str">
        <f>IF(H4406="","",VLOOKUP($H4406,Listes!$A$3:$I$12,8,FALSE))</f>
        <v/>
      </c>
      <c r="N4406" t="str">
        <f t="shared" si="682"/>
        <v/>
      </c>
    </row>
    <row r="4407" spans="1:14">
      <c r="A4407" s="62" t="str">
        <f>IF(Encodage!A4407="","",IF(COUNTIF($A$2:A4406,Encodage!A4407),"",IF(AND(Encodage!A4407&gt;=$G$2,Encodage!A4407&lt;=$H$2),Encodage!B4407,"")))</f>
        <v/>
      </c>
      <c r="B4407" s="62" t="str">
        <f>IF(A4407="","",IF(COUNTIF($A$2:B4406,Encodage!B4407)&gt;0,"",IF(AND(Encodage!B4407&gt;=$G$2,Encodage!A4407&lt;=$H$2),Encodage!C4407,"")))</f>
        <v/>
      </c>
      <c r="C4407" s="62"/>
      <c r="D4407" s="61"/>
      <c r="E4407" s="61"/>
      <c r="F4407" s="61"/>
      <c r="G4407" t="str">
        <f t="shared" si="681"/>
        <v/>
      </c>
      <c r="H4407" t="str">
        <f>IFERROR(IF(COUNTIF($H$4:H4406,H4406)&lt;VLOOKUP($H4406,$D$3:$E$500,2,0),H4406,INDEX($D$3:$D$300,MATCH(H4406,$D$3:$D$300,0)+1)),"")</f>
        <v/>
      </c>
      <c r="I4407" t="str">
        <f>IF($H4407="","",VLOOKUP($H4407,Listes!$A$3:$I$12,3,FALSE))</f>
        <v/>
      </c>
      <c r="J4407" t="str">
        <f>IF($H4407="","",VLOOKUP($H4407,Listes!$A$3:$I$12,4,FALSE))</f>
        <v/>
      </c>
      <c r="K4407" t="str">
        <f>IF(H4407="","",VLOOKUP($H4407,Listes!$A$3:$I$12,8,FALSE))</f>
        <v/>
      </c>
      <c r="N4407" t="str">
        <f t="shared" si="682"/>
        <v/>
      </c>
    </row>
    <row r="4408" spans="1:14">
      <c r="A4408" s="62" t="str">
        <f>IF(Encodage!A4408="","",IF(COUNTIF($A$2:A4407,Encodage!A4408),"",IF(AND(Encodage!A4408&gt;=$G$2,Encodage!A4408&lt;=$H$2),Encodage!B4408,"")))</f>
        <v/>
      </c>
      <c r="B4408" s="62" t="str">
        <f>IF(A4408="","",IF(COUNTIF($A$2:B4407,Encodage!B4408)&gt;0,"",IF(AND(Encodage!B4408&gt;=$G$2,Encodage!A4408&lt;=$H$2),Encodage!C4408,"")))</f>
        <v/>
      </c>
      <c r="C4408" s="62"/>
      <c r="D4408" s="61"/>
      <c r="E4408" s="61"/>
      <c r="F4408" s="61"/>
      <c r="G4408" t="str">
        <f t="shared" si="681"/>
        <v/>
      </c>
      <c r="H4408" t="str">
        <f>IFERROR(IF(COUNTIF($H$4:H4407,H4407)&lt;VLOOKUP($H4407,$D$3:$E$500,2,0),H4407,INDEX($D$3:$D$300,MATCH(H4407,$D$3:$D$300,0)+1)),"")</f>
        <v/>
      </c>
      <c r="I4408" t="str">
        <f>IF($H4408="","",VLOOKUP($H4408,Listes!$A$3:$I$12,3,FALSE))</f>
        <v/>
      </c>
      <c r="J4408" t="str">
        <f>IF($H4408="","",VLOOKUP($H4408,Listes!$A$3:$I$12,4,FALSE))</f>
        <v/>
      </c>
      <c r="K4408" t="str">
        <f>IF(H4408="","",VLOOKUP($H4408,Listes!$A$3:$I$12,8,FALSE))</f>
        <v/>
      </c>
      <c r="N4408" t="str">
        <f t="shared" si="682"/>
        <v/>
      </c>
    </row>
    <row r="4409" spans="1:14">
      <c r="A4409" s="62" t="str">
        <f>IF(Encodage!A4409="","",IF(COUNTIF($A$2:A4408,Encodage!A4409),"",IF(AND(Encodage!A4409&gt;=$G$2,Encodage!A4409&lt;=$H$2),Encodage!B4409,"")))</f>
        <v/>
      </c>
      <c r="B4409" s="62" t="str">
        <f>IF(A4409="","",IF(COUNTIF($A$2:B4408,Encodage!B4409)&gt;0,"",IF(AND(Encodage!B4409&gt;=$G$2,Encodage!A4409&lt;=$H$2),Encodage!C4409,"")))</f>
        <v/>
      </c>
      <c r="C4409" s="62"/>
      <c r="D4409" s="61"/>
      <c r="E4409" s="61"/>
      <c r="F4409" s="61"/>
      <c r="G4409" t="str">
        <f t="shared" si="681"/>
        <v/>
      </c>
      <c r="H4409" t="str">
        <f>IFERROR(IF(COUNTIF($H$4:H4408,H4408)&lt;VLOOKUP($H4408,$D$3:$E$500,2,0),H4408,INDEX($D$3:$D$300,MATCH(H4408,$D$3:$D$300,0)+1)),"")</f>
        <v/>
      </c>
      <c r="I4409" t="str">
        <f>IF($H4409="","",VLOOKUP($H4409,Listes!$A$3:$I$12,3,FALSE))</f>
        <v/>
      </c>
      <c r="J4409" t="str">
        <f>IF($H4409="","",VLOOKUP($H4409,Listes!$A$3:$I$12,4,FALSE))</f>
        <v/>
      </c>
      <c r="K4409" t="str">
        <f>IF(H4409="","",VLOOKUP($H4409,Listes!$A$3:$I$12,8,FALSE))</f>
        <v/>
      </c>
      <c r="N4409" t="str">
        <f t="shared" si="682"/>
        <v/>
      </c>
    </row>
    <row r="4410" spans="1:14">
      <c r="A4410" s="62" t="str">
        <f>IF(Encodage!A4410="","",IF(COUNTIF($A$2:A4409,Encodage!A4410),"",IF(AND(Encodage!A4410&gt;=$G$2,Encodage!A4410&lt;=$H$2),Encodage!B4410,"")))</f>
        <v/>
      </c>
      <c r="B4410" s="62" t="str">
        <f>IF(A4410="","",IF(COUNTIF($A$2:B4409,Encodage!B4410)&gt;0,"",IF(AND(Encodage!B4410&gt;=$G$2,Encodage!A4410&lt;=$H$2),Encodage!C4410,"")))</f>
        <v/>
      </c>
      <c r="C4410" s="62"/>
      <c r="D4410" s="61"/>
      <c r="E4410" s="61"/>
      <c r="F4410" s="61"/>
      <c r="G4410" t="str">
        <f t="shared" si="681"/>
        <v/>
      </c>
      <c r="H4410" t="str">
        <f>IFERROR(IF(COUNTIF($H$4:H4409,H4409)&lt;VLOOKUP($H4409,$D$3:$E$500,2,0),H4409,INDEX($D$3:$D$300,MATCH(H4409,$D$3:$D$300,0)+1)),"")</f>
        <v/>
      </c>
      <c r="I4410" t="str">
        <f>IF($H4410="","",VLOOKUP($H4410,Listes!$A$3:$I$12,3,FALSE))</f>
        <v/>
      </c>
      <c r="J4410" t="str">
        <f>IF($H4410="","",VLOOKUP($H4410,Listes!$A$3:$I$12,4,FALSE))</f>
        <v/>
      </c>
      <c r="K4410" t="str">
        <f>IF(H4410="","",VLOOKUP($H4410,Listes!$A$3:$I$12,8,FALSE))</f>
        <v/>
      </c>
      <c r="N4410" t="str">
        <f t="shared" si="682"/>
        <v/>
      </c>
    </row>
    <row r="4411" spans="1:14">
      <c r="A4411" s="62" t="str">
        <f>IF(Encodage!A4411="","",IF(COUNTIF($A$2:A4410,Encodage!A4411),"",IF(AND(Encodage!A4411&gt;=$G$2,Encodage!A4411&lt;=$H$2),Encodage!B4411,"")))</f>
        <v/>
      </c>
      <c r="B4411" s="62" t="str">
        <f>IF(A4411="","",IF(COUNTIF($A$2:B4410,Encodage!B4411)&gt;0,"",IF(AND(Encodage!B4411&gt;=$G$2,Encodage!A4411&lt;=$H$2),Encodage!C4411,"")))</f>
        <v/>
      </c>
      <c r="C4411" s="62"/>
      <c r="D4411" s="61"/>
      <c r="E4411" s="61"/>
      <c r="F4411" s="61"/>
      <c r="G4411" t="str">
        <f t="shared" si="681"/>
        <v/>
      </c>
      <c r="H4411" t="str">
        <f>IFERROR(IF(COUNTIF($H$4:H4410,H4410)&lt;VLOOKUP($H4410,$D$3:$E$500,2,0),H4410,INDEX($D$3:$D$300,MATCH(H4410,$D$3:$D$300,0)+1)),"")</f>
        <v/>
      </c>
      <c r="I4411" t="str">
        <f>IF($H4411="","",VLOOKUP($H4411,Listes!$A$3:$I$12,3,FALSE))</f>
        <v/>
      </c>
      <c r="J4411" t="str">
        <f>IF($H4411="","",VLOOKUP($H4411,Listes!$A$3:$I$12,4,FALSE))</f>
        <v/>
      </c>
      <c r="K4411" t="str">
        <f>IF(H4411="","",VLOOKUP($H4411,Listes!$A$3:$I$12,8,FALSE))</f>
        <v/>
      </c>
      <c r="N4411" t="str">
        <f t="shared" si="682"/>
        <v/>
      </c>
    </row>
    <row r="4412" spans="1:14">
      <c r="A4412" s="62" t="str">
        <f>IF(Encodage!A4412="","",IF(COUNTIF($A$2:A4411,Encodage!A4412),"",IF(AND(Encodage!A4412&gt;=$G$2,Encodage!A4412&lt;=$H$2),Encodage!B4412,"")))</f>
        <v/>
      </c>
      <c r="B4412" s="62" t="str">
        <f>IF(A4412="","",IF(COUNTIF($A$2:B4411,Encodage!B4412)&gt;0,"",IF(AND(Encodage!B4412&gt;=$G$2,Encodage!A4412&lt;=$H$2),Encodage!C4412,"")))</f>
        <v/>
      </c>
      <c r="C4412" s="62"/>
      <c r="D4412" s="61"/>
      <c r="E4412" s="61"/>
      <c r="F4412" s="61"/>
      <c r="G4412" t="str">
        <f t="shared" si="681"/>
        <v/>
      </c>
      <c r="H4412" t="str">
        <f>IFERROR(IF(COUNTIF($H$4:H4411,H4411)&lt;VLOOKUP($H4411,$D$3:$E$500,2,0),H4411,INDEX($D$3:$D$300,MATCH(H4411,$D$3:$D$300,0)+1)),"")</f>
        <v/>
      </c>
      <c r="I4412" t="str">
        <f>IF($H4412="","",VLOOKUP($H4412,Listes!$A$3:$I$12,3,FALSE))</f>
        <v/>
      </c>
      <c r="J4412" t="str">
        <f>IF($H4412="","",VLOOKUP($H4412,Listes!$A$3:$I$12,4,FALSE))</f>
        <v/>
      </c>
      <c r="K4412" t="str">
        <f>IF(H4412="","",VLOOKUP($H4412,Listes!$A$3:$I$12,8,FALSE))</f>
        <v/>
      </c>
      <c r="N4412" t="str">
        <f t="shared" si="682"/>
        <v/>
      </c>
    </row>
    <row r="4413" spans="1:14">
      <c r="A4413" s="62" t="str">
        <f>IF(Encodage!A4413="","",IF(COUNTIF($A$2:A4412,Encodage!A4413),"",IF(AND(Encodage!A4413&gt;=$G$2,Encodage!A4413&lt;=$H$2),Encodage!B4413,"")))</f>
        <v/>
      </c>
      <c r="B4413" s="62" t="str">
        <f>IF(A4413="","",IF(COUNTIF($A$2:B4412,Encodage!B4413)&gt;0,"",IF(AND(Encodage!B4413&gt;=$G$2,Encodage!A4413&lt;=$H$2),Encodage!C4413,"")))</f>
        <v/>
      </c>
      <c r="C4413" s="62"/>
      <c r="D4413" s="61"/>
      <c r="E4413" s="61"/>
      <c r="F4413" s="61"/>
      <c r="G4413" t="str">
        <f t="shared" si="681"/>
        <v/>
      </c>
      <c r="H4413" t="str">
        <f>IFERROR(IF(COUNTIF($H$4:H4412,H4412)&lt;VLOOKUP($H4412,$D$3:$E$500,2,0),H4412,INDEX($D$3:$D$300,MATCH(H4412,$D$3:$D$300,0)+1)),"")</f>
        <v/>
      </c>
      <c r="I4413" t="str">
        <f>IF($H4413="","",VLOOKUP($H4413,Listes!$A$3:$I$12,3,FALSE))</f>
        <v/>
      </c>
      <c r="J4413" t="str">
        <f>IF($H4413="","",VLOOKUP($H4413,Listes!$A$3:$I$12,4,FALSE))</f>
        <v/>
      </c>
      <c r="K4413" t="str">
        <f>IF(H4413="","",VLOOKUP($H4413,Listes!$A$3:$I$12,8,FALSE))</f>
        <v/>
      </c>
      <c r="N4413" t="str">
        <f t="shared" si="682"/>
        <v/>
      </c>
    </row>
    <row r="4414" spans="1:14">
      <c r="A4414" s="62" t="str">
        <f>IF(Encodage!A4414="","",IF(COUNTIF($A$2:A4413,Encodage!A4414),"",IF(AND(Encodage!A4414&gt;=$G$2,Encodage!A4414&lt;=$H$2),Encodage!B4414,"")))</f>
        <v/>
      </c>
      <c r="B4414" s="62" t="str">
        <f>IF(A4414="","",IF(COUNTIF($A$2:B4413,Encodage!B4414)&gt;0,"",IF(AND(Encodage!B4414&gt;=$G$2,Encodage!A4414&lt;=$H$2),Encodage!C4414,"")))</f>
        <v/>
      </c>
      <c r="C4414" s="62"/>
      <c r="D4414" s="61"/>
      <c r="E4414" s="61"/>
      <c r="F4414" s="61"/>
      <c r="G4414" t="str">
        <f t="shared" si="681"/>
        <v/>
      </c>
      <c r="H4414" t="str">
        <f>IFERROR(IF(COUNTIF($H$4:H4413,H4413)&lt;VLOOKUP($H4413,$D$3:$E$500,2,0),H4413,INDEX($D$3:$D$300,MATCH(H4413,$D$3:$D$300,0)+1)),"")</f>
        <v/>
      </c>
      <c r="I4414" t="str">
        <f>IF($H4414="","",VLOOKUP($H4414,Listes!$A$3:$I$12,3,FALSE))</f>
        <v/>
      </c>
      <c r="J4414" t="str">
        <f>IF($H4414="","",VLOOKUP($H4414,Listes!$A$3:$I$12,4,FALSE))</f>
        <v/>
      </c>
      <c r="K4414" t="str">
        <f>IF(H4414="","",VLOOKUP($H4414,Listes!$A$3:$I$12,8,FALSE))</f>
        <v/>
      </c>
      <c r="N4414" t="str">
        <f t="shared" si="682"/>
        <v/>
      </c>
    </row>
    <row r="4415" spans="1:14">
      <c r="A4415" s="62" t="str">
        <f>IF(Encodage!A4415="","",IF(COUNTIF($A$2:A4414,Encodage!A4415),"",IF(AND(Encodage!A4415&gt;=$G$2,Encodage!A4415&lt;=$H$2),Encodage!B4415,"")))</f>
        <v/>
      </c>
      <c r="B4415" s="62" t="str">
        <f>IF(A4415="","",IF(COUNTIF($A$2:B4414,Encodage!B4415)&gt;0,"",IF(AND(Encodage!B4415&gt;=$G$2,Encodage!A4415&lt;=$H$2),Encodage!C4415,"")))</f>
        <v/>
      </c>
      <c r="C4415" s="62"/>
      <c r="D4415" s="61"/>
      <c r="E4415" s="61"/>
      <c r="F4415" s="61"/>
      <c r="G4415" t="str">
        <f t="shared" si="681"/>
        <v/>
      </c>
      <c r="H4415" t="str">
        <f>IFERROR(IF(COUNTIF($H$4:H4414,H4414)&lt;VLOOKUP($H4414,$D$3:$E$500,2,0),H4414,INDEX($D$3:$D$300,MATCH(H4414,$D$3:$D$300,0)+1)),"")</f>
        <v/>
      </c>
      <c r="I4415" t="str">
        <f>IF($H4415="","",VLOOKUP($H4415,Listes!$A$3:$I$12,3,FALSE))</f>
        <v/>
      </c>
      <c r="J4415" t="str">
        <f>IF($H4415="","",VLOOKUP($H4415,Listes!$A$3:$I$12,4,FALSE))</f>
        <v/>
      </c>
      <c r="K4415" t="str">
        <f>IF(H4415="","",VLOOKUP($H4415,Listes!$A$3:$I$12,8,FALSE))</f>
        <v/>
      </c>
      <c r="N4415" t="str">
        <f t="shared" si="682"/>
        <v/>
      </c>
    </row>
    <row r="4416" spans="1:14">
      <c r="A4416" s="62" t="str">
        <f>IF(Encodage!A4416="","",IF(COUNTIF($A$2:A4415,Encodage!A4416),"",IF(AND(Encodage!A4416&gt;=$G$2,Encodage!A4416&lt;=$H$2),Encodage!B4416,"")))</f>
        <v/>
      </c>
      <c r="B4416" s="62" t="str">
        <f>IF(A4416="","",IF(COUNTIF($A$2:B4415,Encodage!B4416)&gt;0,"",IF(AND(Encodage!B4416&gt;=$G$2,Encodage!A4416&lt;=$H$2),Encodage!C4416,"")))</f>
        <v/>
      </c>
      <c r="C4416" s="62"/>
      <c r="D4416" s="61"/>
      <c r="E4416" s="61"/>
      <c r="F4416" s="61"/>
      <c r="G4416" t="str">
        <f t="shared" si="681"/>
        <v/>
      </c>
      <c r="H4416" t="str">
        <f>IFERROR(IF(COUNTIF($H$4:H4415,H4415)&lt;VLOOKUP($H4415,$D$3:$E$500,2,0),H4415,INDEX($D$3:$D$300,MATCH(H4415,$D$3:$D$300,0)+1)),"")</f>
        <v/>
      </c>
      <c r="I4416" t="str">
        <f>IF($H4416="","",VLOOKUP($H4416,Listes!$A$3:$I$12,3,FALSE))</f>
        <v/>
      </c>
      <c r="J4416" t="str">
        <f>IF($H4416="","",VLOOKUP($H4416,Listes!$A$3:$I$12,4,FALSE))</f>
        <v/>
      </c>
      <c r="K4416" t="str">
        <f>IF(H4416="","",VLOOKUP($H4416,Listes!$A$3:$I$12,8,FALSE))</f>
        <v/>
      </c>
      <c r="N4416" t="str">
        <f t="shared" si="682"/>
        <v/>
      </c>
    </row>
    <row r="4417" spans="1:14">
      <c r="A4417" s="62" t="str">
        <f>IF(Encodage!A4417="","",IF(COUNTIF($A$2:A4416,Encodage!A4417),"",IF(AND(Encodage!A4417&gt;=$G$2,Encodage!A4417&lt;=$H$2),Encodage!B4417,"")))</f>
        <v/>
      </c>
      <c r="B4417" s="62" t="str">
        <f>IF(A4417="","",IF(COUNTIF($A$2:B4416,Encodage!B4417)&gt;0,"",IF(AND(Encodage!B4417&gt;=$G$2,Encodage!A4417&lt;=$H$2),Encodage!C4417,"")))</f>
        <v/>
      </c>
      <c r="C4417" s="62"/>
      <c r="D4417" s="61"/>
      <c r="E4417" s="61"/>
      <c r="F4417" s="61"/>
      <c r="G4417" t="str">
        <f t="shared" si="681"/>
        <v/>
      </c>
      <c r="H4417" t="str">
        <f>IFERROR(IF(COUNTIF($H$4:H4416,H4416)&lt;VLOOKUP($H4416,$D$3:$E$500,2,0),H4416,INDEX($D$3:$D$300,MATCH(H4416,$D$3:$D$300,0)+1)),"")</f>
        <v/>
      </c>
      <c r="I4417" t="str">
        <f>IF($H4417="","",VLOOKUP($H4417,Listes!$A$3:$I$12,3,FALSE))</f>
        <v/>
      </c>
      <c r="J4417" t="str">
        <f>IF($H4417="","",VLOOKUP($H4417,Listes!$A$3:$I$12,4,FALSE))</f>
        <v/>
      </c>
      <c r="K4417" t="str">
        <f>IF(H4417="","",VLOOKUP($H4417,Listes!$A$3:$I$12,8,FALSE))</f>
        <v/>
      </c>
      <c r="N4417" t="str">
        <f t="shared" si="682"/>
        <v/>
      </c>
    </row>
    <row r="4418" spans="1:14">
      <c r="A4418" s="62" t="str">
        <f>IF(Encodage!A4418="","",IF(COUNTIF($A$2:A4417,Encodage!A4418),"",IF(AND(Encodage!A4418&gt;=$G$2,Encodage!A4418&lt;=$H$2),Encodage!B4418,"")))</f>
        <v/>
      </c>
      <c r="B4418" s="62" t="str">
        <f>IF(A4418="","",IF(COUNTIF($A$2:B4417,Encodage!B4418)&gt;0,"",IF(AND(Encodage!B4418&gt;=$G$2,Encodage!A4418&lt;=$H$2),Encodage!C4418,"")))</f>
        <v/>
      </c>
      <c r="C4418" s="62"/>
      <c r="D4418" s="61"/>
      <c r="E4418" s="61"/>
      <c r="F4418" s="61"/>
      <c r="G4418" t="str">
        <f t="shared" si="681"/>
        <v/>
      </c>
      <c r="H4418" t="str">
        <f>IFERROR(IF(COUNTIF($H$4:H4417,H4417)&lt;VLOOKUP($H4417,$D$3:$E$500,2,0),H4417,INDEX($D$3:$D$300,MATCH(H4417,$D$3:$D$300,0)+1)),"")</f>
        <v/>
      </c>
      <c r="I4418" t="str">
        <f>IF($H4418="","",VLOOKUP($H4418,Listes!$A$3:$I$12,3,FALSE))</f>
        <v/>
      </c>
      <c r="J4418" t="str">
        <f>IF($H4418="","",VLOOKUP($H4418,Listes!$A$3:$I$12,4,FALSE))</f>
        <v/>
      </c>
      <c r="K4418" t="str">
        <f>IF(H4418="","",VLOOKUP($H4418,Listes!$A$3:$I$12,8,FALSE))</f>
        <v/>
      </c>
      <c r="N4418" t="str">
        <f t="shared" si="682"/>
        <v/>
      </c>
    </row>
    <row r="4419" spans="1:14">
      <c r="A4419" s="62" t="str">
        <f>IF(Encodage!A4419="","",IF(COUNTIF($A$2:A4418,Encodage!A4419),"",IF(AND(Encodage!A4419&gt;=$G$2,Encodage!A4419&lt;=$H$2),Encodage!B4419,"")))</f>
        <v/>
      </c>
      <c r="B4419" s="62" t="str">
        <f>IF(A4419="","",IF(COUNTIF($A$2:B4418,Encodage!B4419)&gt;0,"",IF(AND(Encodage!B4419&gt;=$G$2,Encodage!A4419&lt;=$H$2),Encodage!C4419,"")))</f>
        <v/>
      </c>
      <c r="C4419" s="62"/>
      <c r="D4419" s="61"/>
      <c r="E4419" s="61"/>
      <c r="F4419" s="61"/>
      <c r="G4419" t="str">
        <f t="shared" si="681"/>
        <v/>
      </c>
      <c r="H4419" t="str">
        <f>IFERROR(IF(COUNTIF($H$4:H4418,H4418)&lt;VLOOKUP($H4418,$D$3:$E$500,2,0),H4418,INDEX($D$3:$D$300,MATCH(H4418,$D$3:$D$300,0)+1)),"")</f>
        <v/>
      </c>
      <c r="I4419" t="str">
        <f>IF($H4419="","",VLOOKUP($H4419,Listes!$A$3:$I$12,3,FALSE))</f>
        <v/>
      </c>
      <c r="J4419" t="str">
        <f>IF($H4419="","",VLOOKUP($H4419,Listes!$A$3:$I$12,4,FALSE))</f>
        <v/>
      </c>
      <c r="K4419" t="str">
        <f>IF(H4419="","",VLOOKUP($H4419,Listes!$A$3:$I$12,8,FALSE))</f>
        <v/>
      </c>
      <c r="N4419" t="str">
        <f t="shared" si="682"/>
        <v/>
      </c>
    </row>
    <row r="4420" spans="1:14">
      <c r="A4420" s="62" t="str">
        <f>IF(Encodage!A4420="","",IF(COUNTIF($A$2:A4419,Encodage!A4420),"",IF(AND(Encodage!A4420&gt;=$G$2,Encodage!A4420&lt;=$H$2),Encodage!B4420,"")))</f>
        <v/>
      </c>
      <c r="B4420" s="62" t="str">
        <f>IF(A4420="","",IF(COUNTIF($A$2:B4419,Encodage!B4420)&gt;0,"",IF(AND(Encodage!B4420&gt;=$G$2,Encodage!A4420&lt;=$H$2),Encodage!C4420,"")))</f>
        <v/>
      </c>
      <c r="C4420" s="62"/>
      <c r="D4420" s="61"/>
      <c r="E4420" s="61"/>
      <c r="F4420" s="61"/>
      <c r="G4420" t="str">
        <f t="shared" si="681"/>
        <v/>
      </c>
      <c r="H4420" t="str">
        <f>IFERROR(IF(COUNTIF($H$4:H4419,H4419)&lt;VLOOKUP($H4419,$D$3:$E$500,2,0),H4419,INDEX($D$3:$D$300,MATCH(H4419,$D$3:$D$300,0)+1)),"")</f>
        <v/>
      </c>
      <c r="I4420" t="str">
        <f>IF($H4420="","",VLOOKUP($H4420,Listes!$A$3:$I$12,3,FALSE))</f>
        <v/>
      </c>
      <c r="J4420" t="str">
        <f>IF($H4420="","",VLOOKUP($H4420,Listes!$A$3:$I$12,4,FALSE))</f>
        <v/>
      </c>
      <c r="K4420" t="str">
        <f>IF(H4420="","",VLOOKUP($H4420,Listes!$A$3:$I$12,8,FALSE))</f>
        <v/>
      </c>
      <c r="N4420" t="str">
        <f t="shared" si="682"/>
        <v/>
      </c>
    </row>
    <row r="4421" spans="1:14">
      <c r="A4421" s="62" t="str">
        <f>IF(Encodage!A4421="","",IF(COUNTIF($A$2:A4420,Encodage!A4421),"",IF(AND(Encodage!A4421&gt;=$G$2,Encodage!A4421&lt;=$H$2),Encodage!B4421,"")))</f>
        <v/>
      </c>
      <c r="B4421" s="62" t="str">
        <f>IF(A4421="","",IF(COUNTIF($A$2:B4420,Encodage!B4421)&gt;0,"",IF(AND(Encodage!B4421&gt;=$G$2,Encodage!A4421&lt;=$H$2),Encodage!C4421,"")))</f>
        <v/>
      </c>
      <c r="C4421" s="62"/>
      <c r="D4421" s="61"/>
      <c r="E4421" s="61"/>
      <c r="F4421" s="61"/>
      <c r="G4421" t="str">
        <f t="shared" ref="G4421:G4484" si="683">IFERROR(INDEX($C$3:$C$10000,MATCH(H4421,$A$3:$A$10000,0)),"")</f>
        <v/>
      </c>
      <c r="H4421" t="str">
        <f>IFERROR(IF(COUNTIF($H$4:H4420,H4420)&lt;VLOOKUP($H4420,$D$3:$E$500,2,0),H4420,INDEX($D$3:$D$300,MATCH(H4420,$D$3:$D$300,0)+1)),"")</f>
        <v/>
      </c>
      <c r="I4421" t="str">
        <f>IF($H4421="","",VLOOKUP($H4421,Listes!$A$3:$I$12,3,FALSE))</f>
        <v/>
      </c>
      <c r="J4421" t="str">
        <f>IF($H4421="","",VLOOKUP($H4421,Listes!$A$3:$I$12,4,FALSE))</f>
        <v/>
      </c>
      <c r="K4421" t="str">
        <f>IF(H4421="","",VLOOKUP($H4421,Listes!$A$3:$I$12,8,FALSE))</f>
        <v/>
      </c>
      <c r="N4421" t="str">
        <f t="shared" ref="N4421:N4484" si="684">IF($H4420=$H4421,"",IFERROR(INDEX($C$3:$C$300,MATCH(H4421,$D$3:$D$300,0)),""))</f>
        <v/>
      </c>
    </row>
    <row r="4422" spans="1:14">
      <c r="A4422" s="62" t="str">
        <f>IF(Encodage!A4422="","",IF(COUNTIF($A$2:A4421,Encodage!A4422),"",IF(AND(Encodage!A4422&gt;=$G$2,Encodage!A4422&lt;=$H$2),Encodage!B4422,"")))</f>
        <v/>
      </c>
      <c r="B4422" s="62" t="str">
        <f>IF(A4422="","",IF(COUNTIF($A$2:B4421,Encodage!B4422)&gt;0,"",IF(AND(Encodage!B4422&gt;=$G$2,Encodage!A4422&lt;=$H$2),Encodage!C4422,"")))</f>
        <v/>
      </c>
      <c r="C4422" s="62"/>
      <c r="D4422" s="61"/>
      <c r="E4422" s="61"/>
      <c r="F4422" s="61"/>
      <c r="G4422" t="str">
        <f t="shared" si="683"/>
        <v/>
      </c>
      <c r="H4422" t="str">
        <f>IFERROR(IF(COUNTIF($H$4:H4421,H4421)&lt;VLOOKUP($H4421,$D$3:$E$500,2,0),H4421,INDEX($D$3:$D$300,MATCH(H4421,$D$3:$D$300,0)+1)),"")</f>
        <v/>
      </c>
      <c r="I4422" t="str">
        <f>IF($H4422="","",VLOOKUP($H4422,Listes!$A$3:$I$12,3,FALSE))</f>
        <v/>
      </c>
      <c r="J4422" t="str">
        <f>IF($H4422="","",VLOOKUP($H4422,Listes!$A$3:$I$12,4,FALSE))</f>
        <v/>
      </c>
      <c r="K4422" t="str">
        <f>IF(H4422="","",VLOOKUP($H4422,Listes!$A$3:$I$12,8,FALSE))</f>
        <v/>
      </c>
      <c r="N4422" t="str">
        <f t="shared" si="684"/>
        <v/>
      </c>
    </row>
    <row r="4423" spans="1:14">
      <c r="A4423" s="62" t="str">
        <f>IF(Encodage!A4423="","",IF(COUNTIF($A$2:A4422,Encodage!A4423),"",IF(AND(Encodage!A4423&gt;=$G$2,Encodage!A4423&lt;=$H$2),Encodage!B4423,"")))</f>
        <v/>
      </c>
      <c r="B4423" s="62" t="str">
        <f>IF(A4423="","",IF(COUNTIF($A$2:B4422,Encodage!B4423)&gt;0,"",IF(AND(Encodage!B4423&gt;=$G$2,Encodage!A4423&lt;=$H$2),Encodage!C4423,"")))</f>
        <v/>
      </c>
      <c r="C4423" s="62"/>
      <c r="D4423" s="61"/>
      <c r="E4423" s="61"/>
      <c r="F4423" s="61"/>
      <c r="G4423" t="str">
        <f t="shared" si="683"/>
        <v/>
      </c>
      <c r="H4423" t="str">
        <f>IFERROR(IF(COUNTIF($H$4:H4422,H4422)&lt;VLOOKUP($H4422,$D$3:$E$500,2,0),H4422,INDEX($D$3:$D$300,MATCH(H4422,$D$3:$D$300,0)+1)),"")</f>
        <v/>
      </c>
      <c r="I4423" t="str">
        <f>IF($H4423="","",VLOOKUP($H4423,Listes!$A$3:$I$12,3,FALSE))</f>
        <v/>
      </c>
      <c r="J4423" t="str">
        <f>IF($H4423="","",VLOOKUP($H4423,Listes!$A$3:$I$12,4,FALSE))</f>
        <v/>
      </c>
      <c r="K4423" t="str">
        <f>IF(H4423="","",VLOOKUP($H4423,Listes!$A$3:$I$12,8,FALSE))</f>
        <v/>
      </c>
      <c r="N4423" t="str">
        <f t="shared" si="684"/>
        <v/>
      </c>
    </row>
    <row r="4424" spans="1:14">
      <c r="A4424" s="62" t="str">
        <f>IF(Encodage!A4424="","",IF(COUNTIF($A$2:A4423,Encodage!A4424),"",IF(AND(Encodage!A4424&gt;=$G$2,Encodage!A4424&lt;=$H$2),Encodage!B4424,"")))</f>
        <v/>
      </c>
      <c r="B4424" s="62" t="str">
        <f>IF(A4424="","",IF(COUNTIF($A$2:B4423,Encodage!B4424)&gt;0,"",IF(AND(Encodage!B4424&gt;=$G$2,Encodage!A4424&lt;=$H$2),Encodage!C4424,"")))</f>
        <v/>
      </c>
      <c r="C4424" s="62"/>
      <c r="D4424" s="61"/>
      <c r="E4424" s="61"/>
      <c r="F4424" s="61"/>
      <c r="G4424" t="str">
        <f t="shared" si="683"/>
        <v/>
      </c>
      <c r="H4424" t="str">
        <f>IFERROR(IF(COUNTIF($H$4:H4423,H4423)&lt;VLOOKUP($H4423,$D$3:$E$500,2,0),H4423,INDEX($D$3:$D$300,MATCH(H4423,$D$3:$D$300,0)+1)),"")</f>
        <v/>
      </c>
      <c r="I4424" t="str">
        <f>IF($H4424="","",VLOOKUP($H4424,Listes!$A$3:$I$12,3,FALSE))</f>
        <v/>
      </c>
      <c r="J4424" t="str">
        <f>IF($H4424="","",VLOOKUP($H4424,Listes!$A$3:$I$12,4,FALSE))</f>
        <v/>
      </c>
      <c r="K4424" t="str">
        <f>IF(H4424="","",VLOOKUP($H4424,Listes!$A$3:$I$12,8,FALSE))</f>
        <v/>
      </c>
      <c r="N4424" t="str">
        <f t="shared" si="684"/>
        <v/>
      </c>
    </row>
    <row r="4425" spans="1:14">
      <c r="A4425" s="62" t="str">
        <f>IF(Encodage!A4425="","",IF(COUNTIF($A$2:A4424,Encodage!A4425),"",IF(AND(Encodage!A4425&gt;=$G$2,Encodage!A4425&lt;=$H$2),Encodage!B4425,"")))</f>
        <v/>
      </c>
      <c r="B4425" s="62" t="str">
        <f>IF(A4425="","",IF(COUNTIF($A$2:B4424,Encodage!B4425)&gt;0,"",IF(AND(Encodage!B4425&gt;=$G$2,Encodage!A4425&lt;=$H$2),Encodage!C4425,"")))</f>
        <v/>
      </c>
      <c r="C4425" s="62"/>
      <c r="D4425" s="61"/>
      <c r="E4425" s="61"/>
      <c r="F4425" s="61"/>
      <c r="G4425" t="str">
        <f t="shared" si="683"/>
        <v/>
      </c>
      <c r="H4425" t="str">
        <f>IFERROR(IF(COUNTIF($H$4:H4424,H4424)&lt;VLOOKUP($H4424,$D$3:$E$500,2,0),H4424,INDEX($D$3:$D$300,MATCH(H4424,$D$3:$D$300,0)+1)),"")</f>
        <v/>
      </c>
      <c r="I4425" t="str">
        <f>IF($H4425="","",VLOOKUP($H4425,Listes!$A$3:$I$12,3,FALSE))</f>
        <v/>
      </c>
      <c r="J4425" t="str">
        <f>IF($H4425="","",VLOOKUP($H4425,Listes!$A$3:$I$12,4,FALSE))</f>
        <v/>
      </c>
      <c r="K4425" t="str">
        <f>IF(H4425="","",VLOOKUP($H4425,Listes!$A$3:$I$12,8,FALSE))</f>
        <v/>
      </c>
      <c r="N4425" t="str">
        <f t="shared" si="684"/>
        <v/>
      </c>
    </row>
    <row r="4426" spans="1:14">
      <c r="A4426" s="62" t="str">
        <f>IF(Encodage!A4426="","",IF(COUNTIF($A$2:A4425,Encodage!A4426),"",IF(AND(Encodage!A4426&gt;=$G$2,Encodage!A4426&lt;=$H$2),Encodage!B4426,"")))</f>
        <v/>
      </c>
      <c r="B4426" s="62" t="str">
        <f>IF(A4426="","",IF(COUNTIF($A$2:B4425,Encodage!B4426)&gt;0,"",IF(AND(Encodage!B4426&gt;=$G$2,Encodage!A4426&lt;=$H$2),Encodage!C4426,"")))</f>
        <v/>
      </c>
      <c r="C4426" s="62"/>
      <c r="D4426" s="61"/>
      <c r="E4426" s="61"/>
      <c r="F4426" s="61"/>
      <c r="G4426" t="str">
        <f t="shared" si="683"/>
        <v/>
      </c>
      <c r="H4426" t="str">
        <f>IFERROR(IF(COUNTIF($H$4:H4425,H4425)&lt;VLOOKUP($H4425,$D$3:$E$500,2,0),H4425,INDEX($D$3:$D$300,MATCH(H4425,$D$3:$D$300,0)+1)),"")</f>
        <v/>
      </c>
      <c r="I4426" t="str">
        <f>IF($H4426="","",VLOOKUP($H4426,Listes!$A$3:$I$12,3,FALSE))</f>
        <v/>
      </c>
      <c r="J4426" t="str">
        <f>IF($H4426="","",VLOOKUP($H4426,Listes!$A$3:$I$12,4,FALSE))</f>
        <v/>
      </c>
      <c r="K4426" t="str">
        <f>IF(H4426="","",VLOOKUP($H4426,Listes!$A$3:$I$12,8,FALSE))</f>
        <v/>
      </c>
      <c r="N4426" t="str">
        <f t="shared" si="684"/>
        <v/>
      </c>
    </row>
    <row r="4427" spans="1:14">
      <c r="A4427" s="62" t="str">
        <f>IF(Encodage!A4427="","",IF(COUNTIF($A$2:A4426,Encodage!A4427),"",IF(AND(Encodage!A4427&gt;=$G$2,Encodage!A4427&lt;=$H$2),Encodage!B4427,"")))</f>
        <v/>
      </c>
      <c r="B4427" s="62" t="str">
        <f>IF(A4427="","",IF(COUNTIF($A$2:B4426,Encodage!B4427)&gt;0,"",IF(AND(Encodage!B4427&gt;=$G$2,Encodage!A4427&lt;=$H$2),Encodage!C4427,"")))</f>
        <v/>
      </c>
      <c r="C4427" s="62"/>
      <c r="D4427" s="61"/>
      <c r="E4427" s="61"/>
      <c r="F4427" s="61"/>
      <c r="G4427" t="str">
        <f t="shared" si="683"/>
        <v/>
      </c>
      <c r="H4427" t="str">
        <f>IFERROR(IF(COUNTIF($H$4:H4426,H4426)&lt;VLOOKUP($H4426,$D$3:$E$500,2,0),H4426,INDEX($D$3:$D$300,MATCH(H4426,$D$3:$D$300,0)+1)),"")</f>
        <v/>
      </c>
      <c r="I4427" t="str">
        <f>IF($H4427="","",VLOOKUP($H4427,Listes!$A$3:$I$12,3,FALSE))</f>
        <v/>
      </c>
      <c r="J4427" t="str">
        <f>IF($H4427="","",VLOOKUP($H4427,Listes!$A$3:$I$12,4,FALSE))</f>
        <v/>
      </c>
      <c r="K4427" t="str">
        <f>IF(H4427="","",VLOOKUP($H4427,Listes!$A$3:$I$12,8,FALSE))</f>
        <v/>
      </c>
      <c r="N4427" t="str">
        <f t="shared" si="684"/>
        <v/>
      </c>
    </row>
    <row r="4428" spans="1:14">
      <c r="A4428" s="62" t="str">
        <f>IF(Encodage!A4428="","",IF(COUNTIF($A$2:A4427,Encodage!A4428),"",IF(AND(Encodage!A4428&gt;=$G$2,Encodage!A4428&lt;=$H$2),Encodage!B4428,"")))</f>
        <v/>
      </c>
      <c r="B4428" s="62" t="str">
        <f>IF(A4428="","",IF(COUNTIF($A$2:B4427,Encodage!B4428)&gt;0,"",IF(AND(Encodage!B4428&gt;=$G$2,Encodage!A4428&lt;=$H$2),Encodage!C4428,"")))</f>
        <v/>
      </c>
      <c r="C4428" s="62"/>
      <c r="D4428" s="61"/>
      <c r="E4428" s="61"/>
      <c r="F4428" s="61"/>
      <c r="G4428" t="str">
        <f t="shared" si="683"/>
        <v/>
      </c>
      <c r="H4428" t="str">
        <f>IFERROR(IF(COUNTIF($H$4:H4427,H4427)&lt;VLOOKUP($H4427,$D$3:$E$500,2,0),H4427,INDEX($D$3:$D$300,MATCH(H4427,$D$3:$D$300,0)+1)),"")</f>
        <v/>
      </c>
      <c r="I4428" t="str">
        <f>IF($H4428="","",VLOOKUP($H4428,Listes!$A$3:$I$12,3,FALSE))</f>
        <v/>
      </c>
      <c r="J4428" t="str">
        <f>IF($H4428="","",VLOOKUP($H4428,Listes!$A$3:$I$12,4,FALSE))</f>
        <v/>
      </c>
      <c r="K4428" t="str">
        <f>IF(H4428="","",VLOOKUP($H4428,Listes!$A$3:$I$12,8,FALSE))</f>
        <v/>
      </c>
      <c r="N4428" t="str">
        <f t="shared" si="684"/>
        <v/>
      </c>
    </row>
    <row r="4429" spans="1:14">
      <c r="A4429" s="62" t="str">
        <f>IF(Encodage!A4429="","",IF(COUNTIF($A$2:A4428,Encodage!A4429),"",IF(AND(Encodage!A4429&gt;=$G$2,Encodage!A4429&lt;=$H$2),Encodage!B4429,"")))</f>
        <v/>
      </c>
      <c r="B4429" s="62" t="str">
        <f>IF(A4429="","",IF(COUNTIF($A$2:B4428,Encodage!B4429)&gt;0,"",IF(AND(Encodage!B4429&gt;=$G$2,Encodage!A4429&lt;=$H$2),Encodage!C4429,"")))</f>
        <v/>
      </c>
      <c r="C4429" s="62"/>
      <c r="D4429" s="61"/>
      <c r="E4429" s="61"/>
      <c r="F4429" s="61"/>
      <c r="G4429" t="str">
        <f t="shared" si="683"/>
        <v/>
      </c>
      <c r="H4429" t="str">
        <f>IFERROR(IF(COUNTIF($H$4:H4428,H4428)&lt;VLOOKUP($H4428,$D$3:$E$500,2,0),H4428,INDEX($D$3:$D$300,MATCH(H4428,$D$3:$D$300,0)+1)),"")</f>
        <v/>
      </c>
      <c r="I4429" t="str">
        <f>IF($H4429="","",VLOOKUP($H4429,Listes!$A$3:$I$12,3,FALSE))</f>
        <v/>
      </c>
      <c r="J4429" t="str">
        <f>IF($H4429="","",VLOOKUP($H4429,Listes!$A$3:$I$12,4,FALSE))</f>
        <v/>
      </c>
      <c r="K4429" t="str">
        <f>IF(H4429="","",VLOOKUP($H4429,Listes!$A$3:$I$12,8,FALSE))</f>
        <v/>
      </c>
      <c r="N4429" t="str">
        <f t="shared" si="684"/>
        <v/>
      </c>
    </row>
    <row r="4430" spans="1:14">
      <c r="A4430" s="62" t="str">
        <f>IF(Encodage!A4430="","",IF(COUNTIF($A$2:A4429,Encodage!A4430),"",IF(AND(Encodage!A4430&gt;=$G$2,Encodage!A4430&lt;=$H$2),Encodage!B4430,"")))</f>
        <v/>
      </c>
      <c r="B4430" s="62" t="str">
        <f>IF(A4430="","",IF(COUNTIF($A$2:B4429,Encodage!B4430)&gt;0,"",IF(AND(Encodage!B4430&gt;=$G$2,Encodage!A4430&lt;=$H$2),Encodage!C4430,"")))</f>
        <v/>
      </c>
      <c r="C4430" s="62"/>
      <c r="D4430" s="61"/>
      <c r="E4430" s="61"/>
      <c r="F4430" s="61"/>
      <c r="G4430" t="str">
        <f t="shared" si="683"/>
        <v/>
      </c>
      <c r="H4430" t="str">
        <f>IFERROR(IF(COUNTIF($H$4:H4429,H4429)&lt;VLOOKUP($H4429,$D$3:$E$500,2,0),H4429,INDEX($D$3:$D$300,MATCH(H4429,$D$3:$D$300,0)+1)),"")</f>
        <v/>
      </c>
      <c r="I4430" t="str">
        <f>IF($H4430="","",VLOOKUP($H4430,Listes!$A$3:$I$12,3,FALSE))</f>
        <v/>
      </c>
      <c r="J4430" t="str">
        <f>IF($H4430="","",VLOOKUP($H4430,Listes!$A$3:$I$12,4,FALSE))</f>
        <v/>
      </c>
      <c r="K4430" t="str">
        <f>IF(H4430="","",VLOOKUP($H4430,Listes!$A$3:$I$12,8,FALSE))</f>
        <v/>
      </c>
      <c r="N4430" t="str">
        <f t="shared" si="684"/>
        <v/>
      </c>
    </row>
    <row r="4431" spans="1:14">
      <c r="A4431" s="62" t="str">
        <f>IF(Encodage!A4431="","",IF(COUNTIF($A$2:A4430,Encodage!A4431),"",IF(AND(Encodage!A4431&gt;=$G$2,Encodage!A4431&lt;=$H$2),Encodage!B4431,"")))</f>
        <v/>
      </c>
      <c r="B4431" s="62" t="str">
        <f>IF(A4431="","",IF(COUNTIF($A$2:B4430,Encodage!B4431)&gt;0,"",IF(AND(Encodage!B4431&gt;=$G$2,Encodage!A4431&lt;=$H$2),Encodage!C4431,"")))</f>
        <v/>
      </c>
      <c r="C4431" s="62"/>
      <c r="D4431" s="61"/>
      <c r="E4431" s="61"/>
      <c r="F4431" s="61"/>
      <c r="G4431" t="str">
        <f t="shared" si="683"/>
        <v/>
      </c>
      <c r="H4431" t="str">
        <f>IFERROR(IF(COUNTIF($H$4:H4430,H4430)&lt;VLOOKUP($H4430,$D$3:$E$500,2,0),H4430,INDEX($D$3:$D$300,MATCH(H4430,$D$3:$D$300,0)+1)),"")</f>
        <v/>
      </c>
      <c r="I4431" t="str">
        <f>IF($H4431="","",VLOOKUP($H4431,Listes!$A$3:$I$12,3,FALSE))</f>
        <v/>
      </c>
      <c r="J4431" t="str">
        <f>IF($H4431="","",VLOOKUP($H4431,Listes!$A$3:$I$12,4,FALSE))</f>
        <v/>
      </c>
      <c r="K4431" t="str">
        <f>IF(H4431="","",VLOOKUP($H4431,Listes!$A$3:$I$12,8,FALSE))</f>
        <v/>
      </c>
      <c r="N4431" t="str">
        <f t="shared" si="684"/>
        <v/>
      </c>
    </row>
    <row r="4432" spans="1:14">
      <c r="A4432" s="62" t="str">
        <f>IF(Encodage!A4432="","",IF(COUNTIF($A$2:A4431,Encodage!A4432),"",IF(AND(Encodage!A4432&gt;=$G$2,Encodage!A4432&lt;=$H$2),Encodage!B4432,"")))</f>
        <v/>
      </c>
      <c r="B4432" s="62" t="str">
        <f>IF(A4432="","",IF(COUNTIF($A$2:B4431,Encodage!B4432)&gt;0,"",IF(AND(Encodage!B4432&gt;=$G$2,Encodage!A4432&lt;=$H$2),Encodage!C4432,"")))</f>
        <v/>
      </c>
      <c r="C4432" s="62"/>
      <c r="D4432" s="61"/>
      <c r="E4432" s="61"/>
      <c r="F4432" s="61"/>
      <c r="G4432" t="str">
        <f t="shared" si="683"/>
        <v/>
      </c>
      <c r="H4432" t="str">
        <f>IFERROR(IF(COUNTIF($H$4:H4431,H4431)&lt;VLOOKUP($H4431,$D$3:$E$500,2,0),H4431,INDEX($D$3:$D$300,MATCH(H4431,$D$3:$D$300,0)+1)),"")</f>
        <v/>
      </c>
      <c r="I4432" t="str">
        <f>IF($H4432="","",VLOOKUP($H4432,Listes!$A$3:$I$12,3,FALSE))</f>
        <v/>
      </c>
      <c r="J4432" t="str">
        <f>IF($H4432="","",VLOOKUP($H4432,Listes!$A$3:$I$12,4,FALSE))</f>
        <v/>
      </c>
      <c r="K4432" t="str">
        <f>IF(H4432="","",VLOOKUP($H4432,Listes!$A$3:$I$12,8,FALSE))</f>
        <v/>
      </c>
      <c r="N4432" t="str">
        <f t="shared" si="684"/>
        <v/>
      </c>
    </row>
    <row r="4433" spans="1:14">
      <c r="A4433" s="62" t="str">
        <f>IF(Encodage!A4433="","",IF(COUNTIF($A$2:A4432,Encodage!A4433),"",IF(AND(Encodage!A4433&gt;=$G$2,Encodage!A4433&lt;=$H$2),Encodage!B4433,"")))</f>
        <v/>
      </c>
      <c r="B4433" s="62" t="str">
        <f>IF(A4433="","",IF(COUNTIF($A$2:B4432,Encodage!B4433)&gt;0,"",IF(AND(Encodage!B4433&gt;=$G$2,Encodage!A4433&lt;=$H$2),Encodage!C4433,"")))</f>
        <v/>
      </c>
      <c r="C4433" s="62"/>
      <c r="D4433" s="61"/>
      <c r="E4433" s="61"/>
      <c r="F4433" s="61"/>
      <c r="G4433" t="str">
        <f t="shared" si="683"/>
        <v/>
      </c>
      <c r="H4433" t="str">
        <f>IFERROR(IF(COUNTIF($H$4:H4432,H4432)&lt;VLOOKUP($H4432,$D$3:$E$500,2,0),H4432,INDEX($D$3:$D$300,MATCH(H4432,$D$3:$D$300,0)+1)),"")</f>
        <v/>
      </c>
      <c r="I4433" t="str">
        <f>IF($H4433="","",VLOOKUP($H4433,Listes!$A$3:$I$12,3,FALSE))</f>
        <v/>
      </c>
      <c r="J4433" t="str">
        <f>IF($H4433="","",VLOOKUP($H4433,Listes!$A$3:$I$12,4,FALSE))</f>
        <v/>
      </c>
      <c r="K4433" t="str">
        <f>IF(H4433="","",VLOOKUP($H4433,Listes!$A$3:$I$12,8,FALSE))</f>
        <v/>
      </c>
      <c r="N4433" t="str">
        <f t="shared" si="684"/>
        <v/>
      </c>
    </row>
    <row r="4434" spans="1:14">
      <c r="A4434" s="62" t="str">
        <f>IF(Encodage!A4434="","",IF(COUNTIF($A$2:A4433,Encodage!A4434),"",IF(AND(Encodage!A4434&gt;=$G$2,Encodage!A4434&lt;=$H$2),Encodage!B4434,"")))</f>
        <v/>
      </c>
      <c r="B4434" s="62" t="str">
        <f>IF(A4434="","",IF(COUNTIF($A$2:B4433,Encodage!B4434)&gt;0,"",IF(AND(Encodage!B4434&gt;=$G$2,Encodage!A4434&lt;=$H$2),Encodage!C4434,"")))</f>
        <v/>
      </c>
      <c r="C4434" s="62"/>
      <c r="D4434" s="61"/>
      <c r="E4434" s="61"/>
      <c r="F4434" s="61"/>
      <c r="G4434" t="str">
        <f t="shared" si="683"/>
        <v/>
      </c>
      <c r="H4434" t="str">
        <f>IFERROR(IF(COUNTIF($H$4:H4433,H4433)&lt;VLOOKUP($H4433,$D$3:$E$500,2,0),H4433,INDEX($D$3:$D$300,MATCH(H4433,$D$3:$D$300,0)+1)),"")</f>
        <v/>
      </c>
      <c r="I4434" t="str">
        <f>IF($H4434="","",VLOOKUP($H4434,Listes!$A$3:$I$12,3,FALSE))</f>
        <v/>
      </c>
      <c r="J4434" t="str">
        <f>IF($H4434="","",VLOOKUP($H4434,Listes!$A$3:$I$12,4,FALSE))</f>
        <v/>
      </c>
      <c r="K4434" t="str">
        <f>IF(H4434="","",VLOOKUP($H4434,Listes!$A$3:$I$12,8,FALSE))</f>
        <v/>
      </c>
      <c r="N4434" t="str">
        <f t="shared" si="684"/>
        <v/>
      </c>
    </row>
    <row r="4435" spans="1:14">
      <c r="A4435" s="62" t="str">
        <f>IF(Encodage!A4435="","",IF(COUNTIF($A$2:A4434,Encodage!A4435),"",IF(AND(Encodage!A4435&gt;=$G$2,Encodage!A4435&lt;=$H$2),Encodage!B4435,"")))</f>
        <v/>
      </c>
      <c r="B4435" s="62" t="str">
        <f>IF(A4435="","",IF(COUNTIF($A$2:B4434,Encodage!B4435)&gt;0,"",IF(AND(Encodage!B4435&gt;=$G$2,Encodage!A4435&lt;=$H$2),Encodage!C4435,"")))</f>
        <v/>
      </c>
      <c r="C4435" s="62"/>
      <c r="D4435" s="61"/>
      <c r="E4435" s="61"/>
      <c r="F4435" s="61"/>
      <c r="G4435" t="str">
        <f t="shared" si="683"/>
        <v/>
      </c>
      <c r="H4435" t="str">
        <f>IFERROR(IF(COUNTIF($H$4:H4434,H4434)&lt;VLOOKUP($H4434,$D$3:$E$500,2,0),H4434,INDEX($D$3:$D$300,MATCH(H4434,$D$3:$D$300,0)+1)),"")</f>
        <v/>
      </c>
      <c r="I4435" t="str">
        <f>IF($H4435="","",VLOOKUP($H4435,Listes!$A$3:$I$12,3,FALSE))</f>
        <v/>
      </c>
      <c r="J4435" t="str">
        <f>IF($H4435="","",VLOOKUP($H4435,Listes!$A$3:$I$12,4,FALSE))</f>
        <v/>
      </c>
      <c r="K4435" t="str">
        <f>IF(H4435="","",VLOOKUP($H4435,Listes!$A$3:$I$12,8,FALSE))</f>
        <v/>
      </c>
      <c r="N4435" t="str">
        <f t="shared" si="684"/>
        <v/>
      </c>
    </row>
    <row r="4436" spans="1:14">
      <c r="A4436" s="62" t="str">
        <f>IF(Encodage!A4436="","",IF(COUNTIF($A$2:A4435,Encodage!A4436),"",IF(AND(Encodage!A4436&gt;=$G$2,Encodage!A4436&lt;=$H$2),Encodage!B4436,"")))</f>
        <v/>
      </c>
      <c r="B4436" s="62" t="str">
        <f>IF(A4436="","",IF(COUNTIF($A$2:B4435,Encodage!B4436)&gt;0,"",IF(AND(Encodage!B4436&gt;=$G$2,Encodage!A4436&lt;=$H$2),Encodage!C4436,"")))</f>
        <v/>
      </c>
      <c r="C4436" s="62"/>
      <c r="D4436" s="61"/>
      <c r="E4436" s="61"/>
      <c r="F4436" s="61"/>
      <c r="G4436" t="str">
        <f t="shared" si="683"/>
        <v/>
      </c>
      <c r="H4436" t="str">
        <f>IFERROR(IF(COUNTIF($H$4:H4435,H4435)&lt;VLOOKUP($H4435,$D$3:$E$500,2,0),H4435,INDEX($D$3:$D$300,MATCH(H4435,$D$3:$D$300,0)+1)),"")</f>
        <v/>
      </c>
      <c r="I4436" t="str">
        <f>IF($H4436="","",VLOOKUP($H4436,Listes!$A$3:$I$12,3,FALSE))</f>
        <v/>
      </c>
      <c r="J4436" t="str">
        <f>IF($H4436="","",VLOOKUP($H4436,Listes!$A$3:$I$12,4,FALSE))</f>
        <v/>
      </c>
      <c r="K4436" t="str">
        <f>IF(H4436="","",VLOOKUP($H4436,Listes!$A$3:$I$12,8,FALSE))</f>
        <v/>
      </c>
      <c r="N4436" t="str">
        <f t="shared" si="684"/>
        <v/>
      </c>
    </row>
    <row r="4437" spans="1:14">
      <c r="A4437" s="62" t="str">
        <f>IF(Encodage!A4437="","",IF(COUNTIF($A$2:A4436,Encodage!A4437),"",IF(AND(Encodage!A4437&gt;=$G$2,Encodage!A4437&lt;=$H$2),Encodage!B4437,"")))</f>
        <v/>
      </c>
      <c r="B4437" s="62" t="str">
        <f>IF(A4437="","",IF(COUNTIF($A$2:B4436,Encodage!B4437)&gt;0,"",IF(AND(Encodage!B4437&gt;=$G$2,Encodage!A4437&lt;=$H$2),Encodage!C4437,"")))</f>
        <v/>
      </c>
      <c r="C4437" s="62"/>
      <c r="D4437" s="61"/>
      <c r="E4437" s="61"/>
      <c r="F4437" s="61"/>
      <c r="G4437" t="str">
        <f t="shared" si="683"/>
        <v/>
      </c>
      <c r="H4437" t="str">
        <f>IFERROR(IF(COUNTIF($H$4:H4436,H4436)&lt;VLOOKUP($H4436,$D$3:$E$500,2,0),H4436,INDEX($D$3:$D$300,MATCH(H4436,$D$3:$D$300,0)+1)),"")</f>
        <v/>
      </c>
      <c r="I4437" t="str">
        <f>IF($H4437="","",VLOOKUP($H4437,Listes!$A$3:$I$12,3,FALSE))</f>
        <v/>
      </c>
      <c r="J4437" t="str">
        <f>IF($H4437="","",VLOOKUP($H4437,Listes!$A$3:$I$12,4,FALSE))</f>
        <v/>
      </c>
      <c r="K4437" t="str">
        <f>IF(H4437="","",VLOOKUP($H4437,Listes!$A$3:$I$12,8,FALSE))</f>
        <v/>
      </c>
      <c r="N4437" t="str">
        <f t="shared" si="684"/>
        <v/>
      </c>
    </row>
    <row r="4438" spans="1:14">
      <c r="A4438" s="62" t="str">
        <f>IF(Encodage!A4438="","",IF(COUNTIF($A$2:A4437,Encodage!A4438),"",IF(AND(Encodage!A4438&gt;=$G$2,Encodage!A4438&lt;=$H$2),Encodage!B4438,"")))</f>
        <v/>
      </c>
      <c r="B4438" s="62" t="str">
        <f>IF(A4438="","",IF(COUNTIF($A$2:B4437,Encodage!B4438)&gt;0,"",IF(AND(Encodage!B4438&gt;=$G$2,Encodage!A4438&lt;=$H$2),Encodage!C4438,"")))</f>
        <v/>
      </c>
      <c r="C4438" s="62"/>
      <c r="D4438" s="61"/>
      <c r="E4438" s="61"/>
      <c r="F4438" s="61"/>
      <c r="G4438" t="str">
        <f t="shared" si="683"/>
        <v/>
      </c>
      <c r="H4438" t="str">
        <f>IFERROR(IF(COUNTIF($H$4:H4437,H4437)&lt;VLOOKUP($H4437,$D$3:$E$500,2,0),H4437,INDEX($D$3:$D$300,MATCH(H4437,$D$3:$D$300,0)+1)),"")</f>
        <v/>
      </c>
      <c r="I4438" t="str">
        <f>IF($H4438="","",VLOOKUP($H4438,Listes!$A$3:$I$12,3,FALSE))</f>
        <v/>
      </c>
      <c r="J4438" t="str">
        <f>IF($H4438="","",VLOOKUP($H4438,Listes!$A$3:$I$12,4,FALSE))</f>
        <v/>
      </c>
      <c r="K4438" t="str">
        <f>IF(H4438="","",VLOOKUP($H4438,Listes!$A$3:$I$12,8,FALSE))</f>
        <v/>
      </c>
      <c r="N4438" t="str">
        <f t="shared" si="684"/>
        <v/>
      </c>
    </row>
    <row r="4439" spans="1:14">
      <c r="A4439" s="62" t="str">
        <f>IF(Encodage!A4439="","",IF(COUNTIF($A$2:A4438,Encodage!A4439),"",IF(AND(Encodage!A4439&gt;=$G$2,Encodage!A4439&lt;=$H$2),Encodage!B4439,"")))</f>
        <v/>
      </c>
      <c r="B4439" s="62" t="str">
        <f>IF(A4439="","",IF(COUNTIF($A$2:B4438,Encodage!B4439)&gt;0,"",IF(AND(Encodage!B4439&gt;=$G$2,Encodage!A4439&lt;=$H$2),Encodage!C4439,"")))</f>
        <v/>
      </c>
      <c r="C4439" s="62"/>
      <c r="D4439" s="61"/>
      <c r="E4439" s="61"/>
      <c r="F4439" s="61"/>
      <c r="G4439" t="str">
        <f t="shared" si="683"/>
        <v/>
      </c>
      <c r="H4439" t="str">
        <f>IFERROR(IF(COUNTIF($H$4:H4438,H4438)&lt;VLOOKUP($H4438,$D$3:$E$500,2,0),H4438,INDEX($D$3:$D$300,MATCH(H4438,$D$3:$D$300,0)+1)),"")</f>
        <v/>
      </c>
      <c r="I4439" t="str">
        <f>IF($H4439="","",VLOOKUP($H4439,Listes!$A$3:$I$12,3,FALSE))</f>
        <v/>
      </c>
      <c r="J4439" t="str">
        <f>IF($H4439="","",VLOOKUP($H4439,Listes!$A$3:$I$12,4,FALSE))</f>
        <v/>
      </c>
      <c r="K4439" t="str">
        <f>IF(H4439="","",VLOOKUP($H4439,Listes!$A$3:$I$12,8,FALSE))</f>
        <v/>
      </c>
      <c r="N4439" t="str">
        <f t="shared" si="684"/>
        <v/>
      </c>
    </row>
    <row r="4440" spans="1:14">
      <c r="A4440" s="62" t="str">
        <f>IF(Encodage!A4440="","",IF(COUNTIF($A$2:A4439,Encodage!A4440),"",IF(AND(Encodage!A4440&gt;=$G$2,Encodage!A4440&lt;=$H$2),Encodage!B4440,"")))</f>
        <v/>
      </c>
      <c r="B4440" s="62" t="str">
        <f>IF(A4440="","",IF(COUNTIF($A$2:B4439,Encodage!B4440)&gt;0,"",IF(AND(Encodage!B4440&gt;=$G$2,Encodage!A4440&lt;=$H$2),Encodage!C4440,"")))</f>
        <v/>
      </c>
      <c r="C4440" s="62"/>
      <c r="D4440" s="61"/>
      <c r="E4440" s="61"/>
      <c r="F4440" s="61"/>
      <c r="G4440" t="str">
        <f t="shared" si="683"/>
        <v/>
      </c>
      <c r="H4440" t="str">
        <f>IFERROR(IF(COUNTIF($H$4:H4439,H4439)&lt;VLOOKUP($H4439,$D$3:$E$500,2,0),H4439,INDEX($D$3:$D$300,MATCH(H4439,$D$3:$D$300,0)+1)),"")</f>
        <v/>
      </c>
      <c r="I4440" t="str">
        <f>IF($H4440="","",VLOOKUP($H4440,Listes!$A$3:$I$12,3,FALSE))</f>
        <v/>
      </c>
      <c r="J4440" t="str">
        <f>IF($H4440="","",VLOOKUP($H4440,Listes!$A$3:$I$12,4,FALSE))</f>
        <v/>
      </c>
      <c r="K4440" t="str">
        <f>IF(H4440="","",VLOOKUP($H4440,Listes!$A$3:$I$12,8,FALSE))</f>
        <v/>
      </c>
      <c r="N4440" t="str">
        <f t="shared" si="684"/>
        <v/>
      </c>
    </row>
    <row r="4441" spans="1:14">
      <c r="A4441" s="62" t="str">
        <f>IF(Encodage!A4441="","",IF(COUNTIF($A$2:A4440,Encodage!A4441),"",IF(AND(Encodage!A4441&gt;=$G$2,Encodage!A4441&lt;=$H$2),Encodage!B4441,"")))</f>
        <v/>
      </c>
      <c r="B4441" s="62" t="str">
        <f>IF(A4441="","",IF(COUNTIF($A$2:B4440,Encodage!B4441)&gt;0,"",IF(AND(Encodage!B4441&gt;=$G$2,Encodage!A4441&lt;=$H$2),Encodage!C4441,"")))</f>
        <v/>
      </c>
      <c r="C4441" s="62"/>
      <c r="D4441" s="61"/>
      <c r="E4441" s="61"/>
      <c r="F4441" s="61"/>
      <c r="G4441" t="str">
        <f t="shared" si="683"/>
        <v/>
      </c>
      <c r="H4441" t="str">
        <f>IFERROR(IF(COUNTIF($H$4:H4440,H4440)&lt;VLOOKUP($H4440,$D$3:$E$500,2,0),H4440,INDEX($D$3:$D$300,MATCH(H4440,$D$3:$D$300,0)+1)),"")</f>
        <v/>
      </c>
      <c r="I4441" t="str">
        <f>IF($H4441="","",VLOOKUP($H4441,Listes!$A$3:$I$12,3,FALSE))</f>
        <v/>
      </c>
      <c r="J4441" t="str">
        <f>IF($H4441="","",VLOOKUP($H4441,Listes!$A$3:$I$12,4,FALSE))</f>
        <v/>
      </c>
      <c r="K4441" t="str">
        <f>IF(H4441="","",VLOOKUP($H4441,Listes!$A$3:$I$12,8,FALSE))</f>
        <v/>
      </c>
      <c r="N4441" t="str">
        <f t="shared" si="684"/>
        <v/>
      </c>
    </row>
    <row r="4442" spans="1:14">
      <c r="A4442" s="62" t="str">
        <f>IF(Encodage!A4442="","",IF(COUNTIF($A$2:A4441,Encodage!A4442),"",IF(AND(Encodage!A4442&gt;=$G$2,Encodage!A4442&lt;=$H$2),Encodage!B4442,"")))</f>
        <v/>
      </c>
      <c r="B4442" s="62" t="str">
        <f>IF(A4442="","",IF(COUNTIF($A$2:B4441,Encodage!B4442)&gt;0,"",IF(AND(Encodage!B4442&gt;=$G$2,Encodage!A4442&lt;=$H$2),Encodage!C4442,"")))</f>
        <v/>
      </c>
      <c r="C4442" s="62"/>
      <c r="D4442" s="61"/>
      <c r="E4442" s="61"/>
      <c r="F4442" s="61"/>
      <c r="G4442" t="str">
        <f t="shared" si="683"/>
        <v/>
      </c>
      <c r="H4442" t="str">
        <f>IFERROR(IF(COUNTIF($H$4:H4441,H4441)&lt;VLOOKUP($H4441,$D$3:$E$500,2,0),H4441,INDEX($D$3:$D$300,MATCH(H4441,$D$3:$D$300,0)+1)),"")</f>
        <v/>
      </c>
      <c r="I4442" t="str">
        <f>IF($H4442="","",VLOOKUP($H4442,Listes!$A$3:$I$12,3,FALSE))</f>
        <v/>
      </c>
      <c r="J4442" t="str">
        <f>IF($H4442="","",VLOOKUP($H4442,Listes!$A$3:$I$12,4,FALSE))</f>
        <v/>
      </c>
      <c r="K4442" t="str">
        <f>IF(H4442="","",VLOOKUP($H4442,Listes!$A$3:$I$12,8,FALSE))</f>
        <v/>
      </c>
      <c r="N4442" t="str">
        <f t="shared" si="684"/>
        <v/>
      </c>
    </row>
    <row r="4443" spans="1:14">
      <c r="A4443" s="62" t="str">
        <f>IF(Encodage!A4443="","",IF(COUNTIF($A$2:A4442,Encodage!A4443),"",IF(AND(Encodage!A4443&gt;=$G$2,Encodage!A4443&lt;=$H$2),Encodage!B4443,"")))</f>
        <v/>
      </c>
      <c r="B4443" s="62" t="str">
        <f>IF(A4443="","",IF(COUNTIF($A$2:B4442,Encodage!B4443)&gt;0,"",IF(AND(Encodage!B4443&gt;=$G$2,Encodage!A4443&lt;=$H$2),Encodage!C4443,"")))</f>
        <v/>
      </c>
      <c r="C4443" s="62"/>
      <c r="D4443" s="61"/>
      <c r="E4443" s="61"/>
      <c r="F4443" s="61"/>
      <c r="G4443" t="str">
        <f t="shared" si="683"/>
        <v/>
      </c>
      <c r="H4443" t="str">
        <f>IFERROR(IF(COUNTIF($H$4:H4442,H4442)&lt;VLOOKUP($H4442,$D$3:$E$500,2,0),H4442,INDEX($D$3:$D$300,MATCH(H4442,$D$3:$D$300,0)+1)),"")</f>
        <v/>
      </c>
      <c r="I4443" t="str">
        <f>IF($H4443="","",VLOOKUP($H4443,Listes!$A$3:$I$12,3,FALSE))</f>
        <v/>
      </c>
      <c r="J4443" t="str">
        <f>IF($H4443="","",VLOOKUP($H4443,Listes!$A$3:$I$12,4,FALSE))</f>
        <v/>
      </c>
      <c r="K4443" t="str">
        <f>IF(H4443="","",VLOOKUP($H4443,Listes!$A$3:$I$12,8,FALSE))</f>
        <v/>
      </c>
      <c r="N4443" t="str">
        <f t="shared" si="684"/>
        <v/>
      </c>
    </row>
    <row r="4444" spans="1:14">
      <c r="A4444" s="62" t="str">
        <f>IF(Encodage!A4444="","",IF(COUNTIF($A$2:A4443,Encodage!A4444),"",IF(AND(Encodage!A4444&gt;=$G$2,Encodage!A4444&lt;=$H$2),Encodage!B4444,"")))</f>
        <v/>
      </c>
      <c r="B4444" s="62" t="str">
        <f>IF(A4444="","",IF(COUNTIF($A$2:B4443,Encodage!B4444)&gt;0,"",IF(AND(Encodage!B4444&gt;=$G$2,Encodage!A4444&lt;=$H$2),Encodage!C4444,"")))</f>
        <v/>
      </c>
      <c r="C4444" s="62"/>
      <c r="D4444" s="61"/>
      <c r="E4444" s="61"/>
      <c r="F4444" s="61"/>
      <c r="G4444" t="str">
        <f t="shared" si="683"/>
        <v/>
      </c>
      <c r="H4444" t="str">
        <f>IFERROR(IF(COUNTIF($H$4:H4443,H4443)&lt;VLOOKUP($H4443,$D$3:$E$500,2,0),H4443,INDEX($D$3:$D$300,MATCH(H4443,$D$3:$D$300,0)+1)),"")</f>
        <v/>
      </c>
      <c r="I4444" t="str">
        <f>IF($H4444="","",VLOOKUP($H4444,Listes!$A$3:$I$12,3,FALSE))</f>
        <v/>
      </c>
      <c r="J4444" t="str">
        <f>IF($H4444="","",VLOOKUP($H4444,Listes!$A$3:$I$12,4,FALSE))</f>
        <v/>
      </c>
      <c r="K4444" t="str">
        <f>IF(H4444="","",VLOOKUP($H4444,Listes!$A$3:$I$12,8,FALSE))</f>
        <v/>
      </c>
      <c r="N4444" t="str">
        <f t="shared" si="684"/>
        <v/>
      </c>
    </row>
    <row r="4445" spans="1:14">
      <c r="A4445" s="62" t="str">
        <f>IF(Encodage!A4445="","",IF(COUNTIF($A$2:A4444,Encodage!A4445),"",IF(AND(Encodage!A4445&gt;=$G$2,Encodage!A4445&lt;=$H$2),Encodage!B4445,"")))</f>
        <v/>
      </c>
      <c r="B4445" s="62" t="str">
        <f>IF(A4445="","",IF(COUNTIF($A$2:B4444,Encodage!B4445)&gt;0,"",IF(AND(Encodage!B4445&gt;=$G$2,Encodage!A4445&lt;=$H$2),Encodage!C4445,"")))</f>
        <v/>
      </c>
      <c r="C4445" s="62"/>
      <c r="D4445" s="61"/>
      <c r="E4445" s="61"/>
      <c r="F4445" s="61"/>
      <c r="G4445" t="str">
        <f t="shared" si="683"/>
        <v/>
      </c>
      <c r="H4445" t="str">
        <f>IFERROR(IF(COUNTIF($H$4:H4444,H4444)&lt;VLOOKUP($H4444,$D$3:$E$500,2,0),H4444,INDEX($D$3:$D$300,MATCH(H4444,$D$3:$D$300,0)+1)),"")</f>
        <v/>
      </c>
      <c r="I4445" t="str">
        <f>IF($H4445="","",VLOOKUP($H4445,Listes!$A$3:$I$12,3,FALSE))</f>
        <v/>
      </c>
      <c r="J4445" t="str">
        <f>IF($H4445="","",VLOOKUP($H4445,Listes!$A$3:$I$12,4,FALSE))</f>
        <v/>
      </c>
      <c r="K4445" t="str">
        <f>IF(H4445="","",VLOOKUP($H4445,Listes!$A$3:$I$12,8,FALSE))</f>
        <v/>
      </c>
      <c r="N4445" t="str">
        <f t="shared" si="684"/>
        <v/>
      </c>
    </row>
    <row r="4446" spans="1:14">
      <c r="A4446" s="62" t="str">
        <f>IF(Encodage!A4446="","",IF(COUNTIF($A$2:A4445,Encodage!A4446),"",IF(AND(Encodage!A4446&gt;=$G$2,Encodage!A4446&lt;=$H$2),Encodage!B4446,"")))</f>
        <v/>
      </c>
      <c r="B4446" s="62" t="str">
        <f>IF(A4446="","",IF(COUNTIF($A$2:B4445,Encodage!B4446)&gt;0,"",IF(AND(Encodage!B4446&gt;=$G$2,Encodage!A4446&lt;=$H$2),Encodage!C4446,"")))</f>
        <v/>
      </c>
      <c r="C4446" s="62"/>
      <c r="D4446" s="61"/>
      <c r="E4446" s="61"/>
      <c r="F4446" s="61"/>
      <c r="G4446" t="str">
        <f t="shared" si="683"/>
        <v/>
      </c>
      <c r="H4446" t="str">
        <f>IFERROR(IF(COUNTIF($H$4:H4445,H4445)&lt;VLOOKUP($H4445,$D$3:$E$500,2,0),H4445,INDEX($D$3:$D$300,MATCH(H4445,$D$3:$D$300,0)+1)),"")</f>
        <v/>
      </c>
      <c r="I4446" t="str">
        <f>IF($H4446="","",VLOOKUP($H4446,Listes!$A$3:$I$12,3,FALSE))</f>
        <v/>
      </c>
      <c r="J4446" t="str">
        <f>IF($H4446="","",VLOOKUP($H4446,Listes!$A$3:$I$12,4,FALSE))</f>
        <v/>
      </c>
      <c r="K4446" t="str">
        <f>IF(H4446="","",VLOOKUP($H4446,Listes!$A$3:$I$12,8,FALSE))</f>
        <v/>
      </c>
      <c r="N4446" t="str">
        <f t="shared" si="684"/>
        <v/>
      </c>
    </row>
    <row r="4447" spans="1:14">
      <c r="A4447" s="62" t="str">
        <f>IF(Encodage!A4447="","",IF(COUNTIF($A$2:A4446,Encodage!A4447),"",IF(AND(Encodage!A4447&gt;=$G$2,Encodage!A4447&lt;=$H$2),Encodage!B4447,"")))</f>
        <v/>
      </c>
      <c r="B4447" s="62" t="str">
        <f>IF(A4447="","",IF(COUNTIF($A$2:B4446,Encodage!B4447)&gt;0,"",IF(AND(Encodage!B4447&gt;=$G$2,Encodage!A4447&lt;=$H$2),Encodage!C4447,"")))</f>
        <v/>
      </c>
      <c r="C4447" s="62"/>
      <c r="D4447" s="61"/>
      <c r="E4447" s="61"/>
      <c r="F4447" s="61"/>
      <c r="G4447" t="str">
        <f t="shared" si="683"/>
        <v/>
      </c>
      <c r="H4447" t="str">
        <f>IFERROR(IF(COUNTIF($H$4:H4446,H4446)&lt;VLOOKUP($H4446,$D$3:$E$500,2,0),H4446,INDEX($D$3:$D$300,MATCH(H4446,$D$3:$D$300,0)+1)),"")</f>
        <v/>
      </c>
      <c r="I4447" t="str">
        <f>IF($H4447="","",VLOOKUP($H4447,Listes!$A$3:$I$12,3,FALSE))</f>
        <v/>
      </c>
      <c r="J4447" t="str">
        <f>IF($H4447="","",VLOOKUP($H4447,Listes!$A$3:$I$12,4,FALSE))</f>
        <v/>
      </c>
      <c r="K4447" t="str">
        <f>IF(H4447="","",VLOOKUP($H4447,Listes!$A$3:$I$12,8,FALSE))</f>
        <v/>
      </c>
      <c r="N4447" t="str">
        <f t="shared" si="684"/>
        <v/>
      </c>
    </row>
    <row r="4448" spans="1:14">
      <c r="A4448" s="62" t="str">
        <f>IF(Encodage!A4448="","",IF(COUNTIF($A$2:A4447,Encodage!A4448),"",IF(AND(Encodage!A4448&gt;=$G$2,Encodage!A4448&lt;=$H$2),Encodage!B4448,"")))</f>
        <v/>
      </c>
      <c r="B4448" s="62" t="str">
        <f>IF(A4448="","",IF(COUNTIF($A$2:B4447,Encodage!B4448)&gt;0,"",IF(AND(Encodage!B4448&gt;=$G$2,Encodage!A4448&lt;=$H$2),Encodage!C4448,"")))</f>
        <v/>
      </c>
      <c r="C4448" s="62"/>
      <c r="D4448" s="61"/>
      <c r="E4448" s="61"/>
      <c r="F4448" s="61"/>
      <c r="G4448" t="str">
        <f t="shared" si="683"/>
        <v/>
      </c>
      <c r="H4448" t="str">
        <f>IFERROR(IF(COUNTIF($H$4:H4447,H4447)&lt;VLOOKUP($H4447,$D$3:$E$500,2,0),H4447,INDEX($D$3:$D$300,MATCH(H4447,$D$3:$D$300,0)+1)),"")</f>
        <v/>
      </c>
      <c r="I4448" t="str">
        <f>IF($H4448="","",VLOOKUP($H4448,Listes!$A$3:$I$12,3,FALSE))</f>
        <v/>
      </c>
      <c r="J4448" t="str">
        <f>IF($H4448="","",VLOOKUP($H4448,Listes!$A$3:$I$12,4,FALSE))</f>
        <v/>
      </c>
      <c r="K4448" t="str">
        <f>IF(H4448="","",VLOOKUP($H4448,Listes!$A$3:$I$12,8,FALSE))</f>
        <v/>
      </c>
      <c r="N4448" t="str">
        <f t="shared" si="684"/>
        <v/>
      </c>
    </row>
    <row r="4449" spans="1:14">
      <c r="A4449" s="62" t="str">
        <f>IF(Encodage!A4449="","",IF(COUNTIF($A$2:A4448,Encodage!A4449),"",IF(AND(Encodage!A4449&gt;=$G$2,Encodage!A4449&lt;=$H$2),Encodage!B4449,"")))</f>
        <v/>
      </c>
      <c r="B4449" s="62" t="str">
        <f>IF(A4449="","",IF(COUNTIF($A$2:B4448,Encodage!B4449)&gt;0,"",IF(AND(Encodage!B4449&gt;=$G$2,Encodage!A4449&lt;=$H$2),Encodage!C4449,"")))</f>
        <v/>
      </c>
      <c r="C4449" s="62"/>
      <c r="D4449" s="61"/>
      <c r="E4449" s="61"/>
      <c r="F4449" s="61"/>
      <c r="G4449" t="str">
        <f t="shared" si="683"/>
        <v/>
      </c>
      <c r="H4449" t="str">
        <f>IFERROR(IF(COUNTIF($H$4:H4448,H4448)&lt;VLOOKUP($H4448,$D$3:$E$500,2,0),H4448,INDEX($D$3:$D$300,MATCH(H4448,$D$3:$D$300,0)+1)),"")</f>
        <v/>
      </c>
      <c r="I4449" t="str">
        <f>IF($H4449="","",VLOOKUP($H4449,Listes!$A$3:$I$12,3,FALSE))</f>
        <v/>
      </c>
      <c r="J4449" t="str">
        <f>IF($H4449="","",VLOOKUP($H4449,Listes!$A$3:$I$12,4,FALSE))</f>
        <v/>
      </c>
      <c r="K4449" t="str">
        <f>IF(H4449="","",VLOOKUP($H4449,Listes!$A$3:$I$12,8,FALSE))</f>
        <v/>
      </c>
      <c r="N4449" t="str">
        <f t="shared" si="684"/>
        <v/>
      </c>
    </row>
    <row r="4450" spans="1:14">
      <c r="A4450" s="62" t="str">
        <f>IF(Encodage!A4450="","",IF(COUNTIF($A$2:A4449,Encodage!A4450),"",IF(AND(Encodage!A4450&gt;=$G$2,Encodage!A4450&lt;=$H$2),Encodage!B4450,"")))</f>
        <v/>
      </c>
      <c r="B4450" s="62" t="str">
        <f>IF(A4450="","",IF(COUNTIF($A$2:B4449,Encodage!B4450)&gt;0,"",IF(AND(Encodage!B4450&gt;=$G$2,Encodage!A4450&lt;=$H$2),Encodage!C4450,"")))</f>
        <v/>
      </c>
      <c r="C4450" s="62"/>
      <c r="D4450" s="61"/>
      <c r="E4450" s="61"/>
      <c r="F4450" s="61"/>
      <c r="G4450" t="str">
        <f t="shared" si="683"/>
        <v/>
      </c>
      <c r="H4450" t="str">
        <f>IFERROR(IF(COUNTIF($H$4:H4449,H4449)&lt;VLOOKUP($H4449,$D$3:$E$500,2,0),H4449,INDEX($D$3:$D$300,MATCH(H4449,$D$3:$D$300,0)+1)),"")</f>
        <v/>
      </c>
      <c r="I4450" t="str">
        <f>IF($H4450="","",VLOOKUP($H4450,Listes!$A$3:$I$12,3,FALSE))</f>
        <v/>
      </c>
      <c r="J4450" t="str">
        <f>IF($H4450="","",VLOOKUP($H4450,Listes!$A$3:$I$12,4,FALSE))</f>
        <v/>
      </c>
      <c r="K4450" t="str">
        <f>IF(H4450="","",VLOOKUP($H4450,Listes!$A$3:$I$12,8,FALSE))</f>
        <v/>
      </c>
      <c r="N4450" t="str">
        <f t="shared" si="684"/>
        <v/>
      </c>
    </row>
    <row r="4451" spans="1:14">
      <c r="A4451" s="62" t="str">
        <f>IF(Encodage!A4451="","",IF(COUNTIF($A$2:A4450,Encodage!A4451),"",IF(AND(Encodage!A4451&gt;=$G$2,Encodage!A4451&lt;=$H$2),Encodage!B4451,"")))</f>
        <v/>
      </c>
      <c r="B4451" s="62" t="str">
        <f>IF(A4451="","",IF(COUNTIF($A$2:B4450,Encodage!B4451)&gt;0,"",IF(AND(Encodage!B4451&gt;=$G$2,Encodage!A4451&lt;=$H$2),Encodage!C4451,"")))</f>
        <v/>
      </c>
      <c r="C4451" s="62"/>
      <c r="D4451" s="61"/>
      <c r="E4451" s="61"/>
      <c r="F4451" s="61"/>
      <c r="G4451" t="str">
        <f t="shared" si="683"/>
        <v/>
      </c>
      <c r="H4451" t="str">
        <f>IFERROR(IF(COUNTIF($H$4:H4450,H4450)&lt;VLOOKUP($H4450,$D$3:$E$500,2,0),H4450,INDEX($D$3:$D$300,MATCH(H4450,$D$3:$D$300,0)+1)),"")</f>
        <v/>
      </c>
      <c r="I4451" t="str">
        <f>IF($H4451="","",VLOOKUP($H4451,Listes!$A$3:$I$12,3,FALSE))</f>
        <v/>
      </c>
      <c r="J4451" t="str">
        <f>IF($H4451="","",VLOOKUP($H4451,Listes!$A$3:$I$12,4,FALSE))</f>
        <v/>
      </c>
      <c r="K4451" t="str">
        <f>IF(H4451="","",VLOOKUP($H4451,Listes!$A$3:$I$12,8,FALSE))</f>
        <v/>
      </c>
      <c r="N4451" t="str">
        <f t="shared" si="684"/>
        <v/>
      </c>
    </row>
    <row r="4452" spans="1:14">
      <c r="A4452" s="62" t="str">
        <f>IF(Encodage!A4452="","",IF(COUNTIF($A$2:A4451,Encodage!A4452),"",IF(AND(Encodage!A4452&gt;=$G$2,Encodage!A4452&lt;=$H$2),Encodage!B4452,"")))</f>
        <v/>
      </c>
      <c r="B4452" s="62" t="str">
        <f>IF(A4452="","",IF(COUNTIF($A$2:B4451,Encodage!B4452)&gt;0,"",IF(AND(Encodage!B4452&gt;=$G$2,Encodage!A4452&lt;=$H$2),Encodage!C4452,"")))</f>
        <v/>
      </c>
      <c r="C4452" s="62"/>
      <c r="D4452" s="61"/>
      <c r="E4452" s="61"/>
      <c r="F4452" s="61"/>
      <c r="G4452" t="str">
        <f t="shared" si="683"/>
        <v/>
      </c>
      <c r="H4452" t="str">
        <f>IFERROR(IF(COUNTIF($H$4:H4451,H4451)&lt;VLOOKUP($H4451,$D$3:$E$500,2,0),H4451,INDEX($D$3:$D$300,MATCH(H4451,$D$3:$D$300,0)+1)),"")</f>
        <v/>
      </c>
      <c r="I4452" t="str">
        <f>IF($H4452="","",VLOOKUP($H4452,Listes!$A$3:$I$12,3,FALSE))</f>
        <v/>
      </c>
      <c r="J4452" t="str">
        <f>IF($H4452="","",VLOOKUP($H4452,Listes!$A$3:$I$12,4,FALSE))</f>
        <v/>
      </c>
      <c r="K4452" t="str">
        <f>IF(H4452="","",VLOOKUP($H4452,Listes!$A$3:$I$12,8,FALSE))</f>
        <v/>
      </c>
      <c r="N4452" t="str">
        <f t="shared" si="684"/>
        <v/>
      </c>
    </row>
    <row r="4453" spans="1:14">
      <c r="A4453" s="62" t="str">
        <f>IF(Encodage!A4453="","",IF(COUNTIF($A$2:A4452,Encodage!A4453),"",IF(AND(Encodage!A4453&gt;=$G$2,Encodage!A4453&lt;=$H$2),Encodage!B4453,"")))</f>
        <v/>
      </c>
      <c r="B4453" s="62" t="str">
        <f>IF(A4453="","",IF(COUNTIF($A$2:B4452,Encodage!B4453)&gt;0,"",IF(AND(Encodage!B4453&gt;=$G$2,Encodage!A4453&lt;=$H$2),Encodage!C4453,"")))</f>
        <v/>
      </c>
      <c r="C4453" s="62"/>
      <c r="D4453" s="61"/>
      <c r="E4453" s="61"/>
      <c r="F4453" s="61"/>
      <c r="G4453" t="str">
        <f t="shared" si="683"/>
        <v/>
      </c>
      <c r="H4453" t="str">
        <f>IFERROR(IF(COUNTIF($H$4:H4452,H4452)&lt;VLOOKUP($H4452,$D$3:$E$500,2,0),H4452,INDEX($D$3:$D$300,MATCH(H4452,$D$3:$D$300,0)+1)),"")</f>
        <v/>
      </c>
      <c r="I4453" t="str">
        <f>IF($H4453="","",VLOOKUP($H4453,Listes!$A$3:$I$12,3,FALSE))</f>
        <v/>
      </c>
      <c r="J4453" t="str">
        <f>IF($H4453="","",VLOOKUP($H4453,Listes!$A$3:$I$12,4,FALSE))</f>
        <v/>
      </c>
      <c r="K4453" t="str">
        <f>IF(H4453="","",VLOOKUP($H4453,Listes!$A$3:$I$12,8,FALSE))</f>
        <v/>
      </c>
      <c r="N4453" t="str">
        <f t="shared" si="684"/>
        <v/>
      </c>
    </row>
    <row r="4454" spans="1:14">
      <c r="A4454" s="62" t="str">
        <f>IF(Encodage!A4454="","",IF(COUNTIF($A$2:A4453,Encodage!A4454),"",IF(AND(Encodage!A4454&gt;=$G$2,Encodage!A4454&lt;=$H$2),Encodage!B4454,"")))</f>
        <v/>
      </c>
      <c r="B4454" s="62" t="str">
        <f>IF(A4454="","",IF(COUNTIF($A$2:B4453,Encodage!B4454)&gt;0,"",IF(AND(Encodage!B4454&gt;=$G$2,Encodage!A4454&lt;=$H$2),Encodage!C4454,"")))</f>
        <v/>
      </c>
      <c r="C4454" s="62"/>
      <c r="D4454" s="61"/>
      <c r="E4454" s="61"/>
      <c r="F4454" s="61"/>
      <c r="G4454" t="str">
        <f t="shared" si="683"/>
        <v/>
      </c>
      <c r="H4454" t="str">
        <f>IFERROR(IF(COUNTIF($H$4:H4453,H4453)&lt;VLOOKUP($H4453,$D$3:$E$500,2,0),H4453,INDEX($D$3:$D$300,MATCH(H4453,$D$3:$D$300,0)+1)),"")</f>
        <v/>
      </c>
      <c r="I4454" t="str">
        <f>IF($H4454="","",VLOOKUP($H4454,Listes!$A$3:$I$12,3,FALSE))</f>
        <v/>
      </c>
      <c r="J4454" t="str">
        <f>IF($H4454="","",VLOOKUP($H4454,Listes!$A$3:$I$12,4,FALSE))</f>
        <v/>
      </c>
      <c r="K4454" t="str">
        <f>IF(H4454="","",VLOOKUP($H4454,Listes!$A$3:$I$12,8,FALSE))</f>
        <v/>
      </c>
      <c r="N4454" t="str">
        <f t="shared" si="684"/>
        <v/>
      </c>
    </row>
    <row r="4455" spans="1:14">
      <c r="A4455" s="62" t="str">
        <f>IF(Encodage!A4455="","",IF(COUNTIF($A$2:A4454,Encodage!A4455),"",IF(AND(Encodage!A4455&gt;=$G$2,Encodage!A4455&lt;=$H$2),Encodage!B4455,"")))</f>
        <v/>
      </c>
      <c r="B4455" s="62" t="str">
        <f>IF(A4455="","",IF(COUNTIF($A$2:B4454,Encodage!B4455)&gt;0,"",IF(AND(Encodage!B4455&gt;=$G$2,Encodage!A4455&lt;=$H$2),Encodage!C4455,"")))</f>
        <v/>
      </c>
      <c r="C4455" s="62"/>
      <c r="D4455" s="61"/>
      <c r="E4455" s="61"/>
      <c r="F4455" s="61"/>
      <c r="G4455" t="str">
        <f t="shared" si="683"/>
        <v/>
      </c>
      <c r="H4455" t="str">
        <f>IFERROR(IF(COUNTIF($H$4:H4454,H4454)&lt;VLOOKUP($H4454,$D$3:$E$500,2,0),H4454,INDEX($D$3:$D$300,MATCH(H4454,$D$3:$D$300,0)+1)),"")</f>
        <v/>
      </c>
      <c r="I4455" t="str">
        <f>IF($H4455="","",VLOOKUP($H4455,Listes!$A$3:$I$12,3,FALSE))</f>
        <v/>
      </c>
      <c r="J4455" t="str">
        <f>IF($H4455="","",VLOOKUP($H4455,Listes!$A$3:$I$12,4,FALSE))</f>
        <v/>
      </c>
      <c r="K4455" t="str">
        <f>IF(H4455="","",VLOOKUP($H4455,Listes!$A$3:$I$12,8,FALSE))</f>
        <v/>
      </c>
      <c r="N4455" t="str">
        <f t="shared" si="684"/>
        <v/>
      </c>
    </row>
    <row r="4456" spans="1:14">
      <c r="A4456" s="62" t="str">
        <f>IF(Encodage!A4456="","",IF(COUNTIF($A$2:A4455,Encodage!A4456),"",IF(AND(Encodage!A4456&gt;=$G$2,Encodage!A4456&lt;=$H$2),Encodage!B4456,"")))</f>
        <v/>
      </c>
      <c r="B4456" s="62" t="str">
        <f>IF(A4456="","",IF(COUNTIF($A$2:B4455,Encodage!B4456)&gt;0,"",IF(AND(Encodage!B4456&gt;=$G$2,Encodage!A4456&lt;=$H$2),Encodage!C4456,"")))</f>
        <v/>
      </c>
      <c r="C4456" s="62"/>
      <c r="D4456" s="61"/>
      <c r="E4456" s="61"/>
      <c r="F4456" s="61"/>
      <c r="G4456" t="str">
        <f t="shared" si="683"/>
        <v/>
      </c>
      <c r="H4456" t="str">
        <f>IFERROR(IF(COUNTIF($H$4:H4455,H4455)&lt;VLOOKUP($H4455,$D$3:$E$500,2,0),H4455,INDEX($D$3:$D$300,MATCH(H4455,$D$3:$D$300,0)+1)),"")</f>
        <v/>
      </c>
      <c r="I4456" t="str">
        <f>IF($H4456="","",VLOOKUP($H4456,Listes!$A$3:$I$12,3,FALSE))</f>
        <v/>
      </c>
      <c r="J4456" t="str">
        <f>IF($H4456="","",VLOOKUP($H4456,Listes!$A$3:$I$12,4,FALSE))</f>
        <v/>
      </c>
      <c r="K4456" t="str">
        <f>IF(H4456="","",VLOOKUP($H4456,Listes!$A$3:$I$12,8,FALSE))</f>
        <v/>
      </c>
      <c r="N4456" t="str">
        <f t="shared" si="684"/>
        <v/>
      </c>
    </row>
    <row r="4457" spans="1:14">
      <c r="A4457" s="62" t="str">
        <f>IF(Encodage!A4457="","",IF(COUNTIF($A$2:A4456,Encodage!A4457),"",IF(AND(Encodage!A4457&gt;=$G$2,Encodage!A4457&lt;=$H$2),Encodage!B4457,"")))</f>
        <v/>
      </c>
      <c r="B4457" s="62" t="str">
        <f>IF(A4457="","",IF(COUNTIF($A$2:B4456,Encodage!B4457)&gt;0,"",IF(AND(Encodage!B4457&gt;=$G$2,Encodage!A4457&lt;=$H$2),Encodage!C4457,"")))</f>
        <v/>
      </c>
      <c r="C4457" s="62"/>
      <c r="D4457" s="61"/>
      <c r="E4457" s="61"/>
      <c r="F4457" s="61"/>
      <c r="G4457" t="str">
        <f t="shared" si="683"/>
        <v/>
      </c>
      <c r="H4457" t="str">
        <f>IFERROR(IF(COUNTIF($H$4:H4456,H4456)&lt;VLOOKUP($H4456,$D$3:$E$500,2,0),H4456,INDEX($D$3:$D$300,MATCH(H4456,$D$3:$D$300,0)+1)),"")</f>
        <v/>
      </c>
      <c r="I4457" t="str">
        <f>IF($H4457="","",VLOOKUP($H4457,Listes!$A$3:$I$12,3,FALSE))</f>
        <v/>
      </c>
      <c r="J4457" t="str">
        <f>IF($H4457="","",VLOOKUP($H4457,Listes!$A$3:$I$12,4,FALSE))</f>
        <v/>
      </c>
      <c r="K4457" t="str">
        <f>IF(H4457="","",VLOOKUP($H4457,Listes!$A$3:$I$12,8,FALSE))</f>
        <v/>
      </c>
      <c r="N4457" t="str">
        <f t="shared" si="684"/>
        <v/>
      </c>
    </row>
    <row r="4458" spans="1:14">
      <c r="A4458" s="62" t="str">
        <f>IF(Encodage!A4458="","",IF(COUNTIF($A$2:A4457,Encodage!A4458),"",IF(AND(Encodage!A4458&gt;=$G$2,Encodage!A4458&lt;=$H$2),Encodage!B4458,"")))</f>
        <v/>
      </c>
      <c r="B4458" s="62" t="str">
        <f>IF(A4458="","",IF(COUNTIF($A$2:B4457,Encodage!B4458)&gt;0,"",IF(AND(Encodage!B4458&gt;=$G$2,Encodage!A4458&lt;=$H$2),Encodage!C4458,"")))</f>
        <v/>
      </c>
      <c r="C4458" s="62"/>
      <c r="D4458" s="61"/>
      <c r="E4458" s="61"/>
      <c r="F4458" s="61"/>
      <c r="G4458" t="str">
        <f t="shared" si="683"/>
        <v/>
      </c>
      <c r="H4458" t="str">
        <f>IFERROR(IF(COUNTIF($H$4:H4457,H4457)&lt;VLOOKUP($H4457,$D$3:$E$500,2,0),H4457,INDEX($D$3:$D$300,MATCH(H4457,$D$3:$D$300,0)+1)),"")</f>
        <v/>
      </c>
      <c r="I4458" t="str">
        <f>IF($H4458="","",VLOOKUP($H4458,Listes!$A$3:$I$12,3,FALSE))</f>
        <v/>
      </c>
      <c r="J4458" t="str">
        <f>IF($H4458="","",VLOOKUP($H4458,Listes!$A$3:$I$12,4,FALSE))</f>
        <v/>
      </c>
      <c r="K4458" t="str">
        <f>IF(H4458="","",VLOOKUP($H4458,Listes!$A$3:$I$12,8,FALSE))</f>
        <v/>
      </c>
      <c r="N4458" t="str">
        <f t="shared" si="684"/>
        <v/>
      </c>
    </row>
    <row r="4459" spans="1:14">
      <c r="A4459" s="62" t="str">
        <f>IF(Encodage!A4459="","",IF(COUNTIF($A$2:A4458,Encodage!A4459),"",IF(AND(Encodage!A4459&gt;=$G$2,Encodage!A4459&lt;=$H$2),Encodage!B4459,"")))</f>
        <v/>
      </c>
      <c r="B4459" s="62" t="str">
        <f>IF(A4459="","",IF(COUNTIF($A$2:B4458,Encodage!B4459)&gt;0,"",IF(AND(Encodage!B4459&gt;=$G$2,Encodage!A4459&lt;=$H$2),Encodage!C4459,"")))</f>
        <v/>
      </c>
      <c r="C4459" s="62"/>
      <c r="D4459" s="61"/>
      <c r="E4459" s="61"/>
      <c r="F4459" s="61"/>
      <c r="G4459" t="str">
        <f t="shared" si="683"/>
        <v/>
      </c>
      <c r="H4459" t="str">
        <f>IFERROR(IF(COUNTIF($H$4:H4458,H4458)&lt;VLOOKUP($H4458,$D$3:$E$500,2,0),H4458,INDEX($D$3:$D$300,MATCH(H4458,$D$3:$D$300,0)+1)),"")</f>
        <v/>
      </c>
      <c r="I4459" t="str">
        <f>IF($H4459="","",VLOOKUP($H4459,Listes!$A$3:$I$12,3,FALSE))</f>
        <v/>
      </c>
      <c r="J4459" t="str">
        <f>IF($H4459="","",VLOOKUP($H4459,Listes!$A$3:$I$12,4,FALSE))</f>
        <v/>
      </c>
      <c r="K4459" t="str">
        <f>IF(H4459="","",VLOOKUP($H4459,Listes!$A$3:$I$12,8,FALSE))</f>
        <v/>
      </c>
      <c r="N4459" t="str">
        <f t="shared" si="684"/>
        <v/>
      </c>
    </row>
    <row r="4460" spans="1:14">
      <c r="A4460" s="62" t="str">
        <f>IF(Encodage!A4460="","",IF(COUNTIF($A$2:A4459,Encodage!A4460),"",IF(AND(Encodage!A4460&gt;=$G$2,Encodage!A4460&lt;=$H$2),Encodage!B4460,"")))</f>
        <v/>
      </c>
      <c r="B4460" s="62" t="str">
        <f>IF(A4460="","",IF(COUNTIF($A$2:B4459,Encodage!B4460)&gt;0,"",IF(AND(Encodage!B4460&gt;=$G$2,Encodage!A4460&lt;=$H$2),Encodage!C4460,"")))</f>
        <v/>
      </c>
      <c r="C4460" s="62"/>
      <c r="D4460" s="61"/>
      <c r="E4460" s="61"/>
      <c r="F4460" s="61"/>
      <c r="G4460" t="str">
        <f t="shared" si="683"/>
        <v/>
      </c>
      <c r="H4460" t="str">
        <f>IFERROR(IF(COUNTIF($H$4:H4459,H4459)&lt;VLOOKUP($H4459,$D$3:$E$500,2,0),H4459,INDEX($D$3:$D$300,MATCH(H4459,$D$3:$D$300,0)+1)),"")</f>
        <v/>
      </c>
      <c r="I4460" t="str">
        <f>IF($H4460="","",VLOOKUP($H4460,Listes!$A$3:$I$12,3,FALSE))</f>
        <v/>
      </c>
      <c r="J4460" t="str">
        <f>IF($H4460="","",VLOOKUP($H4460,Listes!$A$3:$I$12,4,FALSE))</f>
        <v/>
      </c>
      <c r="K4460" t="str">
        <f>IF(H4460="","",VLOOKUP($H4460,Listes!$A$3:$I$12,8,FALSE))</f>
        <v/>
      </c>
      <c r="N4460" t="str">
        <f t="shared" si="684"/>
        <v/>
      </c>
    </row>
    <row r="4461" spans="1:14">
      <c r="A4461" s="62" t="str">
        <f>IF(Encodage!A4461="","",IF(COUNTIF($A$2:A4460,Encodage!A4461),"",IF(AND(Encodage!A4461&gt;=$G$2,Encodage!A4461&lt;=$H$2),Encodage!B4461,"")))</f>
        <v/>
      </c>
      <c r="B4461" s="62" t="str">
        <f>IF(A4461="","",IF(COUNTIF($A$2:B4460,Encodage!B4461)&gt;0,"",IF(AND(Encodage!B4461&gt;=$G$2,Encodage!A4461&lt;=$H$2),Encodage!C4461,"")))</f>
        <v/>
      </c>
      <c r="C4461" s="62"/>
      <c r="D4461" s="61"/>
      <c r="E4461" s="61"/>
      <c r="F4461" s="61"/>
      <c r="G4461" t="str">
        <f t="shared" si="683"/>
        <v/>
      </c>
      <c r="H4461" t="str">
        <f>IFERROR(IF(COUNTIF($H$4:H4460,H4460)&lt;VLOOKUP($H4460,$D$3:$E$500,2,0),H4460,INDEX($D$3:$D$300,MATCH(H4460,$D$3:$D$300,0)+1)),"")</f>
        <v/>
      </c>
      <c r="I4461" t="str">
        <f>IF($H4461="","",VLOOKUP($H4461,Listes!$A$3:$I$12,3,FALSE))</f>
        <v/>
      </c>
      <c r="J4461" t="str">
        <f>IF($H4461="","",VLOOKUP($H4461,Listes!$A$3:$I$12,4,FALSE))</f>
        <v/>
      </c>
      <c r="K4461" t="str">
        <f>IF(H4461="","",VLOOKUP($H4461,Listes!$A$3:$I$12,8,FALSE))</f>
        <v/>
      </c>
      <c r="N4461" t="str">
        <f t="shared" si="684"/>
        <v/>
      </c>
    </row>
    <row r="4462" spans="1:14">
      <c r="A4462" s="62" t="str">
        <f>IF(Encodage!A4462="","",IF(COUNTIF($A$2:A4461,Encodage!A4462),"",IF(AND(Encodage!A4462&gt;=$G$2,Encodage!A4462&lt;=$H$2),Encodage!B4462,"")))</f>
        <v/>
      </c>
      <c r="B4462" s="62" t="str">
        <f>IF(A4462="","",IF(COUNTIF($A$2:B4461,Encodage!B4462)&gt;0,"",IF(AND(Encodage!B4462&gt;=$G$2,Encodage!A4462&lt;=$H$2),Encodage!C4462,"")))</f>
        <v/>
      </c>
      <c r="C4462" s="62"/>
      <c r="D4462" s="61"/>
      <c r="E4462" s="61"/>
      <c r="F4462" s="61"/>
      <c r="G4462" t="str">
        <f t="shared" si="683"/>
        <v/>
      </c>
      <c r="H4462" t="str">
        <f>IFERROR(IF(COUNTIF($H$4:H4461,H4461)&lt;VLOOKUP($H4461,$D$3:$E$500,2,0),H4461,INDEX($D$3:$D$300,MATCH(H4461,$D$3:$D$300,0)+1)),"")</f>
        <v/>
      </c>
      <c r="I4462" t="str">
        <f>IF($H4462="","",VLOOKUP($H4462,Listes!$A$3:$I$12,3,FALSE))</f>
        <v/>
      </c>
      <c r="J4462" t="str">
        <f>IF($H4462="","",VLOOKUP($H4462,Listes!$A$3:$I$12,4,FALSE))</f>
        <v/>
      </c>
      <c r="K4462" t="str">
        <f>IF(H4462="","",VLOOKUP($H4462,Listes!$A$3:$I$12,8,FALSE))</f>
        <v/>
      </c>
      <c r="N4462" t="str">
        <f t="shared" si="684"/>
        <v/>
      </c>
    </row>
    <row r="4463" spans="1:14">
      <c r="A4463" s="62" t="str">
        <f>IF(Encodage!A4463="","",IF(COUNTIF($A$2:A4462,Encodage!A4463),"",IF(AND(Encodage!A4463&gt;=$G$2,Encodage!A4463&lt;=$H$2),Encodage!B4463,"")))</f>
        <v/>
      </c>
      <c r="B4463" s="62" t="str">
        <f>IF(A4463="","",IF(COUNTIF($A$2:B4462,Encodage!B4463)&gt;0,"",IF(AND(Encodage!B4463&gt;=$G$2,Encodage!A4463&lt;=$H$2),Encodage!C4463,"")))</f>
        <v/>
      </c>
      <c r="C4463" s="62"/>
      <c r="D4463" s="61"/>
      <c r="E4463" s="61"/>
      <c r="F4463" s="61"/>
      <c r="G4463" t="str">
        <f t="shared" si="683"/>
        <v/>
      </c>
      <c r="H4463" t="str">
        <f>IFERROR(IF(COUNTIF($H$4:H4462,H4462)&lt;VLOOKUP($H4462,$D$3:$E$500,2,0),H4462,INDEX($D$3:$D$300,MATCH(H4462,$D$3:$D$300,0)+1)),"")</f>
        <v/>
      </c>
      <c r="I4463" t="str">
        <f>IF($H4463="","",VLOOKUP($H4463,Listes!$A$3:$I$12,3,FALSE))</f>
        <v/>
      </c>
      <c r="J4463" t="str">
        <f>IF($H4463="","",VLOOKUP($H4463,Listes!$A$3:$I$12,4,FALSE))</f>
        <v/>
      </c>
      <c r="K4463" t="str">
        <f>IF(H4463="","",VLOOKUP($H4463,Listes!$A$3:$I$12,8,FALSE))</f>
        <v/>
      </c>
      <c r="N4463" t="str">
        <f t="shared" si="684"/>
        <v/>
      </c>
    </row>
    <row r="4464" spans="1:14">
      <c r="A4464" s="62" t="str">
        <f>IF(Encodage!A4464="","",IF(COUNTIF($A$2:A4463,Encodage!A4464),"",IF(AND(Encodage!A4464&gt;=$G$2,Encodage!A4464&lt;=$H$2),Encodage!B4464,"")))</f>
        <v/>
      </c>
      <c r="B4464" s="62" t="str">
        <f>IF(A4464="","",IF(COUNTIF($A$2:B4463,Encodage!B4464)&gt;0,"",IF(AND(Encodage!B4464&gt;=$G$2,Encodage!A4464&lt;=$H$2),Encodage!C4464,"")))</f>
        <v/>
      </c>
      <c r="C4464" s="62"/>
      <c r="D4464" s="61"/>
      <c r="E4464" s="61"/>
      <c r="F4464" s="61"/>
      <c r="G4464" t="str">
        <f t="shared" si="683"/>
        <v/>
      </c>
      <c r="H4464" t="str">
        <f>IFERROR(IF(COUNTIF($H$4:H4463,H4463)&lt;VLOOKUP($H4463,$D$3:$E$500,2,0),H4463,INDEX($D$3:$D$300,MATCH(H4463,$D$3:$D$300,0)+1)),"")</f>
        <v/>
      </c>
      <c r="I4464" t="str">
        <f>IF($H4464="","",VLOOKUP($H4464,Listes!$A$3:$I$12,3,FALSE))</f>
        <v/>
      </c>
      <c r="J4464" t="str">
        <f>IF($H4464="","",VLOOKUP($H4464,Listes!$A$3:$I$12,4,FALSE))</f>
        <v/>
      </c>
      <c r="K4464" t="str">
        <f>IF(H4464="","",VLOOKUP($H4464,Listes!$A$3:$I$12,8,FALSE))</f>
        <v/>
      </c>
      <c r="N4464" t="str">
        <f t="shared" si="684"/>
        <v/>
      </c>
    </row>
    <row r="4465" spans="1:14">
      <c r="A4465" s="62" t="str">
        <f>IF(Encodage!A4465="","",IF(COUNTIF($A$2:A4464,Encodage!A4465),"",IF(AND(Encodage!A4465&gt;=$G$2,Encodage!A4465&lt;=$H$2),Encodage!B4465,"")))</f>
        <v/>
      </c>
      <c r="B4465" s="62" t="str">
        <f>IF(A4465="","",IF(COUNTIF($A$2:B4464,Encodage!B4465)&gt;0,"",IF(AND(Encodage!B4465&gt;=$G$2,Encodage!A4465&lt;=$H$2),Encodage!C4465,"")))</f>
        <v/>
      </c>
      <c r="C4465" s="62"/>
      <c r="D4465" s="61"/>
      <c r="E4465" s="61"/>
      <c r="F4465" s="61"/>
      <c r="G4465" t="str">
        <f t="shared" si="683"/>
        <v/>
      </c>
      <c r="H4465" t="str">
        <f>IFERROR(IF(COUNTIF($H$4:H4464,H4464)&lt;VLOOKUP($H4464,$D$3:$E$500,2,0),H4464,INDEX($D$3:$D$300,MATCH(H4464,$D$3:$D$300,0)+1)),"")</f>
        <v/>
      </c>
      <c r="I4465" t="str">
        <f>IF($H4465="","",VLOOKUP($H4465,Listes!$A$3:$I$12,3,FALSE))</f>
        <v/>
      </c>
      <c r="J4465" t="str">
        <f>IF($H4465="","",VLOOKUP($H4465,Listes!$A$3:$I$12,4,FALSE))</f>
        <v/>
      </c>
      <c r="K4465" t="str">
        <f>IF(H4465="","",VLOOKUP($H4465,Listes!$A$3:$I$12,8,FALSE))</f>
        <v/>
      </c>
      <c r="N4465" t="str">
        <f t="shared" si="684"/>
        <v/>
      </c>
    </row>
    <row r="4466" spans="1:14">
      <c r="A4466" s="62" t="str">
        <f>IF(Encodage!A4466="","",IF(COUNTIF($A$2:A4465,Encodage!A4466),"",IF(AND(Encodage!A4466&gt;=$G$2,Encodage!A4466&lt;=$H$2),Encodage!B4466,"")))</f>
        <v/>
      </c>
      <c r="B4466" s="62" t="str">
        <f>IF(A4466="","",IF(COUNTIF($A$2:B4465,Encodage!B4466)&gt;0,"",IF(AND(Encodage!B4466&gt;=$G$2,Encodage!A4466&lt;=$H$2),Encodage!C4466,"")))</f>
        <v/>
      </c>
      <c r="C4466" s="62"/>
      <c r="D4466" s="61"/>
      <c r="E4466" s="61"/>
      <c r="F4466" s="61"/>
      <c r="G4466" t="str">
        <f t="shared" si="683"/>
        <v/>
      </c>
      <c r="H4466" t="str">
        <f>IFERROR(IF(COUNTIF($H$4:H4465,H4465)&lt;VLOOKUP($H4465,$D$3:$E$500,2,0),H4465,INDEX($D$3:$D$300,MATCH(H4465,$D$3:$D$300,0)+1)),"")</f>
        <v/>
      </c>
      <c r="I4466" t="str">
        <f>IF($H4466="","",VLOOKUP($H4466,Listes!$A$3:$I$12,3,FALSE))</f>
        <v/>
      </c>
      <c r="J4466" t="str">
        <f>IF($H4466="","",VLOOKUP($H4466,Listes!$A$3:$I$12,4,FALSE))</f>
        <v/>
      </c>
      <c r="K4466" t="str">
        <f>IF(H4466="","",VLOOKUP($H4466,Listes!$A$3:$I$12,8,FALSE))</f>
        <v/>
      </c>
      <c r="N4466" t="str">
        <f t="shared" si="684"/>
        <v/>
      </c>
    </row>
    <row r="4467" spans="1:14">
      <c r="A4467" s="62" t="str">
        <f>IF(Encodage!A4467="","",IF(COUNTIF($A$2:A4466,Encodage!A4467),"",IF(AND(Encodage!A4467&gt;=$G$2,Encodage!A4467&lt;=$H$2),Encodage!B4467,"")))</f>
        <v/>
      </c>
      <c r="B4467" s="62" t="str">
        <f>IF(A4467="","",IF(COUNTIF($A$2:B4466,Encodage!B4467)&gt;0,"",IF(AND(Encodage!B4467&gt;=$G$2,Encodage!A4467&lt;=$H$2),Encodage!C4467,"")))</f>
        <v/>
      </c>
      <c r="C4467" s="62"/>
      <c r="D4467" s="61"/>
      <c r="E4467" s="61"/>
      <c r="F4467" s="61"/>
      <c r="G4467" t="str">
        <f t="shared" si="683"/>
        <v/>
      </c>
      <c r="H4467" t="str">
        <f>IFERROR(IF(COUNTIF($H$4:H4466,H4466)&lt;VLOOKUP($H4466,$D$3:$E$500,2,0),H4466,INDEX($D$3:$D$300,MATCH(H4466,$D$3:$D$300,0)+1)),"")</f>
        <v/>
      </c>
      <c r="I4467" t="str">
        <f>IF($H4467="","",VLOOKUP($H4467,Listes!$A$3:$I$12,3,FALSE))</f>
        <v/>
      </c>
      <c r="J4467" t="str">
        <f>IF($H4467="","",VLOOKUP($H4467,Listes!$A$3:$I$12,4,FALSE))</f>
        <v/>
      </c>
      <c r="K4467" t="str">
        <f>IF(H4467="","",VLOOKUP($H4467,Listes!$A$3:$I$12,8,FALSE))</f>
        <v/>
      </c>
      <c r="N4467" t="str">
        <f t="shared" si="684"/>
        <v/>
      </c>
    </row>
    <row r="4468" spans="1:14">
      <c r="A4468" s="62" t="str">
        <f>IF(Encodage!A4468="","",IF(COUNTIF($A$2:A4467,Encodage!A4468),"",IF(AND(Encodage!A4468&gt;=$G$2,Encodage!A4468&lt;=$H$2),Encodage!B4468,"")))</f>
        <v/>
      </c>
      <c r="B4468" s="62" t="str">
        <f>IF(A4468="","",IF(COUNTIF($A$2:B4467,Encodage!B4468)&gt;0,"",IF(AND(Encodage!B4468&gt;=$G$2,Encodage!A4468&lt;=$H$2),Encodage!C4468,"")))</f>
        <v/>
      </c>
      <c r="C4468" s="62"/>
      <c r="D4468" s="61"/>
      <c r="E4468" s="61"/>
      <c r="F4468" s="61"/>
      <c r="G4468" t="str">
        <f t="shared" si="683"/>
        <v/>
      </c>
      <c r="H4468" t="str">
        <f>IFERROR(IF(COUNTIF($H$4:H4467,H4467)&lt;VLOOKUP($H4467,$D$3:$E$500,2,0),H4467,INDEX($D$3:$D$300,MATCH(H4467,$D$3:$D$300,0)+1)),"")</f>
        <v/>
      </c>
      <c r="I4468" t="str">
        <f>IF($H4468="","",VLOOKUP($H4468,Listes!$A$3:$I$12,3,FALSE))</f>
        <v/>
      </c>
      <c r="J4468" t="str">
        <f>IF($H4468="","",VLOOKUP($H4468,Listes!$A$3:$I$12,4,FALSE))</f>
        <v/>
      </c>
      <c r="K4468" t="str">
        <f>IF(H4468="","",VLOOKUP($H4468,Listes!$A$3:$I$12,8,FALSE))</f>
        <v/>
      </c>
      <c r="N4468" t="str">
        <f t="shared" si="684"/>
        <v/>
      </c>
    </row>
    <row r="4469" spans="1:14">
      <c r="A4469" s="62" t="str">
        <f>IF(Encodage!A4469="","",IF(COUNTIF($A$2:A4468,Encodage!A4469),"",IF(AND(Encodage!A4469&gt;=$G$2,Encodage!A4469&lt;=$H$2),Encodage!B4469,"")))</f>
        <v/>
      </c>
      <c r="B4469" s="62" t="str">
        <f>IF(A4469="","",IF(COUNTIF($A$2:B4468,Encodage!B4469)&gt;0,"",IF(AND(Encodage!B4469&gt;=$G$2,Encodage!A4469&lt;=$H$2),Encodage!C4469,"")))</f>
        <v/>
      </c>
      <c r="C4469" s="62"/>
      <c r="D4469" s="61"/>
      <c r="E4469" s="61"/>
      <c r="F4469" s="61"/>
      <c r="G4469" t="str">
        <f t="shared" si="683"/>
        <v/>
      </c>
      <c r="H4469" t="str">
        <f>IFERROR(IF(COUNTIF($H$4:H4468,H4468)&lt;VLOOKUP($H4468,$D$3:$E$500,2,0),H4468,INDEX($D$3:$D$300,MATCH(H4468,$D$3:$D$300,0)+1)),"")</f>
        <v/>
      </c>
      <c r="I4469" t="str">
        <f>IF($H4469="","",VLOOKUP($H4469,Listes!$A$3:$I$12,3,FALSE))</f>
        <v/>
      </c>
      <c r="J4469" t="str">
        <f>IF($H4469="","",VLOOKUP($H4469,Listes!$A$3:$I$12,4,FALSE))</f>
        <v/>
      </c>
      <c r="K4469" t="str">
        <f>IF(H4469="","",VLOOKUP($H4469,Listes!$A$3:$I$12,8,FALSE))</f>
        <v/>
      </c>
      <c r="N4469" t="str">
        <f t="shared" si="684"/>
        <v/>
      </c>
    </row>
    <row r="4470" spans="1:14">
      <c r="A4470" s="62" t="str">
        <f>IF(Encodage!A4470="","",IF(COUNTIF($A$2:A4469,Encodage!A4470),"",IF(AND(Encodage!A4470&gt;=$G$2,Encodage!A4470&lt;=$H$2),Encodage!B4470,"")))</f>
        <v/>
      </c>
      <c r="B4470" s="62" t="str">
        <f>IF(A4470="","",IF(COUNTIF($A$2:B4469,Encodage!B4470)&gt;0,"",IF(AND(Encodage!B4470&gt;=$G$2,Encodage!A4470&lt;=$H$2),Encodage!C4470,"")))</f>
        <v/>
      </c>
      <c r="C4470" s="62"/>
      <c r="D4470" s="61"/>
      <c r="E4470" s="61"/>
      <c r="F4470" s="61"/>
      <c r="G4470" t="str">
        <f t="shared" si="683"/>
        <v/>
      </c>
      <c r="H4470" t="str">
        <f>IFERROR(IF(COUNTIF($H$4:H4469,H4469)&lt;VLOOKUP($H4469,$D$3:$E$500,2,0),H4469,INDEX($D$3:$D$300,MATCH(H4469,$D$3:$D$300,0)+1)),"")</f>
        <v/>
      </c>
      <c r="I4470" t="str">
        <f>IF($H4470="","",VLOOKUP($H4470,Listes!$A$3:$I$12,3,FALSE))</f>
        <v/>
      </c>
      <c r="J4470" t="str">
        <f>IF($H4470="","",VLOOKUP($H4470,Listes!$A$3:$I$12,4,FALSE))</f>
        <v/>
      </c>
      <c r="K4470" t="str">
        <f>IF(H4470="","",VLOOKUP($H4470,Listes!$A$3:$I$12,8,FALSE))</f>
        <v/>
      </c>
      <c r="N4470" t="str">
        <f t="shared" si="684"/>
        <v/>
      </c>
    </row>
    <row r="4471" spans="1:14">
      <c r="A4471" s="62" t="str">
        <f>IF(Encodage!A4471="","",IF(COUNTIF($A$2:A4470,Encodage!A4471),"",IF(AND(Encodage!A4471&gt;=$G$2,Encodage!A4471&lt;=$H$2),Encodage!B4471,"")))</f>
        <v/>
      </c>
      <c r="B4471" s="62" t="str">
        <f>IF(A4471="","",IF(COUNTIF($A$2:B4470,Encodage!B4471)&gt;0,"",IF(AND(Encodage!B4471&gt;=$G$2,Encodage!A4471&lt;=$H$2),Encodage!C4471,"")))</f>
        <v/>
      </c>
      <c r="C4471" s="62"/>
      <c r="D4471" s="61"/>
      <c r="E4471" s="61"/>
      <c r="F4471" s="61"/>
      <c r="G4471" t="str">
        <f t="shared" si="683"/>
        <v/>
      </c>
      <c r="H4471" t="str">
        <f>IFERROR(IF(COUNTIF($H$4:H4470,H4470)&lt;VLOOKUP($H4470,$D$3:$E$500,2,0),H4470,INDEX($D$3:$D$300,MATCH(H4470,$D$3:$D$300,0)+1)),"")</f>
        <v/>
      </c>
      <c r="I4471" t="str">
        <f>IF($H4471="","",VLOOKUP($H4471,Listes!$A$3:$I$12,3,FALSE))</f>
        <v/>
      </c>
      <c r="J4471" t="str">
        <f>IF($H4471="","",VLOOKUP($H4471,Listes!$A$3:$I$12,4,FALSE))</f>
        <v/>
      </c>
      <c r="K4471" t="str">
        <f>IF(H4471="","",VLOOKUP($H4471,Listes!$A$3:$I$12,8,FALSE))</f>
        <v/>
      </c>
      <c r="N4471" t="str">
        <f t="shared" si="684"/>
        <v/>
      </c>
    </row>
    <row r="4472" spans="1:14">
      <c r="A4472" s="62" t="str">
        <f>IF(Encodage!A4472="","",IF(COUNTIF($A$2:A4471,Encodage!A4472),"",IF(AND(Encodage!A4472&gt;=$G$2,Encodage!A4472&lt;=$H$2),Encodage!B4472,"")))</f>
        <v/>
      </c>
      <c r="B4472" s="62" t="str">
        <f>IF(A4472="","",IF(COUNTIF($A$2:B4471,Encodage!B4472)&gt;0,"",IF(AND(Encodage!B4472&gt;=$G$2,Encodage!A4472&lt;=$H$2),Encodage!C4472,"")))</f>
        <v/>
      </c>
      <c r="C4472" s="62"/>
      <c r="D4472" s="61"/>
      <c r="E4472" s="61"/>
      <c r="F4472" s="61"/>
      <c r="G4472" t="str">
        <f t="shared" si="683"/>
        <v/>
      </c>
      <c r="H4472" t="str">
        <f>IFERROR(IF(COUNTIF($H$4:H4471,H4471)&lt;VLOOKUP($H4471,$D$3:$E$500,2,0),H4471,INDEX($D$3:$D$300,MATCH(H4471,$D$3:$D$300,0)+1)),"")</f>
        <v/>
      </c>
      <c r="I4472" t="str">
        <f>IF($H4472="","",VLOOKUP($H4472,Listes!$A$3:$I$12,3,FALSE))</f>
        <v/>
      </c>
      <c r="J4472" t="str">
        <f>IF($H4472="","",VLOOKUP($H4472,Listes!$A$3:$I$12,4,FALSE))</f>
        <v/>
      </c>
      <c r="K4472" t="str">
        <f>IF(H4472="","",VLOOKUP($H4472,Listes!$A$3:$I$12,8,FALSE))</f>
        <v/>
      </c>
      <c r="N4472" t="str">
        <f t="shared" si="684"/>
        <v/>
      </c>
    </row>
    <row r="4473" spans="1:14">
      <c r="A4473" s="62" t="str">
        <f>IF(Encodage!A4473="","",IF(COUNTIF($A$2:A4472,Encodage!A4473),"",IF(AND(Encodage!A4473&gt;=$G$2,Encodage!A4473&lt;=$H$2),Encodage!B4473,"")))</f>
        <v/>
      </c>
      <c r="B4473" s="62" t="str">
        <f>IF(A4473="","",IF(COUNTIF($A$2:B4472,Encodage!B4473)&gt;0,"",IF(AND(Encodage!B4473&gt;=$G$2,Encodage!A4473&lt;=$H$2),Encodage!C4473,"")))</f>
        <v/>
      </c>
      <c r="C4473" s="62"/>
      <c r="D4473" s="61"/>
      <c r="E4473" s="61"/>
      <c r="F4473" s="61"/>
      <c r="G4473" t="str">
        <f t="shared" si="683"/>
        <v/>
      </c>
      <c r="H4473" t="str">
        <f>IFERROR(IF(COUNTIF($H$4:H4472,H4472)&lt;VLOOKUP($H4472,$D$3:$E$500,2,0),H4472,INDEX($D$3:$D$300,MATCH(H4472,$D$3:$D$300,0)+1)),"")</f>
        <v/>
      </c>
      <c r="I4473" t="str">
        <f>IF($H4473="","",VLOOKUP($H4473,Listes!$A$3:$I$12,3,FALSE))</f>
        <v/>
      </c>
      <c r="J4473" t="str">
        <f>IF($H4473="","",VLOOKUP($H4473,Listes!$A$3:$I$12,4,FALSE))</f>
        <v/>
      </c>
      <c r="K4473" t="str">
        <f>IF(H4473="","",VLOOKUP($H4473,Listes!$A$3:$I$12,8,FALSE))</f>
        <v/>
      </c>
      <c r="N4473" t="str">
        <f t="shared" si="684"/>
        <v/>
      </c>
    </row>
    <row r="4474" spans="1:14">
      <c r="A4474" s="62" t="str">
        <f>IF(Encodage!A4474="","",IF(COUNTIF($A$2:A4473,Encodage!A4474),"",IF(AND(Encodage!A4474&gt;=$G$2,Encodage!A4474&lt;=$H$2),Encodage!B4474,"")))</f>
        <v/>
      </c>
      <c r="B4474" s="62" t="str">
        <f>IF(A4474="","",IF(COUNTIF($A$2:B4473,Encodage!B4474)&gt;0,"",IF(AND(Encodage!B4474&gt;=$G$2,Encodage!A4474&lt;=$H$2),Encodage!C4474,"")))</f>
        <v/>
      </c>
      <c r="C4474" s="62"/>
      <c r="D4474" s="61"/>
      <c r="E4474" s="61"/>
      <c r="F4474" s="61"/>
      <c r="G4474" t="str">
        <f t="shared" si="683"/>
        <v/>
      </c>
      <c r="H4474" t="str">
        <f>IFERROR(IF(COUNTIF($H$4:H4473,H4473)&lt;VLOOKUP($H4473,$D$3:$E$500,2,0),H4473,INDEX($D$3:$D$300,MATCH(H4473,$D$3:$D$300,0)+1)),"")</f>
        <v/>
      </c>
      <c r="I4474" t="str">
        <f>IF($H4474="","",VLOOKUP($H4474,Listes!$A$3:$I$12,3,FALSE))</f>
        <v/>
      </c>
      <c r="J4474" t="str">
        <f>IF($H4474="","",VLOOKUP($H4474,Listes!$A$3:$I$12,4,FALSE))</f>
        <v/>
      </c>
      <c r="K4474" t="str">
        <f>IF(H4474="","",VLOOKUP($H4474,Listes!$A$3:$I$12,8,FALSE))</f>
        <v/>
      </c>
      <c r="N4474" t="str">
        <f t="shared" si="684"/>
        <v/>
      </c>
    </row>
    <row r="4475" spans="1:14">
      <c r="A4475" s="62" t="str">
        <f>IF(Encodage!A4475="","",IF(COUNTIF($A$2:A4474,Encodage!A4475),"",IF(AND(Encodage!A4475&gt;=$G$2,Encodage!A4475&lt;=$H$2),Encodage!B4475,"")))</f>
        <v/>
      </c>
      <c r="B4475" s="62" t="str">
        <f>IF(A4475="","",IF(COUNTIF($A$2:B4474,Encodage!B4475)&gt;0,"",IF(AND(Encodage!B4475&gt;=$G$2,Encodage!A4475&lt;=$H$2),Encodage!C4475,"")))</f>
        <v/>
      </c>
      <c r="C4475" s="62"/>
      <c r="D4475" s="61"/>
      <c r="E4475" s="61"/>
      <c r="F4475" s="61"/>
      <c r="G4475" t="str">
        <f t="shared" si="683"/>
        <v/>
      </c>
      <c r="H4475" t="str">
        <f>IFERROR(IF(COUNTIF($H$4:H4474,H4474)&lt;VLOOKUP($H4474,$D$3:$E$500,2,0),H4474,INDEX($D$3:$D$300,MATCH(H4474,$D$3:$D$300,0)+1)),"")</f>
        <v/>
      </c>
      <c r="I4475" t="str">
        <f>IF($H4475="","",VLOOKUP($H4475,Listes!$A$3:$I$12,3,FALSE))</f>
        <v/>
      </c>
      <c r="J4475" t="str">
        <f>IF($H4475="","",VLOOKUP($H4475,Listes!$A$3:$I$12,4,FALSE))</f>
        <v/>
      </c>
      <c r="K4475" t="str">
        <f>IF(H4475="","",VLOOKUP($H4475,Listes!$A$3:$I$12,8,FALSE))</f>
        <v/>
      </c>
      <c r="N4475" t="str">
        <f t="shared" si="684"/>
        <v/>
      </c>
    </row>
    <row r="4476" spans="1:14">
      <c r="A4476" s="62" t="str">
        <f>IF(Encodage!A4476="","",IF(COUNTIF($A$2:A4475,Encodage!A4476),"",IF(AND(Encodage!A4476&gt;=$G$2,Encodage!A4476&lt;=$H$2),Encodage!B4476,"")))</f>
        <v/>
      </c>
      <c r="B4476" s="62" t="str">
        <f>IF(A4476="","",IF(COUNTIF($A$2:B4475,Encodage!B4476)&gt;0,"",IF(AND(Encodage!B4476&gt;=$G$2,Encodage!A4476&lt;=$H$2),Encodage!C4476,"")))</f>
        <v/>
      </c>
      <c r="C4476" s="62"/>
      <c r="D4476" s="61"/>
      <c r="E4476" s="61"/>
      <c r="F4476" s="61"/>
      <c r="G4476" t="str">
        <f t="shared" si="683"/>
        <v/>
      </c>
      <c r="H4476" t="str">
        <f>IFERROR(IF(COUNTIF($H$4:H4475,H4475)&lt;VLOOKUP($H4475,$D$3:$E$500,2,0),H4475,INDEX($D$3:$D$300,MATCH(H4475,$D$3:$D$300,0)+1)),"")</f>
        <v/>
      </c>
      <c r="I4476" t="str">
        <f>IF($H4476="","",VLOOKUP($H4476,Listes!$A$3:$I$12,3,FALSE))</f>
        <v/>
      </c>
      <c r="J4476" t="str">
        <f>IF($H4476="","",VLOOKUP($H4476,Listes!$A$3:$I$12,4,FALSE))</f>
        <v/>
      </c>
      <c r="K4476" t="str">
        <f>IF(H4476="","",VLOOKUP($H4476,Listes!$A$3:$I$12,8,FALSE))</f>
        <v/>
      </c>
      <c r="N4476" t="str">
        <f t="shared" si="684"/>
        <v/>
      </c>
    </row>
    <row r="4477" spans="1:14">
      <c r="A4477" s="62" t="str">
        <f>IF(Encodage!A4477="","",IF(COUNTIF($A$2:A4476,Encodage!A4477),"",IF(AND(Encodage!A4477&gt;=$G$2,Encodage!A4477&lt;=$H$2),Encodage!B4477,"")))</f>
        <v/>
      </c>
      <c r="B4477" s="62" t="str">
        <f>IF(A4477="","",IF(COUNTIF($A$2:B4476,Encodage!B4477)&gt;0,"",IF(AND(Encodage!B4477&gt;=$G$2,Encodage!A4477&lt;=$H$2),Encodage!C4477,"")))</f>
        <v/>
      </c>
      <c r="C4477" s="62"/>
      <c r="D4477" s="61"/>
      <c r="E4477" s="61"/>
      <c r="F4477" s="61"/>
      <c r="G4477" t="str">
        <f t="shared" si="683"/>
        <v/>
      </c>
      <c r="H4477" t="str">
        <f>IFERROR(IF(COUNTIF($H$4:H4476,H4476)&lt;VLOOKUP($H4476,$D$3:$E$500,2,0),H4476,INDEX($D$3:$D$300,MATCH(H4476,$D$3:$D$300,0)+1)),"")</f>
        <v/>
      </c>
      <c r="I4477" t="str">
        <f>IF($H4477="","",VLOOKUP($H4477,Listes!$A$3:$I$12,3,FALSE))</f>
        <v/>
      </c>
      <c r="J4477" t="str">
        <f>IF($H4477="","",VLOOKUP($H4477,Listes!$A$3:$I$12,4,FALSE))</f>
        <v/>
      </c>
      <c r="K4477" t="str">
        <f>IF(H4477="","",VLOOKUP($H4477,Listes!$A$3:$I$12,8,FALSE))</f>
        <v/>
      </c>
      <c r="N4477" t="str">
        <f t="shared" si="684"/>
        <v/>
      </c>
    </row>
    <row r="4478" spans="1:14">
      <c r="A4478" s="62" t="str">
        <f>IF(Encodage!A4478="","",IF(COUNTIF($A$2:A4477,Encodage!A4478),"",IF(AND(Encodage!A4478&gt;=$G$2,Encodage!A4478&lt;=$H$2),Encodage!B4478,"")))</f>
        <v/>
      </c>
      <c r="B4478" s="62" t="str">
        <f>IF(A4478="","",IF(COUNTIF($A$2:B4477,Encodage!B4478)&gt;0,"",IF(AND(Encodage!B4478&gt;=$G$2,Encodage!A4478&lt;=$H$2),Encodage!C4478,"")))</f>
        <v/>
      </c>
      <c r="C4478" s="62"/>
      <c r="D4478" s="61"/>
      <c r="E4478" s="61"/>
      <c r="F4478" s="61"/>
      <c r="G4478" t="str">
        <f t="shared" si="683"/>
        <v/>
      </c>
      <c r="H4478" t="str">
        <f>IFERROR(IF(COUNTIF($H$4:H4477,H4477)&lt;VLOOKUP($H4477,$D$3:$E$500,2,0),H4477,INDEX($D$3:$D$300,MATCH(H4477,$D$3:$D$300,0)+1)),"")</f>
        <v/>
      </c>
      <c r="I4478" t="str">
        <f>IF($H4478="","",VLOOKUP($H4478,Listes!$A$3:$I$12,3,FALSE))</f>
        <v/>
      </c>
      <c r="J4478" t="str">
        <f>IF($H4478="","",VLOOKUP($H4478,Listes!$A$3:$I$12,4,FALSE))</f>
        <v/>
      </c>
      <c r="K4478" t="str">
        <f>IF(H4478="","",VLOOKUP($H4478,Listes!$A$3:$I$12,8,FALSE))</f>
        <v/>
      </c>
      <c r="N4478" t="str">
        <f t="shared" si="684"/>
        <v/>
      </c>
    </row>
    <row r="4479" spans="1:14">
      <c r="A4479" s="62" t="str">
        <f>IF(Encodage!A4479="","",IF(COUNTIF($A$2:A4478,Encodage!A4479),"",IF(AND(Encodage!A4479&gt;=$G$2,Encodage!A4479&lt;=$H$2),Encodage!B4479,"")))</f>
        <v/>
      </c>
      <c r="B4479" s="62" t="str">
        <f>IF(A4479="","",IF(COUNTIF($A$2:B4478,Encodage!B4479)&gt;0,"",IF(AND(Encodage!B4479&gt;=$G$2,Encodage!A4479&lt;=$H$2),Encodage!C4479,"")))</f>
        <v/>
      </c>
      <c r="C4479" s="62"/>
      <c r="D4479" s="61"/>
      <c r="E4479" s="61"/>
      <c r="F4479" s="61"/>
      <c r="G4479" t="str">
        <f t="shared" si="683"/>
        <v/>
      </c>
      <c r="H4479" t="str">
        <f>IFERROR(IF(COUNTIF($H$4:H4478,H4478)&lt;VLOOKUP($H4478,$D$3:$E$500,2,0),H4478,INDEX($D$3:$D$300,MATCH(H4478,$D$3:$D$300,0)+1)),"")</f>
        <v/>
      </c>
      <c r="I4479" t="str">
        <f>IF($H4479="","",VLOOKUP($H4479,Listes!$A$3:$I$12,3,FALSE))</f>
        <v/>
      </c>
      <c r="J4479" t="str">
        <f>IF($H4479="","",VLOOKUP($H4479,Listes!$A$3:$I$12,4,FALSE))</f>
        <v/>
      </c>
      <c r="K4479" t="str">
        <f>IF(H4479="","",VLOOKUP($H4479,Listes!$A$3:$I$12,8,FALSE))</f>
        <v/>
      </c>
      <c r="N4479" t="str">
        <f t="shared" si="684"/>
        <v/>
      </c>
    </row>
    <row r="4480" spans="1:14">
      <c r="A4480" s="62" t="str">
        <f>IF(Encodage!A4480="","",IF(COUNTIF($A$2:A4479,Encodage!A4480),"",IF(AND(Encodage!A4480&gt;=$G$2,Encodage!A4480&lt;=$H$2),Encodage!B4480,"")))</f>
        <v/>
      </c>
      <c r="B4480" s="62" t="str">
        <f>IF(A4480="","",IF(COUNTIF($A$2:B4479,Encodage!B4480)&gt;0,"",IF(AND(Encodage!B4480&gt;=$G$2,Encodage!A4480&lt;=$H$2),Encodage!C4480,"")))</f>
        <v/>
      </c>
      <c r="C4480" s="62"/>
      <c r="D4480" s="61"/>
      <c r="E4480" s="61"/>
      <c r="F4480" s="61"/>
      <c r="G4480" t="str">
        <f t="shared" si="683"/>
        <v/>
      </c>
      <c r="H4480" t="str">
        <f>IFERROR(IF(COUNTIF($H$4:H4479,H4479)&lt;VLOOKUP($H4479,$D$3:$E$500,2,0),H4479,INDEX($D$3:$D$300,MATCH(H4479,$D$3:$D$300,0)+1)),"")</f>
        <v/>
      </c>
      <c r="I4480" t="str">
        <f>IF($H4480="","",VLOOKUP($H4480,Listes!$A$3:$I$12,3,FALSE))</f>
        <v/>
      </c>
      <c r="J4480" t="str">
        <f>IF($H4480="","",VLOOKUP($H4480,Listes!$A$3:$I$12,4,FALSE))</f>
        <v/>
      </c>
      <c r="K4480" t="str">
        <f>IF(H4480="","",VLOOKUP($H4480,Listes!$A$3:$I$12,8,FALSE))</f>
        <v/>
      </c>
      <c r="N4480" t="str">
        <f t="shared" si="684"/>
        <v/>
      </c>
    </row>
    <row r="4481" spans="1:14">
      <c r="A4481" s="62" t="str">
        <f>IF(Encodage!A4481="","",IF(COUNTIF($A$2:A4480,Encodage!A4481),"",IF(AND(Encodage!A4481&gt;=$G$2,Encodage!A4481&lt;=$H$2),Encodage!B4481,"")))</f>
        <v/>
      </c>
      <c r="B4481" s="62" t="str">
        <f>IF(A4481="","",IF(COUNTIF($A$2:B4480,Encodage!B4481)&gt;0,"",IF(AND(Encodage!B4481&gt;=$G$2,Encodage!A4481&lt;=$H$2),Encodage!C4481,"")))</f>
        <v/>
      </c>
      <c r="C4481" s="62"/>
      <c r="D4481" s="61"/>
      <c r="E4481" s="61"/>
      <c r="F4481" s="61"/>
      <c r="G4481" t="str">
        <f t="shared" si="683"/>
        <v/>
      </c>
      <c r="H4481" t="str">
        <f>IFERROR(IF(COUNTIF($H$4:H4480,H4480)&lt;VLOOKUP($H4480,$D$3:$E$500,2,0),H4480,INDEX($D$3:$D$300,MATCH(H4480,$D$3:$D$300,0)+1)),"")</f>
        <v/>
      </c>
      <c r="I4481" t="str">
        <f>IF($H4481="","",VLOOKUP($H4481,Listes!$A$3:$I$12,3,FALSE))</f>
        <v/>
      </c>
      <c r="J4481" t="str">
        <f>IF($H4481="","",VLOOKUP($H4481,Listes!$A$3:$I$12,4,FALSE))</f>
        <v/>
      </c>
      <c r="K4481" t="str">
        <f>IF(H4481="","",VLOOKUP($H4481,Listes!$A$3:$I$12,8,FALSE))</f>
        <v/>
      </c>
      <c r="N4481" t="str">
        <f t="shared" si="684"/>
        <v/>
      </c>
    </row>
    <row r="4482" spans="1:14">
      <c r="A4482" s="62" t="str">
        <f>IF(Encodage!A4482="","",IF(COUNTIF($A$2:A4481,Encodage!A4482),"",IF(AND(Encodage!A4482&gt;=$G$2,Encodage!A4482&lt;=$H$2),Encodage!B4482,"")))</f>
        <v/>
      </c>
      <c r="B4482" s="62" t="str">
        <f>IF(A4482="","",IF(COUNTIF($A$2:B4481,Encodage!B4482)&gt;0,"",IF(AND(Encodage!B4482&gt;=$G$2,Encodage!A4482&lt;=$H$2),Encodage!C4482,"")))</f>
        <v/>
      </c>
      <c r="C4482" s="62"/>
      <c r="D4482" s="61"/>
      <c r="E4482" s="61"/>
      <c r="F4482" s="61"/>
      <c r="G4482" t="str">
        <f t="shared" si="683"/>
        <v/>
      </c>
      <c r="H4482" t="str">
        <f>IFERROR(IF(COUNTIF($H$4:H4481,H4481)&lt;VLOOKUP($H4481,$D$3:$E$500,2,0),H4481,INDEX($D$3:$D$300,MATCH(H4481,$D$3:$D$300,0)+1)),"")</f>
        <v/>
      </c>
      <c r="I4482" t="str">
        <f>IF($H4482="","",VLOOKUP($H4482,Listes!$A$3:$I$12,3,FALSE))</f>
        <v/>
      </c>
      <c r="J4482" t="str">
        <f>IF($H4482="","",VLOOKUP($H4482,Listes!$A$3:$I$12,4,FALSE))</f>
        <v/>
      </c>
      <c r="K4482" t="str">
        <f>IF(H4482="","",VLOOKUP($H4482,Listes!$A$3:$I$12,8,FALSE))</f>
        <v/>
      </c>
      <c r="N4482" t="str">
        <f t="shared" si="684"/>
        <v/>
      </c>
    </row>
    <row r="4483" spans="1:14">
      <c r="A4483" s="62" t="str">
        <f>IF(Encodage!A4483="","",IF(COUNTIF($A$2:A4482,Encodage!A4483),"",IF(AND(Encodage!A4483&gt;=$G$2,Encodage!A4483&lt;=$H$2),Encodage!B4483,"")))</f>
        <v/>
      </c>
      <c r="B4483" s="62" t="str">
        <f>IF(A4483="","",IF(COUNTIF($A$2:B4482,Encodage!B4483)&gt;0,"",IF(AND(Encodage!B4483&gt;=$G$2,Encodage!A4483&lt;=$H$2),Encodage!C4483,"")))</f>
        <v/>
      </c>
      <c r="C4483" s="62"/>
      <c r="D4483" s="61"/>
      <c r="E4483" s="61"/>
      <c r="F4483" s="61"/>
      <c r="G4483" t="str">
        <f t="shared" si="683"/>
        <v/>
      </c>
      <c r="H4483" t="str">
        <f>IFERROR(IF(COUNTIF($H$4:H4482,H4482)&lt;VLOOKUP($H4482,$D$3:$E$500,2,0),H4482,INDEX($D$3:$D$300,MATCH(H4482,$D$3:$D$300,0)+1)),"")</f>
        <v/>
      </c>
      <c r="I4483" t="str">
        <f>IF($H4483="","",VLOOKUP($H4483,Listes!$A$3:$I$12,3,FALSE))</f>
        <v/>
      </c>
      <c r="J4483" t="str">
        <f>IF($H4483="","",VLOOKUP($H4483,Listes!$A$3:$I$12,4,FALSE))</f>
        <v/>
      </c>
      <c r="K4483" t="str">
        <f>IF(H4483="","",VLOOKUP($H4483,Listes!$A$3:$I$12,8,FALSE))</f>
        <v/>
      </c>
      <c r="N4483" t="str">
        <f t="shared" si="684"/>
        <v/>
      </c>
    </row>
    <row r="4484" spans="1:14">
      <c r="A4484" s="62" t="str">
        <f>IF(Encodage!A4484="","",IF(COUNTIF($A$2:A4483,Encodage!A4484),"",IF(AND(Encodage!A4484&gt;=$G$2,Encodage!A4484&lt;=$H$2),Encodage!B4484,"")))</f>
        <v/>
      </c>
      <c r="B4484" s="62" t="str">
        <f>IF(A4484="","",IF(COUNTIF($A$2:B4483,Encodage!B4484)&gt;0,"",IF(AND(Encodage!B4484&gt;=$G$2,Encodage!A4484&lt;=$H$2),Encodage!C4484,"")))</f>
        <v/>
      </c>
      <c r="C4484" s="62"/>
      <c r="D4484" s="61"/>
      <c r="E4484" s="61"/>
      <c r="F4484" s="61"/>
      <c r="G4484" t="str">
        <f t="shared" si="683"/>
        <v/>
      </c>
      <c r="H4484" t="str">
        <f>IFERROR(IF(COUNTIF($H$4:H4483,H4483)&lt;VLOOKUP($H4483,$D$3:$E$500,2,0),H4483,INDEX($D$3:$D$300,MATCH(H4483,$D$3:$D$300,0)+1)),"")</f>
        <v/>
      </c>
      <c r="I4484" t="str">
        <f>IF($H4484="","",VLOOKUP($H4484,Listes!$A$3:$I$12,3,FALSE))</f>
        <v/>
      </c>
      <c r="J4484" t="str">
        <f>IF($H4484="","",VLOOKUP($H4484,Listes!$A$3:$I$12,4,FALSE))</f>
        <v/>
      </c>
      <c r="K4484" t="str">
        <f>IF(H4484="","",VLOOKUP($H4484,Listes!$A$3:$I$12,8,FALSE))</f>
        <v/>
      </c>
      <c r="N4484" t="str">
        <f t="shared" si="684"/>
        <v/>
      </c>
    </row>
    <row r="4485" spans="1:14">
      <c r="A4485" s="62" t="str">
        <f>IF(Encodage!A4485="","",IF(COUNTIF($A$2:A4484,Encodage!A4485),"",IF(AND(Encodage!A4485&gt;=$G$2,Encodage!A4485&lt;=$H$2),Encodage!B4485,"")))</f>
        <v/>
      </c>
      <c r="B4485" s="62" t="str">
        <f>IF(A4485="","",IF(COUNTIF($A$2:B4484,Encodage!B4485)&gt;0,"",IF(AND(Encodage!B4485&gt;=$G$2,Encodage!A4485&lt;=$H$2),Encodage!C4485,"")))</f>
        <v/>
      </c>
      <c r="C4485" s="62"/>
      <c r="D4485" s="61"/>
      <c r="E4485" s="61"/>
      <c r="F4485" s="61"/>
      <c r="G4485" t="str">
        <f t="shared" ref="G4485:G4548" si="685">IFERROR(INDEX($C$3:$C$10000,MATCH(H4485,$A$3:$A$10000,0)),"")</f>
        <v/>
      </c>
      <c r="H4485" t="str">
        <f>IFERROR(IF(COUNTIF($H$4:H4484,H4484)&lt;VLOOKUP($H4484,$D$3:$E$500,2,0),H4484,INDEX($D$3:$D$300,MATCH(H4484,$D$3:$D$300,0)+1)),"")</f>
        <v/>
      </c>
      <c r="I4485" t="str">
        <f>IF($H4485="","",VLOOKUP($H4485,Listes!$A$3:$I$12,3,FALSE))</f>
        <v/>
      </c>
      <c r="J4485" t="str">
        <f>IF($H4485="","",VLOOKUP($H4485,Listes!$A$3:$I$12,4,FALSE))</f>
        <v/>
      </c>
      <c r="K4485" t="str">
        <f>IF(H4485="","",VLOOKUP($H4485,Listes!$A$3:$I$12,8,FALSE))</f>
        <v/>
      </c>
      <c r="N4485" t="str">
        <f t="shared" ref="N4485:N4548" si="686">IF($H4484=$H4485,"",IFERROR(INDEX($C$3:$C$300,MATCH(H4485,$D$3:$D$300,0)),""))</f>
        <v/>
      </c>
    </row>
    <row r="4486" spans="1:14">
      <c r="A4486" s="62" t="str">
        <f>IF(Encodage!A4486="","",IF(COUNTIF($A$2:A4485,Encodage!A4486),"",IF(AND(Encodage!A4486&gt;=$G$2,Encodage!A4486&lt;=$H$2),Encodage!B4486,"")))</f>
        <v/>
      </c>
      <c r="B4486" s="62" t="str">
        <f>IF(A4486="","",IF(COUNTIF($A$2:B4485,Encodage!B4486)&gt;0,"",IF(AND(Encodage!B4486&gt;=$G$2,Encodage!A4486&lt;=$H$2),Encodage!C4486,"")))</f>
        <v/>
      </c>
      <c r="C4486" s="62"/>
      <c r="D4486" s="61"/>
      <c r="E4486" s="61"/>
      <c r="F4486" s="61"/>
      <c r="G4486" t="str">
        <f t="shared" si="685"/>
        <v/>
      </c>
      <c r="H4486" t="str">
        <f>IFERROR(IF(COUNTIF($H$4:H4485,H4485)&lt;VLOOKUP($H4485,$D$3:$E$500,2,0),H4485,INDEX($D$3:$D$300,MATCH(H4485,$D$3:$D$300,0)+1)),"")</f>
        <v/>
      </c>
      <c r="I4486" t="str">
        <f>IF($H4486="","",VLOOKUP($H4486,Listes!$A$3:$I$12,3,FALSE))</f>
        <v/>
      </c>
      <c r="J4486" t="str">
        <f>IF($H4486="","",VLOOKUP($H4486,Listes!$A$3:$I$12,4,FALSE))</f>
        <v/>
      </c>
      <c r="K4486" t="str">
        <f>IF(H4486="","",VLOOKUP($H4486,Listes!$A$3:$I$12,8,FALSE))</f>
        <v/>
      </c>
      <c r="N4486" t="str">
        <f t="shared" si="686"/>
        <v/>
      </c>
    </row>
    <row r="4487" spans="1:14">
      <c r="A4487" s="62" t="str">
        <f>IF(Encodage!A4487="","",IF(COUNTIF($A$2:A4486,Encodage!A4487),"",IF(AND(Encodage!A4487&gt;=$G$2,Encodage!A4487&lt;=$H$2),Encodage!B4487,"")))</f>
        <v/>
      </c>
      <c r="B4487" s="62" t="str">
        <f>IF(A4487="","",IF(COUNTIF($A$2:B4486,Encodage!B4487)&gt;0,"",IF(AND(Encodage!B4487&gt;=$G$2,Encodage!A4487&lt;=$H$2),Encodage!C4487,"")))</f>
        <v/>
      </c>
      <c r="C4487" s="62"/>
      <c r="D4487" s="61"/>
      <c r="E4487" s="61"/>
      <c r="F4487" s="61"/>
      <c r="G4487" t="str">
        <f t="shared" si="685"/>
        <v/>
      </c>
      <c r="H4487" t="str">
        <f>IFERROR(IF(COUNTIF($H$4:H4486,H4486)&lt;VLOOKUP($H4486,$D$3:$E$500,2,0),H4486,INDEX($D$3:$D$300,MATCH(H4486,$D$3:$D$300,0)+1)),"")</f>
        <v/>
      </c>
      <c r="I4487" t="str">
        <f>IF($H4487="","",VLOOKUP($H4487,Listes!$A$3:$I$12,3,FALSE))</f>
        <v/>
      </c>
      <c r="J4487" t="str">
        <f>IF($H4487="","",VLOOKUP($H4487,Listes!$A$3:$I$12,4,FALSE))</f>
        <v/>
      </c>
      <c r="K4487" t="str">
        <f>IF(H4487="","",VLOOKUP($H4487,Listes!$A$3:$I$12,8,FALSE))</f>
        <v/>
      </c>
      <c r="N4487" t="str">
        <f t="shared" si="686"/>
        <v/>
      </c>
    </row>
    <row r="4488" spans="1:14">
      <c r="A4488" s="62" t="str">
        <f>IF(Encodage!A4488="","",IF(COUNTIF($A$2:A4487,Encodage!A4488),"",IF(AND(Encodage!A4488&gt;=$G$2,Encodage!A4488&lt;=$H$2),Encodage!B4488,"")))</f>
        <v/>
      </c>
      <c r="B4488" s="62" t="str">
        <f>IF(A4488="","",IF(COUNTIF($A$2:B4487,Encodage!B4488)&gt;0,"",IF(AND(Encodage!B4488&gt;=$G$2,Encodage!A4488&lt;=$H$2),Encodage!C4488,"")))</f>
        <v/>
      </c>
      <c r="C4488" s="62"/>
      <c r="D4488" s="61"/>
      <c r="E4488" s="61"/>
      <c r="F4488" s="61"/>
      <c r="G4488" t="str">
        <f t="shared" si="685"/>
        <v/>
      </c>
      <c r="H4488" t="str">
        <f>IFERROR(IF(COUNTIF($H$4:H4487,H4487)&lt;VLOOKUP($H4487,$D$3:$E$500,2,0),H4487,INDEX($D$3:$D$300,MATCH(H4487,$D$3:$D$300,0)+1)),"")</f>
        <v/>
      </c>
      <c r="I4488" t="str">
        <f>IF($H4488="","",VLOOKUP($H4488,Listes!$A$3:$I$12,3,FALSE))</f>
        <v/>
      </c>
      <c r="J4488" t="str">
        <f>IF($H4488="","",VLOOKUP($H4488,Listes!$A$3:$I$12,4,FALSE))</f>
        <v/>
      </c>
      <c r="K4488" t="str">
        <f>IF(H4488="","",VLOOKUP($H4488,Listes!$A$3:$I$12,8,FALSE))</f>
        <v/>
      </c>
      <c r="N4488" t="str">
        <f t="shared" si="686"/>
        <v/>
      </c>
    </row>
    <row r="4489" spans="1:14">
      <c r="A4489" s="62" t="str">
        <f>IF(Encodage!A4489="","",IF(COUNTIF($A$2:A4488,Encodage!A4489),"",IF(AND(Encodage!A4489&gt;=$G$2,Encodage!A4489&lt;=$H$2),Encodage!B4489,"")))</f>
        <v/>
      </c>
      <c r="B4489" s="62" t="str">
        <f>IF(A4489="","",IF(COUNTIF($A$2:B4488,Encodage!B4489)&gt;0,"",IF(AND(Encodage!B4489&gt;=$G$2,Encodage!A4489&lt;=$H$2),Encodage!C4489,"")))</f>
        <v/>
      </c>
      <c r="C4489" s="62"/>
      <c r="D4489" s="61"/>
      <c r="E4489" s="61"/>
      <c r="F4489" s="61"/>
      <c r="G4489" t="str">
        <f t="shared" si="685"/>
        <v/>
      </c>
      <c r="H4489" t="str">
        <f>IFERROR(IF(COUNTIF($H$4:H4488,H4488)&lt;VLOOKUP($H4488,$D$3:$E$500,2,0),H4488,INDEX($D$3:$D$300,MATCH(H4488,$D$3:$D$300,0)+1)),"")</f>
        <v/>
      </c>
      <c r="I4489" t="str">
        <f>IF($H4489="","",VLOOKUP($H4489,Listes!$A$3:$I$12,3,FALSE))</f>
        <v/>
      </c>
      <c r="J4489" t="str">
        <f>IF($H4489="","",VLOOKUP($H4489,Listes!$A$3:$I$12,4,FALSE))</f>
        <v/>
      </c>
      <c r="K4489" t="str">
        <f>IF(H4489="","",VLOOKUP($H4489,Listes!$A$3:$I$12,8,FALSE))</f>
        <v/>
      </c>
      <c r="N4489" t="str">
        <f t="shared" si="686"/>
        <v/>
      </c>
    </row>
    <row r="4490" spans="1:14">
      <c r="A4490" s="62" t="str">
        <f>IF(Encodage!A4490="","",IF(COUNTIF($A$2:A4489,Encodage!A4490),"",IF(AND(Encodage!A4490&gt;=$G$2,Encodage!A4490&lt;=$H$2),Encodage!B4490,"")))</f>
        <v/>
      </c>
      <c r="B4490" s="62" t="str">
        <f>IF(A4490="","",IF(COUNTIF($A$2:B4489,Encodage!B4490)&gt;0,"",IF(AND(Encodage!B4490&gt;=$G$2,Encodage!A4490&lt;=$H$2),Encodage!C4490,"")))</f>
        <v/>
      </c>
      <c r="C4490" s="62"/>
      <c r="D4490" s="61"/>
      <c r="E4490" s="61"/>
      <c r="F4490" s="61"/>
      <c r="G4490" t="str">
        <f t="shared" si="685"/>
        <v/>
      </c>
      <c r="H4490" t="str">
        <f>IFERROR(IF(COUNTIF($H$4:H4489,H4489)&lt;VLOOKUP($H4489,$D$3:$E$500,2,0),H4489,INDEX($D$3:$D$300,MATCH(H4489,$D$3:$D$300,0)+1)),"")</f>
        <v/>
      </c>
      <c r="I4490" t="str">
        <f>IF($H4490="","",VLOOKUP($H4490,Listes!$A$3:$I$12,3,FALSE))</f>
        <v/>
      </c>
      <c r="J4490" t="str">
        <f>IF($H4490="","",VLOOKUP($H4490,Listes!$A$3:$I$12,4,FALSE))</f>
        <v/>
      </c>
      <c r="K4490" t="str">
        <f>IF(H4490="","",VLOOKUP($H4490,Listes!$A$3:$I$12,8,FALSE))</f>
        <v/>
      </c>
      <c r="N4490" t="str">
        <f t="shared" si="686"/>
        <v/>
      </c>
    </row>
    <row r="4491" spans="1:14">
      <c r="A4491" s="62" t="str">
        <f>IF(Encodage!A4491="","",IF(COUNTIF($A$2:A4490,Encodage!A4491),"",IF(AND(Encodage!A4491&gt;=$G$2,Encodage!A4491&lt;=$H$2),Encodage!B4491,"")))</f>
        <v/>
      </c>
      <c r="B4491" s="62" t="str">
        <f>IF(A4491="","",IF(COUNTIF($A$2:B4490,Encodage!B4491)&gt;0,"",IF(AND(Encodage!B4491&gt;=$G$2,Encodage!A4491&lt;=$H$2),Encodage!C4491,"")))</f>
        <v/>
      </c>
      <c r="C4491" s="62"/>
      <c r="D4491" s="61"/>
      <c r="E4491" s="61"/>
      <c r="F4491" s="61"/>
      <c r="G4491" t="str">
        <f t="shared" si="685"/>
        <v/>
      </c>
      <c r="H4491" t="str">
        <f>IFERROR(IF(COUNTIF($H$4:H4490,H4490)&lt;VLOOKUP($H4490,$D$3:$E$500,2,0),H4490,INDEX($D$3:$D$300,MATCH(H4490,$D$3:$D$300,0)+1)),"")</f>
        <v/>
      </c>
      <c r="I4491" t="str">
        <f>IF($H4491="","",VLOOKUP($H4491,Listes!$A$3:$I$12,3,FALSE))</f>
        <v/>
      </c>
      <c r="J4491" t="str">
        <f>IF($H4491="","",VLOOKUP($H4491,Listes!$A$3:$I$12,4,FALSE))</f>
        <v/>
      </c>
      <c r="K4491" t="str">
        <f>IF(H4491="","",VLOOKUP($H4491,Listes!$A$3:$I$12,8,FALSE))</f>
        <v/>
      </c>
      <c r="N4491" t="str">
        <f t="shared" si="686"/>
        <v/>
      </c>
    </row>
    <row r="4492" spans="1:14">
      <c r="A4492" s="62" t="str">
        <f>IF(Encodage!A4492="","",IF(COUNTIF($A$2:A4491,Encodage!A4492),"",IF(AND(Encodage!A4492&gt;=$G$2,Encodage!A4492&lt;=$H$2),Encodage!B4492,"")))</f>
        <v/>
      </c>
      <c r="B4492" s="62" t="str">
        <f>IF(A4492="","",IF(COUNTIF($A$2:B4491,Encodage!B4492)&gt;0,"",IF(AND(Encodage!B4492&gt;=$G$2,Encodage!A4492&lt;=$H$2),Encodage!C4492,"")))</f>
        <v/>
      </c>
      <c r="C4492" s="62"/>
      <c r="D4492" s="61"/>
      <c r="E4492" s="61"/>
      <c r="F4492" s="61"/>
      <c r="G4492" t="str">
        <f t="shared" si="685"/>
        <v/>
      </c>
      <c r="H4492" t="str">
        <f>IFERROR(IF(COUNTIF($H$4:H4491,H4491)&lt;VLOOKUP($H4491,$D$3:$E$500,2,0),H4491,INDEX($D$3:$D$300,MATCH(H4491,$D$3:$D$300,0)+1)),"")</f>
        <v/>
      </c>
      <c r="I4492" t="str">
        <f>IF($H4492="","",VLOOKUP($H4492,Listes!$A$3:$I$12,3,FALSE))</f>
        <v/>
      </c>
      <c r="J4492" t="str">
        <f>IF($H4492="","",VLOOKUP($H4492,Listes!$A$3:$I$12,4,FALSE))</f>
        <v/>
      </c>
      <c r="K4492" t="str">
        <f>IF(H4492="","",VLOOKUP($H4492,Listes!$A$3:$I$12,8,FALSE))</f>
        <v/>
      </c>
      <c r="N4492" t="str">
        <f t="shared" si="686"/>
        <v/>
      </c>
    </row>
    <row r="4493" spans="1:14">
      <c r="A4493" s="62" t="str">
        <f>IF(Encodage!A4493="","",IF(COUNTIF($A$2:A4492,Encodage!A4493),"",IF(AND(Encodage!A4493&gt;=$G$2,Encodage!A4493&lt;=$H$2),Encodage!B4493,"")))</f>
        <v/>
      </c>
      <c r="B4493" s="62" t="str">
        <f>IF(A4493="","",IF(COUNTIF($A$2:B4492,Encodage!B4493)&gt;0,"",IF(AND(Encodage!B4493&gt;=$G$2,Encodage!A4493&lt;=$H$2),Encodage!C4493,"")))</f>
        <v/>
      </c>
      <c r="C4493" s="62"/>
      <c r="D4493" s="61"/>
      <c r="E4493" s="61"/>
      <c r="F4493" s="61"/>
      <c r="G4493" t="str">
        <f t="shared" si="685"/>
        <v/>
      </c>
      <c r="H4493" t="str">
        <f>IFERROR(IF(COUNTIF($H$4:H4492,H4492)&lt;VLOOKUP($H4492,$D$3:$E$500,2,0),H4492,INDEX($D$3:$D$300,MATCH(H4492,$D$3:$D$300,0)+1)),"")</f>
        <v/>
      </c>
      <c r="I4493" t="str">
        <f>IF($H4493="","",VLOOKUP($H4493,Listes!$A$3:$I$12,3,FALSE))</f>
        <v/>
      </c>
      <c r="J4493" t="str">
        <f>IF($H4493="","",VLOOKUP($H4493,Listes!$A$3:$I$12,4,FALSE))</f>
        <v/>
      </c>
      <c r="K4493" t="str">
        <f>IF(H4493="","",VLOOKUP($H4493,Listes!$A$3:$I$12,8,FALSE))</f>
        <v/>
      </c>
      <c r="N4493" t="str">
        <f t="shared" si="686"/>
        <v/>
      </c>
    </row>
    <row r="4494" spans="1:14">
      <c r="A4494" s="62" t="str">
        <f>IF(Encodage!A4494="","",IF(COUNTIF($A$2:A4493,Encodage!A4494),"",IF(AND(Encodage!A4494&gt;=$G$2,Encodage!A4494&lt;=$H$2),Encodage!B4494,"")))</f>
        <v/>
      </c>
      <c r="B4494" s="62" t="str">
        <f>IF(A4494="","",IF(COUNTIF($A$2:B4493,Encodage!B4494)&gt;0,"",IF(AND(Encodage!B4494&gt;=$G$2,Encodage!A4494&lt;=$H$2),Encodage!C4494,"")))</f>
        <v/>
      </c>
      <c r="C4494" s="62"/>
      <c r="D4494" s="61"/>
      <c r="E4494" s="61"/>
      <c r="F4494" s="61"/>
      <c r="G4494" t="str">
        <f t="shared" si="685"/>
        <v/>
      </c>
      <c r="H4494" t="str">
        <f>IFERROR(IF(COUNTIF($H$4:H4493,H4493)&lt;VLOOKUP($H4493,$D$3:$E$500,2,0),H4493,INDEX($D$3:$D$300,MATCH(H4493,$D$3:$D$300,0)+1)),"")</f>
        <v/>
      </c>
      <c r="I4494" t="str">
        <f>IF($H4494="","",VLOOKUP($H4494,Listes!$A$3:$I$12,3,FALSE))</f>
        <v/>
      </c>
      <c r="J4494" t="str">
        <f>IF($H4494="","",VLOOKUP($H4494,Listes!$A$3:$I$12,4,FALSE))</f>
        <v/>
      </c>
      <c r="K4494" t="str">
        <f>IF(H4494="","",VLOOKUP($H4494,Listes!$A$3:$I$12,8,FALSE))</f>
        <v/>
      </c>
      <c r="N4494" t="str">
        <f t="shared" si="686"/>
        <v/>
      </c>
    </row>
    <row r="4495" spans="1:14">
      <c r="A4495" s="62" t="str">
        <f>IF(Encodage!A4495="","",IF(COUNTIF($A$2:A4494,Encodage!A4495),"",IF(AND(Encodage!A4495&gt;=$G$2,Encodage!A4495&lt;=$H$2),Encodage!B4495,"")))</f>
        <v/>
      </c>
      <c r="B4495" s="62" t="str">
        <f>IF(A4495="","",IF(COUNTIF($A$2:B4494,Encodage!B4495)&gt;0,"",IF(AND(Encodage!B4495&gt;=$G$2,Encodage!A4495&lt;=$H$2),Encodage!C4495,"")))</f>
        <v/>
      </c>
      <c r="C4495" s="62"/>
      <c r="D4495" s="61"/>
      <c r="E4495" s="61"/>
      <c r="F4495" s="61"/>
      <c r="G4495" t="str">
        <f t="shared" si="685"/>
        <v/>
      </c>
      <c r="H4495" t="str">
        <f>IFERROR(IF(COUNTIF($H$4:H4494,H4494)&lt;VLOOKUP($H4494,$D$3:$E$500,2,0),H4494,INDEX($D$3:$D$300,MATCH(H4494,$D$3:$D$300,0)+1)),"")</f>
        <v/>
      </c>
      <c r="I4495" t="str">
        <f>IF($H4495="","",VLOOKUP($H4495,Listes!$A$3:$I$12,3,FALSE))</f>
        <v/>
      </c>
      <c r="J4495" t="str">
        <f>IF($H4495="","",VLOOKUP($H4495,Listes!$A$3:$I$12,4,FALSE))</f>
        <v/>
      </c>
      <c r="K4495" t="str">
        <f>IF(H4495="","",VLOOKUP($H4495,Listes!$A$3:$I$12,8,FALSE))</f>
        <v/>
      </c>
      <c r="N4495" t="str">
        <f t="shared" si="686"/>
        <v/>
      </c>
    </row>
    <row r="4496" spans="1:14">
      <c r="A4496" s="62" t="str">
        <f>IF(Encodage!A4496="","",IF(COUNTIF($A$2:A4495,Encodage!A4496),"",IF(AND(Encodage!A4496&gt;=$G$2,Encodage!A4496&lt;=$H$2),Encodage!B4496,"")))</f>
        <v/>
      </c>
      <c r="B4496" s="62" t="str">
        <f>IF(A4496="","",IF(COUNTIF($A$2:B4495,Encodage!B4496)&gt;0,"",IF(AND(Encodage!B4496&gt;=$G$2,Encodage!A4496&lt;=$H$2),Encodage!C4496,"")))</f>
        <v/>
      </c>
      <c r="C4496" s="62"/>
      <c r="D4496" s="61"/>
      <c r="E4496" s="61"/>
      <c r="F4496" s="61"/>
      <c r="G4496" t="str">
        <f t="shared" si="685"/>
        <v/>
      </c>
      <c r="H4496" t="str">
        <f>IFERROR(IF(COUNTIF($H$4:H4495,H4495)&lt;VLOOKUP($H4495,$D$3:$E$500,2,0),H4495,INDEX($D$3:$D$300,MATCH(H4495,$D$3:$D$300,0)+1)),"")</f>
        <v/>
      </c>
      <c r="I4496" t="str">
        <f>IF($H4496="","",VLOOKUP($H4496,Listes!$A$3:$I$12,3,FALSE))</f>
        <v/>
      </c>
      <c r="J4496" t="str">
        <f>IF($H4496="","",VLOOKUP($H4496,Listes!$A$3:$I$12,4,FALSE))</f>
        <v/>
      </c>
      <c r="K4496" t="str">
        <f>IF(H4496="","",VLOOKUP($H4496,Listes!$A$3:$I$12,8,FALSE))</f>
        <v/>
      </c>
      <c r="N4496" t="str">
        <f t="shared" si="686"/>
        <v/>
      </c>
    </row>
    <row r="4497" spans="1:14">
      <c r="A4497" s="62" t="str">
        <f>IF(Encodage!A4497="","",IF(COUNTIF($A$2:A4496,Encodage!A4497),"",IF(AND(Encodage!A4497&gt;=$G$2,Encodage!A4497&lt;=$H$2),Encodage!B4497,"")))</f>
        <v/>
      </c>
      <c r="B4497" s="62" t="str">
        <f>IF(A4497="","",IF(COUNTIF($A$2:B4496,Encodage!B4497)&gt;0,"",IF(AND(Encodage!B4497&gt;=$G$2,Encodage!A4497&lt;=$H$2),Encodage!C4497,"")))</f>
        <v/>
      </c>
      <c r="C4497" s="62"/>
      <c r="D4497" s="61"/>
      <c r="E4497" s="61"/>
      <c r="F4497" s="61"/>
      <c r="G4497" t="str">
        <f t="shared" si="685"/>
        <v/>
      </c>
      <c r="H4497" t="str">
        <f>IFERROR(IF(COUNTIF($H$4:H4496,H4496)&lt;VLOOKUP($H4496,$D$3:$E$500,2,0),H4496,INDEX($D$3:$D$300,MATCH(H4496,$D$3:$D$300,0)+1)),"")</f>
        <v/>
      </c>
      <c r="I4497" t="str">
        <f>IF($H4497="","",VLOOKUP($H4497,Listes!$A$3:$I$12,3,FALSE))</f>
        <v/>
      </c>
      <c r="J4497" t="str">
        <f>IF($H4497="","",VLOOKUP($H4497,Listes!$A$3:$I$12,4,FALSE))</f>
        <v/>
      </c>
      <c r="K4497" t="str">
        <f>IF(H4497="","",VLOOKUP($H4497,Listes!$A$3:$I$12,8,FALSE))</f>
        <v/>
      </c>
      <c r="N4497" t="str">
        <f t="shared" si="686"/>
        <v/>
      </c>
    </row>
    <row r="4498" spans="1:14">
      <c r="A4498" s="62" t="str">
        <f>IF(Encodage!A4498="","",IF(COUNTIF($A$2:A4497,Encodage!A4498),"",IF(AND(Encodage!A4498&gt;=$G$2,Encodage!A4498&lt;=$H$2),Encodage!B4498,"")))</f>
        <v/>
      </c>
      <c r="B4498" s="62" t="str">
        <f>IF(A4498="","",IF(COUNTIF($A$2:B4497,Encodage!B4498)&gt;0,"",IF(AND(Encodage!B4498&gt;=$G$2,Encodage!A4498&lt;=$H$2),Encodage!C4498,"")))</f>
        <v/>
      </c>
      <c r="C4498" s="62"/>
      <c r="D4498" s="61"/>
      <c r="E4498" s="61"/>
      <c r="F4498" s="61"/>
      <c r="G4498" t="str">
        <f t="shared" si="685"/>
        <v/>
      </c>
      <c r="H4498" t="str">
        <f>IFERROR(IF(COUNTIF($H$4:H4497,H4497)&lt;VLOOKUP($H4497,$D$3:$E$500,2,0),H4497,INDEX($D$3:$D$300,MATCH(H4497,$D$3:$D$300,0)+1)),"")</f>
        <v/>
      </c>
      <c r="I4498" t="str">
        <f>IF($H4498="","",VLOOKUP($H4498,Listes!$A$3:$I$12,3,FALSE))</f>
        <v/>
      </c>
      <c r="J4498" t="str">
        <f>IF($H4498="","",VLOOKUP($H4498,Listes!$A$3:$I$12,4,FALSE))</f>
        <v/>
      </c>
      <c r="K4498" t="str">
        <f>IF(H4498="","",VLOOKUP($H4498,Listes!$A$3:$I$12,8,FALSE))</f>
        <v/>
      </c>
      <c r="N4498" t="str">
        <f t="shared" si="686"/>
        <v/>
      </c>
    </row>
    <row r="4499" spans="1:14">
      <c r="A4499" s="62" t="str">
        <f>IF(Encodage!A4499="","",IF(COUNTIF($A$2:A4498,Encodage!A4499),"",IF(AND(Encodage!A4499&gt;=$G$2,Encodage!A4499&lt;=$H$2),Encodage!B4499,"")))</f>
        <v/>
      </c>
      <c r="B4499" s="62" t="str">
        <f>IF(A4499="","",IF(COUNTIF($A$2:B4498,Encodage!B4499)&gt;0,"",IF(AND(Encodage!B4499&gt;=$G$2,Encodage!A4499&lt;=$H$2),Encodage!C4499,"")))</f>
        <v/>
      </c>
      <c r="C4499" s="62"/>
      <c r="D4499" s="61"/>
      <c r="E4499" s="61"/>
      <c r="F4499" s="61"/>
      <c r="G4499" t="str">
        <f t="shared" si="685"/>
        <v/>
      </c>
      <c r="H4499" t="str">
        <f>IFERROR(IF(COUNTIF($H$4:H4498,H4498)&lt;VLOOKUP($H4498,$D$3:$E$500,2,0),H4498,INDEX($D$3:$D$300,MATCH(H4498,$D$3:$D$300,0)+1)),"")</f>
        <v/>
      </c>
      <c r="I4499" t="str">
        <f>IF($H4499="","",VLOOKUP($H4499,Listes!$A$3:$I$12,3,FALSE))</f>
        <v/>
      </c>
      <c r="J4499" t="str">
        <f>IF($H4499="","",VLOOKUP($H4499,Listes!$A$3:$I$12,4,FALSE))</f>
        <v/>
      </c>
      <c r="K4499" t="str">
        <f>IF(H4499="","",VLOOKUP($H4499,Listes!$A$3:$I$12,8,FALSE))</f>
        <v/>
      </c>
      <c r="N4499" t="str">
        <f t="shared" si="686"/>
        <v/>
      </c>
    </row>
    <row r="4500" spans="1:14">
      <c r="A4500" s="62" t="str">
        <f>IF(Encodage!A4500="","",IF(COUNTIF($A$2:A4499,Encodage!A4500),"",IF(AND(Encodage!A4500&gt;=$G$2,Encodage!A4500&lt;=$H$2),Encodage!B4500,"")))</f>
        <v/>
      </c>
      <c r="B4500" s="62" t="str">
        <f>IF(A4500="","",IF(COUNTIF($A$2:B4499,Encodage!B4500)&gt;0,"",IF(AND(Encodage!B4500&gt;=$G$2,Encodage!A4500&lt;=$H$2),Encodage!C4500,"")))</f>
        <v/>
      </c>
      <c r="C4500" s="62"/>
      <c r="D4500" s="61"/>
      <c r="E4500" s="61"/>
      <c r="F4500" s="61"/>
      <c r="G4500" t="str">
        <f t="shared" si="685"/>
        <v/>
      </c>
      <c r="H4500" t="str">
        <f>IFERROR(IF(COUNTIF($H$4:H4499,H4499)&lt;VLOOKUP($H4499,$D$3:$E$500,2,0),H4499,INDEX($D$3:$D$300,MATCH(H4499,$D$3:$D$300,0)+1)),"")</f>
        <v/>
      </c>
      <c r="I4500" t="str">
        <f>IF($H4500="","",VLOOKUP($H4500,Listes!$A$3:$I$12,3,FALSE))</f>
        <v/>
      </c>
      <c r="J4500" t="str">
        <f>IF($H4500="","",VLOOKUP($H4500,Listes!$A$3:$I$12,4,FALSE))</f>
        <v/>
      </c>
      <c r="K4500" t="str">
        <f>IF(H4500="","",VLOOKUP($H4500,Listes!$A$3:$I$12,8,FALSE))</f>
        <v/>
      </c>
      <c r="N4500" t="str">
        <f t="shared" si="686"/>
        <v/>
      </c>
    </row>
    <row r="4501" spans="1:14">
      <c r="A4501" s="62" t="str">
        <f>IF(Encodage!A4501="","",IF(COUNTIF($A$2:A4500,Encodage!A4501),"",IF(AND(Encodage!A4501&gt;=$G$2,Encodage!A4501&lt;=$H$2),Encodage!B4501,"")))</f>
        <v/>
      </c>
      <c r="B4501" s="62" t="str">
        <f>IF(A4501="","",IF(COUNTIF($A$2:B4500,Encodage!B4501)&gt;0,"",IF(AND(Encodage!B4501&gt;=$G$2,Encodage!A4501&lt;=$H$2),Encodage!C4501,"")))</f>
        <v/>
      </c>
      <c r="C4501" s="62"/>
      <c r="D4501" s="61"/>
      <c r="E4501" s="61"/>
      <c r="F4501" s="61"/>
      <c r="G4501" t="str">
        <f t="shared" si="685"/>
        <v/>
      </c>
      <c r="H4501" t="str">
        <f>IFERROR(IF(COUNTIF($H$4:H4500,H4500)&lt;VLOOKUP($H4500,$D$3:$E$500,2,0),H4500,INDEX($D$3:$D$300,MATCH(H4500,$D$3:$D$300,0)+1)),"")</f>
        <v/>
      </c>
      <c r="I4501" t="str">
        <f>IF($H4501="","",VLOOKUP($H4501,Listes!$A$3:$I$12,3,FALSE))</f>
        <v/>
      </c>
      <c r="J4501" t="str">
        <f>IF($H4501="","",VLOOKUP($H4501,Listes!$A$3:$I$12,4,FALSE))</f>
        <v/>
      </c>
      <c r="K4501" t="str">
        <f>IF(H4501="","",VLOOKUP($H4501,Listes!$A$3:$I$12,8,FALSE))</f>
        <v/>
      </c>
      <c r="N4501" t="str">
        <f t="shared" si="686"/>
        <v/>
      </c>
    </row>
    <row r="4502" spans="1:14">
      <c r="A4502" s="62" t="str">
        <f>IF(Encodage!A4502="","",IF(COUNTIF($A$2:A4501,Encodage!A4502),"",IF(AND(Encodage!A4502&gt;=$G$2,Encodage!A4502&lt;=$H$2),Encodage!B4502,"")))</f>
        <v/>
      </c>
      <c r="B4502" s="62" t="str">
        <f>IF(A4502="","",IF(COUNTIF($A$2:B4501,Encodage!B4502)&gt;0,"",IF(AND(Encodage!B4502&gt;=$G$2,Encodage!A4502&lt;=$H$2),Encodage!C4502,"")))</f>
        <v/>
      </c>
      <c r="C4502" s="62"/>
      <c r="D4502" s="61"/>
      <c r="E4502" s="61"/>
      <c r="F4502" s="61"/>
      <c r="G4502" t="str">
        <f t="shared" si="685"/>
        <v/>
      </c>
      <c r="H4502" t="str">
        <f>IFERROR(IF(COUNTIF($H$4:H4501,H4501)&lt;VLOOKUP($H4501,$D$3:$E$500,2,0),H4501,INDEX($D$3:$D$300,MATCH(H4501,$D$3:$D$300,0)+1)),"")</f>
        <v/>
      </c>
      <c r="I4502" t="str">
        <f>IF($H4502="","",VLOOKUP($H4502,Listes!$A$3:$I$12,3,FALSE))</f>
        <v/>
      </c>
      <c r="J4502" t="str">
        <f>IF($H4502="","",VLOOKUP($H4502,Listes!$A$3:$I$12,4,FALSE))</f>
        <v/>
      </c>
      <c r="K4502" t="str">
        <f>IF(H4502="","",VLOOKUP($H4502,Listes!$A$3:$I$12,8,FALSE))</f>
        <v/>
      </c>
      <c r="N4502" t="str">
        <f t="shared" si="686"/>
        <v/>
      </c>
    </row>
    <row r="4503" spans="1:14">
      <c r="A4503" s="62" t="str">
        <f>IF(Encodage!A4503="","",IF(COUNTIF($A$2:A4502,Encodage!A4503),"",IF(AND(Encodage!A4503&gt;=$G$2,Encodage!A4503&lt;=$H$2),Encodage!B4503,"")))</f>
        <v/>
      </c>
      <c r="B4503" s="62" t="str">
        <f>IF(A4503="","",IF(COUNTIF($A$2:B4502,Encodage!B4503)&gt;0,"",IF(AND(Encodage!B4503&gt;=$G$2,Encodage!A4503&lt;=$H$2),Encodage!C4503,"")))</f>
        <v/>
      </c>
      <c r="C4503" s="62"/>
      <c r="D4503" s="61"/>
      <c r="E4503" s="61"/>
      <c r="F4503" s="61"/>
      <c r="G4503" t="str">
        <f t="shared" si="685"/>
        <v/>
      </c>
      <c r="H4503" t="str">
        <f>IFERROR(IF(COUNTIF($H$4:H4502,H4502)&lt;VLOOKUP($H4502,$D$3:$E$500,2,0),H4502,INDEX($D$3:$D$300,MATCH(H4502,$D$3:$D$300,0)+1)),"")</f>
        <v/>
      </c>
      <c r="I4503" t="str">
        <f>IF($H4503="","",VLOOKUP($H4503,Listes!$A$3:$I$12,3,FALSE))</f>
        <v/>
      </c>
      <c r="J4503" t="str">
        <f>IF($H4503="","",VLOOKUP($H4503,Listes!$A$3:$I$12,4,FALSE))</f>
        <v/>
      </c>
      <c r="K4503" t="str">
        <f>IF(H4503="","",VLOOKUP($H4503,Listes!$A$3:$I$12,8,FALSE))</f>
        <v/>
      </c>
      <c r="N4503" t="str">
        <f t="shared" si="686"/>
        <v/>
      </c>
    </row>
    <row r="4504" spans="1:14">
      <c r="A4504" s="62" t="str">
        <f>IF(Encodage!A4504="","",IF(COUNTIF($A$2:A4503,Encodage!A4504),"",IF(AND(Encodage!A4504&gt;=$G$2,Encodage!A4504&lt;=$H$2),Encodage!B4504,"")))</f>
        <v/>
      </c>
      <c r="B4504" s="62" t="str">
        <f>IF(A4504="","",IF(COUNTIF($A$2:B4503,Encodage!B4504)&gt;0,"",IF(AND(Encodage!B4504&gt;=$G$2,Encodage!A4504&lt;=$H$2),Encodage!C4504,"")))</f>
        <v/>
      </c>
      <c r="C4504" s="62"/>
      <c r="D4504" s="61"/>
      <c r="E4504" s="61"/>
      <c r="F4504" s="61"/>
      <c r="G4504" t="str">
        <f t="shared" si="685"/>
        <v/>
      </c>
      <c r="H4504" t="str">
        <f>IFERROR(IF(COUNTIF($H$4:H4503,H4503)&lt;VLOOKUP($H4503,$D$3:$E$500,2,0),H4503,INDEX($D$3:$D$300,MATCH(H4503,$D$3:$D$300,0)+1)),"")</f>
        <v/>
      </c>
      <c r="I4504" t="str">
        <f>IF($H4504="","",VLOOKUP($H4504,Listes!$A$3:$I$12,3,FALSE))</f>
        <v/>
      </c>
      <c r="J4504" t="str">
        <f>IF($H4504="","",VLOOKUP($H4504,Listes!$A$3:$I$12,4,FALSE))</f>
        <v/>
      </c>
      <c r="K4504" t="str">
        <f>IF(H4504="","",VLOOKUP($H4504,Listes!$A$3:$I$12,8,FALSE))</f>
        <v/>
      </c>
      <c r="N4504" t="str">
        <f t="shared" si="686"/>
        <v/>
      </c>
    </row>
    <row r="4505" spans="1:14">
      <c r="A4505" s="62" t="str">
        <f>IF(Encodage!A4505="","",IF(COUNTIF($A$2:A4504,Encodage!A4505),"",IF(AND(Encodage!A4505&gt;=$G$2,Encodage!A4505&lt;=$H$2),Encodage!B4505,"")))</f>
        <v/>
      </c>
      <c r="B4505" s="62" t="str">
        <f>IF(A4505="","",IF(COUNTIF($A$2:B4504,Encodage!B4505)&gt;0,"",IF(AND(Encodage!B4505&gt;=$G$2,Encodage!A4505&lt;=$H$2),Encodage!C4505,"")))</f>
        <v/>
      </c>
      <c r="C4505" s="62"/>
      <c r="D4505" s="61"/>
      <c r="E4505" s="61"/>
      <c r="F4505" s="61"/>
      <c r="G4505" t="str">
        <f t="shared" si="685"/>
        <v/>
      </c>
      <c r="H4505" t="str">
        <f>IFERROR(IF(COUNTIF($H$4:H4504,H4504)&lt;VLOOKUP($H4504,$D$3:$E$500,2,0),H4504,INDEX($D$3:$D$300,MATCH(H4504,$D$3:$D$300,0)+1)),"")</f>
        <v/>
      </c>
      <c r="I4505" t="str">
        <f>IF($H4505="","",VLOOKUP($H4505,Listes!$A$3:$I$12,3,FALSE))</f>
        <v/>
      </c>
      <c r="J4505" t="str">
        <f>IF($H4505="","",VLOOKUP($H4505,Listes!$A$3:$I$12,4,FALSE))</f>
        <v/>
      </c>
      <c r="K4505" t="str">
        <f>IF(H4505="","",VLOOKUP($H4505,Listes!$A$3:$I$12,8,FALSE))</f>
        <v/>
      </c>
      <c r="N4505" t="str">
        <f t="shared" si="686"/>
        <v/>
      </c>
    </row>
    <row r="4506" spans="1:14">
      <c r="A4506" s="62" t="str">
        <f>IF(Encodage!A4506="","",IF(COUNTIF($A$2:A4505,Encodage!A4506),"",IF(AND(Encodage!A4506&gt;=$G$2,Encodage!A4506&lt;=$H$2),Encodage!B4506,"")))</f>
        <v/>
      </c>
      <c r="B4506" s="62" t="str">
        <f>IF(A4506="","",IF(COUNTIF($A$2:B4505,Encodage!B4506)&gt;0,"",IF(AND(Encodage!B4506&gt;=$G$2,Encodage!A4506&lt;=$H$2),Encodage!C4506,"")))</f>
        <v/>
      </c>
      <c r="C4506" s="62"/>
      <c r="D4506" s="61"/>
      <c r="E4506" s="61"/>
      <c r="F4506" s="61"/>
      <c r="G4506" t="str">
        <f t="shared" si="685"/>
        <v/>
      </c>
      <c r="H4506" t="str">
        <f>IFERROR(IF(COUNTIF($H$4:H4505,H4505)&lt;VLOOKUP($H4505,$D$3:$E$500,2,0),H4505,INDEX($D$3:$D$300,MATCH(H4505,$D$3:$D$300,0)+1)),"")</f>
        <v/>
      </c>
      <c r="I4506" t="str">
        <f>IF($H4506="","",VLOOKUP($H4506,Listes!$A$3:$I$12,3,FALSE))</f>
        <v/>
      </c>
      <c r="J4506" t="str">
        <f>IF($H4506="","",VLOOKUP($H4506,Listes!$A$3:$I$12,4,FALSE))</f>
        <v/>
      </c>
      <c r="K4506" t="str">
        <f>IF(H4506="","",VLOOKUP($H4506,Listes!$A$3:$I$12,8,FALSE))</f>
        <v/>
      </c>
      <c r="N4506" t="str">
        <f t="shared" si="686"/>
        <v/>
      </c>
    </row>
    <row r="4507" spans="1:14">
      <c r="A4507" s="62" t="str">
        <f>IF(Encodage!A4507="","",IF(COUNTIF($A$2:A4506,Encodage!A4507),"",IF(AND(Encodage!A4507&gt;=$G$2,Encodage!A4507&lt;=$H$2),Encodage!B4507,"")))</f>
        <v/>
      </c>
      <c r="B4507" s="62" t="str">
        <f>IF(A4507="","",IF(COUNTIF($A$2:B4506,Encodage!B4507)&gt;0,"",IF(AND(Encodage!B4507&gt;=$G$2,Encodage!A4507&lt;=$H$2),Encodage!C4507,"")))</f>
        <v/>
      </c>
      <c r="C4507" s="62"/>
      <c r="D4507" s="61"/>
      <c r="E4507" s="61"/>
      <c r="F4507" s="61"/>
      <c r="G4507" t="str">
        <f t="shared" si="685"/>
        <v/>
      </c>
      <c r="H4507" t="str">
        <f>IFERROR(IF(COUNTIF($H$4:H4506,H4506)&lt;VLOOKUP($H4506,$D$3:$E$500,2,0),H4506,INDEX($D$3:$D$300,MATCH(H4506,$D$3:$D$300,0)+1)),"")</f>
        <v/>
      </c>
      <c r="I4507" t="str">
        <f>IF($H4507="","",VLOOKUP($H4507,Listes!$A$3:$I$12,3,FALSE))</f>
        <v/>
      </c>
      <c r="J4507" t="str">
        <f>IF($H4507="","",VLOOKUP($H4507,Listes!$A$3:$I$12,4,FALSE))</f>
        <v/>
      </c>
      <c r="K4507" t="str">
        <f>IF(H4507="","",VLOOKUP($H4507,Listes!$A$3:$I$12,8,FALSE))</f>
        <v/>
      </c>
      <c r="N4507" t="str">
        <f t="shared" si="686"/>
        <v/>
      </c>
    </row>
    <row r="4508" spans="1:14">
      <c r="A4508" s="62" t="str">
        <f>IF(Encodage!A4508="","",IF(COUNTIF($A$2:A4507,Encodage!A4508),"",IF(AND(Encodage!A4508&gt;=$G$2,Encodage!A4508&lt;=$H$2),Encodage!B4508,"")))</f>
        <v/>
      </c>
      <c r="B4508" s="62" t="str">
        <f>IF(A4508="","",IF(COUNTIF($A$2:B4507,Encodage!B4508)&gt;0,"",IF(AND(Encodage!B4508&gt;=$G$2,Encodage!A4508&lt;=$H$2),Encodage!C4508,"")))</f>
        <v/>
      </c>
      <c r="C4508" s="62"/>
      <c r="D4508" s="61"/>
      <c r="E4508" s="61"/>
      <c r="F4508" s="61"/>
      <c r="G4508" t="str">
        <f t="shared" si="685"/>
        <v/>
      </c>
      <c r="H4508" t="str">
        <f>IFERROR(IF(COUNTIF($H$4:H4507,H4507)&lt;VLOOKUP($H4507,$D$3:$E$500,2,0),H4507,INDEX($D$3:$D$300,MATCH(H4507,$D$3:$D$300,0)+1)),"")</f>
        <v/>
      </c>
      <c r="I4508" t="str">
        <f>IF($H4508="","",VLOOKUP($H4508,Listes!$A$3:$I$12,3,FALSE))</f>
        <v/>
      </c>
      <c r="J4508" t="str">
        <f>IF($H4508="","",VLOOKUP($H4508,Listes!$A$3:$I$12,4,FALSE))</f>
        <v/>
      </c>
      <c r="K4508" t="str">
        <f>IF(H4508="","",VLOOKUP($H4508,Listes!$A$3:$I$12,8,FALSE))</f>
        <v/>
      </c>
      <c r="N4508" t="str">
        <f t="shared" si="686"/>
        <v/>
      </c>
    </row>
    <row r="4509" spans="1:14">
      <c r="A4509" s="62" t="str">
        <f>IF(Encodage!A4509="","",IF(COUNTIF($A$2:A4508,Encodage!A4509),"",IF(AND(Encodage!A4509&gt;=$G$2,Encodage!A4509&lt;=$H$2),Encodage!B4509,"")))</f>
        <v/>
      </c>
      <c r="B4509" s="62" t="str">
        <f>IF(A4509="","",IF(COUNTIF($A$2:B4508,Encodage!B4509)&gt;0,"",IF(AND(Encodage!B4509&gt;=$G$2,Encodage!A4509&lt;=$H$2),Encodage!C4509,"")))</f>
        <v/>
      </c>
      <c r="C4509" s="62"/>
      <c r="D4509" s="61"/>
      <c r="E4509" s="61"/>
      <c r="F4509" s="61"/>
      <c r="G4509" t="str">
        <f t="shared" si="685"/>
        <v/>
      </c>
      <c r="H4509" t="str">
        <f>IFERROR(IF(COUNTIF($H$4:H4508,H4508)&lt;VLOOKUP($H4508,$D$3:$E$500,2,0),H4508,INDEX($D$3:$D$300,MATCH(H4508,$D$3:$D$300,0)+1)),"")</f>
        <v/>
      </c>
      <c r="I4509" t="str">
        <f>IF($H4509="","",VLOOKUP($H4509,Listes!$A$3:$I$12,3,FALSE))</f>
        <v/>
      </c>
      <c r="J4509" t="str">
        <f>IF($H4509="","",VLOOKUP($H4509,Listes!$A$3:$I$12,4,FALSE))</f>
        <v/>
      </c>
      <c r="K4509" t="str">
        <f>IF(H4509="","",VLOOKUP($H4509,Listes!$A$3:$I$12,8,FALSE))</f>
        <v/>
      </c>
      <c r="N4509" t="str">
        <f t="shared" si="686"/>
        <v/>
      </c>
    </row>
    <row r="4510" spans="1:14">
      <c r="A4510" s="62" t="str">
        <f>IF(Encodage!A4510="","",IF(COUNTIF($A$2:A4509,Encodage!A4510),"",IF(AND(Encodage!A4510&gt;=$G$2,Encodage!A4510&lt;=$H$2),Encodage!B4510,"")))</f>
        <v/>
      </c>
      <c r="B4510" s="62" t="str">
        <f>IF(A4510="","",IF(COUNTIF($A$2:B4509,Encodage!B4510)&gt;0,"",IF(AND(Encodage!B4510&gt;=$G$2,Encodage!A4510&lt;=$H$2),Encodage!C4510,"")))</f>
        <v/>
      </c>
      <c r="C4510" s="62"/>
      <c r="D4510" s="61"/>
      <c r="E4510" s="61"/>
      <c r="F4510" s="61"/>
      <c r="G4510" t="str">
        <f t="shared" si="685"/>
        <v/>
      </c>
      <c r="H4510" t="str">
        <f>IFERROR(IF(COUNTIF($H$4:H4509,H4509)&lt;VLOOKUP($H4509,$D$3:$E$500,2,0),H4509,INDEX($D$3:$D$300,MATCH(H4509,$D$3:$D$300,0)+1)),"")</f>
        <v/>
      </c>
      <c r="I4510" t="str">
        <f>IF($H4510="","",VLOOKUP($H4510,Listes!$A$3:$I$12,3,FALSE))</f>
        <v/>
      </c>
      <c r="J4510" t="str">
        <f>IF($H4510="","",VLOOKUP($H4510,Listes!$A$3:$I$12,4,FALSE))</f>
        <v/>
      </c>
      <c r="K4510" t="str">
        <f>IF(H4510="","",VLOOKUP($H4510,Listes!$A$3:$I$12,8,FALSE))</f>
        <v/>
      </c>
      <c r="N4510" t="str">
        <f t="shared" si="686"/>
        <v/>
      </c>
    </row>
    <row r="4511" spans="1:14">
      <c r="A4511" s="62" t="str">
        <f>IF(Encodage!A4511="","",IF(COUNTIF($A$2:A4510,Encodage!A4511),"",IF(AND(Encodage!A4511&gt;=$G$2,Encodage!A4511&lt;=$H$2),Encodage!B4511,"")))</f>
        <v/>
      </c>
      <c r="B4511" s="62" t="str">
        <f>IF(A4511="","",IF(COUNTIF($A$2:B4510,Encodage!B4511)&gt;0,"",IF(AND(Encodage!B4511&gt;=$G$2,Encodage!A4511&lt;=$H$2),Encodage!C4511,"")))</f>
        <v/>
      </c>
      <c r="C4511" s="62"/>
      <c r="D4511" s="61"/>
      <c r="E4511" s="61"/>
      <c r="F4511" s="61"/>
      <c r="G4511" t="str">
        <f t="shared" si="685"/>
        <v/>
      </c>
      <c r="H4511" t="str">
        <f>IFERROR(IF(COUNTIF($H$4:H4510,H4510)&lt;VLOOKUP($H4510,$D$3:$E$500,2,0),H4510,INDEX($D$3:$D$300,MATCH(H4510,$D$3:$D$300,0)+1)),"")</f>
        <v/>
      </c>
      <c r="I4511" t="str">
        <f>IF($H4511="","",VLOOKUP($H4511,Listes!$A$3:$I$12,3,FALSE))</f>
        <v/>
      </c>
      <c r="J4511" t="str">
        <f>IF($H4511="","",VLOOKUP($H4511,Listes!$A$3:$I$12,4,FALSE))</f>
        <v/>
      </c>
      <c r="K4511" t="str">
        <f>IF(H4511="","",VLOOKUP($H4511,Listes!$A$3:$I$12,8,FALSE))</f>
        <v/>
      </c>
      <c r="N4511" t="str">
        <f t="shared" si="686"/>
        <v/>
      </c>
    </row>
    <row r="4512" spans="1:14">
      <c r="A4512" s="62" t="str">
        <f>IF(Encodage!A4512="","",IF(COUNTIF($A$2:A4511,Encodage!A4512),"",IF(AND(Encodage!A4512&gt;=$G$2,Encodage!A4512&lt;=$H$2),Encodage!B4512,"")))</f>
        <v/>
      </c>
      <c r="B4512" s="62" t="str">
        <f>IF(A4512="","",IF(COUNTIF($A$2:B4511,Encodage!B4512)&gt;0,"",IF(AND(Encodage!B4512&gt;=$G$2,Encodage!A4512&lt;=$H$2),Encodage!C4512,"")))</f>
        <v/>
      </c>
      <c r="C4512" s="62"/>
      <c r="D4512" s="61"/>
      <c r="E4512" s="61"/>
      <c r="F4512" s="61"/>
      <c r="G4512" t="str">
        <f t="shared" si="685"/>
        <v/>
      </c>
      <c r="H4512" t="str">
        <f>IFERROR(IF(COUNTIF($H$4:H4511,H4511)&lt;VLOOKUP($H4511,$D$3:$E$500,2,0),H4511,INDEX($D$3:$D$300,MATCH(H4511,$D$3:$D$300,0)+1)),"")</f>
        <v/>
      </c>
      <c r="I4512" t="str">
        <f>IF($H4512="","",VLOOKUP($H4512,Listes!$A$3:$I$12,3,FALSE))</f>
        <v/>
      </c>
      <c r="J4512" t="str">
        <f>IF($H4512="","",VLOOKUP($H4512,Listes!$A$3:$I$12,4,FALSE))</f>
        <v/>
      </c>
      <c r="K4512" t="str">
        <f>IF(H4512="","",VLOOKUP($H4512,Listes!$A$3:$I$12,8,FALSE))</f>
        <v/>
      </c>
      <c r="N4512" t="str">
        <f t="shared" si="686"/>
        <v/>
      </c>
    </row>
    <row r="4513" spans="1:14">
      <c r="A4513" s="62" t="str">
        <f>IF(Encodage!A4513="","",IF(COUNTIF($A$2:A4512,Encodage!A4513),"",IF(AND(Encodage!A4513&gt;=$G$2,Encodage!A4513&lt;=$H$2),Encodage!B4513,"")))</f>
        <v/>
      </c>
      <c r="B4513" s="62" t="str">
        <f>IF(A4513="","",IF(COUNTIF($A$2:B4512,Encodage!B4513)&gt;0,"",IF(AND(Encodage!B4513&gt;=$G$2,Encodage!A4513&lt;=$H$2),Encodage!C4513,"")))</f>
        <v/>
      </c>
      <c r="C4513" s="62"/>
      <c r="D4513" s="61"/>
      <c r="E4513" s="61"/>
      <c r="F4513" s="61"/>
      <c r="G4513" t="str">
        <f t="shared" si="685"/>
        <v/>
      </c>
      <c r="H4513" t="str">
        <f>IFERROR(IF(COUNTIF($H$4:H4512,H4512)&lt;VLOOKUP($H4512,$D$3:$E$500,2,0),H4512,INDEX($D$3:$D$300,MATCH(H4512,$D$3:$D$300,0)+1)),"")</f>
        <v/>
      </c>
      <c r="I4513" t="str">
        <f>IF($H4513="","",VLOOKUP($H4513,Listes!$A$3:$I$12,3,FALSE))</f>
        <v/>
      </c>
      <c r="J4513" t="str">
        <f>IF($H4513="","",VLOOKUP($H4513,Listes!$A$3:$I$12,4,FALSE))</f>
        <v/>
      </c>
      <c r="K4513" t="str">
        <f>IF(H4513="","",VLOOKUP($H4513,Listes!$A$3:$I$12,8,FALSE))</f>
        <v/>
      </c>
      <c r="N4513" t="str">
        <f t="shared" si="686"/>
        <v/>
      </c>
    </row>
    <row r="4514" spans="1:14">
      <c r="A4514" s="62" t="str">
        <f>IF(Encodage!A4514="","",IF(COUNTIF($A$2:A4513,Encodage!A4514),"",IF(AND(Encodage!A4514&gt;=$G$2,Encodage!A4514&lt;=$H$2),Encodage!B4514,"")))</f>
        <v/>
      </c>
      <c r="B4514" s="62" t="str">
        <f>IF(A4514="","",IF(COUNTIF($A$2:B4513,Encodage!B4514)&gt;0,"",IF(AND(Encodage!B4514&gt;=$G$2,Encodage!A4514&lt;=$H$2),Encodage!C4514,"")))</f>
        <v/>
      </c>
      <c r="C4514" s="62"/>
      <c r="D4514" s="61"/>
      <c r="E4514" s="61"/>
      <c r="F4514" s="61"/>
      <c r="G4514" t="str">
        <f t="shared" si="685"/>
        <v/>
      </c>
      <c r="H4514" t="str">
        <f>IFERROR(IF(COUNTIF($H$4:H4513,H4513)&lt;VLOOKUP($H4513,$D$3:$E$500,2,0),H4513,INDEX($D$3:$D$300,MATCH(H4513,$D$3:$D$300,0)+1)),"")</f>
        <v/>
      </c>
      <c r="I4514" t="str">
        <f>IF($H4514="","",VLOOKUP($H4514,Listes!$A$3:$I$12,3,FALSE))</f>
        <v/>
      </c>
      <c r="J4514" t="str">
        <f>IF($H4514="","",VLOOKUP($H4514,Listes!$A$3:$I$12,4,FALSE))</f>
        <v/>
      </c>
      <c r="K4514" t="str">
        <f>IF(H4514="","",VLOOKUP($H4514,Listes!$A$3:$I$12,8,FALSE))</f>
        <v/>
      </c>
      <c r="N4514" t="str">
        <f t="shared" si="686"/>
        <v/>
      </c>
    </row>
    <row r="4515" spans="1:14">
      <c r="A4515" s="62" t="str">
        <f>IF(Encodage!A4515="","",IF(COUNTIF($A$2:A4514,Encodage!A4515),"",IF(AND(Encodage!A4515&gt;=$G$2,Encodage!A4515&lt;=$H$2),Encodage!B4515,"")))</f>
        <v/>
      </c>
      <c r="B4515" s="62" t="str">
        <f>IF(A4515="","",IF(COUNTIF($A$2:B4514,Encodage!B4515)&gt;0,"",IF(AND(Encodage!B4515&gt;=$G$2,Encodage!A4515&lt;=$H$2),Encodage!C4515,"")))</f>
        <v/>
      </c>
      <c r="C4515" s="62"/>
      <c r="D4515" s="61"/>
      <c r="E4515" s="61"/>
      <c r="F4515" s="61"/>
      <c r="G4515" t="str">
        <f t="shared" si="685"/>
        <v/>
      </c>
      <c r="H4515" t="str">
        <f>IFERROR(IF(COUNTIF($H$4:H4514,H4514)&lt;VLOOKUP($H4514,$D$3:$E$500,2,0),H4514,INDEX($D$3:$D$300,MATCH(H4514,$D$3:$D$300,0)+1)),"")</f>
        <v/>
      </c>
      <c r="I4515" t="str">
        <f>IF($H4515="","",VLOOKUP($H4515,Listes!$A$3:$I$12,3,FALSE))</f>
        <v/>
      </c>
      <c r="J4515" t="str">
        <f>IF($H4515="","",VLOOKUP($H4515,Listes!$A$3:$I$12,4,FALSE))</f>
        <v/>
      </c>
      <c r="K4515" t="str">
        <f>IF(H4515="","",VLOOKUP($H4515,Listes!$A$3:$I$12,8,FALSE))</f>
        <v/>
      </c>
      <c r="N4515" t="str">
        <f t="shared" si="686"/>
        <v/>
      </c>
    </row>
    <row r="4516" spans="1:14">
      <c r="A4516" s="62" t="str">
        <f>IF(Encodage!A4516="","",IF(COUNTIF($A$2:A4515,Encodage!A4516),"",IF(AND(Encodage!A4516&gt;=$G$2,Encodage!A4516&lt;=$H$2),Encodage!B4516,"")))</f>
        <v/>
      </c>
      <c r="B4516" s="62" t="str">
        <f>IF(A4516="","",IF(COUNTIF($A$2:B4515,Encodage!B4516)&gt;0,"",IF(AND(Encodage!B4516&gt;=$G$2,Encodage!A4516&lt;=$H$2),Encodage!C4516,"")))</f>
        <v/>
      </c>
      <c r="C4516" s="62"/>
      <c r="D4516" s="61"/>
      <c r="E4516" s="61"/>
      <c r="F4516" s="61"/>
      <c r="G4516" t="str">
        <f t="shared" si="685"/>
        <v/>
      </c>
      <c r="H4516" t="str">
        <f>IFERROR(IF(COUNTIF($H$4:H4515,H4515)&lt;VLOOKUP($H4515,$D$3:$E$500,2,0),H4515,INDEX($D$3:$D$300,MATCH(H4515,$D$3:$D$300,0)+1)),"")</f>
        <v/>
      </c>
      <c r="I4516" t="str">
        <f>IF($H4516="","",VLOOKUP($H4516,Listes!$A$3:$I$12,3,FALSE))</f>
        <v/>
      </c>
      <c r="J4516" t="str">
        <f>IF($H4516="","",VLOOKUP($H4516,Listes!$A$3:$I$12,4,FALSE))</f>
        <v/>
      </c>
      <c r="K4516" t="str">
        <f>IF(H4516="","",VLOOKUP($H4516,Listes!$A$3:$I$12,8,FALSE))</f>
        <v/>
      </c>
      <c r="N4516" t="str">
        <f t="shared" si="686"/>
        <v/>
      </c>
    </row>
    <row r="4517" spans="1:14">
      <c r="A4517" s="62" t="str">
        <f>IF(Encodage!A4517="","",IF(COUNTIF($A$2:A4516,Encodage!A4517),"",IF(AND(Encodage!A4517&gt;=$G$2,Encodage!A4517&lt;=$H$2),Encodage!B4517,"")))</f>
        <v/>
      </c>
      <c r="B4517" s="62" t="str">
        <f>IF(A4517="","",IF(COUNTIF($A$2:B4516,Encodage!B4517)&gt;0,"",IF(AND(Encodage!B4517&gt;=$G$2,Encodage!A4517&lt;=$H$2),Encodage!C4517,"")))</f>
        <v/>
      </c>
      <c r="C4517" s="62"/>
      <c r="D4517" s="61"/>
      <c r="E4517" s="61"/>
      <c r="F4517" s="61"/>
      <c r="G4517" t="str">
        <f t="shared" si="685"/>
        <v/>
      </c>
      <c r="H4517" t="str">
        <f>IFERROR(IF(COUNTIF($H$4:H4516,H4516)&lt;VLOOKUP($H4516,$D$3:$E$500,2,0),H4516,INDEX($D$3:$D$300,MATCH(H4516,$D$3:$D$300,0)+1)),"")</f>
        <v/>
      </c>
      <c r="I4517" t="str">
        <f>IF($H4517="","",VLOOKUP($H4517,Listes!$A$3:$I$12,3,FALSE))</f>
        <v/>
      </c>
      <c r="J4517" t="str">
        <f>IF($H4517="","",VLOOKUP($H4517,Listes!$A$3:$I$12,4,FALSE))</f>
        <v/>
      </c>
      <c r="K4517" t="str">
        <f>IF(H4517="","",VLOOKUP($H4517,Listes!$A$3:$I$12,8,FALSE))</f>
        <v/>
      </c>
      <c r="N4517" t="str">
        <f t="shared" si="686"/>
        <v/>
      </c>
    </row>
    <row r="4518" spans="1:14">
      <c r="A4518" s="62" t="str">
        <f>IF(Encodage!A4518="","",IF(COUNTIF($A$2:A4517,Encodage!A4518),"",IF(AND(Encodage!A4518&gt;=$G$2,Encodage!A4518&lt;=$H$2),Encodage!B4518,"")))</f>
        <v/>
      </c>
      <c r="B4518" s="62" t="str">
        <f>IF(A4518="","",IF(COUNTIF($A$2:B4517,Encodage!B4518)&gt;0,"",IF(AND(Encodage!B4518&gt;=$G$2,Encodage!A4518&lt;=$H$2),Encodage!C4518,"")))</f>
        <v/>
      </c>
      <c r="C4518" s="62"/>
      <c r="D4518" s="61"/>
      <c r="E4518" s="61"/>
      <c r="F4518" s="61"/>
      <c r="G4518" t="str">
        <f t="shared" si="685"/>
        <v/>
      </c>
      <c r="H4518" t="str">
        <f>IFERROR(IF(COUNTIF($H$4:H4517,H4517)&lt;VLOOKUP($H4517,$D$3:$E$500,2,0),H4517,INDEX($D$3:$D$300,MATCH(H4517,$D$3:$D$300,0)+1)),"")</f>
        <v/>
      </c>
      <c r="I4518" t="str">
        <f>IF($H4518="","",VLOOKUP($H4518,Listes!$A$3:$I$12,3,FALSE))</f>
        <v/>
      </c>
      <c r="J4518" t="str">
        <f>IF($H4518="","",VLOOKUP($H4518,Listes!$A$3:$I$12,4,FALSE))</f>
        <v/>
      </c>
      <c r="K4518" t="str">
        <f>IF(H4518="","",VLOOKUP($H4518,Listes!$A$3:$I$12,8,FALSE))</f>
        <v/>
      </c>
      <c r="N4518" t="str">
        <f t="shared" si="686"/>
        <v/>
      </c>
    </row>
    <row r="4519" spans="1:14">
      <c r="A4519" s="62" t="str">
        <f>IF(Encodage!A4519="","",IF(COUNTIF($A$2:A4518,Encodage!A4519),"",IF(AND(Encodage!A4519&gt;=$G$2,Encodage!A4519&lt;=$H$2),Encodage!B4519,"")))</f>
        <v/>
      </c>
      <c r="B4519" s="62" t="str">
        <f>IF(A4519="","",IF(COUNTIF($A$2:B4518,Encodage!B4519)&gt;0,"",IF(AND(Encodage!B4519&gt;=$G$2,Encodage!A4519&lt;=$H$2),Encodage!C4519,"")))</f>
        <v/>
      </c>
      <c r="C4519" s="62"/>
      <c r="D4519" s="61"/>
      <c r="E4519" s="61"/>
      <c r="F4519" s="61"/>
      <c r="G4519" t="str">
        <f t="shared" si="685"/>
        <v/>
      </c>
      <c r="H4519" t="str">
        <f>IFERROR(IF(COUNTIF($H$4:H4518,H4518)&lt;VLOOKUP($H4518,$D$3:$E$500,2,0),H4518,INDEX($D$3:$D$300,MATCH(H4518,$D$3:$D$300,0)+1)),"")</f>
        <v/>
      </c>
      <c r="I4519" t="str">
        <f>IF($H4519="","",VLOOKUP($H4519,Listes!$A$3:$I$12,3,FALSE))</f>
        <v/>
      </c>
      <c r="J4519" t="str">
        <f>IF($H4519="","",VLOOKUP($H4519,Listes!$A$3:$I$12,4,FALSE))</f>
        <v/>
      </c>
      <c r="K4519" t="str">
        <f>IF(H4519="","",VLOOKUP($H4519,Listes!$A$3:$I$12,8,FALSE))</f>
        <v/>
      </c>
      <c r="N4519" t="str">
        <f t="shared" si="686"/>
        <v/>
      </c>
    </row>
    <row r="4520" spans="1:14">
      <c r="A4520" s="62" t="str">
        <f>IF(Encodage!A4520="","",IF(COUNTIF($A$2:A4519,Encodage!A4520),"",IF(AND(Encodage!A4520&gt;=$G$2,Encodage!A4520&lt;=$H$2),Encodage!B4520,"")))</f>
        <v/>
      </c>
      <c r="B4520" s="62" t="str">
        <f>IF(A4520="","",IF(COUNTIF($A$2:B4519,Encodage!B4520)&gt;0,"",IF(AND(Encodage!B4520&gt;=$G$2,Encodage!A4520&lt;=$H$2),Encodage!C4520,"")))</f>
        <v/>
      </c>
      <c r="C4520" s="62"/>
      <c r="D4520" s="61"/>
      <c r="E4520" s="61"/>
      <c r="F4520" s="61"/>
      <c r="G4520" t="str">
        <f t="shared" si="685"/>
        <v/>
      </c>
      <c r="H4520" t="str">
        <f>IFERROR(IF(COUNTIF($H$4:H4519,H4519)&lt;VLOOKUP($H4519,$D$3:$E$500,2,0),H4519,INDEX($D$3:$D$300,MATCH(H4519,$D$3:$D$300,0)+1)),"")</f>
        <v/>
      </c>
      <c r="I4520" t="str">
        <f>IF($H4520="","",VLOOKUP($H4520,Listes!$A$3:$I$12,3,FALSE))</f>
        <v/>
      </c>
      <c r="J4520" t="str">
        <f>IF($H4520="","",VLOOKUP($H4520,Listes!$A$3:$I$12,4,FALSE))</f>
        <v/>
      </c>
      <c r="K4520" t="str">
        <f>IF(H4520="","",VLOOKUP($H4520,Listes!$A$3:$I$12,8,FALSE))</f>
        <v/>
      </c>
      <c r="N4520" t="str">
        <f t="shared" si="686"/>
        <v/>
      </c>
    </row>
    <row r="4521" spans="1:14">
      <c r="A4521" s="62" t="str">
        <f>IF(Encodage!A4521="","",IF(COUNTIF($A$2:A4520,Encodage!A4521),"",IF(AND(Encodage!A4521&gt;=$G$2,Encodage!A4521&lt;=$H$2),Encodage!B4521,"")))</f>
        <v/>
      </c>
      <c r="B4521" s="62" t="str">
        <f>IF(A4521="","",IF(COUNTIF($A$2:B4520,Encodage!B4521)&gt;0,"",IF(AND(Encodage!B4521&gt;=$G$2,Encodage!A4521&lt;=$H$2),Encodage!C4521,"")))</f>
        <v/>
      </c>
      <c r="C4521" s="62"/>
      <c r="D4521" s="61"/>
      <c r="E4521" s="61"/>
      <c r="F4521" s="61"/>
      <c r="G4521" t="str">
        <f t="shared" si="685"/>
        <v/>
      </c>
      <c r="H4521" t="str">
        <f>IFERROR(IF(COUNTIF($H$4:H4520,H4520)&lt;VLOOKUP($H4520,$D$3:$E$500,2,0),H4520,INDEX($D$3:$D$300,MATCH(H4520,$D$3:$D$300,0)+1)),"")</f>
        <v/>
      </c>
      <c r="I4521" t="str">
        <f>IF($H4521="","",VLOOKUP($H4521,Listes!$A$3:$I$12,3,FALSE))</f>
        <v/>
      </c>
      <c r="J4521" t="str">
        <f>IF($H4521="","",VLOOKUP($H4521,Listes!$A$3:$I$12,4,FALSE))</f>
        <v/>
      </c>
      <c r="K4521" t="str">
        <f>IF(H4521="","",VLOOKUP($H4521,Listes!$A$3:$I$12,8,FALSE))</f>
        <v/>
      </c>
      <c r="N4521" t="str">
        <f t="shared" si="686"/>
        <v/>
      </c>
    </row>
    <row r="4522" spans="1:14">
      <c r="A4522" s="62" t="str">
        <f>IF(Encodage!A4522="","",IF(COUNTIF($A$2:A4521,Encodage!A4522),"",IF(AND(Encodage!A4522&gt;=$G$2,Encodage!A4522&lt;=$H$2),Encodage!B4522,"")))</f>
        <v/>
      </c>
      <c r="B4522" s="62" t="str">
        <f>IF(A4522="","",IF(COUNTIF($A$2:B4521,Encodage!B4522)&gt;0,"",IF(AND(Encodage!B4522&gt;=$G$2,Encodage!A4522&lt;=$H$2),Encodage!C4522,"")))</f>
        <v/>
      </c>
      <c r="C4522" s="62"/>
      <c r="D4522" s="61"/>
      <c r="E4522" s="61"/>
      <c r="F4522" s="61"/>
      <c r="G4522" t="str">
        <f t="shared" si="685"/>
        <v/>
      </c>
      <c r="H4522" t="str">
        <f>IFERROR(IF(COUNTIF($H$4:H4521,H4521)&lt;VLOOKUP($H4521,$D$3:$E$500,2,0),H4521,INDEX($D$3:$D$300,MATCH(H4521,$D$3:$D$300,0)+1)),"")</f>
        <v/>
      </c>
      <c r="I4522" t="str">
        <f>IF($H4522="","",VLOOKUP($H4522,Listes!$A$3:$I$12,3,FALSE))</f>
        <v/>
      </c>
      <c r="J4522" t="str">
        <f>IF($H4522="","",VLOOKUP($H4522,Listes!$A$3:$I$12,4,FALSE))</f>
        <v/>
      </c>
      <c r="K4522" t="str">
        <f>IF(H4522="","",VLOOKUP($H4522,Listes!$A$3:$I$12,8,FALSE))</f>
        <v/>
      </c>
      <c r="N4522" t="str">
        <f t="shared" si="686"/>
        <v/>
      </c>
    </row>
    <row r="4523" spans="1:14">
      <c r="A4523" s="62" t="str">
        <f>IF(Encodage!A4523="","",IF(COUNTIF($A$2:A4522,Encodage!A4523),"",IF(AND(Encodage!A4523&gt;=$G$2,Encodage!A4523&lt;=$H$2),Encodage!B4523,"")))</f>
        <v/>
      </c>
      <c r="B4523" s="62" t="str">
        <f>IF(A4523="","",IF(COUNTIF($A$2:B4522,Encodage!B4523)&gt;0,"",IF(AND(Encodage!B4523&gt;=$G$2,Encodage!A4523&lt;=$H$2),Encodage!C4523,"")))</f>
        <v/>
      </c>
      <c r="C4523" s="62"/>
      <c r="D4523" s="61"/>
      <c r="E4523" s="61"/>
      <c r="F4523" s="61"/>
      <c r="G4523" t="str">
        <f t="shared" si="685"/>
        <v/>
      </c>
      <c r="H4523" t="str">
        <f>IFERROR(IF(COUNTIF($H$4:H4522,H4522)&lt;VLOOKUP($H4522,$D$3:$E$500,2,0),H4522,INDEX($D$3:$D$300,MATCH(H4522,$D$3:$D$300,0)+1)),"")</f>
        <v/>
      </c>
      <c r="I4523" t="str">
        <f>IF($H4523="","",VLOOKUP($H4523,Listes!$A$3:$I$12,3,FALSE))</f>
        <v/>
      </c>
      <c r="J4523" t="str">
        <f>IF($H4523="","",VLOOKUP($H4523,Listes!$A$3:$I$12,4,FALSE))</f>
        <v/>
      </c>
      <c r="K4523" t="str">
        <f>IF(H4523="","",VLOOKUP($H4523,Listes!$A$3:$I$12,8,FALSE))</f>
        <v/>
      </c>
      <c r="N4523" t="str">
        <f t="shared" si="686"/>
        <v/>
      </c>
    </row>
    <row r="4524" spans="1:14">
      <c r="A4524" s="62" t="str">
        <f>IF(Encodage!A4524="","",IF(COUNTIF($A$2:A4523,Encodage!A4524),"",IF(AND(Encodage!A4524&gt;=$G$2,Encodage!A4524&lt;=$H$2),Encodage!B4524,"")))</f>
        <v/>
      </c>
      <c r="B4524" s="62" t="str">
        <f>IF(A4524="","",IF(COUNTIF($A$2:B4523,Encodage!B4524)&gt;0,"",IF(AND(Encodage!B4524&gt;=$G$2,Encodage!A4524&lt;=$H$2),Encodage!C4524,"")))</f>
        <v/>
      </c>
      <c r="C4524" s="62"/>
      <c r="D4524" s="61"/>
      <c r="E4524" s="61"/>
      <c r="F4524" s="61"/>
      <c r="G4524" t="str">
        <f t="shared" si="685"/>
        <v/>
      </c>
      <c r="H4524" t="str">
        <f>IFERROR(IF(COUNTIF($H$4:H4523,H4523)&lt;VLOOKUP($H4523,$D$3:$E$500,2,0),H4523,INDEX($D$3:$D$300,MATCH(H4523,$D$3:$D$300,0)+1)),"")</f>
        <v/>
      </c>
      <c r="I4524" t="str">
        <f>IF($H4524="","",VLOOKUP($H4524,Listes!$A$3:$I$12,3,FALSE))</f>
        <v/>
      </c>
      <c r="J4524" t="str">
        <f>IF($H4524="","",VLOOKUP($H4524,Listes!$A$3:$I$12,4,FALSE))</f>
        <v/>
      </c>
      <c r="K4524" t="str">
        <f>IF(H4524="","",VLOOKUP($H4524,Listes!$A$3:$I$12,8,FALSE))</f>
        <v/>
      </c>
      <c r="N4524" t="str">
        <f t="shared" si="686"/>
        <v/>
      </c>
    </row>
    <row r="4525" spans="1:14">
      <c r="A4525" s="62" t="str">
        <f>IF(Encodage!A4525="","",IF(COUNTIF($A$2:A4524,Encodage!A4525),"",IF(AND(Encodage!A4525&gt;=$G$2,Encodage!A4525&lt;=$H$2),Encodage!B4525,"")))</f>
        <v/>
      </c>
      <c r="B4525" s="62" t="str">
        <f>IF(A4525="","",IF(COUNTIF($A$2:B4524,Encodage!B4525)&gt;0,"",IF(AND(Encodage!B4525&gt;=$G$2,Encodage!A4525&lt;=$H$2),Encodage!C4525,"")))</f>
        <v/>
      </c>
      <c r="C4525" s="62"/>
      <c r="D4525" s="61"/>
      <c r="E4525" s="61"/>
      <c r="F4525" s="61"/>
      <c r="G4525" t="str">
        <f t="shared" si="685"/>
        <v/>
      </c>
      <c r="H4525" t="str">
        <f>IFERROR(IF(COUNTIF($H$4:H4524,H4524)&lt;VLOOKUP($H4524,$D$3:$E$500,2,0),H4524,INDEX($D$3:$D$300,MATCH(H4524,$D$3:$D$300,0)+1)),"")</f>
        <v/>
      </c>
      <c r="I4525" t="str">
        <f>IF($H4525="","",VLOOKUP($H4525,Listes!$A$3:$I$12,3,FALSE))</f>
        <v/>
      </c>
      <c r="J4525" t="str">
        <f>IF($H4525="","",VLOOKUP($H4525,Listes!$A$3:$I$12,4,FALSE))</f>
        <v/>
      </c>
      <c r="K4525" t="str">
        <f>IF(H4525="","",VLOOKUP($H4525,Listes!$A$3:$I$12,8,FALSE))</f>
        <v/>
      </c>
      <c r="N4525" t="str">
        <f t="shared" si="686"/>
        <v/>
      </c>
    </row>
    <row r="4526" spans="1:14">
      <c r="A4526" s="62" t="str">
        <f>IF(Encodage!A4526="","",IF(COUNTIF($A$2:A4525,Encodage!A4526),"",IF(AND(Encodage!A4526&gt;=$G$2,Encodage!A4526&lt;=$H$2),Encodage!B4526,"")))</f>
        <v/>
      </c>
      <c r="B4526" s="62" t="str">
        <f>IF(A4526="","",IF(COUNTIF($A$2:B4525,Encodage!B4526)&gt;0,"",IF(AND(Encodage!B4526&gt;=$G$2,Encodage!A4526&lt;=$H$2),Encodage!C4526,"")))</f>
        <v/>
      </c>
      <c r="C4526" s="62"/>
      <c r="D4526" s="61"/>
      <c r="E4526" s="61"/>
      <c r="F4526" s="61"/>
      <c r="G4526" t="str">
        <f t="shared" si="685"/>
        <v/>
      </c>
      <c r="H4526" t="str">
        <f>IFERROR(IF(COUNTIF($H$4:H4525,H4525)&lt;VLOOKUP($H4525,$D$3:$E$500,2,0),H4525,INDEX($D$3:$D$300,MATCH(H4525,$D$3:$D$300,0)+1)),"")</f>
        <v/>
      </c>
      <c r="I4526" t="str">
        <f>IF($H4526="","",VLOOKUP($H4526,Listes!$A$3:$I$12,3,FALSE))</f>
        <v/>
      </c>
      <c r="J4526" t="str">
        <f>IF($H4526="","",VLOOKUP($H4526,Listes!$A$3:$I$12,4,FALSE))</f>
        <v/>
      </c>
      <c r="K4526" t="str">
        <f>IF(H4526="","",VLOOKUP($H4526,Listes!$A$3:$I$12,8,FALSE))</f>
        <v/>
      </c>
      <c r="N4526" t="str">
        <f t="shared" si="686"/>
        <v/>
      </c>
    </row>
    <row r="4527" spans="1:14">
      <c r="A4527" s="62" t="str">
        <f>IF(Encodage!A4527="","",IF(COUNTIF($A$2:A4526,Encodage!A4527),"",IF(AND(Encodage!A4527&gt;=$G$2,Encodage!A4527&lt;=$H$2),Encodage!B4527,"")))</f>
        <v/>
      </c>
      <c r="B4527" s="62" t="str">
        <f>IF(A4527="","",IF(COUNTIF($A$2:B4526,Encodage!B4527)&gt;0,"",IF(AND(Encodage!B4527&gt;=$G$2,Encodage!A4527&lt;=$H$2),Encodage!C4527,"")))</f>
        <v/>
      </c>
      <c r="C4527" s="62"/>
      <c r="D4527" s="61"/>
      <c r="E4527" s="61"/>
      <c r="F4527" s="61"/>
      <c r="G4527" t="str">
        <f t="shared" si="685"/>
        <v/>
      </c>
      <c r="H4527" t="str">
        <f>IFERROR(IF(COUNTIF($H$4:H4526,H4526)&lt;VLOOKUP($H4526,$D$3:$E$500,2,0),H4526,INDEX($D$3:$D$300,MATCH(H4526,$D$3:$D$300,0)+1)),"")</f>
        <v/>
      </c>
      <c r="I4527" t="str">
        <f>IF($H4527="","",VLOOKUP($H4527,Listes!$A$3:$I$12,3,FALSE))</f>
        <v/>
      </c>
      <c r="J4527" t="str">
        <f>IF($H4527="","",VLOOKUP($H4527,Listes!$A$3:$I$12,4,FALSE))</f>
        <v/>
      </c>
      <c r="K4527" t="str">
        <f>IF(H4527="","",VLOOKUP($H4527,Listes!$A$3:$I$12,8,FALSE))</f>
        <v/>
      </c>
      <c r="N4527" t="str">
        <f t="shared" si="686"/>
        <v/>
      </c>
    </row>
    <row r="4528" spans="1:14">
      <c r="A4528" s="62" t="str">
        <f>IF(Encodage!A4528="","",IF(COUNTIF($A$2:A4527,Encodage!A4528),"",IF(AND(Encodage!A4528&gt;=$G$2,Encodage!A4528&lt;=$H$2),Encodage!B4528,"")))</f>
        <v/>
      </c>
      <c r="B4528" s="62" t="str">
        <f>IF(A4528="","",IF(COUNTIF($A$2:B4527,Encodage!B4528)&gt;0,"",IF(AND(Encodage!B4528&gt;=$G$2,Encodage!A4528&lt;=$H$2),Encodage!C4528,"")))</f>
        <v/>
      </c>
      <c r="C4528" s="62"/>
      <c r="D4528" s="61"/>
      <c r="E4528" s="61"/>
      <c r="F4528" s="61"/>
      <c r="G4528" t="str">
        <f t="shared" si="685"/>
        <v/>
      </c>
      <c r="H4528" t="str">
        <f>IFERROR(IF(COUNTIF($H$4:H4527,H4527)&lt;VLOOKUP($H4527,$D$3:$E$500,2,0),H4527,INDEX($D$3:$D$300,MATCH(H4527,$D$3:$D$300,0)+1)),"")</f>
        <v/>
      </c>
      <c r="I4528" t="str">
        <f>IF($H4528="","",VLOOKUP($H4528,Listes!$A$3:$I$12,3,FALSE))</f>
        <v/>
      </c>
      <c r="J4528" t="str">
        <f>IF($H4528="","",VLOOKUP($H4528,Listes!$A$3:$I$12,4,FALSE))</f>
        <v/>
      </c>
      <c r="K4528" t="str">
        <f>IF(H4528="","",VLOOKUP($H4528,Listes!$A$3:$I$12,8,FALSE))</f>
        <v/>
      </c>
      <c r="N4528" t="str">
        <f t="shared" si="686"/>
        <v/>
      </c>
    </row>
    <row r="4529" spans="1:14">
      <c r="A4529" s="62" t="str">
        <f>IF(Encodage!A4529="","",IF(COUNTIF($A$2:A4528,Encodage!A4529),"",IF(AND(Encodage!A4529&gt;=$G$2,Encodage!A4529&lt;=$H$2),Encodage!B4529,"")))</f>
        <v/>
      </c>
      <c r="B4529" s="62" t="str">
        <f>IF(A4529="","",IF(COUNTIF($A$2:B4528,Encodage!B4529)&gt;0,"",IF(AND(Encodage!B4529&gt;=$G$2,Encodage!A4529&lt;=$H$2),Encodage!C4529,"")))</f>
        <v/>
      </c>
      <c r="C4529" s="62"/>
      <c r="D4529" s="61"/>
      <c r="E4529" s="61"/>
      <c r="F4529" s="61"/>
      <c r="G4529" t="str">
        <f t="shared" si="685"/>
        <v/>
      </c>
      <c r="H4529" t="str">
        <f>IFERROR(IF(COUNTIF($H$4:H4528,H4528)&lt;VLOOKUP($H4528,$D$3:$E$500,2,0),H4528,INDEX($D$3:$D$300,MATCH(H4528,$D$3:$D$300,0)+1)),"")</f>
        <v/>
      </c>
      <c r="I4529" t="str">
        <f>IF($H4529="","",VLOOKUP($H4529,Listes!$A$3:$I$12,3,FALSE))</f>
        <v/>
      </c>
      <c r="J4529" t="str">
        <f>IF($H4529="","",VLOOKUP($H4529,Listes!$A$3:$I$12,4,FALSE))</f>
        <v/>
      </c>
      <c r="K4529" t="str">
        <f>IF(H4529="","",VLOOKUP($H4529,Listes!$A$3:$I$12,8,FALSE))</f>
        <v/>
      </c>
      <c r="N4529" t="str">
        <f t="shared" si="686"/>
        <v/>
      </c>
    </row>
    <row r="4530" spans="1:14">
      <c r="A4530" s="62" t="str">
        <f>IF(Encodage!A4530="","",IF(COUNTIF($A$2:A4529,Encodage!A4530),"",IF(AND(Encodage!A4530&gt;=$G$2,Encodage!A4530&lt;=$H$2),Encodage!B4530,"")))</f>
        <v/>
      </c>
      <c r="B4530" s="62" t="str">
        <f>IF(A4530="","",IF(COUNTIF($A$2:B4529,Encodage!B4530)&gt;0,"",IF(AND(Encodage!B4530&gt;=$G$2,Encodage!A4530&lt;=$H$2),Encodage!C4530,"")))</f>
        <v/>
      </c>
      <c r="C4530" s="62"/>
      <c r="D4530" s="61"/>
      <c r="E4530" s="61"/>
      <c r="F4530" s="61"/>
      <c r="G4530" t="str">
        <f t="shared" si="685"/>
        <v/>
      </c>
      <c r="H4530" t="str">
        <f>IFERROR(IF(COUNTIF($H$4:H4529,H4529)&lt;VLOOKUP($H4529,$D$3:$E$500,2,0),H4529,INDEX($D$3:$D$300,MATCH(H4529,$D$3:$D$300,0)+1)),"")</f>
        <v/>
      </c>
      <c r="I4530" t="str">
        <f>IF($H4530="","",VLOOKUP($H4530,Listes!$A$3:$I$12,3,FALSE))</f>
        <v/>
      </c>
      <c r="J4530" t="str">
        <f>IF($H4530="","",VLOOKUP($H4530,Listes!$A$3:$I$12,4,FALSE))</f>
        <v/>
      </c>
      <c r="K4530" t="str">
        <f>IF(H4530="","",VLOOKUP($H4530,Listes!$A$3:$I$12,8,FALSE))</f>
        <v/>
      </c>
      <c r="N4530" t="str">
        <f t="shared" si="686"/>
        <v/>
      </c>
    </row>
    <row r="4531" spans="1:14">
      <c r="A4531" s="62" t="str">
        <f>IF(Encodage!A4531="","",IF(COUNTIF($A$2:A4530,Encodage!A4531),"",IF(AND(Encodage!A4531&gt;=$G$2,Encodage!A4531&lt;=$H$2),Encodage!B4531,"")))</f>
        <v/>
      </c>
      <c r="B4531" s="62" t="str">
        <f>IF(A4531="","",IF(COUNTIF($A$2:B4530,Encodage!B4531)&gt;0,"",IF(AND(Encodage!B4531&gt;=$G$2,Encodage!A4531&lt;=$H$2),Encodage!C4531,"")))</f>
        <v/>
      </c>
      <c r="C4531" s="62"/>
      <c r="D4531" s="61"/>
      <c r="E4531" s="61"/>
      <c r="F4531" s="61"/>
      <c r="G4531" t="str">
        <f t="shared" si="685"/>
        <v/>
      </c>
      <c r="H4531" t="str">
        <f>IFERROR(IF(COUNTIF($H$4:H4530,H4530)&lt;VLOOKUP($H4530,$D$3:$E$500,2,0),H4530,INDEX($D$3:$D$300,MATCH(H4530,$D$3:$D$300,0)+1)),"")</f>
        <v/>
      </c>
      <c r="I4531" t="str">
        <f>IF($H4531="","",VLOOKUP($H4531,Listes!$A$3:$I$12,3,FALSE))</f>
        <v/>
      </c>
      <c r="J4531" t="str">
        <f>IF($H4531="","",VLOOKUP($H4531,Listes!$A$3:$I$12,4,FALSE))</f>
        <v/>
      </c>
      <c r="K4531" t="str">
        <f>IF(H4531="","",VLOOKUP($H4531,Listes!$A$3:$I$12,8,FALSE))</f>
        <v/>
      </c>
      <c r="N4531" t="str">
        <f t="shared" si="686"/>
        <v/>
      </c>
    </row>
    <row r="4532" spans="1:14">
      <c r="A4532" s="62" t="str">
        <f>IF(Encodage!A4532="","",IF(COUNTIF($A$2:A4531,Encodage!A4532),"",IF(AND(Encodage!A4532&gt;=$G$2,Encodage!A4532&lt;=$H$2),Encodage!B4532,"")))</f>
        <v/>
      </c>
      <c r="B4532" s="62" t="str">
        <f>IF(A4532="","",IF(COUNTIF($A$2:B4531,Encodage!B4532)&gt;0,"",IF(AND(Encodage!B4532&gt;=$G$2,Encodage!A4532&lt;=$H$2),Encodage!C4532,"")))</f>
        <v/>
      </c>
      <c r="C4532" s="62"/>
      <c r="D4532" s="61"/>
      <c r="E4532" s="61"/>
      <c r="F4532" s="61"/>
      <c r="G4532" t="str">
        <f t="shared" si="685"/>
        <v/>
      </c>
      <c r="H4532" t="str">
        <f>IFERROR(IF(COUNTIF($H$4:H4531,H4531)&lt;VLOOKUP($H4531,$D$3:$E$500,2,0),H4531,INDEX($D$3:$D$300,MATCH(H4531,$D$3:$D$300,0)+1)),"")</f>
        <v/>
      </c>
      <c r="I4532" t="str">
        <f>IF($H4532="","",VLOOKUP($H4532,Listes!$A$3:$I$12,3,FALSE))</f>
        <v/>
      </c>
      <c r="J4532" t="str">
        <f>IF($H4532="","",VLOOKUP($H4532,Listes!$A$3:$I$12,4,FALSE))</f>
        <v/>
      </c>
      <c r="K4532" t="str">
        <f>IF(H4532="","",VLOOKUP($H4532,Listes!$A$3:$I$12,8,FALSE))</f>
        <v/>
      </c>
      <c r="N4532" t="str">
        <f t="shared" si="686"/>
        <v/>
      </c>
    </row>
    <row r="4533" spans="1:14">
      <c r="A4533" s="62" t="str">
        <f>IF(Encodage!A4533="","",IF(COUNTIF($A$2:A4532,Encodage!A4533),"",IF(AND(Encodage!A4533&gt;=$G$2,Encodage!A4533&lt;=$H$2),Encodage!B4533,"")))</f>
        <v/>
      </c>
      <c r="B4533" s="62" t="str">
        <f>IF(A4533="","",IF(COUNTIF($A$2:B4532,Encodage!B4533)&gt;0,"",IF(AND(Encodage!B4533&gt;=$G$2,Encodage!A4533&lt;=$H$2),Encodage!C4533,"")))</f>
        <v/>
      </c>
      <c r="C4533" s="62"/>
      <c r="D4533" s="61"/>
      <c r="E4533" s="61"/>
      <c r="F4533" s="61"/>
      <c r="G4533" t="str">
        <f t="shared" si="685"/>
        <v/>
      </c>
      <c r="H4533" t="str">
        <f>IFERROR(IF(COUNTIF($H$4:H4532,H4532)&lt;VLOOKUP($H4532,$D$3:$E$500,2,0),H4532,INDEX($D$3:$D$300,MATCH(H4532,$D$3:$D$300,0)+1)),"")</f>
        <v/>
      </c>
      <c r="I4533" t="str">
        <f>IF($H4533="","",VLOOKUP($H4533,Listes!$A$3:$I$12,3,FALSE))</f>
        <v/>
      </c>
      <c r="J4533" t="str">
        <f>IF($H4533="","",VLOOKUP($H4533,Listes!$A$3:$I$12,4,FALSE))</f>
        <v/>
      </c>
      <c r="K4533" t="str">
        <f>IF(H4533="","",VLOOKUP($H4533,Listes!$A$3:$I$12,8,FALSE))</f>
        <v/>
      </c>
      <c r="N4533" t="str">
        <f t="shared" si="686"/>
        <v/>
      </c>
    </row>
    <row r="4534" spans="1:14">
      <c r="A4534" s="62" t="str">
        <f>IF(Encodage!A4534="","",IF(COUNTIF($A$2:A4533,Encodage!A4534),"",IF(AND(Encodage!A4534&gt;=$G$2,Encodage!A4534&lt;=$H$2),Encodage!B4534,"")))</f>
        <v/>
      </c>
      <c r="B4534" s="62" t="str">
        <f>IF(A4534="","",IF(COUNTIF($A$2:B4533,Encodage!B4534)&gt;0,"",IF(AND(Encodage!B4534&gt;=$G$2,Encodage!A4534&lt;=$H$2),Encodage!C4534,"")))</f>
        <v/>
      </c>
      <c r="C4534" s="62"/>
      <c r="D4534" s="61"/>
      <c r="E4534" s="61"/>
      <c r="F4534" s="61"/>
      <c r="G4534" t="str">
        <f t="shared" si="685"/>
        <v/>
      </c>
      <c r="H4534" t="str">
        <f>IFERROR(IF(COUNTIF($H$4:H4533,H4533)&lt;VLOOKUP($H4533,$D$3:$E$500,2,0),H4533,INDEX($D$3:$D$300,MATCH(H4533,$D$3:$D$300,0)+1)),"")</f>
        <v/>
      </c>
      <c r="I4534" t="str">
        <f>IF($H4534="","",VLOOKUP($H4534,Listes!$A$3:$I$12,3,FALSE))</f>
        <v/>
      </c>
      <c r="J4534" t="str">
        <f>IF($H4534="","",VLOOKUP($H4534,Listes!$A$3:$I$12,4,FALSE))</f>
        <v/>
      </c>
      <c r="K4534" t="str">
        <f>IF(H4534="","",VLOOKUP($H4534,Listes!$A$3:$I$12,8,FALSE))</f>
        <v/>
      </c>
      <c r="N4534" t="str">
        <f t="shared" si="686"/>
        <v/>
      </c>
    </row>
    <row r="4535" spans="1:14">
      <c r="A4535" s="62" t="str">
        <f>IF(Encodage!A4535="","",IF(COUNTIF($A$2:A4534,Encodage!A4535),"",IF(AND(Encodage!A4535&gt;=$G$2,Encodage!A4535&lt;=$H$2),Encodage!B4535,"")))</f>
        <v/>
      </c>
      <c r="B4535" s="62" t="str">
        <f>IF(A4535="","",IF(COUNTIF($A$2:B4534,Encodage!B4535)&gt;0,"",IF(AND(Encodage!B4535&gt;=$G$2,Encodage!A4535&lt;=$H$2),Encodage!C4535,"")))</f>
        <v/>
      </c>
      <c r="C4535" s="62"/>
      <c r="D4535" s="61"/>
      <c r="E4535" s="61"/>
      <c r="F4535" s="61"/>
      <c r="G4535" t="str">
        <f t="shared" si="685"/>
        <v/>
      </c>
      <c r="H4535" t="str">
        <f>IFERROR(IF(COUNTIF($H$4:H4534,H4534)&lt;VLOOKUP($H4534,$D$3:$E$500,2,0),H4534,INDEX($D$3:$D$300,MATCH(H4534,$D$3:$D$300,0)+1)),"")</f>
        <v/>
      </c>
      <c r="I4535" t="str">
        <f>IF($H4535="","",VLOOKUP($H4535,Listes!$A$3:$I$12,3,FALSE))</f>
        <v/>
      </c>
      <c r="J4535" t="str">
        <f>IF($H4535="","",VLOOKUP($H4535,Listes!$A$3:$I$12,4,FALSE))</f>
        <v/>
      </c>
      <c r="K4535" t="str">
        <f>IF(H4535="","",VLOOKUP($H4535,Listes!$A$3:$I$12,8,FALSE))</f>
        <v/>
      </c>
      <c r="N4535" t="str">
        <f t="shared" si="686"/>
        <v/>
      </c>
    </row>
    <row r="4536" spans="1:14">
      <c r="A4536" s="62" t="str">
        <f>IF(Encodage!A4536="","",IF(COUNTIF($A$2:A4535,Encodage!A4536),"",IF(AND(Encodage!A4536&gt;=$G$2,Encodage!A4536&lt;=$H$2),Encodage!B4536,"")))</f>
        <v/>
      </c>
      <c r="B4536" s="62" t="str">
        <f>IF(A4536="","",IF(COUNTIF($A$2:B4535,Encodage!B4536)&gt;0,"",IF(AND(Encodage!B4536&gt;=$G$2,Encodage!A4536&lt;=$H$2),Encodage!C4536,"")))</f>
        <v/>
      </c>
      <c r="C4536" s="62"/>
      <c r="D4536" s="61"/>
      <c r="E4536" s="61"/>
      <c r="F4536" s="61"/>
      <c r="G4536" t="str">
        <f t="shared" si="685"/>
        <v/>
      </c>
      <c r="H4536" t="str">
        <f>IFERROR(IF(COUNTIF($H$4:H4535,H4535)&lt;VLOOKUP($H4535,$D$3:$E$500,2,0),H4535,INDEX($D$3:$D$300,MATCH(H4535,$D$3:$D$300,0)+1)),"")</f>
        <v/>
      </c>
      <c r="I4536" t="str">
        <f>IF($H4536="","",VLOOKUP($H4536,Listes!$A$3:$I$12,3,FALSE))</f>
        <v/>
      </c>
      <c r="J4536" t="str">
        <f>IF($H4536="","",VLOOKUP($H4536,Listes!$A$3:$I$12,4,FALSE))</f>
        <v/>
      </c>
      <c r="K4536" t="str">
        <f>IF(H4536="","",VLOOKUP($H4536,Listes!$A$3:$I$12,8,FALSE))</f>
        <v/>
      </c>
      <c r="N4536" t="str">
        <f t="shared" si="686"/>
        <v/>
      </c>
    </row>
    <row r="4537" spans="1:14">
      <c r="A4537" s="62" t="str">
        <f>IF(Encodage!A4537="","",IF(COUNTIF($A$2:A4536,Encodage!A4537),"",IF(AND(Encodage!A4537&gt;=$G$2,Encodage!A4537&lt;=$H$2),Encodage!B4537,"")))</f>
        <v/>
      </c>
      <c r="B4537" s="62" t="str">
        <f>IF(A4537="","",IF(COUNTIF($A$2:B4536,Encodage!B4537)&gt;0,"",IF(AND(Encodage!B4537&gt;=$G$2,Encodage!A4537&lt;=$H$2),Encodage!C4537,"")))</f>
        <v/>
      </c>
      <c r="C4537" s="62"/>
      <c r="D4537" s="61"/>
      <c r="E4537" s="61"/>
      <c r="F4537" s="61"/>
      <c r="G4537" t="str">
        <f t="shared" si="685"/>
        <v/>
      </c>
      <c r="H4537" t="str">
        <f>IFERROR(IF(COUNTIF($H$4:H4536,H4536)&lt;VLOOKUP($H4536,$D$3:$E$500,2,0),H4536,INDEX($D$3:$D$300,MATCH(H4536,$D$3:$D$300,0)+1)),"")</f>
        <v/>
      </c>
      <c r="I4537" t="str">
        <f>IF($H4537="","",VLOOKUP($H4537,Listes!$A$3:$I$12,3,FALSE))</f>
        <v/>
      </c>
      <c r="J4537" t="str">
        <f>IF($H4537="","",VLOOKUP($H4537,Listes!$A$3:$I$12,4,FALSE))</f>
        <v/>
      </c>
      <c r="K4537" t="str">
        <f>IF(H4537="","",VLOOKUP($H4537,Listes!$A$3:$I$12,8,FALSE))</f>
        <v/>
      </c>
      <c r="N4537" t="str">
        <f t="shared" si="686"/>
        <v/>
      </c>
    </row>
    <row r="4538" spans="1:14">
      <c r="A4538" s="62" t="str">
        <f>IF(Encodage!A4538="","",IF(COUNTIF($A$2:A4537,Encodage!A4538),"",IF(AND(Encodage!A4538&gt;=$G$2,Encodage!A4538&lt;=$H$2),Encodage!B4538,"")))</f>
        <v/>
      </c>
      <c r="B4538" s="62" t="str">
        <f>IF(A4538="","",IF(COUNTIF($A$2:B4537,Encodage!B4538)&gt;0,"",IF(AND(Encodage!B4538&gt;=$G$2,Encodage!A4538&lt;=$H$2),Encodage!C4538,"")))</f>
        <v/>
      </c>
      <c r="C4538" s="62"/>
      <c r="D4538" s="61"/>
      <c r="E4538" s="61"/>
      <c r="F4538" s="61"/>
      <c r="G4538" t="str">
        <f t="shared" si="685"/>
        <v/>
      </c>
      <c r="H4538" t="str">
        <f>IFERROR(IF(COUNTIF($H$4:H4537,H4537)&lt;VLOOKUP($H4537,$D$3:$E$500,2,0),H4537,INDEX($D$3:$D$300,MATCH(H4537,$D$3:$D$300,0)+1)),"")</f>
        <v/>
      </c>
      <c r="I4538" t="str">
        <f>IF($H4538="","",VLOOKUP($H4538,Listes!$A$3:$I$12,3,FALSE))</f>
        <v/>
      </c>
      <c r="J4538" t="str">
        <f>IF($H4538="","",VLOOKUP($H4538,Listes!$A$3:$I$12,4,FALSE))</f>
        <v/>
      </c>
      <c r="K4538" t="str">
        <f>IF(H4538="","",VLOOKUP($H4538,Listes!$A$3:$I$12,8,FALSE))</f>
        <v/>
      </c>
      <c r="N4538" t="str">
        <f t="shared" si="686"/>
        <v/>
      </c>
    </row>
    <row r="4539" spans="1:14">
      <c r="A4539" s="62" t="str">
        <f>IF(Encodage!A4539="","",IF(COUNTIF($A$2:A4538,Encodage!A4539),"",IF(AND(Encodage!A4539&gt;=$G$2,Encodage!A4539&lt;=$H$2),Encodage!B4539,"")))</f>
        <v/>
      </c>
      <c r="B4539" s="62" t="str">
        <f>IF(A4539="","",IF(COUNTIF($A$2:B4538,Encodage!B4539)&gt;0,"",IF(AND(Encodage!B4539&gt;=$G$2,Encodage!A4539&lt;=$H$2),Encodage!C4539,"")))</f>
        <v/>
      </c>
      <c r="C4539" s="62"/>
      <c r="D4539" s="61"/>
      <c r="E4539" s="61"/>
      <c r="F4539" s="61"/>
      <c r="G4539" t="str">
        <f t="shared" si="685"/>
        <v/>
      </c>
      <c r="H4539" t="str">
        <f>IFERROR(IF(COUNTIF($H$4:H4538,H4538)&lt;VLOOKUP($H4538,$D$3:$E$500,2,0),H4538,INDEX($D$3:$D$300,MATCH(H4538,$D$3:$D$300,0)+1)),"")</f>
        <v/>
      </c>
      <c r="I4539" t="str">
        <f>IF($H4539="","",VLOOKUP($H4539,Listes!$A$3:$I$12,3,FALSE))</f>
        <v/>
      </c>
      <c r="J4539" t="str">
        <f>IF($H4539="","",VLOOKUP($H4539,Listes!$A$3:$I$12,4,FALSE))</f>
        <v/>
      </c>
      <c r="K4539" t="str">
        <f>IF(H4539="","",VLOOKUP($H4539,Listes!$A$3:$I$12,8,FALSE))</f>
        <v/>
      </c>
      <c r="N4539" t="str">
        <f t="shared" si="686"/>
        <v/>
      </c>
    </row>
    <row r="4540" spans="1:14">
      <c r="A4540" s="62" t="str">
        <f>IF(Encodage!A4540="","",IF(COUNTIF($A$2:A4539,Encodage!A4540),"",IF(AND(Encodage!A4540&gt;=$G$2,Encodage!A4540&lt;=$H$2),Encodage!B4540,"")))</f>
        <v/>
      </c>
      <c r="B4540" s="62" t="str">
        <f>IF(A4540="","",IF(COUNTIF($A$2:B4539,Encodage!B4540)&gt;0,"",IF(AND(Encodage!B4540&gt;=$G$2,Encodage!A4540&lt;=$H$2),Encodage!C4540,"")))</f>
        <v/>
      </c>
      <c r="C4540" s="62"/>
      <c r="D4540" s="61"/>
      <c r="E4540" s="61"/>
      <c r="F4540" s="61"/>
      <c r="G4540" t="str">
        <f t="shared" si="685"/>
        <v/>
      </c>
      <c r="H4540" t="str">
        <f>IFERROR(IF(COUNTIF($H$4:H4539,H4539)&lt;VLOOKUP($H4539,$D$3:$E$500,2,0),H4539,INDEX($D$3:$D$300,MATCH(H4539,$D$3:$D$300,0)+1)),"")</f>
        <v/>
      </c>
      <c r="I4540" t="str">
        <f>IF($H4540="","",VLOOKUP($H4540,Listes!$A$3:$I$12,3,FALSE))</f>
        <v/>
      </c>
      <c r="J4540" t="str">
        <f>IF($H4540="","",VLOOKUP($H4540,Listes!$A$3:$I$12,4,FALSE))</f>
        <v/>
      </c>
      <c r="K4540" t="str">
        <f>IF(H4540="","",VLOOKUP($H4540,Listes!$A$3:$I$12,8,FALSE))</f>
        <v/>
      </c>
      <c r="N4540" t="str">
        <f t="shared" si="686"/>
        <v/>
      </c>
    </row>
    <row r="4541" spans="1:14">
      <c r="A4541" s="62" t="str">
        <f>IF(Encodage!A4541="","",IF(COUNTIF($A$2:A4540,Encodage!A4541),"",IF(AND(Encodage!A4541&gt;=$G$2,Encodage!A4541&lt;=$H$2),Encodage!B4541,"")))</f>
        <v/>
      </c>
      <c r="B4541" s="62" t="str">
        <f>IF(A4541="","",IF(COUNTIF($A$2:B4540,Encodage!B4541)&gt;0,"",IF(AND(Encodage!B4541&gt;=$G$2,Encodage!A4541&lt;=$H$2),Encodage!C4541,"")))</f>
        <v/>
      </c>
      <c r="C4541" s="62"/>
      <c r="D4541" s="61"/>
      <c r="E4541" s="61"/>
      <c r="F4541" s="61"/>
      <c r="G4541" t="str">
        <f t="shared" si="685"/>
        <v/>
      </c>
      <c r="H4541" t="str">
        <f>IFERROR(IF(COUNTIF($H$4:H4540,H4540)&lt;VLOOKUP($H4540,$D$3:$E$500,2,0),H4540,INDEX($D$3:$D$300,MATCH(H4540,$D$3:$D$300,0)+1)),"")</f>
        <v/>
      </c>
      <c r="I4541" t="str">
        <f>IF($H4541="","",VLOOKUP($H4541,Listes!$A$3:$I$12,3,FALSE))</f>
        <v/>
      </c>
      <c r="J4541" t="str">
        <f>IF($H4541="","",VLOOKUP($H4541,Listes!$A$3:$I$12,4,FALSE))</f>
        <v/>
      </c>
      <c r="K4541" t="str">
        <f>IF(H4541="","",VLOOKUP($H4541,Listes!$A$3:$I$12,8,FALSE))</f>
        <v/>
      </c>
      <c r="N4541" t="str">
        <f t="shared" si="686"/>
        <v/>
      </c>
    </row>
    <row r="4542" spans="1:14">
      <c r="A4542" s="62" t="str">
        <f>IF(Encodage!A4542="","",IF(COUNTIF($A$2:A4541,Encodage!A4542),"",IF(AND(Encodage!A4542&gt;=$G$2,Encodage!A4542&lt;=$H$2),Encodage!B4542,"")))</f>
        <v/>
      </c>
      <c r="B4542" s="62" t="str">
        <f>IF(A4542="","",IF(COUNTIF($A$2:B4541,Encodage!B4542)&gt;0,"",IF(AND(Encodage!B4542&gt;=$G$2,Encodage!A4542&lt;=$H$2),Encodage!C4542,"")))</f>
        <v/>
      </c>
      <c r="C4542" s="62"/>
      <c r="D4542" s="61"/>
      <c r="E4542" s="61"/>
      <c r="F4542" s="61"/>
      <c r="G4542" t="str">
        <f t="shared" si="685"/>
        <v/>
      </c>
      <c r="H4542" t="str">
        <f>IFERROR(IF(COUNTIF($H$4:H4541,H4541)&lt;VLOOKUP($H4541,$D$3:$E$500,2,0),H4541,INDEX($D$3:$D$300,MATCH(H4541,$D$3:$D$300,0)+1)),"")</f>
        <v/>
      </c>
      <c r="I4542" t="str">
        <f>IF($H4542="","",VLOOKUP($H4542,Listes!$A$3:$I$12,3,FALSE))</f>
        <v/>
      </c>
      <c r="J4542" t="str">
        <f>IF($H4542="","",VLOOKUP($H4542,Listes!$A$3:$I$12,4,FALSE))</f>
        <v/>
      </c>
      <c r="K4542" t="str">
        <f>IF(H4542="","",VLOOKUP($H4542,Listes!$A$3:$I$12,8,FALSE))</f>
        <v/>
      </c>
      <c r="N4542" t="str">
        <f t="shared" si="686"/>
        <v/>
      </c>
    </row>
    <row r="4543" spans="1:14">
      <c r="A4543" s="62" t="str">
        <f>IF(Encodage!A4543="","",IF(COUNTIF($A$2:A4542,Encodage!A4543),"",IF(AND(Encodage!A4543&gt;=$G$2,Encodage!A4543&lt;=$H$2),Encodage!B4543,"")))</f>
        <v/>
      </c>
      <c r="B4543" s="62" t="str">
        <f>IF(A4543="","",IF(COUNTIF($A$2:B4542,Encodage!B4543)&gt;0,"",IF(AND(Encodage!B4543&gt;=$G$2,Encodage!A4543&lt;=$H$2),Encodage!C4543,"")))</f>
        <v/>
      </c>
      <c r="C4543" s="62"/>
      <c r="D4543" s="61"/>
      <c r="E4543" s="61"/>
      <c r="F4543" s="61"/>
      <c r="G4543" t="str">
        <f t="shared" si="685"/>
        <v/>
      </c>
      <c r="H4543" t="str">
        <f>IFERROR(IF(COUNTIF($H$4:H4542,H4542)&lt;VLOOKUP($H4542,$D$3:$E$500,2,0),H4542,INDEX($D$3:$D$300,MATCH(H4542,$D$3:$D$300,0)+1)),"")</f>
        <v/>
      </c>
      <c r="I4543" t="str">
        <f>IF($H4543="","",VLOOKUP($H4543,Listes!$A$3:$I$12,3,FALSE))</f>
        <v/>
      </c>
      <c r="J4543" t="str">
        <f>IF($H4543="","",VLOOKUP($H4543,Listes!$A$3:$I$12,4,FALSE))</f>
        <v/>
      </c>
      <c r="K4543" t="str">
        <f>IF(H4543="","",VLOOKUP($H4543,Listes!$A$3:$I$12,8,FALSE))</f>
        <v/>
      </c>
      <c r="N4543" t="str">
        <f t="shared" si="686"/>
        <v/>
      </c>
    </row>
    <row r="4544" spans="1:14">
      <c r="A4544" s="62" t="str">
        <f>IF(Encodage!A4544="","",IF(COUNTIF($A$2:A4543,Encodage!A4544),"",IF(AND(Encodage!A4544&gt;=$G$2,Encodage!A4544&lt;=$H$2),Encodage!B4544,"")))</f>
        <v/>
      </c>
      <c r="B4544" s="62" t="str">
        <f>IF(A4544="","",IF(COUNTIF($A$2:B4543,Encodage!B4544)&gt;0,"",IF(AND(Encodage!B4544&gt;=$G$2,Encodage!A4544&lt;=$H$2),Encodage!C4544,"")))</f>
        <v/>
      </c>
      <c r="C4544" s="62"/>
      <c r="D4544" s="61"/>
      <c r="E4544" s="61"/>
      <c r="F4544" s="61"/>
      <c r="G4544" t="str">
        <f t="shared" si="685"/>
        <v/>
      </c>
      <c r="H4544" t="str">
        <f>IFERROR(IF(COUNTIF($H$4:H4543,H4543)&lt;VLOOKUP($H4543,$D$3:$E$500,2,0),H4543,INDEX($D$3:$D$300,MATCH(H4543,$D$3:$D$300,0)+1)),"")</f>
        <v/>
      </c>
      <c r="I4544" t="str">
        <f>IF($H4544="","",VLOOKUP($H4544,Listes!$A$3:$I$12,3,FALSE))</f>
        <v/>
      </c>
      <c r="J4544" t="str">
        <f>IF($H4544="","",VLOOKUP($H4544,Listes!$A$3:$I$12,4,FALSE))</f>
        <v/>
      </c>
      <c r="K4544" t="str">
        <f>IF(H4544="","",VLOOKUP($H4544,Listes!$A$3:$I$12,8,FALSE))</f>
        <v/>
      </c>
      <c r="N4544" t="str">
        <f t="shared" si="686"/>
        <v/>
      </c>
    </row>
    <row r="4545" spans="1:14">
      <c r="A4545" s="62" t="str">
        <f>IF(Encodage!A4545="","",IF(COUNTIF($A$2:A4544,Encodage!A4545),"",IF(AND(Encodage!A4545&gt;=$G$2,Encodage!A4545&lt;=$H$2),Encodage!B4545,"")))</f>
        <v/>
      </c>
      <c r="B4545" s="62" t="str">
        <f>IF(A4545="","",IF(COUNTIF($A$2:B4544,Encodage!B4545)&gt;0,"",IF(AND(Encodage!B4545&gt;=$G$2,Encodage!A4545&lt;=$H$2),Encodage!C4545,"")))</f>
        <v/>
      </c>
      <c r="C4545" s="62"/>
      <c r="D4545" s="61"/>
      <c r="E4545" s="61"/>
      <c r="F4545" s="61"/>
      <c r="G4545" t="str">
        <f t="shared" si="685"/>
        <v/>
      </c>
      <c r="H4545" t="str">
        <f>IFERROR(IF(COUNTIF($H$4:H4544,H4544)&lt;VLOOKUP($H4544,$D$3:$E$500,2,0),H4544,INDEX($D$3:$D$300,MATCH(H4544,$D$3:$D$300,0)+1)),"")</f>
        <v/>
      </c>
      <c r="I4545" t="str">
        <f>IF($H4545="","",VLOOKUP($H4545,Listes!$A$3:$I$12,3,FALSE))</f>
        <v/>
      </c>
      <c r="J4545" t="str">
        <f>IF($H4545="","",VLOOKUP($H4545,Listes!$A$3:$I$12,4,FALSE))</f>
        <v/>
      </c>
      <c r="K4545" t="str">
        <f>IF(H4545="","",VLOOKUP($H4545,Listes!$A$3:$I$12,8,FALSE))</f>
        <v/>
      </c>
      <c r="N4545" t="str">
        <f t="shared" si="686"/>
        <v/>
      </c>
    </row>
    <row r="4546" spans="1:14">
      <c r="A4546" s="62" t="str">
        <f>IF(Encodage!A4546="","",IF(COUNTIF($A$2:A4545,Encodage!A4546),"",IF(AND(Encodage!A4546&gt;=$G$2,Encodage!A4546&lt;=$H$2),Encodage!B4546,"")))</f>
        <v/>
      </c>
      <c r="B4546" s="62" t="str">
        <f>IF(A4546="","",IF(COUNTIF($A$2:B4545,Encodage!B4546)&gt;0,"",IF(AND(Encodage!B4546&gt;=$G$2,Encodage!A4546&lt;=$H$2),Encodage!C4546,"")))</f>
        <v/>
      </c>
      <c r="C4546" s="62"/>
      <c r="D4546" s="61"/>
      <c r="E4546" s="61"/>
      <c r="F4546" s="61"/>
      <c r="G4546" t="str">
        <f t="shared" si="685"/>
        <v/>
      </c>
      <c r="H4546" t="str">
        <f>IFERROR(IF(COUNTIF($H$4:H4545,H4545)&lt;VLOOKUP($H4545,$D$3:$E$500,2,0),H4545,INDEX($D$3:$D$300,MATCH(H4545,$D$3:$D$300,0)+1)),"")</f>
        <v/>
      </c>
      <c r="I4546" t="str">
        <f>IF($H4546="","",VLOOKUP($H4546,Listes!$A$3:$I$12,3,FALSE))</f>
        <v/>
      </c>
      <c r="J4546" t="str">
        <f>IF($H4546="","",VLOOKUP($H4546,Listes!$A$3:$I$12,4,FALSE))</f>
        <v/>
      </c>
      <c r="K4546" t="str">
        <f>IF(H4546="","",VLOOKUP($H4546,Listes!$A$3:$I$12,8,FALSE))</f>
        <v/>
      </c>
      <c r="N4546" t="str">
        <f t="shared" si="686"/>
        <v/>
      </c>
    </row>
    <row r="4547" spans="1:14">
      <c r="A4547" s="62" t="str">
        <f>IF(Encodage!A4547="","",IF(COUNTIF($A$2:A4546,Encodage!A4547),"",IF(AND(Encodage!A4547&gt;=$G$2,Encodage!A4547&lt;=$H$2),Encodage!B4547,"")))</f>
        <v/>
      </c>
      <c r="B4547" s="62" t="str">
        <f>IF(A4547="","",IF(COUNTIF($A$2:B4546,Encodage!B4547)&gt;0,"",IF(AND(Encodage!B4547&gt;=$G$2,Encodage!A4547&lt;=$H$2),Encodage!C4547,"")))</f>
        <v/>
      </c>
      <c r="C4547" s="62"/>
      <c r="D4547" s="61"/>
      <c r="E4547" s="61"/>
      <c r="F4547" s="61"/>
      <c r="G4547" t="str">
        <f t="shared" si="685"/>
        <v/>
      </c>
      <c r="H4547" t="str">
        <f>IFERROR(IF(COUNTIF($H$4:H4546,H4546)&lt;VLOOKUP($H4546,$D$3:$E$500,2,0),H4546,INDEX($D$3:$D$300,MATCH(H4546,$D$3:$D$300,0)+1)),"")</f>
        <v/>
      </c>
      <c r="I4547" t="str">
        <f>IF($H4547="","",VLOOKUP($H4547,Listes!$A$3:$I$12,3,FALSE))</f>
        <v/>
      </c>
      <c r="J4547" t="str">
        <f>IF($H4547="","",VLOOKUP($H4547,Listes!$A$3:$I$12,4,FALSE))</f>
        <v/>
      </c>
      <c r="K4547" t="str">
        <f>IF(H4547="","",VLOOKUP($H4547,Listes!$A$3:$I$12,8,FALSE))</f>
        <v/>
      </c>
      <c r="N4547" t="str">
        <f t="shared" si="686"/>
        <v/>
      </c>
    </row>
    <row r="4548" spans="1:14">
      <c r="A4548" s="62" t="str">
        <f>IF(Encodage!A4548="","",IF(COUNTIF($A$2:A4547,Encodage!A4548),"",IF(AND(Encodage!A4548&gt;=$G$2,Encodage!A4548&lt;=$H$2),Encodage!B4548,"")))</f>
        <v/>
      </c>
      <c r="B4548" s="62" t="str">
        <f>IF(A4548="","",IF(COUNTIF($A$2:B4547,Encodage!B4548)&gt;0,"",IF(AND(Encodage!B4548&gt;=$G$2,Encodage!A4548&lt;=$H$2),Encodage!C4548,"")))</f>
        <v/>
      </c>
      <c r="C4548" s="62"/>
      <c r="D4548" s="61"/>
      <c r="E4548" s="61"/>
      <c r="F4548" s="61"/>
      <c r="G4548" t="str">
        <f t="shared" si="685"/>
        <v/>
      </c>
      <c r="H4548" t="str">
        <f>IFERROR(IF(COUNTIF($H$4:H4547,H4547)&lt;VLOOKUP($H4547,$D$3:$E$500,2,0),H4547,INDEX($D$3:$D$300,MATCH(H4547,$D$3:$D$300,0)+1)),"")</f>
        <v/>
      </c>
      <c r="I4548" t="str">
        <f>IF($H4548="","",VLOOKUP($H4548,Listes!$A$3:$I$12,3,FALSE))</f>
        <v/>
      </c>
      <c r="J4548" t="str">
        <f>IF($H4548="","",VLOOKUP($H4548,Listes!$A$3:$I$12,4,FALSE))</f>
        <v/>
      </c>
      <c r="K4548" t="str">
        <f>IF(H4548="","",VLOOKUP($H4548,Listes!$A$3:$I$12,8,FALSE))</f>
        <v/>
      </c>
      <c r="N4548" t="str">
        <f t="shared" si="686"/>
        <v/>
      </c>
    </row>
    <row r="4549" spans="1:14">
      <c r="A4549" s="62" t="str">
        <f>IF(Encodage!A4549="","",IF(COUNTIF($A$2:A4548,Encodage!A4549),"",IF(AND(Encodage!A4549&gt;=$G$2,Encodage!A4549&lt;=$H$2),Encodage!B4549,"")))</f>
        <v/>
      </c>
      <c r="B4549" s="62" t="str">
        <f>IF(A4549="","",IF(COUNTIF($A$2:B4548,Encodage!B4549)&gt;0,"",IF(AND(Encodage!B4549&gt;=$G$2,Encodage!A4549&lt;=$H$2),Encodage!C4549,"")))</f>
        <v/>
      </c>
      <c r="C4549" s="62"/>
      <c r="D4549" s="61"/>
      <c r="E4549" s="61"/>
      <c r="F4549" s="61"/>
      <c r="G4549" t="str">
        <f t="shared" ref="G4549:G4612" si="687">IFERROR(INDEX($C$3:$C$10000,MATCH(H4549,$A$3:$A$10000,0)),"")</f>
        <v/>
      </c>
      <c r="H4549" t="str">
        <f>IFERROR(IF(COUNTIF($H$4:H4548,H4548)&lt;VLOOKUP($H4548,$D$3:$E$500,2,0),H4548,INDEX($D$3:$D$300,MATCH(H4548,$D$3:$D$300,0)+1)),"")</f>
        <v/>
      </c>
      <c r="I4549" t="str">
        <f>IF($H4549="","",VLOOKUP($H4549,Listes!$A$3:$I$12,3,FALSE))</f>
        <v/>
      </c>
      <c r="J4549" t="str">
        <f>IF($H4549="","",VLOOKUP($H4549,Listes!$A$3:$I$12,4,FALSE))</f>
        <v/>
      </c>
      <c r="K4549" t="str">
        <f>IF(H4549="","",VLOOKUP($H4549,Listes!$A$3:$I$12,8,FALSE))</f>
        <v/>
      </c>
      <c r="N4549" t="str">
        <f t="shared" ref="N4549:N4612" si="688">IF($H4548=$H4549,"",IFERROR(INDEX($C$3:$C$300,MATCH(H4549,$D$3:$D$300,0)),""))</f>
        <v/>
      </c>
    </row>
    <row r="4550" spans="1:14">
      <c r="A4550" s="62" t="str">
        <f>IF(Encodage!A4550="","",IF(COUNTIF($A$2:A4549,Encodage!A4550),"",IF(AND(Encodage!A4550&gt;=$G$2,Encodage!A4550&lt;=$H$2),Encodage!B4550,"")))</f>
        <v/>
      </c>
      <c r="B4550" s="62" t="str">
        <f>IF(A4550="","",IF(COUNTIF($A$2:B4549,Encodage!B4550)&gt;0,"",IF(AND(Encodage!B4550&gt;=$G$2,Encodage!A4550&lt;=$H$2),Encodage!C4550,"")))</f>
        <v/>
      </c>
      <c r="C4550" s="62"/>
      <c r="D4550" s="61"/>
      <c r="E4550" s="61"/>
      <c r="F4550" s="61"/>
      <c r="G4550" t="str">
        <f t="shared" si="687"/>
        <v/>
      </c>
      <c r="H4550" t="str">
        <f>IFERROR(IF(COUNTIF($H$4:H4549,H4549)&lt;VLOOKUP($H4549,$D$3:$E$500,2,0),H4549,INDEX($D$3:$D$300,MATCH(H4549,$D$3:$D$300,0)+1)),"")</f>
        <v/>
      </c>
      <c r="I4550" t="str">
        <f>IF($H4550="","",VLOOKUP($H4550,Listes!$A$3:$I$12,3,FALSE))</f>
        <v/>
      </c>
      <c r="J4550" t="str">
        <f>IF($H4550="","",VLOOKUP($H4550,Listes!$A$3:$I$12,4,FALSE))</f>
        <v/>
      </c>
      <c r="K4550" t="str">
        <f>IF(H4550="","",VLOOKUP($H4550,Listes!$A$3:$I$12,8,FALSE))</f>
        <v/>
      </c>
      <c r="N4550" t="str">
        <f t="shared" si="688"/>
        <v/>
      </c>
    </row>
    <row r="4551" spans="1:14">
      <c r="A4551" s="62" t="str">
        <f>IF(Encodage!A4551="","",IF(COUNTIF($A$2:A4550,Encodage!A4551),"",IF(AND(Encodage!A4551&gt;=$G$2,Encodage!A4551&lt;=$H$2),Encodage!B4551,"")))</f>
        <v/>
      </c>
      <c r="B4551" s="62" t="str">
        <f>IF(A4551="","",IF(COUNTIF($A$2:B4550,Encodage!B4551)&gt;0,"",IF(AND(Encodage!B4551&gt;=$G$2,Encodage!A4551&lt;=$H$2),Encodage!C4551,"")))</f>
        <v/>
      </c>
      <c r="C4551" s="62"/>
      <c r="D4551" s="61"/>
      <c r="E4551" s="61"/>
      <c r="F4551" s="61"/>
      <c r="G4551" t="str">
        <f t="shared" si="687"/>
        <v/>
      </c>
      <c r="H4551" t="str">
        <f>IFERROR(IF(COUNTIF($H$4:H4550,H4550)&lt;VLOOKUP($H4550,$D$3:$E$500,2,0),H4550,INDEX($D$3:$D$300,MATCH(H4550,$D$3:$D$300,0)+1)),"")</f>
        <v/>
      </c>
      <c r="I4551" t="str">
        <f>IF($H4551="","",VLOOKUP($H4551,Listes!$A$3:$I$12,3,FALSE))</f>
        <v/>
      </c>
      <c r="J4551" t="str">
        <f>IF($H4551="","",VLOOKUP($H4551,Listes!$A$3:$I$12,4,FALSE))</f>
        <v/>
      </c>
      <c r="K4551" t="str">
        <f>IF(H4551="","",VLOOKUP($H4551,Listes!$A$3:$I$12,8,FALSE))</f>
        <v/>
      </c>
      <c r="N4551" t="str">
        <f t="shared" si="688"/>
        <v/>
      </c>
    </row>
    <row r="4552" spans="1:14">
      <c r="A4552" s="62" t="str">
        <f>IF(Encodage!A4552="","",IF(COUNTIF($A$2:A4551,Encodage!A4552),"",IF(AND(Encodage!A4552&gt;=$G$2,Encodage!A4552&lt;=$H$2),Encodage!B4552,"")))</f>
        <v/>
      </c>
      <c r="B4552" s="62" t="str">
        <f>IF(A4552="","",IF(COUNTIF($A$2:B4551,Encodage!B4552)&gt;0,"",IF(AND(Encodage!B4552&gt;=$G$2,Encodage!A4552&lt;=$H$2),Encodage!C4552,"")))</f>
        <v/>
      </c>
      <c r="C4552" s="62"/>
      <c r="D4552" s="61"/>
      <c r="E4552" s="61"/>
      <c r="F4552" s="61"/>
      <c r="G4552" t="str">
        <f t="shared" si="687"/>
        <v/>
      </c>
      <c r="H4552" t="str">
        <f>IFERROR(IF(COUNTIF($H$4:H4551,H4551)&lt;VLOOKUP($H4551,$D$3:$E$500,2,0),H4551,INDEX($D$3:$D$300,MATCH(H4551,$D$3:$D$300,0)+1)),"")</f>
        <v/>
      </c>
      <c r="I4552" t="str">
        <f>IF($H4552="","",VLOOKUP($H4552,Listes!$A$3:$I$12,3,FALSE))</f>
        <v/>
      </c>
      <c r="J4552" t="str">
        <f>IF($H4552="","",VLOOKUP($H4552,Listes!$A$3:$I$12,4,FALSE))</f>
        <v/>
      </c>
      <c r="K4552" t="str">
        <f>IF(H4552="","",VLOOKUP($H4552,Listes!$A$3:$I$12,8,FALSE))</f>
        <v/>
      </c>
      <c r="N4552" t="str">
        <f t="shared" si="688"/>
        <v/>
      </c>
    </row>
    <row r="4553" spans="1:14">
      <c r="A4553" s="62" t="str">
        <f>IF(Encodage!A4553="","",IF(COUNTIF($A$2:A4552,Encodage!A4553),"",IF(AND(Encodage!A4553&gt;=$G$2,Encodage!A4553&lt;=$H$2),Encodage!B4553,"")))</f>
        <v/>
      </c>
      <c r="B4553" s="62" t="str">
        <f>IF(A4553="","",IF(COUNTIF($A$2:B4552,Encodage!B4553)&gt;0,"",IF(AND(Encodage!B4553&gt;=$G$2,Encodage!A4553&lt;=$H$2),Encodage!C4553,"")))</f>
        <v/>
      </c>
      <c r="C4553" s="62"/>
      <c r="D4553" s="61"/>
      <c r="E4553" s="61"/>
      <c r="F4553" s="61"/>
      <c r="G4553" t="str">
        <f t="shared" si="687"/>
        <v/>
      </c>
      <c r="H4553" t="str">
        <f>IFERROR(IF(COUNTIF($H$4:H4552,H4552)&lt;VLOOKUP($H4552,$D$3:$E$500,2,0),H4552,INDEX($D$3:$D$300,MATCH(H4552,$D$3:$D$300,0)+1)),"")</f>
        <v/>
      </c>
      <c r="I4553" t="str">
        <f>IF($H4553="","",VLOOKUP($H4553,Listes!$A$3:$I$12,3,FALSE))</f>
        <v/>
      </c>
      <c r="J4553" t="str">
        <f>IF($H4553="","",VLOOKUP($H4553,Listes!$A$3:$I$12,4,FALSE))</f>
        <v/>
      </c>
      <c r="K4553" t="str">
        <f>IF(H4553="","",VLOOKUP($H4553,Listes!$A$3:$I$12,8,FALSE))</f>
        <v/>
      </c>
      <c r="N4553" t="str">
        <f t="shared" si="688"/>
        <v/>
      </c>
    </row>
    <row r="4554" spans="1:14">
      <c r="A4554" s="62" t="str">
        <f>IF(Encodage!A4554="","",IF(COUNTIF($A$2:A4553,Encodage!A4554),"",IF(AND(Encodage!A4554&gt;=$G$2,Encodage!A4554&lt;=$H$2),Encodage!B4554,"")))</f>
        <v/>
      </c>
      <c r="B4554" s="62" t="str">
        <f>IF(A4554="","",IF(COUNTIF($A$2:B4553,Encodage!B4554)&gt;0,"",IF(AND(Encodage!B4554&gt;=$G$2,Encodage!A4554&lt;=$H$2),Encodage!C4554,"")))</f>
        <v/>
      </c>
      <c r="C4554" s="62"/>
      <c r="D4554" s="61"/>
      <c r="E4554" s="61"/>
      <c r="F4554" s="61"/>
      <c r="G4554" t="str">
        <f t="shared" si="687"/>
        <v/>
      </c>
      <c r="H4554" t="str">
        <f>IFERROR(IF(COUNTIF($H$4:H4553,H4553)&lt;VLOOKUP($H4553,$D$3:$E$500,2,0),H4553,INDEX($D$3:$D$300,MATCH(H4553,$D$3:$D$300,0)+1)),"")</f>
        <v/>
      </c>
      <c r="I4554" t="str">
        <f>IF($H4554="","",VLOOKUP($H4554,Listes!$A$3:$I$12,3,FALSE))</f>
        <v/>
      </c>
      <c r="J4554" t="str">
        <f>IF($H4554="","",VLOOKUP($H4554,Listes!$A$3:$I$12,4,FALSE))</f>
        <v/>
      </c>
      <c r="K4554" t="str">
        <f>IF(H4554="","",VLOOKUP($H4554,Listes!$A$3:$I$12,8,FALSE))</f>
        <v/>
      </c>
      <c r="N4554" t="str">
        <f t="shared" si="688"/>
        <v/>
      </c>
    </row>
    <row r="4555" spans="1:14">
      <c r="A4555" s="62" t="str">
        <f>IF(Encodage!A4555="","",IF(COUNTIF($A$2:A4554,Encodage!A4555),"",IF(AND(Encodage!A4555&gt;=$G$2,Encodage!A4555&lt;=$H$2),Encodage!B4555,"")))</f>
        <v/>
      </c>
      <c r="B4555" s="62" t="str">
        <f>IF(A4555="","",IF(COUNTIF($A$2:B4554,Encodage!B4555)&gt;0,"",IF(AND(Encodage!B4555&gt;=$G$2,Encodage!A4555&lt;=$H$2),Encodage!C4555,"")))</f>
        <v/>
      </c>
      <c r="C4555" s="62"/>
      <c r="D4555" s="61"/>
      <c r="E4555" s="61"/>
      <c r="F4555" s="61"/>
      <c r="G4555" t="str">
        <f t="shared" si="687"/>
        <v/>
      </c>
      <c r="H4555" t="str">
        <f>IFERROR(IF(COUNTIF($H$4:H4554,H4554)&lt;VLOOKUP($H4554,$D$3:$E$500,2,0),H4554,INDEX($D$3:$D$300,MATCH(H4554,$D$3:$D$300,0)+1)),"")</f>
        <v/>
      </c>
      <c r="I4555" t="str">
        <f>IF($H4555="","",VLOOKUP($H4555,Listes!$A$3:$I$12,3,FALSE))</f>
        <v/>
      </c>
      <c r="J4555" t="str">
        <f>IF($H4555="","",VLOOKUP($H4555,Listes!$A$3:$I$12,4,FALSE))</f>
        <v/>
      </c>
      <c r="K4555" t="str">
        <f>IF(H4555="","",VLOOKUP($H4555,Listes!$A$3:$I$12,8,FALSE))</f>
        <v/>
      </c>
      <c r="N4555" t="str">
        <f t="shared" si="688"/>
        <v/>
      </c>
    </row>
    <row r="4556" spans="1:14">
      <c r="A4556" s="62" t="str">
        <f>IF(Encodage!A4556="","",IF(COUNTIF($A$2:A4555,Encodage!A4556),"",IF(AND(Encodage!A4556&gt;=$G$2,Encodage!A4556&lt;=$H$2),Encodage!B4556,"")))</f>
        <v/>
      </c>
      <c r="B4556" s="62" t="str">
        <f>IF(A4556="","",IF(COUNTIF($A$2:B4555,Encodage!B4556)&gt;0,"",IF(AND(Encodage!B4556&gt;=$G$2,Encodage!A4556&lt;=$H$2),Encodage!C4556,"")))</f>
        <v/>
      </c>
      <c r="C4556" s="62"/>
      <c r="D4556" s="61"/>
      <c r="E4556" s="61"/>
      <c r="F4556" s="61"/>
      <c r="G4556" t="str">
        <f t="shared" si="687"/>
        <v/>
      </c>
      <c r="H4556" t="str">
        <f>IFERROR(IF(COUNTIF($H$4:H4555,H4555)&lt;VLOOKUP($H4555,$D$3:$E$500,2,0),H4555,INDEX($D$3:$D$300,MATCH(H4555,$D$3:$D$300,0)+1)),"")</f>
        <v/>
      </c>
      <c r="I4556" t="str">
        <f>IF($H4556="","",VLOOKUP($H4556,Listes!$A$3:$I$12,3,FALSE))</f>
        <v/>
      </c>
      <c r="J4556" t="str">
        <f>IF($H4556="","",VLOOKUP($H4556,Listes!$A$3:$I$12,4,FALSE))</f>
        <v/>
      </c>
      <c r="K4556" t="str">
        <f>IF(H4556="","",VLOOKUP($H4556,Listes!$A$3:$I$12,8,FALSE))</f>
        <v/>
      </c>
      <c r="N4556" t="str">
        <f t="shared" si="688"/>
        <v/>
      </c>
    </row>
    <row r="4557" spans="1:14">
      <c r="A4557" s="62" t="str">
        <f>IF(Encodage!A4557="","",IF(COUNTIF($A$2:A4556,Encodage!A4557),"",IF(AND(Encodage!A4557&gt;=$G$2,Encodage!A4557&lt;=$H$2),Encodage!B4557,"")))</f>
        <v/>
      </c>
      <c r="B4557" s="62" t="str">
        <f>IF(A4557="","",IF(COUNTIF($A$2:B4556,Encodage!B4557)&gt;0,"",IF(AND(Encodage!B4557&gt;=$G$2,Encodage!A4557&lt;=$H$2),Encodage!C4557,"")))</f>
        <v/>
      </c>
      <c r="C4557" s="62"/>
      <c r="D4557" s="61"/>
      <c r="E4557" s="61"/>
      <c r="F4557" s="61"/>
      <c r="G4557" t="str">
        <f t="shared" si="687"/>
        <v/>
      </c>
      <c r="H4557" t="str">
        <f>IFERROR(IF(COUNTIF($H$4:H4556,H4556)&lt;VLOOKUP($H4556,$D$3:$E$500,2,0),H4556,INDEX($D$3:$D$300,MATCH(H4556,$D$3:$D$300,0)+1)),"")</f>
        <v/>
      </c>
      <c r="I4557" t="str">
        <f>IF($H4557="","",VLOOKUP($H4557,Listes!$A$3:$I$12,3,FALSE))</f>
        <v/>
      </c>
      <c r="J4557" t="str">
        <f>IF($H4557="","",VLOOKUP($H4557,Listes!$A$3:$I$12,4,FALSE))</f>
        <v/>
      </c>
      <c r="K4557" t="str">
        <f>IF(H4557="","",VLOOKUP($H4557,Listes!$A$3:$I$12,8,FALSE))</f>
        <v/>
      </c>
      <c r="N4557" t="str">
        <f t="shared" si="688"/>
        <v/>
      </c>
    </row>
    <row r="4558" spans="1:14">
      <c r="A4558" s="62" t="str">
        <f>IF(Encodage!A4558="","",IF(COUNTIF($A$2:A4557,Encodage!A4558),"",IF(AND(Encodage!A4558&gt;=$G$2,Encodage!A4558&lt;=$H$2),Encodage!B4558,"")))</f>
        <v/>
      </c>
      <c r="B4558" s="62" t="str">
        <f>IF(A4558="","",IF(COUNTIF($A$2:B4557,Encodage!B4558)&gt;0,"",IF(AND(Encodage!B4558&gt;=$G$2,Encodage!A4558&lt;=$H$2),Encodage!C4558,"")))</f>
        <v/>
      </c>
      <c r="C4558" s="62"/>
      <c r="D4558" s="61"/>
      <c r="E4558" s="61"/>
      <c r="F4558" s="61"/>
      <c r="G4558" t="str">
        <f t="shared" si="687"/>
        <v/>
      </c>
      <c r="H4558" t="str">
        <f>IFERROR(IF(COUNTIF($H$4:H4557,H4557)&lt;VLOOKUP($H4557,$D$3:$E$500,2,0),H4557,INDEX($D$3:$D$300,MATCH(H4557,$D$3:$D$300,0)+1)),"")</f>
        <v/>
      </c>
      <c r="I4558" t="str">
        <f>IF($H4558="","",VLOOKUP($H4558,Listes!$A$3:$I$12,3,FALSE))</f>
        <v/>
      </c>
      <c r="J4558" t="str">
        <f>IF($H4558="","",VLOOKUP($H4558,Listes!$A$3:$I$12,4,FALSE))</f>
        <v/>
      </c>
      <c r="K4558" t="str">
        <f>IF(H4558="","",VLOOKUP($H4558,Listes!$A$3:$I$12,8,FALSE))</f>
        <v/>
      </c>
      <c r="N4558" t="str">
        <f t="shared" si="688"/>
        <v/>
      </c>
    </row>
    <row r="4559" spans="1:14">
      <c r="A4559" s="62" t="str">
        <f>IF(Encodage!A4559="","",IF(COUNTIF($A$2:A4558,Encodage!A4559),"",IF(AND(Encodage!A4559&gt;=$G$2,Encodage!A4559&lt;=$H$2),Encodage!B4559,"")))</f>
        <v/>
      </c>
      <c r="B4559" s="62" t="str">
        <f>IF(A4559="","",IF(COUNTIF($A$2:B4558,Encodage!B4559)&gt;0,"",IF(AND(Encodage!B4559&gt;=$G$2,Encodage!A4559&lt;=$H$2),Encodage!C4559,"")))</f>
        <v/>
      </c>
      <c r="C4559" s="62"/>
      <c r="D4559" s="61"/>
      <c r="E4559" s="61"/>
      <c r="F4559" s="61"/>
      <c r="G4559" t="str">
        <f t="shared" si="687"/>
        <v/>
      </c>
      <c r="H4559" t="str">
        <f>IFERROR(IF(COUNTIF($H$4:H4558,H4558)&lt;VLOOKUP($H4558,$D$3:$E$500,2,0),H4558,INDEX($D$3:$D$300,MATCH(H4558,$D$3:$D$300,0)+1)),"")</f>
        <v/>
      </c>
      <c r="I4559" t="str">
        <f>IF($H4559="","",VLOOKUP($H4559,Listes!$A$3:$I$12,3,FALSE))</f>
        <v/>
      </c>
      <c r="J4559" t="str">
        <f>IF($H4559="","",VLOOKUP($H4559,Listes!$A$3:$I$12,4,FALSE))</f>
        <v/>
      </c>
      <c r="K4559" t="str">
        <f>IF(H4559="","",VLOOKUP($H4559,Listes!$A$3:$I$12,8,FALSE))</f>
        <v/>
      </c>
      <c r="N4559" t="str">
        <f t="shared" si="688"/>
        <v/>
      </c>
    </row>
    <row r="4560" spans="1:14">
      <c r="A4560" s="62" t="str">
        <f>IF(Encodage!A4560="","",IF(COUNTIF($A$2:A4559,Encodage!A4560),"",IF(AND(Encodage!A4560&gt;=$G$2,Encodage!A4560&lt;=$H$2),Encodage!B4560,"")))</f>
        <v/>
      </c>
      <c r="B4560" s="62" t="str">
        <f>IF(A4560="","",IF(COUNTIF($A$2:B4559,Encodage!B4560)&gt;0,"",IF(AND(Encodage!B4560&gt;=$G$2,Encodage!A4560&lt;=$H$2),Encodage!C4560,"")))</f>
        <v/>
      </c>
      <c r="C4560" s="62"/>
      <c r="D4560" s="61"/>
      <c r="E4560" s="61"/>
      <c r="F4560" s="61"/>
      <c r="G4560" t="str">
        <f t="shared" si="687"/>
        <v/>
      </c>
      <c r="H4560" t="str">
        <f>IFERROR(IF(COUNTIF($H$4:H4559,H4559)&lt;VLOOKUP($H4559,$D$3:$E$500,2,0),H4559,INDEX($D$3:$D$300,MATCH(H4559,$D$3:$D$300,0)+1)),"")</f>
        <v/>
      </c>
      <c r="I4560" t="str">
        <f>IF($H4560="","",VLOOKUP($H4560,Listes!$A$3:$I$12,3,FALSE))</f>
        <v/>
      </c>
      <c r="J4560" t="str">
        <f>IF($H4560="","",VLOOKUP($H4560,Listes!$A$3:$I$12,4,FALSE))</f>
        <v/>
      </c>
      <c r="K4560" t="str">
        <f>IF(H4560="","",VLOOKUP($H4560,Listes!$A$3:$I$12,8,FALSE))</f>
        <v/>
      </c>
      <c r="N4560" t="str">
        <f t="shared" si="688"/>
        <v/>
      </c>
    </row>
    <row r="4561" spans="1:14">
      <c r="A4561" s="62" t="str">
        <f>IF(Encodage!A4561="","",IF(COUNTIF($A$2:A4560,Encodage!A4561),"",IF(AND(Encodage!A4561&gt;=$G$2,Encodage!A4561&lt;=$H$2),Encodage!B4561,"")))</f>
        <v/>
      </c>
      <c r="B4561" s="62" t="str">
        <f>IF(A4561="","",IF(COUNTIF($A$2:B4560,Encodage!B4561)&gt;0,"",IF(AND(Encodage!B4561&gt;=$G$2,Encodage!A4561&lt;=$H$2),Encodage!C4561,"")))</f>
        <v/>
      </c>
      <c r="C4561" s="62"/>
      <c r="D4561" s="61"/>
      <c r="E4561" s="61"/>
      <c r="F4561" s="61"/>
      <c r="G4561" t="str">
        <f t="shared" si="687"/>
        <v/>
      </c>
      <c r="H4561" t="str">
        <f>IFERROR(IF(COUNTIF($H$4:H4560,H4560)&lt;VLOOKUP($H4560,$D$3:$E$500,2,0),H4560,INDEX($D$3:$D$300,MATCH(H4560,$D$3:$D$300,0)+1)),"")</f>
        <v/>
      </c>
      <c r="I4561" t="str">
        <f>IF($H4561="","",VLOOKUP($H4561,Listes!$A$3:$I$12,3,FALSE))</f>
        <v/>
      </c>
      <c r="J4561" t="str">
        <f>IF($H4561="","",VLOOKUP($H4561,Listes!$A$3:$I$12,4,FALSE))</f>
        <v/>
      </c>
      <c r="K4561" t="str">
        <f>IF(H4561="","",VLOOKUP($H4561,Listes!$A$3:$I$12,8,FALSE))</f>
        <v/>
      </c>
      <c r="N4561" t="str">
        <f t="shared" si="688"/>
        <v/>
      </c>
    </row>
    <row r="4562" spans="1:14">
      <c r="A4562" s="62" t="str">
        <f>IF(Encodage!A4562="","",IF(COUNTIF($A$2:A4561,Encodage!A4562),"",IF(AND(Encodage!A4562&gt;=$G$2,Encodage!A4562&lt;=$H$2),Encodage!B4562,"")))</f>
        <v/>
      </c>
      <c r="B4562" s="62" t="str">
        <f>IF(A4562="","",IF(COUNTIF($A$2:B4561,Encodage!B4562)&gt;0,"",IF(AND(Encodage!B4562&gt;=$G$2,Encodage!A4562&lt;=$H$2),Encodage!C4562,"")))</f>
        <v/>
      </c>
      <c r="C4562" s="62"/>
      <c r="D4562" s="61"/>
      <c r="E4562" s="61"/>
      <c r="F4562" s="61"/>
      <c r="G4562" t="str">
        <f t="shared" si="687"/>
        <v/>
      </c>
      <c r="H4562" t="str">
        <f>IFERROR(IF(COUNTIF($H$4:H4561,H4561)&lt;VLOOKUP($H4561,$D$3:$E$500,2,0),H4561,INDEX($D$3:$D$300,MATCH(H4561,$D$3:$D$300,0)+1)),"")</f>
        <v/>
      </c>
      <c r="I4562" t="str">
        <f>IF($H4562="","",VLOOKUP($H4562,Listes!$A$3:$I$12,3,FALSE))</f>
        <v/>
      </c>
      <c r="J4562" t="str">
        <f>IF($H4562="","",VLOOKUP($H4562,Listes!$A$3:$I$12,4,FALSE))</f>
        <v/>
      </c>
      <c r="K4562" t="str">
        <f>IF(H4562="","",VLOOKUP($H4562,Listes!$A$3:$I$12,8,FALSE))</f>
        <v/>
      </c>
      <c r="N4562" t="str">
        <f t="shared" si="688"/>
        <v/>
      </c>
    </row>
    <row r="4563" spans="1:14">
      <c r="A4563" s="62" t="str">
        <f>IF(Encodage!A4563="","",IF(COUNTIF($A$2:A4562,Encodage!A4563),"",IF(AND(Encodage!A4563&gt;=$G$2,Encodage!A4563&lt;=$H$2),Encodage!B4563,"")))</f>
        <v/>
      </c>
      <c r="B4563" s="62" t="str">
        <f>IF(A4563="","",IF(COUNTIF($A$2:B4562,Encodage!B4563)&gt;0,"",IF(AND(Encodage!B4563&gt;=$G$2,Encodage!A4563&lt;=$H$2),Encodage!C4563,"")))</f>
        <v/>
      </c>
      <c r="C4563" s="62"/>
      <c r="D4563" s="61"/>
      <c r="E4563" s="61"/>
      <c r="F4563" s="61"/>
      <c r="G4563" t="str">
        <f t="shared" si="687"/>
        <v/>
      </c>
      <c r="H4563" t="str">
        <f>IFERROR(IF(COUNTIF($H$4:H4562,H4562)&lt;VLOOKUP($H4562,$D$3:$E$500,2,0),H4562,INDEX($D$3:$D$300,MATCH(H4562,$D$3:$D$300,0)+1)),"")</f>
        <v/>
      </c>
      <c r="I4563" t="str">
        <f>IF($H4563="","",VLOOKUP($H4563,Listes!$A$3:$I$12,3,FALSE))</f>
        <v/>
      </c>
      <c r="J4563" t="str">
        <f>IF($H4563="","",VLOOKUP($H4563,Listes!$A$3:$I$12,4,FALSE))</f>
        <v/>
      </c>
      <c r="K4563" t="str">
        <f>IF(H4563="","",VLOOKUP($H4563,Listes!$A$3:$I$12,8,FALSE))</f>
        <v/>
      </c>
      <c r="N4563" t="str">
        <f t="shared" si="688"/>
        <v/>
      </c>
    </row>
    <row r="4564" spans="1:14">
      <c r="A4564" s="62" t="str">
        <f>IF(Encodage!A4564="","",IF(COUNTIF($A$2:A4563,Encodage!A4564),"",IF(AND(Encodage!A4564&gt;=$G$2,Encodage!A4564&lt;=$H$2),Encodage!B4564,"")))</f>
        <v/>
      </c>
      <c r="B4564" s="62" t="str">
        <f>IF(A4564="","",IF(COUNTIF($A$2:B4563,Encodage!B4564)&gt;0,"",IF(AND(Encodage!B4564&gt;=$G$2,Encodage!A4564&lt;=$H$2),Encodage!C4564,"")))</f>
        <v/>
      </c>
      <c r="C4564" s="62"/>
      <c r="D4564" s="61"/>
      <c r="E4564" s="61"/>
      <c r="F4564" s="61"/>
      <c r="G4564" t="str">
        <f t="shared" si="687"/>
        <v/>
      </c>
      <c r="H4564" t="str">
        <f>IFERROR(IF(COUNTIF($H$4:H4563,H4563)&lt;VLOOKUP($H4563,$D$3:$E$500,2,0),H4563,INDEX($D$3:$D$300,MATCH(H4563,$D$3:$D$300,0)+1)),"")</f>
        <v/>
      </c>
      <c r="I4564" t="str">
        <f>IF($H4564="","",VLOOKUP($H4564,Listes!$A$3:$I$12,3,FALSE))</f>
        <v/>
      </c>
      <c r="J4564" t="str">
        <f>IF($H4564="","",VLOOKUP($H4564,Listes!$A$3:$I$12,4,FALSE))</f>
        <v/>
      </c>
      <c r="K4564" t="str">
        <f>IF(H4564="","",VLOOKUP($H4564,Listes!$A$3:$I$12,8,FALSE))</f>
        <v/>
      </c>
      <c r="N4564" t="str">
        <f t="shared" si="688"/>
        <v/>
      </c>
    </row>
    <row r="4565" spans="1:14">
      <c r="A4565" s="62" t="str">
        <f>IF(Encodage!A4565="","",IF(COUNTIF($A$2:A4564,Encodage!A4565),"",IF(AND(Encodage!A4565&gt;=$G$2,Encodage!A4565&lt;=$H$2),Encodage!B4565,"")))</f>
        <v/>
      </c>
      <c r="B4565" s="62" t="str">
        <f>IF(A4565="","",IF(COUNTIF($A$2:B4564,Encodage!B4565)&gt;0,"",IF(AND(Encodage!B4565&gt;=$G$2,Encodage!A4565&lt;=$H$2),Encodage!C4565,"")))</f>
        <v/>
      </c>
      <c r="C4565" s="62"/>
      <c r="D4565" s="61"/>
      <c r="E4565" s="61"/>
      <c r="F4565" s="61"/>
      <c r="G4565" t="str">
        <f t="shared" si="687"/>
        <v/>
      </c>
      <c r="H4565" t="str">
        <f>IFERROR(IF(COUNTIF($H$4:H4564,H4564)&lt;VLOOKUP($H4564,$D$3:$E$500,2,0),H4564,INDEX($D$3:$D$300,MATCH(H4564,$D$3:$D$300,0)+1)),"")</f>
        <v/>
      </c>
      <c r="I4565" t="str">
        <f>IF($H4565="","",VLOOKUP($H4565,Listes!$A$3:$I$12,3,FALSE))</f>
        <v/>
      </c>
      <c r="J4565" t="str">
        <f>IF($H4565="","",VLOOKUP($H4565,Listes!$A$3:$I$12,4,FALSE))</f>
        <v/>
      </c>
      <c r="K4565" t="str">
        <f>IF(H4565="","",VLOOKUP($H4565,Listes!$A$3:$I$12,8,FALSE))</f>
        <v/>
      </c>
      <c r="N4565" t="str">
        <f t="shared" si="688"/>
        <v/>
      </c>
    </row>
    <row r="4566" spans="1:14">
      <c r="A4566" s="62" t="str">
        <f>IF(Encodage!A4566="","",IF(COUNTIF($A$2:A4565,Encodage!A4566),"",IF(AND(Encodage!A4566&gt;=$G$2,Encodage!A4566&lt;=$H$2),Encodage!B4566,"")))</f>
        <v/>
      </c>
      <c r="B4566" s="62" t="str">
        <f>IF(A4566="","",IF(COUNTIF($A$2:B4565,Encodage!B4566)&gt;0,"",IF(AND(Encodage!B4566&gt;=$G$2,Encodage!A4566&lt;=$H$2),Encodage!C4566,"")))</f>
        <v/>
      </c>
      <c r="C4566" s="62"/>
      <c r="D4566" s="61"/>
      <c r="E4566" s="61"/>
      <c r="F4566" s="61"/>
      <c r="G4566" t="str">
        <f t="shared" si="687"/>
        <v/>
      </c>
      <c r="H4566" t="str">
        <f>IFERROR(IF(COUNTIF($H$4:H4565,H4565)&lt;VLOOKUP($H4565,$D$3:$E$500,2,0),H4565,INDEX($D$3:$D$300,MATCH(H4565,$D$3:$D$300,0)+1)),"")</f>
        <v/>
      </c>
      <c r="I4566" t="str">
        <f>IF($H4566="","",VLOOKUP($H4566,Listes!$A$3:$I$12,3,FALSE))</f>
        <v/>
      </c>
      <c r="J4566" t="str">
        <f>IF($H4566="","",VLOOKUP($H4566,Listes!$A$3:$I$12,4,FALSE))</f>
        <v/>
      </c>
      <c r="K4566" t="str">
        <f>IF(H4566="","",VLOOKUP($H4566,Listes!$A$3:$I$12,8,FALSE))</f>
        <v/>
      </c>
      <c r="N4566" t="str">
        <f t="shared" si="688"/>
        <v/>
      </c>
    </row>
    <row r="4567" spans="1:14">
      <c r="A4567" s="62" t="str">
        <f>IF(Encodage!A4567="","",IF(COUNTIF($A$2:A4566,Encodage!A4567),"",IF(AND(Encodage!A4567&gt;=$G$2,Encodage!A4567&lt;=$H$2),Encodage!B4567,"")))</f>
        <v/>
      </c>
      <c r="B4567" s="62" t="str">
        <f>IF(A4567="","",IF(COUNTIF($A$2:B4566,Encodage!B4567)&gt;0,"",IF(AND(Encodage!B4567&gt;=$G$2,Encodage!A4567&lt;=$H$2),Encodage!C4567,"")))</f>
        <v/>
      </c>
      <c r="C4567" s="62"/>
      <c r="D4567" s="61"/>
      <c r="E4567" s="61"/>
      <c r="F4567" s="61"/>
      <c r="G4567" t="str">
        <f t="shared" si="687"/>
        <v/>
      </c>
      <c r="H4567" t="str">
        <f>IFERROR(IF(COUNTIF($H$4:H4566,H4566)&lt;VLOOKUP($H4566,$D$3:$E$500,2,0),H4566,INDEX($D$3:$D$300,MATCH(H4566,$D$3:$D$300,0)+1)),"")</f>
        <v/>
      </c>
      <c r="I4567" t="str">
        <f>IF($H4567="","",VLOOKUP($H4567,Listes!$A$3:$I$12,3,FALSE))</f>
        <v/>
      </c>
      <c r="J4567" t="str">
        <f>IF($H4567="","",VLOOKUP($H4567,Listes!$A$3:$I$12,4,FALSE))</f>
        <v/>
      </c>
      <c r="K4567" t="str">
        <f>IF(H4567="","",VLOOKUP($H4567,Listes!$A$3:$I$12,8,FALSE))</f>
        <v/>
      </c>
      <c r="N4567" t="str">
        <f t="shared" si="688"/>
        <v/>
      </c>
    </row>
    <row r="4568" spans="1:14">
      <c r="A4568" s="62" t="str">
        <f>IF(Encodage!A4568="","",IF(COUNTIF($A$2:A4567,Encodage!A4568),"",IF(AND(Encodage!A4568&gt;=$G$2,Encodage!A4568&lt;=$H$2),Encodage!B4568,"")))</f>
        <v/>
      </c>
      <c r="B4568" s="62" t="str">
        <f>IF(A4568="","",IF(COUNTIF($A$2:B4567,Encodage!B4568)&gt;0,"",IF(AND(Encodage!B4568&gt;=$G$2,Encodage!A4568&lt;=$H$2),Encodage!C4568,"")))</f>
        <v/>
      </c>
      <c r="C4568" s="62"/>
      <c r="D4568" s="61"/>
      <c r="E4568" s="61"/>
      <c r="F4568" s="61"/>
      <c r="G4568" t="str">
        <f t="shared" si="687"/>
        <v/>
      </c>
      <c r="H4568" t="str">
        <f>IFERROR(IF(COUNTIF($H$4:H4567,H4567)&lt;VLOOKUP($H4567,$D$3:$E$500,2,0),H4567,INDEX($D$3:$D$300,MATCH(H4567,$D$3:$D$300,0)+1)),"")</f>
        <v/>
      </c>
      <c r="I4568" t="str">
        <f>IF($H4568="","",VLOOKUP($H4568,Listes!$A$3:$I$12,3,FALSE))</f>
        <v/>
      </c>
      <c r="J4568" t="str">
        <f>IF($H4568="","",VLOOKUP($H4568,Listes!$A$3:$I$12,4,FALSE))</f>
        <v/>
      </c>
      <c r="K4568" t="str">
        <f>IF(H4568="","",VLOOKUP($H4568,Listes!$A$3:$I$12,8,FALSE))</f>
        <v/>
      </c>
      <c r="N4568" t="str">
        <f t="shared" si="688"/>
        <v/>
      </c>
    </row>
    <row r="4569" spans="1:14">
      <c r="A4569" s="62" t="str">
        <f>IF(Encodage!A4569="","",IF(COUNTIF($A$2:A4568,Encodage!A4569),"",IF(AND(Encodage!A4569&gt;=$G$2,Encodage!A4569&lt;=$H$2),Encodage!B4569,"")))</f>
        <v/>
      </c>
      <c r="B4569" s="62" t="str">
        <f>IF(A4569="","",IF(COUNTIF($A$2:B4568,Encodage!B4569)&gt;0,"",IF(AND(Encodage!B4569&gt;=$G$2,Encodage!A4569&lt;=$H$2),Encodage!C4569,"")))</f>
        <v/>
      </c>
      <c r="C4569" s="62"/>
      <c r="D4569" s="61"/>
      <c r="E4569" s="61"/>
      <c r="F4569" s="61"/>
      <c r="G4569" t="str">
        <f t="shared" si="687"/>
        <v/>
      </c>
      <c r="H4569" t="str">
        <f>IFERROR(IF(COUNTIF($H$4:H4568,H4568)&lt;VLOOKUP($H4568,$D$3:$E$500,2,0),H4568,INDEX($D$3:$D$300,MATCH(H4568,$D$3:$D$300,0)+1)),"")</f>
        <v/>
      </c>
      <c r="I4569" t="str">
        <f>IF($H4569="","",VLOOKUP($H4569,Listes!$A$3:$I$12,3,FALSE))</f>
        <v/>
      </c>
      <c r="J4569" t="str">
        <f>IF($H4569="","",VLOOKUP($H4569,Listes!$A$3:$I$12,4,FALSE))</f>
        <v/>
      </c>
      <c r="K4569" t="str">
        <f>IF(H4569="","",VLOOKUP($H4569,Listes!$A$3:$I$12,8,FALSE))</f>
        <v/>
      </c>
      <c r="N4569" t="str">
        <f t="shared" si="688"/>
        <v/>
      </c>
    </row>
    <row r="4570" spans="1:14">
      <c r="A4570" s="62" t="str">
        <f>IF(Encodage!A4570="","",IF(COUNTIF($A$2:A4569,Encodage!A4570),"",IF(AND(Encodage!A4570&gt;=$G$2,Encodage!A4570&lt;=$H$2),Encodage!B4570,"")))</f>
        <v/>
      </c>
      <c r="B4570" s="62" t="str">
        <f>IF(A4570="","",IF(COUNTIF($A$2:B4569,Encodage!B4570)&gt;0,"",IF(AND(Encodage!B4570&gt;=$G$2,Encodage!A4570&lt;=$H$2),Encodage!C4570,"")))</f>
        <v/>
      </c>
      <c r="C4570" s="62"/>
      <c r="D4570" s="61"/>
      <c r="E4570" s="61"/>
      <c r="F4570" s="61"/>
      <c r="G4570" t="str">
        <f t="shared" si="687"/>
        <v/>
      </c>
      <c r="H4570" t="str">
        <f>IFERROR(IF(COUNTIF($H$4:H4569,H4569)&lt;VLOOKUP($H4569,$D$3:$E$500,2,0),H4569,INDEX($D$3:$D$300,MATCH(H4569,$D$3:$D$300,0)+1)),"")</f>
        <v/>
      </c>
      <c r="I4570" t="str">
        <f>IF($H4570="","",VLOOKUP($H4570,Listes!$A$3:$I$12,3,FALSE))</f>
        <v/>
      </c>
      <c r="J4570" t="str">
        <f>IF($H4570="","",VLOOKUP($H4570,Listes!$A$3:$I$12,4,FALSE))</f>
        <v/>
      </c>
      <c r="K4570" t="str">
        <f>IF(H4570="","",VLOOKUP($H4570,Listes!$A$3:$I$12,8,FALSE))</f>
        <v/>
      </c>
      <c r="N4570" t="str">
        <f t="shared" si="688"/>
        <v/>
      </c>
    </row>
    <row r="4571" spans="1:14">
      <c r="A4571" s="62" t="str">
        <f>IF(Encodage!A4571="","",IF(COUNTIF($A$2:A4570,Encodage!A4571),"",IF(AND(Encodage!A4571&gt;=$G$2,Encodage!A4571&lt;=$H$2),Encodage!B4571,"")))</f>
        <v/>
      </c>
      <c r="B4571" s="62" t="str">
        <f>IF(A4571="","",IF(COUNTIF($A$2:B4570,Encodage!B4571)&gt;0,"",IF(AND(Encodage!B4571&gt;=$G$2,Encodage!A4571&lt;=$H$2),Encodage!C4571,"")))</f>
        <v/>
      </c>
      <c r="C4571" s="62"/>
      <c r="D4571" s="61"/>
      <c r="E4571" s="61"/>
      <c r="F4571" s="61"/>
      <c r="G4571" t="str">
        <f t="shared" si="687"/>
        <v/>
      </c>
      <c r="H4571" t="str">
        <f>IFERROR(IF(COUNTIF($H$4:H4570,H4570)&lt;VLOOKUP($H4570,$D$3:$E$500,2,0),H4570,INDEX($D$3:$D$300,MATCH(H4570,$D$3:$D$300,0)+1)),"")</f>
        <v/>
      </c>
      <c r="I4571" t="str">
        <f>IF($H4571="","",VLOOKUP($H4571,Listes!$A$3:$I$12,3,FALSE))</f>
        <v/>
      </c>
      <c r="J4571" t="str">
        <f>IF($H4571="","",VLOOKUP($H4571,Listes!$A$3:$I$12,4,FALSE))</f>
        <v/>
      </c>
      <c r="K4571" t="str">
        <f>IF(H4571="","",VLOOKUP($H4571,Listes!$A$3:$I$12,8,FALSE))</f>
        <v/>
      </c>
      <c r="N4571" t="str">
        <f t="shared" si="688"/>
        <v/>
      </c>
    </row>
    <row r="4572" spans="1:14">
      <c r="A4572" s="62" t="str">
        <f>IF(Encodage!A4572="","",IF(COUNTIF($A$2:A4571,Encodage!A4572),"",IF(AND(Encodage!A4572&gt;=$G$2,Encodage!A4572&lt;=$H$2),Encodage!B4572,"")))</f>
        <v/>
      </c>
      <c r="B4572" s="62" t="str">
        <f>IF(A4572="","",IF(COUNTIF($A$2:B4571,Encodage!B4572)&gt;0,"",IF(AND(Encodage!B4572&gt;=$G$2,Encodage!A4572&lt;=$H$2),Encodage!C4572,"")))</f>
        <v/>
      </c>
      <c r="C4572" s="62"/>
      <c r="D4572" s="61"/>
      <c r="E4572" s="61"/>
      <c r="F4572" s="61"/>
      <c r="G4572" t="str">
        <f t="shared" si="687"/>
        <v/>
      </c>
      <c r="H4572" t="str">
        <f>IFERROR(IF(COUNTIF($H$4:H4571,H4571)&lt;VLOOKUP($H4571,$D$3:$E$500,2,0),H4571,INDEX($D$3:$D$300,MATCH(H4571,$D$3:$D$300,0)+1)),"")</f>
        <v/>
      </c>
      <c r="I4572" t="str">
        <f>IF($H4572="","",VLOOKUP($H4572,Listes!$A$3:$I$12,3,FALSE))</f>
        <v/>
      </c>
      <c r="J4572" t="str">
        <f>IF($H4572="","",VLOOKUP($H4572,Listes!$A$3:$I$12,4,FALSE))</f>
        <v/>
      </c>
      <c r="K4572" t="str">
        <f>IF(H4572="","",VLOOKUP($H4572,Listes!$A$3:$I$12,8,FALSE))</f>
        <v/>
      </c>
      <c r="N4572" t="str">
        <f t="shared" si="688"/>
        <v/>
      </c>
    </row>
    <row r="4573" spans="1:14">
      <c r="A4573" s="62" t="str">
        <f>IF(Encodage!A4573="","",IF(COUNTIF($A$2:A4572,Encodage!A4573),"",IF(AND(Encodage!A4573&gt;=$G$2,Encodage!A4573&lt;=$H$2),Encodage!B4573,"")))</f>
        <v/>
      </c>
      <c r="B4573" s="62" t="str">
        <f>IF(A4573="","",IF(COUNTIF($A$2:B4572,Encodage!B4573)&gt;0,"",IF(AND(Encodage!B4573&gt;=$G$2,Encodage!A4573&lt;=$H$2),Encodage!C4573,"")))</f>
        <v/>
      </c>
      <c r="C4573" s="62"/>
      <c r="D4573" s="61"/>
      <c r="E4573" s="61"/>
      <c r="F4573" s="61"/>
      <c r="G4573" t="str">
        <f t="shared" si="687"/>
        <v/>
      </c>
      <c r="H4573" t="str">
        <f>IFERROR(IF(COUNTIF($H$4:H4572,H4572)&lt;VLOOKUP($H4572,$D$3:$E$500,2,0),H4572,INDEX($D$3:$D$300,MATCH(H4572,$D$3:$D$300,0)+1)),"")</f>
        <v/>
      </c>
      <c r="I4573" t="str">
        <f>IF($H4573="","",VLOOKUP($H4573,Listes!$A$3:$I$12,3,FALSE))</f>
        <v/>
      </c>
      <c r="J4573" t="str">
        <f>IF($H4573="","",VLOOKUP($H4573,Listes!$A$3:$I$12,4,FALSE))</f>
        <v/>
      </c>
      <c r="K4573" t="str">
        <f>IF(H4573="","",VLOOKUP($H4573,Listes!$A$3:$I$12,8,FALSE))</f>
        <v/>
      </c>
      <c r="N4573" t="str">
        <f t="shared" si="688"/>
        <v/>
      </c>
    </row>
    <row r="4574" spans="1:14">
      <c r="A4574" s="62" t="str">
        <f>IF(Encodage!A4574="","",IF(COUNTIF($A$2:A4573,Encodage!A4574),"",IF(AND(Encodage!A4574&gt;=$G$2,Encodage!A4574&lt;=$H$2),Encodage!B4574,"")))</f>
        <v/>
      </c>
      <c r="B4574" s="62" t="str">
        <f>IF(A4574="","",IF(COUNTIF($A$2:B4573,Encodage!B4574)&gt;0,"",IF(AND(Encodage!B4574&gt;=$G$2,Encodage!A4574&lt;=$H$2),Encodage!C4574,"")))</f>
        <v/>
      </c>
      <c r="C4574" s="62"/>
      <c r="D4574" s="61"/>
      <c r="E4574" s="61"/>
      <c r="F4574" s="61"/>
      <c r="G4574" t="str">
        <f t="shared" si="687"/>
        <v/>
      </c>
      <c r="H4574" t="str">
        <f>IFERROR(IF(COUNTIF($H$4:H4573,H4573)&lt;VLOOKUP($H4573,$D$3:$E$500,2,0),H4573,INDEX($D$3:$D$300,MATCH(H4573,$D$3:$D$300,0)+1)),"")</f>
        <v/>
      </c>
      <c r="I4574" t="str">
        <f>IF($H4574="","",VLOOKUP($H4574,Listes!$A$3:$I$12,3,FALSE))</f>
        <v/>
      </c>
      <c r="J4574" t="str">
        <f>IF($H4574="","",VLOOKUP($H4574,Listes!$A$3:$I$12,4,FALSE))</f>
        <v/>
      </c>
      <c r="K4574" t="str">
        <f>IF(H4574="","",VLOOKUP($H4574,Listes!$A$3:$I$12,8,FALSE))</f>
        <v/>
      </c>
      <c r="N4574" t="str">
        <f t="shared" si="688"/>
        <v/>
      </c>
    </row>
    <row r="4575" spans="1:14">
      <c r="A4575" s="62" t="str">
        <f>IF(Encodage!A4575="","",IF(COUNTIF($A$2:A4574,Encodage!A4575),"",IF(AND(Encodage!A4575&gt;=$G$2,Encodage!A4575&lt;=$H$2),Encodage!B4575,"")))</f>
        <v/>
      </c>
      <c r="B4575" s="62" t="str">
        <f>IF(A4575="","",IF(COUNTIF($A$2:B4574,Encodage!B4575)&gt;0,"",IF(AND(Encodage!B4575&gt;=$G$2,Encodage!A4575&lt;=$H$2),Encodage!C4575,"")))</f>
        <v/>
      </c>
      <c r="C4575" s="62"/>
      <c r="D4575" s="61"/>
      <c r="E4575" s="61"/>
      <c r="F4575" s="61"/>
      <c r="G4575" t="str">
        <f t="shared" si="687"/>
        <v/>
      </c>
      <c r="H4575" t="str">
        <f>IFERROR(IF(COUNTIF($H$4:H4574,H4574)&lt;VLOOKUP($H4574,$D$3:$E$500,2,0),H4574,INDEX($D$3:$D$300,MATCH(H4574,$D$3:$D$300,0)+1)),"")</f>
        <v/>
      </c>
      <c r="I4575" t="str">
        <f>IF($H4575="","",VLOOKUP($H4575,Listes!$A$3:$I$12,3,FALSE))</f>
        <v/>
      </c>
      <c r="J4575" t="str">
        <f>IF($H4575="","",VLOOKUP($H4575,Listes!$A$3:$I$12,4,FALSE))</f>
        <v/>
      </c>
      <c r="K4575" t="str">
        <f>IF(H4575="","",VLOOKUP($H4575,Listes!$A$3:$I$12,8,FALSE))</f>
        <v/>
      </c>
      <c r="N4575" t="str">
        <f t="shared" si="688"/>
        <v/>
      </c>
    </row>
    <row r="4576" spans="1:14">
      <c r="A4576" s="62" t="str">
        <f>IF(Encodage!A4576="","",IF(COUNTIF($A$2:A4575,Encodage!A4576),"",IF(AND(Encodage!A4576&gt;=$G$2,Encodage!A4576&lt;=$H$2),Encodage!B4576,"")))</f>
        <v/>
      </c>
      <c r="B4576" s="62" t="str">
        <f>IF(A4576="","",IF(COUNTIF($A$2:B4575,Encodage!B4576)&gt;0,"",IF(AND(Encodage!B4576&gt;=$G$2,Encodage!A4576&lt;=$H$2),Encodage!C4576,"")))</f>
        <v/>
      </c>
      <c r="C4576" s="62"/>
      <c r="D4576" s="61"/>
      <c r="E4576" s="61"/>
      <c r="F4576" s="61"/>
      <c r="G4576" t="str">
        <f t="shared" si="687"/>
        <v/>
      </c>
      <c r="H4576" t="str">
        <f>IFERROR(IF(COUNTIF($H$4:H4575,H4575)&lt;VLOOKUP($H4575,$D$3:$E$500,2,0),H4575,INDEX($D$3:$D$300,MATCH(H4575,$D$3:$D$300,0)+1)),"")</f>
        <v/>
      </c>
      <c r="I4576" t="str">
        <f>IF($H4576="","",VLOOKUP($H4576,Listes!$A$3:$I$12,3,FALSE))</f>
        <v/>
      </c>
      <c r="J4576" t="str">
        <f>IF($H4576="","",VLOOKUP($H4576,Listes!$A$3:$I$12,4,FALSE))</f>
        <v/>
      </c>
      <c r="K4576" t="str">
        <f>IF(H4576="","",VLOOKUP($H4576,Listes!$A$3:$I$12,8,FALSE))</f>
        <v/>
      </c>
      <c r="N4576" t="str">
        <f t="shared" si="688"/>
        <v/>
      </c>
    </row>
    <row r="4577" spans="1:14">
      <c r="A4577" s="62" t="str">
        <f>IF(Encodage!A4577="","",IF(COUNTIF($A$2:A4576,Encodage!A4577),"",IF(AND(Encodage!A4577&gt;=$G$2,Encodage!A4577&lt;=$H$2),Encodage!B4577,"")))</f>
        <v/>
      </c>
      <c r="B4577" s="62" t="str">
        <f>IF(A4577="","",IF(COUNTIF($A$2:B4576,Encodage!B4577)&gt;0,"",IF(AND(Encodage!B4577&gt;=$G$2,Encodage!A4577&lt;=$H$2),Encodage!C4577,"")))</f>
        <v/>
      </c>
      <c r="C4577" s="62"/>
      <c r="D4577" s="61"/>
      <c r="E4577" s="61"/>
      <c r="F4577" s="61"/>
      <c r="G4577" t="str">
        <f t="shared" si="687"/>
        <v/>
      </c>
      <c r="H4577" t="str">
        <f>IFERROR(IF(COUNTIF($H$4:H4576,H4576)&lt;VLOOKUP($H4576,$D$3:$E$500,2,0),H4576,INDEX($D$3:$D$300,MATCH(H4576,$D$3:$D$300,0)+1)),"")</f>
        <v/>
      </c>
      <c r="I4577" t="str">
        <f>IF($H4577="","",VLOOKUP($H4577,Listes!$A$3:$I$12,3,FALSE))</f>
        <v/>
      </c>
      <c r="J4577" t="str">
        <f>IF($H4577="","",VLOOKUP($H4577,Listes!$A$3:$I$12,4,FALSE))</f>
        <v/>
      </c>
      <c r="K4577" t="str">
        <f>IF(H4577="","",VLOOKUP($H4577,Listes!$A$3:$I$12,8,FALSE))</f>
        <v/>
      </c>
      <c r="N4577" t="str">
        <f t="shared" si="688"/>
        <v/>
      </c>
    </row>
    <row r="4578" spans="1:14">
      <c r="A4578" s="62" t="str">
        <f>IF(Encodage!A4578="","",IF(COUNTIF($A$2:A4577,Encodage!A4578),"",IF(AND(Encodage!A4578&gt;=$G$2,Encodage!A4578&lt;=$H$2),Encodage!B4578,"")))</f>
        <v/>
      </c>
      <c r="B4578" s="62" t="str">
        <f>IF(A4578="","",IF(COUNTIF($A$2:B4577,Encodage!B4578)&gt;0,"",IF(AND(Encodage!B4578&gt;=$G$2,Encodage!A4578&lt;=$H$2),Encodage!C4578,"")))</f>
        <v/>
      </c>
      <c r="C4578" s="62"/>
      <c r="D4578" s="61"/>
      <c r="E4578" s="61"/>
      <c r="F4578" s="61"/>
      <c r="G4578" t="str">
        <f t="shared" si="687"/>
        <v/>
      </c>
      <c r="H4578" t="str">
        <f>IFERROR(IF(COUNTIF($H$4:H4577,H4577)&lt;VLOOKUP($H4577,$D$3:$E$500,2,0),H4577,INDEX($D$3:$D$300,MATCH(H4577,$D$3:$D$300,0)+1)),"")</f>
        <v/>
      </c>
      <c r="I4578" t="str">
        <f>IF($H4578="","",VLOOKUP($H4578,Listes!$A$3:$I$12,3,FALSE))</f>
        <v/>
      </c>
      <c r="J4578" t="str">
        <f>IF($H4578="","",VLOOKUP($H4578,Listes!$A$3:$I$12,4,FALSE))</f>
        <v/>
      </c>
      <c r="K4578" t="str">
        <f>IF(H4578="","",VLOOKUP($H4578,Listes!$A$3:$I$12,8,FALSE))</f>
        <v/>
      </c>
      <c r="N4578" t="str">
        <f t="shared" si="688"/>
        <v/>
      </c>
    </row>
    <row r="4579" spans="1:14">
      <c r="A4579" s="62" t="str">
        <f>IF(Encodage!A4579="","",IF(COUNTIF($A$2:A4578,Encodage!A4579),"",IF(AND(Encodage!A4579&gt;=$G$2,Encodage!A4579&lt;=$H$2),Encodage!B4579,"")))</f>
        <v/>
      </c>
      <c r="B4579" s="62" t="str">
        <f>IF(A4579="","",IF(COUNTIF($A$2:B4578,Encodage!B4579)&gt;0,"",IF(AND(Encodage!B4579&gt;=$G$2,Encodage!A4579&lt;=$H$2),Encodage!C4579,"")))</f>
        <v/>
      </c>
      <c r="C4579" s="62"/>
      <c r="D4579" s="61"/>
      <c r="E4579" s="61"/>
      <c r="F4579" s="61"/>
      <c r="G4579" t="str">
        <f t="shared" si="687"/>
        <v/>
      </c>
      <c r="H4579" t="str">
        <f>IFERROR(IF(COUNTIF($H$4:H4578,H4578)&lt;VLOOKUP($H4578,$D$3:$E$500,2,0),H4578,INDEX($D$3:$D$300,MATCH(H4578,$D$3:$D$300,0)+1)),"")</f>
        <v/>
      </c>
      <c r="I4579" t="str">
        <f>IF($H4579="","",VLOOKUP($H4579,Listes!$A$3:$I$12,3,FALSE))</f>
        <v/>
      </c>
      <c r="J4579" t="str">
        <f>IF($H4579="","",VLOOKUP($H4579,Listes!$A$3:$I$12,4,FALSE))</f>
        <v/>
      </c>
      <c r="K4579" t="str">
        <f>IF(H4579="","",VLOOKUP($H4579,Listes!$A$3:$I$12,8,FALSE))</f>
        <v/>
      </c>
      <c r="N4579" t="str">
        <f t="shared" si="688"/>
        <v/>
      </c>
    </row>
    <row r="4580" spans="1:14">
      <c r="A4580" s="62" t="str">
        <f>IF(Encodage!A4580="","",IF(COUNTIF($A$2:A4579,Encodage!A4580),"",IF(AND(Encodage!A4580&gt;=$G$2,Encodage!A4580&lt;=$H$2),Encodage!B4580,"")))</f>
        <v/>
      </c>
      <c r="B4580" s="62" t="str">
        <f>IF(A4580="","",IF(COUNTIF($A$2:B4579,Encodage!B4580)&gt;0,"",IF(AND(Encodage!B4580&gt;=$G$2,Encodage!A4580&lt;=$H$2),Encodage!C4580,"")))</f>
        <v/>
      </c>
      <c r="C4580" s="62"/>
      <c r="D4580" s="61"/>
      <c r="E4580" s="61"/>
      <c r="F4580" s="61"/>
      <c r="G4580" t="str">
        <f t="shared" si="687"/>
        <v/>
      </c>
      <c r="H4580" t="str">
        <f>IFERROR(IF(COUNTIF($H$4:H4579,H4579)&lt;VLOOKUP($H4579,$D$3:$E$500,2,0),H4579,INDEX($D$3:$D$300,MATCH(H4579,$D$3:$D$300,0)+1)),"")</f>
        <v/>
      </c>
      <c r="I4580" t="str">
        <f>IF($H4580="","",VLOOKUP($H4580,Listes!$A$3:$I$12,3,FALSE))</f>
        <v/>
      </c>
      <c r="J4580" t="str">
        <f>IF($H4580="","",VLOOKUP($H4580,Listes!$A$3:$I$12,4,FALSE))</f>
        <v/>
      </c>
      <c r="K4580" t="str">
        <f>IF(H4580="","",VLOOKUP($H4580,Listes!$A$3:$I$12,8,FALSE))</f>
        <v/>
      </c>
      <c r="N4580" t="str">
        <f t="shared" si="688"/>
        <v/>
      </c>
    </row>
    <row r="4581" spans="1:14">
      <c r="A4581" s="62" t="str">
        <f>IF(Encodage!A4581="","",IF(COUNTIF($A$2:A4580,Encodage!A4581),"",IF(AND(Encodage!A4581&gt;=$G$2,Encodage!A4581&lt;=$H$2),Encodage!B4581,"")))</f>
        <v/>
      </c>
      <c r="B4581" s="62" t="str">
        <f>IF(A4581="","",IF(COUNTIF($A$2:B4580,Encodage!B4581)&gt;0,"",IF(AND(Encodage!B4581&gt;=$G$2,Encodage!A4581&lt;=$H$2),Encodage!C4581,"")))</f>
        <v/>
      </c>
      <c r="C4581" s="62"/>
      <c r="D4581" s="61"/>
      <c r="E4581" s="61"/>
      <c r="F4581" s="61"/>
      <c r="G4581" t="str">
        <f t="shared" si="687"/>
        <v/>
      </c>
      <c r="H4581" t="str">
        <f>IFERROR(IF(COUNTIF($H$4:H4580,H4580)&lt;VLOOKUP($H4580,$D$3:$E$500,2,0),H4580,INDEX($D$3:$D$300,MATCH(H4580,$D$3:$D$300,0)+1)),"")</f>
        <v/>
      </c>
      <c r="I4581" t="str">
        <f>IF($H4581="","",VLOOKUP($H4581,Listes!$A$3:$I$12,3,FALSE))</f>
        <v/>
      </c>
      <c r="J4581" t="str">
        <f>IF($H4581="","",VLOOKUP($H4581,Listes!$A$3:$I$12,4,FALSE))</f>
        <v/>
      </c>
      <c r="K4581" t="str">
        <f>IF(H4581="","",VLOOKUP($H4581,Listes!$A$3:$I$12,8,FALSE))</f>
        <v/>
      </c>
      <c r="N4581" t="str">
        <f t="shared" si="688"/>
        <v/>
      </c>
    </row>
    <row r="4582" spans="1:14">
      <c r="A4582" s="62" t="str">
        <f>IF(Encodage!A4582="","",IF(COUNTIF($A$2:A4581,Encodage!A4582),"",IF(AND(Encodage!A4582&gt;=$G$2,Encodage!A4582&lt;=$H$2),Encodage!B4582,"")))</f>
        <v/>
      </c>
      <c r="B4582" s="62" t="str">
        <f>IF(A4582="","",IF(COUNTIF($A$2:B4581,Encodage!B4582)&gt;0,"",IF(AND(Encodage!B4582&gt;=$G$2,Encodage!A4582&lt;=$H$2),Encodage!C4582,"")))</f>
        <v/>
      </c>
      <c r="C4582" s="62"/>
      <c r="D4582" s="61"/>
      <c r="E4582" s="61"/>
      <c r="F4582" s="61"/>
      <c r="G4582" t="str">
        <f t="shared" si="687"/>
        <v/>
      </c>
      <c r="H4582" t="str">
        <f>IFERROR(IF(COUNTIF($H$4:H4581,H4581)&lt;VLOOKUP($H4581,$D$3:$E$500,2,0),H4581,INDEX($D$3:$D$300,MATCH(H4581,$D$3:$D$300,0)+1)),"")</f>
        <v/>
      </c>
      <c r="I4582" t="str">
        <f>IF($H4582="","",VLOOKUP($H4582,Listes!$A$3:$I$12,3,FALSE))</f>
        <v/>
      </c>
      <c r="J4582" t="str">
        <f>IF($H4582="","",VLOOKUP($H4582,Listes!$A$3:$I$12,4,FALSE))</f>
        <v/>
      </c>
      <c r="K4582" t="str">
        <f>IF(H4582="","",VLOOKUP($H4582,Listes!$A$3:$I$12,8,FALSE))</f>
        <v/>
      </c>
      <c r="N4582" t="str">
        <f t="shared" si="688"/>
        <v/>
      </c>
    </row>
    <row r="4583" spans="1:14">
      <c r="A4583" s="62" t="str">
        <f>IF(Encodage!A4583="","",IF(COUNTIF($A$2:A4582,Encodage!A4583),"",IF(AND(Encodage!A4583&gt;=$G$2,Encodage!A4583&lt;=$H$2),Encodage!B4583,"")))</f>
        <v/>
      </c>
      <c r="B4583" s="62" t="str">
        <f>IF(A4583="","",IF(COUNTIF($A$2:B4582,Encodage!B4583)&gt;0,"",IF(AND(Encodage!B4583&gt;=$G$2,Encodage!A4583&lt;=$H$2),Encodage!C4583,"")))</f>
        <v/>
      </c>
      <c r="C4583" s="62"/>
      <c r="D4583" s="61"/>
      <c r="E4583" s="61"/>
      <c r="F4583" s="61"/>
      <c r="G4583" t="str">
        <f t="shared" si="687"/>
        <v/>
      </c>
      <c r="H4583" t="str">
        <f>IFERROR(IF(COUNTIF($H$4:H4582,H4582)&lt;VLOOKUP($H4582,$D$3:$E$500,2,0),H4582,INDEX($D$3:$D$300,MATCH(H4582,$D$3:$D$300,0)+1)),"")</f>
        <v/>
      </c>
      <c r="I4583" t="str">
        <f>IF($H4583="","",VLOOKUP($H4583,Listes!$A$3:$I$12,3,FALSE))</f>
        <v/>
      </c>
      <c r="J4583" t="str">
        <f>IF($H4583="","",VLOOKUP($H4583,Listes!$A$3:$I$12,4,FALSE))</f>
        <v/>
      </c>
      <c r="K4583" t="str">
        <f>IF(H4583="","",VLOOKUP($H4583,Listes!$A$3:$I$12,8,FALSE))</f>
        <v/>
      </c>
      <c r="N4583" t="str">
        <f t="shared" si="688"/>
        <v/>
      </c>
    </row>
    <row r="4584" spans="1:14">
      <c r="A4584" s="62" t="str">
        <f>IF(Encodage!A4584="","",IF(COUNTIF($A$2:A4583,Encodage!A4584),"",IF(AND(Encodage!A4584&gt;=$G$2,Encodage!A4584&lt;=$H$2),Encodage!B4584,"")))</f>
        <v/>
      </c>
      <c r="B4584" s="62" t="str">
        <f>IF(A4584="","",IF(COUNTIF($A$2:B4583,Encodage!B4584)&gt;0,"",IF(AND(Encodage!B4584&gt;=$G$2,Encodage!A4584&lt;=$H$2),Encodage!C4584,"")))</f>
        <v/>
      </c>
      <c r="C4584" s="62"/>
      <c r="D4584" s="61"/>
      <c r="E4584" s="61"/>
      <c r="F4584" s="61"/>
      <c r="G4584" t="str">
        <f t="shared" si="687"/>
        <v/>
      </c>
      <c r="H4584" t="str">
        <f>IFERROR(IF(COUNTIF($H$4:H4583,H4583)&lt;VLOOKUP($H4583,$D$3:$E$500,2,0),H4583,INDEX($D$3:$D$300,MATCH(H4583,$D$3:$D$300,0)+1)),"")</f>
        <v/>
      </c>
      <c r="I4584" t="str">
        <f>IF($H4584="","",VLOOKUP($H4584,Listes!$A$3:$I$12,3,FALSE))</f>
        <v/>
      </c>
      <c r="J4584" t="str">
        <f>IF($H4584="","",VLOOKUP($H4584,Listes!$A$3:$I$12,4,FALSE))</f>
        <v/>
      </c>
      <c r="K4584" t="str">
        <f>IF(H4584="","",VLOOKUP($H4584,Listes!$A$3:$I$12,8,FALSE))</f>
        <v/>
      </c>
      <c r="N4584" t="str">
        <f t="shared" si="688"/>
        <v/>
      </c>
    </row>
    <row r="4585" spans="1:14">
      <c r="A4585" s="62" t="str">
        <f>IF(Encodage!A4585="","",IF(COUNTIF($A$2:A4584,Encodage!A4585),"",IF(AND(Encodage!A4585&gt;=$G$2,Encodage!A4585&lt;=$H$2),Encodage!B4585,"")))</f>
        <v/>
      </c>
      <c r="B4585" s="62" t="str">
        <f>IF(A4585="","",IF(COUNTIF($A$2:B4584,Encodage!B4585)&gt;0,"",IF(AND(Encodage!B4585&gt;=$G$2,Encodage!A4585&lt;=$H$2),Encodage!C4585,"")))</f>
        <v/>
      </c>
      <c r="C4585" s="62"/>
      <c r="D4585" s="61"/>
      <c r="E4585" s="61"/>
      <c r="F4585" s="61"/>
      <c r="G4585" t="str">
        <f t="shared" si="687"/>
        <v/>
      </c>
      <c r="H4585" t="str">
        <f>IFERROR(IF(COUNTIF($H$4:H4584,H4584)&lt;VLOOKUP($H4584,$D$3:$E$500,2,0),H4584,INDEX($D$3:$D$300,MATCH(H4584,$D$3:$D$300,0)+1)),"")</f>
        <v/>
      </c>
      <c r="I4585" t="str">
        <f>IF($H4585="","",VLOOKUP($H4585,Listes!$A$3:$I$12,3,FALSE))</f>
        <v/>
      </c>
      <c r="J4585" t="str">
        <f>IF($H4585="","",VLOOKUP($H4585,Listes!$A$3:$I$12,4,FALSE))</f>
        <v/>
      </c>
      <c r="K4585" t="str">
        <f>IF(H4585="","",VLOOKUP($H4585,Listes!$A$3:$I$12,8,FALSE))</f>
        <v/>
      </c>
      <c r="N4585" t="str">
        <f t="shared" si="688"/>
        <v/>
      </c>
    </row>
    <row r="4586" spans="1:14">
      <c r="A4586" s="62" t="str">
        <f>IF(Encodage!A4586="","",IF(COUNTIF($A$2:A4585,Encodage!A4586),"",IF(AND(Encodage!A4586&gt;=$G$2,Encodage!A4586&lt;=$H$2),Encodage!B4586,"")))</f>
        <v/>
      </c>
      <c r="B4586" s="62" t="str">
        <f>IF(A4586="","",IF(COUNTIF($A$2:B4585,Encodage!B4586)&gt;0,"",IF(AND(Encodage!B4586&gt;=$G$2,Encodage!A4586&lt;=$H$2),Encodage!C4586,"")))</f>
        <v/>
      </c>
      <c r="C4586" s="62"/>
      <c r="D4586" s="61"/>
      <c r="E4586" s="61"/>
      <c r="F4586" s="61"/>
      <c r="G4586" t="str">
        <f t="shared" si="687"/>
        <v/>
      </c>
      <c r="H4586" t="str">
        <f>IFERROR(IF(COUNTIF($H$4:H4585,H4585)&lt;VLOOKUP($H4585,$D$3:$E$500,2,0),H4585,INDEX($D$3:$D$300,MATCH(H4585,$D$3:$D$300,0)+1)),"")</f>
        <v/>
      </c>
      <c r="I4586" t="str">
        <f>IF($H4586="","",VLOOKUP($H4586,Listes!$A$3:$I$12,3,FALSE))</f>
        <v/>
      </c>
      <c r="J4586" t="str">
        <f>IF($H4586="","",VLOOKUP($H4586,Listes!$A$3:$I$12,4,FALSE))</f>
        <v/>
      </c>
      <c r="K4586" t="str">
        <f>IF(H4586="","",VLOOKUP($H4586,Listes!$A$3:$I$12,8,FALSE))</f>
        <v/>
      </c>
      <c r="N4586" t="str">
        <f t="shared" si="688"/>
        <v/>
      </c>
    </row>
    <row r="4587" spans="1:14">
      <c r="A4587" s="62" t="str">
        <f>IF(Encodage!A4587="","",IF(COUNTIF($A$2:A4586,Encodage!A4587),"",IF(AND(Encodage!A4587&gt;=$G$2,Encodage!A4587&lt;=$H$2),Encodage!B4587,"")))</f>
        <v/>
      </c>
      <c r="B4587" s="62" t="str">
        <f>IF(A4587="","",IF(COUNTIF($A$2:B4586,Encodage!B4587)&gt;0,"",IF(AND(Encodage!B4587&gt;=$G$2,Encodage!A4587&lt;=$H$2),Encodage!C4587,"")))</f>
        <v/>
      </c>
      <c r="C4587" s="62"/>
      <c r="D4587" s="61"/>
      <c r="E4587" s="61"/>
      <c r="F4587" s="61"/>
      <c r="G4587" t="str">
        <f t="shared" si="687"/>
        <v/>
      </c>
      <c r="H4587" t="str">
        <f>IFERROR(IF(COUNTIF($H$4:H4586,H4586)&lt;VLOOKUP($H4586,$D$3:$E$500,2,0),H4586,INDEX($D$3:$D$300,MATCH(H4586,$D$3:$D$300,0)+1)),"")</f>
        <v/>
      </c>
      <c r="I4587" t="str">
        <f>IF($H4587="","",VLOOKUP($H4587,Listes!$A$3:$I$12,3,FALSE))</f>
        <v/>
      </c>
      <c r="J4587" t="str">
        <f>IF($H4587="","",VLOOKUP($H4587,Listes!$A$3:$I$12,4,FALSE))</f>
        <v/>
      </c>
      <c r="K4587" t="str">
        <f>IF(H4587="","",VLOOKUP($H4587,Listes!$A$3:$I$12,8,FALSE))</f>
        <v/>
      </c>
      <c r="N4587" t="str">
        <f t="shared" si="688"/>
        <v/>
      </c>
    </row>
    <row r="4588" spans="1:14">
      <c r="A4588" s="62" t="str">
        <f>IF(Encodage!A4588="","",IF(COUNTIF($A$2:A4587,Encodage!A4588),"",IF(AND(Encodage!A4588&gt;=$G$2,Encodage!A4588&lt;=$H$2),Encodage!B4588,"")))</f>
        <v/>
      </c>
      <c r="B4588" s="62" t="str">
        <f>IF(A4588="","",IF(COUNTIF($A$2:B4587,Encodage!B4588)&gt;0,"",IF(AND(Encodage!B4588&gt;=$G$2,Encodage!A4588&lt;=$H$2),Encodage!C4588,"")))</f>
        <v/>
      </c>
      <c r="C4588" s="62"/>
      <c r="D4588" s="61"/>
      <c r="E4588" s="61"/>
      <c r="F4588" s="61"/>
      <c r="G4588" t="str">
        <f t="shared" si="687"/>
        <v/>
      </c>
      <c r="H4588" t="str">
        <f>IFERROR(IF(COUNTIF($H$4:H4587,H4587)&lt;VLOOKUP($H4587,$D$3:$E$500,2,0),H4587,INDEX($D$3:$D$300,MATCH(H4587,$D$3:$D$300,0)+1)),"")</f>
        <v/>
      </c>
      <c r="I4588" t="str">
        <f>IF($H4588="","",VLOOKUP($H4588,Listes!$A$3:$I$12,3,FALSE))</f>
        <v/>
      </c>
      <c r="J4588" t="str">
        <f>IF($H4588="","",VLOOKUP($H4588,Listes!$A$3:$I$12,4,FALSE))</f>
        <v/>
      </c>
      <c r="K4588" t="str">
        <f>IF(H4588="","",VLOOKUP($H4588,Listes!$A$3:$I$12,8,FALSE))</f>
        <v/>
      </c>
      <c r="N4588" t="str">
        <f t="shared" si="688"/>
        <v/>
      </c>
    </row>
    <row r="4589" spans="1:14">
      <c r="A4589" s="62" t="str">
        <f>IF(Encodage!A4589="","",IF(COUNTIF($A$2:A4588,Encodage!A4589),"",IF(AND(Encodage!A4589&gt;=$G$2,Encodage!A4589&lt;=$H$2),Encodage!B4589,"")))</f>
        <v/>
      </c>
      <c r="B4589" s="62" t="str">
        <f>IF(A4589="","",IF(COUNTIF($A$2:B4588,Encodage!B4589)&gt;0,"",IF(AND(Encodage!B4589&gt;=$G$2,Encodage!A4589&lt;=$H$2),Encodage!C4589,"")))</f>
        <v/>
      </c>
      <c r="C4589" s="62"/>
      <c r="D4589" s="61"/>
      <c r="E4589" s="61"/>
      <c r="F4589" s="61"/>
      <c r="G4589" t="str">
        <f t="shared" si="687"/>
        <v/>
      </c>
      <c r="H4589" t="str">
        <f>IFERROR(IF(COUNTIF($H$4:H4588,H4588)&lt;VLOOKUP($H4588,$D$3:$E$500,2,0),H4588,INDEX($D$3:$D$300,MATCH(H4588,$D$3:$D$300,0)+1)),"")</f>
        <v/>
      </c>
      <c r="I4589" t="str">
        <f>IF($H4589="","",VLOOKUP($H4589,Listes!$A$3:$I$12,3,FALSE))</f>
        <v/>
      </c>
      <c r="J4589" t="str">
        <f>IF($H4589="","",VLOOKUP($H4589,Listes!$A$3:$I$12,4,FALSE))</f>
        <v/>
      </c>
      <c r="K4589" t="str">
        <f>IF(H4589="","",VLOOKUP($H4589,Listes!$A$3:$I$12,8,FALSE))</f>
        <v/>
      </c>
      <c r="N4589" t="str">
        <f t="shared" si="688"/>
        <v/>
      </c>
    </row>
    <row r="4590" spans="1:14">
      <c r="A4590" s="62" t="str">
        <f>IF(Encodage!A4590="","",IF(COUNTIF($A$2:A4589,Encodage!A4590),"",IF(AND(Encodage!A4590&gt;=$G$2,Encodage!A4590&lt;=$H$2),Encodage!B4590,"")))</f>
        <v/>
      </c>
      <c r="B4590" s="62" t="str">
        <f>IF(A4590="","",IF(COUNTIF($A$2:B4589,Encodage!B4590)&gt;0,"",IF(AND(Encodage!B4590&gt;=$G$2,Encodage!A4590&lt;=$H$2),Encodage!C4590,"")))</f>
        <v/>
      </c>
      <c r="C4590" s="62"/>
      <c r="D4590" s="61"/>
      <c r="E4590" s="61"/>
      <c r="F4590" s="61"/>
      <c r="G4590" t="str">
        <f t="shared" si="687"/>
        <v/>
      </c>
      <c r="H4590" t="str">
        <f>IFERROR(IF(COUNTIF($H$4:H4589,H4589)&lt;VLOOKUP($H4589,$D$3:$E$500,2,0),H4589,INDEX($D$3:$D$300,MATCH(H4589,$D$3:$D$300,0)+1)),"")</f>
        <v/>
      </c>
      <c r="I4590" t="str">
        <f>IF($H4590="","",VLOOKUP($H4590,Listes!$A$3:$I$12,3,FALSE))</f>
        <v/>
      </c>
      <c r="J4590" t="str">
        <f>IF($H4590="","",VLOOKUP($H4590,Listes!$A$3:$I$12,4,FALSE))</f>
        <v/>
      </c>
      <c r="K4590" t="str">
        <f>IF(H4590="","",VLOOKUP($H4590,Listes!$A$3:$I$12,8,FALSE))</f>
        <v/>
      </c>
      <c r="N4590" t="str">
        <f t="shared" si="688"/>
        <v/>
      </c>
    </row>
    <row r="4591" spans="1:14">
      <c r="A4591" s="62" t="str">
        <f>IF(Encodage!A4591="","",IF(COUNTIF($A$2:A4590,Encodage!A4591),"",IF(AND(Encodage!A4591&gt;=$G$2,Encodage!A4591&lt;=$H$2),Encodage!B4591,"")))</f>
        <v/>
      </c>
      <c r="B4591" s="62" t="str">
        <f>IF(A4591="","",IF(COUNTIF($A$2:B4590,Encodage!B4591)&gt;0,"",IF(AND(Encodage!B4591&gt;=$G$2,Encodage!A4591&lt;=$H$2),Encodage!C4591,"")))</f>
        <v/>
      </c>
      <c r="C4591" s="62"/>
      <c r="D4591" s="61"/>
      <c r="E4591" s="61"/>
      <c r="F4591" s="61"/>
      <c r="G4591" t="str">
        <f t="shared" si="687"/>
        <v/>
      </c>
      <c r="H4591" t="str">
        <f>IFERROR(IF(COUNTIF($H$4:H4590,H4590)&lt;VLOOKUP($H4590,$D$3:$E$500,2,0),H4590,INDEX($D$3:$D$300,MATCH(H4590,$D$3:$D$300,0)+1)),"")</f>
        <v/>
      </c>
      <c r="I4591" t="str">
        <f>IF($H4591="","",VLOOKUP($H4591,Listes!$A$3:$I$12,3,FALSE))</f>
        <v/>
      </c>
      <c r="J4591" t="str">
        <f>IF($H4591="","",VLOOKUP($H4591,Listes!$A$3:$I$12,4,FALSE))</f>
        <v/>
      </c>
      <c r="K4591" t="str">
        <f>IF(H4591="","",VLOOKUP($H4591,Listes!$A$3:$I$12,8,FALSE))</f>
        <v/>
      </c>
      <c r="N4591" t="str">
        <f t="shared" si="688"/>
        <v/>
      </c>
    </row>
    <row r="4592" spans="1:14">
      <c r="A4592" s="62" t="str">
        <f>IF(Encodage!A4592="","",IF(COUNTIF($A$2:A4591,Encodage!A4592),"",IF(AND(Encodage!A4592&gt;=$G$2,Encodage!A4592&lt;=$H$2),Encodage!B4592,"")))</f>
        <v/>
      </c>
      <c r="B4592" s="62" t="str">
        <f>IF(A4592="","",IF(COUNTIF($A$2:B4591,Encodage!B4592)&gt;0,"",IF(AND(Encodage!B4592&gt;=$G$2,Encodage!A4592&lt;=$H$2),Encodage!C4592,"")))</f>
        <v/>
      </c>
      <c r="C4592" s="62"/>
      <c r="D4592" s="61"/>
      <c r="E4592" s="61"/>
      <c r="F4592" s="61"/>
      <c r="G4592" t="str">
        <f t="shared" si="687"/>
        <v/>
      </c>
      <c r="H4592" t="str">
        <f>IFERROR(IF(COUNTIF($H$4:H4591,H4591)&lt;VLOOKUP($H4591,$D$3:$E$500,2,0),H4591,INDEX($D$3:$D$300,MATCH(H4591,$D$3:$D$300,0)+1)),"")</f>
        <v/>
      </c>
      <c r="I4592" t="str">
        <f>IF($H4592="","",VLOOKUP($H4592,Listes!$A$3:$I$12,3,FALSE))</f>
        <v/>
      </c>
      <c r="J4592" t="str">
        <f>IF($H4592="","",VLOOKUP($H4592,Listes!$A$3:$I$12,4,FALSE))</f>
        <v/>
      </c>
      <c r="K4592" t="str">
        <f>IF(H4592="","",VLOOKUP($H4592,Listes!$A$3:$I$12,8,FALSE))</f>
        <v/>
      </c>
      <c r="N4592" t="str">
        <f t="shared" si="688"/>
        <v/>
      </c>
    </row>
    <row r="4593" spans="1:14">
      <c r="A4593" s="62" t="str">
        <f>IF(Encodage!A4593="","",IF(COUNTIF($A$2:A4592,Encodage!A4593),"",IF(AND(Encodage!A4593&gt;=$G$2,Encodage!A4593&lt;=$H$2),Encodage!B4593,"")))</f>
        <v/>
      </c>
      <c r="B4593" s="62" t="str">
        <f>IF(A4593="","",IF(COUNTIF($A$2:B4592,Encodage!B4593)&gt;0,"",IF(AND(Encodage!B4593&gt;=$G$2,Encodage!A4593&lt;=$H$2),Encodage!C4593,"")))</f>
        <v/>
      </c>
      <c r="C4593" s="62"/>
      <c r="D4593" s="61"/>
      <c r="E4593" s="61"/>
      <c r="F4593" s="61"/>
      <c r="G4593" t="str">
        <f t="shared" si="687"/>
        <v/>
      </c>
      <c r="H4593" t="str">
        <f>IFERROR(IF(COUNTIF($H$4:H4592,H4592)&lt;VLOOKUP($H4592,$D$3:$E$500,2,0),H4592,INDEX($D$3:$D$300,MATCH(H4592,$D$3:$D$300,0)+1)),"")</f>
        <v/>
      </c>
      <c r="I4593" t="str">
        <f>IF($H4593="","",VLOOKUP($H4593,Listes!$A$3:$I$12,3,FALSE))</f>
        <v/>
      </c>
      <c r="J4593" t="str">
        <f>IF($H4593="","",VLOOKUP($H4593,Listes!$A$3:$I$12,4,FALSE))</f>
        <v/>
      </c>
      <c r="K4593" t="str">
        <f>IF(H4593="","",VLOOKUP($H4593,Listes!$A$3:$I$12,8,FALSE))</f>
        <v/>
      </c>
      <c r="N4593" t="str">
        <f t="shared" si="688"/>
        <v/>
      </c>
    </row>
    <row r="4594" spans="1:14">
      <c r="A4594" s="62" t="str">
        <f>IF(Encodage!A4594="","",IF(COUNTIF($A$2:A4593,Encodage!A4594),"",IF(AND(Encodage!A4594&gt;=$G$2,Encodage!A4594&lt;=$H$2),Encodage!B4594,"")))</f>
        <v/>
      </c>
      <c r="B4594" s="62" t="str">
        <f>IF(A4594="","",IF(COUNTIF($A$2:B4593,Encodage!B4594)&gt;0,"",IF(AND(Encodage!B4594&gt;=$G$2,Encodage!A4594&lt;=$H$2),Encodage!C4594,"")))</f>
        <v/>
      </c>
      <c r="C4594" s="62"/>
      <c r="D4594" s="61"/>
      <c r="E4594" s="61"/>
      <c r="F4594" s="61"/>
      <c r="G4594" t="str">
        <f t="shared" si="687"/>
        <v/>
      </c>
      <c r="H4594" t="str">
        <f>IFERROR(IF(COUNTIF($H$4:H4593,H4593)&lt;VLOOKUP($H4593,$D$3:$E$500,2,0),H4593,INDEX($D$3:$D$300,MATCH(H4593,$D$3:$D$300,0)+1)),"")</f>
        <v/>
      </c>
      <c r="I4594" t="str">
        <f>IF($H4594="","",VLOOKUP($H4594,Listes!$A$3:$I$12,3,FALSE))</f>
        <v/>
      </c>
      <c r="J4594" t="str">
        <f>IF($H4594="","",VLOOKUP($H4594,Listes!$A$3:$I$12,4,FALSE))</f>
        <v/>
      </c>
      <c r="K4594" t="str">
        <f>IF(H4594="","",VLOOKUP($H4594,Listes!$A$3:$I$12,8,FALSE))</f>
        <v/>
      </c>
      <c r="N4594" t="str">
        <f t="shared" si="688"/>
        <v/>
      </c>
    </row>
    <row r="4595" spans="1:14">
      <c r="A4595" s="62" t="str">
        <f>IF(Encodage!A4595="","",IF(COUNTIF($A$2:A4594,Encodage!A4595),"",IF(AND(Encodage!A4595&gt;=$G$2,Encodage!A4595&lt;=$H$2),Encodage!B4595,"")))</f>
        <v/>
      </c>
      <c r="B4595" s="62" t="str">
        <f>IF(A4595="","",IF(COUNTIF($A$2:B4594,Encodage!B4595)&gt;0,"",IF(AND(Encodage!B4595&gt;=$G$2,Encodage!A4595&lt;=$H$2),Encodage!C4595,"")))</f>
        <v/>
      </c>
      <c r="C4595" s="62"/>
      <c r="D4595" s="61"/>
      <c r="E4595" s="61"/>
      <c r="F4595" s="61"/>
      <c r="G4595" t="str">
        <f t="shared" si="687"/>
        <v/>
      </c>
      <c r="H4595" t="str">
        <f>IFERROR(IF(COUNTIF($H$4:H4594,H4594)&lt;VLOOKUP($H4594,$D$3:$E$500,2,0),H4594,INDEX($D$3:$D$300,MATCH(H4594,$D$3:$D$300,0)+1)),"")</f>
        <v/>
      </c>
      <c r="I4595" t="str">
        <f>IF($H4595="","",VLOOKUP($H4595,Listes!$A$3:$I$12,3,FALSE))</f>
        <v/>
      </c>
      <c r="J4595" t="str">
        <f>IF($H4595="","",VLOOKUP($H4595,Listes!$A$3:$I$12,4,FALSE))</f>
        <v/>
      </c>
      <c r="K4595" t="str">
        <f>IF(H4595="","",VLOOKUP($H4595,Listes!$A$3:$I$12,8,FALSE))</f>
        <v/>
      </c>
      <c r="N4595" t="str">
        <f t="shared" si="688"/>
        <v/>
      </c>
    </row>
    <row r="4596" spans="1:14">
      <c r="A4596" s="62" t="str">
        <f>IF(Encodage!A4596="","",IF(COUNTIF($A$2:A4595,Encodage!A4596),"",IF(AND(Encodage!A4596&gt;=$G$2,Encodage!A4596&lt;=$H$2),Encodage!B4596,"")))</f>
        <v/>
      </c>
      <c r="B4596" s="62" t="str">
        <f>IF(A4596="","",IF(COUNTIF($A$2:B4595,Encodage!B4596)&gt;0,"",IF(AND(Encodage!B4596&gt;=$G$2,Encodage!A4596&lt;=$H$2),Encodage!C4596,"")))</f>
        <v/>
      </c>
      <c r="C4596" s="62"/>
      <c r="D4596" s="61"/>
      <c r="E4596" s="61"/>
      <c r="F4596" s="61"/>
      <c r="G4596" t="str">
        <f t="shared" si="687"/>
        <v/>
      </c>
      <c r="H4596" t="str">
        <f>IFERROR(IF(COUNTIF($H$4:H4595,H4595)&lt;VLOOKUP($H4595,$D$3:$E$500,2,0),H4595,INDEX($D$3:$D$300,MATCH(H4595,$D$3:$D$300,0)+1)),"")</f>
        <v/>
      </c>
      <c r="I4596" t="str">
        <f>IF($H4596="","",VLOOKUP($H4596,Listes!$A$3:$I$12,3,FALSE))</f>
        <v/>
      </c>
      <c r="J4596" t="str">
        <f>IF($H4596="","",VLOOKUP($H4596,Listes!$A$3:$I$12,4,FALSE))</f>
        <v/>
      </c>
      <c r="K4596" t="str">
        <f>IF(H4596="","",VLOOKUP($H4596,Listes!$A$3:$I$12,8,FALSE))</f>
        <v/>
      </c>
      <c r="N4596" t="str">
        <f t="shared" si="688"/>
        <v/>
      </c>
    </row>
    <row r="4597" spans="1:14">
      <c r="A4597" s="62" t="str">
        <f>IF(Encodage!A4597="","",IF(COUNTIF($A$2:A4596,Encodage!A4597),"",IF(AND(Encodage!A4597&gt;=$G$2,Encodage!A4597&lt;=$H$2),Encodage!B4597,"")))</f>
        <v/>
      </c>
      <c r="B4597" s="62" t="str">
        <f>IF(A4597="","",IF(COUNTIF($A$2:B4596,Encodage!B4597)&gt;0,"",IF(AND(Encodage!B4597&gt;=$G$2,Encodage!A4597&lt;=$H$2),Encodage!C4597,"")))</f>
        <v/>
      </c>
      <c r="C4597" s="62"/>
      <c r="D4597" s="61"/>
      <c r="E4597" s="61"/>
      <c r="F4597" s="61"/>
      <c r="G4597" t="str">
        <f t="shared" si="687"/>
        <v/>
      </c>
      <c r="H4597" t="str">
        <f>IFERROR(IF(COUNTIF($H$4:H4596,H4596)&lt;VLOOKUP($H4596,$D$3:$E$500,2,0),H4596,INDEX($D$3:$D$300,MATCH(H4596,$D$3:$D$300,0)+1)),"")</f>
        <v/>
      </c>
      <c r="I4597" t="str">
        <f>IF($H4597="","",VLOOKUP($H4597,Listes!$A$3:$I$12,3,FALSE))</f>
        <v/>
      </c>
      <c r="J4597" t="str">
        <f>IF($H4597="","",VLOOKUP($H4597,Listes!$A$3:$I$12,4,FALSE))</f>
        <v/>
      </c>
      <c r="K4597" t="str">
        <f>IF(H4597="","",VLOOKUP($H4597,Listes!$A$3:$I$12,8,FALSE))</f>
        <v/>
      </c>
      <c r="N4597" t="str">
        <f t="shared" si="688"/>
        <v/>
      </c>
    </row>
    <row r="4598" spans="1:14">
      <c r="A4598" s="62" t="str">
        <f>IF(Encodage!A4598="","",IF(COUNTIF($A$2:A4597,Encodage!A4598),"",IF(AND(Encodage!A4598&gt;=$G$2,Encodage!A4598&lt;=$H$2),Encodage!B4598,"")))</f>
        <v/>
      </c>
      <c r="B4598" s="62" t="str">
        <f>IF(A4598="","",IF(COUNTIF($A$2:B4597,Encodage!B4598)&gt;0,"",IF(AND(Encodage!B4598&gt;=$G$2,Encodage!A4598&lt;=$H$2),Encodage!C4598,"")))</f>
        <v/>
      </c>
      <c r="C4598" s="62"/>
      <c r="D4598" s="61"/>
      <c r="E4598" s="61"/>
      <c r="F4598" s="61"/>
      <c r="G4598" t="str">
        <f t="shared" si="687"/>
        <v/>
      </c>
      <c r="H4598" t="str">
        <f>IFERROR(IF(COUNTIF($H$4:H4597,H4597)&lt;VLOOKUP($H4597,$D$3:$E$500,2,0),H4597,INDEX($D$3:$D$300,MATCH(H4597,$D$3:$D$300,0)+1)),"")</f>
        <v/>
      </c>
      <c r="I4598" t="str">
        <f>IF($H4598="","",VLOOKUP($H4598,Listes!$A$3:$I$12,3,FALSE))</f>
        <v/>
      </c>
      <c r="J4598" t="str">
        <f>IF($H4598="","",VLOOKUP($H4598,Listes!$A$3:$I$12,4,FALSE))</f>
        <v/>
      </c>
      <c r="K4598" t="str">
        <f>IF(H4598="","",VLOOKUP($H4598,Listes!$A$3:$I$12,8,FALSE))</f>
        <v/>
      </c>
      <c r="N4598" t="str">
        <f t="shared" si="688"/>
        <v/>
      </c>
    </row>
    <row r="4599" spans="1:14">
      <c r="A4599" s="62" t="str">
        <f>IF(Encodage!A4599="","",IF(COUNTIF($A$2:A4598,Encodage!A4599),"",IF(AND(Encodage!A4599&gt;=$G$2,Encodage!A4599&lt;=$H$2),Encodage!B4599,"")))</f>
        <v/>
      </c>
      <c r="B4599" s="62" t="str">
        <f>IF(A4599="","",IF(COUNTIF($A$2:B4598,Encodage!B4599)&gt;0,"",IF(AND(Encodage!B4599&gt;=$G$2,Encodage!A4599&lt;=$H$2),Encodage!C4599,"")))</f>
        <v/>
      </c>
      <c r="C4599" s="62"/>
      <c r="D4599" s="61"/>
      <c r="E4599" s="61"/>
      <c r="F4599" s="61"/>
      <c r="G4599" t="str">
        <f t="shared" si="687"/>
        <v/>
      </c>
      <c r="H4599" t="str">
        <f>IFERROR(IF(COUNTIF($H$4:H4598,H4598)&lt;VLOOKUP($H4598,$D$3:$E$500,2,0),H4598,INDEX($D$3:$D$300,MATCH(H4598,$D$3:$D$300,0)+1)),"")</f>
        <v/>
      </c>
      <c r="I4599" t="str">
        <f>IF($H4599="","",VLOOKUP($H4599,Listes!$A$3:$I$12,3,FALSE))</f>
        <v/>
      </c>
      <c r="J4599" t="str">
        <f>IF($H4599="","",VLOOKUP($H4599,Listes!$A$3:$I$12,4,FALSE))</f>
        <v/>
      </c>
      <c r="K4599" t="str">
        <f>IF(H4599="","",VLOOKUP($H4599,Listes!$A$3:$I$12,8,FALSE))</f>
        <v/>
      </c>
      <c r="N4599" t="str">
        <f t="shared" si="688"/>
        <v/>
      </c>
    </row>
    <row r="4600" spans="1:14">
      <c r="A4600" s="62" t="str">
        <f>IF(Encodage!A4600="","",IF(COUNTIF($A$2:A4599,Encodage!A4600),"",IF(AND(Encodage!A4600&gt;=$G$2,Encodage!A4600&lt;=$H$2),Encodage!B4600,"")))</f>
        <v/>
      </c>
      <c r="B4600" s="62" t="str">
        <f>IF(A4600="","",IF(COUNTIF($A$2:B4599,Encodage!B4600)&gt;0,"",IF(AND(Encodage!B4600&gt;=$G$2,Encodage!A4600&lt;=$H$2),Encodage!C4600,"")))</f>
        <v/>
      </c>
      <c r="C4600" s="62"/>
      <c r="D4600" s="61"/>
      <c r="E4600" s="61"/>
      <c r="F4600" s="61"/>
      <c r="G4600" t="str">
        <f t="shared" si="687"/>
        <v/>
      </c>
      <c r="H4600" t="str">
        <f>IFERROR(IF(COUNTIF($H$4:H4599,H4599)&lt;VLOOKUP($H4599,$D$3:$E$500,2,0),H4599,INDEX($D$3:$D$300,MATCH(H4599,$D$3:$D$300,0)+1)),"")</f>
        <v/>
      </c>
      <c r="I4600" t="str">
        <f>IF($H4600="","",VLOOKUP($H4600,Listes!$A$3:$I$12,3,FALSE))</f>
        <v/>
      </c>
      <c r="J4600" t="str">
        <f>IF($H4600="","",VLOOKUP($H4600,Listes!$A$3:$I$12,4,FALSE))</f>
        <v/>
      </c>
      <c r="K4600" t="str">
        <f>IF(H4600="","",VLOOKUP($H4600,Listes!$A$3:$I$12,8,FALSE))</f>
        <v/>
      </c>
      <c r="N4600" t="str">
        <f t="shared" si="688"/>
        <v/>
      </c>
    </row>
    <row r="4601" spans="1:14">
      <c r="A4601" s="62" t="str">
        <f>IF(Encodage!A4601="","",IF(COUNTIF($A$2:A4600,Encodage!A4601),"",IF(AND(Encodage!A4601&gt;=$G$2,Encodage!A4601&lt;=$H$2),Encodage!B4601,"")))</f>
        <v/>
      </c>
      <c r="B4601" s="62" t="str">
        <f>IF(A4601="","",IF(COUNTIF($A$2:B4600,Encodage!B4601)&gt;0,"",IF(AND(Encodage!B4601&gt;=$G$2,Encodage!A4601&lt;=$H$2),Encodage!C4601,"")))</f>
        <v/>
      </c>
      <c r="C4601" s="62"/>
      <c r="D4601" s="61"/>
      <c r="E4601" s="61"/>
      <c r="F4601" s="61"/>
      <c r="G4601" t="str">
        <f t="shared" si="687"/>
        <v/>
      </c>
      <c r="H4601" t="str">
        <f>IFERROR(IF(COUNTIF($H$4:H4600,H4600)&lt;VLOOKUP($H4600,$D$3:$E$500,2,0),H4600,INDEX($D$3:$D$300,MATCH(H4600,$D$3:$D$300,0)+1)),"")</f>
        <v/>
      </c>
      <c r="I4601" t="str">
        <f>IF($H4601="","",VLOOKUP($H4601,Listes!$A$3:$I$12,3,FALSE))</f>
        <v/>
      </c>
      <c r="J4601" t="str">
        <f>IF($H4601="","",VLOOKUP($H4601,Listes!$A$3:$I$12,4,FALSE))</f>
        <v/>
      </c>
      <c r="K4601" t="str">
        <f>IF(H4601="","",VLOOKUP($H4601,Listes!$A$3:$I$12,8,FALSE))</f>
        <v/>
      </c>
      <c r="N4601" t="str">
        <f t="shared" si="688"/>
        <v/>
      </c>
    </row>
    <row r="4602" spans="1:14">
      <c r="A4602" s="62" t="str">
        <f>IF(Encodage!A4602="","",IF(COUNTIF($A$2:A4601,Encodage!A4602),"",IF(AND(Encodage!A4602&gt;=$G$2,Encodage!A4602&lt;=$H$2),Encodage!B4602,"")))</f>
        <v/>
      </c>
      <c r="B4602" s="62" t="str">
        <f>IF(A4602="","",IF(COUNTIF($A$2:B4601,Encodage!B4602)&gt;0,"",IF(AND(Encodage!B4602&gt;=$G$2,Encodage!A4602&lt;=$H$2),Encodage!C4602,"")))</f>
        <v/>
      </c>
      <c r="C4602" s="62"/>
      <c r="D4602" s="61"/>
      <c r="E4602" s="61"/>
      <c r="F4602" s="61"/>
      <c r="G4602" t="str">
        <f t="shared" si="687"/>
        <v/>
      </c>
      <c r="H4602" t="str">
        <f>IFERROR(IF(COUNTIF($H$4:H4601,H4601)&lt;VLOOKUP($H4601,$D$3:$E$500,2,0),H4601,INDEX($D$3:$D$300,MATCH(H4601,$D$3:$D$300,0)+1)),"")</f>
        <v/>
      </c>
      <c r="I4602" t="str">
        <f>IF($H4602="","",VLOOKUP($H4602,Listes!$A$3:$I$12,3,FALSE))</f>
        <v/>
      </c>
      <c r="J4602" t="str">
        <f>IF($H4602="","",VLOOKUP($H4602,Listes!$A$3:$I$12,4,FALSE))</f>
        <v/>
      </c>
      <c r="K4602" t="str">
        <f>IF(H4602="","",VLOOKUP($H4602,Listes!$A$3:$I$12,8,FALSE))</f>
        <v/>
      </c>
      <c r="N4602" t="str">
        <f t="shared" si="688"/>
        <v/>
      </c>
    </row>
    <row r="4603" spans="1:14">
      <c r="A4603" s="62" t="str">
        <f>IF(Encodage!A4603="","",IF(COUNTIF($A$2:A4602,Encodage!A4603),"",IF(AND(Encodage!A4603&gt;=$G$2,Encodage!A4603&lt;=$H$2),Encodage!B4603,"")))</f>
        <v/>
      </c>
      <c r="B4603" s="62" t="str">
        <f>IF(A4603="","",IF(COUNTIF($A$2:B4602,Encodage!B4603)&gt;0,"",IF(AND(Encodage!B4603&gt;=$G$2,Encodage!A4603&lt;=$H$2),Encodage!C4603,"")))</f>
        <v/>
      </c>
      <c r="C4603" s="62"/>
      <c r="D4603" s="61"/>
      <c r="E4603" s="61"/>
      <c r="F4603" s="61"/>
      <c r="G4603" t="str">
        <f t="shared" si="687"/>
        <v/>
      </c>
      <c r="H4603" t="str">
        <f>IFERROR(IF(COUNTIF($H$4:H4602,H4602)&lt;VLOOKUP($H4602,$D$3:$E$500,2,0),H4602,INDEX($D$3:$D$300,MATCH(H4602,$D$3:$D$300,0)+1)),"")</f>
        <v/>
      </c>
      <c r="I4603" t="str">
        <f>IF($H4603="","",VLOOKUP($H4603,Listes!$A$3:$I$12,3,FALSE))</f>
        <v/>
      </c>
      <c r="J4603" t="str">
        <f>IF($H4603="","",VLOOKUP($H4603,Listes!$A$3:$I$12,4,FALSE))</f>
        <v/>
      </c>
      <c r="K4603" t="str">
        <f>IF(H4603="","",VLOOKUP($H4603,Listes!$A$3:$I$12,8,FALSE))</f>
        <v/>
      </c>
      <c r="N4603" t="str">
        <f t="shared" si="688"/>
        <v/>
      </c>
    </row>
    <row r="4604" spans="1:14">
      <c r="A4604" s="62" t="str">
        <f>IF(Encodage!A4604="","",IF(COUNTIF($A$2:A4603,Encodage!A4604),"",IF(AND(Encodage!A4604&gt;=$G$2,Encodage!A4604&lt;=$H$2),Encodage!B4604,"")))</f>
        <v/>
      </c>
      <c r="B4604" s="62" t="str">
        <f>IF(A4604="","",IF(COUNTIF($A$2:B4603,Encodage!B4604)&gt;0,"",IF(AND(Encodage!B4604&gt;=$G$2,Encodage!A4604&lt;=$H$2),Encodage!C4604,"")))</f>
        <v/>
      </c>
      <c r="C4604" s="62"/>
      <c r="D4604" s="61"/>
      <c r="E4604" s="61"/>
      <c r="F4604" s="61"/>
      <c r="G4604" t="str">
        <f t="shared" si="687"/>
        <v/>
      </c>
      <c r="H4604" t="str">
        <f>IFERROR(IF(COUNTIF($H$4:H4603,H4603)&lt;VLOOKUP($H4603,$D$3:$E$500,2,0),H4603,INDEX($D$3:$D$300,MATCH(H4603,$D$3:$D$300,0)+1)),"")</f>
        <v/>
      </c>
      <c r="I4604" t="str">
        <f>IF($H4604="","",VLOOKUP($H4604,Listes!$A$3:$I$12,3,FALSE))</f>
        <v/>
      </c>
      <c r="J4604" t="str">
        <f>IF($H4604="","",VLOOKUP($H4604,Listes!$A$3:$I$12,4,FALSE))</f>
        <v/>
      </c>
      <c r="K4604" t="str">
        <f>IF(H4604="","",VLOOKUP($H4604,Listes!$A$3:$I$12,8,FALSE))</f>
        <v/>
      </c>
      <c r="N4604" t="str">
        <f t="shared" si="688"/>
        <v/>
      </c>
    </row>
    <row r="4605" spans="1:14">
      <c r="A4605" s="62" t="str">
        <f>IF(Encodage!A4605="","",IF(COUNTIF($A$2:A4604,Encodage!A4605),"",IF(AND(Encodage!A4605&gt;=$G$2,Encodage!A4605&lt;=$H$2),Encodage!B4605,"")))</f>
        <v/>
      </c>
      <c r="B4605" s="62" t="str">
        <f>IF(A4605="","",IF(COUNTIF($A$2:B4604,Encodage!B4605)&gt;0,"",IF(AND(Encodage!B4605&gt;=$G$2,Encodage!A4605&lt;=$H$2),Encodage!C4605,"")))</f>
        <v/>
      </c>
      <c r="C4605" s="62"/>
      <c r="D4605" s="61"/>
      <c r="E4605" s="61"/>
      <c r="F4605" s="61"/>
      <c r="G4605" t="str">
        <f t="shared" si="687"/>
        <v/>
      </c>
      <c r="H4605" t="str">
        <f>IFERROR(IF(COUNTIF($H$4:H4604,H4604)&lt;VLOOKUP($H4604,$D$3:$E$500,2,0),H4604,INDEX($D$3:$D$300,MATCH(H4604,$D$3:$D$300,0)+1)),"")</f>
        <v/>
      </c>
      <c r="I4605" t="str">
        <f>IF($H4605="","",VLOOKUP($H4605,Listes!$A$3:$I$12,3,FALSE))</f>
        <v/>
      </c>
      <c r="J4605" t="str">
        <f>IF($H4605="","",VLOOKUP($H4605,Listes!$A$3:$I$12,4,FALSE))</f>
        <v/>
      </c>
      <c r="K4605" t="str">
        <f>IF(H4605="","",VLOOKUP($H4605,Listes!$A$3:$I$12,8,FALSE))</f>
        <v/>
      </c>
      <c r="N4605" t="str">
        <f t="shared" si="688"/>
        <v/>
      </c>
    </row>
    <row r="4606" spans="1:14">
      <c r="A4606" s="62" t="str">
        <f>IF(Encodage!A4606="","",IF(COUNTIF($A$2:A4605,Encodage!A4606),"",IF(AND(Encodage!A4606&gt;=$G$2,Encodage!A4606&lt;=$H$2),Encodage!B4606,"")))</f>
        <v/>
      </c>
      <c r="B4606" s="62" t="str">
        <f>IF(A4606="","",IF(COUNTIF($A$2:B4605,Encodage!B4606)&gt;0,"",IF(AND(Encodage!B4606&gt;=$G$2,Encodage!A4606&lt;=$H$2),Encodage!C4606,"")))</f>
        <v/>
      </c>
      <c r="C4606" s="62"/>
      <c r="D4606" s="61"/>
      <c r="E4606" s="61"/>
      <c r="F4606" s="61"/>
      <c r="G4606" t="str">
        <f t="shared" si="687"/>
        <v/>
      </c>
      <c r="H4606" t="str">
        <f>IFERROR(IF(COUNTIF($H$4:H4605,H4605)&lt;VLOOKUP($H4605,$D$3:$E$500,2,0),H4605,INDEX($D$3:$D$300,MATCH(H4605,$D$3:$D$300,0)+1)),"")</f>
        <v/>
      </c>
      <c r="I4606" t="str">
        <f>IF($H4606="","",VLOOKUP($H4606,Listes!$A$3:$I$12,3,FALSE))</f>
        <v/>
      </c>
      <c r="J4606" t="str">
        <f>IF($H4606="","",VLOOKUP($H4606,Listes!$A$3:$I$12,4,FALSE))</f>
        <v/>
      </c>
      <c r="K4606" t="str">
        <f>IF(H4606="","",VLOOKUP($H4606,Listes!$A$3:$I$12,8,FALSE))</f>
        <v/>
      </c>
      <c r="N4606" t="str">
        <f t="shared" si="688"/>
        <v/>
      </c>
    </row>
    <row r="4607" spans="1:14">
      <c r="A4607" s="62" t="str">
        <f>IF(Encodage!A4607="","",IF(COUNTIF($A$2:A4606,Encodage!A4607),"",IF(AND(Encodage!A4607&gt;=$G$2,Encodage!A4607&lt;=$H$2),Encodage!B4607,"")))</f>
        <v/>
      </c>
      <c r="B4607" s="62" t="str">
        <f>IF(A4607="","",IF(COUNTIF($A$2:B4606,Encodage!B4607)&gt;0,"",IF(AND(Encodage!B4607&gt;=$G$2,Encodage!A4607&lt;=$H$2),Encodage!C4607,"")))</f>
        <v/>
      </c>
      <c r="C4607" s="62"/>
      <c r="D4607" s="61"/>
      <c r="E4607" s="61"/>
      <c r="F4607" s="61"/>
      <c r="G4607" t="str">
        <f t="shared" si="687"/>
        <v/>
      </c>
      <c r="H4607" t="str">
        <f>IFERROR(IF(COUNTIF($H$4:H4606,H4606)&lt;VLOOKUP($H4606,$D$3:$E$500,2,0),H4606,INDEX($D$3:$D$300,MATCH(H4606,$D$3:$D$300,0)+1)),"")</f>
        <v/>
      </c>
      <c r="I4607" t="str">
        <f>IF($H4607="","",VLOOKUP($H4607,Listes!$A$3:$I$12,3,FALSE))</f>
        <v/>
      </c>
      <c r="J4607" t="str">
        <f>IF($H4607="","",VLOOKUP($H4607,Listes!$A$3:$I$12,4,FALSE))</f>
        <v/>
      </c>
      <c r="K4607" t="str">
        <f>IF(H4607="","",VLOOKUP($H4607,Listes!$A$3:$I$12,8,FALSE))</f>
        <v/>
      </c>
      <c r="N4607" t="str">
        <f t="shared" si="688"/>
        <v/>
      </c>
    </row>
    <row r="4608" spans="1:14">
      <c r="A4608" s="62" t="str">
        <f>IF(Encodage!A4608="","",IF(COUNTIF($A$2:A4607,Encodage!A4608),"",IF(AND(Encodage!A4608&gt;=$G$2,Encodage!A4608&lt;=$H$2),Encodage!B4608,"")))</f>
        <v/>
      </c>
      <c r="B4608" s="62" t="str">
        <f>IF(A4608="","",IF(COUNTIF($A$2:B4607,Encodage!B4608)&gt;0,"",IF(AND(Encodage!B4608&gt;=$G$2,Encodage!A4608&lt;=$H$2),Encodage!C4608,"")))</f>
        <v/>
      </c>
      <c r="C4608" s="62"/>
      <c r="D4608" s="61"/>
      <c r="E4608" s="61"/>
      <c r="F4608" s="61"/>
      <c r="G4608" t="str">
        <f t="shared" si="687"/>
        <v/>
      </c>
      <c r="H4608" t="str">
        <f>IFERROR(IF(COUNTIF($H$4:H4607,H4607)&lt;VLOOKUP($H4607,$D$3:$E$500,2,0),H4607,INDEX($D$3:$D$300,MATCH(H4607,$D$3:$D$300,0)+1)),"")</f>
        <v/>
      </c>
      <c r="I4608" t="str">
        <f>IF($H4608="","",VLOOKUP($H4608,Listes!$A$3:$I$12,3,FALSE))</f>
        <v/>
      </c>
      <c r="J4608" t="str">
        <f>IF($H4608="","",VLOOKUP($H4608,Listes!$A$3:$I$12,4,FALSE))</f>
        <v/>
      </c>
      <c r="K4608" t="str">
        <f>IF(H4608="","",VLOOKUP($H4608,Listes!$A$3:$I$12,8,FALSE))</f>
        <v/>
      </c>
      <c r="N4608" t="str">
        <f t="shared" si="688"/>
        <v/>
      </c>
    </row>
    <row r="4609" spans="1:14">
      <c r="A4609" s="62" t="str">
        <f>IF(Encodage!A4609="","",IF(COUNTIF($A$2:A4608,Encodage!A4609),"",IF(AND(Encodage!A4609&gt;=$G$2,Encodage!A4609&lt;=$H$2),Encodage!B4609,"")))</f>
        <v/>
      </c>
      <c r="B4609" s="62" t="str">
        <f>IF(A4609="","",IF(COUNTIF($A$2:B4608,Encodage!B4609)&gt;0,"",IF(AND(Encodage!B4609&gt;=$G$2,Encodage!A4609&lt;=$H$2),Encodage!C4609,"")))</f>
        <v/>
      </c>
      <c r="C4609" s="62"/>
      <c r="D4609" s="61"/>
      <c r="E4609" s="61"/>
      <c r="F4609" s="61"/>
      <c r="G4609" t="str">
        <f t="shared" si="687"/>
        <v/>
      </c>
      <c r="H4609" t="str">
        <f>IFERROR(IF(COUNTIF($H$4:H4608,H4608)&lt;VLOOKUP($H4608,$D$3:$E$500,2,0),H4608,INDEX($D$3:$D$300,MATCH(H4608,$D$3:$D$300,0)+1)),"")</f>
        <v/>
      </c>
      <c r="I4609" t="str">
        <f>IF($H4609="","",VLOOKUP($H4609,Listes!$A$3:$I$12,3,FALSE))</f>
        <v/>
      </c>
      <c r="J4609" t="str">
        <f>IF($H4609="","",VLOOKUP($H4609,Listes!$A$3:$I$12,4,FALSE))</f>
        <v/>
      </c>
      <c r="K4609" t="str">
        <f>IF(H4609="","",VLOOKUP($H4609,Listes!$A$3:$I$12,8,FALSE))</f>
        <v/>
      </c>
      <c r="N4609" t="str">
        <f t="shared" si="688"/>
        <v/>
      </c>
    </row>
    <row r="4610" spans="1:14">
      <c r="A4610" s="62" t="str">
        <f>IF(Encodage!A4610="","",IF(COUNTIF($A$2:A4609,Encodage!A4610),"",IF(AND(Encodage!A4610&gt;=$G$2,Encodage!A4610&lt;=$H$2),Encodage!B4610,"")))</f>
        <v/>
      </c>
      <c r="B4610" s="62" t="str">
        <f>IF(A4610="","",IF(COUNTIF($A$2:B4609,Encodage!B4610)&gt;0,"",IF(AND(Encodage!B4610&gt;=$G$2,Encodage!A4610&lt;=$H$2),Encodage!C4610,"")))</f>
        <v/>
      </c>
      <c r="C4610" s="62"/>
      <c r="D4610" s="61"/>
      <c r="E4610" s="61"/>
      <c r="F4610" s="61"/>
      <c r="G4610" t="str">
        <f t="shared" si="687"/>
        <v/>
      </c>
      <c r="H4610" t="str">
        <f>IFERROR(IF(COUNTIF($H$4:H4609,H4609)&lt;VLOOKUP($H4609,$D$3:$E$500,2,0),H4609,INDEX($D$3:$D$300,MATCH(H4609,$D$3:$D$300,0)+1)),"")</f>
        <v/>
      </c>
      <c r="I4610" t="str">
        <f>IF($H4610="","",VLOOKUP($H4610,Listes!$A$3:$I$12,3,FALSE))</f>
        <v/>
      </c>
      <c r="J4610" t="str">
        <f>IF($H4610="","",VLOOKUP($H4610,Listes!$A$3:$I$12,4,FALSE))</f>
        <v/>
      </c>
      <c r="K4610" t="str">
        <f>IF(H4610="","",VLOOKUP($H4610,Listes!$A$3:$I$12,8,FALSE))</f>
        <v/>
      </c>
      <c r="N4610" t="str">
        <f t="shared" si="688"/>
        <v/>
      </c>
    </row>
    <row r="4611" spans="1:14">
      <c r="A4611" s="62" t="str">
        <f>IF(Encodage!A4611="","",IF(COUNTIF($A$2:A4610,Encodage!A4611),"",IF(AND(Encodage!A4611&gt;=$G$2,Encodage!A4611&lt;=$H$2),Encodage!B4611,"")))</f>
        <v/>
      </c>
      <c r="B4611" s="62" t="str">
        <f>IF(A4611="","",IF(COUNTIF($A$2:B4610,Encodage!B4611)&gt;0,"",IF(AND(Encodage!B4611&gt;=$G$2,Encodage!A4611&lt;=$H$2),Encodage!C4611,"")))</f>
        <v/>
      </c>
      <c r="C4611" s="62"/>
      <c r="D4611" s="61"/>
      <c r="E4611" s="61"/>
      <c r="F4611" s="61"/>
      <c r="G4611" t="str">
        <f t="shared" si="687"/>
        <v/>
      </c>
      <c r="H4611" t="str">
        <f>IFERROR(IF(COUNTIF($H$4:H4610,H4610)&lt;VLOOKUP($H4610,$D$3:$E$500,2,0),H4610,INDEX($D$3:$D$300,MATCH(H4610,$D$3:$D$300,0)+1)),"")</f>
        <v/>
      </c>
      <c r="I4611" t="str">
        <f>IF($H4611="","",VLOOKUP($H4611,Listes!$A$3:$I$12,3,FALSE))</f>
        <v/>
      </c>
      <c r="J4611" t="str">
        <f>IF($H4611="","",VLOOKUP($H4611,Listes!$A$3:$I$12,4,FALSE))</f>
        <v/>
      </c>
      <c r="K4611" t="str">
        <f>IF(H4611="","",VLOOKUP($H4611,Listes!$A$3:$I$12,8,FALSE))</f>
        <v/>
      </c>
      <c r="N4611" t="str">
        <f t="shared" si="688"/>
        <v/>
      </c>
    </row>
    <row r="4612" spans="1:14">
      <c r="A4612" s="62" t="str">
        <f>IF(Encodage!A4612="","",IF(COUNTIF($A$2:A4611,Encodage!A4612),"",IF(AND(Encodage!A4612&gt;=$G$2,Encodage!A4612&lt;=$H$2),Encodage!B4612,"")))</f>
        <v/>
      </c>
      <c r="B4612" s="62" t="str">
        <f>IF(A4612="","",IF(COUNTIF($A$2:B4611,Encodage!B4612)&gt;0,"",IF(AND(Encodage!B4612&gt;=$G$2,Encodage!A4612&lt;=$H$2),Encodage!C4612,"")))</f>
        <v/>
      </c>
      <c r="C4612" s="62"/>
      <c r="D4612" s="61"/>
      <c r="E4612" s="61"/>
      <c r="F4612" s="61"/>
      <c r="G4612" t="str">
        <f t="shared" si="687"/>
        <v/>
      </c>
      <c r="H4612" t="str">
        <f>IFERROR(IF(COUNTIF($H$4:H4611,H4611)&lt;VLOOKUP($H4611,$D$3:$E$500,2,0),H4611,INDEX($D$3:$D$300,MATCH(H4611,$D$3:$D$300,0)+1)),"")</f>
        <v/>
      </c>
      <c r="I4612" t="str">
        <f>IF($H4612="","",VLOOKUP($H4612,Listes!$A$3:$I$12,3,FALSE))</f>
        <v/>
      </c>
      <c r="J4612" t="str">
        <f>IF($H4612="","",VLOOKUP($H4612,Listes!$A$3:$I$12,4,FALSE))</f>
        <v/>
      </c>
      <c r="K4612" t="str">
        <f>IF(H4612="","",VLOOKUP($H4612,Listes!$A$3:$I$12,8,FALSE))</f>
        <v/>
      </c>
      <c r="N4612" t="str">
        <f t="shared" si="688"/>
        <v/>
      </c>
    </row>
    <row r="4613" spans="1:14">
      <c r="A4613" s="62" t="str">
        <f>IF(Encodage!A4613="","",IF(COUNTIF($A$2:A4612,Encodage!A4613),"",IF(AND(Encodage!A4613&gt;=$G$2,Encodage!A4613&lt;=$H$2),Encodage!B4613,"")))</f>
        <v/>
      </c>
      <c r="B4613" s="62" t="str">
        <f>IF(A4613="","",IF(COUNTIF($A$2:B4612,Encodage!B4613)&gt;0,"",IF(AND(Encodage!B4613&gt;=$G$2,Encodage!A4613&lt;=$H$2),Encodage!C4613,"")))</f>
        <v/>
      </c>
      <c r="C4613" s="62"/>
      <c r="D4613" s="61"/>
      <c r="E4613" s="61"/>
      <c r="F4613" s="61"/>
      <c r="G4613" t="str">
        <f t="shared" ref="G4613:G4676" si="689">IFERROR(INDEX($C$3:$C$10000,MATCH(H4613,$A$3:$A$10000,0)),"")</f>
        <v/>
      </c>
      <c r="H4613" t="str">
        <f>IFERROR(IF(COUNTIF($H$4:H4612,H4612)&lt;VLOOKUP($H4612,$D$3:$E$500,2,0),H4612,INDEX($D$3:$D$300,MATCH(H4612,$D$3:$D$300,0)+1)),"")</f>
        <v/>
      </c>
      <c r="I4613" t="str">
        <f>IF($H4613="","",VLOOKUP($H4613,Listes!$A$3:$I$12,3,FALSE))</f>
        <v/>
      </c>
      <c r="J4613" t="str">
        <f>IF($H4613="","",VLOOKUP($H4613,Listes!$A$3:$I$12,4,FALSE))</f>
        <v/>
      </c>
      <c r="K4613" t="str">
        <f>IF(H4613="","",VLOOKUP($H4613,Listes!$A$3:$I$12,8,FALSE))</f>
        <v/>
      </c>
      <c r="N4613" t="str">
        <f t="shared" ref="N4613:N4676" si="690">IF($H4612=$H4613,"",IFERROR(INDEX($C$3:$C$300,MATCH(H4613,$D$3:$D$300,0)),""))</f>
        <v/>
      </c>
    </row>
    <row r="4614" spans="1:14">
      <c r="A4614" s="62" t="str">
        <f>IF(Encodage!A4614="","",IF(COUNTIF($A$2:A4613,Encodage!A4614),"",IF(AND(Encodage!A4614&gt;=$G$2,Encodage!A4614&lt;=$H$2),Encodage!B4614,"")))</f>
        <v/>
      </c>
      <c r="B4614" s="62" t="str">
        <f>IF(A4614="","",IF(COUNTIF($A$2:B4613,Encodage!B4614)&gt;0,"",IF(AND(Encodage!B4614&gt;=$G$2,Encodage!A4614&lt;=$H$2),Encodage!C4614,"")))</f>
        <v/>
      </c>
      <c r="C4614" s="62"/>
      <c r="D4614" s="61"/>
      <c r="E4614" s="61"/>
      <c r="F4614" s="61"/>
      <c r="G4614" t="str">
        <f t="shared" si="689"/>
        <v/>
      </c>
      <c r="H4614" t="str">
        <f>IFERROR(IF(COUNTIF($H$4:H4613,H4613)&lt;VLOOKUP($H4613,$D$3:$E$500,2,0),H4613,INDEX($D$3:$D$300,MATCH(H4613,$D$3:$D$300,0)+1)),"")</f>
        <v/>
      </c>
      <c r="I4614" t="str">
        <f>IF($H4614="","",VLOOKUP($H4614,Listes!$A$3:$I$12,3,FALSE))</f>
        <v/>
      </c>
      <c r="J4614" t="str">
        <f>IF($H4614="","",VLOOKUP($H4614,Listes!$A$3:$I$12,4,FALSE))</f>
        <v/>
      </c>
      <c r="K4614" t="str">
        <f>IF(H4614="","",VLOOKUP($H4614,Listes!$A$3:$I$12,8,FALSE))</f>
        <v/>
      </c>
      <c r="N4614" t="str">
        <f t="shared" si="690"/>
        <v/>
      </c>
    </row>
    <row r="4615" spans="1:14">
      <c r="A4615" s="62" t="str">
        <f>IF(Encodage!A4615="","",IF(COUNTIF($A$2:A4614,Encodage!A4615),"",IF(AND(Encodage!A4615&gt;=$G$2,Encodage!A4615&lt;=$H$2),Encodage!B4615,"")))</f>
        <v/>
      </c>
      <c r="B4615" s="62" t="str">
        <f>IF(A4615="","",IF(COUNTIF($A$2:B4614,Encodage!B4615)&gt;0,"",IF(AND(Encodage!B4615&gt;=$G$2,Encodage!A4615&lt;=$H$2),Encodage!C4615,"")))</f>
        <v/>
      </c>
      <c r="C4615" s="62"/>
      <c r="D4615" s="61"/>
      <c r="E4615" s="61"/>
      <c r="F4615" s="61"/>
      <c r="G4615" t="str">
        <f t="shared" si="689"/>
        <v/>
      </c>
      <c r="H4615" t="str">
        <f>IFERROR(IF(COUNTIF($H$4:H4614,H4614)&lt;VLOOKUP($H4614,$D$3:$E$500,2,0),H4614,INDEX($D$3:$D$300,MATCH(H4614,$D$3:$D$300,0)+1)),"")</f>
        <v/>
      </c>
      <c r="I4615" t="str">
        <f>IF($H4615="","",VLOOKUP($H4615,Listes!$A$3:$I$12,3,FALSE))</f>
        <v/>
      </c>
      <c r="J4615" t="str">
        <f>IF($H4615="","",VLOOKUP($H4615,Listes!$A$3:$I$12,4,FALSE))</f>
        <v/>
      </c>
      <c r="K4615" t="str">
        <f>IF(H4615="","",VLOOKUP($H4615,Listes!$A$3:$I$12,8,FALSE))</f>
        <v/>
      </c>
      <c r="N4615" t="str">
        <f t="shared" si="690"/>
        <v/>
      </c>
    </row>
    <row r="4616" spans="1:14">
      <c r="A4616" s="62" t="str">
        <f>IF(Encodage!A4616="","",IF(COUNTIF($A$2:A4615,Encodage!A4616),"",IF(AND(Encodage!A4616&gt;=$G$2,Encodage!A4616&lt;=$H$2),Encodage!B4616,"")))</f>
        <v/>
      </c>
      <c r="B4616" s="62" t="str">
        <f>IF(A4616="","",IF(COUNTIF($A$2:B4615,Encodage!B4616)&gt;0,"",IF(AND(Encodage!B4616&gt;=$G$2,Encodage!A4616&lt;=$H$2),Encodage!C4616,"")))</f>
        <v/>
      </c>
      <c r="C4616" s="62"/>
      <c r="D4616" s="61"/>
      <c r="E4616" s="61"/>
      <c r="F4616" s="61"/>
      <c r="G4616" t="str">
        <f t="shared" si="689"/>
        <v/>
      </c>
      <c r="H4616" t="str">
        <f>IFERROR(IF(COUNTIF($H$4:H4615,H4615)&lt;VLOOKUP($H4615,$D$3:$E$500,2,0),H4615,INDEX($D$3:$D$300,MATCH(H4615,$D$3:$D$300,0)+1)),"")</f>
        <v/>
      </c>
      <c r="I4616" t="str">
        <f>IF($H4616="","",VLOOKUP($H4616,Listes!$A$3:$I$12,3,FALSE))</f>
        <v/>
      </c>
      <c r="J4616" t="str">
        <f>IF($H4616="","",VLOOKUP($H4616,Listes!$A$3:$I$12,4,FALSE))</f>
        <v/>
      </c>
      <c r="K4616" t="str">
        <f>IF(H4616="","",VLOOKUP($H4616,Listes!$A$3:$I$12,8,FALSE))</f>
        <v/>
      </c>
      <c r="N4616" t="str">
        <f t="shared" si="690"/>
        <v/>
      </c>
    </row>
    <row r="4617" spans="1:14">
      <c r="A4617" s="62" t="str">
        <f>IF(Encodage!A4617="","",IF(COUNTIF($A$2:A4616,Encodage!A4617),"",IF(AND(Encodage!A4617&gt;=$G$2,Encodage!A4617&lt;=$H$2),Encodage!B4617,"")))</f>
        <v/>
      </c>
      <c r="B4617" s="62" t="str">
        <f>IF(A4617="","",IF(COUNTIF($A$2:B4616,Encodage!B4617)&gt;0,"",IF(AND(Encodage!B4617&gt;=$G$2,Encodage!A4617&lt;=$H$2),Encodage!C4617,"")))</f>
        <v/>
      </c>
      <c r="C4617" s="62"/>
      <c r="D4617" s="61"/>
      <c r="E4617" s="61"/>
      <c r="F4617" s="61"/>
      <c r="G4617" t="str">
        <f t="shared" si="689"/>
        <v/>
      </c>
      <c r="H4617" t="str">
        <f>IFERROR(IF(COUNTIF($H$4:H4616,H4616)&lt;VLOOKUP($H4616,$D$3:$E$500,2,0),H4616,INDEX($D$3:$D$300,MATCH(H4616,$D$3:$D$300,0)+1)),"")</f>
        <v/>
      </c>
      <c r="I4617" t="str">
        <f>IF($H4617="","",VLOOKUP($H4617,Listes!$A$3:$I$12,3,FALSE))</f>
        <v/>
      </c>
      <c r="J4617" t="str">
        <f>IF($H4617="","",VLOOKUP($H4617,Listes!$A$3:$I$12,4,FALSE))</f>
        <v/>
      </c>
      <c r="K4617" t="str">
        <f>IF(H4617="","",VLOOKUP($H4617,Listes!$A$3:$I$12,8,FALSE))</f>
        <v/>
      </c>
      <c r="N4617" t="str">
        <f t="shared" si="690"/>
        <v/>
      </c>
    </row>
    <row r="4618" spans="1:14">
      <c r="A4618" s="62" t="str">
        <f>IF(Encodage!A4618="","",IF(COUNTIF($A$2:A4617,Encodage!A4618),"",IF(AND(Encodage!A4618&gt;=$G$2,Encodage!A4618&lt;=$H$2),Encodage!B4618,"")))</f>
        <v/>
      </c>
      <c r="B4618" s="62" t="str">
        <f>IF(A4618="","",IF(COUNTIF($A$2:B4617,Encodage!B4618)&gt;0,"",IF(AND(Encodage!B4618&gt;=$G$2,Encodage!A4618&lt;=$H$2),Encodage!C4618,"")))</f>
        <v/>
      </c>
      <c r="C4618" s="62"/>
      <c r="D4618" s="61"/>
      <c r="E4618" s="61"/>
      <c r="F4618" s="61"/>
      <c r="G4618" t="str">
        <f t="shared" si="689"/>
        <v/>
      </c>
      <c r="H4618" t="str">
        <f>IFERROR(IF(COUNTIF($H$4:H4617,H4617)&lt;VLOOKUP($H4617,$D$3:$E$500,2,0),H4617,INDEX($D$3:$D$300,MATCH(H4617,$D$3:$D$300,0)+1)),"")</f>
        <v/>
      </c>
      <c r="I4618" t="str">
        <f>IF($H4618="","",VLOOKUP($H4618,Listes!$A$3:$I$12,3,FALSE))</f>
        <v/>
      </c>
      <c r="J4618" t="str">
        <f>IF($H4618="","",VLOOKUP($H4618,Listes!$A$3:$I$12,4,FALSE))</f>
        <v/>
      </c>
      <c r="K4618" t="str">
        <f>IF(H4618="","",VLOOKUP($H4618,Listes!$A$3:$I$12,8,FALSE))</f>
        <v/>
      </c>
      <c r="N4618" t="str">
        <f t="shared" si="690"/>
        <v/>
      </c>
    </row>
    <row r="4619" spans="1:14">
      <c r="A4619" s="62" t="str">
        <f>IF(Encodage!A4619="","",IF(COUNTIF($A$2:A4618,Encodage!A4619),"",IF(AND(Encodage!A4619&gt;=$G$2,Encodage!A4619&lt;=$H$2),Encodage!B4619,"")))</f>
        <v/>
      </c>
      <c r="B4619" s="62" t="str">
        <f>IF(A4619="","",IF(COUNTIF($A$2:B4618,Encodage!B4619)&gt;0,"",IF(AND(Encodage!B4619&gt;=$G$2,Encodage!A4619&lt;=$H$2),Encodage!C4619,"")))</f>
        <v/>
      </c>
      <c r="C4619" s="62"/>
      <c r="D4619" s="61"/>
      <c r="E4619" s="61"/>
      <c r="F4619" s="61"/>
      <c r="G4619" t="str">
        <f t="shared" si="689"/>
        <v/>
      </c>
      <c r="H4619" t="str">
        <f>IFERROR(IF(COUNTIF($H$4:H4618,H4618)&lt;VLOOKUP($H4618,$D$3:$E$500,2,0),H4618,INDEX($D$3:$D$300,MATCH(H4618,$D$3:$D$300,0)+1)),"")</f>
        <v/>
      </c>
      <c r="I4619" t="str">
        <f>IF($H4619="","",VLOOKUP($H4619,Listes!$A$3:$I$12,3,FALSE))</f>
        <v/>
      </c>
      <c r="J4619" t="str">
        <f>IF($H4619="","",VLOOKUP($H4619,Listes!$A$3:$I$12,4,FALSE))</f>
        <v/>
      </c>
      <c r="K4619" t="str">
        <f>IF(H4619="","",VLOOKUP($H4619,Listes!$A$3:$I$12,8,FALSE))</f>
        <v/>
      </c>
      <c r="N4619" t="str">
        <f t="shared" si="690"/>
        <v/>
      </c>
    </row>
    <row r="4620" spans="1:14">
      <c r="A4620" s="62" t="str">
        <f>IF(Encodage!A4620="","",IF(COUNTIF($A$2:A4619,Encodage!A4620),"",IF(AND(Encodage!A4620&gt;=$G$2,Encodage!A4620&lt;=$H$2),Encodage!B4620,"")))</f>
        <v/>
      </c>
      <c r="B4620" s="62" t="str">
        <f>IF(A4620="","",IF(COUNTIF($A$2:B4619,Encodage!B4620)&gt;0,"",IF(AND(Encodage!B4620&gt;=$G$2,Encodage!A4620&lt;=$H$2),Encodage!C4620,"")))</f>
        <v/>
      </c>
      <c r="C4620" s="62"/>
      <c r="D4620" s="61"/>
      <c r="E4620" s="61"/>
      <c r="F4620" s="61"/>
      <c r="G4620" t="str">
        <f t="shared" si="689"/>
        <v/>
      </c>
      <c r="H4620" t="str">
        <f>IFERROR(IF(COUNTIF($H$4:H4619,H4619)&lt;VLOOKUP($H4619,$D$3:$E$500,2,0),H4619,INDEX($D$3:$D$300,MATCH(H4619,$D$3:$D$300,0)+1)),"")</f>
        <v/>
      </c>
      <c r="I4620" t="str">
        <f>IF($H4620="","",VLOOKUP($H4620,Listes!$A$3:$I$12,3,FALSE))</f>
        <v/>
      </c>
      <c r="J4620" t="str">
        <f>IF($H4620="","",VLOOKUP($H4620,Listes!$A$3:$I$12,4,FALSE))</f>
        <v/>
      </c>
      <c r="K4620" t="str">
        <f>IF(H4620="","",VLOOKUP($H4620,Listes!$A$3:$I$12,8,FALSE))</f>
        <v/>
      </c>
      <c r="N4620" t="str">
        <f t="shared" si="690"/>
        <v/>
      </c>
    </row>
    <row r="4621" spans="1:14">
      <c r="A4621" s="62" t="str">
        <f>IF(Encodage!A4621="","",IF(COUNTIF($A$2:A4620,Encodage!A4621),"",IF(AND(Encodage!A4621&gt;=$G$2,Encodage!A4621&lt;=$H$2),Encodage!B4621,"")))</f>
        <v/>
      </c>
      <c r="B4621" s="62" t="str">
        <f>IF(A4621="","",IF(COUNTIF($A$2:B4620,Encodage!B4621)&gt;0,"",IF(AND(Encodage!B4621&gt;=$G$2,Encodage!A4621&lt;=$H$2),Encodage!C4621,"")))</f>
        <v/>
      </c>
      <c r="C4621" s="62"/>
      <c r="D4621" s="61"/>
      <c r="E4621" s="61"/>
      <c r="F4621" s="61"/>
      <c r="G4621" t="str">
        <f t="shared" si="689"/>
        <v/>
      </c>
      <c r="H4621" t="str">
        <f>IFERROR(IF(COUNTIF($H$4:H4620,H4620)&lt;VLOOKUP($H4620,$D$3:$E$500,2,0),H4620,INDEX($D$3:$D$300,MATCH(H4620,$D$3:$D$300,0)+1)),"")</f>
        <v/>
      </c>
      <c r="I4621" t="str">
        <f>IF($H4621="","",VLOOKUP($H4621,Listes!$A$3:$I$12,3,FALSE))</f>
        <v/>
      </c>
      <c r="J4621" t="str">
        <f>IF($H4621="","",VLOOKUP($H4621,Listes!$A$3:$I$12,4,FALSE))</f>
        <v/>
      </c>
      <c r="K4621" t="str">
        <f>IF(H4621="","",VLOOKUP($H4621,Listes!$A$3:$I$12,8,FALSE))</f>
        <v/>
      </c>
      <c r="N4621" t="str">
        <f t="shared" si="690"/>
        <v/>
      </c>
    </row>
    <row r="4622" spans="1:14">
      <c r="A4622" s="62" t="str">
        <f>IF(Encodage!A4622="","",IF(COUNTIF($A$2:A4621,Encodage!A4622),"",IF(AND(Encodage!A4622&gt;=$G$2,Encodage!A4622&lt;=$H$2),Encodage!B4622,"")))</f>
        <v/>
      </c>
      <c r="B4622" s="62" t="str">
        <f>IF(A4622="","",IF(COUNTIF($A$2:B4621,Encodage!B4622)&gt;0,"",IF(AND(Encodage!B4622&gt;=$G$2,Encodage!A4622&lt;=$H$2),Encodage!C4622,"")))</f>
        <v/>
      </c>
      <c r="C4622" s="62"/>
      <c r="D4622" s="61"/>
      <c r="E4622" s="61"/>
      <c r="F4622" s="61"/>
      <c r="G4622" t="str">
        <f t="shared" si="689"/>
        <v/>
      </c>
      <c r="H4622" t="str">
        <f>IFERROR(IF(COUNTIF($H$4:H4621,H4621)&lt;VLOOKUP($H4621,$D$3:$E$500,2,0),H4621,INDEX($D$3:$D$300,MATCH(H4621,$D$3:$D$300,0)+1)),"")</f>
        <v/>
      </c>
      <c r="I4622" t="str">
        <f>IF($H4622="","",VLOOKUP($H4622,Listes!$A$3:$I$12,3,FALSE))</f>
        <v/>
      </c>
      <c r="J4622" t="str">
        <f>IF($H4622="","",VLOOKUP($H4622,Listes!$A$3:$I$12,4,FALSE))</f>
        <v/>
      </c>
      <c r="K4622" t="str">
        <f>IF(H4622="","",VLOOKUP($H4622,Listes!$A$3:$I$12,8,FALSE))</f>
        <v/>
      </c>
      <c r="N4622" t="str">
        <f t="shared" si="690"/>
        <v/>
      </c>
    </row>
    <row r="4623" spans="1:14">
      <c r="A4623" s="62" t="str">
        <f>IF(Encodage!A4623="","",IF(COUNTIF($A$2:A4622,Encodage!A4623),"",IF(AND(Encodage!A4623&gt;=$G$2,Encodage!A4623&lt;=$H$2),Encodage!B4623,"")))</f>
        <v/>
      </c>
      <c r="B4623" s="62" t="str">
        <f>IF(A4623="","",IF(COUNTIF($A$2:B4622,Encodage!B4623)&gt;0,"",IF(AND(Encodage!B4623&gt;=$G$2,Encodage!A4623&lt;=$H$2),Encodage!C4623,"")))</f>
        <v/>
      </c>
      <c r="C4623" s="62"/>
      <c r="D4623" s="61"/>
      <c r="E4623" s="61"/>
      <c r="F4623" s="61"/>
      <c r="G4623" t="str">
        <f t="shared" si="689"/>
        <v/>
      </c>
      <c r="H4623" t="str">
        <f>IFERROR(IF(COUNTIF($H$4:H4622,H4622)&lt;VLOOKUP($H4622,$D$3:$E$500,2,0),H4622,INDEX($D$3:$D$300,MATCH(H4622,$D$3:$D$300,0)+1)),"")</f>
        <v/>
      </c>
      <c r="I4623" t="str">
        <f>IF($H4623="","",VLOOKUP($H4623,Listes!$A$3:$I$12,3,FALSE))</f>
        <v/>
      </c>
      <c r="J4623" t="str">
        <f>IF($H4623="","",VLOOKUP($H4623,Listes!$A$3:$I$12,4,FALSE))</f>
        <v/>
      </c>
      <c r="K4623" t="str">
        <f>IF(H4623="","",VLOOKUP($H4623,Listes!$A$3:$I$12,8,FALSE))</f>
        <v/>
      </c>
      <c r="N4623" t="str">
        <f t="shared" si="690"/>
        <v/>
      </c>
    </row>
    <row r="4624" spans="1:14">
      <c r="A4624" s="62" t="str">
        <f>IF(Encodage!A4624="","",IF(COUNTIF($A$2:A4623,Encodage!A4624),"",IF(AND(Encodage!A4624&gt;=$G$2,Encodage!A4624&lt;=$H$2),Encodage!B4624,"")))</f>
        <v/>
      </c>
      <c r="B4624" s="62" t="str">
        <f>IF(A4624="","",IF(COUNTIF($A$2:B4623,Encodage!B4624)&gt;0,"",IF(AND(Encodage!B4624&gt;=$G$2,Encodage!A4624&lt;=$H$2),Encodage!C4624,"")))</f>
        <v/>
      </c>
      <c r="C4624" s="62"/>
      <c r="D4624" s="61"/>
      <c r="E4624" s="61"/>
      <c r="F4624" s="61"/>
      <c r="G4624" t="str">
        <f t="shared" si="689"/>
        <v/>
      </c>
      <c r="H4624" t="str">
        <f>IFERROR(IF(COUNTIF($H$4:H4623,H4623)&lt;VLOOKUP($H4623,$D$3:$E$500,2,0),H4623,INDEX($D$3:$D$300,MATCH(H4623,$D$3:$D$300,0)+1)),"")</f>
        <v/>
      </c>
      <c r="I4624" t="str">
        <f>IF($H4624="","",VLOOKUP($H4624,Listes!$A$3:$I$12,3,FALSE))</f>
        <v/>
      </c>
      <c r="J4624" t="str">
        <f>IF($H4624="","",VLOOKUP($H4624,Listes!$A$3:$I$12,4,FALSE))</f>
        <v/>
      </c>
      <c r="K4624" t="str">
        <f>IF(H4624="","",VLOOKUP($H4624,Listes!$A$3:$I$12,8,FALSE))</f>
        <v/>
      </c>
      <c r="N4624" t="str">
        <f t="shared" si="690"/>
        <v/>
      </c>
    </row>
    <row r="4625" spans="1:14">
      <c r="A4625" s="62" t="str">
        <f>IF(Encodage!A4625="","",IF(COUNTIF($A$2:A4624,Encodage!A4625),"",IF(AND(Encodage!A4625&gt;=$G$2,Encodage!A4625&lt;=$H$2),Encodage!B4625,"")))</f>
        <v/>
      </c>
      <c r="B4625" s="62" t="str">
        <f>IF(A4625="","",IF(COUNTIF($A$2:B4624,Encodage!B4625)&gt;0,"",IF(AND(Encodage!B4625&gt;=$G$2,Encodage!A4625&lt;=$H$2),Encodage!C4625,"")))</f>
        <v/>
      </c>
      <c r="C4625" s="62"/>
      <c r="D4625" s="61"/>
      <c r="E4625" s="61"/>
      <c r="F4625" s="61"/>
      <c r="G4625" t="str">
        <f t="shared" si="689"/>
        <v/>
      </c>
      <c r="H4625" t="str">
        <f>IFERROR(IF(COUNTIF($H$4:H4624,H4624)&lt;VLOOKUP($H4624,$D$3:$E$500,2,0),H4624,INDEX($D$3:$D$300,MATCH(H4624,$D$3:$D$300,0)+1)),"")</f>
        <v/>
      </c>
      <c r="I4625" t="str">
        <f>IF($H4625="","",VLOOKUP($H4625,Listes!$A$3:$I$12,3,FALSE))</f>
        <v/>
      </c>
      <c r="J4625" t="str">
        <f>IF($H4625="","",VLOOKUP($H4625,Listes!$A$3:$I$12,4,FALSE))</f>
        <v/>
      </c>
      <c r="K4625" t="str">
        <f>IF(H4625="","",VLOOKUP($H4625,Listes!$A$3:$I$12,8,FALSE))</f>
        <v/>
      </c>
      <c r="N4625" t="str">
        <f t="shared" si="690"/>
        <v/>
      </c>
    </row>
    <row r="4626" spans="1:14">
      <c r="A4626" s="62" t="str">
        <f>IF(Encodage!A4626="","",IF(COUNTIF($A$2:A4625,Encodage!A4626),"",IF(AND(Encodage!A4626&gt;=$G$2,Encodage!A4626&lt;=$H$2),Encodage!B4626,"")))</f>
        <v/>
      </c>
      <c r="B4626" s="62" t="str">
        <f>IF(A4626="","",IF(COUNTIF($A$2:B4625,Encodage!B4626)&gt;0,"",IF(AND(Encodage!B4626&gt;=$G$2,Encodage!A4626&lt;=$H$2),Encodage!C4626,"")))</f>
        <v/>
      </c>
      <c r="C4626" s="62"/>
      <c r="D4626" s="61"/>
      <c r="E4626" s="61"/>
      <c r="F4626" s="61"/>
      <c r="G4626" t="str">
        <f t="shared" si="689"/>
        <v/>
      </c>
      <c r="H4626" t="str">
        <f>IFERROR(IF(COUNTIF($H$4:H4625,H4625)&lt;VLOOKUP($H4625,$D$3:$E$500,2,0),H4625,INDEX($D$3:$D$300,MATCH(H4625,$D$3:$D$300,0)+1)),"")</f>
        <v/>
      </c>
      <c r="I4626" t="str">
        <f>IF($H4626="","",VLOOKUP($H4626,Listes!$A$3:$I$12,3,FALSE))</f>
        <v/>
      </c>
      <c r="J4626" t="str">
        <f>IF($H4626="","",VLOOKUP($H4626,Listes!$A$3:$I$12,4,FALSE))</f>
        <v/>
      </c>
      <c r="K4626" t="str">
        <f>IF(H4626="","",VLOOKUP($H4626,Listes!$A$3:$I$12,8,FALSE))</f>
        <v/>
      </c>
      <c r="N4626" t="str">
        <f t="shared" si="690"/>
        <v/>
      </c>
    </row>
    <row r="4627" spans="1:14">
      <c r="A4627" s="62" t="str">
        <f>IF(Encodage!A4627="","",IF(COUNTIF($A$2:A4626,Encodage!A4627),"",IF(AND(Encodage!A4627&gt;=$G$2,Encodage!A4627&lt;=$H$2),Encodage!B4627,"")))</f>
        <v/>
      </c>
      <c r="B4627" s="62" t="str">
        <f>IF(A4627="","",IF(COUNTIF($A$2:B4626,Encodage!B4627)&gt;0,"",IF(AND(Encodage!B4627&gt;=$G$2,Encodage!A4627&lt;=$H$2),Encodage!C4627,"")))</f>
        <v/>
      </c>
      <c r="C4627" s="62"/>
      <c r="D4627" s="61"/>
      <c r="E4627" s="61"/>
      <c r="F4627" s="61"/>
      <c r="G4627" t="str">
        <f t="shared" si="689"/>
        <v/>
      </c>
      <c r="H4627" t="str">
        <f>IFERROR(IF(COUNTIF($H$4:H4626,H4626)&lt;VLOOKUP($H4626,$D$3:$E$500,2,0),H4626,INDEX($D$3:$D$300,MATCH(H4626,$D$3:$D$300,0)+1)),"")</f>
        <v/>
      </c>
      <c r="I4627" t="str">
        <f>IF($H4627="","",VLOOKUP($H4627,Listes!$A$3:$I$12,3,FALSE))</f>
        <v/>
      </c>
      <c r="J4627" t="str">
        <f>IF($H4627="","",VLOOKUP($H4627,Listes!$A$3:$I$12,4,FALSE))</f>
        <v/>
      </c>
      <c r="K4627" t="str">
        <f>IF(H4627="","",VLOOKUP($H4627,Listes!$A$3:$I$12,8,FALSE))</f>
        <v/>
      </c>
      <c r="N4627" t="str">
        <f t="shared" si="690"/>
        <v/>
      </c>
    </row>
    <row r="4628" spans="1:14">
      <c r="A4628" s="62" t="str">
        <f>IF(Encodage!A4628="","",IF(COUNTIF($A$2:A4627,Encodage!A4628),"",IF(AND(Encodage!A4628&gt;=$G$2,Encodage!A4628&lt;=$H$2),Encodage!B4628,"")))</f>
        <v/>
      </c>
      <c r="B4628" s="62" t="str">
        <f>IF(A4628="","",IF(COUNTIF($A$2:B4627,Encodage!B4628)&gt;0,"",IF(AND(Encodage!B4628&gt;=$G$2,Encodage!A4628&lt;=$H$2),Encodage!C4628,"")))</f>
        <v/>
      </c>
      <c r="C4628" s="62"/>
      <c r="D4628" s="61"/>
      <c r="E4628" s="61"/>
      <c r="F4628" s="61"/>
      <c r="G4628" t="str">
        <f t="shared" si="689"/>
        <v/>
      </c>
      <c r="H4628" t="str">
        <f>IFERROR(IF(COUNTIF($H$4:H4627,H4627)&lt;VLOOKUP($H4627,$D$3:$E$500,2,0),H4627,INDEX($D$3:$D$300,MATCH(H4627,$D$3:$D$300,0)+1)),"")</f>
        <v/>
      </c>
      <c r="I4628" t="str">
        <f>IF($H4628="","",VLOOKUP($H4628,Listes!$A$3:$I$12,3,FALSE))</f>
        <v/>
      </c>
      <c r="J4628" t="str">
        <f>IF($H4628="","",VLOOKUP($H4628,Listes!$A$3:$I$12,4,FALSE))</f>
        <v/>
      </c>
      <c r="K4628" t="str">
        <f>IF(H4628="","",VLOOKUP($H4628,Listes!$A$3:$I$12,8,FALSE))</f>
        <v/>
      </c>
      <c r="N4628" t="str">
        <f t="shared" si="690"/>
        <v/>
      </c>
    </row>
    <row r="4629" spans="1:14">
      <c r="A4629" s="62" t="str">
        <f>IF(Encodage!A4629="","",IF(COUNTIF($A$2:A4628,Encodage!A4629),"",IF(AND(Encodage!A4629&gt;=$G$2,Encodage!A4629&lt;=$H$2),Encodage!B4629,"")))</f>
        <v/>
      </c>
      <c r="B4629" s="62" t="str">
        <f>IF(A4629="","",IF(COUNTIF($A$2:B4628,Encodage!B4629)&gt;0,"",IF(AND(Encodage!B4629&gt;=$G$2,Encodage!A4629&lt;=$H$2),Encodage!C4629,"")))</f>
        <v/>
      </c>
      <c r="C4629" s="62"/>
      <c r="D4629" s="61"/>
      <c r="E4629" s="61"/>
      <c r="F4629" s="61"/>
      <c r="G4629" t="str">
        <f t="shared" si="689"/>
        <v/>
      </c>
      <c r="H4629" t="str">
        <f>IFERROR(IF(COUNTIF($H$4:H4628,H4628)&lt;VLOOKUP($H4628,$D$3:$E$500,2,0),H4628,INDEX($D$3:$D$300,MATCH(H4628,$D$3:$D$300,0)+1)),"")</f>
        <v/>
      </c>
      <c r="I4629" t="str">
        <f>IF($H4629="","",VLOOKUP($H4629,Listes!$A$3:$I$12,3,FALSE))</f>
        <v/>
      </c>
      <c r="J4629" t="str">
        <f>IF($H4629="","",VLOOKUP($H4629,Listes!$A$3:$I$12,4,FALSE))</f>
        <v/>
      </c>
      <c r="K4629" t="str">
        <f>IF(H4629="","",VLOOKUP($H4629,Listes!$A$3:$I$12,8,FALSE))</f>
        <v/>
      </c>
      <c r="N4629" t="str">
        <f t="shared" si="690"/>
        <v/>
      </c>
    </row>
    <row r="4630" spans="1:14">
      <c r="A4630" s="62" t="str">
        <f>IF(Encodage!A4630="","",IF(COUNTIF($A$2:A4629,Encodage!A4630),"",IF(AND(Encodage!A4630&gt;=$G$2,Encodage!A4630&lt;=$H$2),Encodage!B4630,"")))</f>
        <v/>
      </c>
      <c r="B4630" s="62" t="str">
        <f>IF(A4630="","",IF(COUNTIF($A$2:B4629,Encodage!B4630)&gt;0,"",IF(AND(Encodage!B4630&gt;=$G$2,Encodage!A4630&lt;=$H$2),Encodage!C4630,"")))</f>
        <v/>
      </c>
      <c r="C4630" s="62"/>
      <c r="D4630" s="61"/>
      <c r="E4630" s="61"/>
      <c r="F4630" s="61"/>
      <c r="G4630" t="str">
        <f t="shared" si="689"/>
        <v/>
      </c>
      <c r="H4630" t="str">
        <f>IFERROR(IF(COUNTIF($H$4:H4629,H4629)&lt;VLOOKUP($H4629,$D$3:$E$500,2,0),H4629,INDEX($D$3:$D$300,MATCH(H4629,$D$3:$D$300,0)+1)),"")</f>
        <v/>
      </c>
      <c r="I4630" t="str">
        <f>IF($H4630="","",VLOOKUP($H4630,Listes!$A$3:$I$12,3,FALSE))</f>
        <v/>
      </c>
      <c r="J4630" t="str">
        <f>IF($H4630="","",VLOOKUP($H4630,Listes!$A$3:$I$12,4,FALSE))</f>
        <v/>
      </c>
      <c r="K4630" t="str">
        <f>IF(H4630="","",VLOOKUP($H4630,Listes!$A$3:$I$12,8,FALSE))</f>
        <v/>
      </c>
      <c r="N4630" t="str">
        <f t="shared" si="690"/>
        <v/>
      </c>
    </row>
    <row r="4631" spans="1:14">
      <c r="A4631" s="62" t="str">
        <f>IF(Encodage!A4631="","",IF(COUNTIF($A$2:A4630,Encodage!A4631),"",IF(AND(Encodage!A4631&gt;=$G$2,Encodage!A4631&lt;=$H$2),Encodage!B4631,"")))</f>
        <v/>
      </c>
      <c r="B4631" s="62" t="str">
        <f>IF(A4631="","",IF(COUNTIF($A$2:B4630,Encodage!B4631)&gt;0,"",IF(AND(Encodage!B4631&gt;=$G$2,Encodage!A4631&lt;=$H$2),Encodage!C4631,"")))</f>
        <v/>
      </c>
      <c r="C4631" s="62"/>
      <c r="D4631" s="61"/>
      <c r="E4631" s="61"/>
      <c r="F4631" s="61"/>
      <c r="G4631" t="str">
        <f t="shared" si="689"/>
        <v/>
      </c>
      <c r="H4631" t="str">
        <f>IFERROR(IF(COUNTIF($H$4:H4630,H4630)&lt;VLOOKUP($H4630,$D$3:$E$500,2,0),H4630,INDEX($D$3:$D$300,MATCH(H4630,$D$3:$D$300,0)+1)),"")</f>
        <v/>
      </c>
      <c r="I4631" t="str">
        <f>IF($H4631="","",VLOOKUP($H4631,Listes!$A$3:$I$12,3,FALSE))</f>
        <v/>
      </c>
      <c r="J4631" t="str">
        <f>IF($H4631="","",VLOOKUP($H4631,Listes!$A$3:$I$12,4,FALSE))</f>
        <v/>
      </c>
      <c r="K4631" t="str">
        <f>IF(H4631="","",VLOOKUP($H4631,Listes!$A$3:$I$12,8,FALSE))</f>
        <v/>
      </c>
      <c r="N4631" t="str">
        <f t="shared" si="690"/>
        <v/>
      </c>
    </row>
    <row r="4632" spans="1:14">
      <c r="A4632" s="62" t="str">
        <f>IF(Encodage!A4632="","",IF(COUNTIF($A$2:A4631,Encodage!A4632),"",IF(AND(Encodage!A4632&gt;=$G$2,Encodage!A4632&lt;=$H$2),Encodage!B4632,"")))</f>
        <v/>
      </c>
      <c r="B4632" s="62" t="str">
        <f>IF(A4632="","",IF(COUNTIF($A$2:B4631,Encodage!B4632)&gt;0,"",IF(AND(Encodage!B4632&gt;=$G$2,Encodage!A4632&lt;=$H$2),Encodage!C4632,"")))</f>
        <v/>
      </c>
      <c r="C4632" s="62"/>
      <c r="D4632" s="61"/>
      <c r="E4632" s="61"/>
      <c r="F4632" s="61"/>
      <c r="G4632" t="str">
        <f t="shared" si="689"/>
        <v/>
      </c>
      <c r="H4632" t="str">
        <f>IFERROR(IF(COUNTIF($H$4:H4631,H4631)&lt;VLOOKUP($H4631,$D$3:$E$500,2,0),H4631,INDEX($D$3:$D$300,MATCH(H4631,$D$3:$D$300,0)+1)),"")</f>
        <v/>
      </c>
      <c r="I4632" t="str">
        <f>IF($H4632="","",VLOOKUP($H4632,Listes!$A$3:$I$12,3,FALSE))</f>
        <v/>
      </c>
      <c r="J4632" t="str">
        <f>IF($H4632="","",VLOOKUP($H4632,Listes!$A$3:$I$12,4,FALSE))</f>
        <v/>
      </c>
      <c r="K4632" t="str">
        <f>IF(H4632="","",VLOOKUP($H4632,Listes!$A$3:$I$12,8,FALSE))</f>
        <v/>
      </c>
      <c r="N4632" t="str">
        <f t="shared" si="690"/>
        <v/>
      </c>
    </row>
    <row r="4633" spans="1:14">
      <c r="A4633" s="62" t="str">
        <f>IF(Encodage!A4633="","",IF(COUNTIF($A$2:A4632,Encodage!A4633),"",IF(AND(Encodage!A4633&gt;=$G$2,Encodage!A4633&lt;=$H$2),Encodage!B4633,"")))</f>
        <v/>
      </c>
      <c r="B4633" s="62" t="str">
        <f>IF(A4633="","",IF(COUNTIF($A$2:B4632,Encodage!B4633)&gt;0,"",IF(AND(Encodage!B4633&gt;=$G$2,Encodage!A4633&lt;=$H$2),Encodage!C4633,"")))</f>
        <v/>
      </c>
      <c r="C4633" s="62"/>
      <c r="D4633" s="61"/>
      <c r="E4633" s="61"/>
      <c r="F4633" s="61"/>
      <c r="G4633" t="str">
        <f t="shared" si="689"/>
        <v/>
      </c>
      <c r="H4633" t="str">
        <f>IFERROR(IF(COUNTIF($H$4:H4632,H4632)&lt;VLOOKUP($H4632,$D$3:$E$500,2,0),H4632,INDEX($D$3:$D$300,MATCH(H4632,$D$3:$D$300,0)+1)),"")</f>
        <v/>
      </c>
      <c r="I4633" t="str">
        <f>IF($H4633="","",VLOOKUP($H4633,Listes!$A$3:$I$12,3,FALSE))</f>
        <v/>
      </c>
      <c r="J4633" t="str">
        <f>IF($H4633="","",VLOOKUP($H4633,Listes!$A$3:$I$12,4,FALSE))</f>
        <v/>
      </c>
      <c r="K4633" t="str">
        <f>IF(H4633="","",VLOOKUP($H4633,Listes!$A$3:$I$12,8,FALSE))</f>
        <v/>
      </c>
      <c r="N4633" t="str">
        <f t="shared" si="690"/>
        <v/>
      </c>
    </row>
    <row r="4634" spans="1:14">
      <c r="A4634" s="62" t="str">
        <f>IF(Encodage!A4634="","",IF(COUNTIF($A$2:A4633,Encodage!A4634),"",IF(AND(Encodage!A4634&gt;=$G$2,Encodage!A4634&lt;=$H$2),Encodage!B4634,"")))</f>
        <v/>
      </c>
      <c r="B4634" s="62" t="str">
        <f>IF(A4634="","",IF(COUNTIF($A$2:B4633,Encodage!B4634)&gt;0,"",IF(AND(Encodage!B4634&gt;=$G$2,Encodage!A4634&lt;=$H$2),Encodage!C4634,"")))</f>
        <v/>
      </c>
      <c r="C4634" s="62"/>
      <c r="D4634" s="61"/>
      <c r="E4634" s="61"/>
      <c r="F4634" s="61"/>
      <c r="G4634" t="str">
        <f t="shared" si="689"/>
        <v/>
      </c>
      <c r="H4634" t="str">
        <f>IFERROR(IF(COUNTIF($H$4:H4633,H4633)&lt;VLOOKUP($H4633,$D$3:$E$500,2,0),H4633,INDEX($D$3:$D$300,MATCH(H4633,$D$3:$D$300,0)+1)),"")</f>
        <v/>
      </c>
      <c r="I4634" t="str">
        <f>IF($H4634="","",VLOOKUP($H4634,Listes!$A$3:$I$12,3,FALSE))</f>
        <v/>
      </c>
      <c r="J4634" t="str">
        <f>IF($H4634="","",VLOOKUP($H4634,Listes!$A$3:$I$12,4,FALSE))</f>
        <v/>
      </c>
      <c r="K4634" t="str">
        <f>IF(H4634="","",VLOOKUP($H4634,Listes!$A$3:$I$12,8,FALSE))</f>
        <v/>
      </c>
      <c r="N4634" t="str">
        <f t="shared" si="690"/>
        <v/>
      </c>
    </row>
    <row r="4635" spans="1:14">
      <c r="A4635" s="62" t="str">
        <f>IF(Encodage!A4635="","",IF(COUNTIF($A$2:A4634,Encodage!A4635),"",IF(AND(Encodage!A4635&gt;=$G$2,Encodage!A4635&lt;=$H$2),Encodage!B4635,"")))</f>
        <v/>
      </c>
      <c r="B4635" s="62" t="str">
        <f>IF(A4635="","",IF(COUNTIF($A$2:B4634,Encodage!B4635)&gt;0,"",IF(AND(Encodage!B4635&gt;=$G$2,Encodage!A4635&lt;=$H$2),Encodage!C4635,"")))</f>
        <v/>
      </c>
      <c r="C4635" s="62"/>
      <c r="D4635" s="61"/>
      <c r="E4635" s="61"/>
      <c r="F4635" s="61"/>
      <c r="G4635" t="str">
        <f t="shared" si="689"/>
        <v/>
      </c>
      <c r="H4635" t="str">
        <f>IFERROR(IF(COUNTIF($H$4:H4634,H4634)&lt;VLOOKUP($H4634,$D$3:$E$500,2,0),H4634,INDEX($D$3:$D$300,MATCH(H4634,$D$3:$D$300,0)+1)),"")</f>
        <v/>
      </c>
      <c r="I4635" t="str">
        <f>IF($H4635="","",VLOOKUP($H4635,Listes!$A$3:$I$12,3,FALSE))</f>
        <v/>
      </c>
      <c r="J4635" t="str">
        <f>IF($H4635="","",VLOOKUP($H4635,Listes!$A$3:$I$12,4,FALSE))</f>
        <v/>
      </c>
      <c r="K4635" t="str">
        <f>IF(H4635="","",VLOOKUP($H4635,Listes!$A$3:$I$12,8,FALSE))</f>
        <v/>
      </c>
      <c r="N4635" t="str">
        <f t="shared" si="690"/>
        <v/>
      </c>
    </row>
    <row r="4636" spans="1:14">
      <c r="A4636" s="62" t="str">
        <f>IF(Encodage!A4636="","",IF(COUNTIF($A$2:A4635,Encodage!A4636),"",IF(AND(Encodage!A4636&gt;=$G$2,Encodage!A4636&lt;=$H$2),Encodage!B4636,"")))</f>
        <v/>
      </c>
      <c r="B4636" s="62" t="str">
        <f>IF(A4636="","",IF(COUNTIF($A$2:B4635,Encodage!B4636)&gt;0,"",IF(AND(Encodage!B4636&gt;=$G$2,Encodage!A4636&lt;=$H$2),Encodage!C4636,"")))</f>
        <v/>
      </c>
      <c r="C4636" s="62"/>
      <c r="D4636" s="61"/>
      <c r="E4636" s="61"/>
      <c r="F4636" s="61"/>
      <c r="G4636" t="str">
        <f t="shared" si="689"/>
        <v/>
      </c>
      <c r="H4636" t="str">
        <f>IFERROR(IF(COUNTIF($H$4:H4635,H4635)&lt;VLOOKUP($H4635,$D$3:$E$500,2,0),H4635,INDEX($D$3:$D$300,MATCH(H4635,$D$3:$D$300,0)+1)),"")</f>
        <v/>
      </c>
      <c r="I4636" t="str">
        <f>IF($H4636="","",VLOOKUP($H4636,Listes!$A$3:$I$12,3,FALSE))</f>
        <v/>
      </c>
      <c r="J4636" t="str">
        <f>IF($H4636="","",VLOOKUP($H4636,Listes!$A$3:$I$12,4,FALSE))</f>
        <v/>
      </c>
      <c r="K4636" t="str">
        <f>IF(H4636="","",VLOOKUP($H4636,Listes!$A$3:$I$12,8,FALSE))</f>
        <v/>
      </c>
      <c r="N4636" t="str">
        <f t="shared" si="690"/>
        <v/>
      </c>
    </row>
    <row r="4637" spans="1:14">
      <c r="A4637" s="62" t="str">
        <f>IF(Encodage!A4637="","",IF(COUNTIF($A$2:A4636,Encodage!A4637),"",IF(AND(Encodage!A4637&gt;=$G$2,Encodage!A4637&lt;=$H$2),Encodage!B4637,"")))</f>
        <v/>
      </c>
      <c r="B4637" s="62" t="str">
        <f>IF(A4637="","",IF(COUNTIF($A$2:B4636,Encodage!B4637)&gt;0,"",IF(AND(Encodage!B4637&gt;=$G$2,Encodage!A4637&lt;=$H$2),Encodage!C4637,"")))</f>
        <v/>
      </c>
      <c r="C4637" s="62"/>
      <c r="D4637" s="61"/>
      <c r="E4637" s="61"/>
      <c r="F4637" s="61"/>
      <c r="G4637" t="str">
        <f t="shared" si="689"/>
        <v/>
      </c>
      <c r="H4637" t="str">
        <f>IFERROR(IF(COUNTIF($H$4:H4636,H4636)&lt;VLOOKUP($H4636,$D$3:$E$500,2,0),H4636,INDEX($D$3:$D$300,MATCH(H4636,$D$3:$D$300,0)+1)),"")</f>
        <v/>
      </c>
      <c r="I4637" t="str">
        <f>IF($H4637="","",VLOOKUP($H4637,Listes!$A$3:$I$12,3,FALSE))</f>
        <v/>
      </c>
      <c r="J4637" t="str">
        <f>IF($H4637="","",VLOOKUP($H4637,Listes!$A$3:$I$12,4,FALSE))</f>
        <v/>
      </c>
      <c r="K4637" t="str">
        <f>IF(H4637="","",VLOOKUP($H4637,Listes!$A$3:$I$12,8,FALSE))</f>
        <v/>
      </c>
      <c r="N4637" t="str">
        <f t="shared" si="690"/>
        <v/>
      </c>
    </row>
    <row r="4638" spans="1:14">
      <c r="A4638" s="62" t="str">
        <f>IF(Encodage!A4638="","",IF(COUNTIF($A$2:A4637,Encodage!A4638),"",IF(AND(Encodage!A4638&gt;=$G$2,Encodage!A4638&lt;=$H$2),Encodage!B4638,"")))</f>
        <v/>
      </c>
      <c r="B4638" s="62" t="str">
        <f>IF(A4638="","",IF(COUNTIF($A$2:B4637,Encodage!B4638)&gt;0,"",IF(AND(Encodage!B4638&gt;=$G$2,Encodage!A4638&lt;=$H$2),Encodage!C4638,"")))</f>
        <v/>
      </c>
      <c r="C4638" s="62"/>
      <c r="D4638" s="61"/>
      <c r="E4638" s="61"/>
      <c r="F4638" s="61"/>
      <c r="G4638" t="str">
        <f t="shared" si="689"/>
        <v/>
      </c>
      <c r="H4638" t="str">
        <f>IFERROR(IF(COUNTIF($H$4:H4637,H4637)&lt;VLOOKUP($H4637,$D$3:$E$500,2,0),H4637,INDEX($D$3:$D$300,MATCH(H4637,$D$3:$D$300,0)+1)),"")</f>
        <v/>
      </c>
      <c r="I4638" t="str">
        <f>IF($H4638="","",VLOOKUP($H4638,Listes!$A$3:$I$12,3,FALSE))</f>
        <v/>
      </c>
      <c r="J4638" t="str">
        <f>IF($H4638="","",VLOOKUP($H4638,Listes!$A$3:$I$12,4,FALSE))</f>
        <v/>
      </c>
      <c r="K4638" t="str">
        <f>IF(H4638="","",VLOOKUP($H4638,Listes!$A$3:$I$12,8,FALSE))</f>
        <v/>
      </c>
      <c r="N4638" t="str">
        <f t="shared" si="690"/>
        <v/>
      </c>
    </row>
    <row r="4639" spans="1:14">
      <c r="A4639" s="62" t="str">
        <f>IF(Encodage!A4639="","",IF(COUNTIF($A$2:A4638,Encodage!A4639),"",IF(AND(Encodage!A4639&gt;=$G$2,Encodage!A4639&lt;=$H$2),Encodage!B4639,"")))</f>
        <v/>
      </c>
      <c r="B4639" s="62" t="str">
        <f>IF(A4639="","",IF(COUNTIF($A$2:B4638,Encodage!B4639)&gt;0,"",IF(AND(Encodage!B4639&gt;=$G$2,Encodage!A4639&lt;=$H$2),Encodage!C4639,"")))</f>
        <v/>
      </c>
      <c r="C4639" s="62"/>
      <c r="D4639" s="61"/>
      <c r="E4639" s="61"/>
      <c r="F4639" s="61"/>
      <c r="G4639" t="str">
        <f t="shared" si="689"/>
        <v/>
      </c>
      <c r="H4639" t="str">
        <f>IFERROR(IF(COUNTIF($H$4:H4638,H4638)&lt;VLOOKUP($H4638,$D$3:$E$500,2,0),H4638,INDEX($D$3:$D$300,MATCH(H4638,$D$3:$D$300,0)+1)),"")</f>
        <v/>
      </c>
      <c r="I4639" t="str">
        <f>IF($H4639="","",VLOOKUP($H4639,Listes!$A$3:$I$12,3,FALSE))</f>
        <v/>
      </c>
      <c r="J4639" t="str">
        <f>IF($H4639="","",VLOOKUP($H4639,Listes!$A$3:$I$12,4,FALSE))</f>
        <v/>
      </c>
      <c r="K4639" t="str">
        <f>IF(H4639="","",VLOOKUP($H4639,Listes!$A$3:$I$12,8,FALSE))</f>
        <v/>
      </c>
      <c r="N4639" t="str">
        <f t="shared" si="690"/>
        <v/>
      </c>
    </row>
    <row r="4640" spans="1:14">
      <c r="A4640" s="62" t="str">
        <f>IF(Encodage!A4640="","",IF(COUNTIF($A$2:A4639,Encodage!A4640),"",IF(AND(Encodage!A4640&gt;=$G$2,Encodage!A4640&lt;=$H$2),Encodage!B4640,"")))</f>
        <v/>
      </c>
      <c r="B4640" s="62" t="str">
        <f>IF(A4640="","",IF(COUNTIF($A$2:B4639,Encodage!B4640)&gt;0,"",IF(AND(Encodage!B4640&gt;=$G$2,Encodage!A4640&lt;=$H$2),Encodage!C4640,"")))</f>
        <v/>
      </c>
      <c r="C4640" s="62"/>
      <c r="D4640" s="61"/>
      <c r="E4640" s="61"/>
      <c r="F4640" s="61"/>
      <c r="G4640" t="str">
        <f t="shared" si="689"/>
        <v/>
      </c>
      <c r="H4640" t="str">
        <f>IFERROR(IF(COUNTIF($H$4:H4639,H4639)&lt;VLOOKUP($H4639,$D$3:$E$500,2,0),H4639,INDEX($D$3:$D$300,MATCH(H4639,$D$3:$D$300,0)+1)),"")</f>
        <v/>
      </c>
      <c r="I4640" t="str">
        <f>IF($H4640="","",VLOOKUP($H4640,Listes!$A$3:$I$12,3,FALSE))</f>
        <v/>
      </c>
      <c r="J4640" t="str">
        <f>IF($H4640="","",VLOOKUP($H4640,Listes!$A$3:$I$12,4,FALSE))</f>
        <v/>
      </c>
      <c r="K4640" t="str">
        <f>IF(H4640="","",VLOOKUP($H4640,Listes!$A$3:$I$12,8,FALSE))</f>
        <v/>
      </c>
      <c r="N4640" t="str">
        <f t="shared" si="690"/>
        <v/>
      </c>
    </row>
    <row r="4641" spans="1:14">
      <c r="A4641" s="62" t="str">
        <f>IF(Encodage!A4641="","",IF(COUNTIF($A$2:A4640,Encodage!A4641),"",IF(AND(Encodage!A4641&gt;=$G$2,Encodage!A4641&lt;=$H$2),Encodage!B4641,"")))</f>
        <v/>
      </c>
      <c r="B4641" s="62" t="str">
        <f>IF(A4641="","",IF(COUNTIF($A$2:B4640,Encodage!B4641)&gt;0,"",IF(AND(Encodage!B4641&gt;=$G$2,Encodage!A4641&lt;=$H$2),Encodage!C4641,"")))</f>
        <v/>
      </c>
      <c r="C4641" s="62"/>
      <c r="D4641" s="61"/>
      <c r="E4641" s="61"/>
      <c r="F4641" s="61"/>
      <c r="G4641" t="str">
        <f t="shared" si="689"/>
        <v/>
      </c>
      <c r="H4641" t="str">
        <f>IFERROR(IF(COUNTIF($H$4:H4640,H4640)&lt;VLOOKUP($H4640,$D$3:$E$500,2,0),H4640,INDEX($D$3:$D$300,MATCH(H4640,$D$3:$D$300,0)+1)),"")</f>
        <v/>
      </c>
      <c r="I4641" t="str">
        <f>IF($H4641="","",VLOOKUP($H4641,Listes!$A$3:$I$12,3,FALSE))</f>
        <v/>
      </c>
      <c r="J4641" t="str">
        <f>IF($H4641="","",VLOOKUP($H4641,Listes!$A$3:$I$12,4,FALSE))</f>
        <v/>
      </c>
      <c r="K4641" t="str">
        <f>IF(H4641="","",VLOOKUP($H4641,Listes!$A$3:$I$12,8,FALSE))</f>
        <v/>
      </c>
      <c r="N4641" t="str">
        <f t="shared" si="690"/>
        <v/>
      </c>
    </row>
    <row r="4642" spans="1:14">
      <c r="A4642" s="62" t="str">
        <f>IF(Encodage!A4642="","",IF(COUNTIF($A$2:A4641,Encodage!A4642),"",IF(AND(Encodage!A4642&gt;=$G$2,Encodage!A4642&lt;=$H$2),Encodage!B4642,"")))</f>
        <v/>
      </c>
      <c r="B4642" s="62" t="str">
        <f>IF(A4642="","",IF(COUNTIF($A$2:B4641,Encodage!B4642)&gt;0,"",IF(AND(Encodage!B4642&gt;=$G$2,Encodage!A4642&lt;=$H$2),Encodage!C4642,"")))</f>
        <v/>
      </c>
      <c r="C4642" s="62"/>
      <c r="D4642" s="61"/>
      <c r="E4642" s="61"/>
      <c r="F4642" s="61"/>
      <c r="G4642" t="str">
        <f t="shared" si="689"/>
        <v/>
      </c>
      <c r="H4642" t="str">
        <f>IFERROR(IF(COUNTIF($H$4:H4641,H4641)&lt;VLOOKUP($H4641,$D$3:$E$500,2,0),H4641,INDEX($D$3:$D$300,MATCH(H4641,$D$3:$D$300,0)+1)),"")</f>
        <v/>
      </c>
      <c r="I4642" t="str">
        <f>IF($H4642="","",VLOOKUP($H4642,Listes!$A$3:$I$12,3,FALSE))</f>
        <v/>
      </c>
      <c r="J4642" t="str">
        <f>IF($H4642="","",VLOOKUP($H4642,Listes!$A$3:$I$12,4,FALSE))</f>
        <v/>
      </c>
      <c r="K4642" t="str">
        <f>IF(H4642="","",VLOOKUP($H4642,Listes!$A$3:$I$12,8,FALSE))</f>
        <v/>
      </c>
      <c r="N4642" t="str">
        <f t="shared" si="690"/>
        <v/>
      </c>
    </row>
    <row r="4643" spans="1:14">
      <c r="A4643" s="62" t="str">
        <f>IF(Encodage!A4643="","",IF(COUNTIF($A$2:A4642,Encodage!A4643),"",IF(AND(Encodage!A4643&gt;=$G$2,Encodage!A4643&lt;=$H$2),Encodage!B4643,"")))</f>
        <v/>
      </c>
      <c r="B4643" s="62" t="str">
        <f>IF(A4643="","",IF(COUNTIF($A$2:B4642,Encodage!B4643)&gt;0,"",IF(AND(Encodage!B4643&gt;=$G$2,Encodage!A4643&lt;=$H$2),Encodage!C4643,"")))</f>
        <v/>
      </c>
      <c r="C4643" s="62"/>
      <c r="D4643" s="61"/>
      <c r="E4643" s="61"/>
      <c r="F4643" s="61"/>
      <c r="G4643" t="str">
        <f t="shared" si="689"/>
        <v/>
      </c>
      <c r="H4643" t="str">
        <f>IFERROR(IF(COUNTIF($H$4:H4642,H4642)&lt;VLOOKUP($H4642,$D$3:$E$500,2,0),H4642,INDEX($D$3:$D$300,MATCH(H4642,$D$3:$D$300,0)+1)),"")</f>
        <v/>
      </c>
      <c r="I4643" t="str">
        <f>IF($H4643="","",VLOOKUP($H4643,Listes!$A$3:$I$12,3,FALSE))</f>
        <v/>
      </c>
      <c r="J4643" t="str">
        <f>IF($H4643="","",VLOOKUP($H4643,Listes!$A$3:$I$12,4,FALSE))</f>
        <v/>
      </c>
      <c r="K4643" t="str">
        <f>IF(H4643="","",VLOOKUP($H4643,Listes!$A$3:$I$12,8,FALSE))</f>
        <v/>
      </c>
      <c r="N4643" t="str">
        <f t="shared" si="690"/>
        <v/>
      </c>
    </row>
    <row r="4644" spans="1:14">
      <c r="A4644" s="62" t="str">
        <f>IF(Encodage!A4644="","",IF(COUNTIF($A$2:A4643,Encodage!A4644),"",IF(AND(Encodage!A4644&gt;=$G$2,Encodage!A4644&lt;=$H$2),Encodage!B4644,"")))</f>
        <v/>
      </c>
      <c r="B4644" s="62" t="str">
        <f>IF(A4644="","",IF(COUNTIF($A$2:B4643,Encodage!B4644)&gt;0,"",IF(AND(Encodage!B4644&gt;=$G$2,Encodage!A4644&lt;=$H$2),Encodage!C4644,"")))</f>
        <v/>
      </c>
      <c r="C4644" s="62"/>
      <c r="D4644" s="61"/>
      <c r="E4644" s="61"/>
      <c r="F4644" s="61"/>
      <c r="G4644" t="str">
        <f t="shared" si="689"/>
        <v/>
      </c>
      <c r="H4644" t="str">
        <f>IFERROR(IF(COUNTIF($H$4:H4643,H4643)&lt;VLOOKUP($H4643,$D$3:$E$500,2,0),H4643,INDEX($D$3:$D$300,MATCH(H4643,$D$3:$D$300,0)+1)),"")</f>
        <v/>
      </c>
      <c r="I4644" t="str">
        <f>IF($H4644="","",VLOOKUP($H4644,Listes!$A$3:$I$12,3,FALSE))</f>
        <v/>
      </c>
      <c r="J4644" t="str">
        <f>IF($H4644="","",VLOOKUP($H4644,Listes!$A$3:$I$12,4,FALSE))</f>
        <v/>
      </c>
      <c r="K4644" t="str">
        <f>IF(H4644="","",VLOOKUP($H4644,Listes!$A$3:$I$12,8,FALSE))</f>
        <v/>
      </c>
      <c r="N4644" t="str">
        <f t="shared" si="690"/>
        <v/>
      </c>
    </row>
    <row r="4645" spans="1:14">
      <c r="A4645" s="62" t="str">
        <f>IF(Encodage!A4645="","",IF(COUNTIF($A$2:A4644,Encodage!A4645),"",IF(AND(Encodage!A4645&gt;=$G$2,Encodage!A4645&lt;=$H$2),Encodage!B4645,"")))</f>
        <v/>
      </c>
      <c r="B4645" s="62" t="str">
        <f>IF(A4645="","",IF(COUNTIF($A$2:B4644,Encodage!B4645)&gt;0,"",IF(AND(Encodage!B4645&gt;=$G$2,Encodage!A4645&lt;=$H$2),Encodage!C4645,"")))</f>
        <v/>
      </c>
      <c r="C4645" s="62"/>
      <c r="D4645" s="61"/>
      <c r="E4645" s="61"/>
      <c r="F4645" s="61"/>
      <c r="G4645" t="str">
        <f t="shared" si="689"/>
        <v/>
      </c>
      <c r="H4645" t="str">
        <f>IFERROR(IF(COUNTIF($H$4:H4644,H4644)&lt;VLOOKUP($H4644,$D$3:$E$500,2,0),H4644,INDEX($D$3:$D$300,MATCH(H4644,$D$3:$D$300,0)+1)),"")</f>
        <v/>
      </c>
      <c r="I4645" t="str">
        <f>IF($H4645="","",VLOOKUP($H4645,Listes!$A$3:$I$12,3,FALSE))</f>
        <v/>
      </c>
      <c r="J4645" t="str">
        <f>IF($H4645="","",VLOOKUP($H4645,Listes!$A$3:$I$12,4,FALSE))</f>
        <v/>
      </c>
      <c r="K4645" t="str">
        <f>IF(H4645="","",VLOOKUP($H4645,Listes!$A$3:$I$12,8,FALSE))</f>
        <v/>
      </c>
      <c r="N4645" t="str">
        <f t="shared" si="690"/>
        <v/>
      </c>
    </row>
    <row r="4646" spans="1:14">
      <c r="A4646" s="62" t="str">
        <f>IF(Encodage!A4646="","",IF(COUNTIF($A$2:A4645,Encodage!A4646),"",IF(AND(Encodage!A4646&gt;=$G$2,Encodage!A4646&lt;=$H$2),Encodage!B4646,"")))</f>
        <v/>
      </c>
      <c r="B4646" s="62" t="str">
        <f>IF(A4646="","",IF(COUNTIF($A$2:B4645,Encodage!B4646)&gt;0,"",IF(AND(Encodage!B4646&gt;=$G$2,Encodage!A4646&lt;=$H$2),Encodage!C4646,"")))</f>
        <v/>
      </c>
      <c r="C4646" s="62"/>
      <c r="D4646" s="61"/>
      <c r="E4646" s="61"/>
      <c r="F4646" s="61"/>
      <c r="G4646" t="str">
        <f t="shared" si="689"/>
        <v/>
      </c>
      <c r="H4646" t="str">
        <f>IFERROR(IF(COUNTIF($H$4:H4645,H4645)&lt;VLOOKUP($H4645,$D$3:$E$500,2,0),H4645,INDEX($D$3:$D$300,MATCH(H4645,$D$3:$D$300,0)+1)),"")</f>
        <v/>
      </c>
      <c r="I4646" t="str">
        <f>IF($H4646="","",VLOOKUP($H4646,Listes!$A$3:$I$12,3,FALSE))</f>
        <v/>
      </c>
      <c r="J4646" t="str">
        <f>IF($H4646="","",VLOOKUP($H4646,Listes!$A$3:$I$12,4,FALSE))</f>
        <v/>
      </c>
      <c r="K4646" t="str">
        <f>IF(H4646="","",VLOOKUP($H4646,Listes!$A$3:$I$12,8,FALSE))</f>
        <v/>
      </c>
      <c r="N4646" t="str">
        <f t="shared" si="690"/>
        <v/>
      </c>
    </row>
    <row r="4647" spans="1:14">
      <c r="A4647" s="62" t="str">
        <f>IF(Encodage!A4647="","",IF(COUNTIF($A$2:A4646,Encodage!A4647),"",IF(AND(Encodage!A4647&gt;=$G$2,Encodage!A4647&lt;=$H$2),Encodage!B4647,"")))</f>
        <v/>
      </c>
      <c r="B4647" s="62" t="str">
        <f>IF(A4647="","",IF(COUNTIF($A$2:B4646,Encodage!B4647)&gt;0,"",IF(AND(Encodage!B4647&gt;=$G$2,Encodage!A4647&lt;=$H$2),Encodage!C4647,"")))</f>
        <v/>
      </c>
      <c r="C4647" s="62"/>
      <c r="D4647" s="61"/>
      <c r="E4647" s="61"/>
      <c r="F4647" s="61"/>
      <c r="G4647" t="str">
        <f t="shared" si="689"/>
        <v/>
      </c>
      <c r="H4647" t="str">
        <f>IFERROR(IF(COUNTIF($H$4:H4646,H4646)&lt;VLOOKUP($H4646,$D$3:$E$500,2,0),H4646,INDEX($D$3:$D$300,MATCH(H4646,$D$3:$D$300,0)+1)),"")</f>
        <v/>
      </c>
      <c r="I4647" t="str">
        <f>IF($H4647="","",VLOOKUP($H4647,Listes!$A$3:$I$12,3,FALSE))</f>
        <v/>
      </c>
      <c r="J4647" t="str">
        <f>IF($H4647="","",VLOOKUP($H4647,Listes!$A$3:$I$12,4,FALSE))</f>
        <v/>
      </c>
      <c r="K4647" t="str">
        <f>IF(H4647="","",VLOOKUP($H4647,Listes!$A$3:$I$12,8,FALSE))</f>
        <v/>
      </c>
      <c r="N4647" t="str">
        <f t="shared" si="690"/>
        <v/>
      </c>
    </row>
    <row r="4648" spans="1:14">
      <c r="A4648" s="62" t="str">
        <f>IF(Encodage!A4648="","",IF(COUNTIF($A$2:A4647,Encodage!A4648),"",IF(AND(Encodage!A4648&gt;=$G$2,Encodage!A4648&lt;=$H$2),Encodage!B4648,"")))</f>
        <v/>
      </c>
      <c r="B4648" s="62" t="str">
        <f>IF(A4648="","",IF(COUNTIF($A$2:B4647,Encodage!B4648)&gt;0,"",IF(AND(Encodage!B4648&gt;=$G$2,Encodage!A4648&lt;=$H$2),Encodage!C4648,"")))</f>
        <v/>
      </c>
      <c r="C4648" s="62"/>
      <c r="D4648" s="61"/>
      <c r="E4648" s="61"/>
      <c r="F4648" s="61"/>
      <c r="G4648" t="str">
        <f t="shared" si="689"/>
        <v/>
      </c>
      <c r="H4648" t="str">
        <f>IFERROR(IF(COUNTIF($H$4:H4647,H4647)&lt;VLOOKUP($H4647,$D$3:$E$500,2,0),H4647,INDEX($D$3:$D$300,MATCH(H4647,$D$3:$D$300,0)+1)),"")</f>
        <v/>
      </c>
      <c r="I4648" t="str">
        <f>IF($H4648="","",VLOOKUP($H4648,Listes!$A$3:$I$12,3,FALSE))</f>
        <v/>
      </c>
      <c r="J4648" t="str">
        <f>IF($H4648="","",VLOOKUP($H4648,Listes!$A$3:$I$12,4,FALSE))</f>
        <v/>
      </c>
      <c r="K4648" t="str">
        <f>IF(H4648="","",VLOOKUP($H4648,Listes!$A$3:$I$12,8,FALSE))</f>
        <v/>
      </c>
      <c r="N4648" t="str">
        <f t="shared" si="690"/>
        <v/>
      </c>
    </row>
    <row r="4649" spans="1:14">
      <c r="A4649" s="62" t="str">
        <f>IF(Encodage!A4649="","",IF(COUNTIF($A$2:A4648,Encodage!A4649),"",IF(AND(Encodage!A4649&gt;=$G$2,Encodage!A4649&lt;=$H$2),Encodage!B4649,"")))</f>
        <v/>
      </c>
      <c r="B4649" s="62" t="str">
        <f>IF(A4649="","",IF(COUNTIF($A$2:B4648,Encodage!B4649)&gt;0,"",IF(AND(Encodage!B4649&gt;=$G$2,Encodage!A4649&lt;=$H$2),Encodage!C4649,"")))</f>
        <v/>
      </c>
      <c r="C4649" s="62"/>
      <c r="D4649" s="61"/>
      <c r="E4649" s="61"/>
      <c r="F4649" s="61"/>
      <c r="G4649" t="str">
        <f t="shared" si="689"/>
        <v/>
      </c>
      <c r="H4649" t="str">
        <f>IFERROR(IF(COUNTIF($H$4:H4648,H4648)&lt;VLOOKUP($H4648,$D$3:$E$500,2,0),H4648,INDEX($D$3:$D$300,MATCH(H4648,$D$3:$D$300,0)+1)),"")</f>
        <v/>
      </c>
      <c r="I4649" t="str">
        <f>IF($H4649="","",VLOOKUP($H4649,Listes!$A$3:$I$12,3,FALSE))</f>
        <v/>
      </c>
      <c r="J4649" t="str">
        <f>IF($H4649="","",VLOOKUP($H4649,Listes!$A$3:$I$12,4,FALSE))</f>
        <v/>
      </c>
      <c r="K4649" t="str">
        <f>IF(H4649="","",VLOOKUP($H4649,Listes!$A$3:$I$12,8,FALSE))</f>
        <v/>
      </c>
      <c r="N4649" t="str">
        <f t="shared" si="690"/>
        <v/>
      </c>
    </row>
    <row r="4650" spans="1:14">
      <c r="A4650" s="62" t="str">
        <f>IF(Encodage!A4650="","",IF(COUNTIF($A$2:A4649,Encodage!A4650),"",IF(AND(Encodage!A4650&gt;=$G$2,Encodage!A4650&lt;=$H$2),Encodage!B4650,"")))</f>
        <v/>
      </c>
      <c r="B4650" s="62" t="str">
        <f>IF(A4650="","",IF(COUNTIF($A$2:B4649,Encodage!B4650)&gt;0,"",IF(AND(Encodage!B4650&gt;=$G$2,Encodage!A4650&lt;=$H$2),Encodage!C4650,"")))</f>
        <v/>
      </c>
      <c r="C4650" s="62"/>
      <c r="D4650" s="61"/>
      <c r="E4650" s="61"/>
      <c r="F4650" s="61"/>
      <c r="G4650" t="str">
        <f t="shared" si="689"/>
        <v/>
      </c>
      <c r="H4650" t="str">
        <f>IFERROR(IF(COUNTIF($H$4:H4649,H4649)&lt;VLOOKUP($H4649,$D$3:$E$500,2,0),H4649,INDEX($D$3:$D$300,MATCH(H4649,$D$3:$D$300,0)+1)),"")</f>
        <v/>
      </c>
      <c r="I4650" t="str">
        <f>IF($H4650="","",VLOOKUP($H4650,Listes!$A$3:$I$12,3,FALSE))</f>
        <v/>
      </c>
      <c r="J4650" t="str">
        <f>IF($H4650="","",VLOOKUP($H4650,Listes!$A$3:$I$12,4,FALSE))</f>
        <v/>
      </c>
      <c r="K4650" t="str">
        <f>IF(H4650="","",VLOOKUP($H4650,Listes!$A$3:$I$12,8,FALSE))</f>
        <v/>
      </c>
      <c r="N4650" t="str">
        <f t="shared" si="690"/>
        <v/>
      </c>
    </row>
    <row r="4651" spans="1:14">
      <c r="A4651" s="62" t="str">
        <f>IF(Encodage!A4651="","",IF(COUNTIF($A$2:A4650,Encodage!A4651),"",IF(AND(Encodage!A4651&gt;=$G$2,Encodage!A4651&lt;=$H$2),Encodage!B4651,"")))</f>
        <v/>
      </c>
      <c r="B4651" s="62" t="str">
        <f>IF(A4651="","",IF(COUNTIF($A$2:B4650,Encodage!B4651)&gt;0,"",IF(AND(Encodage!B4651&gt;=$G$2,Encodage!A4651&lt;=$H$2),Encodage!C4651,"")))</f>
        <v/>
      </c>
      <c r="C4651" s="62"/>
      <c r="D4651" s="61"/>
      <c r="E4651" s="61"/>
      <c r="F4651" s="61"/>
      <c r="G4651" t="str">
        <f t="shared" si="689"/>
        <v/>
      </c>
      <c r="H4651" t="str">
        <f>IFERROR(IF(COUNTIF($H$4:H4650,H4650)&lt;VLOOKUP($H4650,$D$3:$E$500,2,0),H4650,INDEX($D$3:$D$300,MATCH(H4650,$D$3:$D$300,0)+1)),"")</f>
        <v/>
      </c>
      <c r="I4651" t="str">
        <f>IF($H4651="","",VLOOKUP($H4651,Listes!$A$3:$I$12,3,FALSE))</f>
        <v/>
      </c>
      <c r="J4651" t="str">
        <f>IF($H4651="","",VLOOKUP($H4651,Listes!$A$3:$I$12,4,FALSE))</f>
        <v/>
      </c>
      <c r="K4651" t="str">
        <f>IF(H4651="","",VLOOKUP($H4651,Listes!$A$3:$I$12,8,FALSE))</f>
        <v/>
      </c>
      <c r="N4651" t="str">
        <f t="shared" si="690"/>
        <v/>
      </c>
    </row>
    <row r="4652" spans="1:14">
      <c r="A4652" s="62" t="str">
        <f>IF(Encodage!A4652="","",IF(COUNTIF($A$2:A4651,Encodage!A4652),"",IF(AND(Encodage!A4652&gt;=$G$2,Encodage!A4652&lt;=$H$2),Encodage!B4652,"")))</f>
        <v/>
      </c>
      <c r="B4652" s="62" t="str">
        <f>IF(A4652="","",IF(COUNTIF($A$2:B4651,Encodage!B4652)&gt;0,"",IF(AND(Encodage!B4652&gt;=$G$2,Encodage!A4652&lt;=$H$2),Encodage!C4652,"")))</f>
        <v/>
      </c>
      <c r="C4652" s="62"/>
      <c r="D4652" s="61"/>
      <c r="E4652" s="61"/>
      <c r="F4652" s="61"/>
      <c r="G4652" t="str">
        <f t="shared" si="689"/>
        <v/>
      </c>
      <c r="H4652" t="str">
        <f>IFERROR(IF(COUNTIF($H$4:H4651,H4651)&lt;VLOOKUP($H4651,$D$3:$E$500,2,0),H4651,INDEX($D$3:$D$300,MATCH(H4651,$D$3:$D$300,0)+1)),"")</f>
        <v/>
      </c>
      <c r="I4652" t="str">
        <f>IF($H4652="","",VLOOKUP($H4652,Listes!$A$3:$I$12,3,FALSE))</f>
        <v/>
      </c>
      <c r="J4652" t="str">
        <f>IF($H4652="","",VLOOKUP($H4652,Listes!$A$3:$I$12,4,FALSE))</f>
        <v/>
      </c>
      <c r="K4652" t="str">
        <f>IF(H4652="","",VLOOKUP($H4652,Listes!$A$3:$I$12,8,FALSE))</f>
        <v/>
      </c>
      <c r="N4652" t="str">
        <f t="shared" si="690"/>
        <v/>
      </c>
    </row>
    <row r="4653" spans="1:14">
      <c r="A4653" s="62" t="str">
        <f>IF(Encodage!A4653="","",IF(COUNTIF($A$2:A4652,Encodage!A4653),"",IF(AND(Encodage!A4653&gt;=$G$2,Encodage!A4653&lt;=$H$2),Encodage!B4653,"")))</f>
        <v/>
      </c>
      <c r="B4653" s="62" t="str">
        <f>IF(A4653="","",IF(COUNTIF($A$2:B4652,Encodage!B4653)&gt;0,"",IF(AND(Encodage!B4653&gt;=$G$2,Encodage!A4653&lt;=$H$2),Encodage!C4653,"")))</f>
        <v/>
      </c>
      <c r="C4653" s="62"/>
      <c r="D4653" s="61"/>
      <c r="E4653" s="61"/>
      <c r="F4653" s="61"/>
      <c r="G4653" t="str">
        <f t="shared" si="689"/>
        <v/>
      </c>
      <c r="H4653" t="str">
        <f>IFERROR(IF(COUNTIF($H$4:H4652,H4652)&lt;VLOOKUP($H4652,$D$3:$E$500,2,0),H4652,INDEX($D$3:$D$300,MATCH(H4652,$D$3:$D$300,0)+1)),"")</f>
        <v/>
      </c>
      <c r="I4653" t="str">
        <f>IF($H4653="","",VLOOKUP($H4653,Listes!$A$3:$I$12,3,FALSE))</f>
        <v/>
      </c>
      <c r="J4653" t="str">
        <f>IF($H4653="","",VLOOKUP($H4653,Listes!$A$3:$I$12,4,FALSE))</f>
        <v/>
      </c>
      <c r="K4653" t="str">
        <f>IF(H4653="","",VLOOKUP($H4653,Listes!$A$3:$I$12,8,FALSE))</f>
        <v/>
      </c>
      <c r="N4653" t="str">
        <f t="shared" si="690"/>
        <v/>
      </c>
    </row>
    <row r="4654" spans="1:14">
      <c r="A4654" s="62" t="str">
        <f>IF(Encodage!A4654="","",IF(COUNTIF($A$2:A4653,Encodage!A4654),"",IF(AND(Encodage!A4654&gt;=$G$2,Encodage!A4654&lt;=$H$2),Encodage!B4654,"")))</f>
        <v/>
      </c>
      <c r="B4654" s="62" t="str">
        <f>IF(A4654="","",IF(COUNTIF($A$2:B4653,Encodage!B4654)&gt;0,"",IF(AND(Encodage!B4654&gt;=$G$2,Encodage!A4654&lt;=$H$2),Encodage!C4654,"")))</f>
        <v/>
      </c>
      <c r="C4654" s="62"/>
      <c r="D4654" s="61"/>
      <c r="E4654" s="61"/>
      <c r="F4654" s="61"/>
      <c r="G4654" t="str">
        <f t="shared" si="689"/>
        <v/>
      </c>
      <c r="H4654" t="str">
        <f>IFERROR(IF(COUNTIF($H$4:H4653,H4653)&lt;VLOOKUP($H4653,$D$3:$E$500,2,0),H4653,INDEX($D$3:$D$300,MATCH(H4653,$D$3:$D$300,0)+1)),"")</f>
        <v/>
      </c>
      <c r="I4654" t="str">
        <f>IF($H4654="","",VLOOKUP($H4654,Listes!$A$3:$I$12,3,FALSE))</f>
        <v/>
      </c>
      <c r="J4654" t="str">
        <f>IF($H4654="","",VLOOKUP($H4654,Listes!$A$3:$I$12,4,FALSE))</f>
        <v/>
      </c>
      <c r="K4654" t="str">
        <f>IF(H4654="","",VLOOKUP($H4654,Listes!$A$3:$I$12,8,FALSE))</f>
        <v/>
      </c>
      <c r="N4654" t="str">
        <f t="shared" si="690"/>
        <v/>
      </c>
    </row>
    <row r="4655" spans="1:14">
      <c r="A4655" s="62" t="str">
        <f>IF(Encodage!A4655="","",IF(COUNTIF($A$2:A4654,Encodage!A4655),"",IF(AND(Encodage!A4655&gt;=$G$2,Encodage!A4655&lt;=$H$2),Encodage!B4655,"")))</f>
        <v/>
      </c>
      <c r="B4655" s="62" t="str">
        <f>IF(A4655="","",IF(COUNTIF($A$2:B4654,Encodage!B4655)&gt;0,"",IF(AND(Encodage!B4655&gt;=$G$2,Encodage!A4655&lt;=$H$2),Encodage!C4655,"")))</f>
        <v/>
      </c>
      <c r="C4655" s="62"/>
      <c r="D4655" s="61"/>
      <c r="E4655" s="61"/>
      <c r="F4655" s="61"/>
      <c r="G4655" t="str">
        <f t="shared" si="689"/>
        <v/>
      </c>
      <c r="H4655" t="str">
        <f>IFERROR(IF(COUNTIF($H$4:H4654,H4654)&lt;VLOOKUP($H4654,$D$3:$E$500,2,0),H4654,INDEX($D$3:$D$300,MATCH(H4654,$D$3:$D$300,0)+1)),"")</f>
        <v/>
      </c>
      <c r="I4655" t="str">
        <f>IF($H4655="","",VLOOKUP($H4655,Listes!$A$3:$I$12,3,FALSE))</f>
        <v/>
      </c>
      <c r="J4655" t="str">
        <f>IF($H4655="","",VLOOKUP($H4655,Listes!$A$3:$I$12,4,FALSE))</f>
        <v/>
      </c>
      <c r="K4655" t="str">
        <f>IF(H4655="","",VLOOKUP($H4655,Listes!$A$3:$I$12,8,FALSE))</f>
        <v/>
      </c>
      <c r="N4655" t="str">
        <f t="shared" si="690"/>
        <v/>
      </c>
    </row>
    <row r="4656" spans="1:14">
      <c r="A4656" s="62" t="str">
        <f>IF(Encodage!A4656="","",IF(COUNTIF($A$2:A4655,Encodage!A4656),"",IF(AND(Encodage!A4656&gt;=$G$2,Encodage!A4656&lt;=$H$2),Encodage!B4656,"")))</f>
        <v/>
      </c>
      <c r="B4656" s="62" t="str">
        <f>IF(A4656="","",IF(COUNTIF($A$2:B4655,Encodage!B4656)&gt;0,"",IF(AND(Encodage!B4656&gt;=$G$2,Encodage!A4656&lt;=$H$2),Encodage!C4656,"")))</f>
        <v/>
      </c>
      <c r="C4656" s="62"/>
      <c r="D4656" s="61"/>
      <c r="E4656" s="61"/>
      <c r="F4656" s="61"/>
      <c r="G4656" t="str">
        <f t="shared" si="689"/>
        <v/>
      </c>
      <c r="H4656" t="str">
        <f>IFERROR(IF(COUNTIF($H$4:H4655,H4655)&lt;VLOOKUP($H4655,$D$3:$E$500,2,0),H4655,INDEX($D$3:$D$300,MATCH(H4655,$D$3:$D$300,0)+1)),"")</f>
        <v/>
      </c>
      <c r="I4656" t="str">
        <f>IF($H4656="","",VLOOKUP($H4656,Listes!$A$3:$I$12,3,FALSE))</f>
        <v/>
      </c>
      <c r="J4656" t="str">
        <f>IF($H4656="","",VLOOKUP($H4656,Listes!$A$3:$I$12,4,FALSE))</f>
        <v/>
      </c>
      <c r="K4656" t="str">
        <f>IF(H4656="","",VLOOKUP($H4656,Listes!$A$3:$I$12,8,FALSE))</f>
        <v/>
      </c>
      <c r="N4656" t="str">
        <f t="shared" si="690"/>
        <v/>
      </c>
    </row>
    <row r="4657" spans="1:14">
      <c r="A4657" s="62" t="str">
        <f>IF(Encodage!A4657="","",IF(COUNTIF($A$2:A4656,Encodage!A4657),"",IF(AND(Encodage!A4657&gt;=$G$2,Encodage!A4657&lt;=$H$2),Encodage!B4657,"")))</f>
        <v/>
      </c>
      <c r="B4657" s="62" t="str">
        <f>IF(A4657="","",IF(COUNTIF($A$2:B4656,Encodage!B4657)&gt;0,"",IF(AND(Encodage!B4657&gt;=$G$2,Encodage!A4657&lt;=$H$2),Encodage!C4657,"")))</f>
        <v/>
      </c>
      <c r="C4657" s="62"/>
      <c r="D4657" s="61"/>
      <c r="E4657" s="61"/>
      <c r="F4657" s="61"/>
      <c r="G4657" t="str">
        <f t="shared" si="689"/>
        <v/>
      </c>
      <c r="H4657" t="str">
        <f>IFERROR(IF(COUNTIF($H$4:H4656,H4656)&lt;VLOOKUP($H4656,$D$3:$E$500,2,0),H4656,INDEX($D$3:$D$300,MATCH(H4656,$D$3:$D$300,0)+1)),"")</f>
        <v/>
      </c>
      <c r="I4657" t="str">
        <f>IF($H4657="","",VLOOKUP($H4657,Listes!$A$3:$I$12,3,FALSE))</f>
        <v/>
      </c>
      <c r="J4657" t="str">
        <f>IF($H4657="","",VLOOKUP($H4657,Listes!$A$3:$I$12,4,FALSE))</f>
        <v/>
      </c>
      <c r="K4657" t="str">
        <f>IF(H4657="","",VLOOKUP($H4657,Listes!$A$3:$I$12,8,FALSE))</f>
        <v/>
      </c>
      <c r="N4657" t="str">
        <f t="shared" si="690"/>
        <v/>
      </c>
    </row>
    <row r="4658" spans="1:14">
      <c r="A4658" s="62" t="str">
        <f>IF(Encodage!A4658="","",IF(COUNTIF($A$2:A4657,Encodage!A4658),"",IF(AND(Encodage!A4658&gt;=$G$2,Encodage!A4658&lt;=$H$2),Encodage!B4658,"")))</f>
        <v/>
      </c>
      <c r="B4658" s="62" t="str">
        <f>IF(A4658="","",IF(COUNTIF($A$2:B4657,Encodage!B4658)&gt;0,"",IF(AND(Encodage!B4658&gt;=$G$2,Encodage!A4658&lt;=$H$2),Encodage!C4658,"")))</f>
        <v/>
      </c>
      <c r="C4658" s="62"/>
      <c r="D4658" s="61"/>
      <c r="E4658" s="61"/>
      <c r="F4658" s="61"/>
      <c r="G4658" t="str">
        <f t="shared" si="689"/>
        <v/>
      </c>
      <c r="H4658" t="str">
        <f>IFERROR(IF(COUNTIF($H$4:H4657,H4657)&lt;VLOOKUP($H4657,$D$3:$E$500,2,0),H4657,INDEX($D$3:$D$300,MATCH(H4657,$D$3:$D$300,0)+1)),"")</f>
        <v/>
      </c>
      <c r="I4658" t="str">
        <f>IF($H4658="","",VLOOKUP($H4658,Listes!$A$3:$I$12,3,FALSE))</f>
        <v/>
      </c>
      <c r="J4658" t="str">
        <f>IF($H4658="","",VLOOKUP($H4658,Listes!$A$3:$I$12,4,FALSE))</f>
        <v/>
      </c>
      <c r="K4658" t="str">
        <f>IF(H4658="","",VLOOKUP($H4658,Listes!$A$3:$I$12,8,FALSE))</f>
        <v/>
      </c>
      <c r="N4658" t="str">
        <f t="shared" si="690"/>
        <v/>
      </c>
    </row>
    <row r="4659" spans="1:14">
      <c r="A4659" s="62" t="str">
        <f>IF(Encodage!A4659="","",IF(COUNTIF($A$2:A4658,Encodage!A4659),"",IF(AND(Encodage!A4659&gt;=$G$2,Encodage!A4659&lt;=$H$2),Encodage!B4659,"")))</f>
        <v/>
      </c>
      <c r="B4659" s="62" t="str">
        <f>IF(A4659="","",IF(COUNTIF($A$2:B4658,Encodage!B4659)&gt;0,"",IF(AND(Encodage!B4659&gt;=$G$2,Encodage!A4659&lt;=$H$2),Encodage!C4659,"")))</f>
        <v/>
      </c>
      <c r="C4659" s="62"/>
      <c r="D4659" s="61"/>
      <c r="E4659" s="61"/>
      <c r="F4659" s="61"/>
      <c r="G4659" t="str">
        <f t="shared" si="689"/>
        <v/>
      </c>
      <c r="H4659" t="str">
        <f>IFERROR(IF(COUNTIF($H$4:H4658,H4658)&lt;VLOOKUP($H4658,$D$3:$E$500,2,0),H4658,INDEX($D$3:$D$300,MATCH(H4658,$D$3:$D$300,0)+1)),"")</f>
        <v/>
      </c>
      <c r="I4659" t="str">
        <f>IF($H4659="","",VLOOKUP($H4659,Listes!$A$3:$I$12,3,FALSE))</f>
        <v/>
      </c>
      <c r="J4659" t="str">
        <f>IF($H4659="","",VLOOKUP($H4659,Listes!$A$3:$I$12,4,FALSE))</f>
        <v/>
      </c>
      <c r="K4659" t="str">
        <f>IF(H4659="","",VLOOKUP($H4659,Listes!$A$3:$I$12,8,FALSE))</f>
        <v/>
      </c>
      <c r="N4659" t="str">
        <f t="shared" si="690"/>
        <v/>
      </c>
    </row>
    <row r="4660" spans="1:14">
      <c r="A4660" s="62" t="str">
        <f>IF(Encodage!A4660="","",IF(COUNTIF($A$2:A4659,Encodage!A4660),"",IF(AND(Encodage!A4660&gt;=$G$2,Encodage!A4660&lt;=$H$2),Encodage!B4660,"")))</f>
        <v/>
      </c>
      <c r="B4660" s="62" t="str">
        <f>IF(A4660="","",IF(COUNTIF($A$2:B4659,Encodage!B4660)&gt;0,"",IF(AND(Encodage!B4660&gt;=$G$2,Encodage!A4660&lt;=$H$2),Encodage!C4660,"")))</f>
        <v/>
      </c>
      <c r="C4660" s="62"/>
      <c r="D4660" s="61"/>
      <c r="E4660" s="61"/>
      <c r="F4660" s="61"/>
      <c r="G4660" t="str">
        <f t="shared" si="689"/>
        <v/>
      </c>
      <c r="H4660" t="str">
        <f>IFERROR(IF(COUNTIF($H$4:H4659,H4659)&lt;VLOOKUP($H4659,$D$3:$E$500,2,0),H4659,INDEX($D$3:$D$300,MATCH(H4659,$D$3:$D$300,0)+1)),"")</f>
        <v/>
      </c>
      <c r="I4660" t="str">
        <f>IF($H4660="","",VLOOKUP($H4660,Listes!$A$3:$I$12,3,FALSE))</f>
        <v/>
      </c>
      <c r="J4660" t="str">
        <f>IF($H4660="","",VLOOKUP($H4660,Listes!$A$3:$I$12,4,FALSE))</f>
        <v/>
      </c>
      <c r="K4660" t="str">
        <f>IF(H4660="","",VLOOKUP($H4660,Listes!$A$3:$I$12,8,FALSE))</f>
        <v/>
      </c>
      <c r="N4660" t="str">
        <f t="shared" si="690"/>
        <v/>
      </c>
    </row>
    <row r="4661" spans="1:14">
      <c r="A4661" s="62" t="str">
        <f>IF(Encodage!A4661="","",IF(COUNTIF($A$2:A4660,Encodage!A4661),"",IF(AND(Encodage!A4661&gt;=$G$2,Encodage!A4661&lt;=$H$2),Encodage!B4661,"")))</f>
        <v/>
      </c>
      <c r="B4661" s="62" t="str">
        <f>IF(A4661="","",IF(COUNTIF($A$2:B4660,Encodage!B4661)&gt;0,"",IF(AND(Encodage!B4661&gt;=$G$2,Encodage!A4661&lt;=$H$2),Encodage!C4661,"")))</f>
        <v/>
      </c>
      <c r="C4661" s="62"/>
      <c r="D4661" s="61"/>
      <c r="E4661" s="61"/>
      <c r="F4661" s="61"/>
      <c r="G4661" t="str">
        <f t="shared" si="689"/>
        <v/>
      </c>
      <c r="H4661" t="str">
        <f>IFERROR(IF(COUNTIF($H$4:H4660,H4660)&lt;VLOOKUP($H4660,$D$3:$E$500,2,0),H4660,INDEX($D$3:$D$300,MATCH(H4660,$D$3:$D$300,0)+1)),"")</f>
        <v/>
      </c>
      <c r="I4661" t="str">
        <f>IF($H4661="","",VLOOKUP($H4661,Listes!$A$3:$I$12,3,FALSE))</f>
        <v/>
      </c>
      <c r="J4661" t="str">
        <f>IF($H4661="","",VLOOKUP($H4661,Listes!$A$3:$I$12,4,FALSE))</f>
        <v/>
      </c>
      <c r="K4661" t="str">
        <f>IF(H4661="","",VLOOKUP($H4661,Listes!$A$3:$I$12,8,FALSE))</f>
        <v/>
      </c>
      <c r="N4661" t="str">
        <f t="shared" si="690"/>
        <v/>
      </c>
    </row>
    <row r="4662" spans="1:14">
      <c r="A4662" s="62" t="str">
        <f>IF(Encodage!A4662="","",IF(COUNTIF($A$2:A4661,Encodage!A4662),"",IF(AND(Encodage!A4662&gt;=$G$2,Encodage!A4662&lt;=$H$2),Encodage!B4662,"")))</f>
        <v/>
      </c>
      <c r="B4662" s="62" t="str">
        <f>IF(A4662="","",IF(COUNTIF($A$2:B4661,Encodage!B4662)&gt;0,"",IF(AND(Encodage!B4662&gt;=$G$2,Encodage!A4662&lt;=$H$2),Encodage!C4662,"")))</f>
        <v/>
      </c>
      <c r="C4662" s="62"/>
      <c r="D4662" s="61"/>
      <c r="E4662" s="61"/>
      <c r="F4662" s="61"/>
      <c r="G4662" t="str">
        <f t="shared" si="689"/>
        <v/>
      </c>
      <c r="H4662" t="str">
        <f>IFERROR(IF(COUNTIF($H$4:H4661,H4661)&lt;VLOOKUP($H4661,$D$3:$E$500,2,0),H4661,INDEX($D$3:$D$300,MATCH(H4661,$D$3:$D$300,0)+1)),"")</f>
        <v/>
      </c>
      <c r="I4662" t="str">
        <f>IF($H4662="","",VLOOKUP($H4662,Listes!$A$3:$I$12,3,FALSE))</f>
        <v/>
      </c>
      <c r="J4662" t="str">
        <f>IF($H4662="","",VLOOKUP($H4662,Listes!$A$3:$I$12,4,FALSE))</f>
        <v/>
      </c>
      <c r="K4662" t="str">
        <f>IF(H4662="","",VLOOKUP($H4662,Listes!$A$3:$I$12,8,FALSE))</f>
        <v/>
      </c>
      <c r="N4662" t="str">
        <f t="shared" si="690"/>
        <v/>
      </c>
    </row>
    <row r="4663" spans="1:14">
      <c r="A4663" s="62" t="str">
        <f>IF(Encodage!A4663="","",IF(COUNTIF($A$2:A4662,Encodage!A4663),"",IF(AND(Encodage!A4663&gt;=$G$2,Encodage!A4663&lt;=$H$2),Encodage!B4663,"")))</f>
        <v/>
      </c>
      <c r="B4663" s="62" t="str">
        <f>IF(A4663="","",IF(COUNTIF($A$2:B4662,Encodage!B4663)&gt;0,"",IF(AND(Encodage!B4663&gt;=$G$2,Encodage!A4663&lt;=$H$2),Encodage!C4663,"")))</f>
        <v/>
      </c>
      <c r="C4663" s="62"/>
      <c r="D4663" s="61"/>
      <c r="E4663" s="61"/>
      <c r="F4663" s="61"/>
      <c r="G4663" t="str">
        <f t="shared" si="689"/>
        <v/>
      </c>
      <c r="H4663" t="str">
        <f>IFERROR(IF(COUNTIF($H$4:H4662,H4662)&lt;VLOOKUP($H4662,$D$3:$E$500,2,0),H4662,INDEX($D$3:$D$300,MATCH(H4662,$D$3:$D$300,0)+1)),"")</f>
        <v/>
      </c>
      <c r="I4663" t="str">
        <f>IF($H4663="","",VLOOKUP($H4663,Listes!$A$3:$I$12,3,FALSE))</f>
        <v/>
      </c>
      <c r="J4663" t="str">
        <f>IF($H4663="","",VLOOKUP($H4663,Listes!$A$3:$I$12,4,FALSE))</f>
        <v/>
      </c>
      <c r="K4663" t="str">
        <f>IF(H4663="","",VLOOKUP($H4663,Listes!$A$3:$I$12,8,FALSE))</f>
        <v/>
      </c>
      <c r="N4663" t="str">
        <f t="shared" si="690"/>
        <v/>
      </c>
    </row>
    <row r="4664" spans="1:14">
      <c r="A4664" s="62" t="str">
        <f>IF(Encodage!A4664="","",IF(COUNTIF($A$2:A4663,Encodage!A4664),"",IF(AND(Encodage!A4664&gt;=$G$2,Encodage!A4664&lt;=$H$2),Encodage!B4664,"")))</f>
        <v/>
      </c>
      <c r="B4664" s="62" t="str">
        <f>IF(A4664="","",IF(COUNTIF($A$2:B4663,Encodage!B4664)&gt;0,"",IF(AND(Encodage!B4664&gt;=$G$2,Encodage!A4664&lt;=$H$2),Encodage!C4664,"")))</f>
        <v/>
      </c>
      <c r="C4664" s="62"/>
      <c r="D4664" s="61"/>
      <c r="E4664" s="61"/>
      <c r="F4664" s="61"/>
      <c r="G4664" t="str">
        <f t="shared" si="689"/>
        <v/>
      </c>
      <c r="H4664" t="str">
        <f>IFERROR(IF(COUNTIF($H$4:H4663,H4663)&lt;VLOOKUP($H4663,$D$3:$E$500,2,0),H4663,INDEX($D$3:$D$300,MATCH(H4663,$D$3:$D$300,0)+1)),"")</f>
        <v/>
      </c>
      <c r="I4664" t="str">
        <f>IF($H4664="","",VLOOKUP($H4664,Listes!$A$3:$I$12,3,FALSE))</f>
        <v/>
      </c>
      <c r="J4664" t="str">
        <f>IF($H4664="","",VLOOKUP($H4664,Listes!$A$3:$I$12,4,FALSE))</f>
        <v/>
      </c>
      <c r="K4664" t="str">
        <f>IF(H4664="","",VLOOKUP($H4664,Listes!$A$3:$I$12,8,FALSE))</f>
        <v/>
      </c>
      <c r="N4664" t="str">
        <f t="shared" si="690"/>
        <v/>
      </c>
    </row>
    <row r="4665" spans="1:14">
      <c r="A4665" s="62" t="str">
        <f>IF(Encodage!A4665="","",IF(COUNTIF($A$2:A4664,Encodage!A4665),"",IF(AND(Encodage!A4665&gt;=$G$2,Encodage!A4665&lt;=$H$2),Encodage!B4665,"")))</f>
        <v/>
      </c>
      <c r="B4665" s="62" t="str">
        <f>IF(A4665="","",IF(COUNTIF($A$2:B4664,Encodage!B4665)&gt;0,"",IF(AND(Encodage!B4665&gt;=$G$2,Encodage!A4665&lt;=$H$2),Encodage!C4665,"")))</f>
        <v/>
      </c>
      <c r="C4665" s="62"/>
      <c r="D4665" s="61"/>
      <c r="E4665" s="61"/>
      <c r="F4665" s="61"/>
      <c r="G4665" t="str">
        <f t="shared" si="689"/>
        <v/>
      </c>
      <c r="H4665" t="str">
        <f>IFERROR(IF(COUNTIF($H$4:H4664,H4664)&lt;VLOOKUP($H4664,$D$3:$E$500,2,0),H4664,INDEX($D$3:$D$300,MATCH(H4664,$D$3:$D$300,0)+1)),"")</f>
        <v/>
      </c>
      <c r="I4665" t="str">
        <f>IF($H4665="","",VLOOKUP($H4665,Listes!$A$3:$I$12,3,FALSE))</f>
        <v/>
      </c>
      <c r="J4665" t="str">
        <f>IF($H4665="","",VLOOKUP($H4665,Listes!$A$3:$I$12,4,FALSE))</f>
        <v/>
      </c>
      <c r="K4665" t="str">
        <f>IF(H4665="","",VLOOKUP($H4665,Listes!$A$3:$I$12,8,FALSE))</f>
        <v/>
      </c>
      <c r="N4665" t="str">
        <f t="shared" si="690"/>
        <v/>
      </c>
    </row>
    <row r="4666" spans="1:14">
      <c r="A4666" s="62" t="str">
        <f>IF(Encodage!A4666="","",IF(COUNTIF($A$2:A4665,Encodage!A4666),"",IF(AND(Encodage!A4666&gt;=$G$2,Encodage!A4666&lt;=$H$2),Encodage!B4666,"")))</f>
        <v/>
      </c>
      <c r="B4666" s="62" t="str">
        <f>IF(A4666="","",IF(COUNTIF($A$2:B4665,Encodage!B4666)&gt;0,"",IF(AND(Encodage!B4666&gt;=$G$2,Encodage!A4666&lt;=$H$2),Encodage!C4666,"")))</f>
        <v/>
      </c>
      <c r="C4666" s="62"/>
      <c r="D4666" s="61"/>
      <c r="E4666" s="61"/>
      <c r="F4666" s="61"/>
      <c r="G4666" t="str">
        <f t="shared" si="689"/>
        <v/>
      </c>
      <c r="H4666" t="str">
        <f>IFERROR(IF(COUNTIF($H$4:H4665,H4665)&lt;VLOOKUP($H4665,$D$3:$E$500,2,0),H4665,INDEX($D$3:$D$300,MATCH(H4665,$D$3:$D$300,0)+1)),"")</f>
        <v/>
      </c>
      <c r="I4666" t="str">
        <f>IF($H4666="","",VLOOKUP($H4666,Listes!$A$3:$I$12,3,FALSE))</f>
        <v/>
      </c>
      <c r="J4666" t="str">
        <f>IF($H4666="","",VLOOKUP($H4666,Listes!$A$3:$I$12,4,FALSE))</f>
        <v/>
      </c>
      <c r="K4666" t="str">
        <f>IF(H4666="","",VLOOKUP($H4666,Listes!$A$3:$I$12,8,FALSE))</f>
        <v/>
      </c>
      <c r="N4666" t="str">
        <f t="shared" si="690"/>
        <v/>
      </c>
    </row>
    <row r="4667" spans="1:14">
      <c r="A4667" s="62" t="str">
        <f>IF(Encodage!A4667="","",IF(COUNTIF($A$2:A4666,Encodage!A4667),"",IF(AND(Encodage!A4667&gt;=$G$2,Encodage!A4667&lt;=$H$2),Encodage!B4667,"")))</f>
        <v/>
      </c>
      <c r="B4667" s="62" t="str">
        <f>IF(A4667="","",IF(COUNTIF($A$2:B4666,Encodage!B4667)&gt;0,"",IF(AND(Encodage!B4667&gt;=$G$2,Encodage!A4667&lt;=$H$2),Encodage!C4667,"")))</f>
        <v/>
      </c>
      <c r="C4667" s="62"/>
      <c r="D4667" s="61"/>
      <c r="E4667" s="61"/>
      <c r="F4667" s="61"/>
      <c r="G4667" t="str">
        <f t="shared" si="689"/>
        <v/>
      </c>
      <c r="H4667" t="str">
        <f>IFERROR(IF(COUNTIF($H$4:H4666,H4666)&lt;VLOOKUP($H4666,$D$3:$E$500,2,0),H4666,INDEX($D$3:$D$300,MATCH(H4666,$D$3:$D$300,0)+1)),"")</f>
        <v/>
      </c>
      <c r="I4667" t="str">
        <f>IF($H4667="","",VLOOKUP($H4667,Listes!$A$3:$I$12,3,FALSE))</f>
        <v/>
      </c>
      <c r="J4667" t="str">
        <f>IF($H4667="","",VLOOKUP($H4667,Listes!$A$3:$I$12,4,FALSE))</f>
        <v/>
      </c>
      <c r="K4667" t="str">
        <f>IF(H4667="","",VLOOKUP($H4667,Listes!$A$3:$I$12,8,FALSE))</f>
        <v/>
      </c>
      <c r="N4667" t="str">
        <f t="shared" si="690"/>
        <v/>
      </c>
    </row>
    <row r="4668" spans="1:14">
      <c r="A4668" s="62" t="str">
        <f>IF(Encodage!A4668="","",IF(COUNTIF($A$2:A4667,Encodage!A4668),"",IF(AND(Encodage!A4668&gt;=$G$2,Encodage!A4668&lt;=$H$2),Encodage!B4668,"")))</f>
        <v/>
      </c>
      <c r="B4668" s="62" t="str">
        <f>IF(A4668="","",IF(COUNTIF($A$2:B4667,Encodage!B4668)&gt;0,"",IF(AND(Encodage!B4668&gt;=$G$2,Encodage!A4668&lt;=$H$2),Encodage!C4668,"")))</f>
        <v/>
      </c>
      <c r="C4668" s="62"/>
      <c r="D4668" s="61"/>
      <c r="E4668" s="61"/>
      <c r="F4668" s="61"/>
      <c r="G4668" t="str">
        <f t="shared" si="689"/>
        <v/>
      </c>
      <c r="H4668" t="str">
        <f>IFERROR(IF(COUNTIF($H$4:H4667,H4667)&lt;VLOOKUP($H4667,$D$3:$E$500,2,0),H4667,INDEX($D$3:$D$300,MATCH(H4667,$D$3:$D$300,0)+1)),"")</f>
        <v/>
      </c>
      <c r="I4668" t="str">
        <f>IF($H4668="","",VLOOKUP($H4668,Listes!$A$3:$I$12,3,FALSE))</f>
        <v/>
      </c>
      <c r="J4668" t="str">
        <f>IF($H4668="","",VLOOKUP($H4668,Listes!$A$3:$I$12,4,FALSE))</f>
        <v/>
      </c>
      <c r="K4668" t="str">
        <f>IF(H4668="","",VLOOKUP($H4668,Listes!$A$3:$I$12,8,FALSE))</f>
        <v/>
      </c>
      <c r="N4668" t="str">
        <f t="shared" si="690"/>
        <v/>
      </c>
    </row>
    <row r="4669" spans="1:14">
      <c r="A4669" s="62" t="str">
        <f>IF(Encodage!A4669="","",IF(COUNTIF($A$2:A4668,Encodage!A4669),"",IF(AND(Encodage!A4669&gt;=$G$2,Encodage!A4669&lt;=$H$2),Encodage!B4669,"")))</f>
        <v/>
      </c>
      <c r="B4669" s="62" t="str">
        <f>IF(A4669="","",IF(COUNTIF($A$2:B4668,Encodage!B4669)&gt;0,"",IF(AND(Encodage!B4669&gt;=$G$2,Encodage!A4669&lt;=$H$2),Encodage!C4669,"")))</f>
        <v/>
      </c>
      <c r="C4669" s="62"/>
      <c r="D4669" s="61"/>
      <c r="E4669" s="61"/>
      <c r="F4669" s="61"/>
      <c r="G4669" t="str">
        <f t="shared" si="689"/>
        <v/>
      </c>
      <c r="H4669" t="str">
        <f>IFERROR(IF(COUNTIF($H$4:H4668,H4668)&lt;VLOOKUP($H4668,$D$3:$E$500,2,0),H4668,INDEX($D$3:$D$300,MATCH(H4668,$D$3:$D$300,0)+1)),"")</f>
        <v/>
      </c>
      <c r="I4669" t="str">
        <f>IF($H4669="","",VLOOKUP($H4669,Listes!$A$3:$I$12,3,FALSE))</f>
        <v/>
      </c>
      <c r="J4669" t="str">
        <f>IF($H4669="","",VLOOKUP($H4669,Listes!$A$3:$I$12,4,FALSE))</f>
        <v/>
      </c>
      <c r="K4669" t="str">
        <f>IF(H4669="","",VLOOKUP($H4669,Listes!$A$3:$I$12,8,FALSE))</f>
        <v/>
      </c>
      <c r="N4669" t="str">
        <f t="shared" si="690"/>
        <v/>
      </c>
    </row>
    <row r="4670" spans="1:14">
      <c r="A4670" s="62" t="str">
        <f>IF(Encodage!A4670="","",IF(COUNTIF($A$2:A4669,Encodage!A4670),"",IF(AND(Encodage!A4670&gt;=$G$2,Encodage!A4670&lt;=$H$2),Encodage!B4670,"")))</f>
        <v/>
      </c>
      <c r="B4670" s="62" t="str">
        <f>IF(A4670="","",IF(COUNTIF($A$2:B4669,Encodage!B4670)&gt;0,"",IF(AND(Encodage!B4670&gt;=$G$2,Encodage!A4670&lt;=$H$2),Encodage!C4670,"")))</f>
        <v/>
      </c>
      <c r="C4670" s="62"/>
      <c r="D4670" s="61"/>
      <c r="E4670" s="61"/>
      <c r="F4670" s="61"/>
      <c r="G4670" t="str">
        <f t="shared" si="689"/>
        <v/>
      </c>
      <c r="H4670" t="str">
        <f>IFERROR(IF(COUNTIF($H$4:H4669,H4669)&lt;VLOOKUP($H4669,$D$3:$E$500,2,0),H4669,INDEX($D$3:$D$300,MATCH(H4669,$D$3:$D$300,0)+1)),"")</f>
        <v/>
      </c>
      <c r="I4670" t="str">
        <f>IF($H4670="","",VLOOKUP($H4670,Listes!$A$3:$I$12,3,FALSE))</f>
        <v/>
      </c>
      <c r="J4670" t="str">
        <f>IF($H4670="","",VLOOKUP($H4670,Listes!$A$3:$I$12,4,FALSE))</f>
        <v/>
      </c>
      <c r="K4670" t="str">
        <f>IF(H4670="","",VLOOKUP($H4670,Listes!$A$3:$I$12,8,FALSE))</f>
        <v/>
      </c>
      <c r="N4670" t="str">
        <f t="shared" si="690"/>
        <v/>
      </c>
    </row>
    <row r="4671" spans="1:14">
      <c r="A4671" s="62" t="str">
        <f>IF(Encodage!A4671="","",IF(COUNTIF($A$2:A4670,Encodage!A4671),"",IF(AND(Encodage!A4671&gt;=$G$2,Encodage!A4671&lt;=$H$2),Encodage!B4671,"")))</f>
        <v/>
      </c>
      <c r="B4671" s="62" t="str">
        <f>IF(A4671="","",IF(COUNTIF($A$2:B4670,Encodage!B4671)&gt;0,"",IF(AND(Encodage!B4671&gt;=$G$2,Encodage!A4671&lt;=$H$2),Encodage!C4671,"")))</f>
        <v/>
      </c>
      <c r="C4671" s="62"/>
      <c r="D4671" s="61"/>
      <c r="E4671" s="61"/>
      <c r="F4671" s="61"/>
      <c r="G4671" t="str">
        <f t="shared" si="689"/>
        <v/>
      </c>
      <c r="H4671" t="str">
        <f>IFERROR(IF(COUNTIF($H$4:H4670,H4670)&lt;VLOOKUP($H4670,$D$3:$E$500,2,0),H4670,INDEX($D$3:$D$300,MATCH(H4670,$D$3:$D$300,0)+1)),"")</f>
        <v/>
      </c>
      <c r="I4671" t="str">
        <f>IF($H4671="","",VLOOKUP($H4671,Listes!$A$3:$I$12,3,FALSE))</f>
        <v/>
      </c>
      <c r="J4671" t="str">
        <f>IF($H4671="","",VLOOKUP($H4671,Listes!$A$3:$I$12,4,FALSE))</f>
        <v/>
      </c>
      <c r="K4671" t="str">
        <f>IF(H4671="","",VLOOKUP($H4671,Listes!$A$3:$I$12,8,FALSE))</f>
        <v/>
      </c>
      <c r="N4671" t="str">
        <f t="shared" si="690"/>
        <v/>
      </c>
    </row>
    <row r="4672" spans="1:14">
      <c r="A4672" s="62" t="str">
        <f>IF(Encodage!A4672="","",IF(COUNTIF($A$2:A4671,Encodage!A4672),"",IF(AND(Encodage!A4672&gt;=$G$2,Encodage!A4672&lt;=$H$2),Encodage!B4672,"")))</f>
        <v/>
      </c>
      <c r="B4672" s="62" t="str">
        <f>IF(A4672="","",IF(COUNTIF($A$2:B4671,Encodage!B4672)&gt;0,"",IF(AND(Encodage!B4672&gt;=$G$2,Encodage!A4672&lt;=$H$2),Encodage!C4672,"")))</f>
        <v/>
      </c>
      <c r="C4672" s="62"/>
      <c r="D4672" s="61"/>
      <c r="E4672" s="61"/>
      <c r="F4672" s="61"/>
      <c r="G4672" t="str">
        <f t="shared" si="689"/>
        <v/>
      </c>
      <c r="H4672" t="str">
        <f>IFERROR(IF(COUNTIF($H$4:H4671,H4671)&lt;VLOOKUP($H4671,$D$3:$E$500,2,0),H4671,INDEX($D$3:$D$300,MATCH(H4671,$D$3:$D$300,0)+1)),"")</f>
        <v/>
      </c>
      <c r="I4672" t="str">
        <f>IF($H4672="","",VLOOKUP($H4672,Listes!$A$3:$I$12,3,FALSE))</f>
        <v/>
      </c>
      <c r="J4672" t="str">
        <f>IF($H4672="","",VLOOKUP($H4672,Listes!$A$3:$I$12,4,FALSE))</f>
        <v/>
      </c>
      <c r="K4672" t="str">
        <f>IF(H4672="","",VLOOKUP($H4672,Listes!$A$3:$I$12,8,FALSE))</f>
        <v/>
      </c>
      <c r="N4672" t="str">
        <f t="shared" si="690"/>
        <v/>
      </c>
    </row>
    <row r="4673" spans="1:14">
      <c r="A4673" s="62" t="str">
        <f>IF(Encodage!A4673="","",IF(COUNTIF($A$2:A4672,Encodage!A4673),"",IF(AND(Encodage!A4673&gt;=$G$2,Encodage!A4673&lt;=$H$2),Encodage!B4673,"")))</f>
        <v/>
      </c>
      <c r="B4673" s="62" t="str">
        <f>IF(A4673="","",IF(COUNTIF($A$2:B4672,Encodage!B4673)&gt;0,"",IF(AND(Encodage!B4673&gt;=$G$2,Encodage!A4673&lt;=$H$2),Encodage!C4673,"")))</f>
        <v/>
      </c>
      <c r="C4673" s="62"/>
      <c r="D4673" s="61"/>
      <c r="E4673" s="61"/>
      <c r="F4673" s="61"/>
      <c r="G4673" t="str">
        <f t="shared" si="689"/>
        <v/>
      </c>
      <c r="H4673" t="str">
        <f>IFERROR(IF(COUNTIF($H$4:H4672,H4672)&lt;VLOOKUP($H4672,$D$3:$E$500,2,0),H4672,INDEX($D$3:$D$300,MATCH(H4672,$D$3:$D$300,0)+1)),"")</f>
        <v/>
      </c>
      <c r="I4673" t="str">
        <f>IF($H4673="","",VLOOKUP($H4673,Listes!$A$3:$I$12,3,FALSE))</f>
        <v/>
      </c>
      <c r="J4673" t="str">
        <f>IF($H4673="","",VLOOKUP($H4673,Listes!$A$3:$I$12,4,FALSE))</f>
        <v/>
      </c>
      <c r="K4673" t="str">
        <f>IF(H4673="","",VLOOKUP($H4673,Listes!$A$3:$I$12,8,FALSE))</f>
        <v/>
      </c>
      <c r="N4673" t="str">
        <f t="shared" si="690"/>
        <v/>
      </c>
    </row>
    <row r="4674" spans="1:14">
      <c r="A4674" s="62" t="str">
        <f>IF(Encodage!A4674="","",IF(COUNTIF($A$2:A4673,Encodage!A4674),"",IF(AND(Encodage!A4674&gt;=$G$2,Encodage!A4674&lt;=$H$2),Encodage!B4674,"")))</f>
        <v/>
      </c>
      <c r="B4674" s="62" t="str">
        <f>IF(A4674="","",IF(COUNTIF($A$2:B4673,Encodage!B4674)&gt;0,"",IF(AND(Encodage!B4674&gt;=$G$2,Encodage!A4674&lt;=$H$2),Encodage!C4674,"")))</f>
        <v/>
      </c>
      <c r="C4674" s="62"/>
      <c r="D4674" s="61"/>
      <c r="E4674" s="61"/>
      <c r="F4674" s="61"/>
      <c r="G4674" t="str">
        <f t="shared" si="689"/>
        <v/>
      </c>
      <c r="H4674" t="str">
        <f>IFERROR(IF(COUNTIF($H$4:H4673,H4673)&lt;VLOOKUP($H4673,$D$3:$E$500,2,0),H4673,INDEX($D$3:$D$300,MATCH(H4673,$D$3:$D$300,0)+1)),"")</f>
        <v/>
      </c>
      <c r="I4674" t="str">
        <f>IF($H4674="","",VLOOKUP($H4674,Listes!$A$3:$I$12,3,FALSE))</f>
        <v/>
      </c>
      <c r="J4674" t="str">
        <f>IF($H4674="","",VLOOKUP($H4674,Listes!$A$3:$I$12,4,FALSE))</f>
        <v/>
      </c>
      <c r="K4674" t="str">
        <f>IF(H4674="","",VLOOKUP($H4674,Listes!$A$3:$I$12,8,FALSE))</f>
        <v/>
      </c>
      <c r="N4674" t="str">
        <f t="shared" si="690"/>
        <v/>
      </c>
    </row>
    <row r="4675" spans="1:14">
      <c r="A4675" s="62" t="str">
        <f>IF(Encodage!A4675="","",IF(COUNTIF($A$2:A4674,Encodage!A4675),"",IF(AND(Encodage!A4675&gt;=$G$2,Encodage!A4675&lt;=$H$2),Encodage!B4675,"")))</f>
        <v/>
      </c>
      <c r="B4675" s="62" t="str">
        <f>IF(A4675="","",IF(COUNTIF($A$2:B4674,Encodage!B4675)&gt;0,"",IF(AND(Encodage!B4675&gt;=$G$2,Encodage!A4675&lt;=$H$2),Encodage!C4675,"")))</f>
        <v/>
      </c>
      <c r="C4675" s="62"/>
      <c r="D4675" s="61"/>
      <c r="E4675" s="61"/>
      <c r="F4675" s="61"/>
      <c r="G4675" t="str">
        <f t="shared" si="689"/>
        <v/>
      </c>
      <c r="H4675" t="str">
        <f>IFERROR(IF(COUNTIF($H$4:H4674,H4674)&lt;VLOOKUP($H4674,$D$3:$E$500,2,0),H4674,INDEX($D$3:$D$300,MATCH(H4674,$D$3:$D$300,0)+1)),"")</f>
        <v/>
      </c>
      <c r="I4675" t="str">
        <f>IF($H4675="","",VLOOKUP($H4675,Listes!$A$3:$I$12,3,FALSE))</f>
        <v/>
      </c>
      <c r="J4675" t="str">
        <f>IF($H4675="","",VLOOKUP($H4675,Listes!$A$3:$I$12,4,FALSE))</f>
        <v/>
      </c>
      <c r="K4675" t="str">
        <f>IF(H4675="","",VLOOKUP($H4675,Listes!$A$3:$I$12,8,FALSE))</f>
        <v/>
      </c>
      <c r="N4675" t="str">
        <f t="shared" si="690"/>
        <v/>
      </c>
    </row>
    <row r="4676" spans="1:14">
      <c r="A4676" s="62" t="str">
        <f>IF(Encodage!A4676="","",IF(COUNTIF($A$2:A4675,Encodage!A4676),"",IF(AND(Encodage!A4676&gt;=$G$2,Encodage!A4676&lt;=$H$2),Encodage!B4676,"")))</f>
        <v/>
      </c>
      <c r="B4676" s="62" t="str">
        <f>IF(A4676="","",IF(COUNTIF($A$2:B4675,Encodage!B4676)&gt;0,"",IF(AND(Encodage!B4676&gt;=$G$2,Encodage!A4676&lt;=$H$2),Encodage!C4676,"")))</f>
        <v/>
      </c>
      <c r="C4676" s="62"/>
      <c r="D4676" s="61"/>
      <c r="E4676" s="61"/>
      <c r="F4676" s="61"/>
      <c r="G4676" t="str">
        <f t="shared" si="689"/>
        <v/>
      </c>
      <c r="H4676" t="str">
        <f>IFERROR(IF(COUNTIF($H$4:H4675,H4675)&lt;VLOOKUP($H4675,$D$3:$E$500,2,0),H4675,INDEX($D$3:$D$300,MATCH(H4675,$D$3:$D$300,0)+1)),"")</f>
        <v/>
      </c>
      <c r="I4676" t="str">
        <f>IF($H4676="","",VLOOKUP($H4676,Listes!$A$3:$I$12,3,FALSE))</f>
        <v/>
      </c>
      <c r="J4676" t="str">
        <f>IF($H4676="","",VLOOKUP($H4676,Listes!$A$3:$I$12,4,FALSE))</f>
        <v/>
      </c>
      <c r="K4676" t="str">
        <f>IF(H4676="","",VLOOKUP($H4676,Listes!$A$3:$I$12,8,FALSE))</f>
        <v/>
      </c>
      <c r="N4676" t="str">
        <f t="shared" si="690"/>
        <v/>
      </c>
    </row>
    <row r="4677" spans="1:14">
      <c r="A4677" s="62" t="str">
        <f>IF(Encodage!A4677="","",IF(COUNTIF($A$2:A4676,Encodage!A4677),"",IF(AND(Encodage!A4677&gt;=$G$2,Encodage!A4677&lt;=$H$2),Encodage!B4677,"")))</f>
        <v/>
      </c>
      <c r="B4677" s="62" t="str">
        <f>IF(A4677="","",IF(COUNTIF($A$2:B4676,Encodage!B4677)&gt;0,"",IF(AND(Encodage!B4677&gt;=$G$2,Encodage!A4677&lt;=$H$2),Encodage!C4677,"")))</f>
        <v/>
      </c>
      <c r="C4677" s="62"/>
      <c r="D4677" s="61"/>
      <c r="E4677" s="61"/>
      <c r="F4677" s="61"/>
      <c r="G4677" t="str">
        <f t="shared" ref="G4677:G4740" si="691">IFERROR(INDEX($C$3:$C$10000,MATCH(H4677,$A$3:$A$10000,0)),"")</f>
        <v/>
      </c>
      <c r="H4677" t="str">
        <f>IFERROR(IF(COUNTIF($H$4:H4676,H4676)&lt;VLOOKUP($H4676,$D$3:$E$500,2,0),H4676,INDEX($D$3:$D$300,MATCH(H4676,$D$3:$D$300,0)+1)),"")</f>
        <v/>
      </c>
      <c r="I4677" t="str">
        <f>IF($H4677="","",VLOOKUP($H4677,Listes!$A$3:$I$12,3,FALSE))</f>
        <v/>
      </c>
      <c r="J4677" t="str">
        <f>IF($H4677="","",VLOOKUP($H4677,Listes!$A$3:$I$12,4,FALSE))</f>
        <v/>
      </c>
      <c r="K4677" t="str">
        <f>IF(H4677="","",VLOOKUP($H4677,Listes!$A$3:$I$12,8,FALSE))</f>
        <v/>
      </c>
      <c r="N4677" t="str">
        <f t="shared" ref="N4677:N4740" si="692">IF($H4676=$H4677,"",IFERROR(INDEX($C$3:$C$300,MATCH(H4677,$D$3:$D$300,0)),""))</f>
        <v/>
      </c>
    </row>
    <row r="4678" spans="1:14">
      <c r="A4678" s="62" t="str">
        <f>IF(Encodage!A4678="","",IF(COUNTIF($A$2:A4677,Encodage!A4678),"",IF(AND(Encodage!A4678&gt;=$G$2,Encodage!A4678&lt;=$H$2),Encodage!B4678,"")))</f>
        <v/>
      </c>
      <c r="B4678" s="62" t="str">
        <f>IF(A4678="","",IF(COUNTIF($A$2:B4677,Encodage!B4678)&gt;0,"",IF(AND(Encodage!B4678&gt;=$G$2,Encodage!A4678&lt;=$H$2),Encodage!C4678,"")))</f>
        <v/>
      </c>
      <c r="C4678" s="62"/>
      <c r="D4678" s="61"/>
      <c r="E4678" s="61"/>
      <c r="F4678" s="61"/>
      <c r="G4678" t="str">
        <f t="shared" si="691"/>
        <v/>
      </c>
      <c r="H4678" t="str">
        <f>IFERROR(IF(COUNTIF($H$4:H4677,H4677)&lt;VLOOKUP($H4677,$D$3:$E$500,2,0),H4677,INDEX($D$3:$D$300,MATCH(H4677,$D$3:$D$300,0)+1)),"")</f>
        <v/>
      </c>
      <c r="I4678" t="str">
        <f>IF($H4678="","",VLOOKUP($H4678,Listes!$A$3:$I$12,3,FALSE))</f>
        <v/>
      </c>
      <c r="J4678" t="str">
        <f>IF($H4678="","",VLOOKUP($H4678,Listes!$A$3:$I$12,4,FALSE))</f>
        <v/>
      </c>
      <c r="K4678" t="str">
        <f>IF(H4678="","",VLOOKUP($H4678,Listes!$A$3:$I$12,8,FALSE))</f>
        <v/>
      </c>
      <c r="N4678" t="str">
        <f t="shared" si="692"/>
        <v/>
      </c>
    </row>
    <row r="4679" spans="1:14">
      <c r="A4679" s="62" t="str">
        <f>IF(Encodage!A4679="","",IF(COUNTIF($A$2:A4678,Encodage!A4679),"",IF(AND(Encodage!A4679&gt;=$G$2,Encodage!A4679&lt;=$H$2),Encodage!B4679,"")))</f>
        <v/>
      </c>
      <c r="B4679" s="62" t="str">
        <f>IF(A4679="","",IF(COUNTIF($A$2:B4678,Encodage!B4679)&gt;0,"",IF(AND(Encodage!B4679&gt;=$G$2,Encodage!A4679&lt;=$H$2),Encodage!C4679,"")))</f>
        <v/>
      </c>
      <c r="C4679" s="62"/>
      <c r="D4679" s="61"/>
      <c r="E4679" s="61"/>
      <c r="F4679" s="61"/>
      <c r="G4679" t="str">
        <f t="shared" si="691"/>
        <v/>
      </c>
      <c r="H4679" t="str">
        <f>IFERROR(IF(COUNTIF($H$4:H4678,H4678)&lt;VLOOKUP($H4678,$D$3:$E$500,2,0),H4678,INDEX($D$3:$D$300,MATCH(H4678,$D$3:$D$300,0)+1)),"")</f>
        <v/>
      </c>
      <c r="I4679" t="str">
        <f>IF($H4679="","",VLOOKUP($H4679,Listes!$A$3:$I$12,3,FALSE))</f>
        <v/>
      </c>
      <c r="J4679" t="str">
        <f>IF($H4679="","",VLOOKUP($H4679,Listes!$A$3:$I$12,4,FALSE))</f>
        <v/>
      </c>
      <c r="K4679" t="str">
        <f>IF(H4679="","",VLOOKUP($H4679,Listes!$A$3:$I$12,8,FALSE))</f>
        <v/>
      </c>
      <c r="N4679" t="str">
        <f t="shared" si="692"/>
        <v/>
      </c>
    </row>
    <row r="4680" spans="1:14">
      <c r="A4680" s="62" t="str">
        <f>IF(Encodage!A4680="","",IF(COUNTIF($A$2:A4679,Encodage!A4680),"",IF(AND(Encodage!A4680&gt;=$G$2,Encodage!A4680&lt;=$H$2),Encodage!B4680,"")))</f>
        <v/>
      </c>
      <c r="B4680" s="62" t="str">
        <f>IF(A4680="","",IF(COUNTIF($A$2:B4679,Encodage!B4680)&gt;0,"",IF(AND(Encodage!B4680&gt;=$G$2,Encodage!A4680&lt;=$H$2),Encodage!C4680,"")))</f>
        <v/>
      </c>
      <c r="C4680" s="62"/>
      <c r="D4680" s="61"/>
      <c r="E4680" s="61"/>
      <c r="F4680" s="61"/>
      <c r="G4680" t="str">
        <f t="shared" si="691"/>
        <v/>
      </c>
      <c r="H4680" t="str">
        <f>IFERROR(IF(COUNTIF($H$4:H4679,H4679)&lt;VLOOKUP($H4679,$D$3:$E$500,2,0),H4679,INDEX($D$3:$D$300,MATCH(H4679,$D$3:$D$300,0)+1)),"")</f>
        <v/>
      </c>
      <c r="I4680" t="str">
        <f>IF($H4680="","",VLOOKUP($H4680,Listes!$A$3:$I$12,3,FALSE))</f>
        <v/>
      </c>
      <c r="J4680" t="str">
        <f>IF($H4680="","",VLOOKUP($H4680,Listes!$A$3:$I$12,4,FALSE))</f>
        <v/>
      </c>
      <c r="K4680" t="str">
        <f>IF(H4680="","",VLOOKUP($H4680,Listes!$A$3:$I$12,8,FALSE))</f>
        <v/>
      </c>
      <c r="N4680" t="str">
        <f t="shared" si="692"/>
        <v/>
      </c>
    </row>
    <row r="4681" spans="1:14">
      <c r="A4681" s="62" t="str">
        <f>IF(Encodage!A4681="","",IF(COUNTIF($A$2:A4680,Encodage!A4681),"",IF(AND(Encodage!A4681&gt;=$G$2,Encodage!A4681&lt;=$H$2),Encodage!B4681,"")))</f>
        <v/>
      </c>
      <c r="B4681" s="62" t="str">
        <f>IF(A4681="","",IF(COUNTIF($A$2:B4680,Encodage!B4681)&gt;0,"",IF(AND(Encodage!B4681&gt;=$G$2,Encodage!A4681&lt;=$H$2),Encodage!C4681,"")))</f>
        <v/>
      </c>
      <c r="C4681" s="62"/>
      <c r="D4681" s="61"/>
      <c r="E4681" s="61"/>
      <c r="F4681" s="61"/>
      <c r="G4681" t="str">
        <f t="shared" si="691"/>
        <v/>
      </c>
      <c r="H4681" t="str">
        <f>IFERROR(IF(COUNTIF($H$4:H4680,H4680)&lt;VLOOKUP($H4680,$D$3:$E$500,2,0),H4680,INDEX($D$3:$D$300,MATCH(H4680,$D$3:$D$300,0)+1)),"")</f>
        <v/>
      </c>
      <c r="I4681" t="str">
        <f>IF($H4681="","",VLOOKUP($H4681,Listes!$A$3:$I$12,3,FALSE))</f>
        <v/>
      </c>
      <c r="J4681" t="str">
        <f>IF($H4681="","",VLOOKUP($H4681,Listes!$A$3:$I$12,4,FALSE))</f>
        <v/>
      </c>
      <c r="K4681" t="str">
        <f>IF(H4681="","",VLOOKUP($H4681,Listes!$A$3:$I$12,8,FALSE))</f>
        <v/>
      </c>
      <c r="N4681" t="str">
        <f t="shared" si="692"/>
        <v/>
      </c>
    </row>
    <row r="4682" spans="1:14">
      <c r="A4682" s="62" t="str">
        <f>IF(Encodage!A4682="","",IF(COUNTIF($A$2:A4681,Encodage!A4682),"",IF(AND(Encodage!A4682&gt;=$G$2,Encodage!A4682&lt;=$H$2),Encodage!B4682,"")))</f>
        <v/>
      </c>
      <c r="B4682" s="62" t="str">
        <f>IF(A4682="","",IF(COUNTIF($A$2:B4681,Encodage!B4682)&gt;0,"",IF(AND(Encodage!B4682&gt;=$G$2,Encodage!A4682&lt;=$H$2),Encodage!C4682,"")))</f>
        <v/>
      </c>
      <c r="C4682" s="62"/>
      <c r="D4682" s="61"/>
      <c r="E4682" s="61"/>
      <c r="F4682" s="61"/>
      <c r="G4682" t="str">
        <f t="shared" si="691"/>
        <v/>
      </c>
      <c r="H4682" t="str">
        <f>IFERROR(IF(COUNTIF($H$4:H4681,H4681)&lt;VLOOKUP($H4681,$D$3:$E$500,2,0),H4681,INDEX($D$3:$D$300,MATCH(H4681,$D$3:$D$300,0)+1)),"")</f>
        <v/>
      </c>
      <c r="I4682" t="str">
        <f>IF($H4682="","",VLOOKUP($H4682,Listes!$A$3:$I$12,3,FALSE))</f>
        <v/>
      </c>
      <c r="J4682" t="str">
        <f>IF($H4682="","",VLOOKUP($H4682,Listes!$A$3:$I$12,4,FALSE))</f>
        <v/>
      </c>
      <c r="K4682" t="str">
        <f>IF(H4682="","",VLOOKUP($H4682,Listes!$A$3:$I$12,8,FALSE))</f>
        <v/>
      </c>
      <c r="N4682" t="str">
        <f t="shared" si="692"/>
        <v/>
      </c>
    </row>
    <row r="4683" spans="1:14">
      <c r="A4683" s="62" t="str">
        <f>IF(Encodage!A4683="","",IF(COUNTIF($A$2:A4682,Encodage!A4683),"",IF(AND(Encodage!A4683&gt;=$G$2,Encodage!A4683&lt;=$H$2),Encodage!B4683,"")))</f>
        <v/>
      </c>
      <c r="B4683" s="62" t="str">
        <f>IF(A4683="","",IF(COUNTIF($A$2:B4682,Encodage!B4683)&gt;0,"",IF(AND(Encodage!B4683&gt;=$G$2,Encodage!A4683&lt;=$H$2),Encodage!C4683,"")))</f>
        <v/>
      </c>
      <c r="C4683" s="62"/>
      <c r="D4683" s="61"/>
      <c r="E4683" s="61"/>
      <c r="F4683" s="61"/>
      <c r="G4683" t="str">
        <f t="shared" si="691"/>
        <v/>
      </c>
      <c r="H4683" t="str">
        <f>IFERROR(IF(COUNTIF($H$4:H4682,H4682)&lt;VLOOKUP($H4682,$D$3:$E$500,2,0),H4682,INDEX($D$3:$D$300,MATCH(H4682,$D$3:$D$300,0)+1)),"")</f>
        <v/>
      </c>
      <c r="I4683" t="str">
        <f>IF($H4683="","",VLOOKUP($H4683,Listes!$A$3:$I$12,3,FALSE))</f>
        <v/>
      </c>
      <c r="J4683" t="str">
        <f>IF($H4683="","",VLOOKUP($H4683,Listes!$A$3:$I$12,4,FALSE))</f>
        <v/>
      </c>
      <c r="K4683" t="str">
        <f>IF(H4683="","",VLOOKUP($H4683,Listes!$A$3:$I$12,8,FALSE))</f>
        <v/>
      </c>
      <c r="N4683" t="str">
        <f t="shared" si="692"/>
        <v/>
      </c>
    </row>
    <row r="4684" spans="1:14">
      <c r="A4684" s="62" t="str">
        <f>IF(Encodage!A4684="","",IF(COUNTIF($A$2:A4683,Encodage!A4684),"",IF(AND(Encodage!A4684&gt;=$G$2,Encodage!A4684&lt;=$H$2),Encodage!B4684,"")))</f>
        <v/>
      </c>
      <c r="B4684" s="62" t="str">
        <f>IF(A4684="","",IF(COUNTIF($A$2:B4683,Encodage!B4684)&gt;0,"",IF(AND(Encodage!B4684&gt;=$G$2,Encodage!A4684&lt;=$H$2),Encodage!C4684,"")))</f>
        <v/>
      </c>
      <c r="C4684" s="62"/>
      <c r="D4684" s="61"/>
      <c r="E4684" s="61"/>
      <c r="F4684" s="61"/>
      <c r="G4684" t="str">
        <f t="shared" si="691"/>
        <v/>
      </c>
      <c r="H4684" t="str">
        <f>IFERROR(IF(COUNTIF($H$4:H4683,H4683)&lt;VLOOKUP($H4683,$D$3:$E$500,2,0),H4683,INDEX($D$3:$D$300,MATCH(H4683,$D$3:$D$300,0)+1)),"")</f>
        <v/>
      </c>
      <c r="I4684" t="str">
        <f>IF($H4684="","",VLOOKUP($H4684,Listes!$A$3:$I$12,3,FALSE))</f>
        <v/>
      </c>
      <c r="J4684" t="str">
        <f>IF($H4684="","",VLOOKUP($H4684,Listes!$A$3:$I$12,4,FALSE))</f>
        <v/>
      </c>
      <c r="K4684" t="str">
        <f>IF(H4684="","",VLOOKUP($H4684,Listes!$A$3:$I$12,8,FALSE))</f>
        <v/>
      </c>
      <c r="N4684" t="str">
        <f t="shared" si="692"/>
        <v/>
      </c>
    </row>
    <row r="4685" spans="1:14">
      <c r="A4685" s="62" t="str">
        <f>IF(Encodage!A4685="","",IF(COUNTIF($A$2:A4684,Encodage!A4685),"",IF(AND(Encodage!A4685&gt;=$G$2,Encodage!A4685&lt;=$H$2),Encodage!B4685,"")))</f>
        <v/>
      </c>
      <c r="B4685" s="62" t="str">
        <f>IF(A4685="","",IF(COUNTIF($A$2:B4684,Encodage!B4685)&gt;0,"",IF(AND(Encodage!B4685&gt;=$G$2,Encodage!A4685&lt;=$H$2),Encodage!C4685,"")))</f>
        <v/>
      </c>
      <c r="C4685" s="62"/>
      <c r="D4685" s="61"/>
      <c r="E4685" s="61"/>
      <c r="F4685" s="61"/>
      <c r="G4685" t="str">
        <f t="shared" si="691"/>
        <v/>
      </c>
      <c r="H4685" t="str">
        <f>IFERROR(IF(COUNTIF($H$4:H4684,H4684)&lt;VLOOKUP($H4684,$D$3:$E$500,2,0),H4684,INDEX($D$3:$D$300,MATCH(H4684,$D$3:$D$300,0)+1)),"")</f>
        <v/>
      </c>
      <c r="I4685" t="str">
        <f>IF($H4685="","",VLOOKUP($H4685,Listes!$A$3:$I$12,3,FALSE))</f>
        <v/>
      </c>
      <c r="J4685" t="str">
        <f>IF($H4685="","",VLOOKUP($H4685,Listes!$A$3:$I$12,4,FALSE))</f>
        <v/>
      </c>
      <c r="K4685" t="str">
        <f>IF(H4685="","",VLOOKUP($H4685,Listes!$A$3:$I$12,8,FALSE))</f>
        <v/>
      </c>
      <c r="N4685" t="str">
        <f t="shared" si="692"/>
        <v/>
      </c>
    </row>
    <row r="4686" spans="1:14">
      <c r="A4686" s="62" t="str">
        <f>IF(Encodage!A4686="","",IF(COUNTIF($A$2:A4685,Encodage!A4686),"",IF(AND(Encodage!A4686&gt;=$G$2,Encodage!A4686&lt;=$H$2),Encodage!B4686,"")))</f>
        <v/>
      </c>
      <c r="B4686" s="62" t="str">
        <f>IF(A4686="","",IF(COUNTIF($A$2:B4685,Encodage!B4686)&gt;0,"",IF(AND(Encodage!B4686&gt;=$G$2,Encodage!A4686&lt;=$H$2),Encodage!C4686,"")))</f>
        <v/>
      </c>
      <c r="C4686" s="62"/>
      <c r="D4686" s="61"/>
      <c r="E4686" s="61"/>
      <c r="F4686" s="61"/>
      <c r="G4686" t="str">
        <f t="shared" si="691"/>
        <v/>
      </c>
      <c r="H4686" t="str">
        <f>IFERROR(IF(COUNTIF($H$4:H4685,H4685)&lt;VLOOKUP($H4685,$D$3:$E$500,2,0),H4685,INDEX($D$3:$D$300,MATCH(H4685,$D$3:$D$300,0)+1)),"")</f>
        <v/>
      </c>
      <c r="I4686" t="str">
        <f>IF($H4686="","",VLOOKUP($H4686,Listes!$A$3:$I$12,3,FALSE))</f>
        <v/>
      </c>
      <c r="J4686" t="str">
        <f>IF($H4686="","",VLOOKUP($H4686,Listes!$A$3:$I$12,4,FALSE))</f>
        <v/>
      </c>
      <c r="K4686" t="str">
        <f>IF(H4686="","",VLOOKUP($H4686,Listes!$A$3:$I$12,8,FALSE))</f>
        <v/>
      </c>
      <c r="N4686" t="str">
        <f t="shared" si="692"/>
        <v/>
      </c>
    </row>
    <row r="4687" spans="1:14">
      <c r="A4687" s="62" t="str">
        <f>IF(Encodage!A4687="","",IF(COUNTIF($A$2:A4686,Encodage!A4687),"",IF(AND(Encodage!A4687&gt;=$G$2,Encodage!A4687&lt;=$H$2),Encodage!B4687,"")))</f>
        <v/>
      </c>
      <c r="B4687" s="62" t="str">
        <f>IF(A4687="","",IF(COUNTIF($A$2:B4686,Encodage!B4687)&gt;0,"",IF(AND(Encodage!B4687&gt;=$G$2,Encodage!A4687&lt;=$H$2),Encodage!C4687,"")))</f>
        <v/>
      </c>
      <c r="C4687" s="62"/>
      <c r="D4687" s="61"/>
      <c r="E4687" s="61"/>
      <c r="F4687" s="61"/>
      <c r="G4687" t="str">
        <f t="shared" si="691"/>
        <v/>
      </c>
      <c r="H4687" t="str">
        <f>IFERROR(IF(COUNTIF($H$4:H4686,H4686)&lt;VLOOKUP($H4686,$D$3:$E$500,2,0),H4686,INDEX($D$3:$D$300,MATCH(H4686,$D$3:$D$300,0)+1)),"")</f>
        <v/>
      </c>
      <c r="I4687" t="str">
        <f>IF($H4687="","",VLOOKUP($H4687,Listes!$A$3:$I$12,3,FALSE))</f>
        <v/>
      </c>
      <c r="J4687" t="str">
        <f>IF($H4687="","",VLOOKUP($H4687,Listes!$A$3:$I$12,4,FALSE))</f>
        <v/>
      </c>
      <c r="K4687" t="str">
        <f>IF(H4687="","",VLOOKUP($H4687,Listes!$A$3:$I$12,8,FALSE))</f>
        <v/>
      </c>
      <c r="N4687" t="str">
        <f t="shared" si="692"/>
        <v/>
      </c>
    </row>
    <row r="4688" spans="1:14">
      <c r="A4688" s="62" t="str">
        <f>IF(Encodage!A4688="","",IF(COUNTIF($A$2:A4687,Encodage!A4688),"",IF(AND(Encodage!A4688&gt;=$G$2,Encodage!A4688&lt;=$H$2),Encodage!B4688,"")))</f>
        <v/>
      </c>
      <c r="B4688" s="62" t="str">
        <f>IF(A4688="","",IF(COUNTIF($A$2:B4687,Encodage!B4688)&gt;0,"",IF(AND(Encodage!B4688&gt;=$G$2,Encodage!A4688&lt;=$H$2),Encodage!C4688,"")))</f>
        <v/>
      </c>
      <c r="C4688" s="62"/>
      <c r="D4688" s="61"/>
      <c r="E4688" s="61"/>
      <c r="F4688" s="61"/>
      <c r="G4688" t="str">
        <f t="shared" si="691"/>
        <v/>
      </c>
      <c r="H4688" t="str">
        <f>IFERROR(IF(COUNTIF($H$4:H4687,H4687)&lt;VLOOKUP($H4687,$D$3:$E$500,2,0),H4687,INDEX($D$3:$D$300,MATCH(H4687,$D$3:$D$300,0)+1)),"")</f>
        <v/>
      </c>
      <c r="I4688" t="str">
        <f>IF($H4688="","",VLOOKUP($H4688,Listes!$A$3:$I$12,3,FALSE))</f>
        <v/>
      </c>
      <c r="J4688" t="str">
        <f>IF($H4688="","",VLOOKUP($H4688,Listes!$A$3:$I$12,4,FALSE))</f>
        <v/>
      </c>
      <c r="K4688" t="str">
        <f>IF(H4688="","",VLOOKUP($H4688,Listes!$A$3:$I$12,8,FALSE))</f>
        <v/>
      </c>
      <c r="N4688" t="str">
        <f t="shared" si="692"/>
        <v/>
      </c>
    </row>
    <row r="4689" spans="1:14">
      <c r="A4689" s="62" t="str">
        <f>IF(Encodage!A4689="","",IF(COUNTIF($A$2:A4688,Encodage!A4689),"",IF(AND(Encodage!A4689&gt;=$G$2,Encodage!A4689&lt;=$H$2),Encodage!B4689,"")))</f>
        <v/>
      </c>
      <c r="B4689" s="62" t="str">
        <f>IF(A4689="","",IF(COUNTIF($A$2:B4688,Encodage!B4689)&gt;0,"",IF(AND(Encodage!B4689&gt;=$G$2,Encodage!A4689&lt;=$H$2),Encodage!C4689,"")))</f>
        <v/>
      </c>
      <c r="C4689" s="62"/>
      <c r="D4689" s="61"/>
      <c r="E4689" s="61"/>
      <c r="F4689" s="61"/>
      <c r="G4689" t="str">
        <f t="shared" si="691"/>
        <v/>
      </c>
      <c r="H4689" t="str">
        <f>IFERROR(IF(COUNTIF($H$4:H4688,H4688)&lt;VLOOKUP($H4688,$D$3:$E$500,2,0),H4688,INDEX($D$3:$D$300,MATCH(H4688,$D$3:$D$300,0)+1)),"")</f>
        <v/>
      </c>
      <c r="I4689" t="str">
        <f>IF($H4689="","",VLOOKUP($H4689,Listes!$A$3:$I$12,3,FALSE))</f>
        <v/>
      </c>
      <c r="J4689" t="str">
        <f>IF($H4689="","",VLOOKUP($H4689,Listes!$A$3:$I$12,4,FALSE))</f>
        <v/>
      </c>
      <c r="K4689" t="str">
        <f>IF(H4689="","",VLOOKUP($H4689,Listes!$A$3:$I$12,8,FALSE))</f>
        <v/>
      </c>
      <c r="N4689" t="str">
        <f t="shared" si="692"/>
        <v/>
      </c>
    </row>
    <row r="4690" spans="1:14">
      <c r="A4690" s="62" t="str">
        <f>IF(Encodage!A4690="","",IF(COUNTIF($A$2:A4689,Encodage!A4690),"",IF(AND(Encodage!A4690&gt;=$G$2,Encodage!A4690&lt;=$H$2),Encodage!B4690,"")))</f>
        <v/>
      </c>
      <c r="B4690" s="62" t="str">
        <f>IF(A4690="","",IF(COUNTIF($A$2:B4689,Encodage!B4690)&gt;0,"",IF(AND(Encodage!B4690&gt;=$G$2,Encodage!A4690&lt;=$H$2),Encodage!C4690,"")))</f>
        <v/>
      </c>
      <c r="C4690" s="62"/>
      <c r="D4690" s="61"/>
      <c r="E4690" s="61"/>
      <c r="F4690" s="61"/>
      <c r="G4690" t="str">
        <f t="shared" si="691"/>
        <v/>
      </c>
      <c r="H4690" t="str">
        <f>IFERROR(IF(COUNTIF($H$4:H4689,H4689)&lt;VLOOKUP($H4689,$D$3:$E$500,2,0),H4689,INDEX($D$3:$D$300,MATCH(H4689,$D$3:$D$300,0)+1)),"")</f>
        <v/>
      </c>
      <c r="I4690" t="str">
        <f>IF($H4690="","",VLOOKUP($H4690,Listes!$A$3:$I$12,3,FALSE))</f>
        <v/>
      </c>
      <c r="J4690" t="str">
        <f>IF($H4690="","",VLOOKUP($H4690,Listes!$A$3:$I$12,4,FALSE))</f>
        <v/>
      </c>
      <c r="K4690" t="str">
        <f>IF(H4690="","",VLOOKUP($H4690,Listes!$A$3:$I$12,8,FALSE))</f>
        <v/>
      </c>
      <c r="N4690" t="str">
        <f t="shared" si="692"/>
        <v/>
      </c>
    </row>
    <row r="4691" spans="1:14">
      <c r="A4691" s="62" t="str">
        <f>IF(Encodage!A4691="","",IF(COUNTIF($A$2:A4690,Encodage!A4691),"",IF(AND(Encodage!A4691&gt;=$G$2,Encodage!A4691&lt;=$H$2),Encodage!B4691,"")))</f>
        <v/>
      </c>
      <c r="B4691" s="62" t="str">
        <f>IF(A4691="","",IF(COUNTIF($A$2:B4690,Encodage!B4691)&gt;0,"",IF(AND(Encodage!B4691&gt;=$G$2,Encodage!A4691&lt;=$H$2),Encodage!C4691,"")))</f>
        <v/>
      </c>
      <c r="C4691" s="62"/>
      <c r="D4691" s="61"/>
      <c r="E4691" s="61"/>
      <c r="F4691" s="61"/>
      <c r="G4691" t="str">
        <f t="shared" si="691"/>
        <v/>
      </c>
      <c r="H4691" t="str">
        <f>IFERROR(IF(COUNTIF($H$4:H4690,H4690)&lt;VLOOKUP($H4690,$D$3:$E$500,2,0),H4690,INDEX($D$3:$D$300,MATCH(H4690,$D$3:$D$300,0)+1)),"")</f>
        <v/>
      </c>
      <c r="I4691" t="str">
        <f>IF($H4691="","",VLOOKUP($H4691,Listes!$A$3:$I$12,3,FALSE))</f>
        <v/>
      </c>
      <c r="J4691" t="str">
        <f>IF($H4691="","",VLOOKUP($H4691,Listes!$A$3:$I$12,4,FALSE))</f>
        <v/>
      </c>
      <c r="K4691" t="str">
        <f>IF(H4691="","",VLOOKUP($H4691,Listes!$A$3:$I$12,8,FALSE))</f>
        <v/>
      </c>
      <c r="N4691" t="str">
        <f t="shared" si="692"/>
        <v/>
      </c>
    </row>
    <row r="4692" spans="1:14">
      <c r="A4692" s="62" t="str">
        <f>IF(Encodage!A4692="","",IF(COUNTIF($A$2:A4691,Encodage!A4692),"",IF(AND(Encodage!A4692&gt;=$G$2,Encodage!A4692&lt;=$H$2),Encodage!B4692,"")))</f>
        <v/>
      </c>
      <c r="B4692" s="62" t="str">
        <f>IF(A4692="","",IF(COUNTIF($A$2:B4691,Encodage!B4692)&gt;0,"",IF(AND(Encodage!B4692&gt;=$G$2,Encodage!A4692&lt;=$H$2),Encodage!C4692,"")))</f>
        <v/>
      </c>
      <c r="C4692" s="62"/>
      <c r="D4692" s="61"/>
      <c r="E4692" s="61"/>
      <c r="F4692" s="61"/>
      <c r="G4692" t="str">
        <f t="shared" si="691"/>
        <v/>
      </c>
      <c r="H4692" t="str">
        <f>IFERROR(IF(COUNTIF($H$4:H4691,H4691)&lt;VLOOKUP($H4691,$D$3:$E$500,2,0),H4691,INDEX($D$3:$D$300,MATCH(H4691,$D$3:$D$300,0)+1)),"")</f>
        <v/>
      </c>
      <c r="I4692" t="str">
        <f>IF($H4692="","",VLOOKUP($H4692,Listes!$A$3:$I$12,3,FALSE))</f>
        <v/>
      </c>
      <c r="J4692" t="str">
        <f>IF($H4692="","",VLOOKUP($H4692,Listes!$A$3:$I$12,4,FALSE))</f>
        <v/>
      </c>
      <c r="K4692" t="str">
        <f>IF(H4692="","",VLOOKUP($H4692,Listes!$A$3:$I$12,8,FALSE))</f>
        <v/>
      </c>
      <c r="N4692" t="str">
        <f t="shared" si="692"/>
        <v/>
      </c>
    </row>
    <row r="4693" spans="1:14">
      <c r="A4693" s="62" t="str">
        <f>IF(Encodage!A4693="","",IF(COUNTIF($A$2:A4692,Encodage!A4693),"",IF(AND(Encodage!A4693&gt;=$G$2,Encodage!A4693&lt;=$H$2),Encodage!B4693,"")))</f>
        <v/>
      </c>
      <c r="B4693" s="62" t="str">
        <f>IF(A4693="","",IF(COUNTIF($A$2:B4692,Encodage!B4693)&gt;0,"",IF(AND(Encodage!B4693&gt;=$G$2,Encodage!A4693&lt;=$H$2),Encodage!C4693,"")))</f>
        <v/>
      </c>
      <c r="C4693" s="62"/>
      <c r="D4693" s="61"/>
      <c r="E4693" s="61"/>
      <c r="F4693" s="61"/>
      <c r="G4693" t="str">
        <f t="shared" si="691"/>
        <v/>
      </c>
      <c r="H4693" t="str">
        <f>IFERROR(IF(COUNTIF($H$4:H4692,H4692)&lt;VLOOKUP($H4692,$D$3:$E$500,2,0),H4692,INDEX($D$3:$D$300,MATCH(H4692,$D$3:$D$300,0)+1)),"")</f>
        <v/>
      </c>
      <c r="I4693" t="str">
        <f>IF($H4693="","",VLOOKUP($H4693,Listes!$A$3:$I$12,3,FALSE))</f>
        <v/>
      </c>
      <c r="J4693" t="str">
        <f>IF($H4693="","",VLOOKUP($H4693,Listes!$A$3:$I$12,4,FALSE))</f>
        <v/>
      </c>
      <c r="K4693" t="str">
        <f>IF(H4693="","",VLOOKUP($H4693,Listes!$A$3:$I$12,8,FALSE))</f>
        <v/>
      </c>
      <c r="N4693" t="str">
        <f t="shared" si="692"/>
        <v/>
      </c>
    </row>
    <row r="4694" spans="1:14">
      <c r="A4694" s="62" t="str">
        <f>IF(Encodage!A4694="","",IF(COUNTIF($A$2:A4693,Encodage!A4694),"",IF(AND(Encodage!A4694&gt;=$G$2,Encodage!A4694&lt;=$H$2),Encodage!B4694,"")))</f>
        <v/>
      </c>
      <c r="B4694" s="62" t="str">
        <f>IF(A4694="","",IF(COUNTIF($A$2:B4693,Encodage!B4694)&gt;0,"",IF(AND(Encodage!B4694&gt;=$G$2,Encodage!A4694&lt;=$H$2),Encodage!C4694,"")))</f>
        <v/>
      </c>
      <c r="C4694" s="62"/>
      <c r="D4694" s="61"/>
      <c r="E4694" s="61"/>
      <c r="F4694" s="61"/>
      <c r="G4694" t="str">
        <f t="shared" si="691"/>
        <v/>
      </c>
      <c r="H4694" t="str">
        <f>IFERROR(IF(COUNTIF($H$4:H4693,H4693)&lt;VLOOKUP($H4693,$D$3:$E$500,2,0),H4693,INDEX($D$3:$D$300,MATCH(H4693,$D$3:$D$300,0)+1)),"")</f>
        <v/>
      </c>
      <c r="I4694" t="str">
        <f>IF($H4694="","",VLOOKUP($H4694,Listes!$A$3:$I$12,3,FALSE))</f>
        <v/>
      </c>
      <c r="J4694" t="str">
        <f>IF($H4694="","",VLOOKUP($H4694,Listes!$A$3:$I$12,4,FALSE))</f>
        <v/>
      </c>
      <c r="K4694" t="str">
        <f>IF(H4694="","",VLOOKUP($H4694,Listes!$A$3:$I$12,8,FALSE))</f>
        <v/>
      </c>
      <c r="N4694" t="str">
        <f t="shared" si="692"/>
        <v/>
      </c>
    </row>
    <row r="4695" spans="1:14">
      <c r="A4695" s="62" t="str">
        <f>IF(Encodage!A4695="","",IF(COUNTIF($A$2:A4694,Encodage!A4695),"",IF(AND(Encodage!A4695&gt;=$G$2,Encodage!A4695&lt;=$H$2),Encodage!B4695,"")))</f>
        <v/>
      </c>
      <c r="B4695" s="62" t="str">
        <f>IF(A4695="","",IF(COUNTIF($A$2:B4694,Encodage!B4695)&gt;0,"",IF(AND(Encodage!B4695&gt;=$G$2,Encodage!A4695&lt;=$H$2),Encodage!C4695,"")))</f>
        <v/>
      </c>
      <c r="C4695" s="62"/>
      <c r="D4695" s="61"/>
      <c r="E4695" s="61"/>
      <c r="F4695" s="61"/>
      <c r="G4695" t="str">
        <f t="shared" si="691"/>
        <v/>
      </c>
      <c r="H4695" t="str">
        <f>IFERROR(IF(COUNTIF($H$4:H4694,H4694)&lt;VLOOKUP($H4694,$D$3:$E$500,2,0),H4694,INDEX($D$3:$D$300,MATCH(H4694,$D$3:$D$300,0)+1)),"")</f>
        <v/>
      </c>
      <c r="I4695" t="str">
        <f>IF($H4695="","",VLOOKUP($H4695,Listes!$A$3:$I$12,3,FALSE))</f>
        <v/>
      </c>
      <c r="J4695" t="str">
        <f>IF($H4695="","",VLOOKUP($H4695,Listes!$A$3:$I$12,4,FALSE))</f>
        <v/>
      </c>
      <c r="K4695" t="str">
        <f>IF(H4695="","",VLOOKUP($H4695,Listes!$A$3:$I$12,8,FALSE))</f>
        <v/>
      </c>
      <c r="N4695" t="str">
        <f t="shared" si="692"/>
        <v/>
      </c>
    </row>
    <row r="4696" spans="1:14">
      <c r="A4696" s="62" t="str">
        <f>IF(Encodage!A4696="","",IF(COUNTIF($A$2:A4695,Encodage!A4696),"",IF(AND(Encodage!A4696&gt;=$G$2,Encodage!A4696&lt;=$H$2),Encodage!B4696,"")))</f>
        <v/>
      </c>
      <c r="B4696" s="62" t="str">
        <f>IF(A4696="","",IF(COUNTIF($A$2:B4695,Encodage!B4696)&gt;0,"",IF(AND(Encodage!B4696&gt;=$G$2,Encodage!A4696&lt;=$H$2),Encodage!C4696,"")))</f>
        <v/>
      </c>
      <c r="C4696" s="62"/>
      <c r="D4696" s="61"/>
      <c r="E4696" s="61"/>
      <c r="F4696" s="61"/>
      <c r="G4696" t="str">
        <f t="shared" si="691"/>
        <v/>
      </c>
      <c r="H4696" t="str">
        <f>IFERROR(IF(COUNTIF($H$4:H4695,H4695)&lt;VLOOKUP($H4695,$D$3:$E$500,2,0),H4695,INDEX($D$3:$D$300,MATCH(H4695,$D$3:$D$300,0)+1)),"")</f>
        <v/>
      </c>
      <c r="I4696" t="str">
        <f>IF($H4696="","",VLOOKUP($H4696,Listes!$A$3:$I$12,3,FALSE))</f>
        <v/>
      </c>
      <c r="J4696" t="str">
        <f>IF($H4696="","",VLOOKUP($H4696,Listes!$A$3:$I$12,4,FALSE))</f>
        <v/>
      </c>
      <c r="K4696" t="str">
        <f>IF(H4696="","",VLOOKUP($H4696,Listes!$A$3:$I$12,8,FALSE))</f>
        <v/>
      </c>
      <c r="N4696" t="str">
        <f t="shared" si="692"/>
        <v/>
      </c>
    </row>
    <row r="4697" spans="1:14">
      <c r="A4697" s="62" t="str">
        <f>IF(Encodage!A4697="","",IF(COUNTIF($A$2:A4696,Encodage!A4697),"",IF(AND(Encodage!A4697&gt;=$G$2,Encodage!A4697&lt;=$H$2),Encodage!B4697,"")))</f>
        <v/>
      </c>
      <c r="B4697" s="62" t="str">
        <f>IF(A4697="","",IF(COUNTIF($A$2:B4696,Encodage!B4697)&gt;0,"",IF(AND(Encodage!B4697&gt;=$G$2,Encodage!A4697&lt;=$H$2),Encodage!C4697,"")))</f>
        <v/>
      </c>
      <c r="C4697" s="62"/>
      <c r="D4697" s="61"/>
      <c r="E4697" s="61"/>
      <c r="F4697" s="61"/>
      <c r="G4697" t="str">
        <f t="shared" si="691"/>
        <v/>
      </c>
      <c r="H4697" t="str">
        <f>IFERROR(IF(COUNTIF($H$4:H4696,H4696)&lt;VLOOKUP($H4696,$D$3:$E$500,2,0),H4696,INDEX($D$3:$D$300,MATCH(H4696,$D$3:$D$300,0)+1)),"")</f>
        <v/>
      </c>
      <c r="I4697" t="str">
        <f>IF($H4697="","",VLOOKUP($H4697,Listes!$A$3:$I$12,3,FALSE))</f>
        <v/>
      </c>
      <c r="J4697" t="str">
        <f>IF($H4697="","",VLOOKUP($H4697,Listes!$A$3:$I$12,4,FALSE))</f>
        <v/>
      </c>
      <c r="K4697" t="str">
        <f>IF(H4697="","",VLOOKUP($H4697,Listes!$A$3:$I$12,8,FALSE))</f>
        <v/>
      </c>
      <c r="N4697" t="str">
        <f t="shared" si="692"/>
        <v/>
      </c>
    </row>
    <row r="4698" spans="1:14">
      <c r="A4698" s="62" t="str">
        <f>IF(Encodage!A4698="","",IF(COUNTIF($A$2:A4697,Encodage!A4698),"",IF(AND(Encodage!A4698&gt;=$G$2,Encodage!A4698&lt;=$H$2),Encodage!B4698,"")))</f>
        <v/>
      </c>
      <c r="B4698" s="62" t="str">
        <f>IF(A4698="","",IF(COUNTIF($A$2:B4697,Encodage!B4698)&gt;0,"",IF(AND(Encodage!B4698&gt;=$G$2,Encodage!A4698&lt;=$H$2),Encodage!C4698,"")))</f>
        <v/>
      </c>
      <c r="C4698" s="62"/>
      <c r="D4698" s="61"/>
      <c r="E4698" s="61"/>
      <c r="F4698" s="61"/>
      <c r="G4698" t="str">
        <f t="shared" si="691"/>
        <v/>
      </c>
      <c r="H4698" t="str">
        <f>IFERROR(IF(COUNTIF($H$4:H4697,H4697)&lt;VLOOKUP($H4697,$D$3:$E$500,2,0),H4697,INDEX($D$3:$D$300,MATCH(H4697,$D$3:$D$300,0)+1)),"")</f>
        <v/>
      </c>
      <c r="I4698" t="str">
        <f>IF($H4698="","",VLOOKUP($H4698,Listes!$A$3:$I$12,3,FALSE))</f>
        <v/>
      </c>
      <c r="J4698" t="str">
        <f>IF($H4698="","",VLOOKUP($H4698,Listes!$A$3:$I$12,4,FALSE))</f>
        <v/>
      </c>
      <c r="K4698" t="str">
        <f>IF(H4698="","",VLOOKUP($H4698,Listes!$A$3:$I$12,8,FALSE))</f>
        <v/>
      </c>
      <c r="N4698" t="str">
        <f t="shared" si="692"/>
        <v/>
      </c>
    </row>
    <row r="4699" spans="1:14">
      <c r="A4699" s="62" t="str">
        <f>IF(Encodage!A4699="","",IF(COUNTIF($A$2:A4698,Encodage!A4699),"",IF(AND(Encodage!A4699&gt;=$G$2,Encodage!A4699&lt;=$H$2),Encodage!B4699,"")))</f>
        <v/>
      </c>
      <c r="B4699" s="62" t="str">
        <f>IF(A4699="","",IF(COUNTIF($A$2:B4698,Encodage!B4699)&gt;0,"",IF(AND(Encodage!B4699&gt;=$G$2,Encodage!A4699&lt;=$H$2),Encodage!C4699,"")))</f>
        <v/>
      </c>
      <c r="C4699" s="62"/>
      <c r="D4699" s="61"/>
      <c r="E4699" s="61"/>
      <c r="F4699" s="61"/>
      <c r="G4699" t="str">
        <f t="shared" si="691"/>
        <v/>
      </c>
      <c r="H4699" t="str">
        <f>IFERROR(IF(COUNTIF($H$4:H4698,H4698)&lt;VLOOKUP($H4698,$D$3:$E$500,2,0),H4698,INDEX($D$3:$D$300,MATCH(H4698,$D$3:$D$300,0)+1)),"")</f>
        <v/>
      </c>
      <c r="I4699" t="str">
        <f>IF($H4699="","",VLOOKUP($H4699,Listes!$A$3:$I$12,3,FALSE))</f>
        <v/>
      </c>
      <c r="J4699" t="str">
        <f>IF($H4699="","",VLOOKUP($H4699,Listes!$A$3:$I$12,4,FALSE))</f>
        <v/>
      </c>
      <c r="K4699" t="str">
        <f>IF(H4699="","",VLOOKUP($H4699,Listes!$A$3:$I$12,8,FALSE))</f>
        <v/>
      </c>
      <c r="N4699" t="str">
        <f t="shared" si="692"/>
        <v/>
      </c>
    </row>
    <row r="4700" spans="1:14">
      <c r="A4700" s="62" t="str">
        <f>IF(Encodage!A4700="","",IF(COUNTIF($A$2:A4699,Encodage!A4700),"",IF(AND(Encodage!A4700&gt;=$G$2,Encodage!A4700&lt;=$H$2),Encodage!B4700,"")))</f>
        <v/>
      </c>
      <c r="B4700" s="62" t="str">
        <f>IF(A4700="","",IF(COUNTIF($A$2:B4699,Encodage!B4700)&gt;0,"",IF(AND(Encodage!B4700&gt;=$G$2,Encodage!A4700&lt;=$H$2),Encodage!C4700,"")))</f>
        <v/>
      </c>
      <c r="C4700" s="62"/>
      <c r="D4700" s="61"/>
      <c r="E4700" s="61"/>
      <c r="F4700" s="61"/>
      <c r="G4700" t="str">
        <f t="shared" si="691"/>
        <v/>
      </c>
      <c r="H4700" t="str">
        <f>IFERROR(IF(COUNTIF($H$4:H4699,H4699)&lt;VLOOKUP($H4699,$D$3:$E$500,2,0),H4699,INDEX($D$3:$D$300,MATCH(H4699,$D$3:$D$300,0)+1)),"")</f>
        <v/>
      </c>
      <c r="I4700" t="str">
        <f>IF($H4700="","",VLOOKUP($H4700,Listes!$A$3:$I$12,3,FALSE))</f>
        <v/>
      </c>
      <c r="J4700" t="str">
        <f>IF($H4700="","",VLOOKUP($H4700,Listes!$A$3:$I$12,4,FALSE))</f>
        <v/>
      </c>
      <c r="K4700" t="str">
        <f>IF(H4700="","",VLOOKUP($H4700,Listes!$A$3:$I$12,8,FALSE))</f>
        <v/>
      </c>
      <c r="N4700" t="str">
        <f t="shared" si="692"/>
        <v/>
      </c>
    </row>
    <row r="4701" spans="1:14">
      <c r="A4701" s="62" t="str">
        <f>IF(Encodage!A4701="","",IF(COUNTIF($A$2:A4700,Encodage!A4701),"",IF(AND(Encodage!A4701&gt;=$G$2,Encodage!A4701&lt;=$H$2),Encodage!B4701,"")))</f>
        <v/>
      </c>
      <c r="B4701" s="62" t="str">
        <f>IF(A4701="","",IF(COUNTIF($A$2:B4700,Encodage!B4701)&gt;0,"",IF(AND(Encodage!B4701&gt;=$G$2,Encodage!A4701&lt;=$H$2),Encodage!C4701,"")))</f>
        <v/>
      </c>
      <c r="C4701" s="62"/>
      <c r="D4701" s="61"/>
      <c r="E4701" s="61"/>
      <c r="F4701" s="61"/>
      <c r="G4701" t="str">
        <f t="shared" si="691"/>
        <v/>
      </c>
      <c r="H4701" t="str">
        <f>IFERROR(IF(COUNTIF($H$4:H4700,H4700)&lt;VLOOKUP($H4700,$D$3:$E$500,2,0),H4700,INDEX($D$3:$D$300,MATCH(H4700,$D$3:$D$300,0)+1)),"")</f>
        <v/>
      </c>
      <c r="I4701" t="str">
        <f>IF($H4701="","",VLOOKUP($H4701,Listes!$A$3:$I$12,3,FALSE))</f>
        <v/>
      </c>
      <c r="J4701" t="str">
        <f>IF($H4701="","",VLOOKUP($H4701,Listes!$A$3:$I$12,4,FALSE))</f>
        <v/>
      </c>
      <c r="K4701" t="str">
        <f>IF(H4701="","",VLOOKUP($H4701,Listes!$A$3:$I$12,8,FALSE))</f>
        <v/>
      </c>
      <c r="N4701" t="str">
        <f t="shared" si="692"/>
        <v/>
      </c>
    </row>
    <row r="4702" spans="1:14">
      <c r="A4702" s="62" t="str">
        <f>IF(Encodage!A4702="","",IF(COUNTIF($A$2:A4701,Encodage!A4702),"",IF(AND(Encodage!A4702&gt;=$G$2,Encodage!A4702&lt;=$H$2),Encodage!B4702,"")))</f>
        <v/>
      </c>
      <c r="B4702" s="62" t="str">
        <f>IF(A4702="","",IF(COUNTIF($A$2:B4701,Encodage!B4702)&gt;0,"",IF(AND(Encodage!B4702&gt;=$G$2,Encodage!A4702&lt;=$H$2),Encodage!C4702,"")))</f>
        <v/>
      </c>
      <c r="C4702" s="62"/>
      <c r="D4702" s="61"/>
      <c r="E4702" s="61"/>
      <c r="F4702" s="61"/>
      <c r="G4702" t="str">
        <f t="shared" si="691"/>
        <v/>
      </c>
      <c r="H4702" t="str">
        <f>IFERROR(IF(COUNTIF($H$4:H4701,H4701)&lt;VLOOKUP($H4701,$D$3:$E$500,2,0),H4701,INDEX($D$3:$D$300,MATCH(H4701,$D$3:$D$300,0)+1)),"")</f>
        <v/>
      </c>
      <c r="I4702" t="str">
        <f>IF($H4702="","",VLOOKUP($H4702,Listes!$A$3:$I$12,3,FALSE))</f>
        <v/>
      </c>
      <c r="J4702" t="str">
        <f>IF($H4702="","",VLOOKUP($H4702,Listes!$A$3:$I$12,4,FALSE))</f>
        <v/>
      </c>
      <c r="K4702" t="str">
        <f>IF(H4702="","",VLOOKUP($H4702,Listes!$A$3:$I$12,8,FALSE))</f>
        <v/>
      </c>
      <c r="N4702" t="str">
        <f t="shared" si="692"/>
        <v/>
      </c>
    </row>
    <row r="4703" spans="1:14">
      <c r="A4703" s="62" t="str">
        <f>IF(Encodage!A4703="","",IF(COUNTIF($A$2:A4702,Encodage!A4703),"",IF(AND(Encodage!A4703&gt;=$G$2,Encodage!A4703&lt;=$H$2),Encodage!B4703,"")))</f>
        <v/>
      </c>
      <c r="B4703" s="62" t="str">
        <f>IF(A4703="","",IF(COUNTIF($A$2:B4702,Encodage!B4703)&gt;0,"",IF(AND(Encodage!B4703&gt;=$G$2,Encodage!A4703&lt;=$H$2),Encodage!C4703,"")))</f>
        <v/>
      </c>
      <c r="C4703" s="62"/>
      <c r="D4703" s="61"/>
      <c r="E4703" s="61"/>
      <c r="F4703" s="61"/>
      <c r="G4703" t="str">
        <f t="shared" si="691"/>
        <v/>
      </c>
      <c r="H4703" t="str">
        <f>IFERROR(IF(COUNTIF($H$4:H4702,H4702)&lt;VLOOKUP($H4702,$D$3:$E$500,2,0),H4702,INDEX($D$3:$D$300,MATCH(H4702,$D$3:$D$300,0)+1)),"")</f>
        <v/>
      </c>
      <c r="I4703" t="str">
        <f>IF($H4703="","",VLOOKUP($H4703,Listes!$A$3:$I$12,3,FALSE))</f>
        <v/>
      </c>
      <c r="J4703" t="str">
        <f>IF($H4703="","",VLOOKUP($H4703,Listes!$A$3:$I$12,4,FALSE))</f>
        <v/>
      </c>
      <c r="K4703" t="str">
        <f>IF(H4703="","",VLOOKUP($H4703,Listes!$A$3:$I$12,8,FALSE))</f>
        <v/>
      </c>
      <c r="N4703" t="str">
        <f t="shared" si="692"/>
        <v/>
      </c>
    </row>
    <row r="4704" spans="1:14">
      <c r="A4704" s="62" t="str">
        <f>IF(Encodage!A4704="","",IF(COUNTIF($A$2:A4703,Encodage!A4704),"",IF(AND(Encodage!A4704&gt;=$G$2,Encodage!A4704&lt;=$H$2),Encodage!B4704,"")))</f>
        <v/>
      </c>
      <c r="B4704" s="62" t="str">
        <f>IF(A4704="","",IF(COUNTIF($A$2:B4703,Encodage!B4704)&gt;0,"",IF(AND(Encodage!B4704&gt;=$G$2,Encodage!A4704&lt;=$H$2),Encodage!C4704,"")))</f>
        <v/>
      </c>
      <c r="C4704" s="62"/>
      <c r="D4704" s="61"/>
      <c r="E4704" s="61"/>
      <c r="F4704" s="61"/>
      <c r="G4704" t="str">
        <f t="shared" si="691"/>
        <v/>
      </c>
      <c r="H4704" t="str">
        <f>IFERROR(IF(COUNTIF($H$4:H4703,H4703)&lt;VLOOKUP($H4703,$D$3:$E$500,2,0),H4703,INDEX($D$3:$D$300,MATCH(H4703,$D$3:$D$300,0)+1)),"")</f>
        <v/>
      </c>
      <c r="I4704" t="str">
        <f>IF($H4704="","",VLOOKUP($H4704,Listes!$A$3:$I$12,3,FALSE))</f>
        <v/>
      </c>
      <c r="J4704" t="str">
        <f>IF($H4704="","",VLOOKUP($H4704,Listes!$A$3:$I$12,4,FALSE))</f>
        <v/>
      </c>
      <c r="K4704" t="str">
        <f>IF(H4704="","",VLOOKUP($H4704,Listes!$A$3:$I$12,8,FALSE))</f>
        <v/>
      </c>
      <c r="N4704" t="str">
        <f t="shared" si="692"/>
        <v/>
      </c>
    </row>
    <row r="4705" spans="1:14">
      <c r="A4705" s="62" t="str">
        <f>IF(Encodage!A4705="","",IF(COUNTIF($A$2:A4704,Encodage!A4705),"",IF(AND(Encodage!A4705&gt;=$G$2,Encodage!A4705&lt;=$H$2),Encodage!B4705,"")))</f>
        <v/>
      </c>
      <c r="B4705" s="62" t="str">
        <f>IF(A4705="","",IF(COUNTIF($A$2:B4704,Encodage!B4705)&gt;0,"",IF(AND(Encodage!B4705&gt;=$G$2,Encodage!A4705&lt;=$H$2),Encodage!C4705,"")))</f>
        <v/>
      </c>
      <c r="C4705" s="62"/>
      <c r="D4705" s="61"/>
      <c r="E4705" s="61"/>
      <c r="F4705" s="61"/>
      <c r="G4705" t="str">
        <f t="shared" si="691"/>
        <v/>
      </c>
      <c r="H4705" t="str">
        <f>IFERROR(IF(COUNTIF($H$4:H4704,H4704)&lt;VLOOKUP($H4704,$D$3:$E$500,2,0),H4704,INDEX($D$3:$D$300,MATCH(H4704,$D$3:$D$300,0)+1)),"")</f>
        <v/>
      </c>
      <c r="I4705" t="str">
        <f>IF($H4705="","",VLOOKUP($H4705,Listes!$A$3:$I$12,3,FALSE))</f>
        <v/>
      </c>
      <c r="J4705" t="str">
        <f>IF($H4705="","",VLOOKUP($H4705,Listes!$A$3:$I$12,4,FALSE))</f>
        <v/>
      </c>
      <c r="K4705" t="str">
        <f>IF(H4705="","",VLOOKUP($H4705,Listes!$A$3:$I$12,8,FALSE))</f>
        <v/>
      </c>
      <c r="N4705" t="str">
        <f t="shared" si="692"/>
        <v/>
      </c>
    </row>
    <row r="4706" spans="1:14">
      <c r="A4706" s="62" t="str">
        <f>IF(Encodage!A4706="","",IF(COUNTIF($A$2:A4705,Encodage!A4706),"",IF(AND(Encodage!A4706&gt;=$G$2,Encodage!A4706&lt;=$H$2),Encodage!B4706,"")))</f>
        <v/>
      </c>
      <c r="B4706" s="62" t="str">
        <f>IF(A4706="","",IF(COUNTIF($A$2:B4705,Encodage!B4706)&gt;0,"",IF(AND(Encodage!B4706&gt;=$G$2,Encodage!A4706&lt;=$H$2),Encodage!C4706,"")))</f>
        <v/>
      </c>
      <c r="C4706" s="62"/>
      <c r="D4706" s="61"/>
      <c r="E4706" s="61"/>
      <c r="F4706" s="61"/>
      <c r="G4706" t="str">
        <f t="shared" si="691"/>
        <v/>
      </c>
      <c r="H4706" t="str">
        <f>IFERROR(IF(COUNTIF($H$4:H4705,H4705)&lt;VLOOKUP($H4705,$D$3:$E$500,2,0),H4705,INDEX($D$3:$D$300,MATCH(H4705,$D$3:$D$300,0)+1)),"")</f>
        <v/>
      </c>
      <c r="I4706" t="str">
        <f>IF($H4706="","",VLOOKUP($H4706,Listes!$A$3:$I$12,3,FALSE))</f>
        <v/>
      </c>
      <c r="J4706" t="str">
        <f>IF($H4706="","",VLOOKUP($H4706,Listes!$A$3:$I$12,4,FALSE))</f>
        <v/>
      </c>
      <c r="K4706" t="str">
        <f>IF(H4706="","",VLOOKUP($H4706,Listes!$A$3:$I$12,8,FALSE))</f>
        <v/>
      </c>
      <c r="N4706" t="str">
        <f t="shared" si="692"/>
        <v/>
      </c>
    </row>
    <row r="4707" spans="1:14">
      <c r="A4707" s="62" t="str">
        <f>IF(Encodage!A4707="","",IF(COUNTIF($A$2:A4706,Encodage!A4707),"",IF(AND(Encodage!A4707&gt;=$G$2,Encodage!A4707&lt;=$H$2),Encodage!B4707,"")))</f>
        <v/>
      </c>
      <c r="B4707" s="62" t="str">
        <f>IF(A4707="","",IF(COUNTIF($A$2:B4706,Encodage!B4707)&gt;0,"",IF(AND(Encodage!B4707&gt;=$G$2,Encodage!A4707&lt;=$H$2),Encodage!C4707,"")))</f>
        <v/>
      </c>
      <c r="C4707" s="62"/>
      <c r="D4707" s="61"/>
      <c r="E4707" s="61"/>
      <c r="F4707" s="61"/>
      <c r="G4707" t="str">
        <f t="shared" si="691"/>
        <v/>
      </c>
      <c r="H4707" t="str">
        <f>IFERROR(IF(COUNTIF($H$4:H4706,H4706)&lt;VLOOKUP($H4706,$D$3:$E$500,2,0),H4706,INDEX($D$3:$D$300,MATCH(H4706,$D$3:$D$300,0)+1)),"")</f>
        <v/>
      </c>
      <c r="I4707" t="str">
        <f>IF($H4707="","",VLOOKUP($H4707,Listes!$A$3:$I$12,3,FALSE))</f>
        <v/>
      </c>
      <c r="J4707" t="str">
        <f>IF($H4707="","",VLOOKUP($H4707,Listes!$A$3:$I$12,4,FALSE))</f>
        <v/>
      </c>
      <c r="K4707" t="str">
        <f>IF(H4707="","",VLOOKUP($H4707,Listes!$A$3:$I$12,8,FALSE))</f>
        <v/>
      </c>
      <c r="N4707" t="str">
        <f t="shared" si="692"/>
        <v/>
      </c>
    </row>
    <row r="4708" spans="1:14">
      <c r="A4708" s="62" t="str">
        <f>IF(Encodage!A4708="","",IF(COUNTIF($A$2:A4707,Encodage!A4708),"",IF(AND(Encodage!A4708&gt;=$G$2,Encodage!A4708&lt;=$H$2),Encodage!B4708,"")))</f>
        <v/>
      </c>
      <c r="B4708" s="62" t="str">
        <f>IF(A4708="","",IF(COUNTIF($A$2:B4707,Encodage!B4708)&gt;0,"",IF(AND(Encodage!B4708&gt;=$G$2,Encodage!A4708&lt;=$H$2),Encodage!C4708,"")))</f>
        <v/>
      </c>
      <c r="C4708" s="62"/>
      <c r="D4708" s="61"/>
      <c r="E4708" s="61"/>
      <c r="F4708" s="61"/>
      <c r="G4708" t="str">
        <f t="shared" si="691"/>
        <v/>
      </c>
      <c r="H4708" t="str">
        <f>IFERROR(IF(COUNTIF($H$4:H4707,H4707)&lt;VLOOKUP($H4707,$D$3:$E$500,2,0),H4707,INDEX($D$3:$D$300,MATCH(H4707,$D$3:$D$300,0)+1)),"")</f>
        <v/>
      </c>
      <c r="I4708" t="str">
        <f>IF($H4708="","",VLOOKUP($H4708,Listes!$A$3:$I$12,3,FALSE))</f>
        <v/>
      </c>
      <c r="J4708" t="str">
        <f>IF($H4708="","",VLOOKUP($H4708,Listes!$A$3:$I$12,4,FALSE))</f>
        <v/>
      </c>
      <c r="K4708" t="str">
        <f>IF(H4708="","",VLOOKUP($H4708,Listes!$A$3:$I$12,8,FALSE))</f>
        <v/>
      </c>
      <c r="N4708" t="str">
        <f t="shared" si="692"/>
        <v/>
      </c>
    </row>
    <row r="4709" spans="1:14">
      <c r="A4709" s="62" t="str">
        <f>IF(Encodage!A4709="","",IF(COUNTIF($A$2:A4708,Encodage!A4709),"",IF(AND(Encodage!A4709&gt;=$G$2,Encodage!A4709&lt;=$H$2),Encodage!B4709,"")))</f>
        <v/>
      </c>
      <c r="B4709" s="62" t="str">
        <f>IF(A4709="","",IF(COUNTIF($A$2:B4708,Encodage!B4709)&gt;0,"",IF(AND(Encodage!B4709&gt;=$G$2,Encodage!A4709&lt;=$H$2),Encodage!C4709,"")))</f>
        <v/>
      </c>
      <c r="C4709" s="62"/>
      <c r="D4709" s="61"/>
      <c r="E4709" s="61"/>
      <c r="F4709" s="61"/>
      <c r="G4709" t="str">
        <f t="shared" si="691"/>
        <v/>
      </c>
      <c r="H4709" t="str">
        <f>IFERROR(IF(COUNTIF($H$4:H4708,H4708)&lt;VLOOKUP($H4708,$D$3:$E$500,2,0),H4708,INDEX($D$3:$D$300,MATCH(H4708,$D$3:$D$300,0)+1)),"")</f>
        <v/>
      </c>
      <c r="I4709" t="str">
        <f>IF($H4709="","",VLOOKUP($H4709,Listes!$A$3:$I$12,3,FALSE))</f>
        <v/>
      </c>
      <c r="J4709" t="str">
        <f>IF($H4709="","",VLOOKUP($H4709,Listes!$A$3:$I$12,4,FALSE))</f>
        <v/>
      </c>
      <c r="K4709" t="str">
        <f>IF(H4709="","",VLOOKUP($H4709,Listes!$A$3:$I$12,8,FALSE))</f>
        <v/>
      </c>
      <c r="N4709" t="str">
        <f t="shared" si="692"/>
        <v/>
      </c>
    </row>
    <row r="4710" spans="1:14">
      <c r="A4710" s="62" t="str">
        <f>IF(Encodage!A4710="","",IF(COUNTIF($A$2:A4709,Encodage!A4710),"",IF(AND(Encodage!A4710&gt;=$G$2,Encodage!A4710&lt;=$H$2),Encodage!B4710,"")))</f>
        <v/>
      </c>
      <c r="B4710" s="62" t="str">
        <f>IF(A4710="","",IF(COUNTIF($A$2:B4709,Encodage!B4710)&gt;0,"",IF(AND(Encodage!B4710&gt;=$G$2,Encodage!A4710&lt;=$H$2),Encodage!C4710,"")))</f>
        <v/>
      </c>
      <c r="C4710" s="62"/>
      <c r="D4710" s="61"/>
      <c r="E4710" s="61"/>
      <c r="F4710" s="61"/>
      <c r="G4710" t="str">
        <f t="shared" si="691"/>
        <v/>
      </c>
      <c r="H4710" t="str">
        <f>IFERROR(IF(COUNTIF($H$4:H4709,H4709)&lt;VLOOKUP($H4709,$D$3:$E$500,2,0),H4709,INDEX($D$3:$D$300,MATCH(H4709,$D$3:$D$300,0)+1)),"")</f>
        <v/>
      </c>
      <c r="I4710" t="str">
        <f>IF($H4710="","",VLOOKUP($H4710,Listes!$A$3:$I$12,3,FALSE))</f>
        <v/>
      </c>
      <c r="J4710" t="str">
        <f>IF($H4710="","",VLOOKUP($H4710,Listes!$A$3:$I$12,4,FALSE))</f>
        <v/>
      </c>
      <c r="K4710" t="str">
        <f>IF(H4710="","",VLOOKUP($H4710,Listes!$A$3:$I$12,8,FALSE))</f>
        <v/>
      </c>
      <c r="N4710" t="str">
        <f t="shared" si="692"/>
        <v/>
      </c>
    </row>
    <row r="4711" spans="1:14">
      <c r="A4711" s="62" t="str">
        <f>IF(Encodage!A4711="","",IF(COUNTIF($A$2:A4710,Encodage!A4711),"",IF(AND(Encodage!A4711&gt;=$G$2,Encodage!A4711&lt;=$H$2),Encodage!B4711,"")))</f>
        <v/>
      </c>
      <c r="B4711" s="62" t="str">
        <f>IF(A4711="","",IF(COUNTIF($A$2:B4710,Encodage!B4711)&gt;0,"",IF(AND(Encodage!B4711&gt;=$G$2,Encodage!A4711&lt;=$H$2),Encodage!C4711,"")))</f>
        <v/>
      </c>
      <c r="C4711" s="62"/>
      <c r="D4711" s="61"/>
      <c r="E4711" s="61"/>
      <c r="F4711" s="61"/>
      <c r="G4711" t="str">
        <f t="shared" si="691"/>
        <v/>
      </c>
      <c r="H4711" t="str">
        <f>IFERROR(IF(COUNTIF($H$4:H4710,H4710)&lt;VLOOKUP($H4710,$D$3:$E$500,2,0),H4710,INDEX($D$3:$D$300,MATCH(H4710,$D$3:$D$300,0)+1)),"")</f>
        <v/>
      </c>
      <c r="I4711" t="str">
        <f>IF($H4711="","",VLOOKUP($H4711,Listes!$A$3:$I$12,3,FALSE))</f>
        <v/>
      </c>
      <c r="J4711" t="str">
        <f>IF($H4711="","",VLOOKUP($H4711,Listes!$A$3:$I$12,4,FALSE))</f>
        <v/>
      </c>
      <c r="K4711" t="str">
        <f>IF(H4711="","",VLOOKUP($H4711,Listes!$A$3:$I$12,8,FALSE))</f>
        <v/>
      </c>
      <c r="N4711" t="str">
        <f t="shared" si="692"/>
        <v/>
      </c>
    </row>
    <row r="4712" spans="1:14">
      <c r="A4712" s="62" t="str">
        <f>IF(Encodage!A4712="","",IF(COUNTIF($A$2:A4711,Encodage!A4712),"",IF(AND(Encodage!A4712&gt;=$G$2,Encodage!A4712&lt;=$H$2),Encodage!B4712,"")))</f>
        <v/>
      </c>
      <c r="B4712" s="62" t="str">
        <f>IF(A4712="","",IF(COUNTIF($A$2:B4711,Encodage!B4712)&gt;0,"",IF(AND(Encodage!B4712&gt;=$G$2,Encodage!A4712&lt;=$H$2),Encodage!C4712,"")))</f>
        <v/>
      </c>
      <c r="C4712" s="62"/>
      <c r="D4712" s="61"/>
      <c r="E4712" s="61"/>
      <c r="F4712" s="61"/>
      <c r="G4712" t="str">
        <f t="shared" si="691"/>
        <v/>
      </c>
      <c r="H4712" t="str">
        <f>IFERROR(IF(COUNTIF($H$4:H4711,H4711)&lt;VLOOKUP($H4711,$D$3:$E$500,2,0),H4711,INDEX($D$3:$D$300,MATCH(H4711,$D$3:$D$300,0)+1)),"")</f>
        <v/>
      </c>
      <c r="I4712" t="str">
        <f>IF($H4712="","",VLOOKUP($H4712,Listes!$A$3:$I$12,3,FALSE))</f>
        <v/>
      </c>
      <c r="J4712" t="str">
        <f>IF($H4712="","",VLOOKUP($H4712,Listes!$A$3:$I$12,4,FALSE))</f>
        <v/>
      </c>
      <c r="K4712" t="str">
        <f>IF(H4712="","",VLOOKUP($H4712,Listes!$A$3:$I$12,8,FALSE))</f>
        <v/>
      </c>
      <c r="N4712" t="str">
        <f t="shared" si="692"/>
        <v/>
      </c>
    </row>
    <row r="4713" spans="1:14">
      <c r="A4713" s="62" t="str">
        <f>IF(Encodage!A4713="","",IF(COUNTIF($A$2:A4712,Encodage!A4713),"",IF(AND(Encodage!A4713&gt;=$G$2,Encodage!A4713&lt;=$H$2),Encodage!B4713,"")))</f>
        <v/>
      </c>
      <c r="B4713" s="62" t="str">
        <f>IF(A4713="","",IF(COUNTIF($A$2:B4712,Encodage!B4713)&gt;0,"",IF(AND(Encodage!B4713&gt;=$G$2,Encodage!A4713&lt;=$H$2),Encodage!C4713,"")))</f>
        <v/>
      </c>
      <c r="C4713" s="62"/>
      <c r="D4713" s="61"/>
      <c r="E4713" s="61"/>
      <c r="F4713" s="61"/>
      <c r="G4713" t="str">
        <f t="shared" si="691"/>
        <v/>
      </c>
      <c r="H4713" t="str">
        <f>IFERROR(IF(COUNTIF($H$4:H4712,H4712)&lt;VLOOKUP($H4712,$D$3:$E$500,2,0),H4712,INDEX($D$3:$D$300,MATCH(H4712,$D$3:$D$300,0)+1)),"")</f>
        <v/>
      </c>
      <c r="I4713" t="str">
        <f>IF($H4713="","",VLOOKUP($H4713,Listes!$A$3:$I$12,3,FALSE))</f>
        <v/>
      </c>
      <c r="J4713" t="str">
        <f>IF($H4713="","",VLOOKUP($H4713,Listes!$A$3:$I$12,4,FALSE))</f>
        <v/>
      </c>
      <c r="K4713" t="str">
        <f>IF(H4713="","",VLOOKUP($H4713,Listes!$A$3:$I$12,8,FALSE))</f>
        <v/>
      </c>
      <c r="N4713" t="str">
        <f t="shared" si="692"/>
        <v/>
      </c>
    </row>
    <row r="4714" spans="1:14">
      <c r="A4714" s="62" t="str">
        <f>IF(Encodage!A4714="","",IF(COUNTIF($A$2:A4713,Encodage!A4714),"",IF(AND(Encodage!A4714&gt;=$G$2,Encodage!A4714&lt;=$H$2),Encodage!B4714,"")))</f>
        <v/>
      </c>
      <c r="B4714" s="62" t="str">
        <f>IF(A4714="","",IF(COUNTIF($A$2:B4713,Encodage!B4714)&gt;0,"",IF(AND(Encodage!B4714&gt;=$G$2,Encodage!A4714&lt;=$H$2),Encodage!C4714,"")))</f>
        <v/>
      </c>
      <c r="C4714" s="62"/>
      <c r="D4714" s="61"/>
      <c r="E4714" s="61"/>
      <c r="F4714" s="61"/>
      <c r="G4714" t="str">
        <f t="shared" si="691"/>
        <v/>
      </c>
      <c r="H4714" t="str">
        <f>IFERROR(IF(COUNTIF($H$4:H4713,H4713)&lt;VLOOKUP($H4713,$D$3:$E$500,2,0),H4713,INDEX($D$3:$D$300,MATCH(H4713,$D$3:$D$300,0)+1)),"")</f>
        <v/>
      </c>
      <c r="I4714" t="str">
        <f>IF($H4714="","",VLOOKUP($H4714,Listes!$A$3:$I$12,3,FALSE))</f>
        <v/>
      </c>
      <c r="J4714" t="str">
        <f>IF($H4714="","",VLOOKUP($H4714,Listes!$A$3:$I$12,4,FALSE))</f>
        <v/>
      </c>
      <c r="K4714" t="str">
        <f>IF(H4714="","",VLOOKUP($H4714,Listes!$A$3:$I$12,8,FALSE))</f>
        <v/>
      </c>
      <c r="N4714" t="str">
        <f t="shared" si="692"/>
        <v/>
      </c>
    </row>
    <row r="4715" spans="1:14">
      <c r="A4715" s="62" t="str">
        <f>IF(Encodage!A4715="","",IF(COUNTIF($A$2:A4714,Encodage!A4715),"",IF(AND(Encodage!A4715&gt;=$G$2,Encodage!A4715&lt;=$H$2),Encodage!B4715,"")))</f>
        <v/>
      </c>
      <c r="B4715" s="62" t="str">
        <f>IF(A4715="","",IF(COUNTIF($A$2:B4714,Encodage!B4715)&gt;0,"",IF(AND(Encodage!B4715&gt;=$G$2,Encodage!A4715&lt;=$H$2),Encodage!C4715,"")))</f>
        <v/>
      </c>
      <c r="C4715" s="62"/>
      <c r="D4715" s="61"/>
      <c r="E4715" s="61"/>
      <c r="F4715" s="61"/>
      <c r="G4715" t="str">
        <f t="shared" si="691"/>
        <v/>
      </c>
      <c r="H4715" t="str">
        <f>IFERROR(IF(COUNTIF($H$4:H4714,H4714)&lt;VLOOKUP($H4714,$D$3:$E$500,2,0),H4714,INDEX($D$3:$D$300,MATCH(H4714,$D$3:$D$300,0)+1)),"")</f>
        <v/>
      </c>
      <c r="I4715" t="str">
        <f>IF($H4715="","",VLOOKUP($H4715,Listes!$A$3:$I$12,3,FALSE))</f>
        <v/>
      </c>
      <c r="J4715" t="str">
        <f>IF($H4715="","",VLOOKUP($H4715,Listes!$A$3:$I$12,4,FALSE))</f>
        <v/>
      </c>
      <c r="K4715" t="str">
        <f>IF(H4715="","",VLOOKUP($H4715,Listes!$A$3:$I$12,8,FALSE))</f>
        <v/>
      </c>
      <c r="N4715" t="str">
        <f t="shared" si="692"/>
        <v/>
      </c>
    </row>
    <row r="4716" spans="1:14">
      <c r="A4716" s="62" t="str">
        <f>IF(Encodage!A4716="","",IF(COUNTIF($A$2:A4715,Encodage!A4716),"",IF(AND(Encodage!A4716&gt;=$G$2,Encodage!A4716&lt;=$H$2),Encodage!B4716,"")))</f>
        <v/>
      </c>
      <c r="B4716" s="62" t="str">
        <f>IF(A4716="","",IF(COUNTIF($A$2:B4715,Encodage!B4716)&gt;0,"",IF(AND(Encodage!B4716&gt;=$G$2,Encodage!A4716&lt;=$H$2),Encodage!C4716,"")))</f>
        <v/>
      </c>
      <c r="C4716" s="62"/>
      <c r="D4716" s="61"/>
      <c r="E4716" s="61"/>
      <c r="F4716" s="61"/>
      <c r="G4716" t="str">
        <f t="shared" si="691"/>
        <v/>
      </c>
      <c r="H4716" t="str">
        <f>IFERROR(IF(COUNTIF($H$4:H4715,H4715)&lt;VLOOKUP($H4715,$D$3:$E$500,2,0),H4715,INDEX($D$3:$D$300,MATCH(H4715,$D$3:$D$300,0)+1)),"")</f>
        <v/>
      </c>
      <c r="I4716" t="str">
        <f>IF($H4716="","",VLOOKUP($H4716,Listes!$A$3:$I$12,3,FALSE))</f>
        <v/>
      </c>
      <c r="J4716" t="str">
        <f>IF($H4716="","",VLOOKUP($H4716,Listes!$A$3:$I$12,4,FALSE))</f>
        <v/>
      </c>
      <c r="K4716" t="str">
        <f>IF(H4716="","",VLOOKUP($H4716,Listes!$A$3:$I$12,8,FALSE))</f>
        <v/>
      </c>
      <c r="N4716" t="str">
        <f t="shared" si="692"/>
        <v/>
      </c>
    </row>
    <row r="4717" spans="1:14">
      <c r="A4717" s="62" t="str">
        <f>IF(Encodage!A4717="","",IF(COUNTIF($A$2:A4716,Encodage!A4717),"",IF(AND(Encodage!A4717&gt;=$G$2,Encodage!A4717&lt;=$H$2),Encodage!B4717,"")))</f>
        <v/>
      </c>
      <c r="B4717" s="62" t="str">
        <f>IF(A4717="","",IF(COUNTIF($A$2:B4716,Encodage!B4717)&gt;0,"",IF(AND(Encodage!B4717&gt;=$G$2,Encodage!A4717&lt;=$H$2),Encodage!C4717,"")))</f>
        <v/>
      </c>
      <c r="C4717" s="62"/>
      <c r="D4717" s="61"/>
      <c r="E4717" s="61"/>
      <c r="F4717" s="61"/>
      <c r="G4717" t="str">
        <f t="shared" si="691"/>
        <v/>
      </c>
      <c r="H4717" t="str">
        <f>IFERROR(IF(COUNTIF($H$4:H4716,H4716)&lt;VLOOKUP($H4716,$D$3:$E$500,2,0),H4716,INDEX($D$3:$D$300,MATCH(H4716,$D$3:$D$300,0)+1)),"")</f>
        <v/>
      </c>
      <c r="I4717" t="str">
        <f>IF($H4717="","",VLOOKUP($H4717,Listes!$A$3:$I$12,3,FALSE))</f>
        <v/>
      </c>
      <c r="J4717" t="str">
        <f>IF($H4717="","",VLOOKUP($H4717,Listes!$A$3:$I$12,4,FALSE))</f>
        <v/>
      </c>
      <c r="K4717" t="str">
        <f>IF(H4717="","",VLOOKUP($H4717,Listes!$A$3:$I$12,8,FALSE))</f>
        <v/>
      </c>
      <c r="N4717" t="str">
        <f t="shared" si="692"/>
        <v/>
      </c>
    </row>
    <row r="4718" spans="1:14">
      <c r="A4718" s="62" t="str">
        <f>IF(Encodage!A4718="","",IF(COUNTIF($A$2:A4717,Encodage!A4718),"",IF(AND(Encodage!A4718&gt;=$G$2,Encodage!A4718&lt;=$H$2),Encodage!B4718,"")))</f>
        <v/>
      </c>
      <c r="B4718" s="62" t="str">
        <f>IF(A4718="","",IF(COUNTIF($A$2:B4717,Encodage!B4718)&gt;0,"",IF(AND(Encodage!B4718&gt;=$G$2,Encodage!A4718&lt;=$H$2),Encodage!C4718,"")))</f>
        <v/>
      </c>
      <c r="C4718" s="62"/>
      <c r="D4718" s="61"/>
      <c r="E4718" s="61"/>
      <c r="F4718" s="61"/>
      <c r="G4718" t="str">
        <f t="shared" si="691"/>
        <v/>
      </c>
      <c r="H4718" t="str">
        <f>IFERROR(IF(COUNTIF($H$4:H4717,H4717)&lt;VLOOKUP($H4717,$D$3:$E$500,2,0),H4717,INDEX($D$3:$D$300,MATCH(H4717,$D$3:$D$300,0)+1)),"")</f>
        <v/>
      </c>
      <c r="I4718" t="str">
        <f>IF($H4718="","",VLOOKUP($H4718,Listes!$A$3:$I$12,3,FALSE))</f>
        <v/>
      </c>
      <c r="J4718" t="str">
        <f>IF($H4718="","",VLOOKUP($H4718,Listes!$A$3:$I$12,4,FALSE))</f>
        <v/>
      </c>
      <c r="K4718" t="str">
        <f>IF(H4718="","",VLOOKUP($H4718,Listes!$A$3:$I$12,8,FALSE))</f>
        <v/>
      </c>
      <c r="N4718" t="str">
        <f t="shared" si="692"/>
        <v/>
      </c>
    </row>
    <row r="4719" spans="1:14">
      <c r="A4719" s="62" t="str">
        <f>IF(Encodage!A4719="","",IF(COUNTIF($A$2:A4718,Encodage!A4719),"",IF(AND(Encodage!A4719&gt;=$G$2,Encodage!A4719&lt;=$H$2),Encodage!B4719,"")))</f>
        <v/>
      </c>
      <c r="B4719" s="62" t="str">
        <f>IF(A4719="","",IF(COUNTIF($A$2:B4718,Encodage!B4719)&gt;0,"",IF(AND(Encodage!B4719&gt;=$G$2,Encodage!A4719&lt;=$H$2),Encodage!C4719,"")))</f>
        <v/>
      </c>
      <c r="C4719" s="62"/>
      <c r="D4719" s="61"/>
      <c r="E4719" s="61"/>
      <c r="F4719" s="61"/>
      <c r="G4719" t="str">
        <f t="shared" si="691"/>
        <v/>
      </c>
      <c r="H4719" t="str">
        <f>IFERROR(IF(COUNTIF($H$4:H4718,H4718)&lt;VLOOKUP($H4718,$D$3:$E$500,2,0),H4718,INDEX($D$3:$D$300,MATCH(H4718,$D$3:$D$300,0)+1)),"")</f>
        <v/>
      </c>
      <c r="I4719" t="str">
        <f>IF($H4719="","",VLOOKUP($H4719,Listes!$A$3:$I$12,3,FALSE))</f>
        <v/>
      </c>
      <c r="J4719" t="str">
        <f>IF($H4719="","",VLOOKUP($H4719,Listes!$A$3:$I$12,4,FALSE))</f>
        <v/>
      </c>
      <c r="K4719" t="str">
        <f>IF(H4719="","",VLOOKUP($H4719,Listes!$A$3:$I$12,8,FALSE))</f>
        <v/>
      </c>
      <c r="N4719" t="str">
        <f t="shared" si="692"/>
        <v/>
      </c>
    </row>
    <row r="4720" spans="1:14">
      <c r="A4720" s="62" t="str">
        <f>IF(Encodage!A4720="","",IF(COUNTIF($A$2:A4719,Encodage!A4720),"",IF(AND(Encodage!A4720&gt;=$G$2,Encodage!A4720&lt;=$H$2),Encodage!B4720,"")))</f>
        <v/>
      </c>
      <c r="B4720" s="62" t="str">
        <f>IF(A4720="","",IF(COUNTIF($A$2:B4719,Encodage!B4720)&gt;0,"",IF(AND(Encodage!B4720&gt;=$G$2,Encodage!A4720&lt;=$H$2),Encodage!C4720,"")))</f>
        <v/>
      </c>
      <c r="C4720" s="62"/>
      <c r="D4720" s="61"/>
      <c r="E4720" s="61"/>
      <c r="F4720" s="61"/>
      <c r="G4720" t="str">
        <f t="shared" si="691"/>
        <v/>
      </c>
      <c r="H4720" t="str">
        <f>IFERROR(IF(COUNTIF($H$4:H4719,H4719)&lt;VLOOKUP($H4719,$D$3:$E$500,2,0),H4719,INDEX($D$3:$D$300,MATCH(H4719,$D$3:$D$300,0)+1)),"")</f>
        <v/>
      </c>
      <c r="I4720" t="str">
        <f>IF($H4720="","",VLOOKUP($H4720,Listes!$A$3:$I$12,3,FALSE))</f>
        <v/>
      </c>
      <c r="J4720" t="str">
        <f>IF($H4720="","",VLOOKUP($H4720,Listes!$A$3:$I$12,4,FALSE))</f>
        <v/>
      </c>
      <c r="K4720" t="str">
        <f>IF(H4720="","",VLOOKUP($H4720,Listes!$A$3:$I$12,8,FALSE))</f>
        <v/>
      </c>
      <c r="N4720" t="str">
        <f t="shared" si="692"/>
        <v/>
      </c>
    </row>
    <row r="4721" spans="1:14">
      <c r="A4721" s="62" t="str">
        <f>IF(Encodage!A4721="","",IF(COUNTIF($A$2:A4720,Encodage!A4721),"",IF(AND(Encodage!A4721&gt;=$G$2,Encodage!A4721&lt;=$H$2),Encodage!B4721,"")))</f>
        <v/>
      </c>
      <c r="B4721" s="62" t="str">
        <f>IF(A4721="","",IF(COUNTIF($A$2:B4720,Encodage!B4721)&gt;0,"",IF(AND(Encodage!B4721&gt;=$G$2,Encodage!A4721&lt;=$H$2),Encodage!C4721,"")))</f>
        <v/>
      </c>
      <c r="C4721" s="62"/>
      <c r="D4721" s="61"/>
      <c r="E4721" s="61"/>
      <c r="F4721" s="61"/>
      <c r="G4721" t="str">
        <f t="shared" si="691"/>
        <v/>
      </c>
      <c r="H4721" t="str">
        <f>IFERROR(IF(COUNTIF($H$4:H4720,H4720)&lt;VLOOKUP($H4720,$D$3:$E$500,2,0),H4720,INDEX($D$3:$D$300,MATCH(H4720,$D$3:$D$300,0)+1)),"")</f>
        <v/>
      </c>
      <c r="I4721" t="str">
        <f>IF($H4721="","",VLOOKUP($H4721,Listes!$A$3:$I$12,3,FALSE))</f>
        <v/>
      </c>
      <c r="J4721" t="str">
        <f>IF($H4721="","",VLOOKUP($H4721,Listes!$A$3:$I$12,4,FALSE))</f>
        <v/>
      </c>
      <c r="K4721" t="str">
        <f>IF(H4721="","",VLOOKUP($H4721,Listes!$A$3:$I$12,8,FALSE))</f>
        <v/>
      </c>
      <c r="N4721" t="str">
        <f t="shared" si="692"/>
        <v/>
      </c>
    </row>
    <row r="4722" spans="1:14">
      <c r="A4722" s="62" t="str">
        <f>IF(Encodage!A4722="","",IF(COUNTIF($A$2:A4721,Encodage!A4722),"",IF(AND(Encodage!A4722&gt;=$G$2,Encodage!A4722&lt;=$H$2),Encodage!B4722,"")))</f>
        <v/>
      </c>
      <c r="B4722" s="62" t="str">
        <f>IF(A4722="","",IF(COUNTIF($A$2:B4721,Encodage!B4722)&gt;0,"",IF(AND(Encodage!B4722&gt;=$G$2,Encodage!A4722&lt;=$H$2),Encodage!C4722,"")))</f>
        <v/>
      </c>
      <c r="C4722" s="62"/>
      <c r="D4722" s="61"/>
      <c r="E4722" s="61"/>
      <c r="F4722" s="61"/>
      <c r="G4722" t="str">
        <f t="shared" si="691"/>
        <v/>
      </c>
      <c r="H4722" t="str">
        <f>IFERROR(IF(COUNTIF($H$4:H4721,H4721)&lt;VLOOKUP($H4721,$D$3:$E$500,2,0),H4721,INDEX($D$3:$D$300,MATCH(H4721,$D$3:$D$300,0)+1)),"")</f>
        <v/>
      </c>
      <c r="I4722" t="str">
        <f>IF($H4722="","",VLOOKUP($H4722,Listes!$A$3:$I$12,3,FALSE))</f>
        <v/>
      </c>
      <c r="J4722" t="str">
        <f>IF($H4722="","",VLOOKUP($H4722,Listes!$A$3:$I$12,4,FALSE))</f>
        <v/>
      </c>
      <c r="K4722" t="str">
        <f>IF(H4722="","",VLOOKUP($H4722,Listes!$A$3:$I$12,8,FALSE))</f>
        <v/>
      </c>
      <c r="N4722" t="str">
        <f t="shared" si="692"/>
        <v/>
      </c>
    </row>
    <row r="4723" spans="1:14">
      <c r="A4723" s="62" t="str">
        <f>IF(Encodage!A4723="","",IF(COUNTIF($A$2:A4722,Encodage!A4723),"",IF(AND(Encodage!A4723&gt;=$G$2,Encodage!A4723&lt;=$H$2),Encodage!B4723,"")))</f>
        <v/>
      </c>
      <c r="B4723" s="62" t="str">
        <f>IF(A4723="","",IF(COUNTIF($A$2:B4722,Encodage!B4723)&gt;0,"",IF(AND(Encodage!B4723&gt;=$G$2,Encodage!A4723&lt;=$H$2),Encodage!C4723,"")))</f>
        <v/>
      </c>
      <c r="C4723" s="62"/>
      <c r="D4723" s="61"/>
      <c r="E4723" s="61"/>
      <c r="F4723" s="61"/>
      <c r="G4723" t="str">
        <f t="shared" si="691"/>
        <v/>
      </c>
      <c r="H4723" t="str">
        <f>IFERROR(IF(COUNTIF($H$4:H4722,H4722)&lt;VLOOKUP($H4722,$D$3:$E$500,2,0),H4722,INDEX($D$3:$D$300,MATCH(H4722,$D$3:$D$300,0)+1)),"")</f>
        <v/>
      </c>
      <c r="I4723" t="str">
        <f>IF($H4723="","",VLOOKUP($H4723,Listes!$A$3:$I$12,3,FALSE))</f>
        <v/>
      </c>
      <c r="J4723" t="str">
        <f>IF($H4723="","",VLOOKUP($H4723,Listes!$A$3:$I$12,4,FALSE))</f>
        <v/>
      </c>
      <c r="K4723" t="str">
        <f>IF(H4723="","",VLOOKUP($H4723,Listes!$A$3:$I$12,8,FALSE))</f>
        <v/>
      </c>
      <c r="N4723" t="str">
        <f t="shared" si="692"/>
        <v/>
      </c>
    </row>
    <row r="4724" spans="1:14">
      <c r="A4724" s="62" t="str">
        <f>IF(Encodage!A4724="","",IF(COUNTIF($A$2:A4723,Encodage!A4724),"",IF(AND(Encodage!A4724&gt;=$G$2,Encodage!A4724&lt;=$H$2),Encodage!B4724,"")))</f>
        <v/>
      </c>
      <c r="B4724" s="62" t="str">
        <f>IF(A4724="","",IF(COUNTIF($A$2:B4723,Encodage!B4724)&gt;0,"",IF(AND(Encodage!B4724&gt;=$G$2,Encodage!A4724&lt;=$H$2),Encodage!C4724,"")))</f>
        <v/>
      </c>
      <c r="C4724" s="62"/>
      <c r="D4724" s="61"/>
      <c r="E4724" s="61"/>
      <c r="F4724" s="61"/>
      <c r="G4724" t="str">
        <f t="shared" si="691"/>
        <v/>
      </c>
      <c r="H4724" t="str">
        <f>IFERROR(IF(COUNTIF($H$4:H4723,H4723)&lt;VLOOKUP($H4723,$D$3:$E$500,2,0),H4723,INDEX($D$3:$D$300,MATCH(H4723,$D$3:$D$300,0)+1)),"")</f>
        <v/>
      </c>
      <c r="I4724" t="str">
        <f>IF($H4724="","",VLOOKUP($H4724,Listes!$A$3:$I$12,3,FALSE))</f>
        <v/>
      </c>
      <c r="J4724" t="str">
        <f>IF($H4724="","",VLOOKUP($H4724,Listes!$A$3:$I$12,4,FALSE))</f>
        <v/>
      </c>
      <c r="K4724" t="str">
        <f>IF(H4724="","",VLOOKUP($H4724,Listes!$A$3:$I$12,8,FALSE))</f>
        <v/>
      </c>
      <c r="N4724" t="str">
        <f t="shared" si="692"/>
        <v/>
      </c>
    </row>
    <row r="4725" spans="1:14">
      <c r="A4725" s="62" t="str">
        <f>IF(Encodage!A4725="","",IF(COUNTIF($A$2:A4724,Encodage!A4725),"",IF(AND(Encodage!A4725&gt;=$G$2,Encodage!A4725&lt;=$H$2),Encodage!B4725,"")))</f>
        <v/>
      </c>
      <c r="B4725" s="62" t="str">
        <f>IF(A4725="","",IF(COUNTIF($A$2:B4724,Encodage!B4725)&gt;0,"",IF(AND(Encodage!B4725&gt;=$G$2,Encodage!A4725&lt;=$H$2),Encodage!C4725,"")))</f>
        <v/>
      </c>
      <c r="C4725" s="62"/>
      <c r="D4725" s="61"/>
      <c r="E4725" s="61"/>
      <c r="F4725" s="61"/>
      <c r="G4725" t="str">
        <f t="shared" si="691"/>
        <v/>
      </c>
      <c r="H4725" t="str">
        <f>IFERROR(IF(COUNTIF($H$4:H4724,H4724)&lt;VLOOKUP($H4724,$D$3:$E$500,2,0),H4724,INDEX($D$3:$D$300,MATCH(H4724,$D$3:$D$300,0)+1)),"")</f>
        <v/>
      </c>
      <c r="I4725" t="str">
        <f>IF($H4725="","",VLOOKUP($H4725,Listes!$A$3:$I$12,3,FALSE))</f>
        <v/>
      </c>
      <c r="J4725" t="str">
        <f>IF($H4725="","",VLOOKUP($H4725,Listes!$A$3:$I$12,4,FALSE))</f>
        <v/>
      </c>
      <c r="K4725" t="str">
        <f>IF(H4725="","",VLOOKUP($H4725,Listes!$A$3:$I$12,8,FALSE))</f>
        <v/>
      </c>
      <c r="N4725" t="str">
        <f t="shared" si="692"/>
        <v/>
      </c>
    </row>
    <row r="4726" spans="1:14">
      <c r="A4726" s="62" t="str">
        <f>IF(Encodage!A4726="","",IF(COUNTIF($A$2:A4725,Encodage!A4726),"",IF(AND(Encodage!A4726&gt;=$G$2,Encodage!A4726&lt;=$H$2),Encodage!B4726,"")))</f>
        <v/>
      </c>
      <c r="B4726" s="62" t="str">
        <f>IF(A4726="","",IF(COUNTIF($A$2:B4725,Encodage!B4726)&gt;0,"",IF(AND(Encodage!B4726&gt;=$G$2,Encodage!A4726&lt;=$H$2),Encodage!C4726,"")))</f>
        <v/>
      </c>
      <c r="C4726" s="62"/>
      <c r="D4726" s="61"/>
      <c r="E4726" s="61"/>
      <c r="F4726" s="61"/>
      <c r="G4726" t="str">
        <f t="shared" si="691"/>
        <v/>
      </c>
      <c r="H4726" t="str">
        <f>IFERROR(IF(COUNTIF($H$4:H4725,H4725)&lt;VLOOKUP($H4725,$D$3:$E$500,2,0),H4725,INDEX($D$3:$D$300,MATCH(H4725,$D$3:$D$300,0)+1)),"")</f>
        <v/>
      </c>
      <c r="I4726" t="str">
        <f>IF($H4726="","",VLOOKUP($H4726,Listes!$A$3:$I$12,3,FALSE))</f>
        <v/>
      </c>
      <c r="J4726" t="str">
        <f>IF($H4726="","",VLOOKUP($H4726,Listes!$A$3:$I$12,4,FALSE))</f>
        <v/>
      </c>
      <c r="K4726" t="str">
        <f>IF(H4726="","",VLOOKUP($H4726,Listes!$A$3:$I$12,8,FALSE))</f>
        <v/>
      </c>
      <c r="N4726" t="str">
        <f t="shared" si="692"/>
        <v/>
      </c>
    </row>
    <row r="4727" spans="1:14">
      <c r="A4727" s="62" t="str">
        <f>IF(Encodage!A4727="","",IF(COUNTIF($A$2:A4726,Encodage!A4727),"",IF(AND(Encodage!A4727&gt;=$G$2,Encodage!A4727&lt;=$H$2),Encodage!B4727,"")))</f>
        <v/>
      </c>
      <c r="B4727" s="62" t="str">
        <f>IF(A4727="","",IF(COUNTIF($A$2:B4726,Encodage!B4727)&gt;0,"",IF(AND(Encodage!B4727&gt;=$G$2,Encodage!A4727&lt;=$H$2),Encodage!C4727,"")))</f>
        <v/>
      </c>
      <c r="C4727" s="62"/>
      <c r="D4727" s="61"/>
      <c r="E4727" s="61"/>
      <c r="F4727" s="61"/>
      <c r="G4727" t="str">
        <f t="shared" si="691"/>
        <v/>
      </c>
      <c r="H4727" t="str">
        <f>IFERROR(IF(COUNTIF($H$4:H4726,H4726)&lt;VLOOKUP($H4726,$D$3:$E$500,2,0),H4726,INDEX($D$3:$D$300,MATCH(H4726,$D$3:$D$300,0)+1)),"")</f>
        <v/>
      </c>
      <c r="I4727" t="str">
        <f>IF($H4727="","",VLOOKUP($H4727,Listes!$A$3:$I$12,3,FALSE))</f>
        <v/>
      </c>
      <c r="J4727" t="str">
        <f>IF($H4727="","",VLOOKUP($H4727,Listes!$A$3:$I$12,4,FALSE))</f>
        <v/>
      </c>
      <c r="K4727" t="str">
        <f>IF(H4727="","",VLOOKUP($H4727,Listes!$A$3:$I$12,8,FALSE))</f>
        <v/>
      </c>
      <c r="N4727" t="str">
        <f t="shared" si="692"/>
        <v/>
      </c>
    </row>
    <row r="4728" spans="1:14">
      <c r="A4728" s="62" t="str">
        <f>IF(Encodage!A4728="","",IF(COUNTIF($A$2:A4727,Encodage!A4728),"",IF(AND(Encodage!A4728&gt;=$G$2,Encodage!A4728&lt;=$H$2),Encodage!B4728,"")))</f>
        <v/>
      </c>
      <c r="B4728" s="62" t="str">
        <f>IF(A4728="","",IF(COUNTIF($A$2:B4727,Encodage!B4728)&gt;0,"",IF(AND(Encodage!B4728&gt;=$G$2,Encodage!A4728&lt;=$H$2),Encodage!C4728,"")))</f>
        <v/>
      </c>
      <c r="C4728" s="62"/>
      <c r="D4728" s="61"/>
      <c r="E4728" s="61"/>
      <c r="F4728" s="61"/>
      <c r="G4728" t="str">
        <f t="shared" si="691"/>
        <v/>
      </c>
      <c r="H4728" t="str">
        <f>IFERROR(IF(COUNTIF($H$4:H4727,H4727)&lt;VLOOKUP($H4727,$D$3:$E$500,2,0),H4727,INDEX($D$3:$D$300,MATCH(H4727,$D$3:$D$300,0)+1)),"")</f>
        <v/>
      </c>
      <c r="I4728" t="str">
        <f>IF($H4728="","",VLOOKUP($H4728,Listes!$A$3:$I$12,3,FALSE))</f>
        <v/>
      </c>
      <c r="J4728" t="str">
        <f>IF($H4728="","",VLOOKUP($H4728,Listes!$A$3:$I$12,4,FALSE))</f>
        <v/>
      </c>
      <c r="K4728" t="str">
        <f>IF(H4728="","",VLOOKUP($H4728,Listes!$A$3:$I$12,8,FALSE))</f>
        <v/>
      </c>
      <c r="N4728" t="str">
        <f t="shared" si="692"/>
        <v/>
      </c>
    </row>
    <row r="4729" spans="1:14">
      <c r="A4729" s="62" t="str">
        <f>IF(Encodage!A4729="","",IF(COUNTIF($A$2:A4728,Encodage!A4729),"",IF(AND(Encodage!A4729&gt;=$G$2,Encodage!A4729&lt;=$H$2),Encodage!B4729,"")))</f>
        <v/>
      </c>
      <c r="B4729" s="62" t="str">
        <f>IF(A4729="","",IF(COUNTIF($A$2:B4728,Encodage!B4729)&gt;0,"",IF(AND(Encodage!B4729&gt;=$G$2,Encodage!A4729&lt;=$H$2),Encodage!C4729,"")))</f>
        <v/>
      </c>
      <c r="C4729" s="62"/>
      <c r="D4729" s="61"/>
      <c r="E4729" s="61"/>
      <c r="F4729" s="61"/>
      <c r="G4729" t="str">
        <f t="shared" si="691"/>
        <v/>
      </c>
      <c r="H4729" t="str">
        <f>IFERROR(IF(COUNTIF($H$4:H4728,H4728)&lt;VLOOKUP($H4728,$D$3:$E$500,2,0),H4728,INDEX($D$3:$D$300,MATCH(H4728,$D$3:$D$300,0)+1)),"")</f>
        <v/>
      </c>
      <c r="I4729" t="str">
        <f>IF($H4729="","",VLOOKUP($H4729,Listes!$A$3:$I$12,3,FALSE))</f>
        <v/>
      </c>
      <c r="J4729" t="str">
        <f>IF($H4729="","",VLOOKUP($H4729,Listes!$A$3:$I$12,4,FALSE))</f>
        <v/>
      </c>
      <c r="K4729" t="str">
        <f>IF(H4729="","",VLOOKUP($H4729,Listes!$A$3:$I$12,8,FALSE))</f>
        <v/>
      </c>
      <c r="N4729" t="str">
        <f t="shared" si="692"/>
        <v/>
      </c>
    </row>
    <row r="4730" spans="1:14">
      <c r="A4730" s="62" t="str">
        <f>IF(Encodage!A4730="","",IF(COUNTIF($A$2:A4729,Encodage!A4730),"",IF(AND(Encodage!A4730&gt;=$G$2,Encodage!A4730&lt;=$H$2),Encodage!B4730,"")))</f>
        <v/>
      </c>
      <c r="B4730" s="62" t="str">
        <f>IF(A4730="","",IF(COUNTIF($A$2:B4729,Encodage!B4730)&gt;0,"",IF(AND(Encodage!B4730&gt;=$G$2,Encodage!A4730&lt;=$H$2),Encodage!C4730,"")))</f>
        <v/>
      </c>
      <c r="C4730" s="62"/>
      <c r="D4730" s="61"/>
      <c r="E4730" s="61"/>
      <c r="F4730" s="61"/>
      <c r="G4730" t="str">
        <f t="shared" si="691"/>
        <v/>
      </c>
      <c r="H4730" t="str">
        <f>IFERROR(IF(COUNTIF($H$4:H4729,H4729)&lt;VLOOKUP($H4729,$D$3:$E$500,2,0),H4729,INDEX($D$3:$D$300,MATCH(H4729,$D$3:$D$300,0)+1)),"")</f>
        <v/>
      </c>
      <c r="I4730" t="str">
        <f>IF($H4730="","",VLOOKUP($H4730,Listes!$A$3:$I$12,3,FALSE))</f>
        <v/>
      </c>
      <c r="J4730" t="str">
        <f>IF($H4730="","",VLOOKUP($H4730,Listes!$A$3:$I$12,4,FALSE))</f>
        <v/>
      </c>
      <c r="K4730" t="str">
        <f>IF(H4730="","",VLOOKUP($H4730,Listes!$A$3:$I$12,8,FALSE))</f>
        <v/>
      </c>
      <c r="N4730" t="str">
        <f t="shared" si="692"/>
        <v/>
      </c>
    </row>
    <row r="4731" spans="1:14">
      <c r="A4731" s="62" t="str">
        <f>IF(Encodage!A4731="","",IF(COUNTIF($A$2:A4730,Encodage!A4731),"",IF(AND(Encodage!A4731&gt;=$G$2,Encodage!A4731&lt;=$H$2),Encodage!B4731,"")))</f>
        <v/>
      </c>
      <c r="B4731" s="62" t="str">
        <f>IF(A4731="","",IF(COUNTIF($A$2:B4730,Encodage!B4731)&gt;0,"",IF(AND(Encodage!B4731&gt;=$G$2,Encodage!A4731&lt;=$H$2),Encodage!C4731,"")))</f>
        <v/>
      </c>
      <c r="C4731" s="62"/>
      <c r="D4731" s="61"/>
      <c r="E4731" s="61"/>
      <c r="F4731" s="61"/>
      <c r="G4731" t="str">
        <f t="shared" si="691"/>
        <v/>
      </c>
      <c r="H4731" t="str">
        <f>IFERROR(IF(COUNTIF($H$4:H4730,H4730)&lt;VLOOKUP($H4730,$D$3:$E$500,2,0),H4730,INDEX($D$3:$D$300,MATCH(H4730,$D$3:$D$300,0)+1)),"")</f>
        <v/>
      </c>
      <c r="I4731" t="str">
        <f>IF($H4731="","",VLOOKUP($H4731,Listes!$A$3:$I$12,3,FALSE))</f>
        <v/>
      </c>
      <c r="J4731" t="str">
        <f>IF($H4731="","",VLOOKUP($H4731,Listes!$A$3:$I$12,4,FALSE))</f>
        <v/>
      </c>
      <c r="K4731" t="str">
        <f>IF(H4731="","",VLOOKUP($H4731,Listes!$A$3:$I$12,8,FALSE))</f>
        <v/>
      </c>
      <c r="N4731" t="str">
        <f t="shared" si="692"/>
        <v/>
      </c>
    </row>
    <row r="4732" spans="1:14">
      <c r="A4732" s="62" t="str">
        <f>IF(Encodage!A4732="","",IF(COUNTIF($A$2:A4731,Encodage!A4732),"",IF(AND(Encodage!A4732&gt;=$G$2,Encodage!A4732&lt;=$H$2),Encodage!B4732,"")))</f>
        <v/>
      </c>
      <c r="B4732" s="62" t="str">
        <f>IF(A4732="","",IF(COUNTIF($A$2:B4731,Encodage!B4732)&gt;0,"",IF(AND(Encodage!B4732&gt;=$G$2,Encodage!A4732&lt;=$H$2),Encodage!C4732,"")))</f>
        <v/>
      </c>
      <c r="C4732" s="62"/>
      <c r="D4732" s="61"/>
      <c r="E4732" s="61"/>
      <c r="F4732" s="61"/>
      <c r="G4732" t="str">
        <f t="shared" si="691"/>
        <v/>
      </c>
      <c r="H4732" t="str">
        <f>IFERROR(IF(COUNTIF($H$4:H4731,H4731)&lt;VLOOKUP($H4731,$D$3:$E$500,2,0),H4731,INDEX($D$3:$D$300,MATCH(H4731,$D$3:$D$300,0)+1)),"")</f>
        <v/>
      </c>
      <c r="I4732" t="str">
        <f>IF($H4732="","",VLOOKUP($H4732,Listes!$A$3:$I$12,3,FALSE))</f>
        <v/>
      </c>
      <c r="J4732" t="str">
        <f>IF($H4732="","",VLOOKUP($H4732,Listes!$A$3:$I$12,4,FALSE))</f>
        <v/>
      </c>
      <c r="K4732" t="str">
        <f>IF(H4732="","",VLOOKUP($H4732,Listes!$A$3:$I$12,8,FALSE))</f>
        <v/>
      </c>
      <c r="N4732" t="str">
        <f t="shared" si="692"/>
        <v/>
      </c>
    </row>
    <row r="4733" spans="1:14">
      <c r="A4733" s="62" t="str">
        <f>IF(Encodage!A4733="","",IF(COUNTIF($A$2:A4732,Encodage!A4733),"",IF(AND(Encodage!A4733&gt;=$G$2,Encodage!A4733&lt;=$H$2),Encodage!B4733,"")))</f>
        <v/>
      </c>
      <c r="B4733" s="62" t="str">
        <f>IF(A4733="","",IF(COUNTIF($A$2:B4732,Encodage!B4733)&gt;0,"",IF(AND(Encodage!B4733&gt;=$G$2,Encodage!A4733&lt;=$H$2),Encodage!C4733,"")))</f>
        <v/>
      </c>
      <c r="C4733" s="62"/>
      <c r="D4733" s="61"/>
      <c r="E4733" s="61"/>
      <c r="F4733" s="61"/>
      <c r="G4733" t="str">
        <f t="shared" si="691"/>
        <v/>
      </c>
      <c r="H4733" t="str">
        <f>IFERROR(IF(COUNTIF($H$4:H4732,H4732)&lt;VLOOKUP($H4732,$D$3:$E$500,2,0),H4732,INDEX($D$3:$D$300,MATCH(H4732,$D$3:$D$300,0)+1)),"")</f>
        <v/>
      </c>
      <c r="I4733" t="str">
        <f>IF($H4733="","",VLOOKUP($H4733,Listes!$A$3:$I$12,3,FALSE))</f>
        <v/>
      </c>
      <c r="J4733" t="str">
        <f>IF($H4733="","",VLOOKUP($H4733,Listes!$A$3:$I$12,4,FALSE))</f>
        <v/>
      </c>
      <c r="K4733" t="str">
        <f>IF(H4733="","",VLOOKUP($H4733,Listes!$A$3:$I$12,8,FALSE))</f>
        <v/>
      </c>
      <c r="N4733" t="str">
        <f t="shared" si="692"/>
        <v/>
      </c>
    </row>
    <row r="4734" spans="1:14">
      <c r="A4734" s="62" t="str">
        <f>IF(Encodage!A4734="","",IF(COUNTIF($A$2:A4733,Encodage!A4734),"",IF(AND(Encodage!A4734&gt;=$G$2,Encodage!A4734&lt;=$H$2),Encodage!B4734,"")))</f>
        <v/>
      </c>
      <c r="B4734" s="62" t="str">
        <f>IF(A4734="","",IF(COUNTIF($A$2:B4733,Encodage!B4734)&gt;0,"",IF(AND(Encodage!B4734&gt;=$G$2,Encodage!A4734&lt;=$H$2),Encodage!C4734,"")))</f>
        <v/>
      </c>
      <c r="C4734" s="62"/>
      <c r="D4734" s="61"/>
      <c r="E4734" s="61"/>
      <c r="F4734" s="61"/>
      <c r="G4734" t="str">
        <f t="shared" si="691"/>
        <v/>
      </c>
      <c r="H4734" t="str">
        <f>IFERROR(IF(COUNTIF($H$4:H4733,H4733)&lt;VLOOKUP($H4733,$D$3:$E$500,2,0),H4733,INDEX($D$3:$D$300,MATCH(H4733,$D$3:$D$300,0)+1)),"")</f>
        <v/>
      </c>
      <c r="I4734" t="str">
        <f>IF($H4734="","",VLOOKUP($H4734,Listes!$A$3:$I$12,3,FALSE))</f>
        <v/>
      </c>
      <c r="J4734" t="str">
        <f>IF($H4734="","",VLOOKUP($H4734,Listes!$A$3:$I$12,4,FALSE))</f>
        <v/>
      </c>
      <c r="K4734" t="str">
        <f>IF(H4734="","",VLOOKUP($H4734,Listes!$A$3:$I$12,8,FALSE))</f>
        <v/>
      </c>
      <c r="N4734" t="str">
        <f t="shared" si="692"/>
        <v/>
      </c>
    </row>
    <row r="4735" spans="1:14">
      <c r="A4735" s="62" t="str">
        <f>IF(Encodage!A4735="","",IF(COUNTIF($A$2:A4734,Encodage!A4735),"",IF(AND(Encodage!A4735&gt;=$G$2,Encodage!A4735&lt;=$H$2),Encodage!B4735,"")))</f>
        <v/>
      </c>
      <c r="B4735" s="62" t="str">
        <f>IF(A4735="","",IF(COUNTIF($A$2:B4734,Encodage!B4735)&gt;0,"",IF(AND(Encodage!B4735&gt;=$G$2,Encodage!A4735&lt;=$H$2),Encodage!C4735,"")))</f>
        <v/>
      </c>
      <c r="C4735" s="62"/>
      <c r="D4735" s="61"/>
      <c r="E4735" s="61"/>
      <c r="F4735" s="61"/>
      <c r="G4735" t="str">
        <f t="shared" si="691"/>
        <v/>
      </c>
      <c r="H4735" t="str">
        <f>IFERROR(IF(COUNTIF($H$4:H4734,H4734)&lt;VLOOKUP($H4734,$D$3:$E$500,2,0),H4734,INDEX($D$3:$D$300,MATCH(H4734,$D$3:$D$300,0)+1)),"")</f>
        <v/>
      </c>
      <c r="I4735" t="str">
        <f>IF($H4735="","",VLOOKUP($H4735,Listes!$A$3:$I$12,3,FALSE))</f>
        <v/>
      </c>
      <c r="J4735" t="str">
        <f>IF($H4735="","",VLOOKUP($H4735,Listes!$A$3:$I$12,4,FALSE))</f>
        <v/>
      </c>
      <c r="K4735" t="str">
        <f>IF(H4735="","",VLOOKUP($H4735,Listes!$A$3:$I$12,8,FALSE))</f>
        <v/>
      </c>
      <c r="N4735" t="str">
        <f t="shared" si="692"/>
        <v/>
      </c>
    </row>
    <row r="4736" spans="1:14">
      <c r="A4736" s="62" t="str">
        <f>IF(Encodage!A4736="","",IF(COUNTIF($A$2:A4735,Encodage!A4736),"",IF(AND(Encodage!A4736&gt;=$G$2,Encodage!A4736&lt;=$H$2),Encodage!B4736,"")))</f>
        <v/>
      </c>
      <c r="B4736" s="62" t="str">
        <f>IF(A4736="","",IF(COUNTIF($A$2:B4735,Encodage!B4736)&gt;0,"",IF(AND(Encodage!B4736&gt;=$G$2,Encodage!A4736&lt;=$H$2),Encodage!C4736,"")))</f>
        <v/>
      </c>
      <c r="C4736" s="62"/>
      <c r="D4736" s="61"/>
      <c r="E4736" s="61"/>
      <c r="F4736" s="61"/>
      <c r="G4736" t="str">
        <f t="shared" si="691"/>
        <v/>
      </c>
      <c r="H4736" t="str">
        <f>IFERROR(IF(COUNTIF($H$4:H4735,H4735)&lt;VLOOKUP($H4735,$D$3:$E$500,2,0),H4735,INDEX($D$3:$D$300,MATCH(H4735,$D$3:$D$300,0)+1)),"")</f>
        <v/>
      </c>
      <c r="I4736" t="str">
        <f>IF($H4736="","",VLOOKUP($H4736,Listes!$A$3:$I$12,3,FALSE))</f>
        <v/>
      </c>
      <c r="J4736" t="str">
        <f>IF($H4736="","",VLOOKUP($H4736,Listes!$A$3:$I$12,4,FALSE))</f>
        <v/>
      </c>
      <c r="K4736" t="str">
        <f>IF(H4736="","",VLOOKUP($H4736,Listes!$A$3:$I$12,8,FALSE))</f>
        <v/>
      </c>
      <c r="N4736" t="str">
        <f t="shared" si="692"/>
        <v/>
      </c>
    </row>
    <row r="4737" spans="1:14">
      <c r="A4737" s="62" t="str">
        <f>IF(Encodage!A4737="","",IF(COUNTIF($A$2:A4736,Encodage!A4737),"",IF(AND(Encodage!A4737&gt;=$G$2,Encodage!A4737&lt;=$H$2),Encodage!B4737,"")))</f>
        <v/>
      </c>
      <c r="B4737" s="62" t="str">
        <f>IF(A4737="","",IF(COUNTIF($A$2:B4736,Encodage!B4737)&gt;0,"",IF(AND(Encodage!B4737&gt;=$G$2,Encodage!A4737&lt;=$H$2),Encodage!C4737,"")))</f>
        <v/>
      </c>
      <c r="C4737" s="62"/>
      <c r="D4737" s="61"/>
      <c r="E4737" s="61"/>
      <c r="F4737" s="61"/>
      <c r="G4737" t="str">
        <f t="shared" si="691"/>
        <v/>
      </c>
      <c r="H4737" t="str">
        <f>IFERROR(IF(COUNTIF($H$4:H4736,H4736)&lt;VLOOKUP($H4736,$D$3:$E$500,2,0),H4736,INDEX($D$3:$D$300,MATCH(H4736,$D$3:$D$300,0)+1)),"")</f>
        <v/>
      </c>
      <c r="I4737" t="str">
        <f>IF($H4737="","",VLOOKUP($H4737,Listes!$A$3:$I$12,3,FALSE))</f>
        <v/>
      </c>
      <c r="J4737" t="str">
        <f>IF($H4737="","",VLOOKUP($H4737,Listes!$A$3:$I$12,4,FALSE))</f>
        <v/>
      </c>
      <c r="K4737" t="str">
        <f>IF(H4737="","",VLOOKUP($H4737,Listes!$A$3:$I$12,8,FALSE))</f>
        <v/>
      </c>
      <c r="N4737" t="str">
        <f t="shared" si="692"/>
        <v/>
      </c>
    </row>
    <row r="4738" spans="1:14">
      <c r="A4738" s="62" t="str">
        <f>IF(Encodage!A4738="","",IF(COUNTIF($A$2:A4737,Encodage!A4738),"",IF(AND(Encodage!A4738&gt;=$G$2,Encodage!A4738&lt;=$H$2),Encodage!B4738,"")))</f>
        <v/>
      </c>
      <c r="B4738" s="62" t="str">
        <f>IF(A4738="","",IF(COUNTIF($A$2:B4737,Encodage!B4738)&gt;0,"",IF(AND(Encodage!B4738&gt;=$G$2,Encodage!A4738&lt;=$H$2),Encodage!C4738,"")))</f>
        <v/>
      </c>
      <c r="C4738" s="62"/>
      <c r="D4738" s="61"/>
      <c r="E4738" s="61"/>
      <c r="F4738" s="61"/>
      <c r="G4738" t="str">
        <f t="shared" si="691"/>
        <v/>
      </c>
      <c r="H4738" t="str">
        <f>IFERROR(IF(COUNTIF($H$4:H4737,H4737)&lt;VLOOKUP($H4737,$D$3:$E$500,2,0),H4737,INDEX($D$3:$D$300,MATCH(H4737,$D$3:$D$300,0)+1)),"")</f>
        <v/>
      </c>
      <c r="I4738" t="str">
        <f>IF($H4738="","",VLOOKUP($H4738,Listes!$A$3:$I$12,3,FALSE))</f>
        <v/>
      </c>
      <c r="J4738" t="str">
        <f>IF($H4738="","",VLOOKUP($H4738,Listes!$A$3:$I$12,4,FALSE))</f>
        <v/>
      </c>
      <c r="K4738" t="str">
        <f>IF(H4738="","",VLOOKUP($H4738,Listes!$A$3:$I$12,8,FALSE))</f>
        <v/>
      </c>
      <c r="N4738" t="str">
        <f t="shared" si="692"/>
        <v/>
      </c>
    </row>
    <row r="4739" spans="1:14">
      <c r="A4739" s="62" t="str">
        <f>IF(Encodage!A4739="","",IF(COUNTIF($A$2:A4738,Encodage!A4739),"",IF(AND(Encodage!A4739&gt;=$G$2,Encodage!A4739&lt;=$H$2),Encodage!B4739,"")))</f>
        <v/>
      </c>
      <c r="B4739" s="62" t="str">
        <f>IF(A4739="","",IF(COUNTIF($A$2:B4738,Encodage!B4739)&gt;0,"",IF(AND(Encodage!B4739&gt;=$G$2,Encodage!A4739&lt;=$H$2),Encodage!C4739,"")))</f>
        <v/>
      </c>
      <c r="C4739" s="62"/>
      <c r="D4739" s="61"/>
      <c r="E4739" s="61"/>
      <c r="F4739" s="61"/>
      <c r="G4739" t="str">
        <f t="shared" si="691"/>
        <v/>
      </c>
      <c r="H4739" t="str">
        <f>IFERROR(IF(COUNTIF($H$4:H4738,H4738)&lt;VLOOKUP($H4738,$D$3:$E$500,2,0),H4738,INDEX($D$3:$D$300,MATCH(H4738,$D$3:$D$300,0)+1)),"")</f>
        <v/>
      </c>
      <c r="I4739" t="str">
        <f>IF($H4739="","",VLOOKUP($H4739,Listes!$A$3:$I$12,3,FALSE))</f>
        <v/>
      </c>
      <c r="J4739" t="str">
        <f>IF($H4739="","",VLOOKUP($H4739,Listes!$A$3:$I$12,4,FALSE))</f>
        <v/>
      </c>
      <c r="K4739" t="str">
        <f>IF(H4739="","",VLOOKUP($H4739,Listes!$A$3:$I$12,8,FALSE))</f>
        <v/>
      </c>
      <c r="N4739" t="str">
        <f t="shared" si="692"/>
        <v/>
      </c>
    </row>
    <row r="4740" spans="1:14">
      <c r="A4740" s="62" t="str">
        <f>IF(Encodage!A4740="","",IF(COUNTIF($A$2:A4739,Encodage!A4740),"",IF(AND(Encodage!A4740&gt;=$G$2,Encodage!A4740&lt;=$H$2),Encodage!B4740,"")))</f>
        <v/>
      </c>
      <c r="B4740" s="62" t="str">
        <f>IF(A4740="","",IF(COUNTIF($A$2:B4739,Encodage!B4740)&gt;0,"",IF(AND(Encodage!B4740&gt;=$G$2,Encodage!A4740&lt;=$H$2),Encodage!C4740,"")))</f>
        <v/>
      </c>
      <c r="C4740" s="62"/>
      <c r="D4740" s="61"/>
      <c r="E4740" s="61"/>
      <c r="F4740" s="61"/>
      <c r="G4740" t="str">
        <f t="shared" si="691"/>
        <v/>
      </c>
      <c r="H4740" t="str">
        <f>IFERROR(IF(COUNTIF($H$4:H4739,H4739)&lt;VLOOKUP($H4739,$D$3:$E$500,2,0),H4739,INDEX($D$3:$D$300,MATCH(H4739,$D$3:$D$300,0)+1)),"")</f>
        <v/>
      </c>
      <c r="I4740" t="str">
        <f>IF($H4740="","",VLOOKUP($H4740,Listes!$A$3:$I$12,3,FALSE))</f>
        <v/>
      </c>
      <c r="J4740" t="str">
        <f>IF($H4740="","",VLOOKUP($H4740,Listes!$A$3:$I$12,4,FALSE))</f>
        <v/>
      </c>
      <c r="K4740" t="str">
        <f>IF(H4740="","",VLOOKUP($H4740,Listes!$A$3:$I$12,8,FALSE))</f>
        <v/>
      </c>
      <c r="N4740" t="str">
        <f t="shared" si="692"/>
        <v/>
      </c>
    </row>
    <row r="4741" spans="1:14">
      <c r="A4741" s="62" t="str">
        <f>IF(Encodage!A4741="","",IF(COUNTIF($A$2:A4740,Encodage!A4741),"",IF(AND(Encodage!A4741&gt;=$G$2,Encodage!A4741&lt;=$H$2),Encodage!B4741,"")))</f>
        <v/>
      </c>
      <c r="B4741" s="62" t="str">
        <f>IF(A4741="","",IF(COUNTIF($A$2:B4740,Encodage!B4741)&gt;0,"",IF(AND(Encodage!B4741&gt;=$G$2,Encodage!A4741&lt;=$H$2),Encodage!C4741,"")))</f>
        <v/>
      </c>
      <c r="C4741" s="62"/>
      <c r="D4741" s="61"/>
      <c r="E4741" s="61"/>
      <c r="F4741" s="61"/>
      <c r="G4741" t="str">
        <f t="shared" ref="G4741:G4804" si="693">IFERROR(INDEX($C$3:$C$10000,MATCH(H4741,$A$3:$A$10000,0)),"")</f>
        <v/>
      </c>
      <c r="H4741" t="str">
        <f>IFERROR(IF(COUNTIF($H$4:H4740,H4740)&lt;VLOOKUP($H4740,$D$3:$E$500,2,0),H4740,INDEX($D$3:$D$300,MATCH(H4740,$D$3:$D$300,0)+1)),"")</f>
        <v/>
      </c>
      <c r="I4741" t="str">
        <f>IF($H4741="","",VLOOKUP($H4741,Listes!$A$3:$I$12,3,FALSE))</f>
        <v/>
      </c>
      <c r="J4741" t="str">
        <f>IF($H4741="","",VLOOKUP($H4741,Listes!$A$3:$I$12,4,FALSE))</f>
        <v/>
      </c>
      <c r="K4741" t="str">
        <f>IF(H4741="","",VLOOKUP($H4741,Listes!$A$3:$I$12,8,FALSE))</f>
        <v/>
      </c>
      <c r="N4741" t="str">
        <f t="shared" ref="N4741:N4804" si="694">IF($H4740=$H4741,"",IFERROR(INDEX($C$3:$C$300,MATCH(H4741,$D$3:$D$300,0)),""))</f>
        <v/>
      </c>
    </row>
    <row r="4742" spans="1:14">
      <c r="A4742" s="62" t="str">
        <f>IF(Encodage!A4742="","",IF(COUNTIF($A$2:A4741,Encodage!A4742),"",IF(AND(Encodage!A4742&gt;=$G$2,Encodage!A4742&lt;=$H$2),Encodage!B4742,"")))</f>
        <v/>
      </c>
      <c r="B4742" s="62" t="str">
        <f>IF(A4742="","",IF(COUNTIF($A$2:B4741,Encodage!B4742)&gt;0,"",IF(AND(Encodage!B4742&gt;=$G$2,Encodage!A4742&lt;=$H$2),Encodage!C4742,"")))</f>
        <v/>
      </c>
      <c r="C4742" s="62"/>
      <c r="D4742" s="61"/>
      <c r="E4742" s="61"/>
      <c r="F4742" s="61"/>
      <c r="G4742" t="str">
        <f t="shared" si="693"/>
        <v/>
      </c>
      <c r="H4742" t="str">
        <f>IFERROR(IF(COUNTIF($H$4:H4741,H4741)&lt;VLOOKUP($H4741,$D$3:$E$500,2,0),H4741,INDEX($D$3:$D$300,MATCH(H4741,$D$3:$D$300,0)+1)),"")</f>
        <v/>
      </c>
      <c r="I4742" t="str">
        <f>IF($H4742="","",VLOOKUP($H4742,Listes!$A$3:$I$12,3,FALSE))</f>
        <v/>
      </c>
      <c r="J4742" t="str">
        <f>IF($H4742="","",VLOOKUP($H4742,Listes!$A$3:$I$12,4,FALSE))</f>
        <v/>
      </c>
      <c r="K4742" t="str">
        <f>IF(H4742="","",VLOOKUP($H4742,Listes!$A$3:$I$12,8,FALSE))</f>
        <v/>
      </c>
      <c r="N4742" t="str">
        <f t="shared" si="694"/>
        <v/>
      </c>
    </row>
    <row r="4743" spans="1:14">
      <c r="A4743" s="62" t="str">
        <f>IF(Encodage!A4743="","",IF(COUNTIF($A$2:A4742,Encodage!A4743),"",IF(AND(Encodage!A4743&gt;=$G$2,Encodage!A4743&lt;=$H$2),Encodage!B4743,"")))</f>
        <v/>
      </c>
      <c r="B4743" s="62" t="str">
        <f>IF(A4743="","",IF(COUNTIF($A$2:B4742,Encodage!B4743)&gt;0,"",IF(AND(Encodage!B4743&gt;=$G$2,Encodage!A4743&lt;=$H$2),Encodage!C4743,"")))</f>
        <v/>
      </c>
      <c r="C4743" s="62"/>
      <c r="D4743" s="61"/>
      <c r="E4743" s="61"/>
      <c r="F4743" s="61"/>
      <c r="G4743" t="str">
        <f t="shared" si="693"/>
        <v/>
      </c>
      <c r="H4743" t="str">
        <f>IFERROR(IF(COUNTIF($H$4:H4742,H4742)&lt;VLOOKUP($H4742,$D$3:$E$500,2,0),H4742,INDEX($D$3:$D$300,MATCH(H4742,$D$3:$D$300,0)+1)),"")</f>
        <v/>
      </c>
      <c r="I4743" t="str">
        <f>IF($H4743="","",VLOOKUP($H4743,Listes!$A$3:$I$12,3,FALSE))</f>
        <v/>
      </c>
      <c r="J4743" t="str">
        <f>IF($H4743="","",VLOOKUP($H4743,Listes!$A$3:$I$12,4,FALSE))</f>
        <v/>
      </c>
      <c r="K4743" t="str">
        <f>IF(H4743="","",VLOOKUP($H4743,Listes!$A$3:$I$12,8,FALSE))</f>
        <v/>
      </c>
      <c r="N4743" t="str">
        <f t="shared" si="694"/>
        <v/>
      </c>
    </row>
    <row r="4744" spans="1:14">
      <c r="A4744" s="62" t="str">
        <f>IF(Encodage!A4744="","",IF(COUNTIF($A$2:A4743,Encodage!A4744),"",IF(AND(Encodage!A4744&gt;=$G$2,Encodage!A4744&lt;=$H$2),Encodage!B4744,"")))</f>
        <v/>
      </c>
      <c r="B4744" s="62" t="str">
        <f>IF(A4744="","",IF(COUNTIF($A$2:B4743,Encodage!B4744)&gt;0,"",IF(AND(Encodage!B4744&gt;=$G$2,Encodage!A4744&lt;=$H$2),Encodage!C4744,"")))</f>
        <v/>
      </c>
      <c r="C4744" s="62"/>
      <c r="D4744" s="61"/>
      <c r="E4744" s="61"/>
      <c r="F4744" s="61"/>
      <c r="G4744" t="str">
        <f t="shared" si="693"/>
        <v/>
      </c>
      <c r="H4744" t="str">
        <f>IFERROR(IF(COUNTIF($H$4:H4743,H4743)&lt;VLOOKUP($H4743,$D$3:$E$500,2,0),H4743,INDEX($D$3:$D$300,MATCH(H4743,$D$3:$D$300,0)+1)),"")</f>
        <v/>
      </c>
      <c r="I4744" t="str">
        <f>IF($H4744="","",VLOOKUP($H4744,Listes!$A$3:$I$12,3,FALSE))</f>
        <v/>
      </c>
      <c r="J4744" t="str">
        <f>IF($H4744="","",VLOOKUP($H4744,Listes!$A$3:$I$12,4,FALSE))</f>
        <v/>
      </c>
      <c r="K4744" t="str">
        <f>IF(H4744="","",VLOOKUP($H4744,Listes!$A$3:$I$12,8,FALSE))</f>
        <v/>
      </c>
      <c r="N4744" t="str">
        <f t="shared" si="694"/>
        <v/>
      </c>
    </row>
    <row r="4745" spans="1:14">
      <c r="A4745" s="62" t="str">
        <f>IF(Encodage!A4745="","",IF(COUNTIF($A$2:A4744,Encodage!A4745),"",IF(AND(Encodage!A4745&gt;=$G$2,Encodage!A4745&lt;=$H$2),Encodage!B4745,"")))</f>
        <v/>
      </c>
      <c r="B4745" s="62" t="str">
        <f>IF(A4745="","",IF(COUNTIF($A$2:B4744,Encodage!B4745)&gt;0,"",IF(AND(Encodage!B4745&gt;=$G$2,Encodage!A4745&lt;=$H$2),Encodage!C4745,"")))</f>
        <v/>
      </c>
      <c r="C4745" s="62"/>
      <c r="D4745" s="61"/>
      <c r="E4745" s="61"/>
      <c r="F4745" s="61"/>
      <c r="G4745" t="str">
        <f t="shared" si="693"/>
        <v/>
      </c>
      <c r="H4745" t="str">
        <f>IFERROR(IF(COUNTIF($H$4:H4744,H4744)&lt;VLOOKUP($H4744,$D$3:$E$500,2,0),H4744,INDEX($D$3:$D$300,MATCH(H4744,$D$3:$D$300,0)+1)),"")</f>
        <v/>
      </c>
      <c r="I4745" t="str">
        <f>IF($H4745="","",VLOOKUP($H4745,Listes!$A$3:$I$12,3,FALSE))</f>
        <v/>
      </c>
      <c r="J4745" t="str">
        <f>IF($H4745="","",VLOOKUP($H4745,Listes!$A$3:$I$12,4,FALSE))</f>
        <v/>
      </c>
      <c r="K4745" t="str">
        <f>IF(H4745="","",VLOOKUP($H4745,Listes!$A$3:$I$12,8,FALSE))</f>
        <v/>
      </c>
      <c r="N4745" t="str">
        <f t="shared" si="694"/>
        <v/>
      </c>
    </row>
    <row r="4746" spans="1:14">
      <c r="A4746" s="62" t="str">
        <f>IF(Encodage!A4746="","",IF(COUNTIF($A$2:A4745,Encodage!A4746),"",IF(AND(Encodage!A4746&gt;=$G$2,Encodage!A4746&lt;=$H$2),Encodage!B4746,"")))</f>
        <v/>
      </c>
      <c r="B4746" s="62" t="str">
        <f>IF(A4746="","",IF(COUNTIF($A$2:B4745,Encodage!B4746)&gt;0,"",IF(AND(Encodage!B4746&gt;=$G$2,Encodage!A4746&lt;=$H$2),Encodage!C4746,"")))</f>
        <v/>
      </c>
      <c r="C4746" s="62"/>
      <c r="D4746" s="61"/>
      <c r="E4746" s="61"/>
      <c r="F4746" s="61"/>
      <c r="G4746" t="str">
        <f t="shared" si="693"/>
        <v/>
      </c>
      <c r="H4746" t="str">
        <f>IFERROR(IF(COUNTIF($H$4:H4745,H4745)&lt;VLOOKUP($H4745,$D$3:$E$500,2,0),H4745,INDEX($D$3:$D$300,MATCH(H4745,$D$3:$D$300,0)+1)),"")</f>
        <v/>
      </c>
      <c r="I4746" t="str">
        <f>IF($H4746="","",VLOOKUP($H4746,Listes!$A$3:$I$12,3,FALSE))</f>
        <v/>
      </c>
      <c r="J4746" t="str">
        <f>IF($H4746="","",VLOOKUP($H4746,Listes!$A$3:$I$12,4,FALSE))</f>
        <v/>
      </c>
      <c r="K4746" t="str">
        <f>IF(H4746="","",VLOOKUP($H4746,Listes!$A$3:$I$12,8,FALSE))</f>
        <v/>
      </c>
      <c r="N4746" t="str">
        <f t="shared" si="694"/>
        <v/>
      </c>
    </row>
    <row r="4747" spans="1:14">
      <c r="A4747" s="62" t="str">
        <f>IF(Encodage!A4747="","",IF(COUNTIF($A$2:A4746,Encodage!A4747),"",IF(AND(Encodage!A4747&gt;=$G$2,Encodage!A4747&lt;=$H$2),Encodage!B4747,"")))</f>
        <v/>
      </c>
      <c r="B4747" s="62" t="str">
        <f>IF(A4747="","",IF(COUNTIF($A$2:B4746,Encodage!B4747)&gt;0,"",IF(AND(Encodage!B4747&gt;=$G$2,Encodage!A4747&lt;=$H$2),Encodage!C4747,"")))</f>
        <v/>
      </c>
      <c r="C4747" s="62"/>
      <c r="D4747" s="61"/>
      <c r="E4747" s="61"/>
      <c r="F4747" s="61"/>
      <c r="G4747" t="str">
        <f t="shared" si="693"/>
        <v/>
      </c>
      <c r="H4747" t="str">
        <f>IFERROR(IF(COUNTIF($H$4:H4746,H4746)&lt;VLOOKUP($H4746,$D$3:$E$500,2,0),H4746,INDEX($D$3:$D$300,MATCH(H4746,$D$3:$D$300,0)+1)),"")</f>
        <v/>
      </c>
      <c r="I4747" t="str">
        <f>IF($H4747="","",VLOOKUP($H4747,Listes!$A$3:$I$12,3,FALSE))</f>
        <v/>
      </c>
      <c r="J4747" t="str">
        <f>IF($H4747="","",VLOOKUP($H4747,Listes!$A$3:$I$12,4,FALSE))</f>
        <v/>
      </c>
      <c r="K4747" t="str">
        <f>IF(H4747="","",VLOOKUP($H4747,Listes!$A$3:$I$12,8,FALSE))</f>
        <v/>
      </c>
      <c r="N4747" t="str">
        <f t="shared" si="694"/>
        <v/>
      </c>
    </row>
    <row r="4748" spans="1:14">
      <c r="A4748" s="62" t="str">
        <f>IF(Encodage!A4748="","",IF(COUNTIF($A$2:A4747,Encodage!A4748),"",IF(AND(Encodage!A4748&gt;=$G$2,Encodage!A4748&lt;=$H$2),Encodage!B4748,"")))</f>
        <v/>
      </c>
      <c r="B4748" s="62" t="str">
        <f>IF(A4748="","",IF(COUNTIF($A$2:B4747,Encodage!B4748)&gt;0,"",IF(AND(Encodage!B4748&gt;=$G$2,Encodage!A4748&lt;=$H$2),Encodage!C4748,"")))</f>
        <v/>
      </c>
      <c r="C4748" s="62"/>
      <c r="D4748" s="61"/>
      <c r="E4748" s="61"/>
      <c r="F4748" s="61"/>
      <c r="G4748" t="str">
        <f t="shared" si="693"/>
        <v/>
      </c>
      <c r="H4748" t="str">
        <f>IFERROR(IF(COUNTIF($H$4:H4747,H4747)&lt;VLOOKUP($H4747,$D$3:$E$500,2,0),H4747,INDEX($D$3:$D$300,MATCH(H4747,$D$3:$D$300,0)+1)),"")</f>
        <v/>
      </c>
      <c r="I4748" t="str">
        <f>IF($H4748="","",VLOOKUP($H4748,Listes!$A$3:$I$12,3,FALSE))</f>
        <v/>
      </c>
      <c r="J4748" t="str">
        <f>IF($H4748="","",VLOOKUP($H4748,Listes!$A$3:$I$12,4,FALSE))</f>
        <v/>
      </c>
      <c r="K4748" t="str">
        <f>IF(H4748="","",VLOOKUP($H4748,Listes!$A$3:$I$12,8,FALSE))</f>
        <v/>
      </c>
      <c r="N4748" t="str">
        <f t="shared" si="694"/>
        <v/>
      </c>
    </row>
    <row r="4749" spans="1:14">
      <c r="A4749" s="62" t="str">
        <f>IF(Encodage!A4749="","",IF(COUNTIF($A$2:A4748,Encodage!A4749),"",IF(AND(Encodage!A4749&gt;=$G$2,Encodage!A4749&lt;=$H$2),Encodage!B4749,"")))</f>
        <v/>
      </c>
      <c r="B4749" s="62" t="str">
        <f>IF(A4749="","",IF(COUNTIF($A$2:B4748,Encodage!B4749)&gt;0,"",IF(AND(Encodage!B4749&gt;=$G$2,Encodage!A4749&lt;=$H$2),Encodage!C4749,"")))</f>
        <v/>
      </c>
      <c r="C4749" s="62"/>
      <c r="D4749" s="61"/>
      <c r="E4749" s="61"/>
      <c r="F4749" s="61"/>
      <c r="G4749" t="str">
        <f t="shared" si="693"/>
        <v/>
      </c>
      <c r="H4749" t="str">
        <f>IFERROR(IF(COUNTIF($H$4:H4748,H4748)&lt;VLOOKUP($H4748,$D$3:$E$500,2,0),H4748,INDEX($D$3:$D$300,MATCH(H4748,$D$3:$D$300,0)+1)),"")</f>
        <v/>
      </c>
      <c r="I4749" t="str">
        <f>IF($H4749="","",VLOOKUP($H4749,Listes!$A$3:$I$12,3,FALSE))</f>
        <v/>
      </c>
      <c r="J4749" t="str">
        <f>IF($H4749="","",VLOOKUP($H4749,Listes!$A$3:$I$12,4,FALSE))</f>
        <v/>
      </c>
      <c r="K4749" t="str">
        <f>IF(H4749="","",VLOOKUP($H4749,Listes!$A$3:$I$12,8,FALSE))</f>
        <v/>
      </c>
      <c r="N4749" t="str">
        <f t="shared" si="694"/>
        <v/>
      </c>
    </row>
    <row r="4750" spans="1:14">
      <c r="A4750" s="62" t="str">
        <f>IF(Encodage!A4750="","",IF(COUNTIF($A$2:A4749,Encodage!A4750),"",IF(AND(Encodage!A4750&gt;=$G$2,Encodage!A4750&lt;=$H$2),Encodage!B4750,"")))</f>
        <v/>
      </c>
      <c r="B4750" s="62" t="str">
        <f>IF(A4750="","",IF(COUNTIF($A$2:B4749,Encodage!B4750)&gt;0,"",IF(AND(Encodage!B4750&gt;=$G$2,Encodage!A4750&lt;=$H$2),Encodage!C4750,"")))</f>
        <v/>
      </c>
      <c r="C4750" s="62"/>
      <c r="D4750" s="61"/>
      <c r="E4750" s="61"/>
      <c r="F4750" s="61"/>
      <c r="G4750" t="str">
        <f t="shared" si="693"/>
        <v/>
      </c>
      <c r="H4750" t="str">
        <f>IFERROR(IF(COUNTIF($H$4:H4749,H4749)&lt;VLOOKUP($H4749,$D$3:$E$500,2,0),H4749,INDEX($D$3:$D$300,MATCH(H4749,$D$3:$D$300,0)+1)),"")</f>
        <v/>
      </c>
      <c r="I4750" t="str">
        <f>IF($H4750="","",VLOOKUP($H4750,Listes!$A$3:$I$12,3,FALSE))</f>
        <v/>
      </c>
      <c r="J4750" t="str">
        <f>IF($H4750="","",VLOOKUP($H4750,Listes!$A$3:$I$12,4,FALSE))</f>
        <v/>
      </c>
      <c r="K4750" t="str">
        <f>IF(H4750="","",VLOOKUP($H4750,Listes!$A$3:$I$12,8,FALSE))</f>
        <v/>
      </c>
      <c r="N4750" t="str">
        <f t="shared" si="694"/>
        <v/>
      </c>
    </row>
    <row r="4751" spans="1:14">
      <c r="A4751" s="62" t="str">
        <f>IF(Encodage!A4751="","",IF(COUNTIF($A$2:A4750,Encodage!A4751),"",IF(AND(Encodage!A4751&gt;=$G$2,Encodage!A4751&lt;=$H$2),Encodage!B4751,"")))</f>
        <v/>
      </c>
      <c r="B4751" s="62" t="str">
        <f>IF(A4751="","",IF(COUNTIF($A$2:B4750,Encodage!B4751)&gt;0,"",IF(AND(Encodage!B4751&gt;=$G$2,Encodage!A4751&lt;=$H$2),Encodage!C4751,"")))</f>
        <v/>
      </c>
      <c r="C4751" s="62"/>
      <c r="D4751" s="61"/>
      <c r="E4751" s="61"/>
      <c r="F4751" s="61"/>
      <c r="G4751" t="str">
        <f t="shared" si="693"/>
        <v/>
      </c>
      <c r="H4751" t="str">
        <f>IFERROR(IF(COUNTIF($H$4:H4750,H4750)&lt;VLOOKUP($H4750,$D$3:$E$500,2,0),H4750,INDEX($D$3:$D$300,MATCH(H4750,$D$3:$D$300,0)+1)),"")</f>
        <v/>
      </c>
      <c r="I4751" t="str">
        <f>IF($H4751="","",VLOOKUP($H4751,Listes!$A$3:$I$12,3,FALSE))</f>
        <v/>
      </c>
      <c r="J4751" t="str">
        <f>IF($H4751="","",VLOOKUP($H4751,Listes!$A$3:$I$12,4,FALSE))</f>
        <v/>
      </c>
      <c r="K4751" t="str">
        <f>IF(H4751="","",VLOOKUP($H4751,Listes!$A$3:$I$12,8,FALSE))</f>
        <v/>
      </c>
      <c r="N4751" t="str">
        <f t="shared" si="694"/>
        <v/>
      </c>
    </row>
    <row r="4752" spans="1:14">
      <c r="A4752" s="62" t="str">
        <f>IF(Encodage!A4752="","",IF(COUNTIF($A$2:A4751,Encodage!A4752),"",IF(AND(Encodage!A4752&gt;=$G$2,Encodage!A4752&lt;=$H$2),Encodage!B4752,"")))</f>
        <v/>
      </c>
      <c r="B4752" s="62" t="str">
        <f>IF(A4752="","",IF(COUNTIF($A$2:B4751,Encodage!B4752)&gt;0,"",IF(AND(Encodage!B4752&gt;=$G$2,Encodage!A4752&lt;=$H$2),Encodage!C4752,"")))</f>
        <v/>
      </c>
      <c r="C4752" s="62"/>
      <c r="D4752" s="61"/>
      <c r="E4752" s="61"/>
      <c r="F4752" s="61"/>
      <c r="G4752" t="str">
        <f t="shared" si="693"/>
        <v/>
      </c>
      <c r="H4752" t="str">
        <f>IFERROR(IF(COUNTIF($H$4:H4751,H4751)&lt;VLOOKUP($H4751,$D$3:$E$500,2,0),H4751,INDEX($D$3:$D$300,MATCH(H4751,$D$3:$D$300,0)+1)),"")</f>
        <v/>
      </c>
      <c r="I4752" t="str">
        <f>IF($H4752="","",VLOOKUP($H4752,Listes!$A$3:$I$12,3,FALSE))</f>
        <v/>
      </c>
      <c r="J4752" t="str">
        <f>IF($H4752="","",VLOOKUP($H4752,Listes!$A$3:$I$12,4,FALSE))</f>
        <v/>
      </c>
      <c r="K4752" t="str">
        <f>IF(H4752="","",VLOOKUP($H4752,Listes!$A$3:$I$12,8,FALSE))</f>
        <v/>
      </c>
      <c r="N4752" t="str">
        <f t="shared" si="694"/>
        <v/>
      </c>
    </row>
    <row r="4753" spans="1:14">
      <c r="A4753" s="62" t="str">
        <f>IF(Encodage!A4753="","",IF(COUNTIF($A$2:A4752,Encodage!A4753),"",IF(AND(Encodage!A4753&gt;=$G$2,Encodage!A4753&lt;=$H$2),Encodage!B4753,"")))</f>
        <v/>
      </c>
      <c r="B4753" s="62" t="str">
        <f>IF(A4753="","",IF(COUNTIF($A$2:B4752,Encodage!B4753)&gt;0,"",IF(AND(Encodage!B4753&gt;=$G$2,Encodage!A4753&lt;=$H$2),Encodage!C4753,"")))</f>
        <v/>
      </c>
      <c r="C4753" s="62"/>
      <c r="D4753" s="61"/>
      <c r="E4753" s="61"/>
      <c r="F4753" s="61"/>
      <c r="G4753" t="str">
        <f t="shared" si="693"/>
        <v/>
      </c>
      <c r="H4753" t="str">
        <f>IFERROR(IF(COUNTIF($H$4:H4752,H4752)&lt;VLOOKUP($H4752,$D$3:$E$500,2,0),H4752,INDEX($D$3:$D$300,MATCH(H4752,$D$3:$D$300,0)+1)),"")</f>
        <v/>
      </c>
      <c r="I4753" t="str">
        <f>IF($H4753="","",VLOOKUP($H4753,Listes!$A$3:$I$12,3,FALSE))</f>
        <v/>
      </c>
      <c r="J4753" t="str">
        <f>IF($H4753="","",VLOOKUP($H4753,Listes!$A$3:$I$12,4,FALSE))</f>
        <v/>
      </c>
      <c r="K4753" t="str">
        <f>IF(H4753="","",VLOOKUP($H4753,Listes!$A$3:$I$12,8,FALSE))</f>
        <v/>
      </c>
      <c r="N4753" t="str">
        <f t="shared" si="694"/>
        <v/>
      </c>
    </row>
    <row r="4754" spans="1:14">
      <c r="A4754" s="62" t="str">
        <f>IF(Encodage!A4754="","",IF(COUNTIF($A$2:A4753,Encodage!A4754),"",IF(AND(Encodage!A4754&gt;=$G$2,Encodage!A4754&lt;=$H$2),Encodage!B4754,"")))</f>
        <v/>
      </c>
      <c r="B4754" s="62" t="str">
        <f>IF(A4754="","",IF(COUNTIF($A$2:B4753,Encodage!B4754)&gt;0,"",IF(AND(Encodage!B4754&gt;=$G$2,Encodage!A4754&lt;=$H$2),Encodage!C4754,"")))</f>
        <v/>
      </c>
      <c r="C4754" s="62"/>
      <c r="D4754" s="61"/>
      <c r="E4754" s="61"/>
      <c r="F4754" s="61"/>
      <c r="G4754" t="str">
        <f t="shared" si="693"/>
        <v/>
      </c>
      <c r="H4754" t="str">
        <f>IFERROR(IF(COUNTIF($H$4:H4753,H4753)&lt;VLOOKUP($H4753,$D$3:$E$500,2,0),H4753,INDEX($D$3:$D$300,MATCH(H4753,$D$3:$D$300,0)+1)),"")</f>
        <v/>
      </c>
      <c r="I4754" t="str">
        <f>IF($H4754="","",VLOOKUP($H4754,Listes!$A$3:$I$12,3,FALSE))</f>
        <v/>
      </c>
      <c r="J4754" t="str">
        <f>IF($H4754="","",VLOOKUP($H4754,Listes!$A$3:$I$12,4,FALSE))</f>
        <v/>
      </c>
      <c r="K4754" t="str">
        <f>IF(H4754="","",VLOOKUP($H4754,Listes!$A$3:$I$12,8,FALSE))</f>
        <v/>
      </c>
      <c r="N4754" t="str">
        <f t="shared" si="694"/>
        <v/>
      </c>
    </row>
    <row r="4755" spans="1:14">
      <c r="A4755" s="62" t="str">
        <f>IF(Encodage!A4755="","",IF(COUNTIF($A$2:A4754,Encodage!A4755),"",IF(AND(Encodage!A4755&gt;=$G$2,Encodage!A4755&lt;=$H$2),Encodage!B4755,"")))</f>
        <v/>
      </c>
      <c r="B4755" s="62" t="str">
        <f>IF(A4755="","",IF(COUNTIF($A$2:B4754,Encodage!B4755)&gt;0,"",IF(AND(Encodage!B4755&gt;=$G$2,Encodage!A4755&lt;=$H$2),Encodage!C4755,"")))</f>
        <v/>
      </c>
      <c r="C4755" s="62"/>
      <c r="D4755" s="61"/>
      <c r="E4755" s="61"/>
      <c r="F4755" s="61"/>
      <c r="G4755" t="str">
        <f t="shared" si="693"/>
        <v/>
      </c>
      <c r="H4755" t="str">
        <f>IFERROR(IF(COUNTIF($H$4:H4754,H4754)&lt;VLOOKUP($H4754,$D$3:$E$500,2,0),H4754,INDEX($D$3:$D$300,MATCH(H4754,$D$3:$D$300,0)+1)),"")</f>
        <v/>
      </c>
      <c r="I4755" t="str">
        <f>IF($H4755="","",VLOOKUP($H4755,Listes!$A$3:$I$12,3,FALSE))</f>
        <v/>
      </c>
      <c r="J4755" t="str">
        <f>IF($H4755="","",VLOOKUP($H4755,Listes!$A$3:$I$12,4,FALSE))</f>
        <v/>
      </c>
      <c r="K4755" t="str">
        <f>IF(H4755="","",VLOOKUP($H4755,Listes!$A$3:$I$12,8,FALSE))</f>
        <v/>
      </c>
      <c r="N4755" t="str">
        <f t="shared" si="694"/>
        <v/>
      </c>
    </row>
    <row r="4756" spans="1:14">
      <c r="A4756" s="62" t="str">
        <f>IF(Encodage!A4756="","",IF(COUNTIF($A$2:A4755,Encodage!A4756),"",IF(AND(Encodage!A4756&gt;=$G$2,Encodage!A4756&lt;=$H$2),Encodage!B4756,"")))</f>
        <v/>
      </c>
      <c r="B4756" s="62" t="str">
        <f>IF(A4756="","",IF(COUNTIF($A$2:B4755,Encodage!B4756)&gt;0,"",IF(AND(Encodage!B4756&gt;=$G$2,Encodage!A4756&lt;=$H$2),Encodage!C4756,"")))</f>
        <v/>
      </c>
      <c r="C4756" s="62"/>
      <c r="D4756" s="61"/>
      <c r="E4756" s="61"/>
      <c r="F4756" s="61"/>
      <c r="G4756" t="str">
        <f t="shared" si="693"/>
        <v/>
      </c>
      <c r="H4756" t="str">
        <f>IFERROR(IF(COUNTIF($H$4:H4755,H4755)&lt;VLOOKUP($H4755,$D$3:$E$500,2,0),H4755,INDEX($D$3:$D$300,MATCH(H4755,$D$3:$D$300,0)+1)),"")</f>
        <v/>
      </c>
      <c r="I4756" t="str">
        <f>IF($H4756="","",VLOOKUP($H4756,Listes!$A$3:$I$12,3,FALSE))</f>
        <v/>
      </c>
      <c r="J4756" t="str">
        <f>IF($H4756="","",VLOOKUP($H4756,Listes!$A$3:$I$12,4,FALSE))</f>
        <v/>
      </c>
      <c r="K4756" t="str">
        <f>IF(H4756="","",VLOOKUP($H4756,Listes!$A$3:$I$12,8,FALSE))</f>
        <v/>
      </c>
      <c r="N4756" t="str">
        <f t="shared" si="694"/>
        <v/>
      </c>
    </row>
    <row r="4757" spans="1:14">
      <c r="A4757" s="62" t="str">
        <f>IF(Encodage!A4757="","",IF(COUNTIF($A$2:A4756,Encodage!A4757),"",IF(AND(Encodage!A4757&gt;=$G$2,Encodage!A4757&lt;=$H$2),Encodage!B4757,"")))</f>
        <v/>
      </c>
      <c r="B4757" s="62" t="str">
        <f>IF(A4757="","",IF(COUNTIF($A$2:B4756,Encodage!B4757)&gt;0,"",IF(AND(Encodage!B4757&gt;=$G$2,Encodage!A4757&lt;=$H$2),Encodage!C4757,"")))</f>
        <v/>
      </c>
      <c r="C4757" s="62"/>
      <c r="D4757" s="61"/>
      <c r="E4757" s="61"/>
      <c r="F4757" s="61"/>
      <c r="G4757" t="str">
        <f t="shared" si="693"/>
        <v/>
      </c>
      <c r="H4757" t="str">
        <f>IFERROR(IF(COUNTIF($H$4:H4756,H4756)&lt;VLOOKUP($H4756,$D$3:$E$500,2,0),H4756,INDEX($D$3:$D$300,MATCH(H4756,$D$3:$D$300,0)+1)),"")</f>
        <v/>
      </c>
      <c r="I4757" t="str">
        <f>IF($H4757="","",VLOOKUP($H4757,Listes!$A$3:$I$12,3,FALSE))</f>
        <v/>
      </c>
      <c r="J4757" t="str">
        <f>IF($H4757="","",VLOOKUP($H4757,Listes!$A$3:$I$12,4,FALSE))</f>
        <v/>
      </c>
      <c r="K4757" t="str">
        <f>IF(H4757="","",VLOOKUP($H4757,Listes!$A$3:$I$12,8,FALSE))</f>
        <v/>
      </c>
      <c r="N4757" t="str">
        <f t="shared" si="694"/>
        <v/>
      </c>
    </row>
    <row r="4758" spans="1:14">
      <c r="A4758" s="62" t="str">
        <f>IF(Encodage!A4758="","",IF(COUNTIF($A$2:A4757,Encodage!A4758),"",IF(AND(Encodage!A4758&gt;=$G$2,Encodage!A4758&lt;=$H$2),Encodage!B4758,"")))</f>
        <v/>
      </c>
      <c r="B4758" s="62" t="str">
        <f>IF(A4758="","",IF(COUNTIF($A$2:B4757,Encodage!B4758)&gt;0,"",IF(AND(Encodage!B4758&gt;=$G$2,Encodage!A4758&lt;=$H$2),Encodage!C4758,"")))</f>
        <v/>
      </c>
      <c r="C4758" s="62"/>
      <c r="D4758" s="61"/>
      <c r="E4758" s="61"/>
      <c r="F4758" s="61"/>
      <c r="G4758" t="str">
        <f t="shared" si="693"/>
        <v/>
      </c>
      <c r="H4758" t="str">
        <f>IFERROR(IF(COUNTIF($H$4:H4757,H4757)&lt;VLOOKUP($H4757,$D$3:$E$500,2,0),H4757,INDEX($D$3:$D$300,MATCH(H4757,$D$3:$D$300,0)+1)),"")</f>
        <v/>
      </c>
      <c r="I4758" t="str">
        <f>IF($H4758="","",VLOOKUP($H4758,Listes!$A$3:$I$12,3,FALSE))</f>
        <v/>
      </c>
      <c r="J4758" t="str">
        <f>IF($H4758="","",VLOOKUP($H4758,Listes!$A$3:$I$12,4,FALSE))</f>
        <v/>
      </c>
      <c r="K4758" t="str">
        <f>IF(H4758="","",VLOOKUP($H4758,Listes!$A$3:$I$12,8,FALSE))</f>
        <v/>
      </c>
      <c r="N4758" t="str">
        <f t="shared" si="694"/>
        <v/>
      </c>
    </row>
    <row r="4759" spans="1:14">
      <c r="A4759" s="62" t="str">
        <f>IF(Encodage!A4759="","",IF(COUNTIF($A$2:A4758,Encodage!A4759),"",IF(AND(Encodage!A4759&gt;=$G$2,Encodage!A4759&lt;=$H$2),Encodage!B4759,"")))</f>
        <v/>
      </c>
      <c r="B4759" s="62" t="str">
        <f>IF(A4759="","",IF(COUNTIF($A$2:B4758,Encodage!B4759)&gt;0,"",IF(AND(Encodage!B4759&gt;=$G$2,Encodage!A4759&lt;=$H$2),Encodage!C4759,"")))</f>
        <v/>
      </c>
      <c r="C4759" s="62"/>
      <c r="D4759" s="61"/>
      <c r="E4759" s="61"/>
      <c r="F4759" s="61"/>
      <c r="G4759" t="str">
        <f t="shared" si="693"/>
        <v/>
      </c>
      <c r="H4759" t="str">
        <f>IFERROR(IF(COUNTIF($H$4:H4758,H4758)&lt;VLOOKUP($H4758,$D$3:$E$500,2,0),H4758,INDEX($D$3:$D$300,MATCH(H4758,$D$3:$D$300,0)+1)),"")</f>
        <v/>
      </c>
      <c r="I4759" t="str">
        <f>IF($H4759="","",VLOOKUP($H4759,Listes!$A$3:$I$12,3,FALSE))</f>
        <v/>
      </c>
      <c r="J4759" t="str">
        <f>IF($H4759="","",VLOOKUP($H4759,Listes!$A$3:$I$12,4,FALSE))</f>
        <v/>
      </c>
      <c r="K4759" t="str">
        <f>IF(H4759="","",VLOOKUP($H4759,Listes!$A$3:$I$12,8,FALSE))</f>
        <v/>
      </c>
      <c r="N4759" t="str">
        <f t="shared" si="694"/>
        <v/>
      </c>
    </row>
    <row r="4760" spans="1:14">
      <c r="A4760" s="62" t="str">
        <f>IF(Encodage!A4760="","",IF(COUNTIF($A$2:A4759,Encodage!A4760),"",IF(AND(Encodage!A4760&gt;=$G$2,Encodage!A4760&lt;=$H$2),Encodage!B4760,"")))</f>
        <v/>
      </c>
      <c r="B4760" s="62" t="str">
        <f>IF(A4760="","",IF(COUNTIF($A$2:B4759,Encodage!B4760)&gt;0,"",IF(AND(Encodage!B4760&gt;=$G$2,Encodage!A4760&lt;=$H$2),Encodage!C4760,"")))</f>
        <v/>
      </c>
      <c r="C4760" s="62"/>
      <c r="D4760" s="61"/>
      <c r="E4760" s="61"/>
      <c r="F4760" s="61"/>
      <c r="G4760" t="str">
        <f t="shared" si="693"/>
        <v/>
      </c>
      <c r="H4760" t="str">
        <f>IFERROR(IF(COUNTIF($H$4:H4759,H4759)&lt;VLOOKUP($H4759,$D$3:$E$500,2,0),H4759,INDEX($D$3:$D$300,MATCH(H4759,$D$3:$D$300,0)+1)),"")</f>
        <v/>
      </c>
      <c r="I4760" t="str">
        <f>IF($H4760="","",VLOOKUP($H4760,Listes!$A$3:$I$12,3,FALSE))</f>
        <v/>
      </c>
      <c r="J4760" t="str">
        <f>IF($H4760="","",VLOOKUP($H4760,Listes!$A$3:$I$12,4,FALSE))</f>
        <v/>
      </c>
      <c r="K4760" t="str">
        <f>IF(H4760="","",VLOOKUP($H4760,Listes!$A$3:$I$12,8,FALSE))</f>
        <v/>
      </c>
      <c r="N4760" t="str">
        <f t="shared" si="694"/>
        <v/>
      </c>
    </row>
    <row r="4761" spans="1:14">
      <c r="A4761" s="62" t="str">
        <f>IF(Encodage!A4761="","",IF(COUNTIF($A$2:A4760,Encodage!A4761),"",IF(AND(Encodage!A4761&gt;=$G$2,Encodage!A4761&lt;=$H$2),Encodage!B4761,"")))</f>
        <v/>
      </c>
      <c r="B4761" s="62" t="str">
        <f>IF(A4761="","",IF(COUNTIF($A$2:B4760,Encodage!B4761)&gt;0,"",IF(AND(Encodage!B4761&gt;=$G$2,Encodage!A4761&lt;=$H$2),Encodage!C4761,"")))</f>
        <v/>
      </c>
      <c r="C4761" s="62"/>
      <c r="D4761" s="61"/>
      <c r="E4761" s="61"/>
      <c r="F4761" s="61"/>
      <c r="G4761" t="str">
        <f t="shared" si="693"/>
        <v/>
      </c>
      <c r="H4761" t="str">
        <f>IFERROR(IF(COUNTIF($H$4:H4760,H4760)&lt;VLOOKUP($H4760,$D$3:$E$500,2,0),H4760,INDEX($D$3:$D$300,MATCH(H4760,$D$3:$D$300,0)+1)),"")</f>
        <v/>
      </c>
      <c r="I4761" t="str">
        <f>IF($H4761="","",VLOOKUP($H4761,Listes!$A$3:$I$12,3,FALSE))</f>
        <v/>
      </c>
      <c r="J4761" t="str">
        <f>IF($H4761="","",VLOOKUP($H4761,Listes!$A$3:$I$12,4,FALSE))</f>
        <v/>
      </c>
      <c r="K4761" t="str">
        <f>IF(H4761="","",VLOOKUP($H4761,Listes!$A$3:$I$12,8,FALSE))</f>
        <v/>
      </c>
      <c r="N4761" t="str">
        <f t="shared" si="694"/>
        <v/>
      </c>
    </row>
    <row r="4762" spans="1:14">
      <c r="A4762" s="62" t="str">
        <f>IF(Encodage!A4762="","",IF(COUNTIF($A$2:A4761,Encodage!A4762),"",IF(AND(Encodage!A4762&gt;=$G$2,Encodage!A4762&lt;=$H$2),Encodage!B4762,"")))</f>
        <v/>
      </c>
      <c r="B4762" s="62" t="str">
        <f>IF(A4762="","",IF(COUNTIF($A$2:B4761,Encodage!B4762)&gt;0,"",IF(AND(Encodage!B4762&gt;=$G$2,Encodage!A4762&lt;=$H$2),Encodage!C4762,"")))</f>
        <v/>
      </c>
      <c r="C4762" s="62"/>
      <c r="D4762" s="61"/>
      <c r="E4762" s="61"/>
      <c r="F4762" s="61"/>
      <c r="G4762" t="str">
        <f t="shared" si="693"/>
        <v/>
      </c>
      <c r="H4762" t="str">
        <f>IFERROR(IF(COUNTIF($H$4:H4761,H4761)&lt;VLOOKUP($H4761,$D$3:$E$500,2,0),H4761,INDEX($D$3:$D$300,MATCH(H4761,$D$3:$D$300,0)+1)),"")</f>
        <v/>
      </c>
      <c r="I4762" t="str">
        <f>IF($H4762="","",VLOOKUP($H4762,Listes!$A$3:$I$12,3,FALSE))</f>
        <v/>
      </c>
      <c r="J4762" t="str">
        <f>IF($H4762="","",VLOOKUP($H4762,Listes!$A$3:$I$12,4,FALSE))</f>
        <v/>
      </c>
      <c r="K4762" t="str">
        <f>IF(H4762="","",VLOOKUP($H4762,Listes!$A$3:$I$12,8,FALSE))</f>
        <v/>
      </c>
      <c r="N4762" t="str">
        <f t="shared" si="694"/>
        <v/>
      </c>
    </row>
    <row r="4763" spans="1:14">
      <c r="A4763" s="62" t="str">
        <f>IF(Encodage!A4763="","",IF(COUNTIF($A$2:A4762,Encodage!A4763),"",IF(AND(Encodage!A4763&gt;=$G$2,Encodage!A4763&lt;=$H$2),Encodage!B4763,"")))</f>
        <v/>
      </c>
      <c r="B4763" s="62" t="str">
        <f>IF(A4763="","",IF(COUNTIF($A$2:B4762,Encodage!B4763)&gt;0,"",IF(AND(Encodage!B4763&gt;=$G$2,Encodage!A4763&lt;=$H$2),Encodage!C4763,"")))</f>
        <v/>
      </c>
      <c r="C4763" s="62"/>
      <c r="D4763" s="61"/>
      <c r="E4763" s="61"/>
      <c r="F4763" s="61"/>
      <c r="G4763" t="str">
        <f t="shared" si="693"/>
        <v/>
      </c>
      <c r="H4763" t="str">
        <f>IFERROR(IF(COUNTIF($H$4:H4762,H4762)&lt;VLOOKUP($H4762,$D$3:$E$500,2,0),H4762,INDEX($D$3:$D$300,MATCH(H4762,$D$3:$D$300,0)+1)),"")</f>
        <v/>
      </c>
      <c r="I4763" t="str">
        <f>IF($H4763="","",VLOOKUP($H4763,Listes!$A$3:$I$12,3,FALSE))</f>
        <v/>
      </c>
      <c r="J4763" t="str">
        <f>IF($H4763="","",VLOOKUP($H4763,Listes!$A$3:$I$12,4,FALSE))</f>
        <v/>
      </c>
      <c r="K4763" t="str">
        <f>IF(H4763="","",VLOOKUP($H4763,Listes!$A$3:$I$12,8,FALSE))</f>
        <v/>
      </c>
      <c r="N4763" t="str">
        <f t="shared" si="694"/>
        <v/>
      </c>
    </row>
    <row r="4764" spans="1:14">
      <c r="A4764" s="62" t="str">
        <f>IF(Encodage!A4764="","",IF(COUNTIF($A$2:A4763,Encodage!A4764),"",IF(AND(Encodage!A4764&gt;=$G$2,Encodage!A4764&lt;=$H$2),Encodage!B4764,"")))</f>
        <v/>
      </c>
      <c r="B4764" s="62" t="str">
        <f>IF(A4764="","",IF(COUNTIF($A$2:B4763,Encodage!B4764)&gt;0,"",IF(AND(Encodage!B4764&gt;=$G$2,Encodage!A4764&lt;=$H$2),Encodage!C4764,"")))</f>
        <v/>
      </c>
      <c r="C4764" s="62"/>
      <c r="D4764" s="61"/>
      <c r="E4764" s="61"/>
      <c r="F4764" s="61"/>
      <c r="G4764" t="str">
        <f t="shared" si="693"/>
        <v/>
      </c>
      <c r="H4764" t="str">
        <f>IFERROR(IF(COUNTIF($H$4:H4763,H4763)&lt;VLOOKUP($H4763,$D$3:$E$500,2,0),H4763,INDEX($D$3:$D$300,MATCH(H4763,$D$3:$D$300,0)+1)),"")</f>
        <v/>
      </c>
      <c r="I4764" t="str">
        <f>IF($H4764="","",VLOOKUP($H4764,Listes!$A$3:$I$12,3,FALSE))</f>
        <v/>
      </c>
      <c r="J4764" t="str">
        <f>IF($H4764="","",VLOOKUP($H4764,Listes!$A$3:$I$12,4,FALSE))</f>
        <v/>
      </c>
      <c r="K4764" t="str">
        <f>IF(H4764="","",VLOOKUP($H4764,Listes!$A$3:$I$12,8,FALSE))</f>
        <v/>
      </c>
      <c r="N4764" t="str">
        <f t="shared" si="694"/>
        <v/>
      </c>
    </row>
    <row r="4765" spans="1:14">
      <c r="A4765" s="62" t="str">
        <f>IF(Encodage!A4765="","",IF(COUNTIF($A$2:A4764,Encodage!A4765),"",IF(AND(Encodage!A4765&gt;=$G$2,Encodage!A4765&lt;=$H$2),Encodage!B4765,"")))</f>
        <v/>
      </c>
      <c r="B4765" s="62" t="str">
        <f>IF(A4765="","",IF(COUNTIF($A$2:B4764,Encodage!B4765)&gt;0,"",IF(AND(Encodage!B4765&gt;=$G$2,Encodage!A4765&lt;=$H$2),Encodage!C4765,"")))</f>
        <v/>
      </c>
      <c r="C4765" s="62"/>
      <c r="D4765" s="61"/>
      <c r="E4765" s="61"/>
      <c r="F4765" s="61"/>
      <c r="G4765" t="str">
        <f t="shared" si="693"/>
        <v/>
      </c>
      <c r="H4765" t="str">
        <f>IFERROR(IF(COUNTIF($H$4:H4764,H4764)&lt;VLOOKUP($H4764,$D$3:$E$500,2,0),H4764,INDEX($D$3:$D$300,MATCH(H4764,$D$3:$D$300,0)+1)),"")</f>
        <v/>
      </c>
      <c r="I4765" t="str">
        <f>IF($H4765="","",VLOOKUP($H4765,Listes!$A$3:$I$12,3,FALSE))</f>
        <v/>
      </c>
      <c r="J4765" t="str">
        <f>IF($H4765="","",VLOOKUP($H4765,Listes!$A$3:$I$12,4,FALSE))</f>
        <v/>
      </c>
      <c r="K4765" t="str">
        <f>IF(H4765="","",VLOOKUP($H4765,Listes!$A$3:$I$12,8,FALSE))</f>
        <v/>
      </c>
      <c r="N4765" t="str">
        <f t="shared" si="694"/>
        <v/>
      </c>
    </row>
    <row r="4766" spans="1:14">
      <c r="A4766" s="62" t="str">
        <f>IF(Encodage!A4766="","",IF(COUNTIF($A$2:A4765,Encodage!A4766),"",IF(AND(Encodage!A4766&gt;=$G$2,Encodage!A4766&lt;=$H$2),Encodage!B4766,"")))</f>
        <v/>
      </c>
      <c r="B4766" s="62" t="str">
        <f>IF(A4766="","",IF(COUNTIF($A$2:B4765,Encodage!B4766)&gt;0,"",IF(AND(Encodage!B4766&gt;=$G$2,Encodage!A4766&lt;=$H$2),Encodage!C4766,"")))</f>
        <v/>
      </c>
      <c r="C4766" s="62"/>
      <c r="D4766" s="61"/>
      <c r="E4766" s="61"/>
      <c r="F4766" s="61"/>
      <c r="G4766" t="str">
        <f t="shared" si="693"/>
        <v/>
      </c>
      <c r="H4766" t="str">
        <f>IFERROR(IF(COUNTIF($H$4:H4765,H4765)&lt;VLOOKUP($H4765,$D$3:$E$500,2,0),H4765,INDEX($D$3:$D$300,MATCH(H4765,$D$3:$D$300,0)+1)),"")</f>
        <v/>
      </c>
      <c r="I4766" t="str">
        <f>IF($H4766="","",VLOOKUP($H4766,Listes!$A$3:$I$12,3,FALSE))</f>
        <v/>
      </c>
      <c r="J4766" t="str">
        <f>IF($H4766="","",VLOOKUP($H4766,Listes!$A$3:$I$12,4,FALSE))</f>
        <v/>
      </c>
      <c r="K4766" t="str">
        <f>IF(H4766="","",VLOOKUP($H4766,Listes!$A$3:$I$12,8,FALSE))</f>
        <v/>
      </c>
      <c r="N4766" t="str">
        <f t="shared" si="694"/>
        <v/>
      </c>
    </row>
    <row r="4767" spans="1:14">
      <c r="A4767" s="62" t="str">
        <f>IF(Encodage!A4767="","",IF(COUNTIF($A$2:A4766,Encodage!A4767),"",IF(AND(Encodage!A4767&gt;=$G$2,Encodage!A4767&lt;=$H$2),Encodage!B4767,"")))</f>
        <v/>
      </c>
      <c r="B4767" s="62" t="str">
        <f>IF(A4767="","",IF(COUNTIF($A$2:B4766,Encodage!B4767)&gt;0,"",IF(AND(Encodage!B4767&gt;=$G$2,Encodage!A4767&lt;=$H$2),Encodage!C4767,"")))</f>
        <v/>
      </c>
      <c r="C4767" s="62"/>
      <c r="D4767" s="61"/>
      <c r="E4767" s="61"/>
      <c r="F4767" s="61"/>
      <c r="G4767" t="str">
        <f t="shared" si="693"/>
        <v/>
      </c>
      <c r="H4767" t="str">
        <f>IFERROR(IF(COUNTIF($H$4:H4766,H4766)&lt;VLOOKUP($H4766,$D$3:$E$500,2,0),H4766,INDEX($D$3:$D$300,MATCH(H4766,$D$3:$D$300,0)+1)),"")</f>
        <v/>
      </c>
      <c r="I4767" t="str">
        <f>IF($H4767="","",VLOOKUP($H4767,Listes!$A$3:$I$12,3,FALSE))</f>
        <v/>
      </c>
      <c r="J4767" t="str">
        <f>IF($H4767="","",VLOOKUP($H4767,Listes!$A$3:$I$12,4,FALSE))</f>
        <v/>
      </c>
      <c r="K4767" t="str">
        <f>IF(H4767="","",VLOOKUP($H4767,Listes!$A$3:$I$12,8,FALSE))</f>
        <v/>
      </c>
      <c r="N4767" t="str">
        <f t="shared" si="694"/>
        <v/>
      </c>
    </row>
    <row r="4768" spans="1:14">
      <c r="A4768" s="62" t="str">
        <f>IF(Encodage!A4768="","",IF(COUNTIF($A$2:A4767,Encodage!A4768),"",IF(AND(Encodage!A4768&gt;=$G$2,Encodage!A4768&lt;=$H$2),Encodage!B4768,"")))</f>
        <v/>
      </c>
      <c r="B4768" s="62" t="str">
        <f>IF(A4768="","",IF(COUNTIF($A$2:B4767,Encodage!B4768)&gt;0,"",IF(AND(Encodage!B4768&gt;=$G$2,Encodage!A4768&lt;=$H$2),Encodage!C4768,"")))</f>
        <v/>
      </c>
      <c r="C4768" s="62"/>
      <c r="D4768" s="61"/>
      <c r="E4768" s="61"/>
      <c r="F4768" s="61"/>
      <c r="G4768" t="str">
        <f t="shared" si="693"/>
        <v/>
      </c>
      <c r="H4768" t="str">
        <f>IFERROR(IF(COUNTIF($H$4:H4767,H4767)&lt;VLOOKUP($H4767,$D$3:$E$500,2,0),H4767,INDEX($D$3:$D$300,MATCH(H4767,$D$3:$D$300,0)+1)),"")</f>
        <v/>
      </c>
      <c r="I4768" t="str">
        <f>IF($H4768="","",VLOOKUP($H4768,Listes!$A$3:$I$12,3,FALSE))</f>
        <v/>
      </c>
      <c r="J4768" t="str">
        <f>IF($H4768="","",VLOOKUP($H4768,Listes!$A$3:$I$12,4,FALSE))</f>
        <v/>
      </c>
      <c r="K4768" t="str">
        <f>IF(H4768="","",VLOOKUP($H4768,Listes!$A$3:$I$12,8,FALSE))</f>
        <v/>
      </c>
      <c r="N4768" t="str">
        <f t="shared" si="694"/>
        <v/>
      </c>
    </row>
    <row r="4769" spans="1:14">
      <c r="A4769" s="62" t="str">
        <f>IF(Encodage!A4769="","",IF(COUNTIF($A$2:A4768,Encodage!A4769),"",IF(AND(Encodage!A4769&gt;=$G$2,Encodage!A4769&lt;=$H$2),Encodage!B4769,"")))</f>
        <v/>
      </c>
      <c r="B4769" s="62" t="str">
        <f>IF(A4769="","",IF(COUNTIF($A$2:B4768,Encodage!B4769)&gt;0,"",IF(AND(Encodage!B4769&gt;=$G$2,Encodage!A4769&lt;=$H$2),Encodage!C4769,"")))</f>
        <v/>
      </c>
      <c r="C4769" s="62"/>
      <c r="D4769" s="61"/>
      <c r="E4769" s="61"/>
      <c r="F4769" s="61"/>
      <c r="G4769" t="str">
        <f t="shared" si="693"/>
        <v/>
      </c>
      <c r="H4769" t="str">
        <f>IFERROR(IF(COUNTIF($H$4:H4768,H4768)&lt;VLOOKUP($H4768,$D$3:$E$500,2,0),H4768,INDEX($D$3:$D$300,MATCH(H4768,$D$3:$D$300,0)+1)),"")</f>
        <v/>
      </c>
      <c r="I4769" t="str">
        <f>IF($H4769="","",VLOOKUP($H4769,Listes!$A$3:$I$12,3,FALSE))</f>
        <v/>
      </c>
      <c r="J4769" t="str">
        <f>IF($H4769="","",VLOOKUP($H4769,Listes!$A$3:$I$12,4,FALSE))</f>
        <v/>
      </c>
      <c r="K4769" t="str">
        <f>IF(H4769="","",VLOOKUP($H4769,Listes!$A$3:$I$12,8,FALSE))</f>
        <v/>
      </c>
      <c r="N4769" t="str">
        <f t="shared" si="694"/>
        <v/>
      </c>
    </row>
    <row r="4770" spans="1:14">
      <c r="A4770" s="62" t="str">
        <f>IF(Encodage!A4770="","",IF(COUNTIF($A$2:A4769,Encodage!A4770),"",IF(AND(Encodage!A4770&gt;=$G$2,Encodage!A4770&lt;=$H$2),Encodage!B4770,"")))</f>
        <v/>
      </c>
      <c r="B4770" s="62" t="str">
        <f>IF(A4770="","",IF(COUNTIF($A$2:B4769,Encodage!B4770)&gt;0,"",IF(AND(Encodage!B4770&gt;=$G$2,Encodage!A4770&lt;=$H$2),Encodage!C4770,"")))</f>
        <v/>
      </c>
      <c r="C4770" s="62"/>
      <c r="D4770" s="61"/>
      <c r="E4770" s="61"/>
      <c r="F4770" s="61"/>
      <c r="G4770" t="str">
        <f t="shared" si="693"/>
        <v/>
      </c>
      <c r="H4770" t="str">
        <f>IFERROR(IF(COUNTIF($H$4:H4769,H4769)&lt;VLOOKUP($H4769,$D$3:$E$500,2,0),H4769,INDEX($D$3:$D$300,MATCH(H4769,$D$3:$D$300,0)+1)),"")</f>
        <v/>
      </c>
      <c r="I4770" t="str">
        <f>IF($H4770="","",VLOOKUP($H4770,Listes!$A$3:$I$12,3,FALSE))</f>
        <v/>
      </c>
      <c r="J4770" t="str">
        <f>IF($H4770="","",VLOOKUP($H4770,Listes!$A$3:$I$12,4,FALSE))</f>
        <v/>
      </c>
      <c r="K4770" t="str">
        <f>IF(H4770="","",VLOOKUP($H4770,Listes!$A$3:$I$12,8,FALSE))</f>
        <v/>
      </c>
      <c r="N4770" t="str">
        <f t="shared" si="694"/>
        <v/>
      </c>
    </row>
    <row r="4771" spans="1:14">
      <c r="A4771" s="62" t="str">
        <f>IF(Encodage!A4771="","",IF(COUNTIF($A$2:A4770,Encodage!A4771),"",IF(AND(Encodage!A4771&gt;=$G$2,Encodage!A4771&lt;=$H$2),Encodage!B4771,"")))</f>
        <v/>
      </c>
      <c r="B4771" s="62" t="str">
        <f>IF(A4771="","",IF(COUNTIF($A$2:B4770,Encodage!B4771)&gt;0,"",IF(AND(Encodage!B4771&gt;=$G$2,Encodage!A4771&lt;=$H$2),Encodage!C4771,"")))</f>
        <v/>
      </c>
      <c r="C4771" s="62"/>
      <c r="D4771" s="61"/>
      <c r="E4771" s="61"/>
      <c r="F4771" s="61"/>
      <c r="G4771" t="str">
        <f t="shared" si="693"/>
        <v/>
      </c>
      <c r="H4771" t="str">
        <f>IFERROR(IF(COUNTIF($H$4:H4770,H4770)&lt;VLOOKUP($H4770,$D$3:$E$500,2,0),H4770,INDEX($D$3:$D$300,MATCH(H4770,$D$3:$D$300,0)+1)),"")</f>
        <v/>
      </c>
      <c r="I4771" t="str">
        <f>IF($H4771="","",VLOOKUP($H4771,Listes!$A$3:$I$12,3,FALSE))</f>
        <v/>
      </c>
      <c r="J4771" t="str">
        <f>IF($H4771="","",VLOOKUP($H4771,Listes!$A$3:$I$12,4,FALSE))</f>
        <v/>
      </c>
      <c r="K4771" t="str">
        <f>IF(H4771="","",VLOOKUP($H4771,Listes!$A$3:$I$12,8,FALSE))</f>
        <v/>
      </c>
      <c r="N4771" t="str">
        <f t="shared" si="694"/>
        <v/>
      </c>
    </row>
    <row r="4772" spans="1:14">
      <c r="A4772" s="62" t="str">
        <f>IF(Encodage!A4772="","",IF(COUNTIF($A$2:A4771,Encodage!A4772),"",IF(AND(Encodage!A4772&gt;=$G$2,Encodage!A4772&lt;=$H$2),Encodage!B4772,"")))</f>
        <v/>
      </c>
      <c r="B4772" s="62" t="str">
        <f>IF(A4772="","",IF(COUNTIF($A$2:B4771,Encodage!B4772)&gt;0,"",IF(AND(Encodage!B4772&gt;=$G$2,Encodage!A4772&lt;=$H$2),Encodage!C4772,"")))</f>
        <v/>
      </c>
      <c r="C4772" s="62"/>
      <c r="D4772" s="61"/>
      <c r="E4772" s="61"/>
      <c r="F4772" s="61"/>
      <c r="G4772" t="str">
        <f t="shared" si="693"/>
        <v/>
      </c>
      <c r="H4772" t="str">
        <f>IFERROR(IF(COUNTIF($H$4:H4771,H4771)&lt;VLOOKUP($H4771,$D$3:$E$500,2,0),H4771,INDEX($D$3:$D$300,MATCH(H4771,$D$3:$D$300,0)+1)),"")</f>
        <v/>
      </c>
      <c r="I4772" t="str">
        <f>IF($H4772="","",VLOOKUP($H4772,Listes!$A$3:$I$12,3,FALSE))</f>
        <v/>
      </c>
      <c r="J4772" t="str">
        <f>IF($H4772="","",VLOOKUP($H4772,Listes!$A$3:$I$12,4,FALSE))</f>
        <v/>
      </c>
      <c r="K4772" t="str">
        <f>IF(H4772="","",VLOOKUP($H4772,Listes!$A$3:$I$12,8,FALSE))</f>
        <v/>
      </c>
      <c r="N4772" t="str">
        <f t="shared" si="694"/>
        <v/>
      </c>
    </row>
    <row r="4773" spans="1:14">
      <c r="A4773" s="62" t="str">
        <f>IF(Encodage!A4773="","",IF(COUNTIF($A$2:A4772,Encodage!A4773),"",IF(AND(Encodage!A4773&gt;=$G$2,Encodage!A4773&lt;=$H$2),Encodage!B4773,"")))</f>
        <v/>
      </c>
      <c r="B4773" s="62" t="str">
        <f>IF(A4773="","",IF(COUNTIF($A$2:B4772,Encodage!B4773)&gt;0,"",IF(AND(Encodage!B4773&gt;=$G$2,Encodage!A4773&lt;=$H$2),Encodage!C4773,"")))</f>
        <v/>
      </c>
      <c r="C4773" s="62"/>
      <c r="D4773" s="61"/>
      <c r="E4773" s="61"/>
      <c r="F4773" s="61"/>
      <c r="G4773" t="str">
        <f t="shared" si="693"/>
        <v/>
      </c>
      <c r="H4773" t="str">
        <f>IFERROR(IF(COUNTIF($H$4:H4772,H4772)&lt;VLOOKUP($H4772,$D$3:$E$500,2,0),H4772,INDEX($D$3:$D$300,MATCH(H4772,$D$3:$D$300,0)+1)),"")</f>
        <v/>
      </c>
      <c r="I4773" t="str">
        <f>IF($H4773="","",VLOOKUP($H4773,Listes!$A$3:$I$12,3,FALSE))</f>
        <v/>
      </c>
      <c r="J4773" t="str">
        <f>IF($H4773="","",VLOOKUP($H4773,Listes!$A$3:$I$12,4,FALSE))</f>
        <v/>
      </c>
      <c r="K4773" t="str">
        <f>IF(H4773="","",VLOOKUP($H4773,Listes!$A$3:$I$12,8,FALSE))</f>
        <v/>
      </c>
      <c r="N4773" t="str">
        <f t="shared" si="694"/>
        <v/>
      </c>
    </row>
    <row r="4774" spans="1:14">
      <c r="A4774" s="62" t="str">
        <f>IF(Encodage!A4774="","",IF(COUNTIF($A$2:A4773,Encodage!A4774),"",IF(AND(Encodage!A4774&gt;=$G$2,Encodage!A4774&lt;=$H$2),Encodage!B4774,"")))</f>
        <v/>
      </c>
      <c r="B4774" s="62" t="str">
        <f>IF(A4774="","",IF(COUNTIF($A$2:B4773,Encodage!B4774)&gt;0,"",IF(AND(Encodage!B4774&gt;=$G$2,Encodage!A4774&lt;=$H$2),Encodage!C4774,"")))</f>
        <v/>
      </c>
      <c r="C4774" s="62"/>
      <c r="D4774" s="61"/>
      <c r="E4774" s="61"/>
      <c r="F4774" s="61"/>
      <c r="G4774" t="str">
        <f t="shared" si="693"/>
        <v/>
      </c>
      <c r="H4774" t="str">
        <f>IFERROR(IF(COUNTIF($H$4:H4773,H4773)&lt;VLOOKUP($H4773,$D$3:$E$500,2,0),H4773,INDEX($D$3:$D$300,MATCH(H4773,$D$3:$D$300,0)+1)),"")</f>
        <v/>
      </c>
      <c r="I4774" t="str">
        <f>IF($H4774="","",VLOOKUP($H4774,Listes!$A$3:$I$12,3,FALSE))</f>
        <v/>
      </c>
      <c r="J4774" t="str">
        <f>IF($H4774="","",VLOOKUP($H4774,Listes!$A$3:$I$12,4,FALSE))</f>
        <v/>
      </c>
      <c r="K4774" t="str">
        <f>IF(H4774="","",VLOOKUP($H4774,Listes!$A$3:$I$12,8,FALSE))</f>
        <v/>
      </c>
      <c r="N4774" t="str">
        <f t="shared" si="694"/>
        <v/>
      </c>
    </row>
    <row r="4775" spans="1:14">
      <c r="A4775" s="62" t="str">
        <f>IF(Encodage!A4775="","",IF(COUNTIF($A$2:A4774,Encodage!A4775),"",IF(AND(Encodage!A4775&gt;=$G$2,Encodage!A4775&lt;=$H$2),Encodage!B4775,"")))</f>
        <v/>
      </c>
      <c r="B4775" s="62" t="str">
        <f>IF(A4775="","",IF(COUNTIF($A$2:B4774,Encodage!B4775)&gt;0,"",IF(AND(Encodage!B4775&gt;=$G$2,Encodage!A4775&lt;=$H$2),Encodage!C4775,"")))</f>
        <v/>
      </c>
      <c r="C4775" s="62"/>
      <c r="D4775" s="61"/>
      <c r="E4775" s="61"/>
      <c r="F4775" s="61"/>
      <c r="G4775" t="str">
        <f t="shared" si="693"/>
        <v/>
      </c>
      <c r="H4775" t="str">
        <f>IFERROR(IF(COUNTIF($H$4:H4774,H4774)&lt;VLOOKUP($H4774,$D$3:$E$500,2,0),H4774,INDEX($D$3:$D$300,MATCH(H4774,$D$3:$D$300,0)+1)),"")</f>
        <v/>
      </c>
      <c r="I4775" t="str">
        <f>IF($H4775="","",VLOOKUP($H4775,Listes!$A$3:$I$12,3,FALSE))</f>
        <v/>
      </c>
      <c r="J4775" t="str">
        <f>IF($H4775="","",VLOOKUP($H4775,Listes!$A$3:$I$12,4,FALSE))</f>
        <v/>
      </c>
      <c r="K4775" t="str">
        <f>IF(H4775="","",VLOOKUP($H4775,Listes!$A$3:$I$12,8,FALSE))</f>
        <v/>
      </c>
      <c r="N4775" t="str">
        <f t="shared" si="694"/>
        <v/>
      </c>
    </row>
    <row r="4776" spans="1:14">
      <c r="A4776" s="62" t="str">
        <f>IF(Encodage!A4776="","",IF(COUNTIF($A$2:A4775,Encodage!A4776),"",IF(AND(Encodage!A4776&gt;=$G$2,Encodage!A4776&lt;=$H$2),Encodage!B4776,"")))</f>
        <v/>
      </c>
      <c r="B4776" s="62" t="str">
        <f>IF(A4776="","",IF(COUNTIF($A$2:B4775,Encodage!B4776)&gt;0,"",IF(AND(Encodage!B4776&gt;=$G$2,Encodage!A4776&lt;=$H$2),Encodage!C4776,"")))</f>
        <v/>
      </c>
      <c r="C4776" s="62"/>
      <c r="D4776" s="61"/>
      <c r="E4776" s="61"/>
      <c r="F4776" s="61"/>
      <c r="G4776" t="str">
        <f t="shared" si="693"/>
        <v/>
      </c>
      <c r="H4776" t="str">
        <f>IFERROR(IF(COUNTIF($H$4:H4775,H4775)&lt;VLOOKUP($H4775,$D$3:$E$500,2,0),H4775,INDEX($D$3:$D$300,MATCH(H4775,$D$3:$D$300,0)+1)),"")</f>
        <v/>
      </c>
      <c r="I4776" t="str">
        <f>IF($H4776="","",VLOOKUP($H4776,Listes!$A$3:$I$12,3,FALSE))</f>
        <v/>
      </c>
      <c r="J4776" t="str">
        <f>IF($H4776="","",VLOOKUP($H4776,Listes!$A$3:$I$12,4,FALSE))</f>
        <v/>
      </c>
      <c r="K4776" t="str">
        <f>IF(H4776="","",VLOOKUP($H4776,Listes!$A$3:$I$12,8,FALSE))</f>
        <v/>
      </c>
      <c r="N4776" t="str">
        <f t="shared" si="694"/>
        <v/>
      </c>
    </row>
    <row r="4777" spans="1:14">
      <c r="A4777" s="62" t="str">
        <f>IF(Encodage!A4777="","",IF(COUNTIF($A$2:A4776,Encodage!A4777),"",IF(AND(Encodage!A4777&gt;=$G$2,Encodage!A4777&lt;=$H$2),Encodage!B4777,"")))</f>
        <v/>
      </c>
      <c r="B4777" s="62" t="str">
        <f>IF(A4777="","",IF(COUNTIF($A$2:B4776,Encodage!B4777)&gt;0,"",IF(AND(Encodage!B4777&gt;=$G$2,Encodage!A4777&lt;=$H$2),Encodage!C4777,"")))</f>
        <v/>
      </c>
      <c r="C4777" s="62"/>
      <c r="D4777" s="61"/>
      <c r="E4777" s="61"/>
      <c r="F4777" s="61"/>
      <c r="G4777" t="str">
        <f t="shared" si="693"/>
        <v/>
      </c>
      <c r="H4777" t="str">
        <f>IFERROR(IF(COUNTIF($H$4:H4776,H4776)&lt;VLOOKUP($H4776,$D$3:$E$500,2,0),H4776,INDEX($D$3:$D$300,MATCH(H4776,$D$3:$D$300,0)+1)),"")</f>
        <v/>
      </c>
      <c r="I4777" t="str">
        <f>IF($H4777="","",VLOOKUP($H4777,Listes!$A$3:$I$12,3,FALSE))</f>
        <v/>
      </c>
      <c r="J4777" t="str">
        <f>IF($H4777="","",VLOOKUP($H4777,Listes!$A$3:$I$12,4,FALSE))</f>
        <v/>
      </c>
      <c r="K4777" t="str">
        <f>IF(H4777="","",VLOOKUP($H4777,Listes!$A$3:$I$12,8,FALSE))</f>
        <v/>
      </c>
      <c r="N4777" t="str">
        <f t="shared" si="694"/>
        <v/>
      </c>
    </row>
    <row r="4778" spans="1:14">
      <c r="A4778" s="62" t="str">
        <f>IF(Encodage!A4778="","",IF(COUNTIF($A$2:A4777,Encodage!A4778),"",IF(AND(Encodage!A4778&gt;=$G$2,Encodage!A4778&lt;=$H$2),Encodage!B4778,"")))</f>
        <v/>
      </c>
      <c r="B4778" s="62" t="str">
        <f>IF(A4778="","",IF(COUNTIF($A$2:B4777,Encodage!B4778)&gt;0,"",IF(AND(Encodage!B4778&gt;=$G$2,Encodage!A4778&lt;=$H$2),Encodage!C4778,"")))</f>
        <v/>
      </c>
      <c r="C4778" s="62"/>
      <c r="D4778" s="61"/>
      <c r="E4778" s="61"/>
      <c r="F4778" s="61"/>
      <c r="G4778" t="str">
        <f t="shared" si="693"/>
        <v/>
      </c>
      <c r="H4778" t="str">
        <f>IFERROR(IF(COUNTIF($H$4:H4777,H4777)&lt;VLOOKUP($H4777,$D$3:$E$500,2,0),H4777,INDEX($D$3:$D$300,MATCH(H4777,$D$3:$D$300,0)+1)),"")</f>
        <v/>
      </c>
      <c r="I4778" t="str">
        <f>IF($H4778="","",VLOOKUP($H4778,Listes!$A$3:$I$12,3,FALSE))</f>
        <v/>
      </c>
      <c r="J4778" t="str">
        <f>IF($H4778="","",VLOOKUP($H4778,Listes!$A$3:$I$12,4,FALSE))</f>
        <v/>
      </c>
      <c r="K4778" t="str">
        <f>IF(H4778="","",VLOOKUP($H4778,Listes!$A$3:$I$12,8,FALSE))</f>
        <v/>
      </c>
      <c r="N4778" t="str">
        <f t="shared" si="694"/>
        <v/>
      </c>
    </row>
    <row r="4779" spans="1:14">
      <c r="A4779" s="62" t="str">
        <f>IF(Encodage!A4779="","",IF(COUNTIF($A$2:A4778,Encodage!A4779),"",IF(AND(Encodage!A4779&gt;=$G$2,Encodage!A4779&lt;=$H$2),Encodage!B4779,"")))</f>
        <v/>
      </c>
      <c r="B4779" s="62" t="str">
        <f>IF(A4779="","",IF(COUNTIF($A$2:B4778,Encodage!B4779)&gt;0,"",IF(AND(Encodage!B4779&gt;=$G$2,Encodage!A4779&lt;=$H$2),Encodage!C4779,"")))</f>
        <v/>
      </c>
      <c r="C4779" s="62"/>
      <c r="D4779" s="61"/>
      <c r="E4779" s="61"/>
      <c r="F4779" s="61"/>
      <c r="G4779" t="str">
        <f t="shared" si="693"/>
        <v/>
      </c>
      <c r="H4779" t="str">
        <f>IFERROR(IF(COUNTIF($H$4:H4778,H4778)&lt;VLOOKUP($H4778,$D$3:$E$500,2,0),H4778,INDEX($D$3:$D$300,MATCH(H4778,$D$3:$D$300,0)+1)),"")</f>
        <v/>
      </c>
      <c r="I4779" t="str">
        <f>IF($H4779="","",VLOOKUP($H4779,Listes!$A$3:$I$12,3,FALSE))</f>
        <v/>
      </c>
      <c r="J4779" t="str">
        <f>IF($H4779="","",VLOOKUP($H4779,Listes!$A$3:$I$12,4,FALSE))</f>
        <v/>
      </c>
      <c r="K4779" t="str">
        <f>IF(H4779="","",VLOOKUP($H4779,Listes!$A$3:$I$12,8,FALSE))</f>
        <v/>
      </c>
      <c r="N4779" t="str">
        <f t="shared" si="694"/>
        <v/>
      </c>
    </row>
    <row r="4780" spans="1:14">
      <c r="A4780" s="62" t="str">
        <f>IF(Encodage!A4780="","",IF(COUNTIF($A$2:A4779,Encodage!A4780),"",IF(AND(Encodage!A4780&gt;=$G$2,Encodage!A4780&lt;=$H$2),Encodage!B4780,"")))</f>
        <v/>
      </c>
      <c r="B4780" s="62" t="str">
        <f>IF(A4780="","",IF(COUNTIF($A$2:B4779,Encodage!B4780)&gt;0,"",IF(AND(Encodage!B4780&gt;=$G$2,Encodage!A4780&lt;=$H$2),Encodage!C4780,"")))</f>
        <v/>
      </c>
      <c r="C4780" s="62"/>
      <c r="D4780" s="61"/>
      <c r="E4780" s="61"/>
      <c r="F4780" s="61"/>
      <c r="G4780" t="str">
        <f t="shared" si="693"/>
        <v/>
      </c>
      <c r="H4780" t="str">
        <f>IFERROR(IF(COUNTIF($H$4:H4779,H4779)&lt;VLOOKUP($H4779,$D$3:$E$500,2,0),H4779,INDEX($D$3:$D$300,MATCH(H4779,$D$3:$D$300,0)+1)),"")</f>
        <v/>
      </c>
      <c r="I4780" t="str">
        <f>IF($H4780="","",VLOOKUP($H4780,Listes!$A$3:$I$12,3,FALSE))</f>
        <v/>
      </c>
      <c r="J4780" t="str">
        <f>IF($H4780="","",VLOOKUP($H4780,Listes!$A$3:$I$12,4,FALSE))</f>
        <v/>
      </c>
      <c r="K4780" t="str">
        <f>IF(H4780="","",VLOOKUP($H4780,Listes!$A$3:$I$12,8,FALSE))</f>
        <v/>
      </c>
      <c r="N4780" t="str">
        <f t="shared" si="694"/>
        <v/>
      </c>
    </row>
    <row r="4781" spans="1:14">
      <c r="A4781" s="62" t="str">
        <f>IF(Encodage!A4781="","",IF(COUNTIF($A$2:A4780,Encodage!A4781),"",IF(AND(Encodage!A4781&gt;=$G$2,Encodage!A4781&lt;=$H$2),Encodage!B4781,"")))</f>
        <v/>
      </c>
      <c r="B4781" s="62" t="str">
        <f>IF(A4781="","",IF(COUNTIF($A$2:B4780,Encodage!B4781)&gt;0,"",IF(AND(Encodage!B4781&gt;=$G$2,Encodage!A4781&lt;=$H$2),Encodage!C4781,"")))</f>
        <v/>
      </c>
      <c r="C4781" s="62"/>
      <c r="D4781" s="61"/>
      <c r="E4781" s="61"/>
      <c r="F4781" s="61"/>
      <c r="G4781" t="str">
        <f t="shared" si="693"/>
        <v/>
      </c>
      <c r="H4781" t="str">
        <f>IFERROR(IF(COUNTIF($H$4:H4780,H4780)&lt;VLOOKUP($H4780,$D$3:$E$500,2,0),H4780,INDEX($D$3:$D$300,MATCH(H4780,$D$3:$D$300,0)+1)),"")</f>
        <v/>
      </c>
      <c r="I4781" t="str">
        <f>IF($H4781="","",VLOOKUP($H4781,Listes!$A$3:$I$12,3,FALSE))</f>
        <v/>
      </c>
      <c r="J4781" t="str">
        <f>IF($H4781="","",VLOOKUP($H4781,Listes!$A$3:$I$12,4,FALSE))</f>
        <v/>
      </c>
      <c r="K4781" t="str">
        <f>IF(H4781="","",VLOOKUP($H4781,Listes!$A$3:$I$12,8,FALSE))</f>
        <v/>
      </c>
      <c r="N4781" t="str">
        <f t="shared" si="694"/>
        <v/>
      </c>
    </row>
    <row r="4782" spans="1:14">
      <c r="A4782" s="62" t="str">
        <f>IF(Encodage!A4782="","",IF(COUNTIF($A$2:A4781,Encodage!A4782),"",IF(AND(Encodage!A4782&gt;=$G$2,Encodage!A4782&lt;=$H$2),Encodage!B4782,"")))</f>
        <v/>
      </c>
      <c r="B4782" s="62" t="str">
        <f>IF(A4782="","",IF(COUNTIF($A$2:B4781,Encodage!B4782)&gt;0,"",IF(AND(Encodage!B4782&gt;=$G$2,Encodage!A4782&lt;=$H$2),Encodage!C4782,"")))</f>
        <v/>
      </c>
      <c r="C4782" s="62"/>
      <c r="D4782" s="61"/>
      <c r="E4782" s="61"/>
      <c r="F4782" s="61"/>
      <c r="G4782" t="str">
        <f t="shared" si="693"/>
        <v/>
      </c>
      <c r="H4782" t="str">
        <f>IFERROR(IF(COUNTIF($H$4:H4781,H4781)&lt;VLOOKUP($H4781,$D$3:$E$500,2,0),H4781,INDEX($D$3:$D$300,MATCH(H4781,$D$3:$D$300,0)+1)),"")</f>
        <v/>
      </c>
      <c r="I4782" t="str">
        <f>IF($H4782="","",VLOOKUP($H4782,Listes!$A$3:$I$12,3,FALSE))</f>
        <v/>
      </c>
      <c r="J4782" t="str">
        <f>IF($H4782="","",VLOOKUP($H4782,Listes!$A$3:$I$12,4,FALSE))</f>
        <v/>
      </c>
      <c r="K4782" t="str">
        <f>IF(H4782="","",VLOOKUP($H4782,Listes!$A$3:$I$12,8,FALSE))</f>
        <v/>
      </c>
      <c r="N4782" t="str">
        <f t="shared" si="694"/>
        <v/>
      </c>
    </row>
    <row r="4783" spans="1:14">
      <c r="A4783" s="62" t="str">
        <f>IF(Encodage!A4783="","",IF(COUNTIF($A$2:A4782,Encodage!A4783),"",IF(AND(Encodage!A4783&gt;=$G$2,Encodage!A4783&lt;=$H$2),Encodage!B4783,"")))</f>
        <v/>
      </c>
      <c r="B4783" s="62" t="str">
        <f>IF(A4783="","",IF(COUNTIF($A$2:B4782,Encodage!B4783)&gt;0,"",IF(AND(Encodage!B4783&gt;=$G$2,Encodage!A4783&lt;=$H$2),Encodage!C4783,"")))</f>
        <v/>
      </c>
      <c r="C4783" s="62"/>
      <c r="D4783" s="61"/>
      <c r="E4783" s="61"/>
      <c r="F4783" s="61"/>
      <c r="G4783" t="str">
        <f t="shared" si="693"/>
        <v/>
      </c>
      <c r="H4783" t="str">
        <f>IFERROR(IF(COUNTIF($H$4:H4782,H4782)&lt;VLOOKUP($H4782,$D$3:$E$500,2,0),H4782,INDEX($D$3:$D$300,MATCH(H4782,$D$3:$D$300,0)+1)),"")</f>
        <v/>
      </c>
      <c r="I4783" t="str">
        <f>IF($H4783="","",VLOOKUP($H4783,Listes!$A$3:$I$12,3,FALSE))</f>
        <v/>
      </c>
      <c r="J4783" t="str">
        <f>IF($H4783="","",VLOOKUP($H4783,Listes!$A$3:$I$12,4,FALSE))</f>
        <v/>
      </c>
      <c r="K4783" t="str">
        <f>IF(H4783="","",VLOOKUP($H4783,Listes!$A$3:$I$12,8,FALSE))</f>
        <v/>
      </c>
      <c r="N4783" t="str">
        <f t="shared" si="694"/>
        <v/>
      </c>
    </row>
    <row r="4784" spans="1:14">
      <c r="A4784" s="62" t="str">
        <f>IF(Encodage!A4784="","",IF(COUNTIF($A$2:A4783,Encodage!A4784),"",IF(AND(Encodage!A4784&gt;=$G$2,Encodage!A4784&lt;=$H$2),Encodage!B4784,"")))</f>
        <v/>
      </c>
      <c r="B4784" s="62" t="str">
        <f>IF(A4784="","",IF(COUNTIF($A$2:B4783,Encodage!B4784)&gt;0,"",IF(AND(Encodage!B4784&gt;=$G$2,Encodage!A4784&lt;=$H$2),Encodage!C4784,"")))</f>
        <v/>
      </c>
      <c r="C4784" s="62"/>
      <c r="D4784" s="61"/>
      <c r="E4784" s="61"/>
      <c r="F4784" s="61"/>
      <c r="G4784" t="str">
        <f t="shared" si="693"/>
        <v/>
      </c>
      <c r="H4784" t="str">
        <f>IFERROR(IF(COUNTIF($H$4:H4783,H4783)&lt;VLOOKUP($H4783,$D$3:$E$500,2,0),H4783,INDEX($D$3:$D$300,MATCH(H4783,$D$3:$D$300,0)+1)),"")</f>
        <v/>
      </c>
      <c r="I4784" t="str">
        <f>IF($H4784="","",VLOOKUP($H4784,Listes!$A$3:$I$12,3,FALSE))</f>
        <v/>
      </c>
      <c r="J4784" t="str">
        <f>IF($H4784="","",VLOOKUP($H4784,Listes!$A$3:$I$12,4,FALSE))</f>
        <v/>
      </c>
      <c r="K4784" t="str">
        <f>IF(H4784="","",VLOOKUP($H4784,Listes!$A$3:$I$12,8,FALSE))</f>
        <v/>
      </c>
      <c r="N4784" t="str">
        <f t="shared" si="694"/>
        <v/>
      </c>
    </row>
    <row r="4785" spans="1:14">
      <c r="A4785" s="62" t="str">
        <f>IF(Encodage!A4785="","",IF(COUNTIF($A$2:A4784,Encodage!A4785),"",IF(AND(Encodage!A4785&gt;=$G$2,Encodage!A4785&lt;=$H$2),Encodage!B4785,"")))</f>
        <v/>
      </c>
      <c r="B4785" s="62" t="str">
        <f>IF(A4785="","",IF(COUNTIF($A$2:B4784,Encodage!B4785)&gt;0,"",IF(AND(Encodage!B4785&gt;=$G$2,Encodage!A4785&lt;=$H$2),Encodage!C4785,"")))</f>
        <v/>
      </c>
      <c r="C4785" s="62"/>
      <c r="D4785" s="61"/>
      <c r="E4785" s="61"/>
      <c r="F4785" s="61"/>
      <c r="G4785" t="str">
        <f t="shared" si="693"/>
        <v/>
      </c>
      <c r="H4785" t="str">
        <f>IFERROR(IF(COUNTIF($H$4:H4784,H4784)&lt;VLOOKUP($H4784,$D$3:$E$500,2,0),H4784,INDEX($D$3:$D$300,MATCH(H4784,$D$3:$D$300,0)+1)),"")</f>
        <v/>
      </c>
      <c r="I4785" t="str">
        <f>IF($H4785="","",VLOOKUP($H4785,Listes!$A$3:$I$12,3,FALSE))</f>
        <v/>
      </c>
      <c r="J4785" t="str">
        <f>IF($H4785="","",VLOOKUP($H4785,Listes!$A$3:$I$12,4,FALSE))</f>
        <v/>
      </c>
      <c r="K4785" t="str">
        <f>IF(H4785="","",VLOOKUP($H4785,Listes!$A$3:$I$12,8,FALSE))</f>
        <v/>
      </c>
      <c r="N4785" t="str">
        <f t="shared" si="694"/>
        <v/>
      </c>
    </row>
    <row r="4786" spans="1:14">
      <c r="A4786" s="62" t="str">
        <f>IF(Encodage!A4786="","",IF(COUNTIF($A$2:A4785,Encodage!A4786),"",IF(AND(Encodage!A4786&gt;=$G$2,Encodage!A4786&lt;=$H$2),Encodage!B4786,"")))</f>
        <v/>
      </c>
      <c r="B4786" s="62" t="str">
        <f>IF(A4786="","",IF(COUNTIF($A$2:B4785,Encodage!B4786)&gt;0,"",IF(AND(Encodage!B4786&gt;=$G$2,Encodage!A4786&lt;=$H$2),Encodage!C4786,"")))</f>
        <v/>
      </c>
      <c r="C4786" s="62"/>
      <c r="D4786" s="61"/>
      <c r="E4786" s="61"/>
      <c r="F4786" s="61"/>
      <c r="G4786" t="str">
        <f t="shared" si="693"/>
        <v/>
      </c>
      <c r="H4786" t="str">
        <f>IFERROR(IF(COUNTIF($H$4:H4785,H4785)&lt;VLOOKUP($H4785,$D$3:$E$500,2,0),H4785,INDEX($D$3:$D$300,MATCH(H4785,$D$3:$D$300,0)+1)),"")</f>
        <v/>
      </c>
      <c r="I4786" t="str">
        <f>IF($H4786="","",VLOOKUP($H4786,Listes!$A$3:$I$12,3,FALSE))</f>
        <v/>
      </c>
      <c r="J4786" t="str">
        <f>IF($H4786="","",VLOOKUP($H4786,Listes!$A$3:$I$12,4,FALSE))</f>
        <v/>
      </c>
      <c r="K4786" t="str">
        <f>IF(H4786="","",VLOOKUP($H4786,Listes!$A$3:$I$12,8,FALSE))</f>
        <v/>
      </c>
      <c r="N4786" t="str">
        <f t="shared" si="694"/>
        <v/>
      </c>
    </row>
    <row r="4787" spans="1:14">
      <c r="A4787" s="62" t="str">
        <f>IF(Encodage!A4787="","",IF(COUNTIF($A$2:A4786,Encodage!A4787),"",IF(AND(Encodage!A4787&gt;=$G$2,Encodage!A4787&lt;=$H$2),Encodage!B4787,"")))</f>
        <v/>
      </c>
      <c r="B4787" s="62" t="str">
        <f>IF(A4787="","",IF(COUNTIF($A$2:B4786,Encodage!B4787)&gt;0,"",IF(AND(Encodage!B4787&gt;=$G$2,Encodage!A4787&lt;=$H$2),Encodage!C4787,"")))</f>
        <v/>
      </c>
      <c r="C4787" s="62"/>
      <c r="D4787" s="61"/>
      <c r="E4787" s="61"/>
      <c r="F4787" s="61"/>
      <c r="G4787" t="str">
        <f t="shared" si="693"/>
        <v/>
      </c>
      <c r="H4787" t="str">
        <f>IFERROR(IF(COUNTIF($H$4:H4786,H4786)&lt;VLOOKUP($H4786,$D$3:$E$500,2,0),H4786,INDEX($D$3:$D$300,MATCH(H4786,$D$3:$D$300,0)+1)),"")</f>
        <v/>
      </c>
      <c r="I4787" t="str">
        <f>IF($H4787="","",VLOOKUP($H4787,Listes!$A$3:$I$12,3,FALSE))</f>
        <v/>
      </c>
      <c r="J4787" t="str">
        <f>IF($H4787="","",VLOOKUP($H4787,Listes!$A$3:$I$12,4,FALSE))</f>
        <v/>
      </c>
      <c r="K4787" t="str">
        <f>IF(H4787="","",VLOOKUP($H4787,Listes!$A$3:$I$12,8,FALSE))</f>
        <v/>
      </c>
      <c r="N4787" t="str">
        <f t="shared" si="694"/>
        <v/>
      </c>
    </row>
    <row r="4788" spans="1:14">
      <c r="A4788" s="62" t="str">
        <f>IF(Encodage!A4788="","",IF(COUNTIF($A$2:A4787,Encodage!A4788),"",IF(AND(Encodage!A4788&gt;=$G$2,Encodage!A4788&lt;=$H$2),Encodage!B4788,"")))</f>
        <v/>
      </c>
      <c r="B4788" s="62" t="str">
        <f>IF(A4788="","",IF(COUNTIF($A$2:B4787,Encodage!B4788)&gt;0,"",IF(AND(Encodage!B4788&gt;=$G$2,Encodage!A4788&lt;=$H$2),Encodage!C4788,"")))</f>
        <v/>
      </c>
      <c r="C4788" s="62"/>
      <c r="D4788" s="61"/>
      <c r="E4788" s="61"/>
      <c r="F4788" s="61"/>
      <c r="G4788" t="str">
        <f t="shared" si="693"/>
        <v/>
      </c>
      <c r="H4788" t="str">
        <f>IFERROR(IF(COUNTIF($H$4:H4787,H4787)&lt;VLOOKUP($H4787,$D$3:$E$500,2,0),H4787,INDEX($D$3:$D$300,MATCH(H4787,$D$3:$D$300,0)+1)),"")</f>
        <v/>
      </c>
      <c r="I4788" t="str">
        <f>IF($H4788="","",VLOOKUP($H4788,Listes!$A$3:$I$12,3,FALSE))</f>
        <v/>
      </c>
      <c r="J4788" t="str">
        <f>IF($H4788="","",VLOOKUP($H4788,Listes!$A$3:$I$12,4,FALSE))</f>
        <v/>
      </c>
      <c r="K4788" t="str">
        <f>IF(H4788="","",VLOOKUP($H4788,Listes!$A$3:$I$12,8,FALSE))</f>
        <v/>
      </c>
      <c r="N4788" t="str">
        <f t="shared" si="694"/>
        <v/>
      </c>
    </row>
    <row r="4789" spans="1:14">
      <c r="A4789" s="62" t="str">
        <f>IF(Encodage!A4789="","",IF(COUNTIF($A$2:A4788,Encodage!A4789),"",IF(AND(Encodage!A4789&gt;=$G$2,Encodage!A4789&lt;=$H$2),Encodage!B4789,"")))</f>
        <v/>
      </c>
      <c r="B4789" s="62" t="str">
        <f>IF(A4789="","",IF(COUNTIF($A$2:B4788,Encodage!B4789)&gt;0,"",IF(AND(Encodage!B4789&gt;=$G$2,Encodage!A4789&lt;=$H$2),Encodage!C4789,"")))</f>
        <v/>
      </c>
      <c r="C4789" s="62"/>
      <c r="D4789" s="61"/>
      <c r="E4789" s="61"/>
      <c r="F4789" s="61"/>
      <c r="G4789" t="str">
        <f t="shared" si="693"/>
        <v/>
      </c>
      <c r="H4789" t="str">
        <f>IFERROR(IF(COUNTIF($H$4:H4788,H4788)&lt;VLOOKUP($H4788,$D$3:$E$500,2,0),H4788,INDEX($D$3:$D$300,MATCH(H4788,$D$3:$D$300,0)+1)),"")</f>
        <v/>
      </c>
      <c r="I4789" t="str">
        <f>IF($H4789="","",VLOOKUP($H4789,Listes!$A$3:$I$12,3,FALSE))</f>
        <v/>
      </c>
      <c r="J4789" t="str">
        <f>IF($H4789="","",VLOOKUP($H4789,Listes!$A$3:$I$12,4,FALSE))</f>
        <v/>
      </c>
      <c r="K4789" t="str">
        <f>IF(H4789="","",VLOOKUP($H4789,Listes!$A$3:$I$12,8,FALSE))</f>
        <v/>
      </c>
      <c r="N4789" t="str">
        <f t="shared" si="694"/>
        <v/>
      </c>
    </row>
    <row r="4790" spans="1:14">
      <c r="A4790" s="62" t="str">
        <f>IF(Encodage!A4790="","",IF(COUNTIF($A$2:A4789,Encodage!A4790),"",IF(AND(Encodage!A4790&gt;=$G$2,Encodage!A4790&lt;=$H$2),Encodage!B4790,"")))</f>
        <v/>
      </c>
      <c r="B4790" s="62" t="str">
        <f>IF(A4790="","",IF(COUNTIF($A$2:B4789,Encodage!B4790)&gt;0,"",IF(AND(Encodage!B4790&gt;=$G$2,Encodage!A4790&lt;=$H$2),Encodage!C4790,"")))</f>
        <v/>
      </c>
      <c r="C4790" s="62"/>
      <c r="D4790" s="61"/>
      <c r="E4790" s="61"/>
      <c r="F4790" s="61"/>
      <c r="G4790" t="str">
        <f t="shared" si="693"/>
        <v/>
      </c>
      <c r="H4790" t="str">
        <f>IFERROR(IF(COUNTIF($H$4:H4789,H4789)&lt;VLOOKUP($H4789,$D$3:$E$500,2,0),H4789,INDEX($D$3:$D$300,MATCH(H4789,$D$3:$D$300,0)+1)),"")</f>
        <v/>
      </c>
      <c r="I4790" t="str">
        <f>IF($H4790="","",VLOOKUP($H4790,Listes!$A$3:$I$12,3,FALSE))</f>
        <v/>
      </c>
      <c r="J4790" t="str">
        <f>IF($H4790="","",VLOOKUP($H4790,Listes!$A$3:$I$12,4,FALSE))</f>
        <v/>
      </c>
      <c r="K4790" t="str">
        <f>IF(H4790="","",VLOOKUP($H4790,Listes!$A$3:$I$12,8,FALSE))</f>
        <v/>
      </c>
      <c r="N4790" t="str">
        <f t="shared" si="694"/>
        <v/>
      </c>
    </row>
    <row r="4791" spans="1:14">
      <c r="A4791" s="62" t="str">
        <f>IF(Encodage!A4791="","",IF(COUNTIF($A$2:A4790,Encodage!A4791),"",IF(AND(Encodage!A4791&gt;=$G$2,Encodage!A4791&lt;=$H$2),Encodage!B4791,"")))</f>
        <v/>
      </c>
      <c r="B4791" s="62" t="str">
        <f>IF(A4791="","",IF(COUNTIF($A$2:B4790,Encodage!B4791)&gt;0,"",IF(AND(Encodage!B4791&gt;=$G$2,Encodage!A4791&lt;=$H$2),Encodage!C4791,"")))</f>
        <v/>
      </c>
      <c r="C4791" s="62"/>
      <c r="D4791" s="61"/>
      <c r="E4791" s="61"/>
      <c r="F4791" s="61"/>
      <c r="G4791" t="str">
        <f t="shared" si="693"/>
        <v/>
      </c>
      <c r="H4791" t="str">
        <f>IFERROR(IF(COUNTIF($H$4:H4790,H4790)&lt;VLOOKUP($H4790,$D$3:$E$500,2,0),H4790,INDEX($D$3:$D$300,MATCH(H4790,$D$3:$D$300,0)+1)),"")</f>
        <v/>
      </c>
      <c r="I4791" t="str">
        <f>IF($H4791="","",VLOOKUP($H4791,Listes!$A$3:$I$12,3,FALSE))</f>
        <v/>
      </c>
      <c r="J4791" t="str">
        <f>IF($H4791="","",VLOOKUP($H4791,Listes!$A$3:$I$12,4,FALSE))</f>
        <v/>
      </c>
      <c r="K4791" t="str">
        <f>IF(H4791="","",VLOOKUP($H4791,Listes!$A$3:$I$12,8,FALSE))</f>
        <v/>
      </c>
      <c r="N4791" t="str">
        <f t="shared" si="694"/>
        <v/>
      </c>
    </row>
    <row r="4792" spans="1:14">
      <c r="A4792" s="62" t="str">
        <f>IF(Encodage!A4792="","",IF(COUNTIF($A$2:A4791,Encodage!A4792),"",IF(AND(Encodage!A4792&gt;=$G$2,Encodage!A4792&lt;=$H$2),Encodage!B4792,"")))</f>
        <v/>
      </c>
      <c r="B4792" s="62" t="str">
        <f>IF(A4792="","",IF(COUNTIF($A$2:B4791,Encodage!B4792)&gt;0,"",IF(AND(Encodage!B4792&gt;=$G$2,Encodage!A4792&lt;=$H$2),Encodage!C4792,"")))</f>
        <v/>
      </c>
      <c r="C4792" s="62"/>
      <c r="D4792" s="61"/>
      <c r="E4792" s="61"/>
      <c r="F4792" s="61"/>
      <c r="G4792" t="str">
        <f t="shared" si="693"/>
        <v/>
      </c>
      <c r="H4792" t="str">
        <f>IFERROR(IF(COUNTIF($H$4:H4791,H4791)&lt;VLOOKUP($H4791,$D$3:$E$500,2,0),H4791,INDEX($D$3:$D$300,MATCH(H4791,$D$3:$D$300,0)+1)),"")</f>
        <v/>
      </c>
      <c r="I4792" t="str">
        <f>IF($H4792="","",VLOOKUP($H4792,Listes!$A$3:$I$12,3,FALSE))</f>
        <v/>
      </c>
      <c r="J4792" t="str">
        <f>IF($H4792="","",VLOOKUP($H4792,Listes!$A$3:$I$12,4,FALSE))</f>
        <v/>
      </c>
      <c r="K4792" t="str">
        <f>IF(H4792="","",VLOOKUP($H4792,Listes!$A$3:$I$12,8,FALSE))</f>
        <v/>
      </c>
      <c r="N4792" t="str">
        <f t="shared" si="694"/>
        <v/>
      </c>
    </row>
    <row r="4793" spans="1:14">
      <c r="A4793" s="62" t="str">
        <f>IF(Encodage!A4793="","",IF(COUNTIF($A$2:A4792,Encodage!A4793),"",IF(AND(Encodage!A4793&gt;=$G$2,Encodage!A4793&lt;=$H$2),Encodage!B4793,"")))</f>
        <v/>
      </c>
      <c r="B4793" s="62" t="str">
        <f>IF(A4793="","",IF(COUNTIF($A$2:B4792,Encodage!B4793)&gt;0,"",IF(AND(Encodage!B4793&gt;=$G$2,Encodage!A4793&lt;=$H$2),Encodage!C4793,"")))</f>
        <v/>
      </c>
      <c r="C4793" s="62"/>
      <c r="D4793" s="61"/>
      <c r="E4793" s="61"/>
      <c r="F4793" s="61"/>
      <c r="G4793" t="str">
        <f t="shared" si="693"/>
        <v/>
      </c>
      <c r="H4793" t="str">
        <f>IFERROR(IF(COUNTIF($H$4:H4792,H4792)&lt;VLOOKUP($H4792,$D$3:$E$500,2,0),H4792,INDEX($D$3:$D$300,MATCH(H4792,$D$3:$D$300,0)+1)),"")</f>
        <v/>
      </c>
      <c r="I4793" t="str">
        <f>IF($H4793="","",VLOOKUP($H4793,Listes!$A$3:$I$12,3,FALSE))</f>
        <v/>
      </c>
      <c r="J4793" t="str">
        <f>IF($H4793="","",VLOOKUP($H4793,Listes!$A$3:$I$12,4,FALSE))</f>
        <v/>
      </c>
      <c r="K4793" t="str">
        <f>IF(H4793="","",VLOOKUP($H4793,Listes!$A$3:$I$12,8,FALSE))</f>
        <v/>
      </c>
      <c r="N4793" t="str">
        <f t="shared" si="694"/>
        <v/>
      </c>
    </row>
    <row r="4794" spans="1:14">
      <c r="A4794" s="62" t="str">
        <f>IF(Encodage!A4794="","",IF(COUNTIF($A$2:A4793,Encodage!A4794),"",IF(AND(Encodage!A4794&gt;=$G$2,Encodage!A4794&lt;=$H$2),Encodage!B4794,"")))</f>
        <v/>
      </c>
      <c r="B4794" s="62" t="str">
        <f>IF(A4794="","",IF(COUNTIF($A$2:B4793,Encodage!B4794)&gt;0,"",IF(AND(Encodage!B4794&gt;=$G$2,Encodage!A4794&lt;=$H$2),Encodage!C4794,"")))</f>
        <v/>
      </c>
      <c r="C4794" s="62"/>
      <c r="D4794" s="61"/>
      <c r="E4794" s="61"/>
      <c r="F4794" s="61"/>
      <c r="G4794" t="str">
        <f t="shared" si="693"/>
        <v/>
      </c>
      <c r="H4794" t="str">
        <f>IFERROR(IF(COUNTIF($H$4:H4793,H4793)&lt;VLOOKUP($H4793,$D$3:$E$500,2,0),H4793,INDEX($D$3:$D$300,MATCH(H4793,$D$3:$D$300,0)+1)),"")</f>
        <v/>
      </c>
      <c r="I4794" t="str">
        <f>IF($H4794="","",VLOOKUP($H4794,Listes!$A$3:$I$12,3,FALSE))</f>
        <v/>
      </c>
      <c r="J4794" t="str">
        <f>IF($H4794="","",VLOOKUP($H4794,Listes!$A$3:$I$12,4,FALSE))</f>
        <v/>
      </c>
      <c r="K4794" t="str">
        <f>IF(H4794="","",VLOOKUP($H4794,Listes!$A$3:$I$12,8,FALSE))</f>
        <v/>
      </c>
      <c r="N4794" t="str">
        <f t="shared" si="694"/>
        <v/>
      </c>
    </row>
    <row r="4795" spans="1:14">
      <c r="A4795" s="62" t="str">
        <f>IF(Encodage!A4795="","",IF(COUNTIF($A$2:A4794,Encodage!A4795),"",IF(AND(Encodage!A4795&gt;=$G$2,Encodage!A4795&lt;=$H$2),Encodage!B4795,"")))</f>
        <v/>
      </c>
      <c r="B4795" s="62" t="str">
        <f>IF(A4795="","",IF(COUNTIF($A$2:B4794,Encodage!B4795)&gt;0,"",IF(AND(Encodage!B4795&gt;=$G$2,Encodage!A4795&lt;=$H$2),Encodage!C4795,"")))</f>
        <v/>
      </c>
      <c r="C4795" s="62"/>
      <c r="D4795" s="61"/>
      <c r="E4795" s="61"/>
      <c r="F4795" s="61"/>
      <c r="G4795" t="str">
        <f t="shared" si="693"/>
        <v/>
      </c>
      <c r="H4795" t="str">
        <f>IFERROR(IF(COUNTIF($H$4:H4794,H4794)&lt;VLOOKUP($H4794,$D$3:$E$500,2,0),H4794,INDEX($D$3:$D$300,MATCH(H4794,$D$3:$D$300,0)+1)),"")</f>
        <v/>
      </c>
      <c r="I4795" t="str">
        <f>IF($H4795="","",VLOOKUP($H4795,Listes!$A$3:$I$12,3,FALSE))</f>
        <v/>
      </c>
      <c r="J4795" t="str">
        <f>IF($H4795="","",VLOOKUP($H4795,Listes!$A$3:$I$12,4,FALSE))</f>
        <v/>
      </c>
      <c r="K4795" t="str">
        <f>IF(H4795="","",VLOOKUP($H4795,Listes!$A$3:$I$12,8,FALSE))</f>
        <v/>
      </c>
      <c r="N4795" t="str">
        <f t="shared" si="694"/>
        <v/>
      </c>
    </row>
    <row r="4796" spans="1:14">
      <c r="A4796" s="62" t="str">
        <f>IF(Encodage!A4796="","",IF(COUNTIF($A$2:A4795,Encodage!A4796),"",IF(AND(Encodage!A4796&gt;=$G$2,Encodage!A4796&lt;=$H$2),Encodage!B4796,"")))</f>
        <v/>
      </c>
      <c r="B4796" s="62" t="str">
        <f>IF(A4796="","",IF(COUNTIF($A$2:B4795,Encodage!B4796)&gt;0,"",IF(AND(Encodage!B4796&gt;=$G$2,Encodage!A4796&lt;=$H$2),Encodage!C4796,"")))</f>
        <v/>
      </c>
      <c r="C4796" s="62"/>
      <c r="D4796" s="61"/>
      <c r="E4796" s="61"/>
      <c r="F4796" s="61"/>
      <c r="G4796" t="str">
        <f t="shared" si="693"/>
        <v/>
      </c>
      <c r="H4796" t="str">
        <f>IFERROR(IF(COUNTIF($H$4:H4795,H4795)&lt;VLOOKUP($H4795,$D$3:$E$500,2,0),H4795,INDEX($D$3:$D$300,MATCH(H4795,$D$3:$D$300,0)+1)),"")</f>
        <v/>
      </c>
      <c r="I4796" t="str">
        <f>IF($H4796="","",VLOOKUP($H4796,Listes!$A$3:$I$12,3,FALSE))</f>
        <v/>
      </c>
      <c r="J4796" t="str">
        <f>IF($H4796="","",VLOOKUP($H4796,Listes!$A$3:$I$12,4,FALSE))</f>
        <v/>
      </c>
      <c r="K4796" t="str">
        <f>IF(H4796="","",VLOOKUP($H4796,Listes!$A$3:$I$12,8,FALSE))</f>
        <v/>
      </c>
      <c r="N4796" t="str">
        <f t="shared" si="694"/>
        <v/>
      </c>
    </row>
    <row r="4797" spans="1:14">
      <c r="A4797" s="62" t="str">
        <f>IF(Encodage!A4797="","",IF(COUNTIF($A$2:A4796,Encodage!A4797),"",IF(AND(Encodage!A4797&gt;=$G$2,Encodage!A4797&lt;=$H$2),Encodage!B4797,"")))</f>
        <v/>
      </c>
      <c r="B4797" s="62" t="str">
        <f>IF(A4797="","",IF(COUNTIF($A$2:B4796,Encodage!B4797)&gt;0,"",IF(AND(Encodage!B4797&gt;=$G$2,Encodage!A4797&lt;=$H$2),Encodage!C4797,"")))</f>
        <v/>
      </c>
      <c r="C4797" s="62"/>
      <c r="D4797" s="61"/>
      <c r="E4797" s="61"/>
      <c r="F4797" s="61"/>
      <c r="G4797" t="str">
        <f t="shared" si="693"/>
        <v/>
      </c>
      <c r="H4797" t="str">
        <f>IFERROR(IF(COUNTIF($H$4:H4796,H4796)&lt;VLOOKUP($H4796,$D$3:$E$500,2,0),H4796,INDEX($D$3:$D$300,MATCH(H4796,$D$3:$D$300,0)+1)),"")</f>
        <v/>
      </c>
      <c r="I4797" t="str">
        <f>IF($H4797="","",VLOOKUP($H4797,Listes!$A$3:$I$12,3,FALSE))</f>
        <v/>
      </c>
      <c r="J4797" t="str">
        <f>IF($H4797="","",VLOOKUP($H4797,Listes!$A$3:$I$12,4,FALSE))</f>
        <v/>
      </c>
      <c r="K4797" t="str">
        <f>IF(H4797="","",VLOOKUP($H4797,Listes!$A$3:$I$12,8,FALSE))</f>
        <v/>
      </c>
      <c r="N4797" t="str">
        <f t="shared" si="694"/>
        <v/>
      </c>
    </row>
    <row r="4798" spans="1:14">
      <c r="A4798" s="62" t="str">
        <f>IF(Encodage!A4798="","",IF(COUNTIF($A$2:A4797,Encodage!A4798),"",IF(AND(Encodage!A4798&gt;=$G$2,Encodage!A4798&lt;=$H$2),Encodage!B4798,"")))</f>
        <v/>
      </c>
      <c r="B4798" s="62" t="str">
        <f>IF(A4798="","",IF(COUNTIF($A$2:B4797,Encodage!B4798)&gt;0,"",IF(AND(Encodage!B4798&gt;=$G$2,Encodage!A4798&lt;=$H$2),Encodage!C4798,"")))</f>
        <v/>
      </c>
      <c r="C4798" s="62"/>
      <c r="D4798" s="61"/>
      <c r="E4798" s="61"/>
      <c r="F4798" s="61"/>
      <c r="G4798" t="str">
        <f t="shared" si="693"/>
        <v/>
      </c>
      <c r="H4798" t="str">
        <f>IFERROR(IF(COUNTIF($H$4:H4797,H4797)&lt;VLOOKUP($H4797,$D$3:$E$500,2,0),H4797,INDEX($D$3:$D$300,MATCH(H4797,$D$3:$D$300,0)+1)),"")</f>
        <v/>
      </c>
      <c r="I4798" t="str">
        <f>IF($H4798="","",VLOOKUP($H4798,Listes!$A$3:$I$12,3,FALSE))</f>
        <v/>
      </c>
      <c r="J4798" t="str">
        <f>IF($H4798="","",VLOOKUP($H4798,Listes!$A$3:$I$12,4,FALSE))</f>
        <v/>
      </c>
      <c r="K4798" t="str">
        <f>IF(H4798="","",VLOOKUP($H4798,Listes!$A$3:$I$12,8,FALSE))</f>
        <v/>
      </c>
      <c r="N4798" t="str">
        <f t="shared" si="694"/>
        <v/>
      </c>
    </row>
    <row r="4799" spans="1:14">
      <c r="A4799" s="62" t="str">
        <f>IF(Encodage!A4799="","",IF(COUNTIF($A$2:A4798,Encodage!A4799),"",IF(AND(Encodage!A4799&gt;=$G$2,Encodage!A4799&lt;=$H$2),Encodage!B4799,"")))</f>
        <v/>
      </c>
      <c r="B4799" s="62" t="str">
        <f>IF(A4799="","",IF(COUNTIF($A$2:B4798,Encodage!B4799)&gt;0,"",IF(AND(Encodage!B4799&gt;=$G$2,Encodage!A4799&lt;=$H$2),Encodage!C4799,"")))</f>
        <v/>
      </c>
      <c r="C4799" s="62"/>
      <c r="D4799" s="61"/>
      <c r="E4799" s="61"/>
      <c r="F4799" s="61"/>
      <c r="G4799" t="str">
        <f t="shared" si="693"/>
        <v/>
      </c>
      <c r="H4799" t="str">
        <f>IFERROR(IF(COUNTIF($H$4:H4798,H4798)&lt;VLOOKUP($H4798,$D$3:$E$500,2,0),H4798,INDEX($D$3:$D$300,MATCH(H4798,$D$3:$D$300,0)+1)),"")</f>
        <v/>
      </c>
      <c r="I4799" t="str">
        <f>IF($H4799="","",VLOOKUP($H4799,Listes!$A$3:$I$12,3,FALSE))</f>
        <v/>
      </c>
      <c r="J4799" t="str">
        <f>IF($H4799="","",VLOOKUP($H4799,Listes!$A$3:$I$12,4,FALSE))</f>
        <v/>
      </c>
      <c r="K4799" t="str">
        <f>IF(H4799="","",VLOOKUP($H4799,Listes!$A$3:$I$12,8,FALSE))</f>
        <v/>
      </c>
      <c r="N4799" t="str">
        <f t="shared" si="694"/>
        <v/>
      </c>
    </row>
    <row r="4800" spans="1:14">
      <c r="A4800" s="62" t="str">
        <f>IF(Encodage!A4800="","",IF(COUNTIF($A$2:A4799,Encodage!A4800),"",IF(AND(Encodage!A4800&gt;=$G$2,Encodage!A4800&lt;=$H$2),Encodage!B4800,"")))</f>
        <v/>
      </c>
      <c r="B4800" s="62" t="str">
        <f>IF(A4800="","",IF(COUNTIF($A$2:B4799,Encodage!B4800)&gt;0,"",IF(AND(Encodage!B4800&gt;=$G$2,Encodage!A4800&lt;=$H$2),Encodage!C4800,"")))</f>
        <v/>
      </c>
      <c r="C4800" s="62"/>
      <c r="D4800" s="61"/>
      <c r="E4800" s="61"/>
      <c r="F4800" s="61"/>
      <c r="G4800" t="str">
        <f t="shared" si="693"/>
        <v/>
      </c>
      <c r="H4800" t="str">
        <f>IFERROR(IF(COUNTIF($H$4:H4799,H4799)&lt;VLOOKUP($H4799,$D$3:$E$500,2,0),H4799,INDEX($D$3:$D$300,MATCH(H4799,$D$3:$D$300,0)+1)),"")</f>
        <v/>
      </c>
      <c r="I4800" t="str">
        <f>IF($H4800="","",VLOOKUP($H4800,Listes!$A$3:$I$12,3,FALSE))</f>
        <v/>
      </c>
      <c r="J4800" t="str">
        <f>IF($H4800="","",VLOOKUP($H4800,Listes!$A$3:$I$12,4,FALSE))</f>
        <v/>
      </c>
      <c r="K4800" t="str">
        <f>IF(H4800="","",VLOOKUP($H4800,Listes!$A$3:$I$12,8,FALSE))</f>
        <v/>
      </c>
      <c r="N4800" t="str">
        <f t="shared" si="694"/>
        <v/>
      </c>
    </row>
    <row r="4801" spans="1:14">
      <c r="A4801" s="62" t="str">
        <f>IF(Encodage!A4801="","",IF(COUNTIF($A$2:A4800,Encodage!A4801),"",IF(AND(Encodage!A4801&gt;=$G$2,Encodage!A4801&lt;=$H$2),Encodage!B4801,"")))</f>
        <v/>
      </c>
      <c r="B4801" s="62" t="str">
        <f>IF(A4801="","",IF(COUNTIF($A$2:B4800,Encodage!B4801)&gt;0,"",IF(AND(Encodage!B4801&gt;=$G$2,Encodage!A4801&lt;=$H$2),Encodage!C4801,"")))</f>
        <v/>
      </c>
      <c r="C4801" s="62"/>
      <c r="D4801" s="61"/>
      <c r="E4801" s="61"/>
      <c r="F4801" s="61"/>
      <c r="G4801" t="str">
        <f t="shared" si="693"/>
        <v/>
      </c>
      <c r="H4801" t="str">
        <f>IFERROR(IF(COUNTIF($H$4:H4800,H4800)&lt;VLOOKUP($H4800,$D$3:$E$500,2,0),H4800,INDEX($D$3:$D$300,MATCH(H4800,$D$3:$D$300,0)+1)),"")</f>
        <v/>
      </c>
      <c r="I4801" t="str">
        <f>IF($H4801="","",VLOOKUP($H4801,Listes!$A$3:$I$12,3,FALSE))</f>
        <v/>
      </c>
      <c r="J4801" t="str">
        <f>IF($H4801="","",VLOOKUP($H4801,Listes!$A$3:$I$12,4,FALSE))</f>
        <v/>
      </c>
      <c r="K4801" t="str">
        <f>IF(H4801="","",VLOOKUP($H4801,Listes!$A$3:$I$12,8,FALSE))</f>
        <v/>
      </c>
      <c r="N4801" t="str">
        <f t="shared" si="694"/>
        <v/>
      </c>
    </row>
    <row r="4802" spans="1:14">
      <c r="A4802" s="62" t="str">
        <f>IF(Encodage!A4802="","",IF(COUNTIF($A$2:A4801,Encodage!A4802),"",IF(AND(Encodage!A4802&gt;=$G$2,Encodage!A4802&lt;=$H$2),Encodage!B4802,"")))</f>
        <v/>
      </c>
      <c r="B4802" s="62" t="str">
        <f>IF(A4802="","",IF(COUNTIF($A$2:B4801,Encodage!B4802)&gt;0,"",IF(AND(Encodage!B4802&gt;=$G$2,Encodage!A4802&lt;=$H$2),Encodage!C4802,"")))</f>
        <v/>
      </c>
      <c r="C4802" s="62"/>
      <c r="D4802" s="61"/>
      <c r="E4802" s="61"/>
      <c r="F4802" s="61"/>
      <c r="G4802" t="str">
        <f t="shared" si="693"/>
        <v/>
      </c>
      <c r="H4802" t="str">
        <f>IFERROR(IF(COUNTIF($H$4:H4801,H4801)&lt;VLOOKUP($H4801,$D$3:$E$500,2,0),H4801,INDEX($D$3:$D$300,MATCH(H4801,$D$3:$D$300,0)+1)),"")</f>
        <v/>
      </c>
      <c r="I4802" t="str">
        <f>IF($H4802="","",VLOOKUP($H4802,Listes!$A$3:$I$12,3,FALSE))</f>
        <v/>
      </c>
      <c r="J4802" t="str">
        <f>IF($H4802="","",VLOOKUP($H4802,Listes!$A$3:$I$12,4,FALSE))</f>
        <v/>
      </c>
      <c r="K4802" t="str">
        <f>IF(H4802="","",VLOOKUP($H4802,Listes!$A$3:$I$12,8,FALSE))</f>
        <v/>
      </c>
      <c r="N4802" t="str">
        <f t="shared" si="694"/>
        <v/>
      </c>
    </row>
    <row r="4803" spans="1:14">
      <c r="A4803" s="62" t="str">
        <f>IF(Encodage!A4803="","",IF(COUNTIF($A$2:A4802,Encodage!A4803),"",IF(AND(Encodage!A4803&gt;=$G$2,Encodage!A4803&lt;=$H$2),Encodage!B4803,"")))</f>
        <v/>
      </c>
      <c r="B4803" s="62" t="str">
        <f>IF(A4803="","",IF(COUNTIF($A$2:B4802,Encodage!B4803)&gt;0,"",IF(AND(Encodage!B4803&gt;=$G$2,Encodage!A4803&lt;=$H$2),Encodage!C4803,"")))</f>
        <v/>
      </c>
      <c r="C4803" s="62"/>
      <c r="D4803" s="61"/>
      <c r="E4803" s="61"/>
      <c r="F4803" s="61"/>
      <c r="G4803" t="str">
        <f t="shared" si="693"/>
        <v/>
      </c>
      <c r="H4803" t="str">
        <f>IFERROR(IF(COUNTIF($H$4:H4802,H4802)&lt;VLOOKUP($H4802,$D$3:$E$500,2,0),H4802,INDEX($D$3:$D$300,MATCH(H4802,$D$3:$D$300,0)+1)),"")</f>
        <v/>
      </c>
      <c r="I4803" t="str">
        <f>IF($H4803="","",VLOOKUP($H4803,Listes!$A$3:$I$12,3,FALSE))</f>
        <v/>
      </c>
      <c r="J4803" t="str">
        <f>IF($H4803="","",VLOOKUP($H4803,Listes!$A$3:$I$12,4,FALSE))</f>
        <v/>
      </c>
      <c r="K4803" t="str">
        <f>IF(H4803="","",VLOOKUP($H4803,Listes!$A$3:$I$12,8,FALSE))</f>
        <v/>
      </c>
      <c r="N4803" t="str">
        <f t="shared" si="694"/>
        <v/>
      </c>
    </row>
    <row r="4804" spans="1:14">
      <c r="A4804" s="62" t="str">
        <f>IF(Encodage!A4804="","",IF(COUNTIF($A$2:A4803,Encodage!A4804),"",IF(AND(Encodage!A4804&gt;=$G$2,Encodage!A4804&lt;=$H$2),Encodage!B4804,"")))</f>
        <v/>
      </c>
      <c r="B4804" s="62" t="str">
        <f>IF(A4804="","",IF(COUNTIF($A$2:B4803,Encodage!B4804)&gt;0,"",IF(AND(Encodage!B4804&gt;=$G$2,Encodage!A4804&lt;=$H$2),Encodage!C4804,"")))</f>
        <v/>
      </c>
      <c r="C4804" s="62"/>
      <c r="D4804" s="61"/>
      <c r="E4804" s="61"/>
      <c r="F4804" s="61"/>
      <c r="G4804" t="str">
        <f t="shared" si="693"/>
        <v/>
      </c>
      <c r="H4804" t="str">
        <f>IFERROR(IF(COUNTIF($H$4:H4803,H4803)&lt;VLOOKUP($H4803,$D$3:$E$500,2,0),H4803,INDEX($D$3:$D$300,MATCH(H4803,$D$3:$D$300,0)+1)),"")</f>
        <v/>
      </c>
      <c r="I4804" t="str">
        <f>IF($H4804="","",VLOOKUP($H4804,Listes!$A$3:$I$12,3,FALSE))</f>
        <v/>
      </c>
      <c r="J4804" t="str">
        <f>IF($H4804="","",VLOOKUP($H4804,Listes!$A$3:$I$12,4,FALSE))</f>
        <v/>
      </c>
      <c r="K4804" t="str">
        <f>IF(H4804="","",VLOOKUP($H4804,Listes!$A$3:$I$12,8,FALSE))</f>
        <v/>
      </c>
      <c r="N4804" t="str">
        <f t="shared" si="694"/>
        <v/>
      </c>
    </row>
    <row r="4805" spans="1:14">
      <c r="A4805" s="62" t="str">
        <f>IF(Encodage!A4805="","",IF(COUNTIF($A$2:A4804,Encodage!A4805),"",IF(AND(Encodage!A4805&gt;=$G$2,Encodage!A4805&lt;=$H$2),Encodage!B4805,"")))</f>
        <v/>
      </c>
      <c r="B4805" s="62" t="str">
        <f>IF(A4805="","",IF(COUNTIF($A$2:B4804,Encodage!B4805)&gt;0,"",IF(AND(Encodage!B4805&gt;=$G$2,Encodage!A4805&lt;=$H$2),Encodage!C4805,"")))</f>
        <v/>
      </c>
      <c r="C4805" s="62"/>
      <c r="D4805" s="61"/>
      <c r="E4805" s="61"/>
      <c r="F4805" s="61"/>
      <c r="G4805" t="str">
        <f t="shared" ref="G4805:G4868" si="695">IFERROR(INDEX($C$3:$C$10000,MATCH(H4805,$A$3:$A$10000,0)),"")</f>
        <v/>
      </c>
      <c r="H4805" t="str">
        <f>IFERROR(IF(COUNTIF($H$4:H4804,H4804)&lt;VLOOKUP($H4804,$D$3:$E$500,2,0),H4804,INDEX($D$3:$D$300,MATCH(H4804,$D$3:$D$300,0)+1)),"")</f>
        <v/>
      </c>
      <c r="I4805" t="str">
        <f>IF($H4805="","",VLOOKUP($H4805,Listes!$A$3:$I$12,3,FALSE))</f>
        <v/>
      </c>
      <c r="J4805" t="str">
        <f>IF($H4805="","",VLOOKUP($H4805,Listes!$A$3:$I$12,4,FALSE))</f>
        <v/>
      </c>
      <c r="K4805" t="str">
        <f>IF(H4805="","",VLOOKUP($H4805,Listes!$A$3:$I$12,8,FALSE))</f>
        <v/>
      </c>
      <c r="N4805" t="str">
        <f t="shared" ref="N4805:N4868" si="696">IF($H4804=$H4805,"",IFERROR(INDEX($C$3:$C$300,MATCH(H4805,$D$3:$D$300,0)),""))</f>
        <v/>
      </c>
    </row>
    <row r="4806" spans="1:14">
      <c r="A4806" s="62" t="str">
        <f>IF(Encodage!A4806="","",IF(COUNTIF($A$2:A4805,Encodage!A4806),"",IF(AND(Encodage!A4806&gt;=$G$2,Encodage!A4806&lt;=$H$2),Encodage!B4806,"")))</f>
        <v/>
      </c>
      <c r="B4806" s="62" t="str">
        <f>IF(A4806="","",IF(COUNTIF($A$2:B4805,Encodage!B4806)&gt;0,"",IF(AND(Encodage!B4806&gt;=$G$2,Encodage!A4806&lt;=$H$2),Encodage!C4806,"")))</f>
        <v/>
      </c>
      <c r="C4806" s="62"/>
      <c r="D4806" s="61"/>
      <c r="E4806" s="61"/>
      <c r="F4806" s="61"/>
      <c r="G4806" t="str">
        <f t="shared" si="695"/>
        <v/>
      </c>
      <c r="H4806" t="str">
        <f>IFERROR(IF(COUNTIF($H$4:H4805,H4805)&lt;VLOOKUP($H4805,$D$3:$E$500,2,0),H4805,INDEX($D$3:$D$300,MATCH(H4805,$D$3:$D$300,0)+1)),"")</f>
        <v/>
      </c>
      <c r="I4806" t="str">
        <f>IF($H4806="","",VLOOKUP($H4806,Listes!$A$3:$I$12,3,FALSE))</f>
        <v/>
      </c>
      <c r="J4806" t="str">
        <f>IF($H4806="","",VLOOKUP($H4806,Listes!$A$3:$I$12,4,FALSE))</f>
        <v/>
      </c>
      <c r="K4806" t="str">
        <f>IF(H4806="","",VLOOKUP($H4806,Listes!$A$3:$I$12,8,FALSE))</f>
        <v/>
      </c>
      <c r="N4806" t="str">
        <f t="shared" si="696"/>
        <v/>
      </c>
    </row>
    <row r="4807" spans="1:14">
      <c r="A4807" s="62" t="str">
        <f>IF(Encodage!A4807="","",IF(COUNTIF($A$2:A4806,Encodage!A4807),"",IF(AND(Encodage!A4807&gt;=$G$2,Encodage!A4807&lt;=$H$2),Encodage!B4807,"")))</f>
        <v/>
      </c>
      <c r="B4807" s="62" t="str">
        <f>IF(A4807="","",IF(COUNTIF($A$2:B4806,Encodage!B4807)&gt;0,"",IF(AND(Encodage!B4807&gt;=$G$2,Encodage!A4807&lt;=$H$2),Encodage!C4807,"")))</f>
        <v/>
      </c>
      <c r="C4807" s="62"/>
      <c r="D4807" s="61"/>
      <c r="E4807" s="61"/>
      <c r="F4807" s="61"/>
      <c r="G4807" t="str">
        <f t="shared" si="695"/>
        <v/>
      </c>
      <c r="H4807" t="str">
        <f>IFERROR(IF(COUNTIF($H$4:H4806,H4806)&lt;VLOOKUP($H4806,$D$3:$E$500,2,0),H4806,INDEX($D$3:$D$300,MATCH(H4806,$D$3:$D$300,0)+1)),"")</f>
        <v/>
      </c>
      <c r="I4807" t="str">
        <f>IF($H4807="","",VLOOKUP($H4807,Listes!$A$3:$I$12,3,FALSE))</f>
        <v/>
      </c>
      <c r="J4807" t="str">
        <f>IF($H4807="","",VLOOKUP($H4807,Listes!$A$3:$I$12,4,FALSE))</f>
        <v/>
      </c>
      <c r="K4807" t="str">
        <f>IF(H4807="","",VLOOKUP($H4807,Listes!$A$3:$I$12,8,FALSE))</f>
        <v/>
      </c>
      <c r="N4807" t="str">
        <f t="shared" si="696"/>
        <v/>
      </c>
    </row>
    <row r="4808" spans="1:14">
      <c r="A4808" s="62" t="str">
        <f>IF(Encodage!A4808="","",IF(COUNTIF($A$2:A4807,Encodage!A4808),"",IF(AND(Encodage!A4808&gt;=$G$2,Encodage!A4808&lt;=$H$2),Encodage!B4808,"")))</f>
        <v/>
      </c>
      <c r="B4808" s="62" t="str">
        <f>IF(A4808="","",IF(COUNTIF($A$2:B4807,Encodage!B4808)&gt;0,"",IF(AND(Encodage!B4808&gt;=$G$2,Encodage!A4808&lt;=$H$2),Encodage!C4808,"")))</f>
        <v/>
      </c>
      <c r="C4808" s="62"/>
      <c r="D4808" s="61"/>
      <c r="E4808" s="61"/>
      <c r="F4808" s="61"/>
      <c r="G4808" t="str">
        <f t="shared" si="695"/>
        <v/>
      </c>
      <c r="H4808" t="str">
        <f>IFERROR(IF(COUNTIF($H$4:H4807,H4807)&lt;VLOOKUP($H4807,$D$3:$E$500,2,0),H4807,INDEX($D$3:$D$300,MATCH(H4807,$D$3:$D$300,0)+1)),"")</f>
        <v/>
      </c>
      <c r="I4808" t="str">
        <f>IF($H4808="","",VLOOKUP($H4808,Listes!$A$3:$I$12,3,FALSE))</f>
        <v/>
      </c>
      <c r="J4808" t="str">
        <f>IF($H4808="","",VLOOKUP($H4808,Listes!$A$3:$I$12,4,FALSE))</f>
        <v/>
      </c>
      <c r="K4808" t="str">
        <f>IF(H4808="","",VLOOKUP($H4808,Listes!$A$3:$I$12,8,FALSE))</f>
        <v/>
      </c>
      <c r="N4808" t="str">
        <f t="shared" si="696"/>
        <v/>
      </c>
    </row>
    <row r="4809" spans="1:14">
      <c r="A4809" s="62" t="str">
        <f>IF(Encodage!A4809="","",IF(COUNTIF($A$2:A4808,Encodage!A4809),"",IF(AND(Encodage!A4809&gt;=$G$2,Encodage!A4809&lt;=$H$2),Encodage!B4809,"")))</f>
        <v/>
      </c>
      <c r="B4809" s="62" t="str">
        <f>IF(A4809="","",IF(COUNTIF($A$2:B4808,Encodage!B4809)&gt;0,"",IF(AND(Encodage!B4809&gt;=$G$2,Encodage!A4809&lt;=$H$2),Encodage!C4809,"")))</f>
        <v/>
      </c>
      <c r="C4809" s="62"/>
      <c r="D4809" s="61"/>
      <c r="E4809" s="61"/>
      <c r="F4809" s="61"/>
      <c r="G4809" t="str">
        <f t="shared" si="695"/>
        <v/>
      </c>
      <c r="H4809" t="str">
        <f>IFERROR(IF(COUNTIF($H$4:H4808,H4808)&lt;VLOOKUP($H4808,$D$3:$E$500,2,0),H4808,INDEX($D$3:$D$300,MATCH(H4808,$D$3:$D$300,0)+1)),"")</f>
        <v/>
      </c>
      <c r="I4809" t="str">
        <f>IF($H4809="","",VLOOKUP($H4809,Listes!$A$3:$I$12,3,FALSE))</f>
        <v/>
      </c>
      <c r="J4809" t="str">
        <f>IF($H4809="","",VLOOKUP($H4809,Listes!$A$3:$I$12,4,FALSE))</f>
        <v/>
      </c>
      <c r="K4809" t="str">
        <f>IF(H4809="","",VLOOKUP($H4809,Listes!$A$3:$I$12,8,FALSE))</f>
        <v/>
      </c>
      <c r="N4809" t="str">
        <f t="shared" si="696"/>
        <v/>
      </c>
    </row>
    <row r="4810" spans="1:14">
      <c r="A4810" s="62" t="str">
        <f>IF(Encodage!A4810="","",IF(COUNTIF($A$2:A4809,Encodage!A4810),"",IF(AND(Encodage!A4810&gt;=$G$2,Encodage!A4810&lt;=$H$2),Encodage!B4810,"")))</f>
        <v/>
      </c>
      <c r="B4810" s="62" t="str">
        <f>IF(A4810="","",IF(COUNTIF($A$2:B4809,Encodage!B4810)&gt;0,"",IF(AND(Encodage!B4810&gt;=$G$2,Encodage!A4810&lt;=$H$2),Encodage!C4810,"")))</f>
        <v/>
      </c>
      <c r="C4810" s="62"/>
      <c r="D4810" s="61"/>
      <c r="E4810" s="61"/>
      <c r="F4810" s="61"/>
      <c r="G4810" t="str">
        <f t="shared" si="695"/>
        <v/>
      </c>
      <c r="H4810" t="str">
        <f>IFERROR(IF(COUNTIF($H$4:H4809,H4809)&lt;VLOOKUP($H4809,$D$3:$E$500,2,0),H4809,INDEX($D$3:$D$300,MATCH(H4809,$D$3:$D$300,0)+1)),"")</f>
        <v/>
      </c>
      <c r="I4810" t="str">
        <f>IF($H4810="","",VLOOKUP($H4810,Listes!$A$3:$I$12,3,FALSE))</f>
        <v/>
      </c>
      <c r="J4810" t="str">
        <f>IF($H4810="","",VLOOKUP($H4810,Listes!$A$3:$I$12,4,FALSE))</f>
        <v/>
      </c>
      <c r="K4810" t="str">
        <f>IF(H4810="","",VLOOKUP($H4810,Listes!$A$3:$I$12,8,FALSE))</f>
        <v/>
      </c>
      <c r="N4810" t="str">
        <f t="shared" si="696"/>
        <v/>
      </c>
    </row>
    <row r="4811" spans="1:14">
      <c r="A4811" s="62" t="str">
        <f>IF(Encodage!A4811="","",IF(COUNTIF($A$2:A4810,Encodage!A4811),"",IF(AND(Encodage!A4811&gt;=$G$2,Encodage!A4811&lt;=$H$2),Encodage!B4811,"")))</f>
        <v/>
      </c>
      <c r="B4811" s="62" t="str">
        <f>IF(A4811="","",IF(COUNTIF($A$2:B4810,Encodage!B4811)&gt;0,"",IF(AND(Encodage!B4811&gt;=$G$2,Encodage!A4811&lt;=$H$2),Encodage!C4811,"")))</f>
        <v/>
      </c>
      <c r="C4811" s="62"/>
      <c r="D4811" s="61"/>
      <c r="E4811" s="61"/>
      <c r="F4811" s="61"/>
      <c r="G4811" t="str">
        <f t="shared" si="695"/>
        <v/>
      </c>
      <c r="H4811" t="str">
        <f>IFERROR(IF(COUNTIF($H$4:H4810,H4810)&lt;VLOOKUP($H4810,$D$3:$E$500,2,0),H4810,INDEX($D$3:$D$300,MATCH(H4810,$D$3:$D$300,0)+1)),"")</f>
        <v/>
      </c>
      <c r="I4811" t="str">
        <f>IF($H4811="","",VLOOKUP($H4811,Listes!$A$3:$I$12,3,FALSE))</f>
        <v/>
      </c>
      <c r="J4811" t="str">
        <f>IF($H4811="","",VLOOKUP($H4811,Listes!$A$3:$I$12,4,FALSE))</f>
        <v/>
      </c>
      <c r="K4811" t="str">
        <f>IF(H4811="","",VLOOKUP($H4811,Listes!$A$3:$I$12,8,FALSE))</f>
        <v/>
      </c>
      <c r="N4811" t="str">
        <f t="shared" si="696"/>
        <v/>
      </c>
    </row>
    <row r="4812" spans="1:14">
      <c r="A4812" s="62" t="str">
        <f>IF(Encodage!A4812="","",IF(COUNTIF($A$2:A4811,Encodage!A4812),"",IF(AND(Encodage!A4812&gt;=$G$2,Encodage!A4812&lt;=$H$2),Encodage!B4812,"")))</f>
        <v/>
      </c>
      <c r="B4812" s="62" t="str">
        <f>IF(A4812="","",IF(COUNTIF($A$2:B4811,Encodage!B4812)&gt;0,"",IF(AND(Encodage!B4812&gt;=$G$2,Encodage!A4812&lt;=$H$2),Encodage!C4812,"")))</f>
        <v/>
      </c>
      <c r="C4812" s="62"/>
      <c r="D4812" s="61"/>
      <c r="E4812" s="61"/>
      <c r="F4812" s="61"/>
      <c r="G4812" t="str">
        <f t="shared" si="695"/>
        <v/>
      </c>
      <c r="H4812" t="str">
        <f>IFERROR(IF(COUNTIF($H$4:H4811,H4811)&lt;VLOOKUP($H4811,$D$3:$E$500,2,0),H4811,INDEX($D$3:$D$300,MATCH(H4811,$D$3:$D$300,0)+1)),"")</f>
        <v/>
      </c>
      <c r="I4812" t="str">
        <f>IF($H4812="","",VLOOKUP($H4812,Listes!$A$3:$I$12,3,FALSE))</f>
        <v/>
      </c>
      <c r="J4812" t="str">
        <f>IF($H4812="","",VLOOKUP($H4812,Listes!$A$3:$I$12,4,FALSE))</f>
        <v/>
      </c>
      <c r="K4812" t="str">
        <f>IF(H4812="","",VLOOKUP($H4812,Listes!$A$3:$I$12,8,FALSE))</f>
        <v/>
      </c>
      <c r="N4812" t="str">
        <f t="shared" si="696"/>
        <v/>
      </c>
    </row>
    <row r="4813" spans="1:14">
      <c r="A4813" s="62" t="str">
        <f>IF(Encodage!A4813="","",IF(COUNTIF($A$2:A4812,Encodage!A4813),"",IF(AND(Encodage!A4813&gt;=$G$2,Encodage!A4813&lt;=$H$2),Encodage!B4813,"")))</f>
        <v/>
      </c>
      <c r="B4813" s="62" t="str">
        <f>IF(A4813="","",IF(COUNTIF($A$2:B4812,Encodage!B4813)&gt;0,"",IF(AND(Encodage!B4813&gt;=$G$2,Encodage!A4813&lt;=$H$2),Encodage!C4813,"")))</f>
        <v/>
      </c>
      <c r="C4813" s="62"/>
      <c r="D4813" s="61"/>
      <c r="E4813" s="61"/>
      <c r="F4813" s="61"/>
      <c r="G4813" t="str">
        <f t="shared" si="695"/>
        <v/>
      </c>
      <c r="H4813" t="str">
        <f>IFERROR(IF(COUNTIF($H$4:H4812,H4812)&lt;VLOOKUP($H4812,$D$3:$E$500,2,0),H4812,INDEX($D$3:$D$300,MATCH(H4812,$D$3:$D$300,0)+1)),"")</f>
        <v/>
      </c>
      <c r="I4813" t="str">
        <f>IF($H4813="","",VLOOKUP($H4813,Listes!$A$3:$I$12,3,FALSE))</f>
        <v/>
      </c>
      <c r="J4813" t="str">
        <f>IF($H4813="","",VLOOKUP($H4813,Listes!$A$3:$I$12,4,FALSE))</f>
        <v/>
      </c>
      <c r="K4813" t="str">
        <f>IF(H4813="","",VLOOKUP($H4813,Listes!$A$3:$I$12,8,FALSE))</f>
        <v/>
      </c>
      <c r="N4813" t="str">
        <f t="shared" si="696"/>
        <v/>
      </c>
    </row>
    <row r="4814" spans="1:14">
      <c r="A4814" s="62" t="str">
        <f>IF(Encodage!A4814="","",IF(COUNTIF($A$2:A4813,Encodage!A4814),"",IF(AND(Encodage!A4814&gt;=$G$2,Encodage!A4814&lt;=$H$2),Encodage!B4814,"")))</f>
        <v/>
      </c>
      <c r="B4814" s="62" t="str">
        <f>IF(A4814="","",IF(COUNTIF($A$2:B4813,Encodage!B4814)&gt;0,"",IF(AND(Encodage!B4814&gt;=$G$2,Encodage!A4814&lt;=$H$2),Encodage!C4814,"")))</f>
        <v/>
      </c>
      <c r="C4814" s="62"/>
      <c r="D4814" s="61"/>
      <c r="E4814" s="61"/>
      <c r="F4814" s="61"/>
      <c r="G4814" t="str">
        <f t="shared" si="695"/>
        <v/>
      </c>
      <c r="H4814" t="str">
        <f>IFERROR(IF(COUNTIF($H$4:H4813,H4813)&lt;VLOOKUP($H4813,$D$3:$E$500,2,0),H4813,INDEX($D$3:$D$300,MATCH(H4813,$D$3:$D$300,0)+1)),"")</f>
        <v/>
      </c>
      <c r="I4814" t="str">
        <f>IF($H4814="","",VLOOKUP($H4814,Listes!$A$3:$I$12,3,FALSE))</f>
        <v/>
      </c>
      <c r="J4814" t="str">
        <f>IF($H4814="","",VLOOKUP($H4814,Listes!$A$3:$I$12,4,FALSE))</f>
        <v/>
      </c>
      <c r="K4814" t="str">
        <f>IF(H4814="","",VLOOKUP($H4814,Listes!$A$3:$I$12,8,FALSE))</f>
        <v/>
      </c>
      <c r="N4814" t="str">
        <f t="shared" si="696"/>
        <v/>
      </c>
    </row>
    <row r="4815" spans="1:14">
      <c r="A4815" s="62" t="str">
        <f>IF(Encodage!A4815="","",IF(COUNTIF($A$2:A4814,Encodage!A4815),"",IF(AND(Encodage!A4815&gt;=$G$2,Encodage!A4815&lt;=$H$2),Encodage!B4815,"")))</f>
        <v/>
      </c>
      <c r="B4815" s="62" t="str">
        <f>IF(A4815="","",IF(COUNTIF($A$2:B4814,Encodage!B4815)&gt;0,"",IF(AND(Encodage!B4815&gt;=$G$2,Encodage!A4815&lt;=$H$2),Encodage!C4815,"")))</f>
        <v/>
      </c>
      <c r="C4815" s="62"/>
      <c r="D4815" s="61"/>
      <c r="E4815" s="61"/>
      <c r="F4815" s="61"/>
      <c r="G4815" t="str">
        <f t="shared" si="695"/>
        <v/>
      </c>
      <c r="H4815" t="str">
        <f>IFERROR(IF(COUNTIF($H$4:H4814,H4814)&lt;VLOOKUP($H4814,$D$3:$E$500,2,0),H4814,INDEX($D$3:$D$300,MATCH(H4814,$D$3:$D$300,0)+1)),"")</f>
        <v/>
      </c>
      <c r="I4815" t="str">
        <f>IF($H4815="","",VLOOKUP($H4815,Listes!$A$3:$I$12,3,FALSE))</f>
        <v/>
      </c>
      <c r="J4815" t="str">
        <f>IF($H4815="","",VLOOKUP($H4815,Listes!$A$3:$I$12,4,FALSE))</f>
        <v/>
      </c>
      <c r="K4815" t="str">
        <f>IF(H4815="","",VLOOKUP($H4815,Listes!$A$3:$I$12,8,FALSE))</f>
        <v/>
      </c>
      <c r="N4815" t="str">
        <f t="shared" si="696"/>
        <v/>
      </c>
    </row>
    <row r="4816" spans="1:14">
      <c r="A4816" s="62" t="str">
        <f>IF(Encodage!A4816="","",IF(COUNTIF($A$2:A4815,Encodage!A4816),"",IF(AND(Encodage!A4816&gt;=$G$2,Encodage!A4816&lt;=$H$2),Encodage!B4816,"")))</f>
        <v/>
      </c>
      <c r="B4816" s="62" t="str">
        <f>IF(A4816="","",IF(COUNTIF($A$2:B4815,Encodage!B4816)&gt;0,"",IF(AND(Encodage!B4816&gt;=$G$2,Encodage!A4816&lt;=$H$2),Encodage!C4816,"")))</f>
        <v/>
      </c>
      <c r="C4816" s="62"/>
      <c r="D4816" s="61"/>
      <c r="E4816" s="61"/>
      <c r="F4816" s="61"/>
      <c r="G4816" t="str">
        <f t="shared" si="695"/>
        <v/>
      </c>
      <c r="H4816" t="str">
        <f>IFERROR(IF(COUNTIF($H$4:H4815,H4815)&lt;VLOOKUP($H4815,$D$3:$E$500,2,0),H4815,INDEX($D$3:$D$300,MATCH(H4815,$D$3:$D$300,0)+1)),"")</f>
        <v/>
      </c>
      <c r="I4816" t="str">
        <f>IF($H4816="","",VLOOKUP($H4816,Listes!$A$3:$I$12,3,FALSE))</f>
        <v/>
      </c>
      <c r="J4816" t="str">
        <f>IF($H4816="","",VLOOKUP($H4816,Listes!$A$3:$I$12,4,FALSE))</f>
        <v/>
      </c>
      <c r="K4816" t="str">
        <f>IF(H4816="","",VLOOKUP($H4816,Listes!$A$3:$I$12,8,FALSE))</f>
        <v/>
      </c>
      <c r="N4816" t="str">
        <f t="shared" si="696"/>
        <v/>
      </c>
    </row>
    <row r="4817" spans="1:14">
      <c r="A4817" s="62" t="str">
        <f>IF(Encodage!A4817="","",IF(COUNTIF($A$2:A4816,Encodage!A4817),"",IF(AND(Encodage!A4817&gt;=$G$2,Encodage!A4817&lt;=$H$2),Encodage!B4817,"")))</f>
        <v/>
      </c>
      <c r="B4817" s="62" t="str">
        <f>IF(A4817="","",IF(COUNTIF($A$2:B4816,Encodage!B4817)&gt;0,"",IF(AND(Encodage!B4817&gt;=$G$2,Encodage!A4817&lt;=$H$2),Encodage!C4817,"")))</f>
        <v/>
      </c>
      <c r="C4817" s="62"/>
      <c r="D4817" s="61"/>
      <c r="E4817" s="61"/>
      <c r="F4817" s="61"/>
      <c r="G4817" t="str">
        <f t="shared" si="695"/>
        <v/>
      </c>
      <c r="H4817" t="str">
        <f>IFERROR(IF(COUNTIF($H$4:H4816,H4816)&lt;VLOOKUP($H4816,$D$3:$E$500,2,0),H4816,INDEX($D$3:$D$300,MATCH(H4816,$D$3:$D$300,0)+1)),"")</f>
        <v/>
      </c>
      <c r="I4817" t="str">
        <f>IF($H4817="","",VLOOKUP($H4817,Listes!$A$3:$I$12,3,FALSE))</f>
        <v/>
      </c>
      <c r="J4817" t="str">
        <f>IF($H4817="","",VLOOKUP($H4817,Listes!$A$3:$I$12,4,FALSE))</f>
        <v/>
      </c>
      <c r="K4817" t="str">
        <f>IF(H4817="","",VLOOKUP($H4817,Listes!$A$3:$I$12,8,FALSE))</f>
        <v/>
      </c>
      <c r="N4817" t="str">
        <f t="shared" si="696"/>
        <v/>
      </c>
    </row>
    <row r="4818" spans="1:14">
      <c r="A4818" s="62" t="str">
        <f>IF(Encodage!A4818="","",IF(COUNTIF($A$2:A4817,Encodage!A4818),"",IF(AND(Encodage!A4818&gt;=$G$2,Encodage!A4818&lt;=$H$2),Encodage!B4818,"")))</f>
        <v/>
      </c>
      <c r="B4818" s="62" t="str">
        <f>IF(A4818="","",IF(COUNTIF($A$2:B4817,Encodage!B4818)&gt;0,"",IF(AND(Encodage!B4818&gt;=$G$2,Encodage!A4818&lt;=$H$2),Encodage!C4818,"")))</f>
        <v/>
      </c>
      <c r="C4818" s="62"/>
      <c r="D4818" s="61"/>
      <c r="E4818" s="61"/>
      <c r="F4818" s="61"/>
      <c r="G4818" t="str">
        <f t="shared" si="695"/>
        <v/>
      </c>
      <c r="H4818" t="str">
        <f>IFERROR(IF(COUNTIF($H$4:H4817,H4817)&lt;VLOOKUP($H4817,$D$3:$E$500,2,0),H4817,INDEX($D$3:$D$300,MATCH(H4817,$D$3:$D$300,0)+1)),"")</f>
        <v/>
      </c>
      <c r="I4818" t="str">
        <f>IF($H4818="","",VLOOKUP($H4818,Listes!$A$3:$I$12,3,FALSE))</f>
        <v/>
      </c>
      <c r="J4818" t="str">
        <f>IF($H4818="","",VLOOKUP($H4818,Listes!$A$3:$I$12,4,FALSE))</f>
        <v/>
      </c>
      <c r="K4818" t="str">
        <f>IF(H4818="","",VLOOKUP($H4818,Listes!$A$3:$I$12,8,FALSE))</f>
        <v/>
      </c>
      <c r="N4818" t="str">
        <f t="shared" si="696"/>
        <v/>
      </c>
    </row>
    <row r="4819" spans="1:14">
      <c r="A4819" s="62" t="str">
        <f>IF(Encodage!A4819="","",IF(COUNTIF($A$2:A4818,Encodage!A4819),"",IF(AND(Encodage!A4819&gt;=$G$2,Encodage!A4819&lt;=$H$2),Encodage!B4819,"")))</f>
        <v/>
      </c>
      <c r="B4819" s="62" t="str">
        <f>IF(A4819="","",IF(COUNTIF($A$2:B4818,Encodage!B4819)&gt;0,"",IF(AND(Encodage!B4819&gt;=$G$2,Encodage!A4819&lt;=$H$2),Encodage!C4819,"")))</f>
        <v/>
      </c>
      <c r="C4819" s="62"/>
      <c r="D4819" s="61"/>
      <c r="E4819" s="61"/>
      <c r="F4819" s="61"/>
      <c r="G4819" t="str">
        <f t="shared" si="695"/>
        <v/>
      </c>
      <c r="H4819" t="str">
        <f>IFERROR(IF(COUNTIF($H$4:H4818,H4818)&lt;VLOOKUP($H4818,$D$3:$E$500,2,0),H4818,INDEX($D$3:$D$300,MATCH(H4818,$D$3:$D$300,0)+1)),"")</f>
        <v/>
      </c>
      <c r="I4819" t="str">
        <f>IF($H4819="","",VLOOKUP($H4819,Listes!$A$3:$I$12,3,FALSE))</f>
        <v/>
      </c>
      <c r="J4819" t="str">
        <f>IF($H4819="","",VLOOKUP($H4819,Listes!$A$3:$I$12,4,FALSE))</f>
        <v/>
      </c>
      <c r="K4819" t="str">
        <f>IF(H4819="","",VLOOKUP($H4819,Listes!$A$3:$I$12,8,FALSE))</f>
        <v/>
      </c>
      <c r="N4819" t="str">
        <f t="shared" si="696"/>
        <v/>
      </c>
    </row>
    <row r="4820" spans="1:14">
      <c r="A4820" s="62" t="str">
        <f>IF(Encodage!A4820="","",IF(COUNTIF($A$2:A4819,Encodage!A4820),"",IF(AND(Encodage!A4820&gt;=$G$2,Encodage!A4820&lt;=$H$2),Encodage!B4820,"")))</f>
        <v/>
      </c>
      <c r="B4820" s="62" t="str">
        <f>IF(A4820="","",IF(COUNTIF($A$2:B4819,Encodage!B4820)&gt;0,"",IF(AND(Encodage!B4820&gt;=$G$2,Encodage!A4820&lt;=$H$2),Encodage!C4820,"")))</f>
        <v/>
      </c>
      <c r="C4820" s="62"/>
      <c r="D4820" s="61"/>
      <c r="E4820" s="61"/>
      <c r="F4820" s="61"/>
      <c r="G4820" t="str">
        <f t="shared" si="695"/>
        <v/>
      </c>
      <c r="H4820" t="str">
        <f>IFERROR(IF(COUNTIF($H$4:H4819,H4819)&lt;VLOOKUP($H4819,$D$3:$E$500,2,0),H4819,INDEX($D$3:$D$300,MATCH(H4819,$D$3:$D$300,0)+1)),"")</f>
        <v/>
      </c>
      <c r="I4820" t="str">
        <f>IF($H4820="","",VLOOKUP($H4820,Listes!$A$3:$I$12,3,FALSE))</f>
        <v/>
      </c>
      <c r="J4820" t="str">
        <f>IF($H4820="","",VLOOKUP($H4820,Listes!$A$3:$I$12,4,FALSE))</f>
        <v/>
      </c>
      <c r="K4820" t="str">
        <f>IF(H4820="","",VLOOKUP($H4820,Listes!$A$3:$I$12,8,FALSE))</f>
        <v/>
      </c>
      <c r="N4820" t="str">
        <f t="shared" si="696"/>
        <v/>
      </c>
    </row>
    <row r="4821" spans="1:14">
      <c r="A4821" s="62" t="str">
        <f>IF(Encodage!A4821="","",IF(COUNTIF($A$2:A4820,Encodage!A4821),"",IF(AND(Encodage!A4821&gt;=$G$2,Encodage!A4821&lt;=$H$2),Encodage!B4821,"")))</f>
        <v/>
      </c>
      <c r="B4821" s="62" t="str">
        <f>IF(A4821="","",IF(COUNTIF($A$2:B4820,Encodage!B4821)&gt;0,"",IF(AND(Encodage!B4821&gt;=$G$2,Encodage!A4821&lt;=$H$2),Encodage!C4821,"")))</f>
        <v/>
      </c>
      <c r="C4821" s="62"/>
      <c r="D4821" s="61"/>
      <c r="E4821" s="61"/>
      <c r="F4821" s="61"/>
      <c r="G4821" t="str">
        <f t="shared" si="695"/>
        <v/>
      </c>
      <c r="H4821" t="str">
        <f>IFERROR(IF(COUNTIF($H$4:H4820,H4820)&lt;VLOOKUP($H4820,$D$3:$E$500,2,0),H4820,INDEX($D$3:$D$300,MATCH(H4820,$D$3:$D$300,0)+1)),"")</f>
        <v/>
      </c>
      <c r="I4821" t="str">
        <f>IF($H4821="","",VLOOKUP($H4821,Listes!$A$3:$I$12,3,FALSE))</f>
        <v/>
      </c>
      <c r="J4821" t="str">
        <f>IF($H4821="","",VLOOKUP($H4821,Listes!$A$3:$I$12,4,FALSE))</f>
        <v/>
      </c>
      <c r="K4821" t="str">
        <f>IF(H4821="","",VLOOKUP($H4821,Listes!$A$3:$I$12,8,FALSE))</f>
        <v/>
      </c>
      <c r="N4821" t="str">
        <f t="shared" si="696"/>
        <v/>
      </c>
    </row>
    <row r="4822" spans="1:14">
      <c r="A4822" s="62" t="str">
        <f>IF(Encodage!A4822="","",IF(COUNTIF($A$2:A4821,Encodage!A4822),"",IF(AND(Encodage!A4822&gt;=$G$2,Encodage!A4822&lt;=$H$2),Encodage!B4822,"")))</f>
        <v/>
      </c>
      <c r="B4822" s="62" t="str">
        <f>IF(A4822="","",IF(COUNTIF($A$2:B4821,Encodage!B4822)&gt;0,"",IF(AND(Encodage!B4822&gt;=$G$2,Encodage!A4822&lt;=$H$2),Encodage!C4822,"")))</f>
        <v/>
      </c>
      <c r="C4822" s="62"/>
      <c r="D4822" s="61"/>
      <c r="E4822" s="61"/>
      <c r="F4822" s="61"/>
      <c r="G4822" t="str">
        <f t="shared" si="695"/>
        <v/>
      </c>
      <c r="H4822" t="str">
        <f>IFERROR(IF(COUNTIF($H$4:H4821,H4821)&lt;VLOOKUP($H4821,$D$3:$E$500,2,0),H4821,INDEX($D$3:$D$300,MATCH(H4821,$D$3:$D$300,0)+1)),"")</f>
        <v/>
      </c>
      <c r="I4822" t="str">
        <f>IF($H4822="","",VLOOKUP($H4822,Listes!$A$3:$I$12,3,FALSE))</f>
        <v/>
      </c>
      <c r="J4822" t="str">
        <f>IF($H4822="","",VLOOKUP($H4822,Listes!$A$3:$I$12,4,FALSE))</f>
        <v/>
      </c>
      <c r="K4822" t="str">
        <f>IF(H4822="","",VLOOKUP($H4822,Listes!$A$3:$I$12,8,FALSE))</f>
        <v/>
      </c>
      <c r="N4822" t="str">
        <f t="shared" si="696"/>
        <v/>
      </c>
    </row>
    <row r="4823" spans="1:14">
      <c r="A4823" s="62" t="str">
        <f>IF(Encodage!A4823="","",IF(COUNTIF($A$2:A4822,Encodage!A4823),"",IF(AND(Encodage!A4823&gt;=$G$2,Encodage!A4823&lt;=$H$2),Encodage!B4823,"")))</f>
        <v/>
      </c>
      <c r="B4823" s="62" t="str">
        <f>IF(A4823="","",IF(COUNTIF($A$2:B4822,Encodage!B4823)&gt;0,"",IF(AND(Encodage!B4823&gt;=$G$2,Encodage!A4823&lt;=$H$2),Encodage!C4823,"")))</f>
        <v/>
      </c>
      <c r="C4823" s="62"/>
      <c r="D4823" s="61"/>
      <c r="E4823" s="61"/>
      <c r="F4823" s="61"/>
      <c r="G4823" t="str">
        <f t="shared" si="695"/>
        <v/>
      </c>
      <c r="H4823" t="str">
        <f>IFERROR(IF(COUNTIF($H$4:H4822,H4822)&lt;VLOOKUP($H4822,$D$3:$E$500,2,0),H4822,INDEX($D$3:$D$300,MATCH(H4822,$D$3:$D$300,0)+1)),"")</f>
        <v/>
      </c>
      <c r="I4823" t="str">
        <f>IF($H4823="","",VLOOKUP($H4823,Listes!$A$3:$I$12,3,FALSE))</f>
        <v/>
      </c>
      <c r="J4823" t="str">
        <f>IF($H4823="","",VLOOKUP($H4823,Listes!$A$3:$I$12,4,FALSE))</f>
        <v/>
      </c>
      <c r="K4823" t="str">
        <f>IF(H4823="","",VLOOKUP($H4823,Listes!$A$3:$I$12,8,FALSE))</f>
        <v/>
      </c>
      <c r="N4823" t="str">
        <f t="shared" si="696"/>
        <v/>
      </c>
    </row>
    <row r="4824" spans="1:14">
      <c r="A4824" s="62" t="str">
        <f>IF(Encodage!A4824="","",IF(COUNTIF($A$2:A4823,Encodage!A4824),"",IF(AND(Encodage!A4824&gt;=$G$2,Encodage!A4824&lt;=$H$2),Encodage!B4824,"")))</f>
        <v/>
      </c>
      <c r="B4824" s="62" t="str">
        <f>IF(A4824="","",IF(COUNTIF($A$2:B4823,Encodage!B4824)&gt;0,"",IF(AND(Encodage!B4824&gt;=$G$2,Encodage!A4824&lt;=$H$2),Encodage!C4824,"")))</f>
        <v/>
      </c>
      <c r="C4824" s="62"/>
      <c r="D4824" s="61"/>
      <c r="E4824" s="61"/>
      <c r="F4824" s="61"/>
      <c r="G4824" t="str">
        <f t="shared" si="695"/>
        <v/>
      </c>
      <c r="H4824" t="str">
        <f>IFERROR(IF(COUNTIF($H$4:H4823,H4823)&lt;VLOOKUP($H4823,$D$3:$E$500,2,0),H4823,INDEX($D$3:$D$300,MATCH(H4823,$D$3:$D$300,0)+1)),"")</f>
        <v/>
      </c>
      <c r="I4824" t="str">
        <f>IF($H4824="","",VLOOKUP($H4824,Listes!$A$3:$I$12,3,FALSE))</f>
        <v/>
      </c>
      <c r="J4824" t="str">
        <f>IF($H4824="","",VLOOKUP($H4824,Listes!$A$3:$I$12,4,FALSE))</f>
        <v/>
      </c>
      <c r="K4824" t="str">
        <f>IF(H4824="","",VLOOKUP($H4824,Listes!$A$3:$I$12,8,FALSE))</f>
        <v/>
      </c>
      <c r="N4824" t="str">
        <f t="shared" si="696"/>
        <v/>
      </c>
    </row>
    <row r="4825" spans="1:14">
      <c r="A4825" s="62" t="str">
        <f>IF(Encodage!A4825="","",IF(COUNTIF($A$2:A4824,Encodage!A4825),"",IF(AND(Encodage!A4825&gt;=$G$2,Encodage!A4825&lt;=$H$2),Encodage!B4825,"")))</f>
        <v/>
      </c>
      <c r="B4825" s="62" t="str">
        <f>IF(A4825="","",IF(COUNTIF($A$2:B4824,Encodage!B4825)&gt;0,"",IF(AND(Encodage!B4825&gt;=$G$2,Encodage!A4825&lt;=$H$2),Encodage!C4825,"")))</f>
        <v/>
      </c>
      <c r="C4825" s="62"/>
      <c r="D4825" s="61"/>
      <c r="E4825" s="61"/>
      <c r="F4825" s="61"/>
      <c r="G4825" t="str">
        <f t="shared" si="695"/>
        <v/>
      </c>
      <c r="H4825" t="str">
        <f>IFERROR(IF(COUNTIF($H$4:H4824,H4824)&lt;VLOOKUP($H4824,$D$3:$E$500,2,0),H4824,INDEX($D$3:$D$300,MATCH(H4824,$D$3:$D$300,0)+1)),"")</f>
        <v/>
      </c>
      <c r="I4825" t="str">
        <f>IF($H4825="","",VLOOKUP($H4825,Listes!$A$3:$I$12,3,FALSE))</f>
        <v/>
      </c>
      <c r="J4825" t="str">
        <f>IF($H4825="","",VLOOKUP($H4825,Listes!$A$3:$I$12,4,FALSE))</f>
        <v/>
      </c>
      <c r="K4825" t="str">
        <f>IF(H4825="","",VLOOKUP($H4825,Listes!$A$3:$I$12,8,FALSE))</f>
        <v/>
      </c>
      <c r="N4825" t="str">
        <f t="shared" si="696"/>
        <v/>
      </c>
    </row>
    <row r="4826" spans="1:14">
      <c r="A4826" s="62" t="str">
        <f>IF(Encodage!A4826="","",IF(COUNTIF($A$2:A4825,Encodage!A4826),"",IF(AND(Encodage!A4826&gt;=$G$2,Encodage!A4826&lt;=$H$2),Encodage!B4826,"")))</f>
        <v/>
      </c>
      <c r="B4826" s="62" t="str">
        <f>IF(A4826="","",IF(COUNTIF($A$2:B4825,Encodage!B4826)&gt;0,"",IF(AND(Encodage!B4826&gt;=$G$2,Encodage!A4826&lt;=$H$2),Encodage!C4826,"")))</f>
        <v/>
      </c>
      <c r="C4826" s="62"/>
      <c r="D4826" s="61"/>
      <c r="E4826" s="61"/>
      <c r="F4826" s="61"/>
      <c r="G4826" t="str">
        <f t="shared" si="695"/>
        <v/>
      </c>
      <c r="H4826" t="str">
        <f>IFERROR(IF(COUNTIF($H$4:H4825,H4825)&lt;VLOOKUP($H4825,$D$3:$E$500,2,0),H4825,INDEX($D$3:$D$300,MATCH(H4825,$D$3:$D$300,0)+1)),"")</f>
        <v/>
      </c>
      <c r="I4826" t="str">
        <f>IF($H4826="","",VLOOKUP($H4826,Listes!$A$3:$I$12,3,FALSE))</f>
        <v/>
      </c>
      <c r="J4826" t="str">
        <f>IF($H4826="","",VLOOKUP($H4826,Listes!$A$3:$I$12,4,FALSE))</f>
        <v/>
      </c>
      <c r="K4826" t="str">
        <f>IF(H4826="","",VLOOKUP($H4826,Listes!$A$3:$I$12,8,FALSE))</f>
        <v/>
      </c>
      <c r="N4826" t="str">
        <f t="shared" si="696"/>
        <v/>
      </c>
    </row>
    <row r="4827" spans="1:14">
      <c r="A4827" s="62" t="str">
        <f>IF(Encodage!A4827="","",IF(COUNTIF($A$2:A4826,Encodage!A4827),"",IF(AND(Encodage!A4827&gt;=$G$2,Encodage!A4827&lt;=$H$2),Encodage!B4827,"")))</f>
        <v/>
      </c>
      <c r="B4827" s="62" t="str">
        <f>IF(A4827="","",IF(COUNTIF($A$2:B4826,Encodage!B4827)&gt;0,"",IF(AND(Encodage!B4827&gt;=$G$2,Encodage!A4827&lt;=$H$2),Encodage!C4827,"")))</f>
        <v/>
      </c>
      <c r="C4827" s="62"/>
      <c r="D4827" s="61"/>
      <c r="E4827" s="61"/>
      <c r="F4827" s="61"/>
      <c r="G4827" t="str">
        <f t="shared" si="695"/>
        <v/>
      </c>
      <c r="H4827" t="str">
        <f>IFERROR(IF(COUNTIF($H$4:H4826,H4826)&lt;VLOOKUP($H4826,$D$3:$E$500,2,0),H4826,INDEX($D$3:$D$300,MATCH(H4826,$D$3:$D$300,0)+1)),"")</f>
        <v/>
      </c>
      <c r="I4827" t="str">
        <f>IF($H4827="","",VLOOKUP($H4827,Listes!$A$3:$I$12,3,FALSE))</f>
        <v/>
      </c>
      <c r="J4827" t="str">
        <f>IF($H4827="","",VLOOKUP($H4827,Listes!$A$3:$I$12,4,FALSE))</f>
        <v/>
      </c>
      <c r="K4827" t="str">
        <f>IF(H4827="","",VLOOKUP($H4827,Listes!$A$3:$I$12,8,FALSE))</f>
        <v/>
      </c>
      <c r="N4827" t="str">
        <f t="shared" si="696"/>
        <v/>
      </c>
    </row>
    <row r="4828" spans="1:14">
      <c r="A4828" s="62" t="str">
        <f>IF(Encodage!A4828="","",IF(COUNTIF($A$2:A4827,Encodage!A4828),"",IF(AND(Encodage!A4828&gt;=$G$2,Encodage!A4828&lt;=$H$2),Encodage!B4828,"")))</f>
        <v/>
      </c>
      <c r="B4828" s="62" t="str">
        <f>IF(A4828="","",IF(COUNTIF($A$2:B4827,Encodage!B4828)&gt;0,"",IF(AND(Encodage!B4828&gt;=$G$2,Encodage!A4828&lt;=$H$2),Encodage!C4828,"")))</f>
        <v/>
      </c>
      <c r="C4828" s="62"/>
      <c r="D4828" s="61"/>
      <c r="E4828" s="61"/>
      <c r="F4828" s="61"/>
      <c r="G4828" t="str">
        <f t="shared" si="695"/>
        <v/>
      </c>
      <c r="H4828" t="str">
        <f>IFERROR(IF(COUNTIF($H$4:H4827,H4827)&lt;VLOOKUP($H4827,$D$3:$E$500,2,0),H4827,INDEX($D$3:$D$300,MATCH(H4827,$D$3:$D$300,0)+1)),"")</f>
        <v/>
      </c>
      <c r="I4828" t="str">
        <f>IF($H4828="","",VLOOKUP($H4828,Listes!$A$3:$I$12,3,FALSE))</f>
        <v/>
      </c>
      <c r="J4828" t="str">
        <f>IF($H4828="","",VLOOKUP($H4828,Listes!$A$3:$I$12,4,FALSE))</f>
        <v/>
      </c>
      <c r="K4828" t="str">
        <f>IF(H4828="","",VLOOKUP($H4828,Listes!$A$3:$I$12,8,FALSE))</f>
        <v/>
      </c>
      <c r="N4828" t="str">
        <f t="shared" si="696"/>
        <v/>
      </c>
    </row>
    <row r="4829" spans="1:14">
      <c r="A4829" s="62" t="str">
        <f>IF(Encodage!A4829="","",IF(COUNTIF($A$2:A4828,Encodage!A4829),"",IF(AND(Encodage!A4829&gt;=$G$2,Encodage!A4829&lt;=$H$2),Encodage!B4829,"")))</f>
        <v/>
      </c>
      <c r="B4829" s="62" t="str">
        <f>IF(A4829="","",IF(COUNTIF($A$2:B4828,Encodage!B4829)&gt;0,"",IF(AND(Encodage!B4829&gt;=$G$2,Encodage!A4829&lt;=$H$2),Encodage!C4829,"")))</f>
        <v/>
      </c>
      <c r="C4829" s="62"/>
      <c r="D4829" s="61"/>
      <c r="E4829" s="61"/>
      <c r="F4829" s="61"/>
      <c r="G4829" t="str">
        <f t="shared" si="695"/>
        <v/>
      </c>
      <c r="H4829" t="str">
        <f>IFERROR(IF(COUNTIF($H$4:H4828,H4828)&lt;VLOOKUP($H4828,$D$3:$E$500,2,0),H4828,INDEX($D$3:$D$300,MATCH(H4828,$D$3:$D$300,0)+1)),"")</f>
        <v/>
      </c>
      <c r="I4829" t="str">
        <f>IF($H4829="","",VLOOKUP($H4829,Listes!$A$3:$I$12,3,FALSE))</f>
        <v/>
      </c>
      <c r="J4829" t="str">
        <f>IF($H4829="","",VLOOKUP($H4829,Listes!$A$3:$I$12,4,FALSE))</f>
        <v/>
      </c>
      <c r="K4829" t="str">
        <f>IF(H4829="","",VLOOKUP($H4829,Listes!$A$3:$I$12,8,FALSE))</f>
        <v/>
      </c>
      <c r="N4829" t="str">
        <f t="shared" si="696"/>
        <v/>
      </c>
    </row>
    <row r="4830" spans="1:14">
      <c r="A4830" s="62" t="str">
        <f>IF(Encodage!A4830="","",IF(COUNTIF($A$2:A4829,Encodage!A4830),"",IF(AND(Encodage!A4830&gt;=$G$2,Encodage!A4830&lt;=$H$2),Encodage!B4830,"")))</f>
        <v/>
      </c>
      <c r="B4830" s="62" t="str">
        <f>IF(A4830="","",IF(COUNTIF($A$2:B4829,Encodage!B4830)&gt;0,"",IF(AND(Encodage!B4830&gt;=$G$2,Encodage!A4830&lt;=$H$2),Encodage!C4830,"")))</f>
        <v/>
      </c>
      <c r="C4830" s="62"/>
      <c r="D4830" s="61"/>
      <c r="E4830" s="61"/>
      <c r="F4830" s="61"/>
      <c r="G4830" t="str">
        <f t="shared" si="695"/>
        <v/>
      </c>
      <c r="H4830" t="str">
        <f>IFERROR(IF(COUNTIF($H$4:H4829,H4829)&lt;VLOOKUP($H4829,$D$3:$E$500,2,0),H4829,INDEX($D$3:$D$300,MATCH(H4829,$D$3:$D$300,0)+1)),"")</f>
        <v/>
      </c>
      <c r="I4830" t="str">
        <f>IF($H4830="","",VLOOKUP($H4830,Listes!$A$3:$I$12,3,FALSE))</f>
        <v/>
      </c>
      <c r="J4830" t="str">
        <f>IF($H4830="","",VLOOKUP($H4830,Listes!$A$3:$I$12,4,FALSE))</f>
        <v/>
      </c>
      <c r="K4830" t="str">
        <f>IF(H4830="","",VLOOKUP($H4830,Listes!$A$3:$I$12,8,FALSE))</f>
        <v/>
      </c>
      <c r="N4830" t="str">
        <f t="shared" si="696"/>
        <v/>
      </c>
    </row>
    <row r="4831" spans="1:14">
      <c r="A4831" s="62" t="str">
        <f>IF(Encodage!A4831="","",IF(COUNTIF($A$2:A4830,Encodage!A4831),"",IF(AND(Encodage!A4831&gt;=$G$2,Encodage!A4831&lt;=$H$2),Encodage!B4831,"")))</f>
        <v/>
      </c>
      <c r="B4831" s="62" t="str">
        <f>IF(A4831="","",IF(COUNTIF($A$2:B4830,Encodage!B4831)&gt;0,"",IF(AND(Encodage!B4831&gt;=$G$2,Encodage!A4831&lt;=$H$2),Encodage!C4831,"")))</f>
        <v/>
      </c>
      <c r="C4831" s="62"/>
      <c r="D4831" s="61"/>
      <c r="E4831" s="61"/>
      <c r="F4831" s="61"/>
      <c r="G4831" t="str">
        <f t="shared" si="695"/>
        <v/>
      </c>
      <c r="H4831" t="str">
        <f>IFERROR(IF(COUNTIF($H$4:H4830,H4830)&lt;VLOOKUP($H4830,$D$3:$E$500,2,0),H4830,INDEX($D$3:$D$300,MATCH(H4830,$D$3:$D$300,0)+1)),"")</f>
        <v/>
      </c>
      <c r="I4831" t="str">
        <f>IF($H4831="","",VLOOKUP($H4831,Listes!$A$3:$I$12,3,FALSE))</f>
        <v/>
      </c>
      <c r="J4831" t="str">
        <f>IF($H4831="","",VLOOKUP($H4831,Listes!$A$3:$I$12,4,FALSE))</f>
        <v/>
      </c>
      <c r="K4831" t="str">
        <f>IF(H4831="","",VLOOKUP($H4831,Listes!$A$3:$I$12,8,FALSE))</f>
        <v/>
      </c>
      <c r="N4831" t="str">
        <f t="shared" si="696"/>
        <v/>
      </c>
    </row>
    <row r="4832" spans="1:14">
      <c r="A4832" s="62" t="str">
        <f>IF(Encodage!A4832="","",IF(COUNTIF($A$2:A4831,Encodage!A4832),"",IF(AND(Encodage!A4832&gt;=$G$2,Encodage!A4832&lt;=$H$2),Encodage!B4832,"")))</f>
        <v/>
      </c>
      <c r="B4832" s="62" t="str">
        <f>IF(A4832="","",IF(COUNTIF($A$2:B4831,Encodage!B4832)&gt;0,"",IF(AND(Encodage!B4832&gt;=$G$2,Encodage!A4832&lt;=$H$2),Encodage!C4832,"")))</f>
        <v/>
      </c>
      <c r="C4832" s="62"/>
      <c r="D4832" s="61"/>
      <c r="E4832" s="61"/>
      <c r="F4832" s="61"/>
      <c r="G4832" t="str">
        <f t="shared" si="695"/>
        <v/>
      </c>
      <c r="H4832" t="str">
        <f>IFERROR(IF(COUNTIF($H$4:H4831,H4831)&lt;VLOOKUP($H4831,$D$3:$E$500,2,0),H4831,INDEX($D$3:$D$300,MATCH(H4831,$D$3:$D$300,0)+1)),"")</f>
        <v/>
      </c>
      <c r="I4832" t="str">
        <f>IF($H4832="","",VLOOKUP($H4832,Listes!$A$3:$I$12,3,FALSE))</f>
        <v/>
      </c>
      <c r="J4832" t="str">
        <f>IF($H4832="","",VLOOKUP($H4832,Listes!$A$3:$I$12,4,FALSE))</f>
        <v/>
      </c>
      <c r="K4832" t="str">
        <f>IF(H4832="","",VLOOKUP($H4832,Listes!$A$3:$I$12,8,FALSE))</f>
        <v/>
      </c>
      <c r="N4832" t="str">
        <f t="shared" si="696"/>
        <v/>
      </c>
    </row>
    <row r="4833" spans="1:14">
      <c r="A4833" s="62" t="str">
        <f>IF(Encodage!A4833="","",IF(COUNTIF($A$2:A4832,Encodage!A4833),"",IF(AND(Encodage!A4833&gt;=$G$2,Encodage!A4833&lt;=$H$2),Encodage!B4833,"")))</f>
        <v/>
      </c>
      <c r="B4833" s="62" t="str">
        <f>IF(A4833="","",IF(COUNTIF($A$2:B4832,Encodage!B4833)&gt;0,"",IF(AND(Encodage!B4833&gt;=$G$2,Encodage!A4833&lt;=$H$2),Encodage!C4833,"")))</f>
        <v/>
      </c>
      <c r="C4833" s="62"/>
      <c r="D4833" s="61"/>
      <c r="E4833" s="61"/>
      <c r="F4833" s="61"/>
      <c r="G4833" t="str">
        <f t="shared" si="695"/>
        <v/>
      </c>
      <c r="H4833" t="str">
        <f>IFERROR(IF(COUNTIF($H$4:H4832,H4832)&lt;VLOOKUP($H4832,$D$3:$E$500,2,0),H4832,INDEX($D$3:$D$300,MATCH(H4832,$D$3:$D$300,0)+1)),"")</f>
        <v/>
      </c>
      <c r="I4833" t="str">
        <f>IF($H4833="","",VLOOKUP($H4833,Listes!$A$3:$I$12,3,FALSE))</f>
        <v/>
      </c>
      <c r="J4833" t="str">
        <f>IF($H4833="","",VLOOKUP($H4833,Listes!$A$3:$I$12,4,FALSE))</f>
        <v/>
      </c>
      <c r="K4833" t="str">
        <f>IF(H4833="","",VLOOKUP($H4833,Listes!$A$3:$I$12,8,FALSE))</f>
        <v/>
      </c>
      <c r="N4833" t="str">
        <f t="shared" si="696"/>
        <v/>
      </c>
    </row>
    <row r="4834" spans="1:14">
      <c r="A4834" s="62" t="str">
        <f>IF(Encodage!A4834="","",IF(COUNTIF($A$2:A4833,Encodage!A4834),"",IF(AND(Encodage!A4834&gt;=$G$2,Encodage!A4834&lt;=$H$2),Encodage!B4834,"")))</f>
        <v/>
      </c>
      <c r="B4834" s="62" t="str">
        <f>IF(A4834="","",IF(COUNTIF($A$2:B4833,Encodage!B4834)&gt;0,"",IF(AND(Encodage!B4834&gt;=$G$2,Encodage!A4834&lt;=$H$2),Encodage!C4834,"")))</f>
        <v/>
      </c>
      <c r="C4834" s="62"/>
      <c r="D4834" s="61"/>
      <c r="E4834" s="61"/>
      <c r="F4834" s="61"/>
      <c r="G4834" t="str">
        <f t="shared" si="695"/>
        <v/>
      </c>
      <c r="H4834" t="str">
        <f>IFERROR(IF(COUNTIF($H$4:H4833,H4833)&lt;VLOOKUP($H4833,$D$3:$E$500,2,0),H4833,INDEX($D$3:$D$300,MATCH(H4833,$D$3:$D$300,0)+1)),"")</f>
        <v/>
      </c>
      <c r="I4834" t="str">
        <f>IF($H4834="","",VLOOKUP($H4834,Listes!$A$3:$I$12,3,FALSE))</f>
        <v/>
      </c>
      <c r="J4834" t="str">
        <f>IF($H4834="","",VLOOKUP($H4834,Listes!$A$3:$I$12,4,FALSE))</f>
        <v/>
      </c>
      <c r="K4834" t="str">
        <f>IF(H4834="","",VLOOKUP($H4834,Listes!$A$3:$I$12,8,FALSE))</f>
        <v/>
      </c>
      <c r="N4834" t="str">
        <f t="shared" si="696"/>
        <v/>
      </c>
    </row>
    <row r="4835" spans="1:14">
      <c r="A4835" s="62" t="str">
        <f>IF(Encodage!A4835="","",IF(COUNTIF($A$2:A4834,Encodage!A4835),"",IF(AND(Encodage!A4835&gt;=$G$2,Encodage!A4835&lt;=$H$2),Encodage!B4835,"")))</f>
        <v/>
      </c>
      <c r="B4835" s="62" t="str">
        <f>IF(A4835="","",IF(COUNTIF($A$2:B4834,Encodage!B4835)&gt;0,"",IF(AND(Encodage!B4835&gt;=$G$2,Encodage!A4835&lt;=$H$2),Encodage!C4835,"")))</f>
        <v/>
      </c>
      <c r="C4835" s="62"/>
      <c r="D4835" s="61"/>
      <c r="E4835" s="61"/>
      <c r="F4835" s="61"/>
      <c r="G4835" t="str">
        <f t="shared" si="695"/>
        <v/>
      </c>
      <c r="H4835" t="str">
        <f>IFERROR(IF(COUNTIF($H$4:H4834,H4834)&lt;VLOOKUP($H4834,$D$3:$E$500,2,0),H4834,INDEX($D$3:$D$300,MATCH(H4834,$D$3:$D$300,0)+1)),"")</f>
        <v/>
      </c>
      <c r="I4835" t="str">
        <f>IF($H4835="","",VLOOKUP($H4835,Listes!$A$3:$I$12,3,FALSE))</f>
        <v/>
      </c>
      <c r="J4835" t="str">
        <f>IF($H4835="","",VLOOKUP($H4835,Listes!$A$3:$I$12,4,FALSE))</f>
        <v/>
      </c>
      <c r="K4835" t="str">
        <f>IF(H4835="","",VLOOKUP($H4835,Listes!$A$3:$I$12,8,FALSE))</f>
        <v/>
      </c>
      <c r="N4835" t="str">
        <f t="shared" si="696"/>
        <v/>
      </c>
    </row>
    <row r="4836" spans="1:14">
      <c r="A4836" s="62" t="str">
        <f>IF(Encodage!A4836="","",IF(COUNTIF($A$2:A4835,Encodage!A4836),"",IF(AND(Encodage!A4836&gt;=$G$2,Encodage!A4836&lt;=$H$2),Encodage!B4836,"")))</f>
        <v/>
      </c>
      <c r="B4836" s="62" t="str">
        <f>IF(A4836="","",IF(COUNTIF($A$2:B4835,Encodage!B4836)&gt;0,"",IF(AND(Encodage!B4836&gt;=$G$2,Encodage!A4836&lt;=$H$2),Encodage!C4836,"")))</f>
        <v/>
      </c>
      <c r="C4836" s="62"/>
      <c r="D4836" s="61"/>
      <c r="E4836" s="61"/>
      <c r="F4836" s="61"/>
      <c r="G4836" t="str">
        <f t="shared" si="695"/>
        <v/>
      </c>
      <c r="H4836" t="str">
        <f>IFERROR(IF(COUNTIF($H$4:H4835,H4835)&lt;VLOOKUP($H4835,$D$3:$E$500,2,0),H4835,INDEX($D$3:$D$300,MATCH(H4835,$D$3:$D$300,0)+1)),"")</f>
        <v/>
      </c>
      <c r="I4836" t="str">
        <f>IF($H4836="","",VLOOKUP($H4836,Listes!$A$3:$I$12,3,FALSE))</f>
        <v/>
      </c>
      <c r="J4836" t="str">
        <f>IF($H4836="","",VLOOKUP($H4836,Listes!$A$3:$I$12,4,FALSE))</f>
        <v/>
      </c>
      <c r="K4836" t="str">
        <f>IF(H4836="","",VLOOKUP($H4836,Listes!$A$3:$I$12,8,FALSE))</f>
        <v/>
      </c>
      <c r="N4836" t="str">
        <f t="shared" si="696"/>
        <v/>
      </c>
    </row>
    <row r="4837" spans="1:14">
      <c r="A4837" s="62" t="str">
        <f>IF(Encodage!A4837="","",IF(COUNTIF($A$2:A4836,Encodage!A4837),"",IF(AND(Encodage!A4837&gt;=$G$2,Encodage!A4837&lt;=$H$2),Encodage!B4837,"")))</f>
        <v/>
      </c>
      <c r="B4837" s="62" t="str">
        <f>IF(A4837="","",IF(COUNTIF($A$2:B4836,Encodage!B4837)&gt;0,"",IF(AND(Encodage!B4837&gt;=$G$2,Encodage!A4837&lt;=$H$2),Encodage!C4837,"")))</f>
        <v/>
      </c>
      <c r="C4837" s="62"/>
      <c r="D4837" s="61"/>
      <c r="E4837" s="61"/>
      <c r="F4837" s="61"/>
      <c r="G4837" t="str">
        <f t="shared" si="695"/>
        <v/>
      </c>
      <c r="H4837" t="str">
        <f>IFERROR(IF(COUNTIF($H$4:H4836,H4836)&lt;VLOOKUP($H4836,$D$3:$E$500,2,0),H4836,INDEX($D$3:$D$300,MATCH(H4836,$D$3:$D$300,0)+1)),"")</f>
        <v/>
      </c>
      <c r="I4837" t="str">
        <f>IF($H4837="","",VLOOKUP($H4837,Listes!$A$3:$I$12,3,FALSE))</f>
        <v/>
      </c>
      <c r="J4837" t="str">
        <f>IF($H4837="","",VLOOKUP($H4837,Listes!$A$3:$I$12,4,FALSE))</f>
        <v/>
      </c>
      <c r="K4837" t="str">
        <f>IF(H4837="","",VLOOKUP($H4837,Listes!$A$3:$I$12,8,FALSE))</f>
        <v/>
      </c>
      <c r="N4837" t="str">
        <f t="shared" si="696"/>
        <v/>
      </c>
    </row>
    <row r="4838" spans="1:14">
      <c r="A4838" s="62" t="str">
        <f>IF(Encodage!A4838="","",IF(COUNTIF($A$2:A4837,Encodage!A4838),"",IF(AND(Encodage!A4838&gt;=$G$2,Encodage!A4838&lt;=$H$2),Encodage!B4838,"")))</f>
        <v/>
      </c>
      <c r="B4838" s="62" t="str">
        <f>IF(A4838="","",IF(COUNTIF($A$2:B4837,Encodage!B4838)&gt;0,"",IF(AND(Encodage!B4838&gt;=$G$2,Encodage!A4838&lt;=$H$2),Encodage!C4838,"")))</f>
        <v/>
      </c>
      <c r="C4838" s="62"/>
      <c r="D4838" s="61"/>
      <c r="E4838" s="61"/>
      <c r="F4838" s="61"/>
      <c r="G4838" t="str">
        <f t="shared" si="695"/>
        <v/>
      </c>
      <c r="H4838" t="str">
        <f>IFERROR(IF(COUNTIF($H$4:H4837,H4837)&lt;VLOOKUP($H4837,$D$3:$E$500,2,0),H4837,INDEX($D$3:$D$300,MATCH(H4837,$D$3:$D$300,0)+1)),"")</f>
        <v/>
      </c>
      <c r="I4838" t="str">
        <f>IF($H4838="","",VLOOKUP($H4838,Listes!$A$3:$I$12,3,FALSE))</f>
        <v/>
      </c>
      <c r="J4838" t="str">
        <f>IF($H4838="","",VLOOKUP($H4838,Listes!$A$3:$I$12,4,FALSE))</f>
        <v/>
      </c>
      <c r="K4838" t="str">
        <f>IF(H4838="","",VLOOKUP($H4838,Listes!$A$3:$I$12,8,FALSE))</f>
        <v/>
      </c>
      <c r="N4838" t="str">
        <f t="shared" si="696"/>
        <v/>
      </c>
    </row>
    <row r="4839" spans="1:14">
      <c r="A4839" s="62" t="str">
        <f>IF(Encodage!A4839="","",IF(COUNTIF($A$2:A4838,Encodage!A4839),"",IF(AND(Encodage!A4839&gt;=$G$2,Encodage!A4839&lt;=$H$2),Encodage!B4839,"")))</f>
        <v/>
      </c>
      <c r="B4839" s="62" t="str">
        <f>IF(A4839="","",IF(COUNTIF($A$2:B4838,Encodage!B4839)&gt;0,"",IF(AND(Encodage!B4839&gt;=$G$2,Encodage!A4839&lt;=$H$2),Encodage!C4839,"")))</f>
        <v/>
      </c>
      <c r="C4839" s="62"/>
      <c r="D4839" s="61"/>
      <c r="E4839" s="61"/>
      <c r="F4839" s="61"/>
      <c r="G4839" t="str">
        <f t="shared" si="695"/>
        <v/>
      </c>
      <c r="H4839" t="str">
        <f>IFERROR(IF(COUNTIF($H$4:H4838,H4838)&lt;VLOOKUP($H4838,$D$3:$E$500,2,0),H4838,INDEX($D$3:$D$300,MATCH(H4838,$D$3:$D$300,0)+1)),"")</f>
        <v/>
      </c>
      <c r="I4839" t="str">
        <f>IF($H4839="","",VLOOKUP($H4839,Listes!$A$3:$I$12,3,FALSE))</f>
        <v/>
      </c>
      <c r="J4839" t="str">
        <f>IF($H4839="","",VLOOKUP($H4839,Listes!$A$3:$I$12,4,FALSE))</f>
        <v/>
      </c>
      <c r="K4839" t="str">
        <f>IF(H4839="","",VLOOKUP($H4839,Listes!$A$3:$I$12,8,FALSE))</f>
        <v/>
      </c>
      <c r="N4839" t="str">
        <f t="shared" si="696"/>
        <v/>
      </c>
    </row>
    <row r="4840" spans="1:14">
      <c r="A4840" s="62" t="str">
        <f>IF(Encodage!A4840="","",IF(COUNTIF($A$2:A4839,Encodage!A4840),"",IF(AND(Encodage!A4840&gt;=$G$2,Encodage!A4840&lt;=$H$2),Encodage!B4840,"")))</f>
        <v/>
      </c>
      <c r="B4840" s="62" t="str">
        <f>IF(A4840="","",IF(COUNTIF($A$2:B4839,Encodage!B4840)&gt;0,"",IF(AND(Encodage!B4840&gt;=$G$2,Encodage!A4840&lt;=$H$2),Encodage!C4840,"")))</f>
        <v/>
      </c>
      <c r="C4840" s="62"/>
      <c r="D4840" s="61"/>
      <c r="E4840" s="61"/>
      <c r="F4840" s="61"/>
      <c r="G4840" t="str">
        <f t="shared" si="695"/>
        <v/>
      </c>
      <c r="H4840" t="str">
        <f>IFERROR(IF(COUNTIF($H$4:H4839,H4839)&lt;VLOOKUP($H4839,$D$3:$E$500,2,0),H4839,INDEX($D$3:$D$300,MATCH(H4839,$D$3:$D$300,0)+1)),"")</f>
        <v/>
      </c>
      <c r="I4840" t="str">
        <f>IF($H4840="","",VLOOKUP($H4840,Listes!$A$3:$I$12,3,FALSE))</f>
        <v/>
      </c>
      <c r="J4840" t="str">
        <f>IF($H4840="","",VLOOKUP($H4840,Listes!$A$3:$I$12,4,FALSE))</f>
        <v/>
      </c>
      <c r="K4840" t="str">
        <f>IF(H4840="","",VLOOKUP($H4840,Listes!$A$3:$I$12,8,FALSE))</f>
        <v/>
      </c>
      <c r="N4840" t="str">
        <f t="shared" si="696"/>
        <v/>
      </c>
    </row>
    <row r="4841" spans="1:14">
      <c r="A4841" s="62" t="str">
        <f>IF(Encodage!A4841="","",IF(COUNTIF($A$2:A4840,Encodage!A4841),"",IF(AND(Encodage!A4841&gt;=$G$2,Encodage!A4841&lt;=$H$2),Encodage!B4841,"")))</f>
        <v/>
      </c>
      <c r="B4841" s="62" t="str">
        <f>IF(A4841="","",IF(COUNTIF($A$2:B4840,Encodage!B4841)&gt;0,"",IF(AND(Encodage!B4841&gt;=$G$2,Encodage!A4841&lt;=$H$2),Encodage!C4841,"")))</f>
        <v/>
      </c>
      <c r="C4841" s="62"/>
      <c r="D4841" s="61"/>
      <c r="E4841" s="61"/>
      <c r="F4841" s="61"/>
      <c r="G4841" t="str">
        <f t="shared" si="695"/>
        <v/>
      </c>
      <c r="H4841" t="str">
        <f>IFERROR(IF(COUNTIF($H$4:H4840,H4840)&lt;VLOOKUP($H4840,$D$3:$E$500,2,0),H4840,INDEX($D$3:$D$300,MATCH(H4840,$D$3:$D$300,0)+1)),"")</f>
        <v/>
      </c>
      <c r="I4841" t="str">
        <f>IF($H4841="","",VLOOKUP($H4841,Listes!$A$3:$I$12,3,FALSE))</f>
        <v/>
      </c>
      <c r="J4841" t="str">
        <f>IF($H4841="","",VLOOKUP($H4841,Listes!$A$3:$I$12,4,FALSE))</f>
        <v/>
      </c>
      <c r="K4841" t="str">
        <f>IF(H4841="","",VLOOKUP($H4841,Listes!$A$3:$I$12,8,FALSE))</f>
        <v/>
      </c>
      <c r="N4841" t="str">
        <f t="shared" si="696"/>
        <v/>
      </c>
    </row>
    <row r="4842" spans="1:14">
      <c r="A4842" s="62" t="str">
        <f>IF(Encodage!A4842="","",IF(COUNTIF($A$2:A4841,Encodage!A4842),"",IF(AND(Encodage!A4842&gt;=$G$2,Encodage!A4842&lt;=$H$2),Encodage!B4842,"")))</f>
        <v/>
      </c>
      <c r="B4842" s="62" t="str">
        <f>IF(A4842="","",IF(COUNTIF($A$2:B4841,Encodage!B4842)&gt;0,"",IF(AND(Encodage!B4842&gt;=$G$2,Encodage!A4842&lt;=$H$2),Encodage!C4842,"")))</f>
        <v/>
      </c>
      <c r="C4842" s="62"/>
      <c r="D4842" s="61"/>
      <c r="E4842" s="61"/>
      <c r="F4842" s="61"/>
      <c r="G4842" t="str">
        <f t="shared" si="695"/>
        <v/>
      </c>
      <c r="H4842" t="str">
        <f>IFERROR(IF(COUNTIF($H$4:H4841,H4841)&lt;VLOOKUP($H4841,$D$3:$E$500,2,0),H4841,INDEX($D$3:$D$300,MATCH(H4841,$D$3:$D$300,0)+1)),"")</f>
        <v/>
      </c>
      <c r="I4842" t="str">
        <f>IF($H4842="","",VLOOKUP($H4842,Listes!$A$3:$I$12,3,FALSE))</f>
        <v/>
      </c>
      <c r="J4842" t="str">
        <f>IF($H4842="","",VLOOKUP($H4842,Listes!$A$3:$I$12,4,FALSE))</f>
        <v/>
      </c>
      <c r="K4842" t="str">
        <f>IF(H4842="","",VLOOKUP($H4842,Listes!$A$3:$I$12,8,FALSE))</f>
        <v/>
      </c>
      <c r="N4842" t="str">
        <f t="shared" si="696"/>
        <v/>
      </c>
    </row>
    <row r="4843" spans="1:14">
      <c r="A4843" s="62" t="str">
        <f>IF(Encodage!A4843="","",IF(COUNTIF($A$2:A4842,Encodage!A4843),"",IF(AND(Encodage!A4843&gt;=$G$2,Encodage!A4843&lt;=$H$2),Encodage!B4843,"")))</f>
        <v/>
      </c>
      <c r="B4843" s="62" t="str">
        <f>IF(A4843="","",IF(COUNTIF($A$2:B4842,Encodage!B4843)&gt;0,"",IF(AND(Encodage!B4843&gt;=$G$2,Encodage!A4843&lt;=$H$2),Encodage!C4843,"")))</f>
        <v/>
      </c>
      <c r="C4843" s="62"/>
      <c r="D4843" s="61"/>
      <c r="E4843" s="61"/>
      <c r="F4843" s="61"/>
      <c r="G4843" t="str">
        <f t="shared" si="695"/>
        <v/>
      </c>
      <c r="H4843" t="str">
        <f>IFERROR(IF(COUNTIF($H$4:H4842,H4842)&lt;VLOOKUP($H4842,$D$3:$E$500,2,0),H4842,INDEX($D$3:$D$300,MATCH(H4842,$D$3:$D$300,0)+1)),"")</f>
        <v/>
      </c>
      <c r="I4843" t="str">
        <f>IF($H4843="","",VLOOKUP($H4843,Listes!$A$3:$I$12,3,FALSE))</f>
        <v/>
      </c>
      <c r="J4843" t="str">
        <f>IF($H4843="","",VLOOKUP($H4843,Listes!$A$3:$I$12,4,FALSE))</f>
        <v/>
      </c>
      <c r="K4843" t="str">
        <f>IF(H4843="","",VLOOKUP($H4843,Listes!$A$3:$I$12,8,FALSE))</f>
        <v/>
      </c>
      <c r="N4843" t="str">
        <f t="shared" si="696"/>
        <v/>
      </c>
    </row>
    <row r="4844" spans="1:14">
      <c r="A4844" s="62" t="str">
        <f>IF(Encodage!A4844="","",IF(COUNTIF($A$2:A4843,Encodage!A4844),"",IF(AND(Encodage!A4844&gt;=$G$2,Encodage!A4844&lt;=$H$2),Encodage!B4844,"")))</f>
        <v/>
      </c>
      <c r="B4844" s="62" t="str">
        <f>IF(A4844="","",IF(COUNTIF($A$2:B4843,Encodage!B4844)&gt;0,"",IF(AND(Encodage!B4844&gt;=$G$2,Encodage!A4844&lt;=$H$2),Encodage!C4844,"")))</f>
        <v/>
      </c>
      <c r="C4844" s="62"/>
      <c r="D4844" s="61"/>
      <c r="E4844" s="61"/>
      <c r="F4844" s="61"/>
      <c r="G4844" t="str">
        <f t="shared" si="695"/>
        <v/>
      </c>
      <c r="H4844" t="str">
        <f>IFERROR(IF(COUNTIF($H$4:H4843,H4843)&lt;VLOOKUP($H4843,$D$3:$E$500,2,0),H4843,INDEX($D$3:$D$300,MATCH(H4843,$D$3:$D$300,0)+1)),"")</f>
        <v/>
      </c>
      <c r="I4844" t="str">
        <f>IF($H4844="","",VLOOKUP($H4844,Listes!$A$3:$I$12,3,FALSE))</f>
        <v/>
      </c>
      <c r="J4844" t="str">
        <f>IF($H4844="","",VLOOKUP($H4844,Listes!$A$3:$I$12,4,FALSE))</f>
        <v/>
      </c>
      <c r="K4844" t="str">
        <f>IF(H4844="","",VLOOKUP($H4844,Listes!$A$3:$I$12,8,FALSE))</f>
        <v/>
      </c>
      <c r="N4844" t="str">
        <f t="shared" si="696"/>
        <v/>
      </c>
    </row>
    <row r="4845" spans="1:14">
      <c r="A4845" s="62" t="str">
        <f>IF(Encodage!A4845="","",IF(COUNTIF($A$2:A4844,Encodage!A4845),"",IF(AND(Encodage!A4845&gt;=$G$2,Encodage!A4845&lt;=$H$2),Encodage!B4845,"")))</f>
        <v/>
      </c>
      <c r="B4845" s="62" t="str">
        <f>IF(A4845="","",IF(COUNTIF($A$2:B4844,Encodage!B4845)&gt;0,"",IF(AND(Encodage!B4845&gt;=$G$2,Encodage!A4845&lt;=$H$2),Encodage!C4845,"")))</f>
        <v/>
      </c>
      <c r="C4845" s="62"/>
      <c r="D4845" s="61"/>
      <c r="E4845" s="61"/>
      <c r="F4845" s="61"/>
      <c r="G4845" t="str">
        <f t="shared" si="695"/>
        <v/>
      </c>
      <c r="H4845" t="str">
        <f>IFERROR(IF(COUNTIF($H$4:H4844,H4844)&lt;VLOOKUP($H4844,$D$3:$E$500,2,0),H4844,INDEX($D$3:$D$300,MATCH(H4844,$D$3:$D$300,0)+1)),"")</f>
        <v/>
      </c>
      <c r="I4845" t="str">
        <f>IF($H4845="","",VLOOKUP($H4845,Listes!$A$3:$I$12,3,FALSE))</f>
        <v/>
      </c>
      <c r="J4845" t="str">
        <f>IF($H4845="","",VLOOKUP($H4845,Listes!$A$3:$I$12,4,FALSE))</f>
        <v/>
      </c>
      <c r="K4845" t="str">
        <f>IF(H4845="","",VLOOKUP($H4845,Listes!$A$3:$I$12,8,FALSE))</f>
        <v/>
      </c>
      <c r="N4845" t="str">
        <f t="shared" si="696"/>
        <v/>
      </c>
    </row>
    <row r="4846" spans="1:14">
      <c r="A4846" s="62" t="str">
        <f>IF(Encodage!A4846="","",IF(COUNTIF($A$2:A4845,Encodage!A4846),"",IF(AND(Encodage!A4846&gt;=$G$2,Encodage!A4846&lt;=$H$2),Encodage!B4846,"")))</f>
        <v/>
      </c>
      <c r="B4846" s="62" t="str">
        <f>IF(A4846="","",IF(COUNTIF($A$2:B4845,Encodage!B4846)&gt;0,"",IF(AND(Encodage!B4846&gt;=$G$2,Encodage!A4846&lt;=$H$2),Encodage!C4846,"")))</f>
        <v/>
      </c>
      <c r="C4846" s="62"/>
      <c r="D4846" s="61"/>
      <c r="E4846" s="61"/>
      <c r="F4846" s="61"/>
      <c r="G4846" t="str">
        <f t="shared" si="695"/>
        <v/>
      </c>
      <c r="H4846" t="str">
        <f>IFERROR(IF(COUNTIF($H$4:H4845,H4845)&lt;VLOOKUP($H4845,$D$3:$E$500,2,0),H4845,INDEX($D$3:$D$300,MATCH(H4845,$D$3:$D$300,0)+1)),"")</f>
        <v/>
      </c>
      <c r="I4846" t="str">
        <f>IF($H4846="","",VLOOKUP($H4846,Listes!$A$3:$I$12,3,FALSE))</f>
        <v/>
      </c>
      <c r="J4846" t="str">
        <f>IF($H4846="","",VLOOKUP($H4846,Listes!$A$3:$I$12,4,FALSE))</f>
        <v/>
      </c>
      <c r="K4846" t="str">
        <f>IF(H4846="","",VLOOKUP($H4846,Listes!$A$3:$I$12,8,FALSE))</f>
        <v/>
      </c>
      <c r="N4846" t="str">
        <f t="shared" si="696"/>
        <v/>
      </c>
    </row>
    <row r="4847" spans="1:14">
      <c r="A4847" s="62" t="str">
        <f>IF(Encodage!A4847="","",IF(COUNTIF($A$2:A4846,Encodage!A4847),"",IF(AND(Encodage!A4847&gt;=$G$2,Encodage!A4847&lt;=$H$2),Encodage!B4847,"")))</f>
        <v/>
      </c>
      <c r="B4847" s="62" t="str">
        <f>IF(A4847="","",IF(COUNTIF($A$2:B4846,Encodage!B4847)&gt;0,"",IF(AND(Encodage!B4847&gt;=$G$2,Encodage!A4847&lt;=$H$2),Encodage!C4847,"")))</f>
        <v/>
      </c>
      <c r="C4847" s="62"/>
      <c r="D4847" s="61"/>
      <c r="E4847" s="61"/>
      <c r="F4847" s="61"/>
      <c r="G4847" t="str">
        <f t="shared" si="695"/>
        <v/>
      </c>
      <c r="H4847" t="str">
        <f>IFERROR(IF(COUNTIF($H$4:H4846,H4846)&lt;VLOOKUP($H4846,$D$3:$E$500,2,0),H4846,INDEX($D$3:$D$300,MATCH(H4846,$D$3:$D$300,0)+1)),"")</f>
        <v/>
      </c>
      <c r="I4847" t="str">
        <f>IF($H4847="","",VLOOKUP($H4847,Listes!$A$3:$I$12,3,FALSE))</f>
        <v/>
      </c>
      <c r="J4847" t="str">
        <f>IF($H4847="","",VLOOKUP($H4847,Listes!$A$3:$I$12,4,FALSE))</f>
        <v/>
      </c>
      <c r="K4847" t="str">
        <f>IF(H4847="","",VLOOKUP($H4847,Listes!$A$3:$I$12,8,FALSE))</f>
        <v/>
      </c>
      <c r="N4847" t="str">
        <f t="shared" si="696"/>
        <v/>
      </c>
    </row>
    <row r="4848" spans="1:14">
      <c r="A4848" s="62" t="str">
        <f>IF(Encodage!A4848="","",IF(COUNTIF($A$2:A4847,Encodage!A4848),"",IF(AND(Encodage!A4848&gt;=$G$2,Encodage!A4848&lt;=$H$2),Encodage!B4848,"")))</f>
        <v/>
      </c>
      <c r="B4848" s="62" t="str">
        <f>IF(A4848="","",IF(COUNTIF($A$2:B4847,Encodage!B4848)&gt;0,"",IF(AND(Encodage!B4848&gt;=$G$2,Encodage!A4848&lt;=$H$2),Encodage!C4848,"")))</f>
        <v/>
      </c>
      <c r="C4848" s="62"/>
      <c r="D4848" s="61"/>
      <c r="E4848" s="61"/>
      <c r="F4848" s="61"/>
      <c r="G4848" t="str">
        <f t="shared" si="695"/>
        <v/>
      </c>
      <c r="H4848" t="str">
        <f>IFERROR(IF(COUNTIF($H$4:H4847,H4847)&lt;VLOOKUP($H4847,$D$3:$E$500,2,0),H4847,INDEX($D$3:$D$300,MATCH(H4847,$D$3:$D$300,0)+1)),"")</f>
        <v/>
      </c>
      <c r="I4848" t="str">
        <f>IF($H4848="","",VLOOKUP($H4848,Listes!$A$3:$I$12,3,FALSE))</f>
        <v/>
      </c>
      <c r="J4848" t="str">
        <f>IF($H4848="","",VLOOKUP($H4848,Listes!$A$3:$I$12,4,FALSE))</f>
        <v/>
      </c>
      <c r="K4848" t="str">
        <f>IF(H4848="","",VLOOKUP($H4848,Listes!$A$3:$I$12,8,FALSE))</f>
        <v/>
      </c>
      <c r="N4848" t="str">
        <f t="shared" si="696"/>
        <v/>
      </c>
    </row>
    <row r="4849" spans="1:14">
      <c r="A4849" s="62" t="str">
        <f>IF(Encodage!A4849="","",IF(COUNTIF($A$2:A4848,Encodage!A4849),"",IF(AND(Encodage!A4849&gt;=$G$2,Encodage!A4849&lt;=$H$2),Encodage!B4849,"")))</f>
        <v/>
      </c>
      <c r="B4849" s="62" t="str">
        <f>IF(A4849="","",IF(COUNTIF($A$2:B4848,Encodage!B4849)&gt;0,"",IF(AND(Encodage!B4849&gt;=$G$2,Encodage!A4849&lt;=$H$2),Encodage!C4849,"")))</f>
        <v/>
      </c>
      <c r="C4849" s="62"/>
      <c r="D4849" s="61"/>
      <c r="E4849" s="61"/>
      <c r="F4849" s="61"/>
      <c r="G4849" t="str">
        <f t="shared" si="695"/>
        <v/>
      </c>
      <c r="H4849" t="str">
        <f>IFERROR(IF(COUNTIF($H$4:H4848,H4848)&lt;VLOOKUP($H4848,$D$3:$E$500,2,0),H4848,INDEX($D$3:$D$300,MATCH(H4848,$D$3:$D$300,0)+1)),"")</f>
        <v/>
      </c>
      <c r="I4849" t="str">
        <f>IF($H4849="","",VLOOKUP($H4849,Listes!$A$3:$I$12,3,FALSE))</f>
        <v/>
      </c>
      <c r="J4849" t="str">
        <f>IF($H4849="","",VLOOKUP($H4849,Listes!$A$3:$I$12,4,FALSE))</f>
        <v/>
      </c>
      <c r="K4849" t="str">
        <f>IF(H4849="","",VLOOKUP($H4849,Listes!$A$3:$I$12,8,FALSE))</f>
        <v/>
      </c>
      <c r="N4849" t="str">
        <f t="shared" si="696"/>
        <v/>
      </c>
    </row>
    <row r="4850" spans="1:14">
      <c r="A4850" s="62" t="str">
        <f>IF(Encodage!A4850="","",IF(COUNTIF($A$2:A4849,Encodage!A4850),"",IF(AND(Encodage!A4850&gt;=$G$2,Encodage!A4850&lt;=$H$2),Encodage!B4850,"")))</f>
        <v/>
      </c>
      <c r="B4850" s="62" t="str">
        <f>IF(A4850="","",IF(COUNTIF($A$2:B4849,Encodage!B4850)&gt;0,"",IF(AND(Encodage!B4850&gt;=$G$2,Encodage!A4850&lt;=$H$2),Encodage!C4850,"")))</f>
        <v/>
      </c>
      <c r="C4850" s="62"/>
      <c r="D4850" s="61"/>
      <c r="E4850" s="61"/>
      <c r="F4850" s="61"/>
      <c r="G4850" t="str">
        <f t="shared" si="695"/>
        <v/>
      </c>
      <c r="H4850" t="str">
        <f>IFERROR(IF(COUNTIF($H$4:H4849,H4849)&lt;VLOOKUP($H4849,$D$3:$E$500,2,0),H4849,INDEX($D$3:$D$300,MATCH(H4849,$D$3:$D$300,0)+1)),"")</f>
        <v/>
      </c>
      <c r="I4850" t="str">
        <f>IF($H4850="","",VLOOKUP($H4850,Listes!$A$3:$I$12,3,FALSE))</f>
        <v/>
      </c>
      <c r="J4850" t="str">
        <f>IF($H4850="","",VLOOKUP($H4850,Listes!$A$3:$I$12,4,FALSE))</f>
        <v/>
      </c>
      <c r="K4850" t="str">
        <f>IF(H4850="","",VLOOKUP($H4850,Listes!$A$3:$I$12,8,FALSE))</f>
        <v/>
      </c>
      <c r="N4850" t="str">
        <f t="shared" si="696"/>
        <v/>
      </c>
    </row>
    <row r="4851" spans="1:14">
      <c r="A4851" s="62" t="str">
        <f>IF(Encodage!A4851="","",IF(COUNTIF($A$2:A4850,Encodage!A4851),"",IF(AND(Encodage!A4851&gt;=$G$2,Encodage!A4851&lt;=$H$2),Encodage!B4851,"")))</f>
        <v/>
      </c>
      <c r="B4851" s="62" t="str">
        <f>IF(A4851="","",IF(COUNTIF($A$2:B4850,Encodage!B4851)&gt;0,"",IF(AND(Encodage!B4851&gt;=$G$2,Encodage!A4851&lt;=$H$2),Encodage!C4851,"")))</f>
        <v/>
      </c>
      <c r="C4851" s="62"/>
      <c r="D4851" s="61"/>
      <c r="E4851" s="61"/>
      <c r="F4851" s="61"/>
      <c r="G4851" t="str">
        <f t="shared" si="695"/>
        <v/>
      </c>
      <c r="H4851" t="str">
        <f>IFERROR(IF(COUNTIF($H$4:H4850,H4850)&lt;VLOOKUP($H4850,$D$3:$E$500,2,0),H4850,INDEX($D$3:$D$300,MATCH(H4850,$D$3:$D$300,0)+1)),"")</f>
        <v/>
      </c>
      <c r="I4851" t="str">
        <f>IF($H4851="","",VLOOKUP($H4851,Listes!$A$3:$I$12,3,FALSE))</f>
        <v/>
      </c>
      <c r="J4851" t="str">
        <f>IF($H4851="","",VLOOKUP($H4851,Listes!$A$3:$I$12,4,FALSE))</f>
        <v/>
      </c>
      <c r="K4851" t="str">
        <f>IF(H4851="","",VLOOKUP($H4851,Listes!$A$3:$I$12,8,FALSE))</f>
        <v/>
      </c>
      <c r="N4851" t="str">
        <f t="shared" si="696"/>
        <v/>
      </c>
    </row>
    <row r="4852" spans="1:14">
      <c r="A4852" s="62" t="str">
        <f>IF(Encodage!A4852="","",IF(COUNTIF($A$2:A4851,Encodage!A4852),"",IF(AND(Encodage!A4852&gt;=$G$2,Encodage!A4852&lt;=$H$2),Encodage!B4852,"")))</f>
        <v/>
      </c>
      <c r="B4852" s="62" t="str">
        <f>IF(A4852="","",IF(COUNTIF($A$2:B4851,Encodage!B4852)&gt;0,"",IF(AND(Encodage!B4852&gt;=$G$2,Encodage!A4852&lt;=$H$2),Encodage!C4852,"")))</f>
        <v/>
      </c>
      <c r="C4852" s="62"/>
      <c r="D4852" s="61"/>
      <c r="E4852" s="61"/>
      <c r="F4852" s="61"/>
      <c r="G4852" t="str">
        <f t="shared" si="695"/>
        <v/>
      </c>
      <c r="H4852" t="str">
        <f>IFERROR(IF(COUNTIF($H$4:H4851,H4851)&lt;VLOOKUP($H4851,$D$3:$E$500,2,0),H4851,INDEX($D$3:$D$300,MATCH(H4851,$D$3:$D$300,0)+1)),"")</f>
        <v/>
      </c>
      <c r="I4852" t="str">
        <f>IF($H4852="","",VLOOKUP($H4852,Listes!$A$3:$I$12,3,FALSE))</f>
        <v/>
      </c>
      <c r="J4852" t="str">
        <f>IF($H4852="","",VLOOKUP($H4852,Listes!$A$3:$I$12,4,FALSE))</f>
        <v/>
      </c>
      <c r="K4852" t="str">
        <f>IF(H4852="","",VLOOKUP($H4852,Listes!$A$3:$I$12,8,FALSE))</f>
        <v/>
      </c>
      <c r="N4852" t="str">
        <f t="shared" si="696"/>
        <v/>
      </c>
    </row>
    <row r="4853" spans="1:14">
      <c r="A4853" s="62" t="str">
        <f>IF(Encodage!A4853="","",IF(COUNTIF($A$2:A4852,Encodage!A4853),"",IF(AND(Encodage!A4853&gt;=$G$2,Encodage!A4853&lt;=$H$2),Encodage!B4853,"")))</f>
        <v/>
      </c>
      <c r="B4853" s="62" t="str">
        <f>IF(A4853="","",IF(COUNTIF($A$2:B4852,Encodage!B4853)&gt;0,"",IF(AND(Encodage!B4853&gt;=$G$2,Encodage!A4853&lt;=$H$2),Encodage!C4853,"")))</f>
        <v/>
      </c>
      <c r="C4853" s="62"/>
      <c r="D4853" s="61"/>
      <c r="E4853" s="61"/>
      <c r="F4853" s="61"/>
      <c r="G4853" t="str">
        <f t="shared" si="695"/>
        <v/>
      </c>
      <c r="H4853" t="str">
        <f>IFERROR(IF(COUNTIF($H$4:H4852,H4852)&lt;VLOOKUP($H4852,$D$3:$E$500,2,0),H4852,INDEX($D$3:$D$300,MATCH(H4852,$D$3:$D$300,0)+1)),"")</f>
        <v/>
      </c>
      <c r="I4853" t="str">
        <f>IF($H4853="","",VLOOKUP($H4853,Listes!$A$3:$I$12,3,FALSE))</f>
        <v/>
      </c>
      <c r="J4853" t="str">
        <f>IF($H4853="","",VLOOKUP($H4853,Listes!$A$3:$I$12,4,FALSE))</f>
        <v/>
      </c>
      <c r="K4853" t="str">
        <f>IF(H4853="","",VLOOKUP($H4853,Listes!$A$3:$I$12,8,FALSE))</f>
        <v/>
      </c>
      <c r="N4853" t="str">
        <f t="shared" si="696"/>
        <v/>
      </c>
    </row>
    <row r="4854" spans="1:14">
      <c r="A4854" s="62" t="str">
        <f>IF(Encodage!A4854="","",IF(COUNTIF($A$2:A4853,Encodage!A4854),"",IF(AND(Encodage!A4854&gt;=$G$2,Encodage!A4854&lt;=$H$2),Encodage!B4854,"")))</f>
        <v/>
      </c>
      <c r="B4854" s="62" t="str">
        <f>IF(A4854="","",IF(COUNTIF($A$2:B4853,Encodage!B4854)&gt;0,"",IF(AND(Encodage!B4854&gt;=$G$2,Encodage!A4854&lt;=$H$2),Encodage!C4854,"")))</f>
        <v/>
      </c>
      <c r="C4854" s="62"/>
      <c r="D4854" s="61"/>
      <c r="E4854" s="61"/>
      <c r="F4854" s="61"/>
      <c r="G4854" t="str">
        <f t="shared" si="695"/>
        <v/>
      </c>
      <c r="H4854" t="str">
        <f>IFERROR(IF(COUNTIF($H$4:H4853,H4853)&lt;VLOOKUP($H4853,$D$3:$E$500,2,0),H4853,INDEX($D$3:$D$300,MATCH(H4853,$D$3:$D$300,0)+1)),"")</f>
        <v/>
      </c>
      <c r="I4854" t="str">
        <f>IF($H4854="","",VLOOKUP($H4854,Listes!$A$3:$I$12,3,FALSE))</f>
        <v/>
      </c>
      <c r="J4854" t="str">
        <f>IF($H4854="","",VLOOKUP($H4854,Listes!$A$3:$I$12,4,FALSE))</f>
        <v/>
      </c>
      <c r="K4854" t="str">
        <f>IF(H4854="","",VLOOKUP($H4854,Listes!$A$3:$I$12,8,FALSE))</f>
        <v/>
      </c>
      <c r="N4854" t="str">
        <f t="shared" si="696"/>
        <v/>
      </c>
    </row>
    <row r="4855" spans="1:14">
      <c r="A4855" s="62" t="str">
        <f>IF(Encodage!A4855="","",IF(COUNTIF($A$2:A4854,Encodage!A4855),"",IF(AND(Encodage!A4855&gt;=$G$2,Encodage!A4855&lt;=$H$2),Encodage!B4855,"")))</f>
        <v/>
      </c>
      <c r="B4855" s="62" t="str">
        <f>IF(A4855="","",IF(COUNTIF($A$2:B4854,Encodage!B4855)&gt;0,"",IF(AND(Encodage!B4855&gt;=$G$2,Encodage!A4855&lt;=$H$2),Encodage!C4855,"")))</f>
        <v/>
      </c>
      <c r="C4855" s="62"/>
      <c r="D4855" s="61"/>
      <c r="E4855" s="61"/>
      <c r="F4855" s="61"/>
      <c r="G4855" t="str">
        <f t="shared" si="695"/>
        <v/>
      </c>
      <c r="H4855" t="str">
        <f>IFERROR(IF(COUNTIF($H$4:H4854,H4854)&lt;VLOOKUP($H4854,$D$3:$E$500,2,0),H4854,INDEX($D$3:$D$300,MATCH(H4854,$D$3:$D$300,0)+1)),"")</f>
        <v/>
      </c>
      <c r="I4855" t="str">
        <f>IF($H4855="","",VLOOKUP($H4855,Listes!$A$3:$I$12,3,FALSE))</f>
        <v/>
      </c>
      <c r="J4855" t="str">
        <f>IF($H4855="","",VLOOKUP($H4855,Listes!$A$3:$I$12,4,FALSE))</f>
        <v/>
      </c>
      <c r="K4855" t="str">
        <f>IF(H4855="","",VLOOKUP($H4855,Listes!$A$3:$I$12,8,FALSE))</f>
        <v/>
      </c>
      <c r="N4855" t="str">
        <f t="shared" si="696"/>
        <v/>
      </c>
    </row>
    <row r="4856" spans="1:14">
      <c r="A4856" s="62" t="str">
        <f>IF(Encodage!A4856="","",IF(COUNTIF($A$2:A4855,Encodage!A4856),"",IF(AND(Encodage!A4856&gt;=$G$2,Encodage!A4856&lt;=$H$2),Encodage!B4856,"")))</f>
        <v/>
      </c>
      <c r="B4856" s="62" t="str">
        <f>IF(A4856="","",IF(COUNTIF($A$2:B4855,Encodage!B4856)&gt;0,"",IF(AND(Encodage!B4856&gt;=$G$2,Encodage!A4856&lt;=$H$2),Encodage!C4856,"")))</f>
        <v/>
      </c>
      <c r="C4856" s="62"/>
      <c r="D4856" s="61"/>
      <c r="E4856" s="61"/>
      <c r="F4856" s="61"/>
      <c r="G4856" t="str">
        <f t="shared" si="695"/>
        <v/>
      </c>
      <c r="H4856" t="str">
        <f>IFERROR(IF(COUNTIF($H$4:H4855,H4855)&lt;VLOOKUP($H4855,$D$3:$E$500,2,0),H4855,INDEX($D$3:$D$300,MATCH(H4855,$D$3:$D$300,0)+1)),"")</f>
        <v/>
      </c>
      <c r="I4856" t="str">
        <f>IF($H4856="","",VLOOKUP($H4856,Listes!$A$3:$I$12,3,FALSE))</f>
        <v/>
      </c>
      <c r="J4856" t="str">
        <f>IF($H4856="","",VLOOKUP($H4856,Listes!$A$3:$I$12,4,FALSE))</f>
        <v/>
      </c>
      <c r="K4856" t="str">
        <f>IF(H4856="","",VLOOKUP($H4856,Listes!$A$3:$I$12,8,FALSE))</f>
        <v/>
      </c>
      <c r="N4856" t="str">
        <f t="shared" si="696"/>
        <v/>
      </c>
    </row>
    <row r="4857" spans="1:14">
      <c r="A4857" s="62" t="str">
        <f>IF(Encodage!A4857="","",IF(COUNTIF($A$2:A4856,Encodage!A4857),"",IF(AND(Encodage!A4857&gt;=$G$2,Encodage!A4857&lt;=$H$2),Encodage!B4857,"")))</f>
        <v/>
      </c>
      <c r="B4857" s="62" t="str">
        <f>IF(A4857="","",IF(COUNTIF($A$2:B4856,Encodage!B4857)&gt;0,"",IF(AND(Encodage!B4857&gt;=$G$2,Encodage!A4857&lt;=$H$2),Encodage!C4857,"")))</f>
        <v/>
      </c>
      <c r="C4857" s="62"/>
      <c r="D4857" s="61"/>
      <c r="E4857" s="61"/>
      <c r="F4857" s="61"/>
      <c r="G4857" t="str">
        <f t="shared" si="695"/>
        <v/>
      </c>
      <c r="H4857" t="str">
        <f>IFERROR(IF(COUNTIF($H$4:H4856,H4856)&lt;VLOOKUP($H4856,$D$3:$E$500,2,0),H4856,INDEX($D$3:$D$300,MATCH(H4856,$D$3:$D$300,0)+1)),"")</f>
        <v/>
      </c>
      <c r="I4857" t="str">
        <f>IF($H4857="","",VLOOKUP($H4857,Listes!$A$3:$I$12,3,FALSE))</f>
        <v/>
      </c>
      <c r="J4857" t="str">
        <f>IF($H4857="","",VLOOKUP($H4857,Listes!$A$3:$I$12,4,FALSE))</f>
        <v/>
      </c>
      <c r="K4857" t="str">
        <f>IF(H4857="","",VLOOKUP($H4857,Listes!$A$3:$I$12,8,FALSE))</f>
        <v/>
      </c>
      <c r="N4857" t="str">
        <f t="shared" si="696"/>
        <v/>
      </c>
    </row>
    <row r="4858" spans="1:14">
      <c r="A4858" s="62" t="str">
        <f>IF(Encodage!A4858="","",IF(COUNTIF($A$2:A4857,Encodage!A4858),"",IF(AND(Encodage!A4858&gt;=$G$2,Encodage!A4858&lt;=$H$2),Encodage!B4858,"")))</f>
        <v/>
      </c>
      <c r="B4858" s="62" t="str">
        <f>IF(A4858="","",IF(COUNTIF($A$2:B4857,Encodage!B4858)&gt;0,"",IF(AND(Encodage!B4858&gt;=$G$2,Encodage!A4858&lt;=$H$2),Encodage!C4858,"")))</f>
        <v/>
      </c>
      <c r="C4858" s="62"/>
      <c r="D4858" s="61"/>
      <c r="E4858" s="61"/>
      <c r="F4858" s="61"/>
      <c r="G4858" t="str">
        <f t="shared" si="695"/>
        <v/>
      </c>
      <c r="H4858" t="str">
        <f>IFERROR(IF(COUNTIF($H$4:H4857,H4857)&lt;VLOOKUP($H4857,$D$3:$E$500,2,0),H4857,INDEX($D$3:$D$300,MATCH(H4857,$D$3:$D$300,0)+1)),"")</f>
        <v/>
      </c>
      <c r="I4858" t="str">
        <f>IF($H4858="","",VLOOKUP($H4858,Listes!$A$3:$I$12,3,FALSE))</f>
        <v/>
      </c>
      <c r="J4858" t="str">
        <f>IF($H4858="","",VLOOKUP($H4858,Listes!$A$3:$I$12,4,FALSE))</f>
        <v/>
      </c>
      <c r="K4858" t="str">
        <f>IF(H4858="","",VLOOKUP($H4858,Listes!$A$3:$I$12,8,FALSE))</f>
        <v/>
      </c>
      <c r="N4858" t="str">
        <f t="shared" si="696"/>
        <v/>
      </c>
    </row>
    <row r="4859" spans="1:14">
      <c r="A4859" s="62" t="str">
        <f>IF(Encodage!A4859="","",IF(COUNTIF($A$2:A4858,Encodage!A4859),"",IF(AND(Encodage!A4859&gt;=$G$2,Encodage!A4859&lt;=$H$2),Encodage!B4859,"")))</f>
        <v/>
      </c>
      <c r="B4859" s="62" t="str">
        <f>IF(A4859="","",IF(COUNTIF($A$2:B4858,Encodage!B4859)&gt;0,"",IF(AND(Encodage!B4859&gt;=$G$2,Encodage!A4859&lt;=$H$2),Encodage!C4859,"")))</f>
        <v/>
      </c>
      <c r="C4859" s="62"/>
      <c r="D4859" s="61"/>
      <c r="E4859" s="61"/>
      <c r="F4859" s="61"/>
      <c r="G4859" t="str">
        <f t="shared" si="695"/>
        <v/>
      </c>
      <c r="H4859" t="str">
        <f>IFERROR(IF(COUNTIF($H$4:H4858,H4858)&lt;VLOOKUP($H4858,$D$3:$E$500,2,0),H4858,INDEX($D$3:$D$300,MATCH(H4858,$D$3:$D$300,0)+1)),"")</f>
        <v/>
      </c>
      <c r="I4859" t="str">
        <f>IF($H4859="","",VLOOKUP($H4859,Listes!$A$3:$I$12,3,FALSE))</f>
        <v/>
      </c>
      <c r="J4859" t="str">
        <f>IF($H4859="","",VLOOKUP($H4859,Listes!$A$3:$I$12,4,FALSE))</f>
        <v/>
      </c>
      <c r="K4859" t="str">
        <f>IF(H4859="","",VLOOKUP($H4859,Listes!$A$3:$I$12,8,FALSE))</f>
        <v/>
      </c>
      <c r="N4859" t="str">
        <f t="shared" si="696"/>
        <v/>
      </c>
    </row>
    <row r="4860" spans="1:14">
      <c r="A4860" s="62" t="str">
        <f>IF(Encodage!A4860="","",IF(COUNTIF($A$2:A4859,Encodage!A4860),"",IF(AND(Encodage!A4860&gt;=$G$2,Encodage!A4860&lt;=$H$2),Encodage!B4860,"")))</f>
        <v/>
      </c>
      <c r="B4860" s="62" t="str">
        <f>IF(A4860="","",IF(COUNTIF($A$2:B4859,Encodage!B4860)&gt;0,"",IF(AND(Encodage!B4860&gt;=$G$2,Encodage!A4860&lt;=$H$2),Encodage!C4860,"")))</f>
        <v/>
      </c>
      <c r="C4860" s="62"/>
      <c r="D4860" s="61"/>
      <c r="E4860" s="61"/>
      <c r="F4860" s="61"/>
      <c r="G4860" t="str">
        <f t="shared" si="695"/>
        <v/>
      </c>
      <c r="H4860" t="str">
        <f>IFERROR(IF(COUNTIF($H$4:H4859,H4859)&lt;VLOOKUP($H4859,$D$3:$E$500,2,0),H4859,INDEX($D$3:$D$300,MATCH(H4859,$D$3:$D$300,0)+1)),"")</f>
        <v/>
      </c>
      <c r="I4860" t="str">
        <f>IF($H4860="","",VLOOKUP($H4860,Listes!$A$3:$I$12,3,FALSE))</f>
        <v/>
      </c>
      <c r="J4860" t="str">
        <f>IF($H4860="","",VLOOKUP($H4860,Listes!$A$3:$I$12,4,FALSE))</f>
        <v/>
      </c>
      <c r="K4860" t="str">
        <f>IF(H4860="","",VLOOKUP($H4860,Listes!$A$3:$I$12,8,FALSE))</f>
        <v/>
      </c>
      <c r="N4860" t="str">
        <f t="shared" si="696"/>
        <v/>
      </c>
    </row>
    <row r="4861" spans="1:14">
      <c r="A4861" s="62" t="str">
        <f>IF(Encodage!A4861="","",IF(COUNTIF($A$2:A4860,Encodage!A4861),"",IF(AND(Encodage!A4861&gt;=$G$2,Encodage!A4861&lt;=$H$2),Encodage!B4861,"")))</f>
        <v/>
      </c>
      <c r="B4861" s="62" t="str">
        <f>IF(A4861="","",IF(COUNTIF($A$2:B4860,Encodage!B4861)&gt;0,"",IF(AND(Encodage!B4861&gt;=$G$2,Encodage!A4861&lt;=$H$2),Encodage!C4861,"")))</f>
        <v/>
      </c>
      <c r="C4861" s="62"/>
      <c r="D4861" s="61"/>
      <c r="E4861" s="61"/>
      <c r="F4861" s="61"/>
      <c r="G4861" t="str">
        <f t="shared" si="695"/>
        <v/>
      </c>
      <c r="H4861" t="str">
        <f>IFERROR(IF(COUNTIF($H$4:H4860,H4860)&lt;VLOOKUP($H4860,$D$3:$E$500,2,0),H4860,INDEX($D$3:$D$300,MATCH(H4860,$D$3:$D$300,0)+1)),"")</f>
        <v/>
      </c>
      <c r="I4861" t="str">
        <f>IF($H4861="","",VLOOKUP($H4861,Listes!$A$3:$I$12,3,FALSE))</f>
        <v/>
      </c>
      <c r="J4861" t="str">
        <f>IF($H4861="","",VLOOKUP($H4861,Listes!$A$3:$I$12,4,FALSE))</f>
        <v/>
      </c>
      <c r="K4861" t="str">
        <f>IF(H4861="","",VLOOKUP($H4861,Listes!$A$3:$I$12,8,FALSE))</f>
        <v/>
      </c>
      <c r="N4861" t="str">
        <f t="shared" si="696"/>
        <v/>
      </c>
    </row>
    <row r="4862" spans="1:14">
      <c r="A4862" s="62" t="str">
        <f>IF(Encodage!A4862="","",IF(COUNTIF($A$2:A4861,Encodage!A4862),"",IF(AND(Encodage!A4862&gt;=$G$2,Encodage!A4862&lt;=$H$2),Encodage!B4862,"")))</f>
        <v/>
      </c>
      <c r="B4862" s="62" t="str">
        <f>IF(A4862="","",IF(COUNTIF($A$2:B4861,Encodage!B4862)&gt;0,"",IF(AND(Encodage!B4862&gt;=$G$2,Encodage!A4862&lt;=$H$2),Encodage!C4862,"")))</f>
        <v/>
      </c>
      <c r="C4862" s="62"/>
      <c r="D4862" s="61"/>
      <c r="E4862" s="61"/>
      <c r="F4862" s="61"/>
      <c r="G4862" t="str">
        <f t="shared" si="695"/>
        <v/>
      </c>
      <c r="H4862" t="str">
        <f>IFERROR(IF(COUNTIF($H$4:H4861,H4861)&lt;VLOOKUP($H4861,$D$3:$E$500,2,0),H4861,INDEX($D$3:$D$300,MATCH(H4861,$D$3:$D$300,0)+1)),"")</f>
        <v/>
      </c>
      <c r="I4862" t="str">
        <f>IF($H4862="","",VLOOKUP($H4862,Listes!$A$3:$I$12,3,FALSE))</f>
        <v/>
      </c>
      <c r="J4862" t="str">
        <f>IF($H4862="","",VLOOKUP($H4862,Listes!$A$3:$I$12,4,FALSE))</f>
        <v/>
      </c>
      <c r="K4862" t="str">
        <f>IF(H4862="","",VLOOKUP($H4862,Listes!$A$3:$I$12,8,FALSE))</f>
        <v/>
      </c>
      <c r="N4862" t="str">
        <f t="shared" si="696"/>
        <v/>
      </c>
    </row>
    <row r="4863" spans="1:14">
      <c r="A4863" s="62" t="str">
        <f>IF(Encodage!A4863="","",IF(COUNTIF($A$2:A4862,Encodage!A4863),"",IF(AND(Encodage!A4863&gt;=$G$2,Encodage!A4863&lt;=$H$2),Encodage!B4863,"")))</f>
        <v/>
      </c>
      <c r="B4863" s="62" t="str">
        <f>IF(A4863="","",IF(COUNTIF($A$2:B4862,Encodage!B4863)&gt;0,"",IF(AND(Encodage!B4863&gt;=$G$2,Encodage!A4863&lt;=$H$2),Encodage!C4863,"")))</f>
        <v/>
      </c>
      <c r="C4863" s="62"/>
      <c r="D4863" s="61"/>
      <c r="E4863" s="61"/>
      <c r="F4863" s="61"/>
      <c r="G4863" t="str">
        <f t="shared" si="695"/>
        <v/>
      </c>
      <c r="H4863" t="str">
        <f>IFERROR(IF(COUNTIF($H$4:H4862,H4862)&lt;VLOOKUP($H4862,$D$3:$E$500,2,0),H4862,INDEX($D$3:$D$300,MATCH(H4862,$D$3:$D$300,0)+1)),"")</f>
        <v/>
      </c>
      <c r="I4863" t="str">
        <f>IF($H4863="","",VLOOKUP($H4863,Listes!$A$3:$I$12,3,FALSE))</f>
        <v/>
      </c>
      <c r="J4863" t="str">
        <f>IF($H4863="","",VLOOKUP($H4863,Listes!$A$3:$I$12,4,FALSE))</f>
        <v/>
      </c>
      <c r="K4863" t="str">
        <f>IF(H4863="","",VLOOKUP($H4863,Listes!$A$3:$I$12,8,FALSE))</f>
        <v/>
      </c>
      <c r="N4863" t="str">
        <f t="shared" si="696"/>
        <v/>
      </c>
    </row>
    <row r="4864" spans="1:14">
      <c r="A4864" s="62" t="str">
        <f>IF(Encodage!A4864="","",IF(COUNTIF($A$2:A4863,Encodage!A4864),"",IF(AND(Encodage!A4864&gt;=$G$2,Encodage!A4864&lt;=$H$2),Encodage!B4864,"")))</f>
        <v/>
      </c>
      <c r="B4864" s="62" t="str">
        <f>IF(A4864="","",IF(COUNTIF($A$2:B4863,Encodage!B4864)&gt;0,"",IF(AND(Encodage!B4864&gt;=$G$2,Encodage!A4864&lt;=$H$2),Encodage!C4864,"")))</f>
        <v/>
      </c>
      <c r="C4864" s="62"/>
      <c r="D4864" s="61"/>
      <c r="E4864" s="61"/>
      <c r="F4864" s="61"/>
      <c r="G4864" t="str">
        <f t="shared" si="695"/>
        <v/>
      </c>
      <c r="H4864" t="str">
        <f>IFERROR(IF(COUNTIF($H$4:H4863,H4863)&lt;VLOOKUP($H4863,$D$3:$E$500,2,0),H4863,INDEX($D$3:$D$300,MATCH(H4863,$D$3:$D$300,0)+1)),"")</f>
        <v/>
      </c>
      <c r="I4864" t="str">
        <f>IF($H4864="","",VLOOKUP($H4864,Listes!$A$3:$I$12,3,FALSE))</f>
        <v/>
      </c>
      <c r="J4864" t="str">
        <f>IF($H4864="","",VLOOKUP($H4864,Listes!$A$3:$I$12,4,FALSE))</f>
        <v/>
      </c>
      <c r="K4864" t="str">
        <f>IF(H4864="","",VLOOKUP($H4864,Listes!$A$3:$I$12,8,FALSE))</f>
        <v/>
      </c>
      <c r="N4864" t="str">
        <f t="shared" si="696"/>
        <v/>
      </c>
    </row>
    <row r="4865" spans="1:14">
      <c r="A4865" s="62" t="str">
        <f>IF(Encodage!A4865="","",IF(COUNTIF($A$2:A4864,Encodage!A4865),"",IF(AND(Encodage!A4865&gt;=$G$2,Encodage!A4865&lt;=$H$2),Encodage!B4865,"")))</f>
        <v/>
      </c>
      <c r="B4865" s="62" t="str">
        <f>IF(A4865="","",IF(COUNTIF($A$2:B4864,Encodage!B4865)&gt;0,"",IF(AND(Encodage!B4865&gt;=$G$2,Encodage!A4865&lt;=$H$2),Encodage!C4865,"")))</f>
        <v/>
      </c>
      <c r="C4865" s="62"/>
      <c r="D4865" s="61"/>
      <c r="E4865" s="61"/>
      <c r="F4865" s="61"/>
      <c r="G4865" t="str">
        <f t="shared" si="695"/>
        <v/>
      </c>
      <c r="H4865" t="str">
        <f>IFERROR(IF(COUNTIF($H$4:H4864,H4864)&lt;VLOOKUP($H4864,$D$3:$E$500,2,0),H4864,INDEX($D$3:$D$300,MATCH(H4864,$D$3:$D$300,0)+1)),"")</f>
        <v/>
      </c>
      <c r="I4865" t="str">
        <f>IF($H4865="","",VLOOKUP($H4865,Listes!$A$3:$I$12,3,FALSE))</f>
        <v/>
      </c>
      <c r="J4865" t="str">
        <f>IF($H4865="","",VLOOKUP($H4865,Listes!$A$3:$I$12,4,FALSE))</f>
        <v/>
      </c>
      <c r="K4865" t="str">
        <f>IF(H4865="","",VLOOKUP($H4865,Listes!$A$3:$I$12,8,FALSE))</f>
        <v/>
      </c>
      <c r="N4865" t="str">
        <f t="shared" si="696"/>
        <v/>
      </c>
    </row>
    <row r="4866" spans="1:14">
      <c r="A4866" s="62" t="str">
        <f>IF(Encodage!A4866="","",IF(COUNTIF($A$2:A4865,Encodage!A4866),"",IF(AND(Encodage!A4866&gt;=$G$2,Encodage!A4866&lt;=$H$2),Encodage!B4866,"")))</f>
        <v/>
      </c>
      <c r="B4866" s="62" t="str">
        <f>IF(A4866="","",IF(COUNTIF($A$2:B4865,Encodage!B4866)&gt;0,"",IF(AND(Encodage!B4866&gt;=$G$2,Encodage!A4866&lt;=$H$2),Encodage!C4866,"")))</f>
        <v/>
      </c>
      <c r="C4866" s="62"/>
      <c r="D4866" s="61"/>
      <c r="E4866" s="61"/>
      <c r="F4866" s="61"/>
      <c r="G4866" t="str">
        <f t="shared" si="695"/>
        <v/>
      </c>
      <c r="H4866" t="str">
        <f>IFERROR(IF(COUNTIF($H$4:H4865,H4865)&lt;VLOOKUP($H4865,$D$3:$E$500,2,0),H4865,INDEX($D$3:$D$300,MATCH(H4865,$D$3:$D$300,0)+1)),"")</f>
        <v/>
      </c>
      <c r="I4866" t="str">
        <f>IF($H4866="","",VLOOKUP($H4866,Listes!$A$3:$I$12,3,FALSE))</f>
        <v/>
      </c>
      <c r="J4866" t="str">
        <f>IF($H4866="","",VLOOKUP($H4866,Listes!$A$3:$I$12,4,FALSE))</f>
        <v/>
      </c>
      <c r="K4866" t="str">
        <f>IF(H4866="","",VLOOKUP($H4866,Listes!$A$3:$I$12,8,FALSE))</f>
        <v/>
      </c>
      <c r="N4866" t="str">
        <f t="shared" si="696"/>
        <v/>
      </c>
    </row>
    <row r="4867" spans="1:14">
      <c r="A4867" s="62" t="str">
        <f>IF(Encodage!A4867="","",IF(COUNTIF($A$2:A4866,Encodage!A4867),"",IF(AND(Encodage!A4867&gt;=$G$2,Encodage!A4867&lt;=$H$2),Encodage!B4867,"")))</f>
        <v/>
      </c>
      <c r="B4867" s="62" t="str">
        <f>IF(A4867="","",IF(COUNTIF($A$2:B4866,Encodage!B4867)&gt;0,"",IF(AND(Encodage!B4867&gt;=$G$2,Encodage!A4867&lt;=$H$2),Encodage!C4867,"")))</f>
        <v/>
      </c>
      <c r="C4867" s="62"/>
      <c r="D4867" s="61"/>
      <c r="E4867" s="61"/>
      <c r="F4867" s="61"/>
      <c r="G4867" t="str">
        <f t="shared" si="695"/>
        <v/>
      </c>
      <c r="H4867" t="str">
        <f>IFERROR(IF(COUNTIF($H$4:H4866,H4866)&lt;VLOOKUP($H4866,$D$3:$E$500,2,0),H4866,INDEX($D$3:$D$300,MATCH(H4866,$D$3:$D$300,0)+1)),"")</f>
        <v/>
      </c>
      <c r="I4867" t="str">
        <f>IF($H4867="","",VLOOKUP($H4867,Listes!$A$3:$I$12,3,FALSE))</f>
        <v/>
      </c>
      <c r="J4867" t="str">
        <f>IF($H4867="","",VLOOKUP($H4867,Listes!$A$3:$I$12,4,FALSE))</f>
        <v/>
      </c>
      <c r="K4867" t="str">
        <f>IF(H4867="","",VLOOKUP($H4867,Listes!$A$3:$I$12,8,FALSE))</f>
        <v/>
      </c>
      <c r="N4867" t="str">
        <f t="shared" si="696"/>
        <v/>
      </c>
    </row>
    <row r="4868" spans="1:14">
      <c r="A4868" s="62" t="str">
        <f>IF(Encodage!A4868="","",IF(COUNTIF($A$2:A4867,Encodage!A4868),"",IF(AND(Encodage!A4868&gt;=$G$2,Encodage!A4868&lt;=$H$2),Encodage!B4868,"")))</f>
        <v/>
      </c>
      <c r="B4868" s="62" t="str">
        <f>IF(A4868="","",IF(COUNTIF($A$2:B4867,Encodage!B4868)&gt;0,"",IF(AND(Encodage!B4868&gt;=$G$2,Encodage!A4868&lt;=$H$2),Encodage!C4868,"")))</f>
        <v/>
      </c>
      <c r="C4868" s="62"/>
      <c r="D4868" s="61"/>
      <c r="E4868" s="61"/>
      <c r="F4868" s="61"/>
      <c r="G4868" t="str">
        <f t="shared" si="695"/>
        <v/>
      </c>
      <c r="H4868" t="str">
        <f>IFERROR(IF(COUNTIF($H$4:H4867,H4867)&lt;VLOOKUP($H4867,$D$3:$E$500,2,0),H4867,INDEX($D$3:$D$300,MATCH(H4867,$D$3:$D$300,0)+1)),"")</f>
        <v/>
      </c>
      <c r="I4868" t="str">
        <f>IF($H4868="","",VLOOKUP($H4868,Listes!$A$3:$I$12,3,FALSE))</f>
        <v/>
      </c>
      <c r="J4868" t="str">
        <f>IF($H4868="","",VLOOKUP($H4868,Listes!$A$3:$I$12,4,FALSE))</f>
        <v/>
      </c>
      <c r="K4868" t="str">
        <f>IF(H4868="","",VLOOKUP($H4868,Listes!$A$3:$I$12,8,FALSE))</f>
        <v/>
      </c>
      <c r="N4868" t="str">
        <f t="shared" si="696"/>
        <v/>
      </c>
    </row>
    <row r="4869" spans="1:14">
      <c r="A4869" s="62" t="str">
        <f>IF(Encodage!A4869="","",IF(COUNTIF($A$2:A4868,Encodage!A4869),"",IF(AND(Encodage!A4869&gt;=$G$2,Encodage!A4869&lt;=$H$2),Encodage!B4869,"")))</f>
        <v/>
      </c>
      <c r="B4869" s="62" t="str">
        <f>IF(A4869="","",IF(COUNTIF($A$2:B4868,Encodage!B4869)&gt;0,"",IF(AND(Encodage!B4869&gt;=$G$2,Encodage!A4869&lt;=$H$2),Encodage!C4869,"")))</f>
        <v/>
      </c>
      <c r="C4869" s="62"/>
      <c r="D4869" s="61"/>
      <c r="E4869" s="61"/>
      <c r="F4869" s="61"/>
      <c r="G4869" t="str">
        <f t="shared" ref="G4869:G4932" si="697">IFERROR(INDEX($C$3:$C$10000,MATCH(H4869,$A$3:$A$10000,0)),"")</f>
        <v/>
      </c>
      <c r="H4869" t="str">
        <f>IFERROR(IF(COUNTIF($H$4:H4868,H4868)&lt;VLOOKUP($H4868,$D$3:$E$500,2,0),H4868,INDEX($D$3:$D$300,MATCH(H4868,$D$3:$D$300,0)+1)),"")</f>
        <v/>
      </c>
      <c r="I4869" t="str">
        <f>IF($H4869="","",VLOOKUP($H4869,Listes!$A$3:$I$12,3,FALSE))</f>
        <v/>
      </c>
      <c r="J4869" t="str">
        <f>IF($H4869="","",VLOOKUP($H4869,Listes!$A$3:$I$12,4,FALSE))</f>
        <v/>
      </c>
      <c r="K4869" t="str">
        <f>IF(H4869="","",VLOOKUP($H4869,Listes!$A$3:$I$12,8,FALSE))</f>
        <v/>
      </c>
      <c r="N4869" t="str">
        <f t="shared" ref="N4869:N4932" si="698">IF($H4868=$H4869,"",IFERROR(INDEX($C$3:$C$300,MATCH(H4869,$D$3:$D$300,0)),""))</f>
        <v/>
      </c>
    </row>
    <row r="4870" spans="1:14">
      <c r="A4870" s="62" t="str">
        <f>IF(Encodage!A4870="","",IF(COUNTIF($A$2:A4869,Encodage!A4870),"",IF(AND(Encodage!A4870&gt;=$G$2,Encodage!A4870&lt;=$H$2),Encodage!B4870,"")))</f>
        <v/>
      </c>
      <c r="B4870" s="62" t="str">
        <f>IF(A4870="","",IF(COUNTIF($A$2:B4869,Encodage!B4870)&gt;0,"",IF(AND(Encodage!B4870&gt;=$G$2,Encodage!A4870&lt;=$H$2),Encodage!C4870,"")))</f>
        <v/>
      </c>
      <c r="C4870" s="62"/>
      <c r="D4870" s="61"/>
      <c r="E4870" s="61"/>
      <c r="F4870" s="61"/>
      <c r="G4870" t="str">
        <f t="shared" si="697"/>
        <v/>
      </c>
      <c r="H4870" t="str">
        <f>IFERROR(IF(COUNTIF($H$4:H4869,H4869)&lt;VLOOKUP($H4869,$D$3:$E$500,2,0),H4869,INDEX($D$3:$D$300,MATCH(H4869,$D$3:$D$300,0)+1)),"")</f>
        <v/>
      </c>
      <c r="I4870" t="str">
        <f>IF($H4870="","",VLOOKUP($H4870,Listes!$A$3:$I$12,3,FALSE))</f>
        <v/>
      </c>
      <c r="J4870" t="str">
        <f>IF($H4870="","",VLOOKUP($H4870,Listes!$A$3:$I$12,4,FALSE))</f>
        <v/>
      </c>
      <c r="K4870" t="str">
        <f>IF(H4870="","",VLOOKUP($H4870,Listes!$A$3:$I$12,8,FALSE))</f>
        <v/>
      </c>
      <c r="N4870" t="str">
        <f t="shared" si="698"/>
        <v/>
      </c>
    </row>
    <row r="4871" spans="1:14">
      <c r="A4871" s="62" t="str">
        <f>IF(Encodage!A4871="","",IF(COUNTIF($A$2:A4870,Encodage!A4871),"",IF(AND(Encodage!A4871&gt;=$G$2,Encodage!A4871&lt;=$H$2),Encodage!B4871,"")))</f>
        <v/>
      </c>
      <c r="B4871" s="62" t="str">
        <f>IF(A4871="","",IF(COUNTIF($A$2:B4870,Encodage!B4871)&gt;0,"",IF(AND(Encodage!B4871&gt;=$G$2,Encodage!A4871&lt;=$H$2),Encodage!C4871,"")))</f>
        <v/>
      </c>
      <c r="C4871" s="62"/>
      <c r="D4871" s="61"/>
      <c r="E4871" s="61"/>
      <c r="F4871" s="61"/>
      <c r="G4871" t="str">
        <f t="shared" si="697"/>
        <v/>
      </c>
      <c r="H4871" t="str">
        <f>IFERROR(IF(COUNTIF($H$4:H4870,H4870)&lt;VLOOKUP($H4870,$D$3:$E$500,2,0),H4870,INDEX($D$3:$D$300,MATCH(H4870,$D$3:$D$300,0)+1)),"")</f>
        <v/>
      </c>
      <c r="I4871" t="str">
        <f>IF($H4871="","",VLOOKUP($H4871,Listes!$A$3:$I$12,3,FALSE))</f>
        <v/>
      </c>
      <c r="J4871" t="str">
        <f>IF($H4871="","",VLOOKUP($H4871,Listes!$A$3:$I$12,4,FALSE))</f>
        <v/>
      </c>
      <c r="K4871" t="str">
        <f>IF(H4871="","",VLOOKUP($H4871,Listes!$A$3:$I$12,8,FALSE))</f>
        <v/>
      </c>
      <c r="N4871" t="str">
        <f t="shared" si="698"/>
        <v/>
      </c>
    </row>
    <row r="4872" spans="1:14">
      <c r="A4872" s="62" t="str">
        <f>IF(Encodage!A4872="","",IF(COUNTIF($A$2:A4871,Encodage!A4872),"",IF(AND(Encodage!A4872&gt;=$G$2,Encodage!A4872&lt;=$H$2),Encodage!B4872,"")))</f>
        <v/>
      </c>
      <c r="B4872" s="62" t="str">
        <f>IF(A4872="","",IF(COUNTIF($A$2:B4871,Encodage!B4872)&gt;0,"",IF(AND(Encodage!B4872&gt;=$G$2,Encodage!A4872&lt;=$H$2),Encodage!C4872,"")))</f>
        <v/>
      </c>
      <c r="C4872" s="62"/>
      <c r="D4872" s="61"/>
      <c r="E4872" s="61"/>
      <c r="F4872" s="61"/>
      <c r="G4872" t="str">
        <f t="shared" si="697"/>
        <v/>
      </c>
      <c r="H4872" t="str">
        <f>IFERROR(IF(COUNTIF($H$4:H4871,H4871)&lt;VLOOKUP($H4871,$D$3:$E$500,2,0),H4871,INDEX($D$3:$D$300,MATCH(H4871,$D$3:$D$300,0)+1)),"")</f>
        <v/>
      </c>
      <c r="I4872" t="str">
        <f>IF($H4872="","",VLOOKUP($H4872,Listes!$A$3:$I$12,3,FALSE))</f>
        <v/>
      </c>
      <c r="J4872" t="str">
        <f>IF($H4872="","",VLOOKUP($H4872,Listes!$A$3:$I$12,4,FALSE))</f>
        <v/>
      </c>
      <c r="K4872" t="str">
        <f>IF(H4872="","",VLOOKUP($H4872,Listes!$A$3:$I$12,8,FALSE))</f>
        <v/>
      </c>
      <c r="N4872" t="str">
        <f t="shared" si="698"/>
        <v/>
      </c>
    </row>
    <row r="4873" spans="1:14">
      <c r="A4873" s="62" t="str">
        <f>IF(Encodage!A4873="","",IF(COUNTIF($A$2:A4872,Encodage!A4873),"",IF(AND(Encodage!A4873&gt;=$G$2,Encodage!A4873&lt;=$H$2),Encodage!B4873,"")))</f>
        <v/>
      </c>
      <c r="B4873" s="62" t="str">
        <f>IF(A4873="","",IF(COUNTIF($A$2:B4872,Encodage!B4873)&gt;0,"",IF(AND(Encodage!B4873&gt;=$G$2,Encodage!A4873&lt;=$H$2),Encodage!C4873,"")))</f>
        <v/>
      </c>
      <c r="C4873" s="62"/>
      <c r="D4873" s="61"/>
      <c r="E4873" s="61"/>
      <c r="F4873" s="61"/>
      <c r="G4873" t="str">
        <f t="shared" si="697"/>
        <v/>
      </c>
      <c r="H4873" t="str">
        <f>IFERROR(IF(COUNTIF($H$4:H4872,H4872)&lt;VLOOKUP($H4872,$D$3:$E$500,2,0),H4872,INDEX($D$3:$D$300,MATCH(H4872,$D$3:$D$300,0)+1)),"")</f>
        <v/>
      </c>
      <c r="I4873" t="str">
        <f>IF($H4873="","",VLOOKUP($H4873,Listes!$A$3:$I$12,3,FALSE))</f>
        <v/>
      </c>
      <c r="J4873" t="str">
        <f>IF($H4873="","",VLOOKUP($H4873,Listes!$A$3:$I$12,4,FALSE))</f>
        <v/>
      </c>
      <c r="K4873" t="str">
        <f>IF(H4873="","",VLOOKUP($H4873,Listes!$A$3:$I$12,8,FALSE))</f>
        <v/>
      </c>
      <c r="N4873" t="str">
        <f t="shared" si="698"/>
        <v/>
      </c>
    </row>
    <row r="4874" spans="1:14">
      <c r="A4874" s="62" t="str">
        <f>IF(Encodage!A4874="","",IF(COUNTIF($A$2:A4873,Encodage!A4874),"",IF(AND(Encodage!A4874&gt;=$G$2,Encodage!A4874&lt;=$H$2),Encodage!B4874,"")))</f>
        <v/>
      </c>
      <c r="B4874" s="62" t="str">
        <f>IF(A4874="","",IF(COUNTIF($A$2:B4873,Encodage!B4874)&gt;0,"",IF(AND(Encodage!B4874&gt;=$G$2,Encodage!A4874&lt;=$H$2),Encodage!C4874,"")))</f>
        <v/>
      </c>
      <c r="C4874" s="62"/>
      <c r="D4874" s="61"/>
      <c r="E4874" s="61"/>
      <c r="F4874" s="61"/>
      <c r="G4874" t="str">
        <f t="shared" si="697"/>
        <v/>
      </c>
      <c r="H4874" t="str">
        <f>IFERROR(IF(COUNTIF($H$4:H4873,H4873)&lt;VLOOKUP($H4873,$D$3:$E$500,2,0),H4873,INDEX($D$3:$D$300,MATCH(H4873,$D$3:$D$300,0)+1)),"")</f>
        <v/>
      </c>
      <c r="I4874" t="str">
        <f>IF($H4874="","",VLOOKUP($H4874,Listes!$A$3:$I$12,3,FALSE))</f>
        <v/>
      </c>
      <c r="J4874" t="str">
        <f>IF($H4874="","",VLOOKUP($H4874,Listes!$A$3:$I$12,4,FALSE))</f>
        <v/>
      </c>
      <c r="K4874" t="str">
        <f>IF(H4874="","",VLOOKUP($H4874,Listes!$A$3:$I$12,8,FALSE))</f>
        <v/>
      </c>
      <c r="N4874" t="str">
        <f t="shared" si="698"/>
        <v/>
      </c>
    </row>
    <row r="4875" spans="1:14">
      <c r="A4875" s="62" t="str">
        <f>IF(Encodage!A4875="","",IF(COUNTIF($A$2:A4874,Encodage!A4875),"",IF(AND(Encodage!A4875&gt;=$G$2,Encodage!A4875&lt;=$H$2),Encodage!B4875,"")))</f>
        <v/>
      </c>
      <c r="B4875" s="62" t="str">
        <f>IF(A4875="","",IF(COUNTIF($A$2:B4874,Encodage!B4875)&gt;0,"",IF(AND(Encodage!B4875&gt;=$G$2,Encodage!A4875&lt;=$H$2),Encodage!C4875,"")))</f>
        <v/>
      </c>
      <c r="C4875" s="62"/>
      <c r="D4875" s="61"/>
      <c r="E4875" s="61"/>
      <c r="F4875" s="61"/>
      <c r="G4875" t="str">
        <f t="shared" si="697"/>
        <v/>
      </c>
      <c r="H4875" t="str">
        <f>IFERROR(IF(COUNTIF($H$4:H4874,H4874)&lt;VLOOKUP($H4874,$D$3:$E$500,2,0),H4874,INDEX($D$3:$D$300,MATCH(H4874,$D$3:$D$300,0)+1)),"")</f>
        <v/>
      </c>
      <c r="I4875" t="str">
        <f>IF($H4875="","",VLOOKUP($H4875,Listes!$A$3:$I$12,3,FALSE))</f>
        <v/>
      </c>
      <c r="J4875" t="str">
        <f>IF($H4875="","",VLOOKUP($H4875,Listes!$A$3:$I$12,4,FALSE))</f>
        <v/>
      </c>
      <c r="K4875" t="str">
        <f>IF(H4875="","",VLOOKUP($H4875,Listes!$A$3:$I$12,8,FALSE))</f>
        <v/>
      </c>
      <c r="N4875" t="str">
        <f t="shared" si="698"/>
        <v/>
      </c>
    </row>
    <row r="4876" spans="1:14">
      <c r="A4876" s="62" t="str">
        <f>IF(Encodage!A4876="","",IF(COUNTIF($A$2:A4875,Encodage!A4876),"",IF(AND(Encodage!A4876&gt;=$G$2,Encodage!A4876&lt;=$H$2),Encodage!B4876,"")))</f>
        <v/>
      </c>
      <c r="B4876" s="62" t="str">
        <f>IF(A4876="","",IF(COUNTIF($A$2:B4875,Encodage!B4876)&gt;0,"",IF(AND(Encodage!B4876&gt;=$G$2,Encodage!A4876&lt;=$H$2),Encodage!C4876,"")))</f>
        <v/>
      </c>
      <c r="C4876" s="62"/>
      <c r="D4876" s="61"/>
      <c r="E4876" s="61"/>
      <c r="F4876" s="61"/>
      <c r="G4876" t="str">
        <f t="shared" si="697"/>
        <v/>
      </c>
      <c r="H4876" t="str">
        <f>IFERROR(IF(COUNTIF($H$4:H4875,H4875)&lt;VLOOKUP($H4875,$D$3:$E$500,2,0),H4875,INDEX($D$3:$D$300,MATCH(H4875,$D$3:$D$300,0)+1)),"")</f>
        <v/>
      </c>
      <c r="I4876" t="str">
        <f>IF($H4876="","",VLOOKUP($H4876,Listes!$A$3:$I$12,3,FALSE))</f>
        <v/>
      </c>
      <c r="J4876" t="str">
        <f>IF($H4876="","",VLOOKUP($H4876,Listes!$A$3:$I$12,4,FALSE))</f>
        <v/>
      </c>
      <c r="K4876" t="str">
        <f>IF(H4876="","",VLOOKUP($H4876,Listes!$A$3:$I$12,8,FALSE))</f>
        <v/>
      </c>
      <c r="N4876" t="str">
        <f t="shared" si="698"/>
        <v/>
      </c>
    </row>
    <row r="4877" spans="1:14">
      <c r="A4877" s="62" t="str">
        <f>IF(Encodage!A4877="","",IF(COUNTIF($A$2:A4876,Encodage!A4877),"",IF(AND(Encodage!A4877&gt;=$G$2,Encodage!A4877&lt;=$H$2),Encodage!B4877,"")))</f>
        <v/>
      </c>
      <c r="B4877" s="62" t="str">
        <f>IF(A4877="","",IF(COUNTIF($A$2:B4876,Encodage!B4877)&gt;0,"",IF(AND(Encodage!B4877&gt;=$G$2,Encodage!A4877&lt;=$H$2),Encodage!C4877,"")))</f>
        <v/>
      </c>
      <c r="C4877" s="62"/>
      <c r="D4877" s="61"/>
      <c r="E4877" s="61"/>
      <c r="F4877" s="61"/>
      <c r="G4877" t="str">
        <f t="shared" si="697"/>
        <v/>
      </c>
      <c r="H4877" t="str">
        <f>IFERROR(IF(COUNTIF($H$4:H4876,H4876)&lt;VLOOKUP($H4876,$D$3:$E$500,2,0),H4876,INDEX($D$3:$D$300,MATCH(H4876,$D$3:$D$300,0)+1)),"")</f>
        <v/>
      </c>
      <c r="I4877" t="str">
        <f>IF($H4877="","",VLOOKUP($H4877,Listes!$A$3:$I$12,3,FALSE))</f>
        <v/>
      </c>
      <c r="J4877" t="str">
        <f>IF($H4877="","",VLOOKUP($H4877,Listes!$A$3:$I$12,4,FALSE))</f>
        <v/>
      </c>
      <c r="K4877" t="str">
        <f>IF(H4877="","",VLOOKUP($H4877,Listes!$A$3:$I$12,8,FALSE))</f>
        <v/>
      </c>
      <c r="N4877" t="str">
        <f t="shared" si="698"/>
        <v/>
      </c>
    </row>
    <row r="4878" spans="1:14">
      <c r="A4878" s="62" t="str">
        <f>IF(Encodage!A4878="","",IF(COUNTIF($A$2:A4877,Encodage!A4878),"",IF(AND(Encodage!A4878&gt;=$G$2,Encodage!A4878&lt;=$H$2),Encodage!B4878,"")))</f>
        <v/>
      </c>
      <c r="B4878" s="62" t="str">
        <f>IF(A4878="","",IF(COUNTIF($A$2:B4877,Encodage!B4878)&gt;0,"",IF(AND(Encodage!B4878&gt;=$G$2,Encodage!A4878&lt;=$H$2),Encodage!C4878,"")))</f>
        <v/>
      </c>
      <c r="C4878" s="62"/>
      <c r="D4878" s="61"/>
      <c r="E4878" s="61"/>
      <c r="F4878" s="61"/>
      <c r="G4878" t="str">
        <f t="shared" si="697"/>
        <v/>
      </c>
      <c r="H4878" t="str">
        <f>IFERROR(IF(COUNTIF($H$4:H4877,H4877)&lt;VLOOKUP($H4877,$D$3:$E$500,2,0),H4877,INDEX($D$3:$D$300,MATCH(H4877,$D$3:$D$300,0)+1)),"")</f>
        <v/>
      </c>
      <c r="I4878" t="str">
        <f>IF($H4878="","",VLOOKUP($H4878,Listes!$A$3:$I$12,3,FALSE))</f>
        <v/>
      </c>
      <c r="J4878" t="str">
        <f>IF($H4878="","",VLOOKUP($H4878,Listes!$A$3:$I$12,4,FALSE))</f>
        <v/>
      </c>
      <c r="K4878" t="str">
        <f>IF(H4878="","",VLOOKUP($H4878,Listes!$A$3:$I$12,8,FALSE))</f>
        <v/>
      </c>
      <c r="N4878" t="str">
        <f t="shared" si="698"/>
        <v/>
      </c>
    </row>
    <row r="4879" spans="1:14">
      <c r="A4879" s="62" t="str">
        <f>IF(Encodage!A4879="","",IF(COUNTIF($A$2:A4878,Encodage!A4879),"",IF(AND(Encodage!A4879&gt;=$G$2,Encodage!A4879&lt;=$H$2),Encodage!B4879,"")))</f>
        <v/>
      </c>
      <c r="B4879" s="62" t="str">
        <f>IF(A4879="","",IF(COUNTIF($A$2:B4878,Encodage!B4879)&gt;0,"",IF(AND(Encodage!B4879&gt;=$G$2,Encodage!A4879&lt;=$H$2),Encodage!C4879,"")))</f>
        <v/>
      </c>
      <c r="C4879" s="62"/>
      <c r="D4879" s="61"/>
      <c r="E4879" s="61"/>
      <c r="F4879" s="61"/>
      <c r="G4879" t="str">
        <f t="shared" si="697"/>
        <v/>
      </c>
      <c r="H4879" t="str">
        <f>IFERROR(IF(COUNTIF($H$4:H4878,H4878)&lt;VLOOKUP($H4878,$D$3:$E$500,2,0),H4878,INDEX($D$3:$D$300,MATCH(H4878,$D$3:$D$300,0)+1)),"")</f>
        <v/>
      </c>
      <c r="I4879" t="str">
        <f>IF($H4879="","",VLOOKUP($H4879,Listes!$A$3:$I$12,3,FALSE))</f>
        <v/>
      </c>
      <c r="J4879" t="str">
        <f>IF($H4879="","",VLOOKUP($H4879,Listes!$A$3:$I$12,4,FALSE))</f>
        <v/>
      </c>
      <c r="K4879" t="str">
        <f>IF(H4879="","",VLOOKUP($H4879,Listes!$A$3:$I$12,8,FALSE))</f>
        <v/>
      </c>
      <c r="N4879" t="str">
        <f t="shared" si="698"/>
        <v/>
      </c>
    </row>
    <row r="4880" spans="1:14">
      <c r="A4880" s="62" t="str">
        <f>IF(Encodage!A4880="","",IF(COUNTIF($A$2:A4879,Encodage!A4880),"",IF(AND(Encodage!A4880&gt;=$G$2,Encodage!A4880&lt;=$H$2),Encodage!B4880,"")))</f>
        <v/>
      </c>
      <c r="B4880" s="62" t="str">
        <f>IF(A4880="","",IF(COUNTIF($A$2:B4879,Encodage!B4880)&gt;0,"",IF(AND(Encodage!B4880&gt;=$G$2,Encodage!A4880&lt;=$H$2),Encodage!C4880,"")))</f>
        <v/>
      </c>
      <c r="C4880" s="62"/>
      <c r="D4880" s="61"/>
      <c r="E4880" s="61"/>
      <c r="F4880" s="61"/>
      <c r="G4880" t="str">
        <f t="shared" si="697"/>
        <v/>
      </c>
      <c r="H4880" t="str">
        <f>IFERROR(IF(COUNTIF($H$4:H4879,H4879)&lt;VLOOKUP($H4879,$D$3:$E$500,2,0),H4879,INDEX($D$3:$D$300,MATCH(H4879,$D$3:$D$300,0)+1)),"")</f>
        <v/>
      </c>
      <c r="I4880" t="str">
        <f>IF($H4880="","",VLOOKUP($H4880,Listes!$A$3:$I$12,3,FALSE))</f>
        <v/>
      </c>
      <c r="J4880" t="str">
        <f>IF($H4880="","",VLOOKUP($H4880,Listes!$A$3:$I$12,4,FALSE))</f>
        <v/>
      </c>
      <c r="K4880" t="str">
        <f>IF(H4880="","",VLOOKUP($H4880,Listes!$A$3:$I$12,8,FALSE))</f>
        <v/>
      </c>
      <c r="N4880" t="str">
        <f t="shared" si="698"/>
        <v/>
      </c>
    </row>
    <row r="4881" spans="1:14">
      <c r="A4881" s="62" t="str">
        <f>IF(Encodage!A4881="","",IF(COUNTIF($A$2:A4880,Encodage!A4881),"",IF(AND(Encodage!A4881&gt;=$G$2,Encodage!A4881&lt;=$H$2),Encodage!B4881,"")))</f>
        <v/>
      </c>
      <c r="B4881" s="62" t="str">
        <f>IF(A4881="","",IF(COUNTIF($A$2:B4880,Encodage!B4881)&gt;0,"",IF(AND(Encodage!B4881&gt;=$G$2,Encodage!A4881&lt;=$H$2),Encodage!C4881,"")))</f>
        <v/>
      </c>
      <c r="C4881" s="62"/>
      <c r="D4881" s="61"/>
      <c r="E4881" s="61"/>
      <c r="F4881" s="61"/>
      <c r="G4881" t="str">
        <f t="shared" si="697"/>
        <v/>
      </c>
      <c r="H4881" t="str">
        <f>IFERROR(IF(COUNTIF($H$4:H4880,H4880)&lt;VLOOKUP($H4880,$D$3:$E$500,2,0),H4880,INDEX($D$3:$D$300,MATCH(H4880,$D$3:$D$300,0)+1)),"")</f>
        <v/>
      </c>
      <c r="I4881" t="str">
        <f>IF($H4881="","",VLOOKUP($H4881,Listes!$A$3:$I$12,3,FALSE))</f>
        <v/>
      </c>
      <c r="J4881" t="str">
        <f>IF($H4881="","",VLOOKUP($H4881,Listes!$A$3:$I$12,4,FALSE))</f>
        <v/>
      </c>
      <c r="K4881" t="str">
        <f>IF(H4881="","",VLOOKUP($H4881,Listes!$A$3:$I$12,8,FALSE))</f>
        <v/>
      </c>
      <c r="N4881" t="str">
        <f t="shared" si="698"/>
        <v/>
      </c>
    </row>
    <row r="4882" spans="1:14">
      <c r="A4882" s="62" t="str">
        <f>IF(Encodage!A4882="","",IF(COUNTIF($A$2:A4881,Encodage!A4882),"",IF(AND(Encodage!A4882&gt;=$G$2,Encodage!A4882&lt;=$H$2),Encodage!B4882,"")))</f>
        <v/>
      </c>
      <c r="B4882" s="62" t="str">
        <f>IF(A4882="","",IF(COUNTIF($A$2:B4881,Encodage!B4882)&gt;0,"",IF(AND(Encodage!B4882&gt;=$G$2,Encodage!A4882&lt;=$H$2),Encodage!C4882,"")))</f>
        <v/>
      </c>
      <c r="C4882" s="62"/>
      <c r="D4882" s="61"/>
      <c r="E4882" s="61"/>
      <c r="F4882" s="61"/>
      <c r="G4882" t="str">
        <f t="shared" si="697"/>
        <v/>
      </c>
      <c r="H4882" t="str">
        <f>IFERROR(IF(COUNTIF($H$4:H4881,H4881)&lt;VLOOKUP($H4881,$D$3:$E$500,2,0),H4881,INDEX($D$3:$D$300,MATCH(H4881,$D$3:$D$300,0)+1)),"")</f>
        <v/>
      </c>
      <c r="I4882" t="str">
        <f>IF($H4882="","",VLOOKUP($H4882,Listes!$A$3:$I$12,3,FALSE))</f>
        <v/>
      </c>
      <c r="J4882" t="str">
        <f>IF($H4882="","",VLOOKUP($H4882,Listes!$A$3:$I$12,4,FALSE))</f>
        <v/>
      </c>
      <c r="K4882" t="str">
        <f>IF(H4882="","",VLOOKUP($H4882,Listes!$A$3:$I$12,8,FALSE))</f>
        <v/>
      </c>
      <c r="N4882" t="str">
        <f t="shared" si="698"/>
        <v/>
      </c>
    </row>
    <row r="4883" spans="1:14">
      <c r="A4883" s="62" t="str">
        <f>IF(Encodage!A4883="","",IF(COUNTIF($A$2:A4882,Encodage!A4883),"",IF(AND(Encodage!A4883&gt;=$G$2,Encodage!A4883&lt;=$H$2),Encodage!B4883,"")))</f>
        <v/>
      </c>
      <c r="B4883" s="62" t="str">
        <f>IF(A4883="","",IF(COUNTIF($A$2:B4882,Encodage!B4883)&gt;0,"",IF(AND(Encodage!B4883&gt;=$G$2,Encodage!A4883&lt;=$H$2),Encodage!C4883,"")))</f>
        <v/>
      </c>
      <c r="C4883" s="62"/>
      <c r="D4883" s="61"/>
      <c r="E4883" s="61"/>
      <c r="F4883" s="61"/>
      <c r="G4883" t="str">
        <f t="shared" si="697"/>
        <v/>
      </c>
      <c r="H4883" t="str">
        <f>IFERROR(IF(COUNTIF($H$4:H4882,H4882)&lt;VLOOKUP($H4882,$D$3:$E$500,2,0),H4882,INDEX($D$3:$D$300,MATCH(H4882,$D$3:$D$300,0)+1)),"")</f>
        <v/>
      </c>
      <c r="I4883" t="str">
        <f>IF($H4883="","",VLOOKUP($H4883,Listes!$A$3:$I$12,3,FALSE))</f>
        <v/>
      </c>
      <c r="J4883" t="str">
        <f>IF($H4883="","",VLOOKUP($H4883,Listes!$A$3:$I$12,4,FALSE))</f>
        <v/>
      </c>
      <c r="K4883" t="str">
        <f>IF(H4883="","",VLOOKUP($H4883,Listes!$A$3:$I$12,8,FALSE))</f>
        <v/>
      </c>
      <c r="N4883" t="str">
        <f t="shared" si="698"/>
        <v/>
      </c>
    </row>
    <row r="4884" spans="1:14">
      <c r="A4884" s="62" t="str">
        <f>IF(Encodage!A4884="","",IF(COUNTIF($A$2:A4883,Encodage!A4884),"",IF(AND(Encodage!A4884&gt;=$G$2,Encodage!A4884&lt;=$H$2),Encodage!B4884,"")))</f>
        <v/>
      </c>
      <c r="B4884" s="62" t="str">
        <f>IF(A4884="","",IF(COUNTIF($A$2:B4883,Encodage!B4884)&gt;0,"",IF(AND(Encodage!B4884&gt;=$G$2,Encodage!A4884&lt;=$H$2),Encodage!C4884,"")))</f>
        <v/>
      </c>
      <c r="C4884" s="62"/>
      <c r="D4884" s="61"/>
      <c r="E4884" s="61"/>
      <c r="F4884" s="61"/>
      <c r="G4884" t="str">
        <f t="shared" si="697"/>
        <v/>
      </c>
      <c r="H4884" t="str">
        <f>IFERROR(IF(COUNTIF($H$4:H4883,H4883)&lt;VLOOKUP($H4883,$D$3:$E$500,2,0),H4883,INDEX($D$3:$D$300,MATCH(H4883,$D$3:$D$300,0)+1)),"")</f>
        <v/>
      </c>
      <c r="I4884" t="str">
        <f>IF($H4884="","",VLOOKUP($H4884,Listes!$A$3:$I$12,3,FALSE))</f>
        <v/>
      </c>
      <c r="J4884" t="str">
        <f>IF($H4884="","",VLOOKUP($H4884,Listes!$A$3:$I$12,4,FALSE))</f>
        <v/>
      </c>
      <c r="K4884" t="str">
        <f>IF(H4884="","",VLOOKUP($H4884,Listes!$A$3:$I$12,8,FALSE))</f>
        <v/>
      </c>
      <c r="N4884" t="str">
        <f t="shared" si="698"/>
        <v/>
      </c>
    </row>
    <row r="4885" spans="1:14">
      <c r="A4885" s="62" t="str">
        <f>IF(Encodage!A4885="","",IF(COUNTIF($A$2:A4884,Encodage!A4885),"",IF(AND(Encodage!A4885&gt;=$G$2,Encodage!A4885&lt;=$H$2),Encodage!B4885,"")))</f>
        <v/>
      </c>
      <c r="B4885" s="62" t="str">
        <f>IF(A4885="","",IF(COUNTIF($A$2:B4884,Encodage!B4885)&gt;0,"",IF(AND(Encodage!B4885&gt;=$G$2,Encodage!A4885&lt;=$H$2),Encodage!C4885,"")))</f>
        <v/>
      </c>
      <c r="C4885" s="62"/>
      <c r="D4885" s="61"/>
      <c r="E4885" s="61"/>
      <c r="F4885" s="61"/>
      <c r="G4885" t="str">
        <f t="shared" si="697"/>
        <v/>
      </c>
      <c r="H4885" t="str">
        <f>IFERROR(IF(COUNTIF($H$4:H4884,H4884)&lt;VLOOKUP($H4884,$D$3:$E$500,2,0),H4884,INDEX($D$3:$D$300,MATCH(H4884,$D$3:$D$300,0)+1)),"")</f>
        <v/>
      </c>
      <c r="I4885" t="str">
        <f>IF($H4885="","",VLOOKUP($H4885,Listes!$A$3:$I$12,3,FALSE))</f>
        <v/>
      </c>
      <c r="J4885" t="str">
        <f>IF($H4885="","",VLOOKUP($H4885,Listes!$A$3:$I$12,4,FALSE))</f>
        <v/>
      </c>
      <c r="K4885" t="str">
        <f>IF(H4885="","",VLOOKUP($H4885,Listes!$A$3:$I$12,8,FALSE))</f>
        <v/>
      </c>
      <c r="N4885" t="str">
        <f t="shared" si="698"/>
        <v/>
      </c>
    </row>
    <row r="4886" spans="1:14">
      <c r="A4886" s="62" t="str">
        <f>IF(Encodage!A4886="","",IF(COUNTIF($A$2:A4885,Encodage!A4886),"",IF(AND(Encodage!A4886&gt;=$G$2,Encodage!A4886&lt;=$H$2),Encodage!B4886,"")))</f>
        <v/>
      </c>
      <c r="B4886" s="62" t="str">
        <f>IF(A4886="","",IF(COUNTIF($A$2:B4885,Encodage!B4886)&gt;0,"",IF(AND(Encodage!B4886&gt;=$G$2,Encodage!A4886&lt;=$H$2),Encodage!C4886,"")))</f>
        <v/>
      </c>
      <c r="C4886" s="62"/>
      <c r="D4886" s="61"/>
      <c r="E4886" s="61"/>
      <c r="F4886" s="61"/>
      <c r="G4886" t="str">
        <f t="shared" si="697"/>
        <v/>
      </c>
      <c r="H4886" t="str">
        <f>IFERROR(IF(COUNTIF($H$4:H4885,H4885)&lt;VLOOKUP($H4885,$D$3:$E$500,2,0),H4885,INDEX($D$3:$D$300,MATCH(H4885,$D$3:$D$300,0)+1)),"")</f>
        <v/>
      </c>
      <c r="I4886" t="str">
        <f>IF($H4886="","",VLOOKUP($H4886,Listes!$A$3:$I$12,3,FALSE))</f>
        <v/>
      </c>
      <c r="J4886" t="str">
        <f>IF($H4886="","",VLOOKUP($H4886,Listes!$A$3:$I$12,4,FALSE))</f>
        <v/>
      </c>
      <c r="K4886" t="str">
        <f>IF(H4886="","",VLOOKUP($H4886,Listes!$A$3:$I$12,8,FALSE))</f>
        <v/>
      </c>
      <c r="N4886" t="str">
        <f t="shared" si="698"/>
        <v/>
      </c>
    </row>
    <row r="4887" spans="1:14">
      <c r="A4887" s="62" t="str">
        <f>IF(Encodage!A4887="","",IF(COUNTIF($A$2:A4886,Encodage!A4887),"",IF(AND(Encodage!A4887&gt;=$G$2,Encodage!A4887&lt;=$H$2),Encodage!B4887,"")))</f>
        <v/>
      </c>
      <c r="B4887" s="62" t="str">
        <f>IF(A4887="","",IF(COUNTIF($A$2:B4886,Encodage!B4887)&gt;0,"",IF(AND(Encodage!B4887&gt;=$G$2,Encodage!A4887&lt;=$H$2),Encodage!C4887,"")))</f>
        <v/>
      </c>
      <c r="C4887" s="62"/>
      <c r="D4887" s="61"/>
      <c r="E4887" s="61"/>
      <c r="F4887" s="61"/>
      <c r="G4887" t="str">
        <f t="shared" si="697"/>
        <v/>
      </c>
      <c r="H4887" t="str">
        <f>IFERROR(IF(COUNTIF($H$4:H4886,H4886)&lt;VLOOKUP($H4886,$D$3:$E$500,2,0),H4886,INDEX($D$3:$D$300,MATCH(H4886,$D$3:$D$300,0)+1)),"")</f>
        <v/>
      </c>
      <c r="I4887" t="str">
        <f>IF($H4887="","",VLOOKUP($H4887,Listes!$A$3:$I$12,3,FALSE))</f>
        <v/>
      </c>
      <c r="J4887" t="str">
        <f>IF($H4887="","",VLOOKUP($H4887,Listes!$A$3:$I$12,4,FALSE))</f>
        <v/>
      </c>
      <c r="K4887" t="str">
        <f>IF(H4887="","",VLOOKUP($H4887,Listes!$A$3:$I$12,8,FALSE))</f>
        <v/>
      </c>
      <c r="N4887" t="str">
        <f t="shared" si="698"/>
        <v/>
      </c>
    </row>
    <row r="4888" spans="1:14">
      <c r="A4888" s="62" t="str">
        <f>IF(Encodage!A4888="","",IF(COUNTIF($A$2:A4887,Encodage!A4888),"",IF(AND(Encodage!A4888&gt;=$G$2,Encodage!A4888&lt;=$H$2),Encodage!B4888,"")))</f>
        <v/>
      </c>
      <c r="B4888" s="62" t="str">
        <f>IF(A4888="","",IF(COUNTIF($A$2:B4887,Encodage!B4888)&gt;0,"",IF(AND(Encodage!B4888&gt;=$G$2,Encodage!A4888&lt;=$H$2),Encodage!C4888,"")))</f>
        <v/>
      </c>
      <c r="C4888" s="62"/>
      <c r="D4888" s="61"/>
      <c r="E4888" s="61"/>
      <c r="F4888" s="61"/>
      <c r="G4888" t="str">
        <f t="shared" si="697"/>
        <v/>
      </c>
      <c r="H4888" t="str">
        <f>IFERROR(IF(COUNTIF($H$4:H4887,H4887)&lt;VLOOKUP($H4887,$D$3:$E$500,2,0),H4887,INDEX($D$3:$D$300,MATCH(H4887,$D$3:$D$300,0)+1)),"")</f>
        <v/>
      </c>
      <c r="I4888" t="str">
        <f>IF($H4888="","",VLOOKUP($H4888,Listes!$A$3:$I$12,3,FALSE))</f>
        <v/>
      </c>
      <c r="J4888" t="str">
        <f>IF($H4888="","",VLOOKUP($H4888,Listes!$A$3:$I$12,4,FALSE))</f>
        <v/>
      </c>
      <c r="K4888" t="str">
        <f>IF(H4888="","",VLOOKUP($H4888,Listes!$A$3:$I$12,8,FALSE))</f>
        <v/>
      </c>
      <c r="N4888" t="str">
        <f t="shared" si="698"/>
        <v/>
      </c>
    </row>
    <row r="4889" spans="1:14">
      <c r="A4889" s="62" t="str">
        <f>IF(Encodage!A4889="","",IF(COUNTIF($A$2:A4888,Encodage!A4889),"",IF(AND(Encodage!A4889&gt;=$G$2,Encodage!A4889&lt;=$H$2),Encodage!B4889,"")))</f>
        <v/>
      </c>
      <c r="B4889" s="62" t="str">
        <f>IF(A4889="","",IF(COUNTIF($A$2:B4888,Encodage!B4889)&gt;0,"",IF(AND(Encodage!B4889&gt;=$G$2,Encodage!A4889&lt;=$H$2),Encodage!C4889,"")))</f>
        <v/>
      </c>
      <c r="C4889" s="62"/>
      <c r="D4889" s="61"/>
      <c r="E4889" s="61"/>
      <c r="F4889" s="61"/>
      <c r="G4889" t="str">
        <f t="shared" si="697"/>
        <v/>
      </c>
      <c r="H4889" t="str">
        <f>IFERROR(IF(COUNTIF($H$4:H4888,H4888)&lt;VLOOKUP($H4888,$D$3:$E$500,2,0),H4888,INDEX($D$3:$D$300,MATCH(H4888,$D$3:$D$300,0)+1)),"")</f>
        <v/>
      </c>
      <c r="I4889" t="str">
        <f>IF($H4889="","",VLOOKUP($H4889,Listes!$A$3:$I$12,3,FALSE))</f>
        <v/>
      </c>
      <c r="J4889" t="str">
        <f>IF($H4889="","",VLOOKUP($H4889,Listes!$A$3:$I$12,4,FALSE))</f>
        <v/>
      </c>
      <c r="K4889" t="str">
        <f>IF(H4889="","",VLOOKUP($H4889,Listes!$A$3:$I$12,8,FALSE))</f>
        <v/>
      </c>
      <c r="N4889" t="str">
        <f t="shared" si="698"/>
        <v/>
      </c>
    </row>
    <row r="4890" spans="1:14">
      <c r="A4890" s="62" t="str">
        <f>IF(Encodage!A4890="","",IF(COUNTIF($A$2:A4889,Encodage!A4890),"",IF(AND(Encodage!A4890&gt;=$G$2,Encodage!A4890&lt;=$H$2),Encodage!B4890,"")))</f>
        <v/>
      </c>
      <c r="B4890" s="62" t="str">
        <f>IF(A4890="","",IF(COUNTIF($A$2:B4889,Encodage!B4890)&gt;0,"",IF(AND(Encodage!B4890&gt;=$G$2,Encodage!A4890&lt;=$H$2),Encodage!C4890,"")))</f>
        <v/>
      </c>
      <c r="C4890" s="62"/>
      <c r="D4890" s="61"/>
      <c r="E4890" s="61"/>
      <c r="F4890" s="61"/>
      <c r="G4890" t="str">
        <f t="shared" si="697"/>
        <v/>
      </c>
      <c r="H4890" t="str">
        <f>IFERROR(IF(COUNTIF($H$4:H4889,H4889)&lt;VLOOKUP($H4889,$D$3:$E$500,2,0),H4889,INDEX($D$3:$D$300,MATCH(H4889,$D$3:$D$300,0)+1)),"")</f>
        <v/>
      </c>
      <c r="I4890" t="str">
        <f>IF($H4890="","",VLOOKUP($H4890,Listes!$A$3:$I$12,3,FALSE))</f>
        <v/>
      </c>
      <c r="J4890" t="str">
        <f>IF($H4890="","",VLOOKUP($H4890,Listes!$A$3:$I$12,4,FALSE))</f>
        <v/>
      </c>
      <c r="K4890" t="str">
        <f>IF(H4890="","",VLOOKUP($H4890,Listes!$A$3:$I$12,8,FALSE))</f>
        <v/>
      </c>
      <c r="N4890" t="str">
        <f t="shared" si="698"/>
        <v/>
      </c>
    </row>
    <row r="4891" spans="1:14">
      <c r="A4891" s="62" t="str">
        <f>IF(Encodage!A4891="","",IF(COUNTIF($A$2:A4890,Encodage!A4891),"",IF(AND(Encodage!A4891&gt;=$G$2,Encodage!A4891&lt;=$H$2),Encodage!B4891,"")))</f>
        <v/>
      </c>
      <c r="B4891" s="62" t="str">
        <f>IF(A4891="","",IF(COUNTIF($A$2:B4890,Encodage!B4891)&gt;0,"",IF(AND(Encodage!B4891&gt;=$G$2,Encodage!A4891&lt;=$H$2),Encodage!C4891,"")))</f>
        <v/>
      </c>
      <c r="C4891" s="62"/>
      <c r="D4891" s="61"/>
      <c r="E4891" s="61"/>
      <c r="F4891" s="61"/>
      <c r="G4891" t="str">
        <f t="shared" si="697"/>
        <v/>
      </c>
      <c r="H4891" t="str">
        <f>IFERROR(IF(COUNTIF($H$4:H4890,H4890)&lt;VLOOKUP($H4890,$D$3:$E$500,2,0),H4890,INDEX($D$3:$D$300,MATCH(H4890,$D$3:$D$300,0)+1)),"")</f>
        <v/>
      </c>
      <c r="I4891" t="str">
        <f>IF($H4891="","",VLOOKUP($H4891,Listes!$A$3:$I$12,3,FALSE))</f>
        <v/>
      </c>
      <c r="J4891" t="str">
        <f>IF($H4891="","",VLOOKUP($H4891,Listes!$A$3:$I$12,4,FALSE))</f>
        <v/>
      </c>
      <c r="K4891" t="str">
        <f>IF(H4891="","",VLOOKUP($H4891,Listes!$A$3:$I$12,8,FALSE))</f>
        <v/>
      </c>
      <c r="N4891" t="str">
        <f t="shared" si="698"/>
        <v/>
      </c>
    </row>
    <row r="4892" spans="1:14">
      <c r="A4892" s="62" t="str">
        <f>IF(Encodage!A4892="","",IF(COUNTIF($A$2:A4891,Encodage!A4892),"",IF(AND(Encodage!A4892&gt;=$G$2,Encodage!A4892&lt;=$H$2),Encodage!B4892,"")))</f>
        <v/>
      </c>
      <c r="B4892" s="62" t="str">
        <f>IF(A4892="","",IF(COUNTIF($A$2:B4891,Encodage!B4892)&gt;0,"",IF(AND(Encodage!B4892&gt;=$G$2,Encodage!A4892&lt;=$H$2),Encodage!C4892,"")))</f>
        <v/>
      </c>
      <c r="C4892" s="62"/>
      <c r="D4892" s="61"/>
      <c r="E4892" s="61"/>
      <c r="F4892" s="61"/>
      <c r="G4892" t="str">
        <f t="shared" si="697"/>
        <v/>
      </c>
      <c r="H4892" t="str">
        <f>IFERROR(IF(COUNTIF($H$4:H4891,H4891)&lt;VLOOKUP($H4891,$D$3:$E$500,2,0),H4891,INDEX($D$3:$D$300,MATCH(H4891,$D$3:$D$300,0)+1)),"")</f>
        <v/>
      </c>
      <c r="I4892" t="str">
        <f>IF($H4892="","",VLOOKUP($H4892,Listes!$A$3:$I$12,3,FALSE))</f>
        <v/>
      </c>
      <c r="J4892" t="str">
        <f>IF($H4892="","",VLOOKUP($H4892,Listes!$A$3:$I$12,4,FALSE))</f>
        <v/>
      </c>
      <c r="K4892" t="str">
        <f>IF(H4892="","",VLOOKUP($H4892,Listes!$A$3:$I$12,8,FALSE))</f>
        <v/>
      </c>
      <c r="N4892" t="str">
        <f t="shared" si="698"/>
        <v/>
      </c>
    </row>
    <row r="4893" spans="1:14">
      <c r="A4893" s="62" t="str">
        <f>IF(Encodage!A4893="","",IF(COUNTIF($A$2:A4892,Encodage!A4893),"",IF(AND(Encodage!A4893&gt;=$G$2,Encodage!A4893&lt;=$H$2),Encodage!B4893,"")))</f>
        <v/>
      </c>
      <c r="B4893" s="62" t="str">
        <f>IF(A4893="","",IF(COUNTIF($A$2:B4892,Encodage!B4893)&gt;0,"",IF(AND(Encodage!B4893&gt;=$G$2,Encodage!A4893&lt;=$H$2),Encodage!C4893,"")))</f>
        <v/>
      </c>
      <c r="C4893" s="62"/>
      <c r="D4893" s="61"/>
      <c r="E4893" s="61"/>
      <c r="F4893" s="61"/>
      <c r="G4893" t="str">
        <f t="shared" si="697"/>
        <v/>
      </c>
      <c r="H4893" t="str">
        <f>IFERROR(IF(COUNTIF($H$4:H4892,H4892)&lt;VLOOKUP($H4892,$D$3:$E$500,2,0),H4892,INDEX($D$3:$D$300,MATCH(H4892,$D$3:$D$300,0)+1)),"")</f>
        <v/>
      </c>
      <c r="I4893" t="str">
        <f>IF($H4893="","",VLOOKUP($H4893,Listes!$A$3:$I$12,3,FALSE))</f>
        <v/>
      </c>
      <c r="J4893" t="str">
        <f>IF($H4893="","",VLOOKUP($H4893,Listes!$A$3:$I$12,4,FALSE))</f>
        <v/>
      </c>
      <c r="K4893" t="str">
        <f>IF(H4893="","",VLOOKUP($H4893,Listes!$A$3:$I$12,8,FALSE))</f>
        <v/>
      </c>
      <c r="N4893" t="str">
        <f t="shared" si="698"/>
        <v/>
      </c>
    </row>
    <row r="4894" spans="1:14">
      <c r="A4894" s="62" t="str">
        <f>IF(Encodage!A4894="","",IF(COUNTIF($A$2:A4893,Encodage!A4894),"",IF(AND(Encodage!A4894&gt;=$G$2,Encodage!A4894&lt;=$H$2),Encodage!B4894,"")))</f>
        <v/>
      </c>
      <c r="B4894" s="62" t="str">
        <f>IF(A4894="","",IF(COUNTIF($A$2:B4893,Encodage!B4894)&gt;0,"",IF(AND(Encodage!B4894&gt;=$G$2,Encodage!A4894&lt;=$H$2),Encodage!C4894,"")))</f>
        <v/>
      </c>
      <c r="C4894" s="62"/>
      <c r="D4894" s="61"/>
      <c r="E4894" s="61"/>
      <c r="F4894" s="61"/>
      <c r="G4894" t="str">
        <f t="shared" si="697"/>
        <v/>
      </c>
      <c r="H4894" t="str">
        <f>IFERROR(IF(COUNTIF($H$4:H4893,H4893)&lt;VLOOKUP($H4893,$D$3:$E$500,2,0),H4893,INDEX($D$3:$D$300,MATCH(H4893,$D$3:$D$300,0)+1)),"")</f>
        <v/>
      </c>
      <c r="I4894" t="str">
        <f>IF($H4894="","",VLOOKUP($H4894,Listes!$A$3:$I$12,3,FALSE))</f>
        <v/>
      </c>
      <c r="J4894" t="str">
        <f>IF($H4894="","",VLOOKUP($H4894,Listes!$A$3:$I$12,4,FALSE))</f>
        <v/>
      </c>
      <c r="K4894" t="str">
        <f>IF(H4894="","",VLOOKUP($H4894,Listes!$A$3:$I$12,8,FALSE))</f>
        <v/>
      </c>
      <c r="N4894" t="str">
        <f t="shared" si="698"/>
        <v/>
      </c>
    </row>
    <row r="4895" spans="1:14">
      <c r="A4895" s="62" t="str">
        <f>IF(Encodage!A4895="","",IF(COUNTIF($A$2:A4894,Encodage!A4895),"",IF(AND(Encodage!A4895&gt;=$G$2,Encodage!A4895&lt;=$H$2),Encodage!B4895,"")))</f>
        <v/>
      </c>
      <c r="B4895" s="62" t="str">
        <f>IF(A4895="","",IF(COUNTIF($A$2:B4894,Encodage!B4895)&gt;0,"",IF(AND(Encodage!B4895&gt;=$G$2,Encodage!A4895&lt;=$H$2),Encodage!C4895,"")))</f>
        <v/>
      </c>
      <c r="C4895" s="62"/>
      <c r="D4895" s="61"/>
      <c r="E4895" s="61"/>
      <c r="F4895" s="61"/>
      <c r="G4895" t="str">
        <f t="shared" si="697"/>
        <v/>
      </c>
      <c r="H4895" t="str">
        <f>IFERROR(IF(COUNTIF($H$4:H4894,H4894)&lt;VLOOKUP($H4894,$D$3:$E$500,2,0),H4894,INDEX($D$3:$D$300,MATCH(H4894,$D$3:$D$300,0)+1)),"")</f>
        <v/>
      </c>
      <c r="I4895" t="str">
        <f>IF($H4895="","",VLOOKUP($H4895,Listes!$A$3:$I$12,3,FALSE))</f>
        <v/>
      </c>
      <c r="J4895" t="str">
        <f>IF($H4895="","",VLOOKUP($H4895,Listes!$A$3:$I$12,4,FALSE))</f>
        <v/>
      </c>
      <c r="K4895" t="str">
        <f>IF(H4895="","",VLOOKUP($H4895,Listes!$A$3:$I$12,8,FALSE))</f>
        <v/>
      </c>
      <c r="N4895" t="str">
        <f t="shared" si="698"/>
        <v/>
      </c>
    </row>
    <row r="4896" spans="1:14">
      <c r="A4896" s="62" t="str">
        <f>IF(Encodage!A4896="","",IF(COUNTIF($A$2:A4895,Encodage!A4896),"",IF(AND(Encodage!A4896&gt;=$G$2,Encodage!A4896&lt;=$H$2),Encodage!B4896,"")))</f>
        <v/>
      </c>
      <c r="B4896" s="62" t="str">
        <f>IF(A4896="","",IF(COUNTIF($A$2:B4895,Encodage!B4896)&gt;0,"",IF(AND(Encodage!B4896&gt;=$G$2,Encodage!A4896&lt;=$H$2),Encodage!C4896,"")))</f>
        <v/>
      </c>
      <c r="C4896" s="62"/>
      <c r="D4896" s="61"/>
      <c r="E4896" s="61"/>
      <c r="F4896" s="61"/>
      <c r="G4896" t="str">
        <f t="shared" si="697"/>
        <v/>
      </c>
      <c r="H4896" t="str">
        <f>IFERROR(IF(COUNTIF($H$4:H4895,H4895)&lt;VLOOKUP($H4895,$D$3:$E$500,2,0),H4895,INDEX($D$3:$D$300,MATCH(H4895,$D$3:$D$300,0)+1)),"")</f>
        <v/>
      </c>
      <c r="I4896" t="str">
        <f>IF($H4896="","",VLOOKUP($H4896,Listes!$A$3:$I$12,3,FALSE))</f>
        <v/>
      </c>
      <c r="J4896" t="str">
        <f>IF($H4896="","",VLOOKUP($H4896,Listes!$A$3:$I$12,4,FALSE))</f>
        <v/>
      </c>
      <c r="K4896" t="str">
        <f>IF(H4896="","",VLOOKUP($H4896,Listes!$A$3:$I$12,8,FALSE))</f>
        <v/>
      </c>
      <c r="N4896" t="str">
        <f t="shared" si="698"/>
        <v/>
      </c>
    </row>
    <row r="4897" spans="1:14">
      <c r="A4897" s="62" t="str">
        <f>IF(Encodage!A4897="","",IF(COUNTIF($A$2:A4896,Encodage!A4897),"",IF(AND(Encodage!A4897&gt;=$G$2,Encodage!A4897&lt;=$H$2),Encodage!B4897,"")))</f>
        <v/>
      </c>
      <c r="B4897" s="62" t="str">
        <f>IF(A4897="","",IF(COUNTIF($A$2:B4896,Encodage!B4897)&gt;0,"",IF(AND(Encodage!B4897&gt;=$G$2,Encodage!A4897&lt;=$H$2),Encodage!C4897,"")))</f>
        <v/>
      </c>
      <c r="C4897" s="62"/>
      <c r="D4897" s="61"/>
      <c r="E4897" s="61"/>
      <c r="F4897" s="61"/>
      <c r="G4897" t="str">
        <f t="shared" si="697"/>
        <v/>
      </c>
      <c r="H4897" t="str">
        <f>IFERROR(IF(COUNTIF($H$4:H4896,H4896)&lt;VLOOKUP($H4896,$D$3:$E$500,2,0),H4896,INDEX($D$3:$D$300,MATCH(H4896,$D$3:$D$300,0)+1)),"")</f>
        <v/>
      </c>
      <c r="I4897" t="str">
        <f>IF($H4897="","",VLOOKUP($H4897,Listes!$A$3:$I$12,3,FALSE))</f>
        <v/>
      </c>
      <c r="J4897" t="str">
        <f>IF($H4897="","",VLOOKUP($H4897,Listes!$A$3:$I$12,4,FALSE))</f>
        <v/>
      </c>
      <c r="K4897" t="str">
        <f>IF(H4897="","",VLOOKUP($H4897,Listes!$A$3:$I$12,8,FALSE))</f>
        <v/>
      </c>
      <c r="N4897" t="str">
        <f t="shared" si="698"/>
        <v/>
      </c>
    </row>
    <row r="4898" spans="1:14">
      <c r="A4898" s="62" t="str">
        <f>IF(Encodage!A4898="","",IF(COUNTIF($A$2:A4897,Encodage!A4898),"",IF(AND(Encodage!A4898&gt;=$G$2,Encodage!A4898&lt;=$H$2),Encodage!B4898,"")))</f>
        <v/>
      </c>
      <c r="B4898" s="62" t="str">
        <f>IF(A4898="","",IF(COUNTIF($A$2:B4897,Encodage!B4898)&gt;0,"",IF(AND(Encodage!B4898&gt;=$G$2,Encodage!A4898&lt;=$H$2),Encodage!C4898,"")))</f>
        <v/>
      </c>
      <c r="C4898" s="62"/>
      <c r="D4898" s="61"/>
      <c r="E4898" s="61"/>
      <c r="F4898" s="61"/>
      <c r="G4898" t="str">
        <f t="shared" si="697"/>
        <v/>
      </c>
      <c r="H4898" t="str">
        <f>IFERROR(IF(COUNTIF($H$4:H4897,H4897)&lt;VLOOKUP($H4897,$D$3:$E$500,2,0),H4897,INDEX($D$3:$D$300,MATCH(H4897,$D$3:$D$300,0)+1)),"")</f>
        <v/>
      </c>
      <c r="I4898" t="str">
        <f>IF($H4898="","",VLOOKUP($H4898,Listes!$A$3:$I$12,3,FALSE))</f>
        <v/>
      </c>
      <c r="J4898" t="str">
        <f>IF($H4898="","",VLOOKUP($H4898,Listes!$A$3:$I$12,4,FALSE))</f>
        <v/>
      </c>
      <c r="K4898" t="str">
        <f>IF(H4898="","",VLOOKUP($H4898,Listes!$A$3:$I$12,8,FALSE))</f>
        <v/>
      </c>
      <c r="N4898" t="str">
        <f t="shared" si="698"/>
        <v/>
      </c>
    </row>
    <row r="4899" spans="1:14">
      <c r="A4899" s="62" t="str">
        <f>IF(Encodage!A4899="","",IF(COUNTIF($A$2:A4898,Encodage!A4899),"",IF(AND(Encodage!A4899&gt;=$G$2,Encodage!A4899&lt;=$H$2),Encodage!B4899,"")))</f>
        <v/>
      </c>
      <c r="B4899" s="62" t="str">
        <f>IF(A4899="","",IF(COUNTIF($A$2:B4898,Encodage!B4899)&gt;0,"",IF(AND(Encodage!B4899&gt;=$G$2,Encodage!A4899&lt;=$H$2),Encodage!C4899,"")))</f>
        <v/>
      </c>
      <c r="C4899" s="62"/>
      <c r="D4899" s="61"/>
      <c r="E4899" s="61"/>
      <c r="F4899" s="61"/>
      <c r="G4899" t="str">
        <f t="shared" si="697"/>
        <v/>
      </c>
      <c r="H4899" t="str">
        <f>IFERROR(IF(COUNTIF($H$4:H4898,H4898)&lt;VLOOKUP($H4898,$D$3:$E$500,2,0),H4898,INDEX($D$3:$D$300,MATCH(H4898,$D$3:$D$300,0)+1)),"")</f>
        <v/>
      </c>
      <c r="I4899" t="str">
        <f>IF($H4899="","",VLOOKUP($H4899,Listes!$A$3:$I$12,3,FALSE))</f>
        <v/>
      </c>
      <c r="J4899" t="str">
        <f>IF($H4899="","",VLOOKUP($H4899,Listes!$A$3:$I$12,4,FALSE))</f>
        <v/>
      </c>
      <c r="K4899" t="str">
        <f>IF(H4899="","",VLOOKUP($H4899,Listes!$A$3:$I$12,8,FALSE))</f>
        <v/>
      </c>
      <c r="N4899" t="str">
        <f t="shared" si="698"/>
        <v/>
      </c>
    </row>
    <row r="4900" spans="1:14">
      <c r="A4900" s="62" t="str">
        <f>IF(Encodage!A4900="","",IF(COUNTIF($A$2:A4899,Encodage!A4900),"",IF(AND(Encodage!A4900&gt;=$G$2,Encodage!A4900&lt;=$H$2),Encodage!B4900,"")))</f>
        <v/>
      </c>
      <c r="B4900" s="62" t="str">
        <f>IF(A4900="","",IF(COUNTIF($A$2:B4899,Encodage!B4900)&gt;0,"",IF(AND(Encodage!B4900&gt;=$G$2,Encodage!A4900&lt;=$H$2),Encodage!C4900,"")))</f>
        <v/>
      </c>
      <c r="C4900" s="62"/>
      <c r="D4900" s="61"/>
      <c r="E4900" s="61"/>
      <c r="F4900" s="61"/>
      <c r="G4900" t="str">
        <f t="shared" si="697"/>
        <v/>
      </c>
      <c r="H4900" t="str">
        <f>IFERROR(IF(COUNTIF($H$4:H4899,H4899)&lt;VLOOKUP($H4899,$D$3:$E$500,2,0),H4899,INDEX($D$3:$D$300,MATCH(H4899,$D$3:$D$300,0)+1)),"")</f>
        <v/>
      </c>
      <c r="I4900" t="str">
        <f>IF($H4900="","",VLOOKUP($H4900,Listes!$A$3:$I$12,3,FALSE))</f>
        <v/>
      </c>
      <c r="J4900" t="str">
        <f>IF($H4900="","",VLOOKUP($H4900,Listes!$A$3:$I$12,4,FALSE))</f>
        <v/>
      </c>
      <c r="K4900" t="str">
        <f>IF(H4900="","",VLOOKUP($H4900,Listes!$A$3:$I$12,8,FALSE))</f>
        <v/>
      </c>
      <c r="N4900" t="str">
        <f t="shared" si="698"/>
        <v/>
      </c>
    </row>
    <row r="4901" spans="1:14">
      <c r="A4901" s="62" t="str">
        <f>IF(Encodage!A4901="","",IF(COUNTIF($A$2:A4900,Encodage!A4901),"",IF(AND(Encodage!A4901&gt;=$G$2,Encodage!A4901&lt;=$H$2),Encodage!B4901,"")))</f>
        <v/>
      </c>
      <c r="B4901" s="62" t="str">
        <f>IF(A4901="","",IF(COUNTIF($A$2:B4900,Encodage!B4901)&gt;0,"",IF(AND(Encodage!B4901&gt;=$G$2,Encodage!A4901&lt;=$H$2),Encodage!C4901,"")))</f>
        <v/>
      </c>
      <c r="C4901" s="62"/>
      <c r="D4901" s="61"/>
      <c r="E4901" s="61"/>
      <c r="F4901" s="61"/>
      <c r="G4901" t="str">
        <f t="shared" si="697"/>
        <v/>
      </c>
      <c r="H4901" t="str">
        <f>IFERROR(IF(COUNTIF($H$4:H4900,H4900)&lt;VLOOKUP($H4900,$D$3:$E$500,2,0),H4900,INDEX($D$3:$D$300,MATCH(H4900,$D$3:$D$300,0)+1)),"")</f>
        <v/>
      </c>
      <c r="I4901" t="str">
        <f>IF($H4901="","",VLOOKUP($H4901,Listes!$A$3:$I$12,3,FALSE))</f>
        <v/>
      </c>
      <c r="J4901" t="str">
        <f>IF($H4901="","",VLOOKUP($H4901,Listes!$A$3:$I$12,4,FALSE))</f>
        <v/>
      </c>
      <c r="K4901" t="str">
        <f>IF(H4901="","",VLOOKUP($H4901,Listes!$A$3:$I$12,8,FALSE))</f>
        <v/>
      </c>
      <c r="N4901" t="str">
        <f t="shared" si="698"/>
        <v/>
      </c>
    </row>
    <row r="4902" spans="1:14">
      <c r="A4902" s="62" t="str">
        <f>IF(Encodage!A4902="","",IF(COUNTIF($A$2:A4901,Encodage!A4902),"",IF(AND(Encodage!A4902&gt;=$G$2,Encodage!A4902&lt;=$H$2),Encodage!B4902,"")))</f>
        <v/>
      </c>
      <c r="B4902" s="62" t="str">
        <f>IF(A4902="","",IF(COUNTIF($A$2:B4901,Encodage!B4902)&gt;0,"",IF(AND(Encodage!B4902&gt;=$G$2,Encodage!A4902&lt;=$H$2),Encodage!C4902,"")))</f>
        <v/>
      </c>
      <c r="C4902" s="62"/>
      <c r="D4902" s="61"/>
      <c r="E4902" s="61"/>
      <c r="F4902" s="61"/>
      <c r="G4902" t="str">
        <f t="shared" si="697"/>
        <v/>
      </c>
      <c r="H4902" t="str">
        <f>IFERROR(IF(COUNTIF($H$4:H4901,H4901)&lt;VLOOKUP($H4901,$D$3:$E$500,2,0),H4901,INDEX($D$3:$D$300,MATCH(H4901,$D$3:$D$300,0)+1)),"")</f>
        <v/>
      </c>
      <c r="I4902" t="str">
        <f>IF($H4902="","",VLOOKUP($H4902,Listes!$A$3:$I$12,3,FALSE))</f>
        <v/>
      </c>
      <c r="J4902" t="str">
        <f>IF($H4902="","",VLOOKUP($H4902,Listes!$A$3:$I$12,4,FALSE))</f>
        <v/>
      </c>
      <c r="K4902" t="str">
        <f>IF(H4902="","",VLOOKUP($H4902,Listes!$A$3:$I$12,8,FALSE))</f>
        <v/>
      </c>
      <c r="N4902" t="str">
        <f t="shared" si="698"/>
        <v/>
      </c>
    </row>
    <row r="4903" spans="1:14">
      <c r="A4903" s="62" t="str">
        <f>IF(Encodage!A4903="","",IF(COUNTIF($A$2:A4902,Encodage!A4903),"",IF(AND(Encodage!A4903&gt;=$G$2,Encodage!A4903&lt;=$H$2),Encodage!B4903,"")))</f>
        <v/>
      </c>
      <c r="B4903" s="62" t="str">
        <f>IF(A4903="","",IF(COUNTIF($A$2:B4902,Encodage!B4903)&gt;0,"",IF(AND(Encodage!B4903&gt;=$G$2,Encodage!A4903&lt;=$H$2),Encodage!C4903,"")))</f>
        <v/>
      </c>
      <c r="C4903" s="62"/>
      <c r="D4903" s="61"/>
      <c r="E4903" s="61"/>
      <c r="F4903" s="61"/>
      <c r="G4903" t="str">
        <f t="shared" si="697"/>
        <v/>
      </c>
      <c r="H4903" t="str">
        <f>IFERROR(IF(COUNTIF($H$4:H4902,H4902)&lt;VLOOKUP($H4902,$D$3:$E$500,2,0),H4902,INDEX($D$3:$D$300,MATCH(H4902,$D$3:$D$300,0)+1)),"")</f>
        <v/>
      </c>
      <c r="I4903" t="str">
        <f>IF($H4903="","",VLOOKUP($H4903,Listes!$A$3:$I$12,3,FALSE))</f>
        <v/>
      </c>
      <c r="J4903" t="str">
        <f>IF($H4903="","",VLOOKUP($H4903,Listes!$A$3:$I$12,4,FALSE))</f>
        <v/>
      </c>
      <c r="K4903" t="str">
        <f>IF(H4903="","",VLOOKUP($H4903,Listes!$A$3:$I$12,8,FALSE))</f>
        <v/>
      </c>
      <c r="N4903" t="str">
        <f t="shared" si="698"/>
        <v/>
      </c>
    </row>
    <row r="4904" spans="1:14">
      <c r="A4904" s="62" t="str">
        <f>IF(Encodage!A4904="","",IF(COUNTIF($A$2:A4903,Encodage!A4904),"",IF(AND(Encodage!A4904&gt;=$G$2,Encodage!A4904&lt;=$H$2),Encodage!B4904,"")))</f>
        <v/>
      </c>
      <c r="B4904" s="62" t="str">
        <f>IF(A4904="","",IF(COUNTIF($A$2:B4903,Encodage!B4904)&gt;0,"",IF(AND(Encodage!B4904&gt;=$G$2,Encodage!A4904&lt;=$H$2),Encodage!C4904,"")))</f>
        <v/>
      </c>
      <c r="C4904" s="62"/>
      <c r="D4904" s="61"/>
      <c r="E4904" s="61"/>
      <c r="F4904" s="61"/>
      <c r="G4904" t="str">
        <f t="shared" si="697"/>
        <v/>
      </c>
      <c r="H4904" t="str">
        <f>IFERROR(IF(COUNTIF($H$4:H4903,H4903)&lt;VLOOKUP($H4903,$D$3:$E$500,2,0),H4903,INDEX($D$3:$D$300,MATCH(H4903,$D$3:$D$300,0)+1)),"")</f>
        <v/>
      </c>
      <c r="I4904" t="str">
        <f>IF($H4904="","",VLOOKUP($H4904,Listes!$A$3:$I$12,3,FALSE))</f>
        <v/>
      </c>
      <c r="J4904" t="str">
        <f>IF($H4904="","",VLOOKUP($H4904,Listes!$A$3:$I$12,4,FALSE))</f>
        <v/>
      </c>
      <c r="K4904" t="str">
        <f>IF(H4904="","",VLOOKUP($H4904,Listes!$A$3:$I$12,8,FALSE))</f>
        <v/>
      </c>
      <c r="N4904" t="str">
        <f t="shared" si="698"/>
        <v/>
      </c>
    </row>
    <row r="4905" spans="1:14">
      <c r="A4905" s="62" t="str">
        <f>IF(Encodage!A4905="","",IF(COUNTIF($A$2:A4904,Encodage!A4905),"",IF(AND(Encodage!A4905&gt;=$G$2,Encodage!A4905&lt;=$H$2),Encodage!B4905,"")))</f>
        <v/>
      </c>
      <c r="B4905" s="62" t="str">
        <f>IF(A4905="","",IF(COUNTIF($A$2:B4904,Encodage!B4905)&gt;0,"",IF(AND(Encodage!B4905&gt;=$G$2,Encodage!A4905&lt;=$H$2),Encodage!C4905,"")))</f>
        <v/>
      </c>
      <c r="C4905" s="62"/>
      <c r="D4905" s="61"/>
      <c r="E4905" s="61"/>
      <c r="F4905" s="61"/>
      <c r="G4905" t="str">
        <f t="shared" si="697"/>
        <v/>
      </c>
      <c r="H4905" t="str">
        <f>IFERROR(IF(COUNTIF($H$4:H4904,H4904)&lt;VLOOKUP($H4904,$D$3:$E$500,2,0),H4904,INDEX($D$3:$D$300,MATCH(H4904,$D$3:$D$300,0)+1)),"")</f>
        <v/>
      </c>
      <c r="I4905" t="str">
        <f>IF($H4905="","",VLOOKUP($H4905,Listes!$A$3:$I$12,3,FALSE))</f>
        <v/>
      </c>
      <c r="J4905" t="str">
        <f>IF($H4905="","",VLOOKUP($H4905,Listes!$A$3:$I$12,4,FALSE))</f>
        <v/>
      </c>
      <c r="K4905" t="str">
        <f>IF(H4905="","",VLOOKUP($H4905,Listes!$A$3:$I$12,8,FALSE))</f>
        <v/>
      </c>
      <c r="N4905" t="str">
        <f t="shared" si="698"/>
        <v/>
      </c>
    </row>
    <row r="4906" spans="1:14">
      <c r="A4906" s="62" t="str">
        <f>IF(Encodage!A4906="","",IF(COUNTIF($A$2:A4905,Encodage!A4906),"",IF(AND(Encodage!A4906&gt;=$G$2,Encodage!A4906&lt;=$H$2),Encodage!B4906,"")))</f>
        <v/>
      </c>
      <c r="B4906" s="62" t="str">
        <f>IF(A4906="","",IF(COUNTIF($A$2:B4905,Encodage!B4906)&gt;0,"",IF(AND(Encodage!B4906&gt;=$G$2,Encodage!A4906&lt;=$H$2),Encodage!C4906,"")))</f>
        <v/>
      </c>
      <c r="C4906" s="62"/>
      <c r="D4906" s="61"/>
      <c r="E4906" s="61"/>
      <c r="F4906" s="61"/>
      <c r="G4906" t="str">
        <f t="shared" si="697"/>
        <v/>
      </c>
      <c r="H4906" t="str">
        <f>IFERROR(IF(COUNTIF($H$4:H4905,H4905)&lt;VLOOKUP($H4905,$D$3:$E$500,2,0),H4905,INDEX($D$3:$D$300,MATCH(H4905,$D$3:$D$300,0)+1)),"")</f>
        <v/>
      </c>
      <c r="I4906" t="str">
        <f>IF($H4906="","",VLOOKUP($H4906,Listes!$A$3:$I$12,3,FALSE))</f>
        <v/>
      </c>
      <c r="J4906" t="str">
        <f>IF($H4906="","",VLOOKUP($H4906,Listes!$A$3:$I$12,4,FALSE))</f>
        <v/>
      </c>
      <c r="K4906" t="str">
        <f>IF(H4906="","",VLOOKUP($H4906,Listes!$A$3:$I$12,8,FALSE))</f>
        <v/>
      </c>
      <c r="N4906" t="str">
        <f t="shared" si="698"/>
        <v/>
      </c>
    </row>
    <row r="4907" spans="1:14">
      <c r="A4907" s="62" t="str">
        <f>IF(Encodage!A4907="","",IF(COUNTIF($A$2:A4906,Encodage!A4907),"",IF(AND(Encodage!A4907&gt;=$G$2,Encodage!A4907&lt;=$H$2),Encodage!B4907,"")))</f>
        <v/>
      </c>
      <c r="B4907" s="62" t="str">
        <f>IF(A4907="","",IF(COUNTIF($A$2:B4906,Encodage!B4907)&gt;0,"",IF(AND(Encodage!B4907&gt;=$G$2,Encodage!A4907&lt;=$H$2),Encodage!C4907,"")))</f>
        <v/>
      </c>
      <c r="C4907" s="62"/>
      <c r="D4907" s="61"/>
      <c r="E4907" s="61"/>
      <c r="F4907" s="61"/>
      <c r="G4907" t="str">
        <f t="shared" si="697"/>
        <v/>
      </c>
      <c r="H4907" t="str">
        <f>IFERROR(IF(COUNTIF($H$4:H4906,H4906)&lt;VLOOKUP($H4906,$D$3:$E$500,2,0),H4906,INDEX($D$3:$D$300,MATCH(H4906,$D$3:$D$300,0)+1)),"")</f>
        <v/>
      </c>
      <c r="I4907" t="str">
        <f>IF($H4907="","",VLOOKUP($H4907,Listes!$A$3:$I$12,3,FALSE))</f>
        <v/>
      </c>
      <c r="J4907" t="str">
        <f>IF($H4907="","",VLOOKUP($H4907,Listes!$A$3:$I$12,4,FALSE))</f>
        <v/>
      </c>
      <c r="K4907" t="str">
        <f>IF(H4907="","",VLOOKUP($H4907,Listes!$A$3:$I$12,8,FALSE))</f>
        <v/>
      </c>
      <c r="N4907" t="str">
        <f t="shared" si="698"/>
        <v/>
      </c>
    </row>
    <row r="4908" spans="1:14">
      <c r="A4908" s="62" t="str">
        <f>IF(Encodage!A4908="","",IF(COUNTIF($A$2:A4907,Encodage!A4908),"",IF(AND(Encodage!A4908&gt;=$G$2,Encodage!A4908&lt;=$H$2),Encodage!B4908,"")))</f>
        <v/>
      </c>
      <c r="B4908" s="62" t="str">
        <f>IF(A4908="","",IF(COUNTIF($A$2:B4907,Encodage!B4908)&gt;0,"",IF(AND(Encodage!B4908&gt;=$G$2,Encodage!A4908&lt;=$H$2),Encodage!C4908,"")))</f>
        <v/>
      </c>
      <c r="C4908" s="62"/>
      <c r="D4908" s="61"/>
      <c r="E4908" s="61"/>
      <c r="F4908" s="61"/>
      <c r="G4908" t="str">
        <f t="shared" si="697"/>
        <v/>
      </c>
      <c r="H4908" t="str">
        <f>IFERROR(IF(COUNTIF($H$4:H4907,H4907)&lt;VLOOKUP($H4907,$D$3:$E$500,2,0),H4907,INDEX($D$3:$D$300,MATCH(H4907,$D$3:$D$300,0)+1)),"")</f>
        <v/>
      </c>
      <c r="I4908" t="str">
        <f>IF($H4908="","",VLOOKUP($H4908,Listes!$A$3:$I$12,3,FALSE))</f>
        <v/>
      </c>
      <c r="J4908" t="str">
        <f>IF($H4908="","",VLOOKUP($H4908,Listes!$A$3:$I$12,4,FALSE))</f>
        <v/>
      </c>
      <c r="K4908" t="str">
        <f>IF(H4908="","",VLOOKUP($H4908,Listes!$A$3:$I$12,8,FALSE))</f>
        <v/>
      </c>
      <c r="N4908" t="str">
        <f t="shared" si="698"/>
        <v/>
      </c>
    </row>
    <row r="4909" spans="1:14">
      <c r="A4909" s="62" t="str">
        <f>IF(Encodage!A4909="","",IF(COUNTIF($A$2:A4908,Encodage!A4909),"",IF(AND(Encodage!A4909&gt;=$G$2,Encodage!A4909&lt;=$H$2),Encodage!B4909,"")))</f>
        <v/>
      </c>
      <c r="B4909" s="62" t="str">
        <f>IF(A4909="","",IF(COUNTIF($A$2:B4908,Encodage!B4909)&gt;0,"",IF(AND(Encodage!B4909&gt;=$G$2,Encodage!A4909&lt;=$H$2),Encodage!C4909,"")))</f>
        <v/>
      </c>
      <c r="C4909" s="62"/>
      <c r="D4909" s="61"/>
      <c r="E4909" s="61"/>
      <c r="F4909" s="61"/>
      <c r="G4909" t="str">
        <f t="shared" si="697"/>
        <v/>
      </c>
      <c r="H4909" t="str">
        <f>IFERROR(IF(COUNTIF($H$4:H4908,H4908)&lt;VLOOKUP($H4908,$D$3:$E$500,2,0),H4908,INDEX($D$3:$D$300,MATCH(H4908,$D$3:$D$300,0)+1)),"")</f>
        <v/>
      </c>
      <c r="I4909" t="str">
        <f>IF($H4909="","",VLOOKUP($H4909,Listes!$A$3:$I$12,3,FALSE))</f>
        <v/>
      </c>
      <c r="J4909" t="str">
        <f>IF($H4909="","",VLOOKUP($H4909,Listes!$A$3:$I$12,4,FALSE))</f>
        <v/>
      </c>
      <c r="K4909" t="str">
        <f>IF(H4909="","",VLOOKUP($H4909,Listes!$A$3:$I$12,8,FALSE))</f>
        <v/>
      </c>
      <c r="N4909" t="str">
        <f t="shared" si="698"/>
        <v/>
      </c>
    </row>
    <row r="4910" spans="1:14">
      <c r="A4910" s="62" t="str">
        <f>IF(Encodage!A4910="","",IF(COUNTIF($A$2:A4909,Encodage!A4910),"",IF(AND(Encodage!A4910&gt;=$G$2,Encodage!A4910&lt;=$H$2),Encodage!B4910,"")))</f>
        <v/>
      </c>
      <c r="B4910" s="62" t="str">
        <f>IF(A4910="","",IF(COUNTIF($A$2:B4909,Encodage!B4910)&gt;0,"",IF(AND(Encodage!B4910&gt;=$G$2,Encodage!A4910&lt;=$H$2),Encodage!C4910,"")))</f>
        <v/>
      </c>
      <c r="C4910" s="62"/>
      <c r="D4910" s="61"/>
      <c r="E4910" s="61"/>
      <c r="F4910" s="61"/>
      <c r="G4910" t="str">
        <f t="shared" si="697"/>
        <v/>
      </c>
      <c r="H4910" t="str">
        <f>IFERROR(IF(COUNTIF($H$4:H4909,H4909)&lt;VLOOKUP($H4909,$D$3:$E$500,2,0),H4909,INDEX($D$3:$D$300,MATCH(H4909,$D$3:$D$300,0)+1)),"")</f>
        <v/>
      </c>
      <c r="I4910" t="str">
        <f>IF($H4910="","",VLOOKUP($H4910,Listes!$A$3:$I$12,3,FALSE))</f>
        <v/>
      </c>
      <c r="J4910" t="str">
        <f>IF($H4910="","",VLOOKUP($H4910,Listes!$A$3:$I$12,4,FALSE))</f>
        <v/>
      </c>
      <c r="K4910" t="str">
        <f>IF(H4910="","",VLOOKUP($H4910,Listes!$A$3:$I$12,8,FALSE))</f>
        <v/>
      </c>
      <c r="N4910" t="str">
        <f t="shared" si="698"/>
        <v/>
      </c>
    </row>
    <row r="4911" spans="1:14">
      <c r="A4911" s="62" t="str">
        <f>IF(Encodage!A4911="","",IF(COUNTIF($A$2:A4910,Encodage!A4911),"",IF(AND(Encodage!A4911&gt;=$G$2,Encodage!A4911&lt;=$H$2),Encodage!B4911,"")))</f>
        <v/>
      </c>
      <c r="B4911" s="62" t="str">
        <f>IF(A4911="","",IF(COUNTIF($A$2:B4910,Encodage!B4911)&gt;0,"",IF(AND(Encodage!B4911&gt;=$G$2,Encodage!A4911&lt;=$H$2),Encodage!C4911,"")))</f>
        <v/>
      </c>
      <c r="C4911" s="62"/>
      <c r="D4911" s="61"/>
      <c r="E4911" s="61"/>
      <c r="F4911" s="61"/>
      <c r="G4911" t="str">
        <f t="shared" si="697"/>
        <v/>
      </c>
      <c r="H4911" t="str">
        <f>IFERROR(IF(COUNTIF($H$4:H4910,H4910)&lt;VLOOKUP($H4910,$D$3:$E$500,2,0),H4910,INDEX($D$3:$D$300,MATCH(H4910,$D$3:$D$300,0)+1)),"")</f>
        <v/>
      </c>
      <c r="I4911" t="str">
        <f>IF($H4911="","",VLOOKUP($H4911,Listes!$A$3:$I$12,3,FALSE))</f>
        <v/>
      </c>
      <c r="J4911" t="str">
        <f>IF($H4911="","",VLOOKUP($H4911,Listes!$A$3:$I$12,4,FALSE))</f>
        <v/>
      </c>
      <c r="K4911" t="str">
        <f>IF(H4911="","",VLOOKUP($H4911,Listes!$A$3:$I$12,8,FALSE))</f>
        <v/>
      </c>
      <c r="N4911" t="str">
        <f t="shared" si="698"/>
        <v/>
      </c>
    </row>
    <row r="4912" spans="1:14">
      <c r="A4912" s="62" t="str">
        <f>IF(Encodage!A4912="","",IF(COUNTIF($A$2:A4911,Encodage!A4912),"",IF(AND(Encodage!A4912&gt;=$G$2,Encodage!A4912&lt;=$H$2),Encodage!B4912,"")))</f>
        <v/>
      </c>
      <c r="B4912" s="62" t="str">
        <f>IF(A4912="","",IF(COUNTIF($A$2:B4911,Encodage!B4912)&gt;0,"",IF(AND(Encodage!B4912&gt;=$G$2,Encodage!A4912&lt;=$H$2),Encodage!C4912,"")))</f>
        <v/>
      </c>
      <c r="C4912" s="62"/>
      <c r="D4912" s="61"/>
      <c r="E4912" s="61"/>
      <c r="F4912" s="61"/>
      <c r="G4912" t="str">
        <f t="shared" si="697"/>
        <v/>
      </c>
      <c r="H4912" t="str">
        <f>IFERROR(IF(COUNTIF($H$4:H4911,H4911)&lt;VLOOKUP($H4911,$D$3:$E$500,2,0),H4911,INDEX($D$3:$D$300,MATCH(H4911,$D$3:$D$300,0)+1)),"")</f>
        <v/>
      </c>
      <c r="I4912" t="str">
        <f>IF($H4912="","",VLOOKUP($H4912,Listes!$A$3:$I$12,3,FALSE))</f>
        <v/>
      </c>
      <c r="J4912" t="str">
        <f>IF($H4912="","",VLOOKUP($H4912,Listes!$A$3:$I$12,4,FALSE))</f>
        <v/>
      </c>
      <c r="K4912" t="str">
        <f>IF(H4912="","",VLOOKUP($H4912,Listes!$A$3:$I$12,8,FALSE))</f>
        <v/>
      </c>
      <c r="N4912" t="str">
        <f t="shared" si="698"/>
        <v/>
      </c>
    </row>
    <row r="4913" spans="1:14">
      <c r="A4913" s="62" t="str">
        <f>IF(Encodage!A4913="","",IF(COUNTIF($A$2:A4912,Encodage!A4913),"",IF(AND(Encodage!A4913&gt;=$G$2,Encodage!A4913&lt;=$H$2),Encodage!B4913,"")))</f>
        <v/>
      </c>
      <c r="B4913" s="62" t="str">
        <f>IF(A4913="","",IF(COUNTIF($A$2:B4912,Encodage!B4913)&gt;0,"",IF(AND(Encodage!B4913&gt;=$G$2,Encodage!A4913&lt;=$H$2),Encodage!C4913,"")))</f>
        <v/>
      </c>
      <c r="C4913" s="62"/>
      <c r="D4913" s="61"/>
      <c r="E4913" s="61"/>
      <c r="F4913" s="61"/>
      <c r="G4913" t="str">
        <f t="shared" si="697"/>
        <v/>
      </c>
      <c r="H4913" t="str">
        <f>IFERROR(IF(COUNTIF($H$4:H4912,H4912)&lt;VLOOKUP($H4912,$D$3:$E$500,2,0),H4912,INDEX($D$3:$D$300,MATCH(H4912,$D$3:$D$300,0)+1)),"")</f>
        <v/>
      </c>
      <c r="I4913" t="str">
        <f>IF($H4913="","",VLOOKUP($H4913,Listes!$A$3:$I$12,3,FALSE))</f>
        <v/>
      </c>
      <c r="J4913" t="str">
        <f>IF($H4913="","",VLOOKUP($H4913,Listes!$A$3:$I$12,4,FALSE))</f>
        <v/>
      </c>
      <c r="K4913" t="str">
        <f>IF(H4913="","",VLOOKUP($H4913,Listes!$A$3:$I$12,8,FALSE))</f>
        <v/>
      </c>
      <c r="N4913" t="str">
        <f t="shared" si="698"/>
        <v/>
      </c>
    </row>
    <row r="4914" spans="1:14">
      <c r="A4914" s="62" t="str">
        <f>IF(Encodage!A4914="","",IF(COUNTIF($A$2:A4913,Encodage!A4914),"",IF(AND(Encodage!A4914&gt;=$G$2,Encodage!A4914&lt;=$H$2),Encodage!B4914,"")))</f>
        <v/>
      </c>
      <c r="B4914" s="62" t="str">
        <f>IF(A4914="","",IF(COUNTIF($A$2:B4913,Encodage!B4914)&gt;0,"",IF(AND(Encodage!B4914&gt;=$G$2,Encodage!A4914&lt;=$H$2),Encodage!C4914,"")))</f>
        <v/>
      </c>
      <c r="C4914" s="62"/>
      <c r="D4914" s="61"/>
      <c r="E4914" s="61"/>
      <c r="F4914" s="61"/>
      <c r="G4914" t="str">
        <f t="shared" si="697"/>
        <v/>
      </c>
      <c r="H4914" t="str">
        <f>IFERROR(IF(COUNTIF($H$4:H4913,H4913)&lt;VLOOKUP($H4913,$D$3:$E$500,2,0),H4913,INDEX($D$3:$D$300,MATCH(H4913,$D$3:$D$300,0)+1)),"")</f>
        <v/>
      </c>
      <c r="I4914" t="str">
        <f>IF($H4914="","",VLOOKUP($H4914,Listes!$A$3:$I$12,3,FALSE))</f>
        <v/>
      </c>
      <c r="J4914" t="str">
        <f>IF($H4914="","",VLOOKUP($H4914,Listes!$A$3:$I$12,4,FALSE))</f>
        <v/>
      </c>
      <c r="K4914" t="str">
        <f>IF(H4914="","",VLOOKUP($H4914,Listes!$A$3:$I$12,8,FALSE))</f>
        <v/>
      </c>
      <c r="N4914" t="str">
        <f t="shared" si="698"/>
        <v/>
      </c>
    </row>
    <row r="4915" spans="1:14">
      <c r="A4915" s="62" t="str">
        <f>IF(Encodage!A4915="","",IF(COUNTIF($A$2:A4914,Encodage!A4915),"",IF(AND(Encodage!A4915&gt;=$G$2,Encodage!A4915&lt;=$H$2),Encodage!B4915,"")))</f>
        <v/>
      </c>
      <c r="B4915" s="62" t="str">
        <f>IF(A4915="","",IF(COUNTIF($A$2:B4914,Encodage!B4915)&gt;0,"",IF(AND(Encodage!B4915&gt;=$G$2,Encodage!A4915&lt;=$H$2),Encodage!C4915,"")))</f>
        <v/>
      </c>
      <c r="C4915" s="62"/>
      <c r="D4915" s="61"/>
      <c r="E4915" s="61"/>
      <c r="F4915" s="61"/>
      <c r="G4915" t="str">
        <f t="shared" si="697"/>
        <v/>
      </c>
      <c r="H4915" t="str">
        <f>IFERROR(IF(COUNTIF($H$4:H4914,H4914)&lt;VLOOKUP($H4914,$D$3:$E$500,2,0),H4914,INDEX($D$3:$D$300,MATCH(H4914,$D$3:$D$300,0)+1)),"")</f>
        <v/>
      </c>
      <c r="I4915" t="str">
        <f>IF($H4915="","",VLOOKUP($H4915,Listes!$A$3:$I$12,3,FALSE))</f>
        <v/>
      </c>
      <c r="J4915" t="str">
        <f>IF($H4915="","",VLOOKUP($H4915,Listes!$A$3:$I$12,4,FALSE))</f>
        <v/>
      </c>
      <c r="K4915" t="str">
        <f>IF(H4915="","",VLOOKUP($H4915,Listes!$A$3:$I$12,8,FALSE))</f>
        <v/>
      </c>
      <c r="N4915" t="str">
        <f t="shared" si="698"/>
        <v/>
      </c>
    </row>
    <row r="4916" spans="1:14">
      <c r="A4916" s="62" t="str">
        <f>IF(Encodage!A4916="","",IF(COUNTIF($A$2:A4915,Encodage!A4916),"",IF(AND(Encodage!A4916&gt;=$G$2,Encodage!A4916&lt;=$H$2),Encodage!B4916,"")))</f>
        <v/>
      </c>
      <c r="B4916" s="62" t="str">
        <f>IF(A4916="","",IF(COUNTIF($A$2:B4915,Encodage!B4916)&gt;0,"",IF(AND(Encodage!B4916&gt;=$G$2,Encodage!A4916&lt;=$H$2),Encodage!C4916,"")))</f>
        <v/>
      </c>
      <c r="C4916" s="62"/>
      <c r="D4916" s="61"/>
      <c r="E4916" s="61"/>
      <c r="F4916" s="61"/>
      <c r="G4916" t="str">
        <f t="shared" si="697"/>
        <v/>
      </c>
      <c r="H4916" t="str">
        <f>IFERROR(IF(COUNTIF($H$4:H4915,H4915)&lt;VLOOKUP($H4915,$D$3:$E$500,2,0),H4915,INDEX($D$3:$D$300,MATCH(H4915,$D$3:$D$300,0)+1)),"")</f>
        <v/>
      </c>
      <c r="I4916" t="str">
        <f>IF($H4916="","",VLOOKUP($H4916,Listes!$A$3:$I$12,3,FALSE))</f>
        <v/>
      </c>
      <c r="J4916" t="str">
        <f>IF($H4916="","",VLOOKUP($H4916,Listes!$A$3:$I$12,4,FALSE))</f>
        <v/>
      </c>
      <c r="K4916" t="str">
        <f>IF(H4916="","",VLOOKUP($H4916,Listes!$A$3:$I$12,8,FALSE))</f>
        <v/>
      </c>
      <c r="N4916" t="str">
        <f t="shared" si="698"/>
        <v/>
      </c>
    </row>
    <row r="4917" spans="1:14">
      <c r="A4917" s="62" t="str">
        <f>IF(Encodage!A4917="","",IF(COUNTIF($A$2:A4916,Encodage!A4917),"",IF(AND(Encodage!A4917&gt;=$G$2,Encodage!A4917&lt;=$H$2),Encodage!B4917,"")))</f>
        <v/>
      </c>
      <c r="B4917" s="62" t="str">
        <f>IF(A4917="","",IF(COUNTIF($A$2:B4916,Encodage!B4917)&gt;0,"",IF(AND(Encodage!B4917&gt;=$G$2,Encodage!A4917&lt;=$H$2),Encodage!C4917,"")))</f>
        <v/>
      </c>
      <c r="C4917" s="62"/>
      <c r="D4917" s="61"/>
      <c r="E4917" s="61"/>
      <c r="F4917" s="61"/>
      <c r="G4917" t="str">
        <f t="shared" si="697"/>
        <v/>
      </c>
      <c r="H4917" t="str">
        <f>IFERROR(IF(COUNTIF($H$4:H4916,H4916)&lt;VLOOKUP($H4916,$D$3:$E$500,2,0),H4916,INDEX($D$3:$D$300,MATCH(H4916,$D$3:$D$300,0)+1)),"")</f>
        <v/>
      </c>
      <c r="I4917" t="str">
        <f>IF($H4917="","",VLOOKUP($H4917,Listes!$A$3:$I$12,3,FALSE))</f>
        <v/>
      </c>
      <c r="J4917" t="str">
        <f>IF($H4917="","",VLOOKUP($H4917,Listes!$A$3:$I$12,4,FALSE))</f>
        <v/>
      </c>
      <c r="K4917" t="str">
        <f>IF(H4917="","",VLOOKUP($H4917,Listes!$A$3:$I$12,8,FALSE))</f>
        <v/>
      </c>
      <c r="N4917" t="str">
        <f t="shared" si="698"/>
        <v/>
      </c>
    </row>
    <row r="4918" spans="1:14">
      <c r="A4918" s="62" t="str">
        <f>IF(Encodage!A4918="","",IF(COUNTIF($A$2:A4917,Encodage!A4918),"",IF(AND(Encodage!A4918&gt;=$G$2,Encodage!A4918&lt;=$H$2),Encodage!B4918,"")))</f>
        <v/>
      </c>
      <c r="B4918" s="62" t="str">
        <f>IF(A4918="","",IF(COUNTIF($A$2:B4917,Encodage!B4918)&gt;0,"",IF(AND(Encodage!B4918&gt;=$G$2,Encodage!A4918&lt;=$H$2),Encodage!C4918,"")))</f>
        <v/>
      </c>
      <c r="C4918" s="62"/>
      <c r="D4918" s="61"/>
      <c r="E4918" s="61"/>
      <c r="F4918" s="61"/>
      <c r="G4918" t="str">
        <f t="shared" si="697"/>
        <v/>
      </c>
      <c r="H4918" t="str">
        <f>IFERROR(IF(COUNTIF($H$4:H4917,H4917)&lt;VLOOKUP($H4917,$D$3:$E$500,2,0),H4917,INDEX($D$3:$D$300,MATCH(H4917,$D$3:$D$300,0)+1)),"")</f>
        <v/>
      </c>
      <c r="I4918" t="str">
        <f>IF($H4918="","",VLOOKUP($H4918,Listes!$A$3:$I$12,3,FALSE))</f>
        <v/>
      </c>
      <c r="J4918" t="str">
        <f>IF($H4918="","",VLOOKUP($H4918,Listes!$A$3:$I$12,4,FALSE))</f>
        <v/>
      </c>
      <c r="K4918" t="str">
        <f>IF(H4918="","",VLOOKUP($H4918,Listes!$A$3:$I$12,8,FALSE))</f>
        <v/>
      </c>
      <c r="N4918" t="str">
        <f t="shared" si="698"/>
        <v/>
      </c>
    </row>
    <row r="4919" spans="1:14">
      <c r="A4919" s="62" t="str">
        <f>IF(Encodage!A4919="","",IF(COUNTIF($A$2:A4918,Encodage!A4919),"",IF(AND(Encodage!A4919&gt;=$G$2,Encodage!A4919&lt;=$H$2),Encodage!B4919,"")))</f>
        <v/>
      </c>
      <c r="B4919" s="62" t="str">
        <f>IF(A4919="","",IF(COUNTIF($A$2:B4918,Encodage!B4919)&gt;0,"",IF(AND(Encodage!B4919&gt;=$G$2,Encodage!A4919&lt;=$H$2),Encodage!C4919,"")))</f>
        <v/>
      </c>
      <c r="C4919" s="62"/>
      <c r="D4919" s="61"/>
      <c r="E4919" s="61"/>
      <c r="F4919" s="61"/>
      <c r="G4919" t="str">
        <f t="shared" si="697"/>
        <v/>
      </c>
      <c r="H4919" t="str">
        <f>IFERROR(IF(COUNTIF($H$4:H4918,H4918)&lt;VLOOKUP($H4918,$D$3:$E$500,2,0),H4918,INDEX($D$3:$D$300,MATCH(H4918,$D$3:$D$300,0)+1)),"")</f>
        <v/>
      </c>
      <c r="I4919" t="str">
        <f>IF($H4919="","",VLOOKUP($H4919,Listes!$A$3:$I$12,3,FALSE))</f>
        <v/>
      </c>
      <c r="J4919" t="str">
        <f>IF($H4919="","",VLOOKUP($H4919,Listes!$A$3:$I$12,4,FALSE))</f>
        <v/>
      </c>
      <c r="K4919" t="str">
        <f>IF(H4919="","",VLOOKUP($H4919,Listes!$A$3:$I$12,8,FALSE))</f>
        <v/>
      </c>
      <c r="N4919" t="str">
        <f t="shared" si="698"/>
        <v/>
      </c>
    </row>
    <row r="4920" spans="1:14">
      <c r="A4920" s="62" t="str">
        <f>IF(Encodage!A4920="","",IF(COUNTIF($A$2:A4919,Encodage!A4920),"",IF(AND(Encodage!A4920&gt;=$G$2,Encodage!A4920&lt;=$H$2),Encodage!B4920,"")))</f>
        <v/>
      </c>
      <c r="B4920" s="62" t="str">
        <f>IF(A4920="","",IF(COUNTIF($A$2:B4919,Encodage!B4920)&gt;0,"",IF(AND(Encodage!B4920&gt;=$G$2,Encodage!A4920&lt;=$H$2),Encodage!C4920,"")))</f>
        <v/>
      </c>
      <c r="C4920" s="62"/>
      <c r="D4920" s="61"/>
      <c r="E4920" s="61"/>
      <c r="F4920" s="61"/>
      <c r="G4920" t="str">
        <f t="shared" si="697"/>
        <v/>
      </c>
      <c r="H4920" t="str">
        <f>IFERROR(IF(COUNTIF($H$4:H4919,H4919)&lt;VLOOKUP($H4919,$D$3:$E$500,2,0),H4919,INDEX($D$3:$D$300,MATCH(H4919,$D$3:$D$300,0)+1)),"")</f>
        <v/>
      </c>
      <c r="I4920" t="str">
        <f>IF($H4920="","",VLOOKUP($H4920,Listes!$A$3:$I$12,3,FALSE))</f>
        <v/>
      </c>
      <c r="J4920" t="str">
        <f>IF($H4920="","",VLOOKUP($H4920,Listes!$A$3:$I$12,4,FALSE))</f>
        <v/>
      </c>
      <c r="K4920" t="str">
        <f>IF(H4920="","",VLOOKUP($H4920,Listes!$A$3:$I$12,8,FALSE))</f>
        <v/>
      </c>
      <c r="N4920" t="str">
        <f t="shared" si="698"/>
        <v/>
      </c>
    </row>
    <row r="4921" spans="1:14">
      <c r="A4921" s="62" t="str">
        <f>IF(Encodage!A4921="","",IF(COUNTIF($A$2:A4920,Encodage!A4921),"",IF(AND(Encodage!A4921&gt;=$G$2,Encodage!A4921&lt;=$H$2),Encodage!B4921,"")))</f>
        <v/>
      </c>
      <c r="B4921" s="62" t="str">
        <f>IF(A4921="","",IF(COUNTIF($A$2:B4920,Encodage!B4921)&gt;0,"",IF(AND(Encodage!B4921&gt;=$G$2,Encodage!A4921&lt;=$H$2),Encodage!C4921,"")))</f>
        <v/>
      </c>
      <c r="C4921" s="62"/>
      <c r="D4921" s="61"/>
      <c r="E4921" s="61"/>
      <c r="F4921" s="61"/>
      <c r="G4921" t="str">
        <f t="shared" si="697"/>
        <v/>
      </c>
      <c r="H4921" t="str">
        <f>IFERROR(IF(COUNTIF($H$4:H4920,H4920)&lt;VLOOKUP($H4920,$D$3:$E$500,2,0),H4920,INDEX($D$3:$D$300,MATCH(H4920,$D$3:$D$300,0)+1)),"")</f>
        <v/>
      </c>
      <c r="I4921" t="str">
        <f>IF($H4921="","",VLOOKUP($H4921,Listes!$A$3:$I$12,3,FALSE))</f>
        <v/>
      </c>
      <c r="J4921" t="str">
        <f>IF($H4921="","",VLOOKUP($H4921,Listes!$A$3:$I$12,4,FALSE))</f>
        <v/>
      </c>
      <c r="K4921" t="str">
        <f>IF(H4921="","",VLOOKUP($H4921,Listes!$A$3:$I$12,8,FALSE))</f>
        <v/>
      </c>
      <c r="N4921" t="str">
        <f t="shared" si="698"/>
        <v/>
      </c>
    </row>
    <row r="4922" spans="1:14">
      <c r="A4922" s="62" t="str">
        <f>IF(Encodage!A4922="","",IF(COUNTIF($A$2:A4921,Encodage!A4922),"",IF(AND(Encodage!A4922&gt;=$G$2,Encodage!A4922&lt;=$H$2),Encodage!B4922,"")))</f>
        <v/>
      </c>
      <c r="B4922" s="62" t="str">
        <f>IF(A4922="","",IF(COUNTIF($A$2:B4921,Encodage!B4922)&gt;0,"",IF(AND(Encodage!B4922&gt;=$G$2,Encodage!A4922&lt;=$H$2),Encodage!C4922,"")))</f>
        <v/>
      </c>
      <c r="C4922" s="62"/>
      <c r="D4922" s="61"/>
      <c r="E4922" s="61"/>
      <c r="F4922" s="61"/>
      <c r="G4922" t="str">
        <f t="shared" si="697"/>
        <v/>
      </c>
      <c r="H4922" t="str">
        <f>IFERROR(IF(COUNTIF($H$4:H4921,H4921)&lt;VLOOKUP($H4921,$D$3:$E$500,2,0),H4921,INDEX($D$3:$D$300,MATCH(H4921,$D$3:$D$300,0)+1)),"")</f>
        <v/>
      </c>
      <c r="I4922" t="str">
        <f>IF($H4922="","",VLOOKUP($H4922,Listes!$A$3:$I$12,3,FALSE))</f>
        <v/>
      </c>
      <c r="J4922" t="str">
        <f>IF($H4922="","",VLOOKUP($H4922,Listes!$A$3:$I$12,4,FALSE))</f>
        <v/>
      </c>
      <c r="K4922" t="str">
        <f>IF(H4922="","",VLOOKUP($H4922,Listes!$A$3:$I$12,8,FALSE))</f>
        <v/>
      </c>
      <c r="N4922" t="str">
        <f t="shared" si="698"/>
        <v/>
      </c>
    </row>
    <row r="4923" spans="1:14">
      <c r="A4923" s="62" t="str">
        <f>IF(Encodage!A4923="","",IF(COUNTIF($A$2:A4922,Encodage!A4923),"",IF(AND(Encodage!A4923&gt;=$G$2,Encodage!A4923&lt;=$H$2),Encodage!B4923,"")))</f>
        <v/>
      </c>
      <c r="B4923" s="62" t="str">
        <f>IF(A4923="","",IF(COUNTIF($A$2:B4922,Encodage!B4923)&gt;0,"",IF(AND(Encodage!B4923&gt;=$G$2,Encodage!A4923&lt;=$H$2),Encodage!C4923,"")))</f>
        <v/>
      </c>
      <c r="C4923" s="62"/>
      <c r="D4923" s="61"/>
      <c r="E4923" s="61"/>
      <c r="F4923" s="61"/>
      <c r="G4923" t="str">
        <f t="shared" si="697"/>
        <v/>
      </c>
      <c r="H4923" t="str">
        <f>IFERROR(IF(COUNTIF($H$4:H4922,H4922)&lt;VLOOKUP($H4922,$D$3:$E$500,2,0),H4922,INDEX($D$3:$D$300,MATCH(H4922,$D$3:$D$300,0)+1)),"")</f>
        <v/>
      </c>
      <c r="I4923" t="str">
        <f>IF($H4923="","",VLOOKUP($H4923,Listes!$A$3:$I$12,3,FALSE))</f>
        <v/>
      </c>
      <c r="J4923" t="str">
        <f>IF($H4923="","",VLOOKUP($H4923,Listes!$A$3:$I$12,4,FALSE))</f>
        <v/>
      </c>
      <c r="K4923" t="str">
        <f>IF(H4923="","",VLOOKUP($H4923,Listes!$A$3:$I$12,8,FALSE))</f>
        <v/>
      </c>
      <c r="N4923" t="str">
        <f t="shared" si="698"/>
        <v/>
      </c>
    </row>
    <row r="4924" spans="1:14">
      <c r="A4924" s="62" t="str">
        <f>IF(Encodage!A4924="","",IF(COUNTIF($A$2:A4923,Encodage!A4924),"",IF(AND(Encodage!A4924&gt;=$G$2,Encodage!A4924&lt;=$H$2),Encodage!B4924,"")))</f>
        <v/>
      </c>
      <c r="B4924" s="62" t="str">
        <f>IF(A4924="","",IF(COUNTIF($A$2:B4923,Encodage!B4924)&gt;0,"",IF(AND(Encodage!B4924&gt;=$G$2,Encodage!A4924&lt;=$H$2),Encodage!C4924,"")))</f>
        <v/>
      </c>
      <c r="C4924" s="62"/>
      <c r="D4924" s="61"/>
      <c r="E4924" s="61"/>
      <c r="F4924" s="61"/>
      <c r="G4924" t="str">
        <f t="shared" si="697"/>
        <v/>
      </c>
      <c r="H4924" t="str">
        <f>IFERROR(IF(COUNTIF($H$4:H4923,H4923)&lt;VLOOKUP($H4923,$D$3:$E$500,2,0),H4923,INDEX($D$3:$D$300,MATCH(H4923,$D$3:$D$300,0)+1)),"")</f>
        <v/>
      </c>
      <c r="I4924" t="str">
        <f>IF($H4924="","",VLOOKUP($H4924,Listes!$A$3:$I$12,3,FALSE))</f>
        <v/>
      </c>
      <c r="J4924" t="str">
        <f>IF($H4924="","",VLOOKUP($H4924,Listes!$A$3:$I$12,4,FALSE))</f>
        <v/>
      </c>
      <c r="K4924" t="str">
        <f>IF(H4924="","",VLOOKUP($H4924,Listes!$A$3:$I$12,8,FALSE))</f>
        <v/>
      </c>
      <c r="N4924" t="str">
        <f t="shared" si="698"/>
        <v/>
      </c>
    </row>
    <row r="4925" spans="1:14">
      <c r="A4925" s="62" t="str">
        <f>IF(Encodage!A4925="","",IF(COUNTIF($A$2:A4924,Encodage!A4925),"",IF(AND(Encodage!A4925&gt;=$G$2,Encodage!A4925&lt;=$H$2),Encodage!B4925,"")))</f>
        <v/>
      </c>
      <c r="B4925" s="62" t="str">
        <f>IF(A4925="","",IF(COUNTIF($A$2:B4924,Encodage!B4925)&gt;0,"",IF(AND(Encodage!B4925&gt;=$G$2,Encodage!A4925&lt;=$H$2),Encodage!C4925,"")))</f>
        <v/>
      </c>
      <c r="C4925" s="62"/>
      <c r="D4925" s="61"/>
      <c r="E4925" s="61"/>
      <c r="F4925" s="61"/>
      <c r="G4925" t="str">
        <f t="shared" si="697"/>
        <v/>
      </c>
      <c r="H4925" t="str">
        <f>IFERROR(IF(COUNTIF($H$4:H4924,H4924)&lt;VLOOKUP($H4924,$D$3:$E$500,2,0),H4924,INDEX($D$3:$D$300,MATCH(H4924,$D$3:$D$300,0)+1)),"")</f>
        <v/>
      </c>
      <c r="I4925" t="str">
        <f>IF($H4925="","",VLOOKUP($H4925,Listes!$A$3:$I$12,3,FALSE))</f>
        <v/>
      </c>
      <c r="J4925" t="str">
        <f>IF($H4925="","",VLOOKUP($H4925,Listes!$A$3:$I$12,4,FALSE))</f>
        <v/>
      </c>
      <c r="K4925" t="str">
        <f>IF(H4925="","",VLOOKUP($H4925,Listes!$A$3:$I$12,8,FALSE))</f>
        <v/>
      </c>
      <c r="N4925" t="str">
        <f t="shared" si="698"/>
        <v/>
      </c>
    </row>
    <row r="4926" spans="1:14">
      <c r="A4926" s="62" t="str">
        <f>IF(Encodage!A4926="","",IF(COUNTIF($A$2:A4925,Encodage!A4926),"",IF(AND(Encodage!A4926&gt;=$G$2,Encodage!A4926&lt;=$H$2),Encodage!B4926,"")))</f>
        <v/>
      </c>
      <c r="B4926" s="62" t="str">
        <f>IF(A4926="","",IF(COUNTIF($A$2:B4925,Encodage!B4926)&gt;0,"",IF(AND(Encodage!B4926&gt;=$G$2,Encodage!A4926&lt;=$H$2),Encodage!C4926,"")))</f>
        <v/>
      </c>
      <c r="C4926" s="62"/>
      <c r="D4926" s="61"/>
      <c r="E4926" s="61"/>
      <c r="F4926" s="61"/>
      <c r="G4926" t="str">
        <f t="shared" si="697"/>
        <v/>
      </c>
      <c r="H4926" t="str">
        <f>IFERROR(IF(COUNTIF($H$4:H4925,H4925)&lt;VLOOKUP($H4925,$D$3:$E$500,2,0),H4925,INDEX($D$3:$D$300,MATCH(H4925,$D$3:$D$300,0)+1)),"")</f>
        <v/>
      </c>
      <c r="I4926" t="str">
        <f>IF($H4926="","",VLOOKUP($H4926,Listes!$A$3:$I$12,3,FALSE))</f>
        <v/>
      </c>
      <c r="J4926" t="str">
        <f>IF($H4926="","",VLOOKUP($H4926,Listes!$A$3:$I$12,4,FALSE))</f>
        <v/>
      </c>
      <c r="K4926" t="str">
        <f>IF(H4926="","",VLOOKUP($H4926,Listes!$A$3:$I$12,8,FALSE))</f>
        <v/>
      </c>
      <c r="N4926" t="str">
        <f t="shared" si="698"/>
        <v/>
      </c>
    </row>
    <row r="4927" spans="1:14">
      <c r="A4927" s="62" t="str">
        <f>IF(Encodage!A4927="","",IF(COUNTIF($A$2:A4926,Encodage!A4927),"",IF(AND(Encodage!A4927&gt;=$G$2,Encodage!A4927&lt;=$H$2),Encodage!B4927,"")))</f>
        <v/>
      </c>
      <c r="B4927" s="62" t="str">
        <f>IF(A4927="","",IF(COUNTIF($A$2:B4926,Encodage!B4927)&gt;0,"",IF(AND(Encodage!B4927&gt;=$G$2,Encodage!A4927&lt;=$H$2),Encodage!C4927,"")))</f>
        <v/>
      </c>
      <c r="C4927" s="62"/>
      <c r="D4927" s="61"/>
      <c r="E4927" s="61"/>
      <c r="F4927" s="61"/>
      <c r="G4927" t="str">
        <f t="shared" si="697"/>
        <v/>
      </c>
      <c r="H4927" t="str">
        <f>IFERROR(IF(COUNTIF($H$4:H4926,H4926)&lt;VLOOKUP($H4926,$D$3:$E$500,2,0),H4926,INDEX($D$3:$D$300,MATCH(H4926,$D$3:$D$300,0)+1)),"")</f>
        <v/>
      </c>
      <c r="I4927" t="str">
        <f>IF($H4927="","",VLOOKUP($H4927,Listes!$A$3:$I$12,3,FALSE))</f>
        <v/>
      </c>
      <c r="J4927" t="str">
        <f>IF($H4927="","",VLOOKUP($H4927,Listes!$A$3:$I$12,4,FALSE))</f>
        <v/>
      </c>
      <c r="K4927" t="str">
        <f>IF(H4927="","",VLOOKUP($H4927,Listes!$A$3:$I$12,8,FALSE))</f>
        <v/>
      </c>
      <c r="N4927" t="str">
        <f t="shared" si="698"/>
        <v/>
      </c>
    </row>
    <row r="4928" spans="1:14">
      <c r="A4928" s="62" t="str">
        <f>IF(Encodage!A4928="","",IF(COUNTIF($A$2:A4927,Encodage!A4928),"",IF(AND(Encodage!A4928&gt;=$G$2,Encodage!A4928&lt;=$H$2),Encodage!B4928,"")))</f>
        <v/>
      </c>
      <c r="B4928" s="62" t="str">
        <f>IF(A4928="","",IF(COUNTIF($A$2:B4927,Encodage!B4928)&gt;0,"",IF(AND(Encodage!B4928&gt;=$G$2,Encodage!A4928&lt;=$H$2),Encodage!C4928,"")))</f>
        <v/>
      </c>
      <c r="C4928" s="62"/>
      <c r="D4928" s="61"/>
      <c r="E4928" s="61"/>
      <c r="F4928" s="61"/>
      <c r="G4928" t="str">
        <f t="shared" si="697"/>
        <v/>
      </c>
      <c r="H4928" t="str">
        <f>IFERROR(IF(COUNTIF($H$4:H4927,H4927)&lt;VLOOKUP($H4927,$D$3:$E$500,2,0),H4927,INDEX($D$3:$D$300,MATCH(H4927,$D$3:$D$300,0)+1)),"")</f>
        <v/>
      </c>
      <c r="I4928" t="str">
        <f>IF($H4928="","",VLOOKUP($H4928,Listes!$A$3:$I$12,3,FALSE))</f>
        <v/>
      </c>
      <c r="J4928" t="str">
        <f>IF($H4928="","",VLOOKUP($H4928,Listes!$A$3:$I$12,4,FALSE))</f>
        <v/>
      </c>
      <c r="K4928" t="str">
        <f>IF(H4928="","",VLOOKUP($H4928,Listes!$A$3:$I$12,8,FALSE))</f>
        <v/>
      </c>
      <c r="N4928" t="str">
        <f t="shared" si="698"/>
        <v/>
      </c>
    </row>
    <row r="4929" spans="1:14">
      <c r="A4929" s="62" t="str">
        <f>IF(Encodage!A4929="","",IF(COUNTIF($A$2:A4928,Encodage!A4929),"",IF(AND(Encodage!A4929&gt;=$G$2,Encodage!A4929&lt;=$H$2),Encodage!B4929,"")))</f>
        <v/>
      </c>
      <c r="B4929" s="62" t="str">
        <f>IF(A4929="","",IF(COUNTIF($A$2:B4928,Encodage!B4929)&gt;0,"",IF(AND(Encodage!B4929&gt;=$G$2,Encodage!A4929&lt;=$H$2),Encodage!C4929,"")))</f>
        <v/>
      </c>
      <c r="C4929" s="62"/>
      <c r="D4929" s="61"/>
      <c r="E4929" s="61"/>
      <c r="F4929" s="61"/>
      <c r="G4929" t="str">
        <f t="shared" si="697"/>
        <v/>
      </c>
      <c r="H4929" t="str">
        <f>IFERROR(IF(COUNTIF($H$4:H4928,H4928)&lt;VLOOKUP($H4928,$D$3:$E$500,2,0),H4928,INDEX($D$3:$D$300,MATCH(H4928,$D$3:$D$300,0)+1)),"")</f>
        <v/>
      </c>
      <c r="I4929" t="str">
        <f>IF($H4929="","",VLOOKUP($H4929,Listes!$A$3:$I$12,3,FALSE))</f>
        <v/>
      </c>
      <c r="J4929" t="str">
        <f>IF($H4929="","",VLOOKUP($H4929,Listes!$A$3:$I$12,4,FALSE))</f>
        <v/>
      </c>
      <c r="K4929" t="str">
        <f>IF(H4929="","",VLOOKUP($H4929,Listes!$A$3:$I$12,8,FALSE))</f>
        <v/>
      </c>
      <c r="N4929" t="str">
        <f t="shared" si="698"/>
        <v/>
      </c>
    </row>
    <row r="4930" spans="1:14">
      <c r="A4930" s="62" t="str">
        <f>IF(Encodage!A4930="","",IF(COUNTIF($A$2:A4929,Encodage!A4930),"",IF(AND(Encodage!A4930&gt;=$G$2,Encodage!A4930&lt;=$H$2),Encodage!B4930,"")))</f>
        <v/>
      </c>
      <c r="B4930" s="62" t="str">
        <f>IF(A4930="","",IF(COUNTIF($A$2:B4929,Encodage!B4930)&gt;0,"",IF(AND(Encodage!B4930&gt;=$G$2,Encodage!A4930&lt;=$H$2),Encodage!C4930,"")))</f>
        <v/>
      </c>
      <c r="C4930" s="62"/>
      <c r="D4930" s="61"/>
      <c r="E4930" s="61"/>
      <c r="F4930" s="61"/>
      <c r="G4930" t="str">
        <f t="shared" si="697"/>
        <v/>
      </c>
      <c r="H4930" t="str">
        <f>IFERROR(IF(COUNTIF($H$4:H4929,H4929)&lt;VLOOKUP($H4929,$D$3:$E$500,2,0),H4929,INDEX($D$3:$D$300,MATCH(H4929,$D$3:$D$300,0)+1)),"")</f>
        <v/>
      </c>
      <c r="I4930" t="str">
        <f>IF($H4930="","",VLOOKUP($H4930,Listes!$A$3:$I$12,3,FALSE))</f>
        <v/>
      </c>
      <c r="J4930" t="str">
        <f>IF($H4930="","",VLOOKUP($H4930,Listes!$A$3:$I$12,4,FALSE))</f>
        <v/>
      </c>
      <c r="K4930" t="str">
        <f>IF(H4930="","",VLOOKUP($H4930,Listes!$A$3:$I$12,8,FALSE))</f>
        <v/>
      </c>
      <c r="N4930" t="str">
        <f t="shared" si="698"/>
        <v/>
      </c>
    </row>
    <row r="4931" spans="1:14">
      <c r="A4931" s="62" t="str">
        <f>IF(Encodage!A4931="","",IF(COUNTIF($A$2:A4930,Encodage!A4931),"",IF(AND(Encodage!A4931&gt;=$G$2,Encodage!A4931&lt;=$H$2),Encodage!B4931,"")))</f>
        <v/>
      </c>
      <c r="B4931" s="62" t="str">
        <f>IF(A4931="","",IF(COUNTIF($A$2:B4930,Encodage!B4931)&gt;0,"",IF(AND(Encodage!B4931&gt;=$G$2,Encodage!A4931&lt;=$H$2),Encodage!C4931,"")))</f>
        <v/>
      </c>
      <c r="C4931" s="62"/>
      <c r="D4931" s="61"/>
      <c r="E4931" s="61"/>
      <c r="F4931" s="61"/>
      <c r="G4931" t="str">
        <f t="shared" si="697"/>
        <v/>
      </c>
      <c r="H4931" t="str">
        <f>IFERROR(IF(COUNTIF($H$4:H4930,H4930)&lt;VLOOKUP($H4930,$D$3:$E$500,2,0),H4930,INDEX($D$3:$D$300,MATCH(H4930,$D$3:$D$300,0)+1)),"")</f>
        <v/>
      </c>
      <c r="I4931" t="str">
        <f>IF($H4931="","",VLOOKUP($H4931,Listes!$A$3:$I$12,3,FALSE))</f>
        <v/>
      </c>
      <c r="J4931" t="str">
        <f>IF($H4931="","",VLOOKUP($H4931,Listes!$A$3:$I$12,4,FALSE))</f>
        <v/>
      </c>
      <c r="K4931" t="str">
        <f>IF(H4931="","",VLOOKUP($H4931,Listes!$A$3:$I$12,8,FALSE))</f>
        <v/>
      </c>
      <c r="N4931" t="str">
        <f t="shared" si="698"/>
        <v/>
      </c>
    </row>
    <row r="4932" spans="1:14">
      <c r="A4932" s="62" t="str">
        <f>IF(Encodage!A4932="","",IF(COUNTIF($A$2:A4931,Encodage!A4932),"",IF(AND(Encodage!A4932&gt;=$G$2,Encodage!A4932&lt;=$H$2),Encodage!B4932,"")))</f>
        <v/>
      </c>
      <c r="B4932" s="62" t="str">
        <f>IF(A4932="","",IF(COUNTIF($A$2:B4931,Encodage!B4932)&gt;0,"",IF(AND(Encodage!B4932&gt;=$G$2,Encodage!A4932&lt;=$H$2),Encodage!C4932,"")))</f>
        <v/>
      </c>
      <c r="C4932" s="62"/>
      <c r="D4932" s="61"/>
      <c r="E4932" s="61"/>
      <c r="F4932" s="61"/>
      <c r="G4932" t="str">
        <f t="shared" si="697"/>
        <v/>
      </c>
      <c r="H4932" t="str">
        <f>IFERROR(IF(COUNTIF($H$4:H4931,H4931)&lt;VLOOKUP($H4931,$D$3:$E$500,2,0),H4931,INDEX($D$3:$D$300,MATCH(H4931,$D$3:$D$300,0)+1)),"")</f>
        <v/>
      </c>
      <c r="I4932" t="str">
        <f>IF($H4932="","",VLOOKUP($H4932,Listes!$A$3:$I$12,3,FALSE))</f>
        <v/>
      </c>
      <c r="J4932" t="str">
        <f>IF($H4932="","",VLOOKUP($H4932,Listes!$A$3:$I$12,4,FALSE))</f>
        <v/>
      </c>
      <c r="K4932" t="str">
        <f>IF(H4932="","",VLOOKUP($H4932,Listes!$A$3:$I$12,8,FALSE))</f>
        <v/>
      </c>
      <c r="N4932" t="str">
        <f t="shared" si="698"/>
        <v/>
      </c>
    </row>
    <row r="4933" spans="1:14">
      <c r="A4933" s="62" t="str">
        <f>IF(Encodage!A4933="","",IF(COUNTIF($A$2:A4932,Encodage!A4933),"",IF(AND(Encodage!A4933&gt;=$G$2,Encodage!A4933&lt;=$H$2),Encodage!B4933,"")))</f>
        <v/>
      </c>
      <c r="B4933" s="62" t="str">
        <f>IF(A4933="","",IF(COUNTIF($A$2:B4932,Encodage!B4933)&gt;0,"",IF(AND(Encodage!B4933&gt;=$G$2,Encodage!A4933&lt;=$H$2),Encodage!C4933,"")))</f>
        <v/>
      </c>
      <c r="C4933" s="62"/>
      <c r="D4933" s="61"/>
      <c r="E4933" s="61"/>
      <c r="F4933" s="61"/>
      <c r="G4933" t="str">
        <f t="shared" ref="G4933:G4996" si="699">IFERROR(INDEX($C$3:$C$10000,MATCH(H4933,$A$3:$A$10000,0)),"")</f>
        <v/>
      </c>
      <c r="H4933" t="str">
        <f>IFERROR(IF(COUNTIF($H$4:H4932,H4932)&lt;VLOOKUP($H4932,$D$3:$E$500,2,0),H4932,INDEX($D$3:$D$300,MATCH(H4932,$D$3:$D$300,0)+1)),"")</f>
        <v/>
      </c>
      <c r="I4933" t="str">
        <f>IF($H4933="","",VLOOKUP($H4933,Listes!$A$3:$I$12,3,FALSE))</f>
        <v/>
      </c>
      <c r="J4933" t="str">
        <f>IF($H4933="","",VLOOKUP($H4933,Listes!$A$3:$I$12,4,FALSE))</f>
        <v/>
      </c>
      <c r="K4933" t="str">
        <f>IF(H4933="","",VLOOKUP($H4933,Listes!$A$3:$I$12,8,FALSE))</f>
        <v/>
      </c>
      <c r="N4933" t="str">
        <f t="shared" ref="N4933:N4996" si="700">IF($H4932=$H4933,"",IFERROR(INDEX($C$3:$C$300,MATCH(H4933,$D$3:$D$300,0)),""))</f>
        <v/>
      </c>
    </row>
    <row r="4934" spans="1:14">
      <c r="A4934" s="62" t="str">
        <f>IF(Encodage!A4934="","",IF(COUNTIF($A$2:A4933,Encodage!A4934),"",IF(AND(Encodage!A4934&gt;=$G$2,Encodage!A4934&lt;=$H$2),Encodage!B4934,"")))</f>
        <v/>
      </c>
      <c r="B4934" s="62" t="str">
        <f>IF(A4934="","",IF(COUNTIF($A$2:B4933,Encodage!B4934)&gt;0,"",IF(AND(Encodage!B4934&gt;=$G$2,Encodage!A4934&lt;=$H$2),Encodage!C4934,"")))</f>
        <v/>
      </c>
      <c r="C4934" s="62"/>
      <c r="D4934" s="61"/>
      <c r="E4934" s="61"/>
      <c r="F4934" s="61"/>
      <c r="G4934" t="str">
        <f t="shared" si="699"/>
        <v/>
      </c>
      <c r="H4934" t="str">
        <f>IFERROR(IF(COUNTIF($H$4:H4933,H4933)&lt;VLOOKUP($H4933,$D$3:$E$500,2,0),H4933,INDEX($D$3:$D$300,MATCH(H4933,$D$3:$D$300,0)+1)),"")</f>
        <v/>
      </c>
      <c r="I4934" t="str">
        <f>IF($H4934="","",VLOOKUP($H4934,Listes!$A$3:$I$12,3,FALSE))</f>
        <v/>
      </c>
      <c r="J4934" t="str">
        <f>IF($H4934="","",VLOOKUP($H4934,Listes!$A$3:$I$12,4,FALSE))</f>
        <v/>
      </c>
      <c r="K4934" t="str">
        <f>IF(H4934="","",VLOOKUP($H4934,Listes!$A$3:$I$12,8,FALSE))</f>
        <v/>
      </c>
      <c r="N4934" t="str">
        <f t="shared" si="700"/>
        <v/>
      </c>
    </row>
    <row r="4935" spans="1:14">
      <c r="A4935" s="62" t="str">
        <f>IF(Encodage!A4935="","",IF(COUNTIF($A$2:A4934,Encodage!A4935),"",IF(AND(Encodage!A4935&gt;=$G$2,Encodage!A4935&lt;=$H$2),Encodage!B4935,"")))</f>
        <v/>
      </c>
      <c r="B4935" s="62" t="str">
        <f>IF(A4935="","",IF(COUNTIF($A$2:B4934,Encodage!B4935)&gt;0,"",IF(AND(Encodage!B4935&gt;=$G$2,Encodage!A4935&lt;=$H$2),Encodage!C4935,"")))</f>
        <v/>
      </c>
      <c r="C4935" s="62"/>
      <c r="D4935" s="61"/>
      <c r="E4935" s="61"/>
      <c r="F4935" s="61"/>
      <c r="G4935" t="str">
        <f t="shared" si="699"/>
        <v/>
      </c>
      <c r="H4935" t="str">
        <f>IFERROR(IF(COUNTIF($H$4:H4934,H4934)&lt;VLOOKUP($H4934,$D$3:$E$500,2,0),H4934,INDEX($D$3:$D$300,MATCH(H4934,$D$3:$D$300,0)+1)),"")</f>
        <v/>
      </c>
      <c r="I4935" t="str">
        <f>IF($H4935="","",VLOOKUP($H4935,Listes!$A$3:$I$12,3,FALSE))</f>
        <v/>
      </c>
      <c r="J4935" t="str">
        <f>IF($H4935="","",VLOOKUP($H4935,Listes!$A$3:$I$12,4,FALSE))</f>
        <v/>
      </c>
      <c r="K4935" t="str">
        <f>IF(H4935="","",VLOOKUP($H4935,Listes!$A$3:$I$12,8,FALSE))</f>
        <v/>
      </c>
      <c r="N4935" t="str">
        <f t="shared" si="700"/>
        <v/>
      </c>
    </row>
    <row r="4936" spans="1:14">
      <c r="A4936" s="62" t="str">
        <f>IF(Encodage!A4936="","",IF(COUNTIF($A$2:A4935,Encodage!A4936),"",IF(AND(Encodage!A4936&gt;=$G$2,Encodage!A4936&lt;=$H$2),Encodage!B4936,"")))</f>
        <v/>
      </c>
      <c r="B4936" s="62" t="str">
        <f>IF(A4936="","",IF(COUNTIF($A$2:B4935,Encodage!B4936)&gt;0,"",IF(AND(Encodage!B4936&gt;=$G$2,Encodage!A4936&lt;=$H$2),Encodage!C4936,"")))</f>
        <v/>
      </c>
      <c r="C4936" s="62"/>
      <c r="D4936" s="61"/>
      <c r="E4936" s="61"/>
      <c r="F4936" s="61"/>
      <c r="G4936" t="str">
        <f t="shared" si="699"/>
        <v/>
      </c>
      <c r="H4936" t="str">
        <f>IFERROR(IF(COUNTIF($H$4:H4935,H4935)&lt;VLOOKUP($H4935,$D$3:$E$500,2,0),H4935,INDEX($D$3:$D$300,MATCH(H4935,$D$3:$D$300,0)+1)),"")</f>
        <v/>
      </c>
      <c r="I4936" t="str">
        <f>IF($H4936="","",VLOOKUP($H4936,Listes!$A$3:$I$12,3,FALSE))</f>
        <v/>
      </c>
      <c r="J4936" t="str">
        <f>IF($H4936="","",VLOOKUP($H4936,Listes!$A$3:$I$12,4,FALSE))</f>
        <v/>
      </c>
      <c r="K4936" t="str">
        <f>IF(H4936="","",VLOOKUP($H4936,Listes!$A$3:$I$12,8,FALSE))</f>
        <v/>
      </c>
      <c r="N4936" t="str">
        <f t="shared" si="700"/>
        <v/>
      </c>
    </row>
    <row r="4937" spans="1:14">
      <c r="A4937" s="62" t="str">
        <f>IF(Encodage!A4937="","",IF(COUNTIF($A$2:A4936,Encodage!A4937),"",IF(AND(Encodage!A4937&gt;=$G$2,Encodage!A4937&lt;=$H$2),Encodage!B4937,"")))</f>
        <v/>
      </c>
      <c r="B4937" s="62" t="str">
        <f>IF(A4937="","",IF(COUNTIF($A$2:B4936,Encodage!B4937)&gt;0,"",IF(AND(Encodage!B4937&gt;=$G$2,Encodage!A4937&lt;=$H$2),Encodage!C4937,"")))</f>
        <v/>
      </c>
      <c r="C4937" s="62"/>
      <c r="D4937" s="61"/>
      <c r="E4937" s="61"/>
      <c r="F4937" s="61"/>
      <c r="G4937" t="str">
        <f t="shared" si="699"/>
        <v/>
      </c>
      <c r="H4937" t="str">
        <f>IFERROR(IF(COUNTIF($H$4:H4936,H4936)&lt;VLOOKUP($H4936,$D$3:$E$500,2,0),H4936,INDEX($D$3:$D$300,MATCH(H4936,$D$3:$D$300,0)+1)),"")</f>
        <v/>
      </c>
      <c r="I4937" t="str">
        <f>IF($H4937="","",VLOOKUP($H4937,Listes!$A$3:$I$12,3,FALSE))</f>
        <v/>
      </c>
      <c r="J4937" t="str">
        <f>IF($H4937="","",VLOOKUP($H4937,Listes!$A$3:$I$12,4,FALSE))</f>
        <v/>
      </c>
      <c r="K4937" t="str">
        <f>IF(H4937="","",VLOOKUP($H4937,Listes!$A$3:$I$12,8,FALSE))</f>
        <v/>
      </c>
      <c r="N4937" t="str">
        <f t="shared" si="700"/>
        <v/>
      </c>
    </row>
    <row r="4938" spans="1:14">
      <c r="A4938" s="62" t="str">
        <f>IF(Encodage!A4938="","",IF(COUNTIF($A$2:A4937,Encodage!A4938),"",IF(AND(Encodage!A4938&gt;=$G$2,Encodage!A4938&lt;=$H$2),Encodage!B4938,"")))</f>
        <v/>
      </c>
      <c r="B4938" s="62" t="str">
        <f>IF(A4938="","",IF(COUNTIF($A$2:B4937,Encodage!B4938)&gt;0,"",IF(AND(Encodage!B4938&gt;=$G$2,Encodage!A4938&lt;=$H$2),Encodage!C4938,"")))</f>
        <v/>
      </c>
      <c r="C4938" s="62"/>
      <c r="D4938" s="61"/>
      <c r="E4938" s="61"/>
      <c r="F4938" s="61"/>
      <c r="G4938" t="str">
        <f t="shared" si="699"/>
        <v/>
      </c>
      <c r="H4938" t="str">
        <f>IFERROR(IF(COUNTIF($H$4:H4937,H4937)&lt;VLOOKUP($H4937,$D$3:$E$500,2,0),H4937,INDEX($D$3:$D$300,MATCH(H4937,$D$3:$D$300,0)+1)),"")</f>
        <v/>
      </c>
      <c r="I4938" t="str">
        <f>IF($H4938="","",VLOOKUP($H4938,Listes!$A$3:$I$12,3,FALSE))</f>
        <v/>
      </c>
      <c r="J4938" t="str">
        <f>IF($H4938="","",VLOOKUP($H4938,Listes!$A$3:$I$12,4,FALSE))</f>
        <v/>
      </c>
      <c r="K4938" t="str">
        <f>IF(H4938="","",VLOOKUP($H4938,Listes!$A$3:$I$12,8,FALSE))</f>
        <v/>
      </c>
      <c r="N4938" t="str">
        <f t="shared" si="700"/>
        <v/>
      </c>
    </row>
    <row r="4939" spans="1:14">
      <c r="A4939" s="62" t="str">
        <f>IF(Encodage!A4939="","",IF(COUNTIF($A$2:A4938,Encodage!A4939),"",IF(AND(Encodage!A4939&gt;=$G$2,Encodage!A4939&lt;=$H$2),Encodage!B4939,"")))</f>
        <v/>
      </c>
      <c r="B4939" s="62" t="str">
        <f>IF(A4939="","",IF(COUNTIF($A$2:B4938,Encodage!B4939)&gt;0,"",IF(AND(Encodage!B4939&gt;=$G$2,Encodage!A4939&lt;=$H$2),Encodage!C4939,"")))</f>
        <v/>
      </c>
      <c r="C4939" s="62"/>
      <c r="D4939" s="61"/>
      <c r="E4939" s="61"/>
      <c r="F4939" s="61"/>
      <c r="G4939" t="str">
        <f t="shared" si="699"/>
        <v/>
      </c>
      <c r="H4939" t="str">
        <f>IFERROR(IF(COUNTIF($H$4:H4938,H4938)&lt;VLOOKUP($H4938,$D$3:$E$500,2,0),H4938,INDEX($D$3:$D$300,MATCH(H4938,$D$3:$D$300,0)+1)),"")</f>
        <v/>
      </c>
      <c r="I4939" t="str">
        <f>IF($H4939="","",VLOOKUP($H4939,Listes!$A$3:$I$12,3,FALSE))</f>
        <v/>
      </c>
      <c r="J4939" t="str">
        <f>IF($H4939="","",VLOOKUP($H4939,Listes!$A$3:$I$12,4,FALSE))</f>
        <v/>
      </c>
      <c r="K4939" t="str">
        <f>IF(H4939="","",VLOOKUP($H4939,Listes!$A$3:$I$12,8,FALSE))</f>
        <v/>
      </c>
      <c r="N4939" t="str">
        <f t="shared" si="700"/>
        <v/>
      </c>
    </row>
    <row r="4940" spans="1:14">
      <c r="A4940" s="62" t="str">
        <f>IF(Encodage!A4940="","",IF(COUNTIF($A$2:A4939,Encodage!A4940),"",IF(AND(Encodage!A4940&gt;=$G$2,Encodage!A4940&lt;=$H$2),Encodage!B4940,"")))</f>
        <v/>
      </c>
      <c r="B4940" s="62" t="str">
        <f>IF(A4940="","",IF(COUNTIF($A$2:B4939,Encodage!B4940)&gt;0,"",IF(AND(Encodage!B4940&gt;=$G$2,Encodage!A4940&lt;=$H$2),Encodage!C4940,"")))</f>
        <v/>
      </c>
      <c r="C4940" s="62"/>
      <c r="D4940" s="61"/>
      <c r="E4940" s="61"/>
      <c r="F4940" s="61"/>
      <c r="G4940" t="str">
        <f t="shared" si="699"/>
        <v/>
      </c>
      <c r="H4940" t="str">
        <f>IFERROR(IF(COUNTIF($H$4:H4939,H4939)&lt;VLOOKUP($H4939,$D$3:$E$500,2,0),H4939,INDEX($D$3:$D$300,MATCH(H4939,$D$3:$D$300,0)+1)),"")</f>
        <v/>
      </c>
      <c r="I4940" t="str">
        <f>IF($H4940="","",VLOOKUP($H4940,Listes!$A$3:$I$12,3,FALSE))</f>
        <v/>
      </c>
      <c r="J4940" t="str">
        <f>IF($H4940="","",VLOOKUP($H4940,Listes!$A$3:$I$12,4,FALSE))</f>
        <v/>
      </c>
      <c r="K4940" t="str">
        <f>IF(H4940="","",VLOOKUP($H4940,Listes!$A$3:$I$12,8,FALSE))</f>
        <v/>
      </c>
      <c r="N4940" t="str">
        <f t="shared" si="700"/>
        <v/>
      </c>
    </row>
    <row r="4941" spans="1:14">
      <c r="A4941" s="62" t="str">
        <f>IF(Encodage!A4941="","",IF(COUNTIF($A$2:A4940,Encodage!A4941),"",IF(AND(Encodage!A4941&gt;=$G$2,Encodage!A4941&lt;=$H$2),Encodage!B4941,"")))</f>
        <v/>
      </c>
      <c r="B4941" s="62" t="str">
        <f>IF(A4941="","",IF(COUNTIF($A$2:B4940,Encodage!B4941)&gt;0,"",IF(AND(Encodage!B4941&gt;=$G$2,Encodage!A4941&lt;=$H$2),Encodage!C4941,"")))</f>
        <v/>
      </c>
      <c r="C4941" s="62"/>
      <c r="D4941" s="61"/>
      <c r="E4941" s="61"/>
      <c r="F4941" s="61"/>
      <c r="G4941" t="str">
        <f t="shared" si="699"/>
        <v/>
      </c>
      <c r="H4941" t="str">
        <f>IFERROR(IF(COUNTIF($H$4:H4940,H4940)&lt;VLOOKUP($H4940,$D$3:$E$500,2,0),H4940,INDEX($D$3:$D$300,MATCH(H4940,$D$3:$D$300,0)+1)),"")</f>
        <v/>
      </c>
      <c r="I4941" t="str">
        <f>IF($H4941="","",VLOOKUP($H4941,Listes!$A$3:$I$12,3,FALSE))</f>
        <v/>
      </c>
      <c r="J4941" t="str">
        <f>IF($H4941="","",VLOOKUP($H4941,Listes!$A$3:$I$12,4,FALSE))</f>
        <v/>
      </c>
      <c r="K4941" t="str">
        <f>IF(H4941="","",VLOOKUP($H4941,Listes!$A$3:$I$12,8,FALSE))</f>
        <v/>
      </c>
      <c r="N4941" t="str">
        <f t="shared" si="700"/>
        <v/>
      </c>
    </row>
    <row r="4942" spans="1:14">
      <c r="A4942" s="62" t="str">
        <f>IF(Encodage!A4942="","",IF(COUNTIF($A$2:A4941,Encodage!A4942),"",IF(AND(Encodage!A4942&gt;=$G$2,Encodage!A4942&lt;=$H$2),Encodage!B4942,"")))</f>
        <v/>
      </c>
      <c r="B4942" s="62" t="str">
        <f>IF(A4942="","",IF(COUNTIF($A$2:B4941,Encodage!B4942)&gt;0,"",IF(AND(Encodage!B4942&gt;=$G$2,Encodage!A4942&lt;=$H$2),Encodage!C4942,"")))</f>
        <v/>
      </c>
      <c r="C4942" s="62"/>
      <c r="D4942" s="61"/>
      <c r="E4942" s="61"/>
      <c r="F4942" s="61"/>
      <c r="G4942" t="str">
        <f t="shared" si="699"/>
        <v/>
      </c>
      <c r="H4942" t="str">
        <f>IFERROR(IF(COUNTIF($H$4:H4941,H4941)&lt;VLOOKUP($H4941,$D$3:$E$500,2,0),H4941,INDEX($D$3:$D$300,MATCH(H4941,$D$3:$D$300,0)+1)),"")</f>
        <v/>
      </c>
      <c r="I4942" t="str">
        <f>IF($H4942="","",VLOOKUP($H4942,Listes!$A$3:$I$12,3,FALSE))</f>
        <v/>
      </c>
      <c r="J4942" t="str">
        <f>IF($H4942="","",VLOOKUP($H4942,Listes!$A$3:$I$12,4,FALSE))</f>
        <v/>
      </c>
      <c r="K4942" t="str">
        <f>IF(H4942="","",VLOOKUP($H4942,Listes!$A$3:$I$12,8,FALSE))</f>
        <v/>
      </c>
      <c r="N4942" t="str">
        <f t="shared" si="700"/>
        <v/>
      </c>
    </row>
    <row r="4943" spans="1:14">
      <c r="A4943" s="62" t="str">
        <f>IF(Encodage!A4943="","",IF(COUNTIF($A$2:A4942,Encodage!A4943),"",IF(AND(Encodage!A4943&gt;=$G$2,Encodage!A4943&lt;=$H$2),Encodage!B4943,"")))</f>
        <v/>
      </c>
      <c r="B4943" s="62" t="str">
        <f>IF(A4943="","",IF(COUNTIF($A$2:B4942,Encodage!B4943)&gt;0,"",IF(AND(Encodage!B4943&gt;=$G$2,Encodage!A4943&lt;=$H$2),Encodage!C4943,"")))</f>
        <v/>
      </c>
      <c r="C4943" s="62"/>
      <c r="D4943" s="61"/>
      <c r="E4943" s="61"/>
      <c r="F4943" s="61"/>
      <c r="G4943" t="str">
        <f t="shared" si="699"/>
        <v/>
      </c>
      <c r="H4943" t="str">
        <f>IFERROR(IF(COUNTIF($H$4:H4942,H4942)&lt;VLOOKUP($H4942,$D$3:$E$500,2,0),H4942,INDEX($D$3:$D$300,MATCH(H4942,$D$3:$D$300,0)+1)),"")</f>
        <v/>
      </c>
      <c r="I4943" t="str">
        <f>IF($H4943="","",VLOOKUP($H4943,Listes!$A$3:$I$12,3,FALSE))</f>
        <v/>
      </c>
      <c r="J4943" t="str">
        <f>IF($H4943="","",VLOOKUP($H4943,Listes!$A$3:$I$12,4,FALSE))</f>
        <v/>
      </c>
      <c r="K4943" t="str">
        <f>IF(H4943="","",VLOOKUP($H4943,Listes!$A$3:$I$12,8,FALSE))</f>
        <v/>
      </c>
      <c r="N4943" t="str">
        <f t="shared" si="700"/>
        <v/>
      </c>
    </row>
    <row r="4944" spans="1:14">
      <c r="A4944" s="62" t="str">
        <f>IF(Encodage!A4944="","",IF(COUNTIF($A$2:A4943,Encodage!A4944),"",IF(AND(Encodage!A4944&gt;=$G$2,Encodage!A4944&lt;=$H$2),Encodage!B4944,"")))</f>
        <v/>
      </c>
      <c r="B4944" s="62" t="str">
        <f>IF(A4944="","",IF(COUNTIF($A$2:B4943,Encodage!B4944)&gt;0,"",IF(AND(Encodage!B4944&gt;=$G$2,Encodage!A4944&lt;=$H$2),Encodage!C4944,"")))</f>
        <v/>
      </c>
      <c r="C4944" s="62"/>
      <c r="D4944" s="61"/>
      <c r="E4944" s="61"/>
      <c r="F4944" s="61"/>
      <c r="G4944" t="str">
        <f t="shared" si="699"/>
        <v/>
      </c>
      <c r="H4944" t="str">
        <f>IFERROR(IF(COUNTIF($H$4:H4943,H4943)&lt;VLOOKUP($H4943,$D$3:$E$500,2,0),H4943,INDEX($D$3:$D$300,MATCH(H4943,$D$3:$D$300,0)+1)),"")</f>
        <v/>
      </c>
      <c r="I4944" t="str">
        <f>IF($H4944="","",VLOOKUP($H4944,Listes!$A$3:$I$12,3,FALSE))</f>
        <v/>
      </c>
      <c r="J4944" t="str">
        <f>IF($H4944="","",VLOOKUP($H4944,Listes!$A$3:$I$12,4,FALSE))</f>
        <v/>
      </c>
      <c r="K4944" t="str">
        <f>IF(H4944="","",VLOOKUP($H4944,Listes!$A$3:$I$12,8,FALSE))</f>
        <v/>
      </c>
      <c r="N4944" t="str">
        <f t="shared" si="700"/>
        <v/>
      </c>
    </row>
    <row r="4945" spans="1:14">
      <c r="A4945" s="62" t="str">
        <f>IF(Encodage!A4945="","",IF(COUNTIF($A$2:A4944,Encodage!A4945),"",IF(AND(Encodage!A4945&gt;=$G$2,Encodage!A4945&lt;=$H$2),Encodage!B4945,"")))</f>
        <v/>
      </c>
      <c r="B4945" s="62" t="str">
        <f>IF(A4945="","",IF(COUNTIF($A$2:B4944,Encodage!B4945)&gt;0,"",IF(AND(Encodage!B4945&gt;=$G$2,Encodage!A4945&lt;=$H$2),Encodage!C4945,"")))</f>
        <v/>
      </c>
      <c r="C4945" s="62"/>
      <c r="D4945" s="61"/>
      <c r="E4945" s="61"/>
      <c r="F4945" s="61"/>
      <c r="G4945" t="str">
        <f t="shared" si="699"/>
        <v/>
      </c>
      <c r="H4945" t="str">
        <f>IFERROR(IF(COUNTIF($H$4:H4944,H4944)&lt;VLOOKUP($H4944,$D$3:$E$500,2,0),H4944,INDEX($D$3:$D$300,MATCH(H4944,$D$3:$D$300,0)+1)),"")</f>
        <v/>
      </c>
      <c r="I4945" t="str">
        <f>IF($H4945="","",VLOOKUP($H4945,Listes!$A$3:$I$12,3,FALSE))</f>
        <v/>
      </c>
      <c r="J4945" t="str">
        <f>IF($H4945="","",VLOOKUP($H4945,Listes!$A$3:$I$12,4,FALSE))</f>
        <v/>
      </c>
      <c r="K4945" t="str">
        <f>IF(H4945="","",VLOOKUP($H4945,Listes!$A$3:$I$12,8,FALSE))</f>
        <v/>
      </c>
      <c r="N4945" t="str">
        <f t="shared" si="700"/>
        <v/>
      </c>
    </row>
    <row r="4946" spans="1:14">
      <c r="A4946" s="62" t="str">
        <f>IF(Encodage!A4946="","",IF(COUNTIF($A$2:A4945,Encodage!A4946),"",IF(AND(Encodage!A4946&gt;=$G$2,Encodage!A4946&lt;=$H$2),Encodage!B4946,"")))</f>
        <v/>
      </c>
      <c r="B4946" s="62" t="str">
        <f>IF(A4946="","",IF(COUNTIF($A$2:B4945,Encodage!B4946)&gt;0,"",IF(AND(Encodage!B4946&gt;=$G$2,Encodage!A4946&lt;=$H$2),Encodage!C4946,"")))</f>
        <v/>
      </c>
      <c r="C4946" s="62"/>
      <c r="D4946" s="61"/>
      <c r="E4946" s="61"/>
      <c r="F4946" s="61"/>
      <c r="G4946" t="str">
        <f t="shared" si="699"/>
        <v/>
      </c>
      <c r="H4946" t="str">
        <f>IFERROR(IF(COUNTIF($H$4:H4945,H4945)&lt;VLOOKUP($H4945,$D$3:$E$500,2,0),H4945,INDEX($D$3:$D$300,MATCH(H4945,$D$3:$D$300,0)+1)),"")</f>
        <v/>
      </c>
      <c r="I4946" t="str">
        <f>IF($H4946="","",VLOOKUP($H4946,Listes!$A$3:$I$12,3,FALSE))</f>
        <v/>
      </c>
      <c r="J4946" t="str">
        <f>IF($H4946="","",VLOOKUP($H4946,Listes!$A$3:$I$12,4,FALSE))</f>
        <v/>
      </c>
      <c r="K4946" t="str">
        <f>IF(H4946="","",VLOOKUP($H4946,Listes!$A$3:$I$12,8,FALSE))</f>
        <v/>
      </c>
      <c r="N4946" t="str">
        <f t="shared" si="700"/>
        <v/>
      </c>
    </row>
    <row r="4947" spans="1:14">
      <c r="A4947" s="62" t="str">
        <f>IF(Encodage!A4947="","",IF(COUNTIF($A$2:A4946,Encodage!A4947),"",IF(AND(Encodage!A4947&gt;=$G$2,Encodage!A4947&lt;=$H$2),Encodage!B4947,"")))</f>
        <v/>
      </c>
      <c r="B4947" s="62" t="str">
        <f>IF(A4947="","",IF(COUNTIF($A$2:B4946,Encodage!B4947)&gt;0,"",IF(AND(Encodage!B4947&gt;=$G$2,Encodage!A4947&lt;=$H$2),Encodage!C4947,"")))</f>
        <v/>
      </c>
      <c r="C4947" s="62"/>
      <c r="D4947" s="61"/>
      <c r="E4947" s="61"/>
      <c r="F4947" s="61"/>
      <c r="G4947" t="str">
        <f t="shared" si="699"/>
        <v/>
      </c>
      <c r="H4947" t="str">
        <f>IFERROR(IF(COUNTIF($H$4:H4946,H4946)&lt;VLOOKUP($H4946,$D$3:$E$500,2,0),H4946,INDEX($D$3:$D$300,MATCH(H4946,$D$3:$D$300,0)+1)),"")</f>
        <v/>
      </c>
      <c r="I4947" t="str">
        <f>IF($H4947="","",VLOOKUP($H4947,Listes!$A$3:$I$12,3,FALSE))</f>
        <v/>
      </c>
      <c r="J4947" t="str">
        <f>IF($H4947="","",VLOOKUP($H4947,Listes!$A$3:$I$12,4,FALSE))</f>
        <v/>
      </c>
      <c r="K4947" t="str">
        <f>IF(H4947="","",VLOOKUP($H4947,Listes!$A$3:$I$12,8,FALSE))</f>
        <v/>
      </c>
      <c r="N4947" t="str">
        <f t="shared" si="700"/>
        <v/>
      </c>
    </row>
    <row r="4948" spans="1:14">
      <c r="A4948" s="62" t="str">
        <f>IF(Encodage!A4948="","",IF(COUNTIF($A$2:A4947,Encodage!A4948),"",IF(AND(Encodage!A4948&gt;=$G$2,Encodage!A4948&lt;=$H$2),Encodage!B4948,"")))</f>
        <v/>
      </c>
      <c r="B4948" s="62" t="str">
        <f>IF(A4948="","",IF(COUNTIF($A$2:B4947,Encodage!B4948)&gt;0,"",IF(AND(Encodage!B4948&gt;=$G$2,Encodage!A4948&lt;=$H$2),Encodage!C4948,"")))</f>
        <v/>
      </c>
      <c r="C4948" s="62"/>
      <c r="D4948" s="61"/>
      <c r="E4948" s="61"/>
      <c r="F4948" s="61"/>
      <c r="G4948" t="str">
        <f t="shared" si="699"/>
        <v/>
      </c>
      <c r="H4948" t="str">
        <f>IFERROR(IF(COUNTIF($H$4:H4947,H4947)&lt;VLOOKUP($H4947,$D$3:$E$500,2,0),H4947,INDEX($D$3:$D$300,MATCH(H4947,$D$3:$D$300,0)+1)),"")</f>
        <v/>
      </c>
      <c r="I4948" t="str">
        <f>IF($H4948="","",VLOOKUP($H4948,Listes!$A$3:$I$12,3,FALSE))</f>
        <v/>
      </c>
      <c r="J4948" t="str">
        <f>IF($H4948="","",VLOOKUP($H4948,Listes!$A$3:$I$12,4,FALSE))</f>
        <v/>
      </c>
      <c r="K4948" t="str">
        <f>IF(H4948="","",VLOOKUP($H4948,Listes!$A$3:$I$12,8,FALSE))</f>
        <v/>
      </c>
      <c r="N4948" t="str">
        <f t="shared" si="700"/>
        <v/>
      </c>
    </row>
    <row r="4949" spans="1:14">
      <c r="A4949" s="62" t="str">
        <f>IF(Encodage!A4949="","",IF(COUNTIF($A$2:A4948,Encodage!A4949),"",IF(AND(Encodage!A4949&gt;=$G$2,Encodage!A4949&lt;=$H$2),Encodage!B4949,"")))</f>
        <v/>
      </c>
      <c r="B4949" s="62" t="str">
        <f>IF(A4949="","",IF(COUNTIF($A$2:B4948,Encodage!B4949)&gt;0,"",IF(AND(Encodage!B4949&gt;=$G$2,Encodage!A4949&lt;=$H$2),Encodage!C4949,"")))</f>
        <v/>
      </c>
      <c r="C4949" s="62"/>
      <c r="D4949" s="61"/>
      <c r="E4949" s="61"/>
      <c r="F4949" s="61"/>
      <c r="G4949" t="str">
        <f t="shared" si="699"/>
        <v/>
      </c>
      <c r="H4949" t="str">
        <f>IFERROR(IF(COUNTIF($H$4:H4948,H4948)&lt;VLOOKUP($H4948,$D$3:$E$500,2,0),H4948,INDEX($D$3:$D$300,MATCH(H4948,$D$3:$D$300,0)+1)),"")</f>
        <v/>
      </c>
      <c r="I4949" t="str">
        <f>IF($H4949="","",VLOOKUP($H4949,Listes!$A$3:$I$12,3,FALSE))</f>
        <v/>
      </c>
      <c r="J4949" t="str">
        <f>IF($H4949="","",VLOOKUP($H4949,Listes!$A$3:$I$12,4,FALSE))</f>
        <v/>
      </c>
      <c r="K4949" t="str">
        <f>IF(H4949="","",VLOOKUP($H4949,Listes!$A$3:$I$12,8,FALSE))</f>
        <v/>
      </c>
      <c r="N4949" t="str">
        <f t="shared" si="700"/>
        <v/>
      </c>
    </row>
    <row r="4950" spans="1:14">
      <c r="A4950" s="62" t="str">
        <f>IF(Encodage!A4950="","",IF(COUNTIF($A$2:A4949,Encodage!A4950),"",IF(AND(Encodage!A4950&gt;=$G$2,Encodage!A4950&lt;=$H$2),Encodage!B4950,"")))</f>
        <v/>
      </c>
      <c r="B4950" s="62" t="str">
        <f>IF(A4950="","",IF(COUNTIF($A$2:B4949,Encodage!B4950)&gt;0,"",IF(AND(Encodage!B4950&gt;=$G$2,Encodage!A4950&lt;=$H$2),Encodage!C4950,"")))</f>
        <v/>
      </c>
      <c r="C4950" s="62"/>
      <c r="D4950" s="61"/>
      <c r="E4950" s="61"/>
      <c r="F4950" s="61"/>
      <c r="G4950" t="str">
        <f t="shared" si="699"/>
        <v/>
      </c>
      <c r="H4950" t="str">
        <f>IFERROR(IF(COUNTIF($H$4:H4949,H4949)&lt;VLOOKUP($H4949,$D$3:$E$500,2,0),H4949,INDEX($D$3:$D$300,MATCH(H4949,$D$3:$D$300,0)+1)),"")</f>
        <v/>
      </c>
      <c r="I4950" t="str">
        <f>IF($H4950="","",VLOOKUP($H4950,Listes!$A$3:$I$12,3,FALSE))</f>
        <v/>
      </c>
      <c r="J4950" t="str">
        <f>IF($H4950="","",VLOOKUP($H4950,Listes!$A$3:$I$12,4,FALSE))</f>
        <v/>
      </c>
      <c r="K4950" t="str">
        <f>IF(H4950="","",VLOOKUP($H4950,Listes!$A$3:$I$12,8,FALSE))</f>
        <v/>
      </c>
      <c r="N4950" t="str">
        <f t="shared" si="700"/>
        <v/>
      </c>
    </row>
    <row r="4951" spans="1:14">
      <c r="A4951" s="62" t="str">
        <f>IF(Encodage!A4951="","",IF(COUNTIF($A$2:A4950,Encodage!A4951),"",IF(AND(Encodage!A4951&gt;=$G$2,Encodage!A4951&lt;=$H$2),Encodage!B4951,"")))</f>
        <v/>
      </c>
      <c r="B4951" s="62" t="str">
        <f>IF(A4951="","",IF(COUNTIF($A$2:B4950,Encodage!B4951)&gt;0,"",IF(AND(Encodage!B4951&gt;=$G$2,Encodage!A4951&lt;=$H$2),Encodage!C4951,"")))</f>
        <v/>
      </c>
      <c r="C4951" s="62"/>
      <c r="D4951" s="61"/>
      <c r="E4951" s="61"/>
      <c r="F4951" s="61"/>
      <c r="G4951" t="str">
        <f t="shared" si="699"/>
        <v/>
      </c>
      <c r="H4951" t="str">
        <f>IFERROR(IF(COUNTIF($H$4:H4950,H4950)&lt;VLOOKUP($H4950,$D$3:$E$500,2,0),H4950,INDEX($D$3:$D$300,MATCH(H4950,$D$3:$D$300,0)+1)),"")</f>
        <v/>
      </c>
      <c r="I4951" t="str">
        <f>IF($H4951="","",VLOOKUP($H4951,Listes!$A$3:$I$12,3,FALSE))</f>
        <v/>
      </c>
      <c r="J4951" t="str">
        <f>IF($H4951="","",VLOOKUP($H4951,Listes!$A$3:$I$12,4,FALSE))</f>
        <v/>
      </c>
      <c r="K4951" t="str">
        <f>IF(H4951="","",VLOOKUP($H4951,Listes!$A$3:$I$12,8,FALSE))</f>
        <v/>
      </c>
      <c r="N4951" t="str">
        <f t="shared" si="700"/>
        <v/>
      </c>
    </row>
    <row r="4952" spans="1:14">
      <c r="A4952" s="62" t="str">
        <f>IF(Encodage!A4952="","",IF(COUNTIF($A$2:A4951,Encodage!A4952),"",IF(AND(Encodage!A4952&gt;=$G$2,Encodage!A4952&lt;=$H$2),Encodage!B4952,"")))</f>
        <v/>
      </c>
      <c r="B4952" s="62" t="str">
        <f>IF(A4952="","",IF(COUNTIF($A$2:B4951,Encodage!B4952)&gt;0,"",IF(AND(Encodage!B4952&gt;=$G$2,Encodage!A4952&lt;=$H$2),Encodage!C4952,"")))</f>
        <v/>
      </c>
      <c r="C4952" s="62"/>
      <c r="D4952" s="61"/>
      <c r="E4952" s="61"/>
      <c r="F4952" s="61"/>
      <c r="G4952" t="str">
        <f t="shared" si="699"/>
        <v/>
      </c>
      <c r="H4952" t="str">
        <f>IFERROR(IF(COUNTIF($H$4:H4951,H4951)&lt;VLOOKUP($H4951,$D$3:$E$500,2,0),H4951,INDEX($D$3:$D$300,MATCH(H4951,$D$3:$D$300,0)+1)),"")</f>
        <v/>
      </c>
      <c r="I4952" t="str">
        <f>IF($H4952="","",VLOOKUP($H4952,Listes!$A$3:$I$12,3,FALSE))</f>
        <v/>
      </c>
      <c r="J4952" t="str">
        <f>IF($H4952="","",VLOOKUP($H4952,Listes!$A$3:$I$12,4,FALSE))</f>
        <v/>
      </c>
      <c r="K4952" t="str">
        <f>IF(H4952="","",VLOOKUP($H4952,Listes!$A$3:$I$12,8,FALSE))</f>
        <v/>
      </c>
      <c r="N4952" t="str">
        <f t="shared" si="700"/>
        <v/>
      </c>
    </row>
    <row r="4953" spans="1:14">
      <c r="A4953" s="62" t="str">
        <f>IF(Encodage!A4953="","",IF(COUNTIF($A$2:A4952,Encodage!A4953),"",IF(AND(Encodage!A4953&gt;=$G$2,Encodage!A4953&lt;=$H$2),Encodage!B4953,"")))</f>
        <v/>
      </c>
      <c r="B4953" s="62" t="str">
        <f>IF(A4953="","",IF(COUNTIF($A$2:B4952,Encodage!B4953)&gt;0,"",IF(AND(Encodage!B4953&gt;=$G$2,Encodage!A4953&lt;=$H$2),Encodage!C4953,"")))</f>
        <v/>
      </c>
      <c r="C4953" s="62"/>
      <c r="D4953" s="61"/>
      <c r="E4953" s="61"/>
      <c r="F4953" s="61"/>
      <c r="G4953" t="str">
        <f t="shared" si="699"/>
        <v/>
      </c>
      <c r="H4953" t="str">
        <f>IFERROR(IF(COUNTIF($H$4:H4952,H4952)&lt;VLOOKUP($H4952,$D$3:$E$500,2,0),H4952,INDEX($D$3:$D$300,MATCH(H4952,$D$3:$D$300,0)+1)),"")</f>
        <v/>
      </c>
      <c r="I4953" t="str">
        <f>IF($H4953="","",VLOOKUP($H4953,Listes!$A$3:$I$12,3,FALSE))</f>
        <v/>
      </c>
      <c r="J4953" t="str">
        <f>IF($H4953="","",VLOOKUP($H4953,Listes!$A$3:$I$12,4,FALSE))</f>
        <v/>
      </c>
      <c r="K4953" t="str">
        <f>IF(H4953="","",VLOOKUP($H4953,Listes!$A$3:$I$12,8,FALSE))</f>
        <v/>
      </c>
      <c r="N4953" t="str">
        <f t="shared" si="700"/>
        <v/>
      </c>
    </row>
    <row r="4954" spans="1:14">
      <c r="A4954" s="62" t="str">
        <f>IF(Encodage!A4954="","",IF(COUNTIF($A$2:A4953,Encodage!A4954),"",IF(AND(Encodage!A4954&gt;=$G$2,Encodage!A4954&lt;=$H$2),Encodage!B4954,"")))</f>
        <v/>
      </c>
      <c r="B4954" s="62" t="str">
        <f>IF(A4954="","",IF(COUNTIF($A$2:B4953,Encodage!B4954)&gt;0,"",IF(AND(Encodage!B4954&gt;=$G$2,Encodage!A4954&lt;=$H$2),Encodage!C4954,"")))</f>
        <v/>
      </c>
      <c r="C4954" s="62"/>
      <c r="D4954" s="61"/>
      <c r="E4954" s="61"/>
      <c r="F4954" s="61"/>
      <c r="G4954" t="str">
        <f t="shared" si="699"/>
        <v/>
      </c>
      <c r="H4954" t="str">
        <f>IFERROR(IF(COUNTIF($H$4:H4953,H4953)&lt;VLOOKUP($H4953,$D$3:$E$500,2,0),H4953,INDEX($D$3:$D$300,MATCH(H4953,$D$3:$D$300,0)+1)),"")</f>
        <v/>
      </c>
      <c r="I4954" t="str">
        <f>IF($H4954="","",VLOOKUP($H4954,Listes!$A$3:$I$12,3,FALSE))</f>
        <v/>
      </c>
      <c r="J4954" t="str">
        <f>IF($H4954="","",VLOOKUP($H4954,Listes!$A$3:$I$12,4,FALSE))</f>
        <v/>
      </c>
      <c r="K4954" t="str">
        <f>IF(H4954="","",VLOOKUP($H4954,Listes!$A$3:$I$12,8,FALSE))</f>
        <v/>
      </c>
      <c r="N4954" t="str">
        <f t="shared" si="700"/>
        <v/>
      </c>
    </row>
    <row r="4955" spans="1:14">
      <c r="A4955" s="62" t="str">
        <f>IF(Encodage!A4955="","",IF(COUNTIF($A$2:A4954,Encodage!A4955),"",IF(AND(Encodage!A4955&gt;=$G$2,Encodage!A4955&lt;=$H$2),Encodage!B4955,"")))</f>
        <v/>
      </c>
      <c r="B4955" s="62" t="str">
        <f>IF(A4955="","",IF(COUNTIF($A$2:B4954,Encodage!B4955)&gt;0,"",IF(AND(Encodage!B4955&gt;=$G$2,Encodage!A4955&lt;=$H$2),Encodage!C4955,"")))</f>
        <v/>
      </c>
      <c r="C4955" s="62"/>
      <c r="D4955" s="61"/>
      <c r="E4955" s="61"/>
      <c r="F4955" s="61"/>
      <c r="G4955" t="str">
        <f t="shared" si="699"/>
        <v/>
      </c>
      <c r="H4955" t="str">
        <f>IFERROR(IF(COUNTIF($H$4:H4954,H4954)&lt;VLOOKUP($H4954,$D$3:$E$500,2,0),H4954,INDEX($D$3:$D$300,MATCH(H4954,$D$3:$D$300,0)+1)),"")</f>
        <v/>
      </c>
      <c r="I4955" t="str">
        <f>IF($H4955="","",VLOOKUP($H4955,Listes!$A$3:$I$12,3,FALSE))</f>
        <v/>
      </c>
      <c r="J4955" t="str">
        <f>IF($H4955="","",VLOOKUP($H4955,Listes!$A$3:$I$12,4,FALSE))</f>
        <v/>
      </c>
      <c r="K4955" t="str">
        <f>IF(H4955="","",VLOOKUP($H4955,Listes!$A$3:$I$12,8,FALSE))</f>
        <v/>
      </c>
      <c r="N4955" t="str">
        <f t="shared" si="700"/>
        <v/>
      </c>
    </row>
    <row r="4956" spans="1:14">
      <c r="A4956" s="62" t="str">
        <f>IF(Encodage!A4956="","",IF(COUNTIF($A$2:A4955,Encodage!A4956),"",IF(AND(Encodage!A4956&gt;=$G$2,Encodage!A4956&lt;=$H$2),Encodage!B4956,"")))</f>
        <v/>
      </c>
      <c r="B4956" s="62" t="str">
        <f>IF(A4956="","",IF(COUNTIF($A$2:B4955,Encodage!B4956)&gt;0,"",IF(AND(Encodage!B4956&gt;=$G$2,Encodage!A4956&lt;=$H$2),Encodage!C4956,"")))</f>
        <v/>
      </c>
      <c r="C4956" s="62"/>
      <c r="D4956" s="61"/>
      <c r="E4956" s="61"/>
      <c r="F4956" s="61"/>
      <c r="G4956" t="str">
        <f t="shared" si="699"/>
        <v/>
      </c>
      <c r="H4956" t="str">
        <f>IFERROR(IF(COUNTIF($H$4:H4955,H4955)&lt;VLOOKUP($H4955,$D$3:$E$500,2,0),H4955,INDEX($D$3:$D$300,MATCH(H4955,$D$3:$D$300,0)+1)),"")</f>
        <v/>
      </c>
      <c r="I4956" t="str">
        <f>IF($H4956="","",VLOOKUP($H4956,Listes!$A$3:$I$12,3,FALSE))</f>
        <v/>
      </c>
      <c r="J4956" t="str">
        <f>IF($H4956="","",VLOOKUP($H4956,Listes!$A$3:$I$12,4,FALSE))</f>
        <v/>
      </c>
      <c r="K4956" t="str">
        <f>IF(H4956="","",VLOOKUP($H4956,Listes!$A$3:$I$12,8,FALSE))</f>
        <v/>
      </c>
      <c r="N4956" t="str">
        <f t="shared" si="700"/>
        <v/>
      </c>
    </row>
    <row r="4957" spans="1:14">
      <c r="A4957" s="62" t="str">
        <f>IF(Encodage!A4957="","",IF(COUNTIF($A$2:A4956,Encodage!A4957),"",IF(AND(Encodage!A4957&gt;=$G$2,Encodage!A4957&lt;=$H$2),Encodage!B4957,"")))</f>
        <v/>
      </c>
      <c r="B4957" s="62" t="str">
        <f>IF(A4957="","",IF(COUNTIF($A$2:B4956,Encodage!B4957)&gt;0,"",IF(AND(Encodage!B4957&gt;=$G$2,Encodage!A4957&lt;=$H$2),Encodage!C4957,"")))</f>
        <v/>
      </c>
      <c r="C4957" s="62"/>
      <c r="D4957" s="61"/>
      <c r="E4957" s="61"/>
      <c r="F4957" s="61"/>
      <c r="G4957" t="str">
        <f t="shared" si="699"/>
        <v/>
      </c>
      <c r="H4957" t="str">
        <f>IFERROR(IF(COUNTIF($H$4:H4956,H4956)&lt;VLOOKUP($H4956,$D$3:$E$500,2,0),H4956,INDEX($D$3:$D$300,MATCH(H4956,$D$3:$D$300,0)+1)),"")</f>
        <v/>
      </c>
      <c r="I4957" t="str">
        <f>IF($H4957="","",VLOOKUP($H4957,Listes!$A$3:$I$12,3,FALSE))</f>
        <v/>
      </c>
      <c r="J4957" t="str">
        <f>IF($H4957="","",VLOOKUP($H4957,Listes!$A$3:$I$12,4,FALSE))</f>
        <v/>
      </c>
      <c r="K4957" t="str">
        <f>IF(H4957="","",VLOOKUP($H4957,Listes!$A$3:$I$12,8,FALSE))</f>
        <v/>
      </c>
      <c r="N4957" t="str">
        <f t="shared" si="700"/>
        <v/>
      </c>
    </row>
    <row r="4958" spans="1:14">
      <c r="A4958" s="62" t="str">
        <f>IF(Encodage!A4958="","",IF(COUNTIF($A$2:A4957,Encodage!A4958),"",IF(AND(Encodage!A4958&gt;=$G$2,Encodage!A4958&lt;=$H$2),Encodage!B4958,"")))</f>
        <v/>
      </c>
      <c r="B4958" s="62" t="str">
        <f>IF(A4958="","",IF(COUNTIF($A$2:B4957,Encodage!B4958)&gt;0,"",IF(AND(Encodage!B4958&gt;=$G$2,Encodage!A4958&lt;=$H$2),Encodage!C4958,"")))</f>
        <v/>
      </c>
      <c r="C4958" s="62"/>
      <c r="D4958" s="61"/>
      <c r="E4958" s="61"/>
      <c r="F4958" s="61"/>
      <c r="G4958" t="str">
        <f t="shared" si="699"/>
        <v/>
      </c>
      <c r="H4958" t="str">
        <f>IFERROR(IF(COUNTIF($H$4:H4957,H4957)&lt;VLOOKUP($H4957,$D$3:$E$500,2,0),H4957,INDEX($D$3:$D$300,MATCH(H4957,$D$3:$D$300,0)+1)),"")</f>
        <v/>
      </c>
      <c r="I4958" t="str">
        <f>IF($H4958="","",VLOOKUP($H4958,Listes!$A$3:$I$12,3,FALSE))</f>
        <v/>
      </c>
      <c r="J4958" t="str">
        <f>IF($H4958="","",VLOOKUP($H4958,Listes!$A$3:$I$12,4,FALSE))</f>
        <v/>
      </c>
      <c r="K4958" t="str">
        <f>IF(H4958="","",VLOOKUP($H4958,Listes!$A$3:$I$12,8,FALSE))</f>
        <v/>
      </c>
      <c r="N4958" t="str">
        <f t="shared" si="700"/>
        <v/>
      </c>
    </row>
    <row r="4959" spans="1:14">
      <c r="A4959" s="62" t="str">
        <f>IF(Encodage!A4959="","",IF(COUNTIF($A$2:A4958,Encodage!A4959),"",IF(AND(Encodage!A4959&gt;=$G$2,Encodage!A4959&lt;=$H$2),Encodage!B4959,"")))</f>
        <v/>
      </c>
      <c r="B4959" s="62" t="str">
        <f>IF(A4959="","",IF(COUNTIF($A$2:B4958,Encodage!B4959)&gt;0,"",IF(AND(Encodage!B4959&gt;=$G$2,Encodage!A4959&lt;=$H$2),Encodage!C4959,"")))</f>
        <v/>
      </c>
      <c r="C4959" s="62"/>
      <c r="D4959" s="61"/>
      <c r="E4959" s="61"/>
      <c r="F4959" s="61"/>
      <c r="G4959" t="str">
        <f t="shared" si="699"/>
        <v/>
      </c>
      <c r="H4959" t="str">
        <f>IFERROR(IF(COUNTIF($H$4:H4958,H4958)&lt;VLOOKUP($H4958,$D$3:$E$500,2,0),H4958,INDEX($D$3:$D$300,MATCH(H4958,$D$3:$D$300,0)+1)),"")</f>
        <v/>
      </c>
      <c r="I4959" t="str">
        <f>IF($H4959="","",VLOOKUP($H4959,Listes!$A$3:$I$12,3,FALSE))</f>
        <v/>
      </c>
      <c r="J4959" t="str">
        <f>IF($H4959="","",VLOOKUP($H4959,Listes!$A$3:$I$12,4,FALSE))</f>
        <v/>
      </c>
      <c r="K4959" t="str">
        <f>IF(H4959="","",VLOOKUP($H4959,Listes!$A$3:$I$12,8,FALSE))</f>
        <v/>
      </c>
      <c r="N4959" t="str">
        <f t="shared" si="700"/>
        <v/>
      </c>
    </row>
    <row r="4960" spans="1:14">
      <c r="A4960" s="62" t="str">
        <f>IF(Encodage!A4960="","",IF(COUNTIF($A$2:A4959,Encodage!A4960),"",IF(AND(Encodage!A4960&gt;=$G$2,Encodage!A4960&lt;=$H$2),Encodage!B4960,"")))</f>
        <v/>
      </c>
      <c r="B4960" s="62" t="str">
        <f>IF(A4960="","",IF(COUNTIF($A$2:B4959,Encodage!B4960)&gt;0,"",IF(AND(Encodage!B4960&gt;=$G$2,Encodage!A4960&lt;=$H$2),Encodage!C4960,"")))</f>
        <v/>
      </c>
      <c r="C4960" s="62"/>
      <c r="D4960" s="61"/>
      <c r="E4960" s="61"/>
      <c r="F4960" s="61"/>
      <c r="G4960" t="str">
        <f t="shared" si="699"/>
        <v/>
      </c>
      <c r="H4960" t="str">
        <f>IFERROR(IF(COUNTIF($H$4:H4959,H4959)&lt;VLOOKUP($H4959,$D$3:$E$500,2,0),H4959,INDEX($D$3:$D$300,MATCH(H4959,$D$3:$D$300,0)+1)),"")</f>
        <v/>
      </c>
      <c r="I4960" t="str">
        <f>IF($H4960="","",VLOOKUP($H4960,Listes!$A$3:$I$12,3,FALSE))</f>
        <v/>
      </c>
      <c r="J4960" t="str">
        <f>IF($H4960="","",VLOOKUP($H4960,Listes!$A$3:$I$12,4,FALSE))</f>
        <v/>
      </c>
      <c r="K4960" t="str">
        <f>IF(H4960="","",VLOOKUP($H4960,Listes!$A$3:$I$12,8,FALSE))</f>
        <v/>
      </c>
      <c r="N4960" t="str">
        <f t="shared" si="700"/>
        <v/>
      </c>
    </row>
    <row r="4961" spans="1:14">
      <c r="A4961" s="62" t="str">
        <f>IF(Encodage!A4961="","",IF(COUNTIF($A$2:A4960,Encodage!A4961),"",IF(AND(Encodage!A4961&gt;=$G$2,Encodage!A4961&lt;=$H$2),Encodage!B4961,"")))</f>
        <v/>
      </c>
      <c r="B4961" s="62" t="str">
        <f>IF(A4961="","",IF(COUNTIF($A$2:B4960,Encodage!B4961)&gt;0,"",IF(AND(Encodage!B4961&gt;=$G$2,Encodage!A4961&lt;=$H$2),Encodage!C4961,"")))</f>
        <v/>
      </c>
      <c r="C4961" s="62"/>
      <c r="D4961" s="61"/>
      <c r="E4961" s="61"/>
      <c r="F4961" s="61"/>
      <c r="G4961" t="str">
        <f t="shared" si="699"/>
        <v/>
      </c>
      <c r="H4961" t="str">
        <f>IFERROR(IF(COUNTIF($H$4:H4960,H4960)&lt;VLOOKUP($H4960,$D$3:$E$500,2,0),H4960,INDEX($D$3:$D$300,MATCH(H4960,$D$3:$D$300,0)+1)),"")</f>
        <v/>
      </c>
      <c r="I4961" t="str">
        <f>IF($H4961="","",VLOOKUP($H4961,Listes!$A$3:$I$12,3,FALSE))</f>
        <v/>
      </c>
      <c r="J4961" t="str">
        <f>IF($H4961="","",VLOOKUP($H4961,Listes!$A$3:$I$12,4,FALSE))</f>
        <v/>
      </c>
      <c r="K4961" t="str">
        <f>IF(H4961="","",VLOOKUP($H4961,Listes!$A$3:$I$12,8,FALSE))</f>
        <v/>
      </c>
      <c r="N4961" t="str">
        <f t="shared" si="700"/>
        <v/>
      </c>
    </row>
    <row r="4962" spans="1:14">
      <c r="A4962" s="62" t="str">
        <f>IF(Encodage!A4962="","",IF(COUNTIF($A$2:A4961,Encodage!A4962),"",IF(AND(Encodage!A4962&gt;=$G$2,Encodage!A4962&lt;=$H$2),Encodage!B4962,"")))</f>
        <v/>
      </c>
      <c r="B4962" s="62" t="str">
        <f>IF(A4962="","",IF(COUNTIF($A$2:B4961,Encodage!B4962)&gt;0,"",IF(AND(Encodage!B4962&gt;=$G$2,Encodage!A4962&lt;=$H$2),Encodage!C4962,"")))</f>
        <v/>
      </c>
      <c r="C4962" s="62"/>
      <c r="D4962" s="61"/>
      <c r="E4962" s="61"/>
      <c r="F4962" s="61"/>
      <c r="G4962" t="str">
        <f t="shared" si="699"/>
        <v/>
      </c>
      <c r="H4962" t="str">
        <f>IFERROR(IF(COUNTIF($H$4:H4961,H4961)&lt;VLOOKUP($H4961,$D$3:$E$500,2,0),H4961,INDEX($D$3:$D$300,MATCH(H4961,$D$3:$D$300,0)+1)),"")</f>
        <v/>
      </c>
      <c r="I4962" t="str">
        <f>IF($H4962="","",VLOOKUP($H4962,Listes!$A$3:$I$12,3,FALSE))</f>
        <v/>
      </c>
      <c r="J4962" t="str">
        <f>IF($H4962="","",VLOOKUP($H4962,Listes!$A$3:$I$12,4,FALSE))</f>
        <v/>
      </c>
      <c r="K4962" t="str">
        <f>IF(H4962="","",VLOOKUP($H4962,Listes!$A$3:$I$12,8,FALSE))</f>
        <v/>
      </c>
      <c r="N4962" t="str">
        <f t="shared" si="700"/>
        <v/>
      </c>
    </row>
    <row r="4963" spans="1:14">
      <c r="A4963" s="62" t="str">
        <f>IF(Encodage!A4963="","",IF(COUNTIF($A$2:A4962,Encodage!A4963),"",IF(AND(Encodage!A4963&gt;=$G$2,Encodage!A4963&lt;=$H$2),Encodage!B4963,"")))</f>
        <v/>
      </c>
      <c r="B4963" s="62" t="str">
        <f>IF(A4963="","",IF(COUNTIF($A$2:B4962,Encodage!B4963)&gt;0,"",IF(AND(Encodage!B4963&gt;=$G$2,Encodage!A4963&lt;=$H$2),Encodage!C4963,"")))</f>
        <v/>
      </c>
      <c r="C4963" s="62"/>
      <c r="D4963" s="61"/>
      <c r="E4963" s="61"/>
      <c r="F4963" s="61"/>
      <c r="G4963" t="str">
        <f t="shared" si="699"/>
        <v/>
      </c>
      <c r="H4963" t="str">
        <f>IFERROR(IF(COUNTIF($H$4:H4962,H4962)&lt;VLOOKUP($H4962,$D$3:$E$500,2,0),H4962,INDEX($D$3:$D$300,MATCH(H4962,$D$3:$D$300,0)+1)),"")</f>
        <v/>
      </c>
      <c r="I4963" t="str">
        <f>IF($H4963="","",VLOOKUP($H4963,Listes!$A$3:$I$12,3,FALSE))</f>
        <v/>
      </c>
      <c r="J4963" t="str">
        <f>IF($H4963="","",VLOOKUP($H4963,Listes!$A$3:$I$12,4,FALSE))</f>
        <v/>
      </c>
      <c r="K4963" t="str">
        <f>IF(H4963="","",VLOOKUP($H4963,Listes!$A$3:$I$12,8,FALSE))</f>
        <v/>
      </c>
      <c r="N4963" t="str">
        <f t="shared" si="700"/>
        <v/>
      </c>
    </row>
    <row r="4964" spans="1:14">
      <c r="A4964" s="62" t="str">
        <f>IF(Encodage!A4964="","",IF(COUNTIF($A$2:A4963,Encodage!A4964),"",IF(AND(Encodage!A4964&gt;=$G$2,Encodage!A4964&lt;=$H$2),Encodage!B4964,"")))</f>
        <v/>
      </c>
      <c r="B4964" s="62" t="str">
        <f>IF(A4964="","",IF(COUNTIF($A$2:B4963,Encodage!B4964)&gt;0,"",IF(AND(Encodage!B4964&gt;=$G$2,Encodage!A4964&lt;=$H$2),Encodage!C4964,"")))</f>
        <v/>
      </c>
      <c r="C4964" s="62"/>
      <c r="D4964" s="61"/>
      <c r="E4964" s="61"/>
      <c r="F4964" s="61"/>
      <c r="G4964" t="str">
        <f t="shared" si="699"/>
        <v/>
      </c>
      <c r="H4964" t="str">
        <f>IFERROR(IF(COUNTIF($H$4:H4963,H4963)&lt;VLOOKUP($H4963,$D$3:$E$500,2,0),H4963,INDEX($D$3:$D$300,MATCH(H4963,$D$3:$D$300,0)+1)),"")</f>
        <v/>
      </c>
      <c r="I4964" t="str">
        <f>IF($H4964="","",VLOOKUP($H4964,Listes!$A$3:$I$12,3,FALSE))</f>
        <v/>
      </c>
      <c r="J4964" t="str">
        <f>IF($H4964="","",VLOOKUP($H4964,Listes!$A$3:$I$12,4,FALSE))</f>
        <v/>
      </c>
      <c r="K4964" t="str">
        <f>IF(H4964="","",VLOOKUP($H4964,Listes!$A$3:$I$12,8,FALSE))</f>
        <v/>
      </c>
      <c r="N4964" t="str">
        <f t="shared" si="700"/>
        <v/>
      </c>
    </row>
    <row r="4965" spans="1:14">
      <c r="A4965" s="62" t="str">
        <f>IF(Encodage!A4965="","",IF(COUNTIF($A$2:A4964,Encodage!A4965),"",IF(AND(Encodage!A4965&gt;=$G$2,Encodage!A4965&lt;=$H$2),Encodage!B4965,"")))</f>
        <v/>
      </c>
      <c r="B4965" s="62" t="str">
        <f>IF(A4965="","",IF(COUNTIF($A$2:B4964,Encodage!B4965)&gt;0,"",IF(AND(Encodage!B4965&gt;=$G$2,Encodage!A4965&lt;=$H$2),Encodage!C4965,"")))</f>
        <v/>
      </c>
      <c r="C4965" s="62"/>
      <c r="D4965" s="61"/>
      <c r="E4965" s="61"/>
      <c r="F4965" s="61"/>
      <c r="G4965" t="str">
        <f t="shared" si="699"/>
        <v/>
      </c>
      <c r="H4965" t="str">
        <f>IFERROR(IF(COUNTIF($H$4:H4964,H4964)&lt;VLOOKUP($H4964,$D$3:$E$500,2,0),H4964,INDEX($D$3:$D$300,MATCH(H4964,$D$3:$D$300,0)+1)),"")</f>
        <v/>
      </c>
      <c r="I4965" t="str">
        <f>IF($H4965="","",VLOOKUP($H4965,Listes!$A$3:$I$12,3,FALSE))</f>
        <v/>
      </c>
      <c r="J4965" t="str">
        <f>IF($H4965="","",VLOOKUP($H4965,Listes!$A$3:$I$12,4,FALSE))</f>
        <v/>
      </c>
      <c r="K4965" t="str">
        <f>IF(H4965="","",VLOOKUP($H4965,Listes!$A$3:$I$12,8,FALSE))</f>
        <v/>
      </c>
      <c r="N4965" t="str">
        <f t="shared" si="700"/>
        <v/>
      </c>
    </row>
    <row r="4966" spans="1:14">
      <c r="A4966" s="62" t="str">
        <f>IF(Encodage!A4966="","",IF(COUNTIF($A$2:A4965,Encodage!A4966),"",IF(AND(Encodage!A4966&gt;=$G$2,Encodage!A4966&lt;=$H$2),Encodage!B4966,"")))</f>
        <v/>
      </c>
      <c r="B4966" s="62" t="str">
        <f>IF(A4966="","",IF(COUNTIF($A$2:B4965,Encodage!B4966)&gt;0,"",IF(AND(Encodage!B4966&gt;=$G$2,Encodage!A4966&lt;=$H$2),Encodage!C4966,"")))</f>
        <v/>
      </c>
      <c r="C4966" s="62"/>
      <c r="D4966" s="61"/>
      <c r="E4966" s="61"/>
      <c r="F4966" s="61"/>
      <c r="G4966" t="str">
        <f t="shared" si="699"/>
        <v/>
      </c>
      <c r="H4966" t="str">
        <f>IFERROR(IF(COUNTIF($H$4:H4965,H4965)&lt;VLOOKUP($H4965,$D$3:$E$500,2,0),H4965,INDEX($D$3:$D$300,MATCH(H4965,$D$3:$D$300,0)+1)),"")</f>
        <v/>
      </c>
      <c r="I4966" t="str">
        <f>IF($H4966="","",VLOOKUP($H4966,Listes!$A$3:$I$12,3,FALSE))</f>
        <v/>
      </c>
      <c r="J4966" t="str">
        <f>IF($H4966="","",VLOOKUP($H4966,Listes!$A$3:$I$12,4,FALSE))</f>
        <v/>
      </c>
      <c r="K4966" t="str">
        <f>IF(H4966="","",VLOOKUP($H4966,Listes!$A$3:$I$12,8,FALSE))</f>
        <v/>
      </c>
      <c r="N4966" t="str">
        <f t="shared" si="700"/>
        <v/>
      </c>
    </row>
    <row r="4967" spans="1:14">
      <c r="A4967" s="62" t="str">
        <f>IF(Encodage!A4967="","",IF(COUNTIF($A$2:A4966,Encodage!A4967),"",IF(AND(Encodage!A4967&gt;=$G$2,Encodage!A4967&lt;=$H$2),Encodage!B4967,"")))</f>
        <v/>
      </c>
      <c r="B4967" s="62" t="str">
        <f>IF(A4967="","",IF(COUNTIF($A$2:B4966,Encodage!B4967)&gt;0,"",IF(AND(Encodage!B4967&gt;=$G$2,Encodage!A4967&lt;=$H$2),Encodage!C4967,"")))</f>
        <v/>
      </c>
      <c r="C4967" s="62"/>
      <c r="D4967" s="61"/>
      <c r="E4967" s="61"/>
      <c r="F4967" s="61"/>
      <c r="G4967" t="str">
        <f t="shared" si="699"/>
        <v/>
      </c>
      <c r="H4967" t="str">
        <f>IFERROR(IF(COUNTIF($H$4:H4966,H4966)&lt;VLOOKUP($H4966,$D$3:$E$500,2,0),H4966,INDEX($D$3:$D$300,MATCH(H4966,$D$3:$D$300,0)+1)),"")</f>
        <v/>
      </c>
      <c r="I4967" t="str">
        <f>IF($H4967="","",VLOOKUP($H4967,Listes!$A$3:$I$12,3,FALSE))</f>
        <v/>
      </c>
      <c r="J4967" t="str">
        <f>IF($H4967="","",VLOOKUP($H4967,Listes!$A$3:$I$12,4,FALSE))</f>
        <v/>
      </c>
      <c r="K4967" t="str">
        <f>IF(H4967="","",VLOOKUP($H4967,Listes!$A$3:$I$12,8,FALSE))</f>
        <v/>
      </c>
      <c r="N4967" t="str">
        <f t="shared" si="700"/>
        <v/>
      </c>
    </row>
    <row r="4968" spans="1:14">
      <c r="A4968" s="62" t="str">
        <f>IF(Encodage!A4968="","",IF(COUNTIF($A$2:A4967,Encodage!A4968),"",IF(AND(Encodage!A4968&gt;=$G$2,Encodage!A4968&lt;=$H$2),Encodage!B4968,"")))</f>
        <v/>
      </c>
      <c r="B4968" s="62" t="str">
        <f>IF(A4968="","",IF(COUNTIF($A$2:B4967,Encodage!B4968)&gt;0,"",IF(AND(Encodage!B4968&gt;=$G$2,Encodage!A4968&lt;=$H$2),Encodage!C4968,"")))</f>
        <v/>
      </c>
      <c r="C4968" s="62"/>
      <c r="D4968" s="61"/>
      <c r="E4968" s="61"/>
      <c r="F4968" s="61"/>
      <c r="G4968" t="str">
        <f t="shared" si="699"/>
        <v/>
      </c>
      <c r="H4968" t="str">
        <f>IFERROR(IF(COUNTIF($H$4:H4967,H4967)&lt;VLOOKUP($H4967,$D$3:$E$500,2,0),H4967,INDEX($D$3:$D$300,MATCH(H4967,$D$3:$D$300,0)+1)),"")</f>
        <v/>
      </c>
      <c r="I4968" t="str">
        <f>IF($H4968="","",VLOOKUP($H4968,Listes!$A$3:$I$12,3,FALSE))</f>
        <v/>
      </c>
      <c r="J4968" t="str">
        <f>IF($H4968="","",VLOOKUP($H4968,Listes!$A$3:$I$12,4,FALSE))</f>
        <v/>
      </c>
      <c r="K4968" t="str">
        <f>IF(H4968="","",VLOOKUP($H4968,Listes!$A$3:$I$12,8,FALSE))</f>
        <v/>
      </c>
      <c r="N4968" t="str">
        <f t="shared" si="700"/>
        <v/>
      </c>
    </row>
    <row r="4969" spans="1:14">
      <c r="A4969" s="62" t="str">
        <f>IF(Encodage!A4969="","",IF(COUNTIF($A$2:A4968,Encodage!A4969),"",IF(AND(Encodage!A4969&gt;=$G$2,Encodage!A4969&lt;=$H$2),Encodage!B4969,"")))</f>
        <v/>
      </c>
      <c r="B4969" s="62" t="str">
        <f>IF(A4969="","",IF(COUNTIF($A$2:B4968,Encodage!B4969)&gt;0,"",IF(AND(Encodage!B4969&gt;=$G$2,Encodage!A4969&lt;=$H$2),Encodage!C4969,"")))</f>
        <v/>
      </c>
      <c r="C4969" s="62"/>
      <c r="D4969" s="61"/>
      <c r="E4969" s="61"/>
      <c r="F4969" s="61"/>
      <c r="G4969" t="str">
        <f t="shared" si="699"/>
        <v/>
      </c>
      <c r="H4969" t="str">
        <f>IFERROR(IF(COUNTIF($H$4:H4968,H4968)&lt;VLOOKUP($H4968,$D$3:$E$500,2,0),H4968,INDEX($D$3:$D$300,MATCH(H4968,$D$3:$D$300,0)+1)),"")</f>
        <v/>
      </c>
      <c r="I4969" t="str">
        <f>IF($H4969="","",VLOOKUP($H4969,Listes!$A$3:$I$12,3,FALSE))</f>
        <v/>
      </c>
      <c r="J4969" t="str">
        <f>IF($H4969="","",VLOOKUP($H4969,Listes!$A$3:$I$12,4,FALSE))</f>
        <v/>
      </c>
      <c r="K4969" t="str">
        <f>IF(H4969="","",VLOOKUP($H4969,Listes!$A$3:$I$12,8,FALSE))</f>
        <v/>
      </c>
      <c r="N4969" t="str">
        <f t="shared" si="700"/>
        <v/>
      </c>
    </row>
    <row r="4970" spans="1:14">
      <c r="A4970" s="62" t="str">
        <f>IF(Encodage!A4970="","",IF(COUNTIF($A$2:A4969,Encodage!A4970),"",IF(AND(Encodage!A4970&gt;=$G$2,Encodage!A4970&lt;=$H$2),Encodage!B4970,"")))</f>
        <v/>
      </c>
      <c r="B4970" s="62" t="str">
        <f>IF(A4970="","",IF(COUNTIF($A$2:B4969,Encodage!B4970)&gt;0,"",IF(AND(Encodage!B4970&gt;=$G$2,Encodage!A4970&lt;=$H$2),Encodage!C4970,"")))</f>
        <v/>
      </c>
      <c r="C4970" s="62"/>
      <c r="D4970" s="61"/>
      <c r="E4970" s="61"/>
      <c r="F4970" s="61"/>
      <c r="G4970" t="str">
        <f t="shared" si="699"/>
        <v/>
      </c>
      <c r="H4970" t="str">
        <f>IFERROR(IF(COUNTIF($H$4:H4969,H4969)&lt;VLOOKUP($H4969,$D$3:$E$500,2,0),H4969,INDEX($D$3:$D$300,MATCH(H4969,$D$3:$D$300,0)+1)),"")</f>
        <v/>
      </c>
      <c r="I4970" t="str">
        <f>IF($H4970="","",VLOOKUP($H4970,Listes!$A$3:$I$12,3,FALSE))</f>
        <v/>
      </c>
      <c r="J4970" t="str">
        <f>IF($H4970="","",VLOOKUP($H4970,Listes!$A$3:$I$12,4,FALSE))</f>
        <v/>
      </c>
      <c r="K4970" t="str">
        <f>IF(H4970="","",VLOOKUP($H4970,Listes!$A$3:$I$12,8,FALSE))</f>
        <v/>
      </c>
      <c r="N4970" t="str">
        <f t="shared" si="700"/>
        <v/>
      </c>
    </row>
    <row r="4971" spans="1:14">
      <c r="A4971" s="62" t="str">
        <f>IF(Encodage!A4971="","",IF(COUNTIF($A$2:A4970,Encodage!A4971),"",IF(AND(Encodage!A4971&gt;=$G$2,Encodage!A4971&lt;=$H$2),Encodage!B4971,"")))</f>
        <v/>
      </c>
      <c r="B4971" s="62" t="str">
        <f>IF(A4971="","",IF(COUNTIF($A$2:B4970,Encodage!B4971)&gt;0,"",IF(AND(Encodage!B4971&gt;=$G$2,Encodage!A4971&lt;=$H$2),Encodage!C4971,"")))</f>
        <v/>
      </c>
      <c r="C4971" s="62"/>
      <c r="D4971" s="61"/>
      <c r="E4971" s="61"/>
      <c r="F4971" s="61"/>
      <c r="G4971" t="str">
        <f t="shared" si="699"/>
        <v/>
      </c>
      <c r="H4971" t="str">
        <f>IFERROR(IF(COUNTIF($H$4:H4970,H4970)&lt;VLOOKUP($H4970,$D$3:$E$500,2,0),H4970,INDEX($D$3:$D$300,MATCH(H4970,$D$3:$D$300,0)+1)),"")</f>
        <v/>
      </c>
      <c r="I4971" t="str">
        <f>IF($H4971="","",VLOOKUP($H4971,Listes!$A$3:$I$12,3,FALSE))</f>
        <v/>
      </c>
      <c r="J4971" t="str">
        <f>IF($H4971="","",VLOOKUP($H4971,Listes!$A$3:$I$12,4,FALSE))</f>
        <v/>
      </c>
      <c r="K4971" t="str">
        <f>IF(H4971="","",VLOOKUP($H4971,Listes!$A$3:$I$12,8,FALSE))</f>
        <v/>
      </c>
      <c r="N4971" t="str">
        <f t="shared" si="700"/>
        <v/>
      </c>
    </row>
    <row r="4972" spans="1:14">
      <c r="A4972" s="62" t="str">
        <f>IF(Encodage!A4972="","",IF(COUNTIF($A$2:A4971,Encodage!A4972),"",IF(AND(Encodage!A4972&gt;=$G$2,Encodage!A4972&lt;=$H$2),Encodage!B4972,"")))</f>
        <v/>
      </c>
      <c r="B4972" s="62" t="str">
        <f>IF(A4972="","",IF(COUNTIF($A$2:B4971,Encodage!B4972)&gt;0,"",IF(AND(Encodage!B4972&gt;=$G$2,Encodage!A4972&lt;=$H$2),Encodage!C4972,"")))</f>
        <v/>
      </c>
      <c r="C4972" s="62"/>
      <c r="D4972" s="61"/>
      <c r="E4972" s="61"/>
      <c r="F4972" s="61"/>
      <c r="G4972" t="str">
        <f t="shared" si="699"/>
        <v/>
      </c>
      <c r="H4972" t="str">
        <f>IFERROR(IF(COUNTIF($H$4:H4971,H4971)&lt;VLOOKUP($H4971,$D$3:$E$500,2,0),H4971,INDEX($D$3:$D$300,MATCH(H4971,$D$3:$D$300,0)+1)),"")</f>
        <v/>
      </c>
      <c r="I4972" t="str">
        <f>IF($H4972="","",VLOOKUP($H4972,Listes!$A$3:$I$12,3,FALSE))</f>
        <v/>
      </c>
      <c r="J4972" t="str">
        <f>IF($H4972="","",VLOOKUP($H4972,Listes!$A$3:$I$12,4,FALSE))</f>
        <v/>
      </c>
      <c r="K4972" t="str">
        <f>IF(H4972="","",VLOOKUP($H4972,Listes!$A$3:$I$12,8,FALSE))</f>
        <v/>
      </c>
      <c r="N4972" t="str">
        <f t="shared" si="700"/>
        <v/>
      </c>
    </row>
    <row r="4973" spans="1:14">
      <c r="A4973" s="62" t="str">
        <f>IF(Encodage!A4973="","",IF(COUNTIF($A$2:A4972,Encodage!A4973),"",IF(AND(Encodage!A4973&gt;=$G$2,Encodage!A4973&lt;=$H$2),Encodage!B4973,"")))</f>
        <v/>
      </c>
      <c r="B4973" s="62" t="str">
        <f>IF(A4973="","",IF(COUNTIF($A$2:B4972,Encodage!B4973)&gt;0,"",IF(AND(Encodage!B4973&gt;=$G$2,Encodage!A4973&lt;=$H$2),Encodage!C4973,"")))</f>
        <v/>
      </c>
      <c r="C4973" s="62"/>
      <c r="D4973" s="61"/>
      <c r="E4973" s="61"/>
      <c r="F4973" s="61"/>
      <c r="G4973" t="str">
        <f t="shared" si="699"/>
        <v/>
      </c>
      <c r="H4973" t="str">
        <f>IFERROR(IF(COUNTIF($H$4:H4972,H4972)&lt;VLOOKUP($H4972,$D$3:$E$500,2,0),H4972,INDEX($D$3:$D$300,MATCH(H4972,$D$3:$D$300,0)+1)),"")</f>
        <v/>
      </c>
      <c r="I4973" t="str">
        <f>IF($H4973="","",VLOOKUP($H4973,Listes!$A$3:$I$12,3,FALSE))</f>
        <v/>
      </c>
      <c r="J4973" t="str">
        <f>IF($H4973="","",VLOOKUP($H4973,Listes!$A$3:$I$12,4,FALSE))</f>
        <v/>
      </c>
      <c r="K4973" t="str">
        <f>IF(H4973="","",VLOOKUP($H4973,Listes!$A$3:$I$12,8,FALSE))</f>
        <v/>
      </c>
      <c r="N4973" t="str">
        <f t="shared" si="700"/>
        <v/>
      </c>
    </row>
    <row r="4974" spans="1:14">
      <c r="A4974" s="62" t="str">
        <f>IF(Encodage!A4974="","",IF(COUNTIF($A$2:A4973,Encodage!A4974),"",IF(AND(Encodage!A4974&gt;=$G$2,Encodage!A4974&lt;=$H$2),Encodage!B4974,"")))</f>
        <v/>
      </c>
      <c r="B4974" s="62" t="str">
        <f>IF(A4974="","",IF(COUNTIF($A$2:B4973,Encodage!B4974)&gt;0,"",IF(AND(Encodage!B4974&gt;=$G$2,Encodage!A4974&lt;=$H$2),Encodage!C4974,"")))</f>
        <v/>
      </c>
      <c r="C4974" s="62"/>
      <c r="D4974" s="61"/>
      <c r="E4974" s="61"/>
      <c r="F4974" s="61"/>
      <c r="G4974" t="str">
        <f t="shared" si="699"/>
        <v/>
      </c>
      <c r="H4974" t="str">
        <f>IFERROR(IF(COUNTIF($H$4:H4973,H4973)&lt;VLOOKUP($H4973,$D$3:$E$500,2,0),H4973,INDEX($D$3:$D$300,MATCH(H4973,$D$3:$D$300,0)+1)),"")</f>
        <v/>
      </c>
      <c r="I4974" t="str">
        <f>IF($H4974="","",VLOOKUP($H4974,Listes!$A$3:$I$12,3,FALSE))</f>
        <v/>
      </c>
      <c r="J4974" t="str">
        <f>IF($H4974="","",VLOOKUP($H4974,Listes!$A$3:$I$12,4,FALSE))</f>
        <v/>
      </c>
      <c r="K4974" t="str">
        <f>IF(H4974="","",VLOOKUP($H4974,Listes!$A$3:$I$12,8,FALSE))</f>
        <v/>
      </c>
      <c r="N4974" t="str">
        <f t="shared" si="700"/>
        <v/>
      </c>
    </row>
    <row r="4975" spans="1:14">
      <c r="A4975" s="62" t="str">
        <f>IF(Encodage!A4975="","",IF(COUNTIF($A$2:A4974,Encodage!A4975),"",IF(AND(Encodage!A4975&gt;=$G$2,Encodage!A4975&lt;=$H$2),Encodage!B4975,"")))</f>
        <v/>
      </c>
      <c r="B4975" s="62" t="str">
        <f>IF(A4975="","",IF(COUNTIF($A$2:B4974,Encodage!B4975)&gt;0,"",IF(AND(Encodage!B4975&gt;=$G$2,Encodage!A4975&lt;=$H$2),Encodage!C4975,"")))</f>
        <v/>
      </c>
      <c r="C4975" s="62"/>
      <c r="D4975" s="61"/>
      <c r="E4975" s="61"/>
      <c r="F4975" s="61"/>
      <c r="G4975" t="str">
        <f t="shared" si="699"/>
        <v/>
      </c>
      <c r="H4975" t="str">
        <f>IFERROR(IF(COUNTIF($H$4:H4974,H4974)&lt;VLOOKUP($H4974,$D$3:$E$500,2,0),H4974,INDEX($D$3:$D$300,MATCH(H4974,$D$3:$D$300,0)+1)),"")</f>
        <v/>
      </c>
      <c r="I4975" t="str">
        <f>IF($H4975="","",VLOOKUP($H4975,Listes!$A$3:$I$12,3,FALSE))</f>
        <v/>
      </c>
      <c r="J4975" t="str">
        <f>IF($H4975="","",VLOOKUP($H4975,Listes!$A$3:$I$12,4,FALSE))</f>
        <v/>
      </c>
      <c r="K4975" t="str">
        <f>IF(H4975="","",VLOOKUP($H4975,Listes!$A$3:$I$12,8,FALSE))</f>
        <v/>
      </c>
      <c r="N4975" t="str">
        <f t="shared" si="700"/>
        <v/>
      </c>
    </row>
    <row r="4976" spans="1:14">
      <c r="A4976" s="62" t="str">
        <f>IF(Encodage!A4976="","",IF(COUNTIF($A$2:A4975,Encodage!A4976),"",IF(AND(Encodage!A4976&gt;=$G$2,Encodage!A4976&lt;=$H$2),Encodage!B4976,"")))</f>
        <v/>
      </c>
      <c r="B4976" s="62" t="str">
        <f>IF(A4976="","",IF(COUNTIF($A$2:B4975,Encodage!B4976)&gt;0,"",IF(AND(Encodage!B4976&gt;=$G$2,Encodage!A4976&lt;=$H$2),Encodage!C4976,"")))</f>
        <v/>
      </c>
      <c r="C4976" s="62"/>
      <c r="D4976" s="61"/>
      <c r="E4976" s="61"/>
      <c r="F4976" s="61"/>
      <c r="G4976" t="str">
        <f t="shared" si="699"/>
        <v/>
      </c>
      <c r="H4976" t="str">
        <f>IFERROR(IF(COUNTIF($H$4:H4975,H4975)&lt;VLOOKUP($H4975,$D$3:$E$500,2,0),H4975,INDEX($D$3:$D$300,MATCH(H4975,$D$3:$D$300,0)+1)),"")</f>
        <v/>
      </c>
      <c r="I4976" t="str">
        <f>IF($H4976="","",VLOOKUP($H4976,Listes!$A$3:$I$12,3,FALSE))</f>
        <v/>
      </c>
      <c r="J4976" t="str">
        <f>IF($H4976="","",VLOOKUP($H4976,Listes!$A$3:$I$12,4,FALSE))</f>
        <v/>
      </c>
      <c r="K4976" t="str">
        <f>IF(H4976="","",VLOOKUP($H4976,Listes!$A$3:$I$12,8,FALSE))</f>
        <v/>
      </c>
      <c r="N4976" t="str">
        <f t="shared" si="700"/>
        <v/>
      </c>
    </row>
    <row r="4977" spans="1:14">
      <c r="A4977" s="62" t="str">
        <f>IF(Encodage!A4977="","",IF(COUNTIF($A$2:A4976,Encodage!A4977),"",IF(AND(Encodage!A4977&gt;=$G$2,Encodage!A4977&lt;=$H$2),Encodage!B4977,"")))</f>
        <v/>
      </c>
      <c r="B4977" s="62" t="str">
        <f>IF(A4977="","",IF(COUNTIF($A$2:B4976,Encodage!B4977)&gt;0,"",IF(AND(Encodage!B4977&gt;=$G$2,Encodage!A4977&lt;=$H$2),Encodage!C4977,"")))</f>
        <v/>
      </c>
      <c r="C4977" s="62"/>
      <c r="D4977" s="61"/>
      <c r="E4977" s="61"/>
      <c r="F4977" s="61"/>
      <c r="G4977" t="str">
        <f t="shared" si="699"/>
        <v/>
      </c>
      <c r="H4977" t="str">
        <f>IFERROR(IF(COUNTIF($H$4:H4976,H4976)&lt;VLOOKUP($H4976,$D$3:$E$500,2,0),H4976,INDEX($D$3:$D$300,MATCH(H4976,$D$3:$D$300,0)+1)),"")</f>
        <v/>
      </c>
      <c r="I4977" t="str">
        <f>IF($H4977="","",VLOOKUP($H4977,Listes!$A$3:$I$12,3,FALSE))</f>
        <v/>
      </c>
      <c r="J4977" t="str">
        <f>IF($H4977="","",VLOOKUP($H4977,Listes!$A$3:$I$12,4,FALSE))</f>
        <v/>
      </c>
      <c r="K4977" t="str">
        <f>IF(H4977="","",VLOOKUP($H4977,Listes!$A$3:$I$12,8,FALSE))</f>
        <v/>
      </c>
      <c r="N4977" t="str">
        <f t="shared" si="700"/>
        <v/>
      </c>
    </row>
    <row r="4978" spans="1:14">
      <c r="A4978" s="62" t="str">
        <f>IF(Encodage!A4978="","",IF(COUNTIF($A$2:A4977,Encodage!A4978),"",IF(AND(Encodage!A4978&gt;=$G$2,Encodage!A4978&lt;=$H$2),Encodage!B4978,"")))</f>
        <v/>
      </c>
      <c r="B4978" s="62" t="str">
        <f>IF(A4978="","",IF(COUNTIF($A$2:B4977,Encodage!B4978)&gt;0,"",IF(AND(Encodage!B4978&gt;=$G$2,Encodage!A4978&lt;=$H$2),Encodage!C4978,"")))</f>
        <v/>
      </c>
      <c r="C4978" s="62"/>
      <c r="D4978" s="61"/>
      <c r="E4978" s="61"/>
      <c r="F4978" s="61"/>
      <c r="G4978" t="str">
        <f t="shared" si="699"/>
        <v/>
      </c>
      <c r="H4978" t="str">
        <f>IFERROR(IF(COUNTIF($H$4:H4977,H4977)&lt;VLOOKUP($H4977,$D$3:$E$500,2,0),H4977,INDEX($D$3:$D$300,MATCH(H4977,$D$3:$D$300,0)+1)),"")</f>
        <v/>
      </c>
      <c r="I4978" t="str">
        <f>IF($H4978="","",VLOOKUP($H4978,Listes!$A$3:$I$12,3,FALSE))</f>
        <v/>
      </c>
      <c r="J4978" t="str">
        <f>IF($H4978="","",VLOOKUP($H4978,Listes!$A$3:$I$12,4,FALSE))</f>
        <v/>
      </c>
      <c r="K4978" t="str">
        <f>IF(H4978="","",VLOOKUP($H4978,Listes!$A$3:$I$12,8,FALSE))</f>
        <v/>
      </c>
      <c r="N4978" t="str">
        <f t="shared" si="700"/>
        <v/>
      </c>
    </row>
    <row r="4979" spans="1:14">
      <c r="A4979" s="62" t="str">
        <f>IF(Encodage!A4979="","",IF(COUNTIF($A$2:A4978,Encodage!A4979),"",IF(AND(Encodage!A4979&gt;=$G$2,Encodage!A4979&lt;=$H$2),Encodage!B4979,"")))</f>
        <v/>
      </c>
      <c r="B4979" s="62" t="str">
        <f>IF(A4979="","",IF(COUNTIF($A$2:B4978,Encodage!B4979)&gt;0,"",IF(AND(Encodage!B4979&gt;=$G$2,Encodage!A4979&lt;=$H$2),Encodage!C4979,"")))</f>
        <v/>
      </c>
      <c r="C4979" s="62"/>
      <c r="D4979" s="61"/>
      <c r="E4979" s="61"/>
      <c r="F4979" s="61"/>
      <c r="G4979" t="str">
        <f t="shared" si="699"/>
        <v/>
      </c>
      <c r="H4979" t="str">
        <f>IFERROR(IF(COUNTIF($H$4:H4978,H4978)&lt;VLOOKUP($H4978,$D$3:$E$500,2,0),H4978,INDEX($D$3:$D$300,MATCH(H4978,$D$3:$D$300,0)+1)),"")</f>
        <v/>
      </c>
      <c r="I4979" t="str">
        <f>IF($H4979="","",VLOOKUP($H4979,Listes!$A$3:$I$12,3,FALSE))</f>
        <v/>
      </c>
      <c r="J4979" t="str">
        <f>IF($H4979="","",VLOOKUP($H4979,Listes!$A$3:$I$12,4,FALSE))</f>
        <v/>
      </c>
      <c r="K4979" t="str">
        <f>IF(H4979="","",VLOOKUP($H4979,Listes!$A$3:$I$12,8,FALSE))</f>
        <v/>
      </c>
      <c r="N4979" t="str">
        <f t="shared" si="700"/>
        <v/>
      </c>
    </row>
    <row r="4980" spans="1:14">
      <c r="A4980" s="62" t="str">
        <f>IF(Encodage!A4980="","",IF(COUNTIF($A$2:A4979,Encodage!A4980),"",IF(AND(Encodage!A4980&gt;=$G$2,Encodage!A4980&lt;=$H$2),Encodage!B4980,"")))</f>
        <v/>
      </c>
      <c r="B4980" s="62" t="str">
        <f>IF(A4980="","",IF(COUNTIF($A$2:B4979,Encodage!B4980)&gt;0,"",IF(AND(Encodage!B4980&gt;=$G$2,Encodage!A4980&lt;=$H$2),Encodage!C4980,"")))</f>
        <v/>
      </c>
      <c r="C4980" s="62"/>
      <c r="D4980" s="61"/>
      <c r="E4980" s="61"/>
      <c r="F4980" s="61"/>
      <c r="G4980" t="str">
        <f t="shared" si="699"/>
        <v/>
      </c>
      <c r="H4980" t="str">
        <f>IFERROR(IF(COUNTIF($H$4:H4979,H4979)&lt;VLOOKUP($H4979,$D$3:$E$500,2,0),H4979,INDEX($D$3:$D$300,MATCH(H4979,$D$3:$D$300,0)+1)),"")</f>
        <v/>
      </c>
      <c r="I4980" t="str">
        <f>IF($H4980="","",VLOOKUP($H4980,Listes!$A$3:$I$12,3,FALSE))</f>
        <v/>
      </c>
      <c r="J4980" t="str">
        <f>IF($H4980="","",VLOOKUP($H4980,Listes!$A$3:$I$12,4,FALSE))</f>
        <v/>
      </c>
      <c r="K4980" t="str">
        <f>IF(H4980="","",VLOOKUP($H4980,Listes!$A$3:$I$12,8,FALSE))</f>
        <v/>
      </c>
      <c r="N4980" t="str">
        <f t="shared" si="700"/>
        <v/>
      </c>
    </row>
    <row r="4981" spans="1:14">
      <c r="A4981" s="62" t="str">
        <f>IF(Encodage!A4981="","",IF(COUNTIF($A$2:A4980,Encodage!A4981),"",IF(AND(Encodage!A4981&gt;=$G$2,Encodage!A4981&lt;=$H$2),Encodage!B4981,"")))</f>
        <v/>
      </c>
      <c r="B4981" s="62" t="str">
        <f>IF(A4981="","",IF(COUNTIF($A$2:B4980,Encodage!B4981)&gt;0,"",IF(AND(Encodage!B4981&gt;=$G$2,Encodage!A4981&lt;=$H$2),Encodage!C4981,"")))</f>
        <v/>
      </c>
      <c r="C4981" s="62"/>
      <c r="D4981" s="61"/>
      <c r="E4981" s="61"/>
      <c r="F4981" s="61"/>
      <c r="G4981" t="str">
        <f t="shared" si="699"/>
        <v/>
      </c>
      <c r="H4981" t="str">
        <f>IFERROR(IF(COUNTIF($H$4:H4980,H4980)&lt;VLOOKUP($H4980,$D$3:$E$500,2,0),H4980,INDEX($D$3:$D$300,MATCH(H4980,$D$3:$D$300,0)+1)),"")</f>
        <v/>
      </c>
      <c r="I4981" t="str">
        <f>IF($H4981="","",VLOOKUP($H4981,Listes!$A$3:$I$12,3,FALSE))</f>
        <v/>
      </c>
      <c r="J4981" t="str">
        <f>IF($H4981="","",VLOOKUP($H4981,Listes!$A$3:$I$12,4,FALSE))</f>
        <v/>
      </c>
      <c r="K4981" t="str">
        <f>IF(H4981="","",VLOOKUP($H4981,Listes!$A$3:$I$12,8,FALSE))</f>
        <v/>
      </c>
      <c r="N4981" t="str">
        <f t="shared" si="700"/>
        <v/>
      </c>
    </row>
    <row r="4982" spans="1:14">
      <c r="A4982" s="62" t="str">
        <f>IF(Encodage!A4982="","",IF(COUNTIF($A$2:A4981,Encodage!A4982),"",IF(AND(Encodage!A4982&gt;=$G$2,Encodage!A4982&lt;=$H$2),Encodage!B4982,"")))</f>
        <v/>
      </c>
      <c r="B4982" s="62" t="str">
        <f>IF(A4982="","",IF(COUNTIF($A$2:B4981,Encodage!B4982)&gt;0,"",IF(AND(Encodage!B4982&gt;=$G$2,Encodage!A4982&lt;=$H$2),Encodage!C4982,"")))</f>
        <v/>
      </c>
      <c r="C4982" s="62"/>
      <c r="D4982" s="61"/>
      <c r="E4982" s="61"/>
      <c r="F4982" s="61"/>
      <c r="G4982" t="str">
        <f t="shared" si="699"/>
        <v/>
      </c>
      <c r="H4982" t="str">
        <f>IFERROR(IF(COUNTIF($H$4:H4981,H4981)&lt;VLOOKUP($H4981,$D$3:$E$500,2,0),H4981,INDEX($D$3:$D$300,MATCH(H4981,$D$3:$D$300,0)+1)),"")</f>
        <v/>
      </c>
      <c r="I4982" t="str">
        <f>IF($H4982="","",VLOOKUP($H4982,Listes!$A$3:$I$12,3,FALSE))</f>
        <v/>
      </c>
      <c r="J4982" t="str">
        <f>IF($H4982="","",VLOOKUP($H4982,Listes!$A$3:$I$12,4,FALSE))</f>
        <v/>
      </c>
      <c r="K4982" t="str">
        <f>IF(H4982="","",VLOOKUP($H4982,Listes!$A$3:$I$12,8,FALSE))</f>
        <v/>
      </c>
      <c r="N4982" t="str">
        <f t="shared" si="700"/>
        <v/>
      </c>
    </row>
    <row r="4983" spans="1:14">
      <c r="A4983" s="62" t="str">
        <f>IF(Encodage!A4983="","",IF(COUNTIF($A$2:A4982,Encodage!A4983),"",IF(AND(Encodage!A4983&gt;=$G$2,Encodage!A4983&lt;=$H$2),Encodage!B4983,"")))</f>
        <v/>
      </c>
      <c r="B4983" s="62" t="str">
        <f>IF(A4983="","",IF(COUNTIF($A$2:B4982,Encodage!B4983)&gt;0,"",IF(AND(Encodage!B4983&gt;=$G$2,Encodage!A4983&lt;=$H$2),Encodage!C4983,"")))</f>
        <v/>
      </c>
      <c r="C4983" s="62"/>
      <c r="D4983" s="61"/>
      <c r="E4983" s="61"/>
      <c r="F4983" s="61"/>
      <c r="G4983" t="str">
        <f t="shared" si="699"/>
        <v/>
      </c>
      <c r="H4983" t="str">
        <f>IFERROR(IF(COUNTIF($H$4:H4982,H4982)&lt;VLOOKUP($H4982,$D$3:$E$500,2,0),H4982,INDEX($D$3:$D$300,MATCH(H4982,$D$3:$D$300,0)+1)),"")</f>
        <v/>
      </c>
      <c r="I4983" t="str">
        <f>IF($H4983="","",VLOOKUP($H4983,Listes!$A$3:$I$12,3,FALSE))</f>
        <v/>
      </c>
      <c r="J4983" t="str">
        <f>IF($H4983="","",VLOOKUP($H4983,Listes!$A$3:$I$12,4,FALSE))</f>
        <v/>
      </c>
      <c r="K4983" t="str">
        <f>IF(H4983="","",VLOOKUP($H4983,Listes!$A$3:$I$12,8,FALSE))</f>
        <v/>
      </c>
      <c r="N4983" t="str">
        <f t="shared" si="700"/>
        <v/>
      </c>
    </row>
    <row r="4984" spans="1:14">
      <c r="A4984" s="62" t="str">
        <f>IF(Encodage!A4984="","",IF(COUNTIF($A$2:A4983,Encodage!A4984),"",IF(AND(Encodage!A4984&gt;=$G$2,Encodage!A4984&lt;=$H$2),Encodage!B4984,"")))</f>
        <v/>
      </c>
      <c r="B4984" s="62" t="str">
        <f>IF(A4984="","",IF(COUNTIF($A$2:B4983,Encodage!B4984)&gt;0,"",IF(AND(Encodage!B4984&gt;=$G$2,Encodage!A4984&lt;=$H$2),Encodage!C4984,"")))</f>
        <v/>
      </c>
      <c r="C4984" s="62"/>
      <c r="D4984" s="61"/>
      <c r="E4984" s="61"/>
      <c r="F4984" s="61"/>
      <c r="G4984" t="str">
        <f t="shared" si="699"/>
        <v/>
      </c>
      <c r="H4984" t="str">
        <f>IFERROR(IF(COUNTIF($H$4:H4983,H4983)&lt;VLOOKUP($H4983,$D$3:$E$500,2,0),H4983,INDEX($D$3:$D$300,MATCH(H4983,$D$3:$D$300,0)+1)),"")</f>
        <v/>
      </c>
      <c r="I4984" t="str">
        <f>IF($H4984="","",VLOOKUP($H4984,Listes!$A$3:$I$12,3,FALSE))</f>
        <v/>
      </c>
      <c r="J4984" t="str">
        <f>IF($H4984="","",VLOOKUP($H4984,Listes!$A$3:$I$12,4,FALSE))</f>
        <v/>
      </c>
      <c r="K4984" t="str">
        <f>IF(H4984="","",VLOOKUP($H4984,Listes!$A$3:$I$12,8,FALSE))</f>
        <v/>
      </c>
      <c r="N4984" t="str">
        <f t="shared" si="700"/>
        <v/>
      </c>
    </row>
    <row r="4985" spans="1:14">
      <c r="A4985" s="62" t="str">
        <f>IF(Encodage!A4985="","",IF(COUNTIF($A$2:A4984,Encodage!A4985),"",IF(AND(Encodage!A4985&gt;=$G$2,Encodage!A4985&lt;=$H$2),Encodage!B4985,"")))</f>
        <v/>
      </c>
      <c r="B4985" s="62" t="str">
        <f>IF(A4985="","",IF(COUNTIF($A$2:B4984,Encodage!B4985)&gt;0,"",IF(AND(Encodage!B4985&gt;=$G$2,Encodage!A4985&lt;=$H$2),Encodage!C4985,"")))</f>
        <v/>
      </c>
      <c r="C4985" s="62"/>
      <c r="D4985" s="61"/>
      <c r="E4985" s="61"/>
      <c r="F4985" s="61"/>
      <c r="G4985" t="str">
        <f t="shared" si="699"/>
        <v/>
      </c>
      <c r="H4985" t="str">
        <f>IFERROR(IF(COUNTIF($H$4:H4984,H4984)&lt;VLOOKUP($H4984,$D$3:$E$500,2,0),H4984,INDEX($D$3:$D$300,MATCH(H4984,$D$3:$D$300,0)+1)),"")</f>
        <v/>
      </c>
      <c r="I4985" t="str">
        <f>IF($H4985="","",VLOOKUP($H4985,Listes!$A$3:$I$12,3,FALSE))</f>
        <v/>
      </c>
      <c r="J4985" t="str">
        <f>IF($H4985="","",VLOOKUP($H4985,Listes!$A$3:$I$12,4,FALSE))</f>
        <v/>
      </c>
      <c r="K4985" t="str">
        <f>IF(H4985="","",VLOOKUP($H4985,Listes!$A$3:$I$12,8,FALSE))</f>
        <v/>
      </c>
      <c r="N4985" t="str">
        <f t="shared" si="700"/>
        <v/>
      </c>
    </row>
    <row r="4986" spans="1:14">
      <c r="A4986" s="62" t="str">
        <f>IF(Encodage!A4986="","",IF(COUNTIF($A$2:A4985,Encodage!A4986),"",IF(AND(Encodage!A4986&gt;=$G$2,Encodage!A4986&lt;=$H$2),Encodage!B4986,"")))</f>
        <v/>
      </c>
      <c r="B4986" s="62" t="str">
        <f>IF(A4986="","",IF(COUNTIF($A$2:B4985,Encodage!B4986)&gt;0,"",IF(AND(Encodage!B4986&gt;=$G$2,Encodage!A4986&lt;=$H$2),Encodage!C4986,"")))</f>
        <v/>
      </c>
      <c r="C4986" s="62"/>
      <c r="D4986" s="61"/>
      <c r="E4986" s="61"/>
      <c r="F4986" s="61"/>
      <c r="G4986" t="str">
        <f t="shared" si="699"/>
        <v/>
      </c>
      <c r="H4986" t="str">
        <f>IFERROR(IF(COUNTIF($H$4:H4985,H4985)&lt;VLOOKUP($H4985,$D$3:$E$500,2,0),H4985,INDEX($D$3:$D$300,MATCH(H4985,$D$3:$D$300,0)+1)),"")</f>
        <v/>
      </c>
      <c r="I4986" t="str">
        <f>IF($H4986="","",VLOOKUP($H4986,Listes!$A$3:$I$12,3,FALSE))</f>
        <v/>
      </c>
      <c r="J4986" t="str">
        <f>IF($H4986="","",VLOOKUP($H4986,Listes!$A$3:$I$12,4,FALSE))</f>
        <v/>
      </c>
      <c r="K4986" t="str">
        <f>IF(H4986="","",VLOOKUP($H4986,Listes!$A$3:$I$12,8,FALSE))</f>
        <v/>
      </c>
      <c r="N4986" t="str">
        <f t="shared" si="700"/>
        <v/>
      </c>
    </row>
    <row r="4987" spans="1:14">
      <c r="A4987" s="62" t="str">
        <f>IF(Encodage!A4987="","",IF(COUNTIF($A$2:A4986,Encodage!A4987),"",IF(AND(Encodage!A4987&gt;=$G$2,Encodage!A4987&lt;=$H$2),Encodage!B4987,"")))</f>
        <v/>
      </c>
      <c r="B4987" s="62" t="str">
        <f>IF(A4987="","",IF(COUNTIF($A$2:B4986,Encodage!B4987)&gt;0,"",IF(AND(Encodage!B4987&gt;=$G$2,Encodage!A4987&lt;=$H$2),Encodage!C4987,"")))</f>
        <v/>
      </c>
      <c r="C4987" s="62"/>
      <c r="D4987" s="61"/>
      <c r="E4987" s="61"/>
      <c r="F4987" s="61"/>
      <c r="G4987" t="str">
        <f t="shared" si="699"/>
        <v/>
      </c>
      <c r="H4987" t="str">
        <f>IFERROR(IF(COUNTIF($H$4:H4986,H4986)&lt;VLOOKUP($H4986,$D$3:$E$500,2,0),H4986,INDEX($D$3:$D$300,MATCH(H4986,$D$3:$D$300,0)+1)),"")</f>
        <v/>
      </c>
      <c r="I4987" t="str">
        <f>IF($H4987="","",VLOOKUP($H4987,Listes!$A$3:$I$12,3,FALSE))</f>
        <v/>
      </c>
      <c r="J4987" t="str">
        <f>IF($H4987="","",VLOOKUP($H4987,Listes!$A$3:$I$12,4,FALSE))</f>
        <v/>
      </c>
      <c r="K4987" t="str">
        <f>IF(H4987="","",VLOOKUP($H4987,Listes!$A$3:$I$12,8,FALSE))</f>
        <v/>
      </c>
      <c r="N4987" t="str">
        <f t="shared" si="700"/>
        <v/>
      </c>
    </row>
    <row r="4988" spans="1:14">
      <c r="A4988" s="62" t="str">
        <f>IF(Encodage!A4988="","",IF(COUNTIF($A$2:A4987,Encodage!A4988),"",IF(AND(Encodage!A4988&gt;=$G$2,Encodage!A4988&lt;=$H$2),Encodage!B4988,"")))</f>
        <v/>
      </c>
      <c r="B4988" s="62" t="str">
        <f>IF(A4988="","",IF(COUNTIF($A$2:B4987,Encodage!B4988)&gt;0,"",IF(AND(Encodage!B4988&gt;=$G$2,Encodage!A4988&lt;=$H$2),Encodage!C4988,"")))</f>
        <v/>
      </c>
      <c r="C4988" s="62"/>
      <c r="D4988" s="61"/>
      <c r="E4988" s="61"/>
      <c r="F4988" s="61"/>
      <c r="G4988" t="str">
        <f t="shared" si="699"/>
        <v/>
      </c>
      <c r="H4988" t="str">
        <f>IFERROR(IF(COUNTIF($H$4:H4987,H4987)&lt;VLOOKUP($H4987,$D$3:$E$500,2,0),H4987,INDEX($D$3:$D$300,MATCH(H4987,$D$3:$D$300,0)+1)),"")</f>
        <v/>
      </c>
      <c r="I4988" t="str">
        <f>IF($H4988="","",VLOOKUP($H4988,Listes!$A$3:$I$12,3,FALSE))</f>
        <v/>
      </c>
      <c r="J4988" t="str">
        <f>IF($H4988="","",VLOOKUP($H4988,Listes!$A$3:$I$12,4,FALSE))</f>
        <v/>
      </c>
      <c r="K4988" t="str">
        <f>IF(H4988="","",VLOOKUP($H4988,Listes!$A$3:$I$12,8,FALSE))</f>
        <v/>
      </c>
      <c r="N4988" t="str">
        <f t="shared" si="700"/>
        <v/>
      </c>
    </row>
    <row r="4989" spans="1:14">
      <c r="A4989" s="62" t="str">
        <f>IF(Encodage!A4989="","",IF(COUNTIF($A$2:A4988,Encodage!A4989),"",IF(AND(Encodage!A4989&gt;=$G$2,Encodage!A4989&lt;=$H$2),Encodage!B4989,"")))</f>
        <v/>
      </c>
      <c r="B4989" s="62" t="str">
        <f>IF(A4989="","",IF(COUNTIF($A$2:B4988,Encodage!B4989)&gt;0,"",IF(AND(Encodage!B4989&gt;=$G$2,Encodage!A4989&lt;=$H$2),Encodage!C4989,"")))</f>
        <v/>
      </c>
      <c r="C4989" s="62"/>
      <c r="D4989" s="61"/>
      <c r="E4989" s="61"/>
      <c r="F4989" s="61"/>
      <c r="G4989" t="str">
        <f t="shared" si="699"/>
        <v/>
      </c>
      <c r="H4989" t="str">
        <f>IFERROR(IF(COUNTIF($H$4:H4988,H4988)&lt;VLOOKUP($H4988,$D$3:$E$500,2,0),H4988,INDEX($D$3:$D$300,MATCH(H4988,$D$3:$D$300,0)+1)),"")</f>
        <v/>
      </c>
      <c r="I4989" t="str">
        <f>IF($H4989="","",VLOOKUP($H4989,Listes!$A$3:$I$12,3,FALSE))</f>
        <v/>
      </c>
      <c r="J4989" t="str">
        <f>IF($H4989="","",VLOOKUP($H4989,Listes!$A$3:$I$12,4,FALSE))</f>
        <v/>
      </c>
      <c r="K4989" t="str">
        <f>IF(H4989="","",VLOOKUP($H4989,Listes!$A$3:$I$12,8,FALSE))</f>
        <v/>
      </c>
      <c r="N4989" t="str">
        <f t="shared" si="700"/>
        <v/>
      </c>
    </row>
    <row r="4990" spans="1:14">
      <c r="A4990" s="62" t="str">
        <f>IF(Encodage!A4990="","",IF(COUNTIF($A$2:A4989,Encodage!A4990),"",IF(AND(Encodage!A4990&gt;=$G$2,Encodage!A4990&lt;=$H$2),Encodage!B4990,"")))</f>
        <v/>
      </c>
      <c r="B4990" s="62" t="str">
        <f>IF(A4990="","",IF(COUNTIF($A$2:B4989,Encodage!B4990)&gt;0,"",IF(AND(Encodage!B4990&gt;=$G$2,Encodage!A4990&lt;=$H$2),Encodage!C4990,"")))</f>
        <v/>
      </c>
      <c r="C4990" s="62"/>
      <c r="D4990" s="61"/>
      <c r="E4990" s="61"/>
      <c r="F4990" s="61"/>
      <c r="G4990" t="str">
        <f t="shared" si="699"/>
        <v/>
      </c>
      <c r="H4990" t="str">
        <f>IFERROR(IF(COUNTIF($H$4:H4989,H4989)&lt;VLOOKUP($H4989,$D$3:$E$500,2,0),H4989,INDEX($D$3:$D$300,MATCH(H4989,$D$3:$D$300,0)+1)),"")</f>
        <v/>
      </c>
      <c r="I4990" t="str">
        <f>IF($H4990="","",VLOOKUP($H4990,Listes!$A$3:$I$12,3,FALSE))</f>
        <v/>
      </c>
      <c r="J4990" t="str">
        <f>IF($H4990="","",VLOOKUP($H4990,Listes!$A$3:$I$12,4,FALSE))</f>
        <v/>
      </c>
      <c r="K4990" t="str">
        <f>IF(H4990="","",VLOOKUP($H4990,Listes!$A$3:$I$12,8,FALSE))</f>
        <v/>
      </c>
      <c r="N4990" t="str">
        <f t="shared" si="700"/>
        <v/>
      </c>
    </row>
    <row r="4991" spans="1:14">
      <c r="A4991" s="62" t="str">
        <f>IF(Encodage!A4991="","",IF(COUNTIF($A$2:A4990,Encodage!A4991),"",IF(AND(Encodage!A4991&gt;=$G$2,Encodage!A4991&lt;=$H$2),Encodage!B4991,"")))</f>
        <v/>
      </c>
      <c r="B4991" s="62" t="str">
        <f>IF(A4991="","",IF(COUNTIF($A$2:B4990,Encodage!B4991)&gt;0,"",IF(AND(Encodage!B4991&gt;=$G$2,Encodage!A4991&lt;=$H$2),Encodage!C4991,"")))</f>
        <v/>
      </c>
      <c r="C4991" s="62"/>
      <c r="D4991" s="61"/>
      <c r="E4991" s="61"/>
      <c r="F4991" s="61"/>
      <c r="G4991" t="str">
        <f t="shared" si="699"/>
        <v/>
      </c>
      <c r="H4991" t="str">
        <f>IFERROR(IF(COUNTIF($H$4:H4990,H4990)&lt;VLOOKUP($H4990,$D$3:$E$500,2,0),H4990,INDEX($D$3:$D$300,MATCH(H4990,$D$3:$D$300,0)+1)),"")</f>
        <v/>
      </c>
      <c r="I4991" t="str">
        <f>IF($H4991="","",VLOOKUP($H4991,Listes!$A$3:$I$12,3,FALSE))</f>
        <v/>
      </c>
      <c r="J4991" t="str">
        <f>IF($H4991="","",VLOOKUP($H4991,Listes!$A$3:$I$12,4,FALSE))</f>
        <v/>
      </c>
      <c r="K4991" t="str">
        <f>IF(H4991="","",VLOOKUP($H4991,Listes!$A$3:$I$12,8,FALSE))</f>
        <v/>
      </c>
      <c r="N4991" t="str">
        <f t="shared" si="700"/>
        <v/>
      </c>
    </row>
    <row r="4992" spans="1:14">
      <c r="A4992" s="62" t="str">
        <f>IF(Encodage!A4992="","",IF(COUNTIF($A$2:A4991,Encodage!A4992),"",IF(AND(Encodage!A4992&gt;=$G$2,Encodage!A4992&lt;=$H$2),Encodage!B4992,"")))</f>
        <v/>
      </c>
      <c r="B4992" s="62" t="str">
        <f>IF(A4992="","",IF(COUNTIF($A$2:B4991,Encodage!B4992)&gt;0,"",IF(AND(Encodage!B4992&gt;=$G$2,Encodage!A4992&lt;=$H$2),Encodage!C4992,"")))</f>
        <v/>
      </c>
      <c r="C4992" s="62"/>
      <c r="D4992" s="61"/>
      <c r="E4992" s="61"/>
      <c r="F4992" s="61"/>
      <c r="G4992" t="str">
        <f t="shared" si="699"/>
        <v/>
      </c>
      <c r="H4992" t="str">
        <f>IFERROR(IF(COUNTIF($H$4:H4991,H4991)&lt;VLOOKUP($H4991,$D$3:$E$500,2,0),H4991,INDEX($D$3:$D$300,MATCH(H4991,$D$3:$D$300,0)+1)),"")</f>
        <v/>
      </c>
      <c r="I4992" t="str">
        <f>IF($H4992="","",VLOOKUP($H4992,Listes!$A$3:$I$12,3,FALSE))</f>
        <v/>
      </c>
      <c r="J4992" t="str">
        <f>IF($H4992="","",VLOOKUP($H4992,Listes!$A$3:$I$12,4,FALSE))</f>
        <v/>
      </c>
      <c r="K4992" t="str">
        <f>IF(H4992="","",VLOOKUP($H4992,Listes!$A$3:$I$12,8,FALSE))</f>
        <v/>
      </c>
      <c r="N4992" t="str">
        <f t="shared" si="700"/>
        <v/>
      </c>
    </row>
    <row r="4993" spans="1:14">
      <c r="A4993" s="62" t="str">
        <f>IF(Encodage!A4993="","",IF(COUNTIF($A$2:A4992,Encodage!A4993),"",IF(AND(Encodage!A4993&gt;=$G$2,Encodage!A4993&lt;=$H$2),Encodage!B4993,"")))</f>
        <v/>
      </c>
      <c r="B4993" s="62" t="str">
        <f>IF(A4993="","",IF(COUNTIF($A$2:B4992,Encodage!B4993)&gt;0,"",IF(AND(Encodage!B4993&gt;=$G$2,Encodage!A4993&lt;=$H$2),Encodage!C4993,"")))</f>
        <v/>
      </c>
      <c r="C4993" s="62"/>
      <c r="D4993" s="61"/>
      <c r="E4993" s="61"/>
      <c r="F4993" s="61"/>
      <c r="G4993" t="str">
        <f t="shared" si="699"/>
        <v/>
      </c>
      <c r="H4993" t="str">
        <f>IFERROR(IF(COUNTIF($H$4:H4992,H4992)&lt;VLOOKUP($H4992,$D$3:$E$500,2,0),H4992,INDEX($D$3:$D$300,MATCH(H4992,$D$3:$D$300,0)+1)),"")</f>
        <v/>
      </c>
      <c r="I4993" t="str">
        <f>IF($H4993="","",VLOOKUP($H4993,Listes!$A$3:$I$12,3,FALSE))</f>
        <v/>
      </c>
      <c r="J4993" t="str">
        <f>IF($H4993="","",VLOOKUP($H4993,Listes!$A$3:$I$12,4,FALSE))</f>
        <v/>
      </c>
      <c r="K4993" t="str">
        <f>IF(H4993="","",VLOOKUP($H4993,Listes!$A$3:$I$12,8,FALSE))</f>
        <v/>
      </c>
      <c r="N4993" t="str">
        <f t="shared" si="700"/>
        <v/>
      </c>
    </row>
    <row r="4994" spans="1:14">
      <c r="A4994" s="62" t="str">
        <f>IF(Encodage!A4994="","",IF(COUNTIF($A$2:A4993,Encodage!A4994),"",IF(AND(Encodage!A4994&gt;=$G$2,Encodage!A4994&lt;=$H$2),Encodage!B4994,"")))</f>
        <v/>
      </c>
      <c r="B4994" s="62" t="str">
        <f>IF(A4994="","",IF(COUNTIF($A$2:B4993,Encodage!B4994)&gt;0,"",IF(AND(Encodage!B4994&gt;=$G$2,Encodage!A4994&lt;=$H$2),Encodage!C4994,"")))</f>
        <v/>
      </c>
      <c r="C4994" s="62"/>
      <c r="D4994" s="61"/>
      <c r="E4994" s="61"/>
      <c r="F4994" s="61"/>
      <c r="G4994" t="str">
        <f t="shared" si="699"/>
        <v/>
      </c>
      <c r="H4994" t="str">
        <f>IFERROR(IF(COUNTIF($H$4:H4993,H4993)&lt;VLOOKUP($H4993,$D$3:$E$500,2,0),H4993,INDEX($D$3:$D$300,MATCH(H4993,$D$3:$D$300,0)+1)),"")</f>
        <v/>
      </c>
      <c r="I4994" t="str">
        <f>IF($H4994="","",VLOOKUP($H4994,Listes!$A$3:$I$12,3,FALSE))</f>
        <v/>
      </c>
      <c r="J4994" t="str">
        <f>IF($H4994="","",VLOOKUP($H4994,Listes!$A$3:$I$12,4,FALSE))</f>
        <v/>
      </c>
      <c r="K4994" t="str">
        <f>IF(H4994="","",VLOOKUP($H4994,Listes!$A$3:$I$12,8,FALSE))</f>
        <v/>
      </c>
      <c r="N4994" t="str">
        <f t="shared" si="700"/>
        <v/>
      </c>
    </row>
    <row r="4995" spans="1:14">
      <c r="A4995" s="62" t="str">
        <f>IF(Encodage!A4995="","",IF(COUNTIF($A$2:A4994,Encodage!A4995),"",IF(AND(Encodage!A4995&gt;=$G$2,Encodage!A4995&lt;=$H$2),Encodage!B4995,"")))</f>
        <v/>
      </c>
      <c r="B4995" s="62" t="str">
        <f>IF(A4995="","",IF(COUNTIF($A$2:B4994,Encodage!B4995)&gt;0,"",IF(AND(Encodage!B4995&gt;=$G$2,Encodage!A4995&lt;=$H$2),Encodage!C4995,"")))</f>
        <v/>
      </c>
      <c r="C4995" s="62"/>
      <c r="D4995" s="61"/>
      <c r="E4995" s="61"/>
      <c r="F4995" s="61"/>
      <c r="G4995" t="str">
        <f t="shared" si="699"/>
        <v/>
      </c>
      <c r="H4995" t="str">
        <f>IFERROR(IF(COUNTIF($H$4:H4994,H4994)&lt;VLOOKUP($H4994,$D$3:$E$500,2,0),H4994,INDEX($D$3:$D$300,MATCH(H4994,$D$3:$D$300,0)+1)),"")</f>
        <v/>
      </c>
      <c r="I4995" t="str">
        <f>IF($H4995="","",VLOOKUP($H4995,Listes!$A$3:$I$12,3,FALSE))</f>
        <v/>
      </c>
      <c r="J4995" t="str">
        <f>IF($H4995="","",VLOOKUP($H4995,Listes!$A$3:$I$12,4,FALSE))</f>
        <v/>
      </c>
      <c r="K4995" t="str">
        <f>IF(H4995="","",VLOOKUP($H4995,Listes!$A$3:$I$12,8,FALSE))</f>
        <v/>
      </c>
      <c r="N4995" t="str">
        <f t="shared" si="700"/>
        <v/>
      </c>
    </row>
    <row r="4996" spans="1:14">
      <c r="A4996" s="62" t="str">
        <f>IF(Encodage!A4996="","",IF(COUNTIF($A$2:A4995,Encodage!A4996),"",IF(AND(Encodage!A4996&gt;=$G$2,Encodage!A4996&lt;=$H$2),Encodage!B4996,"")))</f>
        <v/>
      </c>
      <c r="B4996" s="62" t="str">
        <f>IF(A4996="","",IF(COUNTIF($A$2:B4995,Encodage!B4996)&gt;0,"",IF(AND(Encodage!B4996&gt;=$G$2,Encodage!A4996&lt;=$H$2),Encodage!C4996,"")))</f>
        <v/>
      </c>
      <c r="C4996" s="62"/>
      <c r="D4996" s="61"/>
      <c r="E4996" s="61"/>
      <c r="F4996" s="61"/>
      <c r="G4996" t="str">
        <f t="shared" si="699"/>
        <v/>
      </c>
      <c r="H4996" t="str">
        <f>IFERROR(IF(COUNTIF($H$4:H4995,H4995)&lt;VLOOKUP($H4995,$D$3:$E$500,2,0),H4995,INDEX($D$3:$D$300,MATCH(H4995,$D$3:$D$300,0)+1)),"")</f>
        <v/>
      </c>
      <c r="I4996" t="str">
        <f>IF($H4996="","",VLOOKUP($H4996,Listes!$A$3:$I$12,3,FALSE))</f>
        <v/>
      </c>
      <c r="J4996" t="str">
        <f>IF($H4996="","",VLOOKUP($H4996,Listes!$A$3:$I$12,4,FALSE))</f>
        <v/>
      </c>
      <c r="K4996" t="str">
        <f>IF(H4996="","",VLOOKUP($H4996,Listes!$A$3:$I$12,8,FALSE))</f>
        <v/>
      </c>
      <c r="N4996" t="str">
        <f t="shared" si="700"/>
        <v/>
      </c>
    </row>
    <row r="4997" spans="1:14">
      <c r="A4997" s="62" t="str">
        <f>IF(Encodage!A4997="","",IF(COUNTIF($A$2:A4996,Encodage!A4997),"",IF(AND(Encodage!A4997&gt;=$G$2,Encodage!A4997&lt;=$H$2),Encodage!B4997,"")))</f>
        <v/>
      </c>
      <c r="B4997" s="62" t="str">
        <f>IF(A4997="","",IF(COUNTIF($A$2:B4996,Encodage!B4997)&gt;0,"",IF(AND(Encodage!B4997&gt;=$G$2,Encodage!A4997&lt;=$H$2),Encodage!C4997,"")))</f>
        <v/>
      </c>
      <c r="C4997" s="62"/>
      <c r="D4997" s="61"/>
      <c r="E4997" s="61"/>
      <c r="F4997" s="61"/>
      <c r="G4997" t="str">
        <f>IFERROR(INDEX($C$3:$C$10000,MATCH(H4997,$A$3:$A$10000,0)),"")</f>
        <v/>
      </c>
      <c r="H4997" t="str">
        <f>IFERROR(IF(COUNTIF($H$4:H4996,H4996)&lt;VLOOKUP($H4996,$D$3:$E$500,2,0),H4996,INDEX($D$3:$D$300,MATCH(H4996,$D$3:$D$300,0)+1)),"")</f>
        <v/>
      </c>
      <c r="I4997" t="str">
        <f>IF($H4997="","",VLOOKUP($H4997,Listes!$A$3:$I$12,3,FALSE))</f>
        <v/>
      </c>
      <c r="J4997" t="str">
        <f>IF($H4997="","",VLOOKUP($H4997,Listes!$A$3:$I$12,4,FALSE))</f>
        <v/>
      </c>
      <c r="K4997" t="str">
        <f>IF(H4997="","",VLOOKUP($H4997,Listes!$A$3:$I$12,8,FALSE))</f>
        <v/>
      </c>
      <c r="N4997" t="str">
        <f t="shared" ref="N4997:N5000" si="701">IF($H4996=$H4997,"",IFERROR(INDEX($C$3:$C$300,MATCH(H4997,$D$3:$D$300,0)),""))</f>
        <v/>
      </c>
    </row>
    <row r="4998" spans="1:14">
      <c r="A4998" s="62" t="str">
        <f>IF(Encodage!A4998="","",IF(COUNTIF($A$2:A4997,Encodage!A4998),"",IF(AND(Encodage!A4998&gt;=$G$2,Encodage!A4998&lt;=$H$2),Encodage!B4998,"")))</f>
        <v/>
      </c>
      <c r="B4998" s="62" t="str">
        <f>IF(A4998="","",IF(COUNTIF($A$2:B4997,Encodage!B4998)&gt;0,"",IF(AND(Encodage!B4998&gt;=$G$2,Encodage!A4998&lt;=$H$2),Encodage!C4998,"")))</f>
        <v/>
      </c>
      <c r="C4998" s="62"/>
      <c r="D4998" s="61"/>
      <c r="E4998" s="61"/>
      <c r="F4998" s="61"/>
      <c r="G4998" t="str">
        <f>IFERROR(INDEX($C$3:$C$10000,MATCH(H4998,$A$3:$A$10000,0)),"")</f>
        <v/>
      </c>
      <c r="H4998" t="str">
        <f>IFERROR(IF(COUNTIF($H$4:H4997,H4997)&lt;VLOOKUP($H4997,$D$3:$E$500,2,0),H4997,INDEX($D$3:$D$300,MATCH(H4997,$D$3:$D$300,0)+1)),"")</f>
        <v/>
      </c>
      <c r="I4998" t="str">
        <f>IF($H4998="","",VLOOKUP($H4998,Listes!$A$3:$I$12,3,FALSE))</f>
        <v/>
      </c>
      <c r="J4998" t="str">
        <f>IF($H4998="","",VLOOKUP($H4998,Listes!$A$3:$I$12,4,FALSE))</f>
        <v/>
      </c>
      <c r="K4998" t="str">
        <f>IF(H4998="","",VLOOKUP($H4998,Listes!$A$3:$I$12,8,FALSE))</f>
        <v/>
      </c>
      <c r="N4998" t="str">
        <f t="shared" si="701"/>
        <v/>
      </c>
    </row>
    <row r="4999" spans="1:14">
      <c r="A4999" s="62" t="str">
        <f>IF(Encodage!A4999="","",IF(COUNTIF($A$2:A4998,Encodage!A4999),"",IF(AND(Encodage!A4999&gt;=$G$2,Encodage!A4999&lt;=$H$2),Encodage!B4999,"")))</f>
        <v/>
      </c>
      <c r="B4999" s="62" t="str">
        <f>IF(A4999="","",IF(COUNTIF($A$2:B4998,Encodage!B4999)&gt;0,"",IF(AND(Encodage!B4999&gt;=$G$2,Encodage!A4999&lt;=$H$2),Encodage!C4999,"")))</f>
        <v/>
      </c>
      <c r="C4999" s="62"/>
      <c r="D4999" s="61"/>
      <c r="E4999" s="61"/>
      <c r="F4999" s="61"/>
      <c r="G4999" t="str">
        <f>IFERROR(INDEX($C$3:$C$10000,MATCH(H4999,$A$3:$A$10000,0)),"")</f>
        <v/>
      </c>
      <c r="H4999" t="str">
        <f>IFERROR(IF(COUNTIF($H$4:H4998,H4998)&lt;VLOOKUP($H4998,$D$3:$E$500,2,0),H4998,INDEX($D$3:$D$300,MATCH(H4998,$D$3:$D$300,0)+1)),"")</f>
        <v/>
      </c>
      <c r="I4999" t="str">
        <f>IF($H4999="","",VLOOKUP($H4999,Listes!$A$3:$I$12,3,FALSE))</f>
        <v/>
      </c>
      <c r="J4999" t="str">
        <f>IF($H4999="","",VLOOKUP($H4999,Listes!$A$3:$I$12,4,FALSE))</f>
        <v/>
      </c>
      <c r="K4999" t="str">
        <f>IF(H4999="","",VLOOKUP($H4999,Listes!$A$3:$I$12,8,FALSE))</f>
        <v/>
      </c>
      <c r="N4999" t="str">
        <f t="shared" si="701"/>
        <v/>
      </c>
    </row>
    <row r="5000" spans="1:14">
      <c r="A5000" s="62" t="str">
        <f>IF(Encodage!A5000="","",IF(COUNTIF($A$2:A4999,Encodage!A5000),"",IF(AND(Encodage!A5000&gt;=$G$2,Encodage!A5000&lt;=$H$2),Encodage!B5000,"")))</f>
        <v/>
      </c>
      <c r="B5000" s="62" t="str">
        <f>IF(A5000="","",IF(COUNTIF($A$2:B4999,Encodage!B5000)&gt;0,"",IF(AND(Encodage!B5000&gt;=$G$2,Encodage!A5000&lt;=$H$2),Encodage!C5000,"")))</f>
        <v/>
      </c>
      <c r="C5000" s="62"/>
      <c r="D5000" s="61"/>
      <c r="E5000" s="61"/>
      <c r="F5000" s="61"/>
      <c r="G5000" t="str">
        <f>IFERROR(INDEX($C$3:$C$10000,MATCH(H5000,$A$3:$A$10000,0)),"")</f>
        <v/>
      </c>
      <c r="H5000" t="str">
        <f>IFERROR(IF(COUNTIF($H$4:H4999,H4999)&lt;VLOOKUP($H4999,$D$3:$E$500,2,0),H4999,INDEX($D$3:$D$300,MATCH(H4999,$D$3:$D$300,0)+1)),"")</f>
        <v/>
      </c>
      <c r="I5000" t="str">
        <f>IF($H5000="","",VLOOKUP($H5000,Listes!$A$3:$I$12,3,FALSE))</f>
        <v/>
      </c>
      <c r="J5000" t="str">
        <f>IF($H5000="","",VLOOKUP($H5000,Listes!$A$3:$I$12,4,FALSE))</f>
        <v/>
      </c>
      <c r="K5000" t="str">
        <f>IF(H5000="","",VLOOKUP($H5000,Listes!$A$3:$I$12,8,FALSE))</f>
        <v/>
      </c>
      <c r="N5000" t="str">
        <f t="shared" si="701"/>
        <v/>
      </c>
    </row>
    <row r="5001" spans="1:14">
      <c r="A5001" s="62" t="str">
        <f>IF(Encodage!A5001="","",IF(COUNTIF($A$2:A5000,Encodage!A5001),"",IF(AND(Encodage!A5001&gt;=$G$2,Encodage!A5001&lt;=$H$2),Encodage!B5001,"")))</f>
        <v/>
      </c>
      <c r="B5001" s="62" t="str">
        <f>IF(A5001="","",IF(COUNTIF($A$2:B5000,Encodage!B5001)&gt;0,"",IF(AND(Encodage!B5001&gt;=$G$2,Encodage!A5001&lt;=$H$2),Encodage!C5001,"")))</f>
        <v/>
      </c>
      <c r="C5001" s="62"/>
      <c r="D5001" s="61"/>
      <c r="E5001" s="61"/>
      <c r="F5001" s="61"/>
      <c r="G5001" s="61"/>
      <c r="H5001" s="61"/>
      <c r="I5001" s="61"/>
      <c r="J5001" s="61"/>
      <c r="K5001" s="61"/>
    </row>
    <row r="5002" spans="1:14">
      <c r="A5002" s="62" t="str">
        <f>IF(Encodage!A5002="","",IF(COUNTIF($A$2:A5001,Encodage!A5002),"",IF(AND(Encodage!A5002&gt;=$G$2,Encodage!A5002&lt;=$H$2),Encodage!B5002,"")))</f>
        <v/>
      </c>
      <c r="B5002" s="62" t="str">
        <f>IF(A5002="","",IF(COUNTIF($A$2:B5001,Encodage!B5002)&gt;0,"",IF(AND(Encodage!B5002&gt;=$G$2,Encodage!A5002&lt;=$H$2),Encodage!C5002,"")))</f>
        <v/>
      </c>
      <c r="C5002" s="62"/>
      <c r="D5002" s="61"/>
      <c r="E5002" s="61"/>
      <c r="F5002" s="61"/>
      <c r="G5002" s="61"/>
      <c r="H5002" s="61"/>
      <c r="I5002" s="61"/>
      <c r="J5002" s="61"/>
      <c r="K5002" s="61"/>
    </row>
    <row r="5003" spans="1:14">
      <c r="A5003" s="62" t="str">
        <f>IF(Encodage!A5003="","",IF(COUNTIF($A$2:A5002,Encodage!A5003),"",IF(AND(Encodage!A5003&gt;=$G$2,Encodage!A5003&lt;=$H$2),Encodage!B5003,"")))</f>
        <v/>
      </c>
      <c r="B5003" s="62" t="str">
        <f>IF(A5003="","",IF(COUNTIF($A$2:B5002,Encodage!B5003)&gt;0,"",IF(AND(Encodage!B5003&gt;=$G$2,Encodage!A5003&lt;=$H$2),Encodage!C5003,"")))</f>
        <v/>
      </c>
      <c r="C5003" s="62"/>
      <c r="D5003" s="61"/>
      <c r="E5003" s="61"/>
      <c r="F5003" s="61"/>
      <c r="G5003" s="61"/>
      <c r="H5003" s="61"/>
      <c r="I5003" s="61"/>
      <c r="J5003" s="61"/>
      <c r="K5003" s="61"/>
    </row>
    <row r="5004" spans="1:14">
      <c r="A5004" s="62" t="str">
        <f>IF(Encodage!A5004="","",IF(COUNTIF($A$2:A5003,Encodage!A5004),"",IF(AND(Encodage!A5004&gt;=$G$2,Encodage!A5004&lt;=$H$2),Encodage!B5004,"")))</f>
        <v/>
      </c>
      <c r="B5004" s="62" t="str">
        <f>IF(A5004="","",IF(COUNTIF($A$2:B5003,Encodage!B5004)&gt;0,"",IF(AND(Encodage!B5004&gt;=$G$2,Encodage!A5004&lt;=$H$2),Encodage!C5004,"")))</f>
        <v/>
      </c>
      <c r="C5004" s="62"/>
      <c r="D5004" s="61"/>
      <c r="E5004" s="61"/>
      <c r="F5004" s="61"/>
      <c r="G5004" s="61"/>
      <c r="H5004" s="61"/>
      <c r="I5004" s="61"/>
      <c r="J5004" s="61"/>
      <c r="K5004" s="61"/>
    </row>
    <row r="5005" spans="1:14">
      <c r="A5005" s="62" t="str">
        <f>IF(Encodage!A5005="","",IF(COUNTIF($A$2:A5004,Encodage!A5005),"",IF(AND(Encodage!A5005&gt;=$G$2,Encodage!A5005&lt;=$H$2),Encodage!B5005,"")))</f>
        <v/>
      </c>
      <c r="B5005" s="62" t="str">
        <f>IF(A5005="","",IF(COUNTIF($A$2:B5004,Encodage!B5005)&gt;0,"",IF(AND(Encodage!B5005&gt;=$G$2,Encodage!A5005&lt;=$H$2),Encodage!C5005,"")))</f>
        <v/>
      </c>
      <c r="C5005" s="62"/>
      <c r="D5005" s="61"/>
      <c r="E5005" s="61"/>
      <c r="F5005" s="61"/>
      <c r="G5005" s="61"/>
      <c r="H5005" s="61"/>
      <c r="I5005" s="61"/>
      <c r="J5005" s="61"/>
      <c r="K5005" s="61"/>
    </row>
    <row r="5006" spans="1:14">
      <c r="A5006" s="62" t="str">
        <f>IF(Encodage!A5006="","",IF(COUNTIF($A$2:A5005,Encodage!A5006),"",IF(AND(Encodage!A5006&gt;=$G$2,Encodage!A5006&lt;=$H$2),Encodage!B5006,"")))</f>
        <v/>
      </c>
      <c r="B5006" s="62" t="str">
        <f>IF(A5006="","",IF(COUNTIF($A$2:B5005,Encodage!B5006)&gt;0,"",IF(AND(Encodage!B5006&gt;=$G$2,Encodage!A5006&lt;=$H$2),Encodage!C5006,"")))</f>
        <v/>
      </c>
      <c r="C5006" s="62"/>
      <c r="D5006" s="61"/>
      <c r="E5006" s="61"/>
      <c r="F5006" s="61"/>
      <c r="G5006" s="61"/>
      <c r="H5006" s="61"/>
      <c r="I5006" s="61"/>
      <c r="J5006" s="61"/>
      <c r="K5006" s="61"/>
    </row>
    <row r="5007" spans="1:14">
      <c r="A5007" s="62" t="str">
        <f>IF(Encodage!A5007="","",IF(COUNTIF($A$2:A5006,Encodage!A5007),"",IF(AND(Encodage!A5007&gt;=$G$2,Encodage!A5007&lt;=$H$2),Encodage!B5007,"")))</f>
        <v/>
      </c>
      <c r="B5007" s="62" t="str">
        <f>IF(A5007="","",IF(COUNTIF($A$2:B5006,Encodage!B5007)&gt;0,"",IF(AND(Encodage!B5007&gt;=$G$2,Encodage!A5007&lt;=$H$2),Encodage!C5007,"")))</f>
        <v/>
      </c>
      <c r="C5007" s="62"/>
      <c r="D5007" s="61"/>
      <c r="E5007" s="61"/>
      <c r="F5007" s="61"/>
      <c r="G5007" s="61"/>
      <c r="H5007" s="61"/>
      <c r="I5007" s="61"/>
      <c r="J5007" s="61"/>
      <c r="K5007" s="61"/>
    </row>
    <row r="5008" spans="1:14">
      <c r="A5008" s="62" t="str">
        <f>IF(Encodage!A5008="","",IF(COUNTIF($A$2:A5007,Encodage!A5008),"",IF(AND(Encodage!A5008&gt;=$G$2,Encodage!A5008&lt;=$H$2),Encodage!B5008,"")))</f>
        <v/>
      </c>
      <c r="B5008" s="62" t="str">
        <f>IF(A5008="","",IF(COUNTIF($A$2:B5007,Encodage!B5008)&gt;0,"",IF(AND(Encodage!B5008&gt;=$G$2,Encodage!A5008&lt;=$H$2),Encodage!C5008,"")))</f>
        <v/>
      </c>
      <c r="C5008" s="62"/>
      <c r="D5008" s="61"/>
      <c r="E5008" s="61"/>
      <c r="F5008" s="61"/>
      <c r="G5008" s="61"/>
      <c r="H5008" s="61"/>
      <c r="I5008" s="61"/>
      <c r="J5008" s="61"/>
      <c r="K5008" s="61"/>
    </row>
    <row r="5009" spans="1:11">
      <c r="A5009" s="62" t="str">
        <f>IF(Encodage!A5009="","",IF(COUNTIF($A$2:A5008,Encodage!A5009),"",IF(AND(Encodage!A5009&gt;=$G$2,Encodage!A5009&lt;=$H$2),Encodage!B5009,"")))</f>
        <v/>
      </c>
      <c r="B5009" s="62" t="str">
        <f>IF(A5009="","",IF(COUNTIF($A$2:B5008,Encodage!B5009)&gt;0,"",IF(AND(Encodage!B5009&gt;=$G$2,Encodage!A5009&lt;=$H$2),Encodage!C5009,"")))</f>
        <v/>
      </c>
      <c r="C5009" s="62"/>
      <c r="D5009" s="61"/>
      <c r="E5009" s="61"/>
      <c r="F5009" s="61"/>
      <c r="G5009" s="61"/>
      <c r="H5009" s="61"/>
      <c r="I5009" s="61"/>
      <c r="J5009" s="61"/>
      <c r="K5009" s="61"/>
    </row>
    <row r="5010" spans="1:11">
      <c r="A5010" s="62" t="str">
        <f>IF(Encodage!A5010="","",IF(COUNTIF($A$2:A5009,Encodage!A5010),"",IF(AND(Encodage!A5010&gt;=$G$2,Encodage!A5010&lt;=$H$2),Encodage!B5010,"")))</f>
        <v/>
      </c>
      <c r="B5010" s="62" t="str">
        <f>IF(A5010="","",IF(COUNTIF($A$2:B5009,Encodage!B5010)&gt;0,"",IF(AND(Encodage!B5010&gt;=$G$2,Encodage!A5010&lt;=$H$2),Encodage!C5010,"")))</f>
        <v/>
      </c>
      <c r="C5010" s="62"/>
      <c r="D5010" s="61"/>
      <c r="E5010" s="61"/>
      <c r="F5010" s="61"/>
      <c r="G5010" s="61"/>
      <c r="H5010" s="61"/>
      <c r="I5010" s="61"/>
      <c r="J5010" s="61"/>
      <c r="K5010" s="61"/>
    </row>
    <row r="5011" spans="1:11">
      <c r="A5011" s="62" t="str">
        <f>IF(Encodage!A5011="","",IF(COUNTIF($A$2:A5010,Encodage!A5011),"",IF(AND(Encodage!A5011&gt;=$G$2,Encodage!A5011&lt;=$H$2),Encodage!B5011,"")))</f>
        <v/>
      </c>
      <c r="B5011" s="62" t="str">
        <f>IF(A5011="","",IF(COUNTIF($A$2:B5010,Encodage!B5011)&gt;0,"",IF(AND(Encodage!B5011&gt;=$G$2,Encodage!A5011&lt;=$H$2),Encodage!C5011,"")))</f>
        <v/>
      </c>
      <c r="C5011" s="62"/>
      <c r="D5011" s="61"/>
      <c r="E5011" s="61"/>
      <c r="F5011" s="61"/>
      <c r="G5011" s="61"/>
      <c r="H5011" s="61"/>
      <c r="I5011" s="61"/>
      <c r="J5011" s="61"/>
      <c r="K5011" s="61"/>
    </row>
    <row r="5012" spans="1:11">
      <c r="A5012" s="62" t="str">
        <f>IF(Encodage!A5012="","",IF(COUNTIF($A$2:A5011,Encodage!A5012),"",IF(AND(Encodage!A5012&gt;=$G$2,Encodage!A5012&lt;=$H$2),Encodage!B5012,"")))</f>
        <v/>
      </c>
      <c r="B5012" s="62" t="str">
        <f>IF(A5012="","",IF(COUNTIF($A$2:B5011,Encodage!B5012)&gt;0,"",IF(AND(Encodage!B5012&gt;=$G$2,Encodage!A5012&lt;=$H$2),Encodage!C5012,"")))</f>
        <v/>
      </c>
      <c r="C5012" s="62"/>
      <c r="D5012" s="61"/>
      <c r="E5012" s="61"/>
      <c r="F5012" s="61"/>
      <c r="G5012" s="61"/>
      <c r="H5012" s="61"/>
      <c r="I5012" s="61"/>
      <c r="J5012" s="61"/>
      <c r="K5012" s="61"/>
    </row>
    <row r="5013" spans="1:11">
      <c r="A5013" s="62" t="str">
        <f>IF(Encodage!A5013="","",IF(COUNTIF($A$2:A5012,Encodage!A5013),"",IF(AND(Encodage!A5013&gt;=$G$2,Encodage!A5013&lt;=$H$2),Encodage!B5013,"")))</f>
        <v/>
      </c>
      <c r="B5013" s="62" t="str">
        <f>IF(A5013="","",IF(COUNTIF($A$2:B5012,Encodage!B5013)&gt;0,"",IF(AND(Encodage!B5013&gt;=$G$2,Encodage!A5013&lt;=$H$2),Encodage!C5013,"")))</f>
        <v/>
      </c>
      <c r="C5013" s="62"/>
      <c r="D5013" s="61"/>
      <c r="E5013" s="61"/>
      <c r="F5013" s="61"/>
      <c r="G5013" s="61"/>
      <c r="H5013" s="61"/>
      <c r="I5013" s="61"/>
      <c r="J5013" s="61"/>
      <c r="K5013" s="61"/>
    </row>
    <row r="5014" spans="1:11">
      <c r="A5014" s="62" t="str">
        <f>IF(Encodage!A5014="","",IF(COUNTIF($A$2:A5013,Encodage!A5014),"",IF(AND(Encodage!A5014&gt;=$G$2,Encodage!A5014&lt;=$H$2),Encodage!B5014,"")))</f>
        <v/>
      </c>
      <c r="B5014" s="62" t="str">
        <f>IF(A5014="","",IF(COUNTIF($A$2:B5013,Encodage!B5014)&gt;0,"",IF(AND(Encodage!B5014&gt;=$G$2,Encodage!A5014&lt;=$H$2),Encodage!C5014,"")))</f>
        <v/>
      </c>
      <c r="C5014" s="62"/>
      <c r="D5014" s="61"/>
      <c r="E5014" s="61"/>
      <c r="F5014" s="61"/>
      <c r="G5014" s="61"/>
      <c r="H5014" s="61"/>
      <c r="I5014" s="61"/>
      <c r="J5014" s="61"/>
      <c r="K5014" s="61"/>
    </row>
    <row r="5015" spans="1:11">
      <c r="A5015" s="62" t="str">
        <f>IF(Encodage!A5015="","",IF(COUNTIF($A$2:A5014,Encodage!A5015),"",IF(AND(Encodage!A5015&gt;=$G$2,Encodage!A5015&lt;=$H$2),Encodage!B5015,"")))</f>
        <v/>
      </c>
      <c r="B5015" s="62" t="str">
        <f>IF(A5015="","",IF(COUNTIF($A$2:B5014,Encodage!B5015)&gt;0,"",IF(AND(Encodage!B5015&gt;=$G$2,Encodage!A5015&lt;=$H$2),Encodage!C5015,"")))</f>
        <v/>
      </c>
      <c r="C5015" s="62"/>
      <c r="D5015" s="61"/>
      <c r="E5015" s="61"/>
      <c r="F5015" s="61"/>
      <c r="G5015" s="61"/>
      <c r="H5015" s="61"/>
      <c r="I5015" s="61"/>
      <c r="J5015" s="61"/>
      <c r="K5015" s="61"/>
    </row>
    <row r="5016" spans="1:11">
      <c r="A5016" s="62" t="str">
        <f>IF(Encodage!A5016="","",IF(COUNTIF($A$2:A5015,Encodage!A5016),"",IF(AND(Encodage!A5016&gt;=$G$2,Encodage!A5016&lt;=$H$2),Encodage!B5016,"")))</f>
        <v/>
      </c>
      <c r="B5016" s="62" t="str">
        <f>IF(A5016="","",IF(COUNTIF($A$2:B5015,Encodage!B5016)&gt;0,"",IF(AND(Encodage!B5016&gt;=$G$2,Encodage!A5016&lt;=$H$2),Encodage!C5016,"")))</f>
        <v/>
      </c>
      <c r="C5016" s="62"/>
      <c r="D5016" s="61"/>
      <c r="E5016" s="61"/>
      <c r="F5016" s="61"/>
      <c r="G5016" s="61"/>
      <c r="H5016" s="61"/>
      <c r="I5016" s="61"/>
      <c r="J5016" s="61"/>
      <c r="K5016" s="61"/>
    </row>
    <row r="5017" spans="1:11">
      <c r="A5017" s="62" t="str">
        <f>IF(Encodage!A5017="","",IF(COUNTIF($A$2:A5016,Encodage!A5017),"",IF(AND(Encodage!A5017&gt;=$G$2,Encodage!A5017&lt;=$H$2),Encodage!B5017,"")))</f>
        <v/>
      </c>
      <c r="B5017" s="62" t="str">
        <f>IF(A5017="","",IF(COUNTIF($A$2:B5016,Encodage!B5017)&gt;0,"",IF(AND(Encodage!B5017&gt;=$G$2,Encodage!A5017&lt;=$H$2),Encodage!C5017,"")))</f>
        <v/>
      </c>
      <c r="C5017" s="62"/>
      <c r="D5017" s="61"/>
      <c r="E5017" s="61"/>
      <c r="F5017" s="61"/>
      <c r="G5017" s="61"/>
      <c r="H5017" s="61"/>
      <c r="I5017" s="61"/>
      <c r="J5017" s="61"/>
      <c r="K5017" s="61"/>
    </row>
    <row r="5018" spans="1:11">
      <c r="A5018" s="62" t="str">
        <f>IF(Encodage!A5018="","",IF(COUNTIF($A$2:A5017,Encodage!A5018),"",IF(AND(Encodage!A5018&gt;=$G$2,Encodage!A5018&lt;=$H$2),Encodage!B5018,"")))</f>
        <v/>
      </c>
      <c r="B5018" s="62" t="str">
        <f>IF(A5018="","",IF(COUNTIF($A$2:B5017,Encodage!B5018)&gt;0,"",IF(AND(Encodage!B5018&gt;=$G$2,Encodage!A5018&lt;=$H$2),Encodage!C5018,"")))</f>
        <v/>
      </c>
      <c r="C5018" s="62"/>
      <c r="D5018" s="61"/>
      <c r="E5018" s="61"/>
      <c r="F5018" s="61"/>
      <c r="G5018" s="61"/>
      <c r="H5018" s="61"/>
      <c r="I5018" s="61"/>
      <c r="J5018" s="61"/>
      <c r="K5018" s="61"/>
    </row>
    <row r="5019" spans="1:11">
      <c r="A5019" s="62" t="str">
        <f>IF(Encodage!A5019="","",IF(COUNTIF($A$2:A5018,Encodage!A5019),"",IF(AND(Encodage!A5019&gt;=$G$2,Encodage!A5019&lt;=$H$2),Encodage!B5019,"")))</f>
        <v/>
      </c>
      <c r="B5019" s="62" t="str">
        <f>IF(A5019="","",IF(COUNTIF($A$2:B5018,Encodage!B5019)&gt;0,"",IF(AND(Encodage!B5019&gt;=$G$2,Encodage!A5019&lt;=$H$2),Encodage!C5019,"")))</f>
        <v/>
      </c>
      <c r="C5019" s="62"/>
      <c r="D5019" s="61"/>
      <c r="E5019" s="61"/>
      <c r="F5019" s="61"/>
      <c r="G5019" s="61"/>
      <c r="H5019" s="61"/>
      <c r="I5019" s="61"/>
      <c r="J5019" s="61"/>
      <c r="K5019" s="61"/>
    </row>
    <row r="5020" spans="1:11">
      <c r="A5020" s="62" t="str">
        <f>IF(Encodage!A5020="","",IF(COUNTIF($A$2:A5019,Encodage!A5020),"",IF(AND(Encodage!A5020&gt;=$G$2,Encodage!A5020&lt;=$H$2),Encodage!B5020,"")))</f>
        <v/>
      </c>
      <c r="B5020" s="62" t="str">
        <f>IF(A5020="","",IF(COUNTIF($A$2:B5019,Encodage!B5020)&gt;0,"",IF(AND(Encodage!B5020&gt;=$G$2,Encodage!A5020&lt;=$H$2),Encodage!C5020,"")))</f>
        <v/>
      </c>
      <c r="C5020" s="62"/>
      <c r="D5020" s="61"/>
      <c r="E5020" s="61"/>
      <c r="F5020" s="61"/>
      <c r="G5020" s="61"/>
      <c r="H5020" s="61"/>
      <c r="I5020" s="61"/>
      <c r="J5020" s="61"/>
      <c r="K5020" s="61"/>
    </row>
    <row r="5021" spans="1:11">
      <c r="A5021" s="62" t="str">
        <f>IF(Encodage!A5021="","",IF(COUNTIF($A$2:A5020,Encodage!A5021),"",IF(AND(Encodage!A5021&gt;=$G$2,Encodage!A5021&lt;=$H$2),Encodage!B5021,"")))</f>
        <v/>
      </c>
      <c r="B5021" s="62" t="str">
        <f>IF(A5021="","",IF(COUNTIF($A$2:B5020,Encodage!B5021)&gt;0,"",IF(AND(Encodage!B5021&gt;=$G$2,Encodage!A5021&lt;=$H$2),Encodage!C5021,"")))</f>
        <v/>
      </c>
      <c r="C5021" s="62"/>
      <c r="D5021" s="61"/>
      <c r="E5021" s="61"/>
      <c r="F5021" s="61"/>
      <c r="G5021" s="61"/>
      <c r="H5021" s="61"/>
      <c r="I5021" s="61"/>
      <c r="J5021" s="61"/>
      <c r="K5021" s="61"/>
    </row>
    <row r="5022" spans="1:11">
      <c r="A5022" s="62" t="str">
        <f>IF(Encodage!A5022="","",IF(COUNTIF($A$2:A5021,Encodage!A5022),"",IF(AND(Encodage!A5022&gt;=$G$2,Encodage!A5022&lt;=$H$2),Encodage!B5022,"")))</f>
        <v/>
      </c>
      <c r="B5022" s="62" t="str">
        <f>IF(A5022="","",IF(COUNTIF($A$2:B5021,Encodage!B5022)&gt;0,"",IF(AND(Encodage!B5022&gt;=$G$2,Encodage!A5022&lt;=$H$2),Encodage!C5022,"")))</f>
        <v/>
      </c>
      <c r="C5022" s="62"/>
      <c r="D5022" s="61"/>
      <c r="E5022" s="61"/>
      <c r="F5022" s="61"/>
      <c r="G5022" s="61"/>
      <c r="H5022" s="61"/>
      <c r="I5022" s="61"/>
      <c r="J5022" s="61"/>
      <c r="K5022" s="61"/>
    </row>
    <row r="5023" spans="1:11">
      <c r="A5023" s="62" t="str">
        <f>IF(Encodage!A5023="","",IF(COUNTIF($A$2:A5022,Encodage!A5023),"",IF(AND(Encodage!A5023&gt;=$G$2,Encodage!A5023&lt;=$H$2),Encodage!B5023,"")))</f>
        <v/>
      </c>
      <c r="B5023" s="62" t="str">
        <f>IF(A5023="","",IF(COUNTIF($A$2:B5022,Encodage!B5023)&gt;0,"",IF(AND(Encodage!B5023&gt;=$G$2,Encodage!A5023&lt;=$H$2),Encodage!C5023,"")))</f>
        <v/>
      </c>
      <c r="C5023" s="62"/>
      <c r="D5023" s="61"/>
      <c r="E5023" s="61"/>
      <c r="F5023" s="61"/>
      <c r="G5023" s="61"/>
      <c r="H5023" s="61"/>
      <c r="I5023" s="61"/>
      <c r="J5023" s="61"/>
      <c r="K5023" s="61"/>
    </row>
    <row r="5024" spans="1:11">
      <c r="A5024" s="62" t="str">
        <f>IF(Encodage!A5024="","",IF(COUNTIF($A$2:A5023,Encodage!A5024),"",IF(AND(Encodage!A5024&gt;=$G$2,Encodage!A5024&lt;=$H$2),Encodage!B5024,"")))</f>
        <v/>
      </c>
      <c r="B5024" s="62" t="str">
        <f>IF(A5024="","",IF(COUNTIF($A$2:B5023,Encodage!B5024)&gt;0,"",IF(AND(Encodage!B5024&gt;=$G$2,Encodage!A5024&lt;=$H$2),Encodage!C5024,"")))</f>
        <v/>
      </c>
      <c r="C5024" s="62"/>
      <c r="D5024" s="61"/>
      <c r="E5024" s="61"/>
      <c r="F5024" s="61"/>
      <c r="G5024" s="61"/>
      <c r="H5024" s="61"/>
      <c r="I5024" s="61"/>
      <c r="J5024" s="61"/>
      <c r="K5024" s="61"/>
    </row>
    <row r="5025" spans="1:11">
      <c r="A5025" s="62" t="str">
        <f>IF(Encodage!A5025="","",IF(COUNTIF($A$2:A5024,Encodage!A5025),"",IF(AND(Encodage!A5025&gt;=$G$2,Encodage!A5025&lt;=$H$2),Encodage!B5025,"")))</f>
        <v/>
      </c>
      <c r="B5025" s="62" t="str">
        <f>IF(A5025="","",IF(COUNTIF($A$2:B5024,Encodage!B5025)&gt;0,"",IF(AND(Encodage!B5025&gt;=$G$2,Encodage!A5025&lt;=$H$2),Encodage!C5025,"")))</f>
        <v/>
      </c>
      <c r="C5025" s="62"/>
      <c r="D5025" s="61"/>
      <c r="E5025" s="61"/>
      <c r="F5025" s="61"/>
      <c r="G5025" s="61"/>
      <c r="H5025" s="61"/>
      <c r="I5025" s="61"/>
      <c r="J5025" s="61"/>
      <c r="K5025" s="61"/>
    </row>
    <row r="5026" spans="1:11">
      <c r="A5026" s="62" t="str">
        <f>IF(Encodage!A5026="","",IF(COUNTIF($A$2:A5025,Encodage!A5026),"",IF(AND(Encodage!A5026&gt;=$G$2,Encodage!A5026&lt;=$H$2),Encodage!B5026,"")))</f>
        <v/>
      </c>
      <c r="B5026" s="62" t="str">
        <f>IF(A5026="","",IF(COUNTIF($A$2:B5025,Encodage!B5026)&gt;0,"",IF(AND(Encodage!B5026&gt;=$G$2,Encodage!A5026&lt;=$H$2),Encodage!C5026,"")))</f>
        <v/>
      </c>
      <c r="C5026" s="62"/>
      <c r="D5026" s="61"/>
      <c r="E5026" s="61"/>
      <c r="F5026" s="61"/>
      <c r="G5026" s="61"/>
      <c r="H5026" s="61"/>
      <c r="I5026" s="61"/>
      <c r="J5026" s="61"/>
      <c r="K5026" s="61"/>
    </row>
    <row r="5027" spans="1:11">
      <c r="A5027" s="62" t="str">
        <f>IF(Encodage!A5027="","",IF(COUNTIF($A$2:A5026,Encodage!A5027),"",IF(AND(Encodage!A5027&gt;=$G$2,Encodage!A5027&lt;=$H$2),Encodage!B5027,"")))</f>
        <v/>
      </c>
      <c r="B5027" s="62" t="str">
        <f>IF(A5027="","",IF(COUNTIF($A$2:B5026,Encodage!B5027)&gt;0,"",IF(AND(Encodage!B5027&gt;=$G$2,Encodage!A5027&lt;=$H$2),Encodage!C5027,"")))</f>
        <v/>
      </c>
      <c r="C5027" s="62"/>
      <c r="D5027" s="61"/>
      <c r="E5027" s="61"/>
      <c r="F5027" s="61"/>
      <c r="G5027" s="61"/>
      <c r="H5027" s="61"/>
      <c r="I5027" s="61"/>
      <c r="J5027" s="61"/>
      <c r="K5027" s="61"/>
    </row>
    <row r="5028" spans="1:11">
      <c r="A5028" s="62" t="str">
        <f>IF(Encodage!A5028="","",IF(COUNTIF($A$2:A5027,Encodage!A5028),"",IF(AND(Encodage!A5028&gt;=$G$2,Encodage!A5028&lt;=$H$2),Encodage!B5028,"")))</f>
        <v/>
      </c>
      <c r="B5028" s="62" t="str">
        <f>IF(A5028="","",IF(COUNTIF($A$2:B5027,Encodage!B5028)&gt;0,"",IF(AND(Encodage!B5028&gt;=$G$2,Encodage!A5028&lt;=$H$2),Encodage!C5028,"")))</f>
        <v/>
      </c>
      <c r="C5028" s="62"/>
      <c r="D5028" s="61"/>
      <c r="E5028" s="61"/>
      <c r="F5028" s="61"/>
      <c r="G5028" s="61"/>
      <c r="H5028" s="61"/>
      <c r="I5028" s="61"/>
      <c r="J5028" s="61"/>
      <c r="K5028" s="61"/>
    </row>
    <row r="5029" spans="1:11">
      <c r="A5029" s="62" t="str">
        <f>IF(Encodage!A5029="","",IF(COUNTIF($A$2:A5028,Encodage!A5029),"",IF(AND(Encodage!A5029&gt;=$G$2,Encodage!A5029&lt;=$H$2),Encodage!B5029,"")))</f>
        <v/>
      </c>
      <c r="B5029" s="62" t="str">
        <f>IF(A5029="","",IF(COUNTIF($A$2:B5028,Encodage!B5029)&gt;0,"",IF(AND(Encodage!B5029&gt;=$G$2,Encodage!A5029&lt;=$H$2),Encodage!C5029,"")))</f>
        <v/>
      </c>
      <c r="C5029" s="62"/>
      <c r="D5029" s="61"/>
      <c r="E5029" s="61"/>
      <c r="F5029" s="61"/>
      <c r="G5029" s="61"/>
      <c r="H5029" s="61"/>
      <c r="I5029" s="61"/>
      <c r="J5029" s="61"/>
      <c r="K5029" s="61"/>
    </row>
    <row r="5030" spans="1:11">
      <c r="A5030" s="62" t="str">
        <f>IF(Encodage!A5030="","",IF(COUNTIF($A$2:A5029,Encodage!A5030),"",IF(AND(Encodage!A5030&gt;=$G$2,Encodage!A5030&lt;=$H$2),Encodage!B5030,"")))</f>
        <v/>
      </c>
      <c r="B5030" s="62" t="str">
        <f>IF(A5030="","",IF(COUNTIF($A$2:B5029,Encodage!B5030)&gt;0,"",IF(AND(Encodage!B5030&gt;=$G$2,Encodage!A5030&lt;=$H$2),Encodage!C5030,"")))</f>
        <v/>
      </c>
      <c r="C5030" s="62"/>
      <c r="D5030" s="61"/>
      <c r="E5030" s="61"/>
      <c r="F5030" s="61"/>
      <c r="G5030" s="61"/>
      <c r="H5030" s="61"/>
      <c r="I5030" s="61"/>
      <c r="J5030" s="61"/>
      <c r="K5030" s="61"/>
    </row>
    <row r="5031" spans="1:11">
      <c r="A5031" s="62" t="str">
        <f>IF(Encodage!A5031="","",IF(COUNTIF($A$2:A5030,Encodage!A5031),"",IF(AND(Encodage!A5031&gt;=$G$2,Encodage!A5031&lt;=$H$2),Encodage!B5031,"")))</f>
        <v/>
      </c>
      <c r="B5031" s="62" t="str">
        <f>IF(A5031="","",IF(COUNTIF($A$2:B5030,Encodage!B5031)&gt;0,"",IF(AND(Encodage!B5031&gt;=$G$2,Encodage!A5031&lt;=$H$2),Encodage!C5031,"")))</f>
        <v/>
      </c>
      <c r="C5031" s="62"/>
      <c r="D5031" s="61"/>
      <c r="E5031" s="61"/>
      <c r="F5031" s="61"/>
      <c r="G5031" s="61"/>
      <c r="H5031" s="61"/>
      <c r="I5031" s="61"/>
      <c r="J5031" s="61"/>
      <c r="K5031" s="61"/>
    </row>
    <row r="5032" spans="1:11">
      <c r="A5032" s="62" t="str">
        <f>IF(Encodage!A5032="","",IF(COUNTIF($A$2:A5031,Encodage!A5032),"",IF(AND(Encodage!A5032&gt;=$G$2,Encodage!A5032&lt;=$H$2),Encodage!B5032,"")))</f>
        <v/>
      </c>
      <c r="B5032" s="62" t="str">
        <f>IF(A5032="","",IF(COUNTIF($A$2:B5031,Encodage!B5032)&gt;0,"",IF(AND(Encodage!B5032&gt;=$G$2,Encodage!A5032&lt;=$H$2),Encodage!C5032,"")))</f>
        <v/>
      </c>
      <c r="C5032" s="62"/>
      <c r="D5032" s="61"/>
      <c r="E5032" s="61"/>
      <c r="F5032" s="61"/>
      <c r="G5032" s="61"/>
      <c r="H5032" s="61"/>
      <c r="I5032" s="61"/>
      <c r="J5032" s="61"/>
      <c r="K5032" s="61"/>
    </row>
    <row r="5033" spans="1:11">
      <c r="A5033" s="62" t="str">
        <f>IF(Encodage!A5033="","",IF(COUNTIF($A$2:A5032,Encodage!A5033),"",IF(AND(Encodage!A5033&gt;=$G$2,Encodage!A5033&lt;=$H$2),Encodage!B5033,"")))</f>
        <v/>
      </c>
      <c r="B5033" s="62" t="str">
        <f>IF(A5033="","",IF(COUNTIF($A$2:B5032,Encodage!B5033)&gt;0,"",IF(AND(Encodage!B5033&gt;=$G$2,Encodage!A5033&lt;=$H$2),Encodage!C5033,"")))</f>
        <v/>
      </c>
      <c r="C5033" s="62"/>
      <c r="D5033" s="61"/>
      <c r="E5033" s="61"/>
      <c r="F5033" s="61"/>
      <c r="G5033" s="61"/>
      <c r="H5033" s="61"/>
      <c r="I5033" s="61"/>
      <c r="J5033" s="61"/>
      <c r="K5033" s="61"/>
    </row>
    <row r="5034" spans="1:11">
      <c r="A5034" s="62" t="str">
        <f>IF(Encodage!A5034="","",IF(COUNTIF($A$2:A5033,Encodage!A5034),"",IF(AND(Encodage!A5034&gt;=$G$2,Encodage!A5034&lt;=$H$2),Encodage!B5034,"")))</f>
        <v/>
      </c>
      <c r="B5034" s="62" t="str">
        <f>IF(A5034="","",IF(COUNTIF($A$2:B5033,Encodage!B5034)&gt;0,"",IF(AND(Encodage!B5034&gt;=$G$2,Encodage!A5034&lt;=$H$2),Encodage!C5034,"")))</f>
        <v/>
      </c>
      <c r="C5034" s="62"/>
      <c r="D5034" s="61"/>
      <c r="E5034" s="61"/>
      <c r="F5034" s="61"/>
      <c r="G5034" s="61"/>
      <c r="H5034" s="61"/>
      <c r="I5034" s="61"/>
      <c r="J5034" s="61"/>
      <c r="K5034" s="61"/>
    </row>
    <row r="5035" spans="1:11">
      <c r="A5035" s="62" t="str">
        <f>IF(Encodage!A5035="","",IF(COUNTIF($A$2:A5034,Encodage!A5035),"",IF(AND(Encodage!A5035&gt;=$G$2,Encodage!A5035&lt;=$H$2),Encodage!B5035,"")))</f>
        <v/>
      </c>
      <c r="B5035" s="62" t="str">
        <f>IF(A5035="","",IF(COUNTIF($A$2:B5034,Encodage!B5035)&gt;0,"",IF(AND(Encodage!B5035&gt;=$G$2,Encodage!A5035&lt;=$H$2),Encodage!C5035,"")))</f>
        <v/>
      </c>
      <c r="C5035" s="62"/>
      <c r="D5035" s="61"/>
      <c r="E5035" s="61"/>
      <c r="F5035" s="61"/>
      <c r="G5035" s="61"/>
      <c r="H5035" s="61"/>
      <c r="I5035" s="61"/>
      <c r="J5035" s="61"/>
      <c r="K5035" s="61"/>
    </row>
    <row r="5036" spans="1:11">
      <c r="A5036" s="62" t="str">
        <f>IF(Encodage!A5036="","",IF(COUNTIF($A$2:A5035,Encodage!A5036),"",IF(AND(Encodage!A5036&gt;=$G$2,Encodage!A5036&lt;=$H$2),Encodage!B5036,"")))</f>
        <v/>
      </c>
      <c r="B5036" s="62" t="str">
        <f>IF(A5036="","",IF(COUNTIF($A$2:B5035,Encodage!B5036)&gt;0,"",IF(AND(Encodage!B5036&gt;=$G$2,Encodage!A5036&lt;=$H$2),Encodage!C5036,"")))</f>
        <v/>
      </c>
      <c r="C5036" s="62"/>
      <c r="D5036" s="61"/>
      <c r="E5036" s="61"/>
      <c r="F5036" s="61"/>
      <c r="G5036" s="61"/>
      <c r="H5036" s="61"/>
      <c r="I5036" s="61"/>
      <c r="J5036" s="61"/>
      <c r="K5036" s="61"/>
    </row>
    <row r="5037" spans="1:11">
      <c r="A5037" s="62" t="str">
        <f>IF(Encodage!A5037="","",IF(COUNTIF($A$2:A5036,Encodage!A5037),"",IF(AND(Encodage!A5037&gt;=$G$2,Encodage!A5037&lt;=$H$2),Encodage!B5037,"")))</f>
        <v/>
      </c>
      <c r="B5037" s="62" t="str">
        <f>IF(A5037="","",IF(COUNTIF($A$2:B5036,Encodage!B5037)&gt;0,"",IF(AND(Encodage!B5037&gt;=$G$2,Encodage!A5037&lt;=$H$2),Encodage!C5037,"")))</f>
        <v/>
      </c>
      <c r="C5037" s="62"/>
      <c r="D5037" s="61"/>
      <c r="E5037" s="61"/>
      <c r="F5037" s="61"/>
      <c r="G5037" s="61"/>
      <c r="H5037" s="61"/>
      <c r="I5037" s="61"/>
      <c r="J5037" s="61"/>
      <c r="K5037" s="61"/>
    </row>
    <row r="5038" spans="1:11">
      <c r="A5038" s="62" t="str">
        <f>IF(Encodage!A5038="","",IF(COUNTIF($A$2:A5037,Encodage!A5038),"",IF(AND(Encodage!A5038&gt;=$G$2,Encodage!A5038&lt;=$H$2),Encodage!B5038,"")))</f>
        <v/>
      </c>
      <c r="B5038" s="62" t="str">
        <f>IF(A5038="","",IF(COUNTIF($A$2:B5037,Encodage!B5038)&gt;0,"",IF(AND(Encodage!B5038&gt;=$G$2,Encodage!A5038&lt;=$H$2),Encodage!C5038,"")))</f>
        <v/>
      </c>
      <c r="C5038" s="62"/>
      <c r="D5038" s="61"/>
      <c r="E5038" s="61"/>
      <c r="F5038" s="61"/>
      <c r="G5038" s="61"/>
      <c r="H5038" s="61"/>
      <c r="I5038" s="61"/>
      <c r="J5038" s="61"/>
      <c r="K5038" s="61"/>
    </row>
    <row r="5039" spans="1:11">
      <c r="A5039" s="62" t="str">
        <f>IF(Encodage!A5039="","",IF(COUNTIF($A$2:A5038,Encodage!A5039),"",IF(AND(Encodage!A5039&gt;=$G$2,Encodage!A5039&lt;=$H$2),Encodage!B5039,"")))</f>
        <v/>
      </c>
      <c r="B5039" s="62" t="str">
        <f>IF(A5039="","",IF(COUNTIF($A$2:B5038,Encodage!B5039)&gt;0,"",IF(AND(Encodage!B5039&gt;=$G$2,Encodage!A5039&lt;=$H$2),Encodage!C5039,"")))</f>
        <v/>
      </c>
      <c r="C5039" s="62"/>
      <c r="D5039" s="61"/>
      <c r="E5039" s="61"/>
      <c r="F5039" s="61"/>
      <c r="G5039" s="61"/>
      <c r="H5039" s="61"/>
      <c r="I5039" s="61"/>
      <c r="J5039" s="61"/>
      <c r="K5039" s="61"/>
    </row>
    <row r="5040" spans="1:11">
      <c r="A5040" s="62" t="str">
        <f>IF(Encodage!A5040="","",IF(COUNTIF($A$2:A5039,Encodage!A5040),"",IF(AND(Encodage!A5040&gt;=$G$2,Encodage!A5040&lt;=$H$2),Encodage!B5040,"")))</f>
        <v/>
      </c>
      <c r="B5040" s="62" t="str">
        <f>IF(A5040="","",IF(COUNTIF($A$2:B5039,Encodage!B5040)&gt;0,"",IF(AND(Encodage!B5040&gt;=$G$2,Encodage!A5040&lt;=$H$2),Encodage!C5040,"")))</f>
        <v/>
      </c>
      <c r="C5040" s="62"/>
      <c r="D5040" s="61"/>
      <c r="E5040" s="61"/>
      <c r="F5040" s="61"/>
      <c r="G5040" s="61"/>
      <c r="H5040" s="61"/>
      <c r="I5040" s="61"/>
      <c r="J5040" s="61"/>
      <c r="K5040" s="61"/>
    </row>
    <row r="5041" spans="1:11">
      <c r="A5041" s="62" t="str">
        <f>IF(Encodage!A5041="","",IF(COUNTIF($A$2:A5040,Encodage!A5041),"",IF(AND(Encodage!A5041&gt;=$G$2,Encodage!A5041&lt;=$H$2),Encodage!B5041,"")))</f>
        <v/>
      </c>
      <c r="B5041" s="62" t="str">
        <f>IF(A5041="","",IF(COUNTIF($A$2:B5040,Encodage!B5041)&gt;0,"",IF(AND(Encodage!B5041&gt;=$G$2,Encodage!A5041&lt;=$H$2),Encodage!C5041,"")))</f>
        <v/>
      </c>
      <c r="C5041" s="62"/>
      <c r="D5041" s="61"/>
      <c r="E5041" s="61"/>
      <c r="F5041" s="61"/>
      <c r="G5041" s="61"/>
      <c r="H5041" s="61"/>
      <c r="I5041" s="61"/>
      <c r="J5041" s="61"/>
      <c r="K5041" s="61"/>
    </row>
    <row r="5042" spans="1:11">
      <c r="A5042" s="62" t="str">
        <f>IF(Encodage!A5042="","",IF(COUNTIF($A$2:A5041,Encodage!A5042),"",IF(AND(Encodage!A5042&gt;=$G$2,Encodage!A5042&lt;=$H$2),Encodage!B5042,"")))</f>
        <v/>
      </c>
      <c r="B5042" s="62" t="str">
        <f>IF(A5042="","",IF(COUNTIF($A$2:B5041,Encodage!B5042)&gt;0,"",IF(AND(Encodage!B5042&gt;=$G$2,Encodage!A5042&lt;=$H$2),Encodage!C5042,"")))</f>
        <v/>
      </c>
      <c r="C5042" s="62"/>
      <c r="D5042" s="61"/>
      <c r="E5042" s="61"/>
      <c r="F5042" s="61"/>
      <c r="G5042" s="61"/>
      <c r="H5042" s="61"/>
      <c r="I5042" s="61"/>
      <c r="J5042" s="61"/>
      <c r="K5042" s="61"/>
    </row>
    <row r="5043" spans="1:11">
      <c r="A5043" s="62" t="str">
        <f>IF(Encodage!A5043="","",IF(COUNTIF($A$2:A5042,Encodage!A5043),"",IF(AND(Encodage!A5043&gt;=$G$2,Encodage!A5043&lt;=$H$2),Encodage!B5043,"")))</f>
        <v/>
      </c>
      <c r="B5043" s="62" t="str">
        <f>IF(A5043="","",IF(COUNTIF($A$2:B5042,Encodage!B5043)&gt;0,"",IF(AND(Encodage!B5043&gt;=$G$2,Encodage!A5043&lt;=$H$2),Encodage!C5043,"")))</f>
        <v/>
      </c>
      <c r="C5043" s="62"/>
      <c r="D5043" s="61"/>
      <c r="E5043" s="61"/>
      <c r="F5043" s="61"/>
      <c r="G5043" s="61"/>
      <c r="H5043" s="61"/>
      <c r="I5043" s="61"/>
      <c r="J5043" s="61"/>
      <c r="K5043" s="61"/>
    </row>
    <row r="5044" spans="1:11">
      <c r="A5044" s="62" t="str">
        <f>IF(Encodage!A5044="","",IF(COUNTIF($A$2:A5043,Encodage!A5044),"",IF(AND(Encodage!A5044&gt;=$G$2,Encodage!A5044&lt;=$H$2),Encodage!B5044,"")))</f>
        <v/>
      </c>
      <c r="B5044" s="62" t="str">
        <f>IF(A5044="","",IF(COUNTIF($A$2:B5043,Encodage!B5044)&gt;0,"",IF(AND(Encodage!B5044&gt;=$G$2,Encodage!A5044&lt;=$H$2),Encodage!C5044,"")))</f>
        <v/>
      </c>
      <c r="C5044" s="62"/>
      <c r="D5044" s="61"/>
      <c r="E5044" s="61"/>
      <c r="F5044" s="61"/>
      <c r="G5044" s="61"/>
      <c r="H5044" s="61"/>
      <c r="I5044" s="61"/>
      <c r="J5044" s="61"/>
      <c r="K5044" s="61"/>
    </row>
    <row r="5045" spans="1:11">
      <c r="A5045" s="62" t="str">
        <f>IF(Encodage!A5045="","",IF(COUNTIF($A$2:A5044,Encodage!A5045),"",IF(AND(Encodage!A5045&gt;=$G$2,Encodage!A5045&lt;=$H$2),Encodage!B5045,"")))</f>
        <v/>
      </c>
      <c r="B5045" s="62" t="str">
        <f>IF(A5045="","",IF(COUNTIF($A$2:B5044,Encodage!B5045)&gt;0,"",IF(AND(Encodage!B5045&gt;=$G$2,Encodage!A5045&lt;=$H$2),Encodage!C5045,"")))</f>
        <v/>
      </c>
      <c r="C5045" s="62"/>
      <c r="D5045" s="61"/>
      <c r="E5045" s="61"/>
      <c r="F5045" s="61"/>
      <c r="G5045" s="61"/>
      <c r="H5045" s="61"/>
      <c r="I5045" s="61"/>
      <c r="J5045" s="61"/>
      <c r="K5045" s="61"/>
    </row>
    <row r="5046" spans="1:11">
      <c r="A5046" s="62" t="str">
        <f>IF(Encodage!A5046="","",IF(COUNTIF($A$2:A5045,Encodage!A5046),"",IF(AND(Encodage!A5046&gt;=$G$2,Encodage!A5046&lt;=$H$2),Encodage!B5046,"")))</f>
        <v/>
      </c>
      <c r="B5046" s="62" t="str">
        <f>IF(A5046="","",IF(COUNTIF($A$2:B5045,Encodage!B5046)&gt;0,"",IF(AND(Encodage!B5046&gt;=$G$2,Encodage!A5046&lt;=$H$2),Encodage!C5046,"")))</f>
        <v/>
      </c>
      <c r="C5046" s="62"/>
      <c r="D5046" s="61"/>
      <c r="E5046" s="61"/>
      <c r="F5046" s="61"/>
      <c r="G5046" s="61"/>
      <c r="H5046" s="61"/>
      <c r="I5046" s="61"/>
      <c r="J5046" s="61"/>
      <c r="K5046" s="61"/>
    </row>
    <row r="5047" spans="1:11">
      <c r="A5047" s="62" t="str">
        <f>IF(Encodage!A5047="","",IF(COUNTIF($A$2:A5046,Encodage!A5047),"",IF(AND(Encodage!A5047&gt;=$G$2,Encodage!A5047&lt;=$H$2),Encodage!B5047,"")))</f>
        <v/>
      </c>
      <c r="B5047" s="62" t="str">
        <f>IF(A5047="","",IF(COUNTIF($A$2:B5046,Encodage!B5047)&gt;0,"",IF(AND(Encodage!B5047&gt;=$G$2,Encodage!A5047&lt;=$H$2),Encodage!C5047,"")))</f>
        <v/>
      </c>
      <c r="C5047" s="62"/>
      <c r="D5047" s="61"/>
      <c r="E5047" s="61"/>
      <c r="F5047" s="61"/>
      <c r="G5047" s="61"/>
      <c r="H5047" s="61"/>
      <c r="I5047" s="61"/>
      <c r="J5047" s="61"/>
      <c r="K5047" s="61"/>
    </row>
    <row r="5048" spans="1:11">
      <c r="A5048" s="62" t="str">
        <f>IF(Encodage!A5048="","",IF(COUNTIF($A$2:A5047,Encodage!A5048),"",IF(AND(Encodage!A5048&gt;=$G$2,Encodage!A5048&lt;=$H$2),Encodage!B5048,"")))</f>
        <v/>
      </c>
      <c r="B5048" s="62" t="str">
        <f>IF(A5048="","",IF(COUNTIF($A$2:B5047,Encodage!B5048)&gt;0,"",IF(AND(Encodage!B5048&gt;=$G$2,Encodage!A5048&lt;=$H$2),Encodage!C5048,"")))</f>
        <v/>
      </c>
      <c r="C5048" s="62"/>
      <c r="D5048" s="61"/>
      <c r="E5048" s="61"/>
      <c r="F5048" s="61"/>
      <c r="G5048" s="61"/>
      <c r="H5048" s="61"/>
      <c r="I5048" s="61"/>
      <c r="J5048" s="61"/>
      <c r="K5048" s="61"/>
    </row>
    <row r="5049" spans="1:11">
      <c r="A5049" s="62" t="str">
        <f>IF(Encodage!A5049="","",IF(COUNTIF($A$2:A5048,Encodage!A5049),"",IF(AND(Encodage!A5049&gt;=$G$2,Encodage!A5049&lt;=$H$2),Encodage!B5049,"")))</f>
        <v/>
      </c>
      <c r="B5049" s="62" t="str">
        <f>IF(A5049="","",IF(COUNTIF($A$2:B5048,Encodage!B5049)&gt;0,"",IF(AND(Encodage!B5049&gt;=$G$2,Encodage!A5049&lt;=$H$2),Encodage!C5049,"")))</f>
        <v/>
      </c>
      <c r="C5049" s="62"/>
      <c r="D5049" s="61"/>
      <c r="E5049" s="61"/>
      <c r="F5049" s="61"/>
      <c r="G5049" s="61"/>
      <c r="H5049" s="61"/>
      <c r="I5049" s="61"/>
      <c r="J5049" s="61"/>
      <c r="K5049" s="61"/>
    </row>
    <row r="5050" spans="1:11">
      <c r="A5050" s="62" t="str">
        <f>IF(Encodage!A5050="","",IF(COUNTIF($A$2:A5049,Encodage!A5050),"",IF(AND(Encodage!A5050&gt;=$G$2,Encodage!A5050&lt;=$H$2),Encodage!B5050,"")))</f>
        <v/>
      </c>
      <c r="B5050" s="62" t="str">
        <f>IF(A5050="","",IF(COUNTIF($A$2:B5049,Encodage!B5050)&gt;0,"",IF(AND(Encodage!B5050&gt;=$G$2,Encodage!A5050&lt;=$H$2),Encodage!C5050,"")))</f>
        <v/>
      </c>
      <c r="C5050" s="62"/>
      <c r="D5050" s="61"/>
      <c r="E5050" s="61"/>
      <c r="F5050" s="61"/>
      <c r="G5050" s="61"/>
      <c r="H5050" s="61"/>
      <c r="I5050" s="61"/>
      <c r="J5050" s="61"/>
      <c r="K5050" s="61"/>
    </row>
    <row r="5051" spans="1:11">
      <c r="A5051" s="62" t="str">
        <f>IF(Encodage!A5051="","",IF(COUNTIF($A$2:A5050,Encodage!A5051),"",IF(AND(Encodage!A5051&gt;=$G$2,Encodage!A5051&lt;=$H$2),Encodage!B5051,"")))</f>
        <v/>
      </c>
      <c r="B5051" s="62" t="str">
        <f>IF(A5051="","",IF(COUNTIF($A$2:B5050,Encodage!B5051)&gt;0,"",IF(AND(Encodage!B5051&gt;=$G$2,Encodage!A5051&lt;=$H$2),Encodage!C5051,"")))</f>
        <v/>
      </c>
      <c r="C5051" s="62"/>
      <c r="D5051" s="61"/>
      <c r="E5051" s="61"/>
      <c r="F5051" s="61"/>
      <c r="G5051" s="61"/>
      <c r="H5051" s="61"/>
      <c r="I5051" s="61"/>
      <c r="J5051" s="61"/>
      <c r="K5051" s="61"/>
    </row>
    <row r="5052" spans="1:11">
      <c r="A5052" s="62" t="str">
        <f>IF(Encodage!A5052="","",IF(COUNTIF($A$2:A5051,Encodage!A5052),"",IF(AND(Encodage!A5052&gt;=$G$2,Encodage!A5052&lt;=$H$2),Encodage!B5052,"")))</f>
        <v/>
      </c>
      <c r="B5052" s="62" t="str">
        <f>IF(A5052="","",IF(COUNTIF($A$2:B5051,Encodage!B5052)&gt;0,"",IF(AND(Encodage!B5052&gt;=$G$2,Encodage!A5052&lt;=$H$2),Encodage!C5052,"")))</f>
        <v/>
      </c>
      <c r="C5052" s="62"/>
      <c r="D5052" s="61"/>
      <c r="E5052" s="61"/>
      <c r="F5052" s="61"/>
      <c r="G5052" s="61"/>
      <c r="H5052" s="61"/>
      <c r="I5052" s="61"/>
      <c r="J5052" s="61"/>
      <c r="K5052" s="61"/>
    </row>
    <row r="5053" spans="1:11">
      <c r="A5053" s="62" t="str">
        <f>IF(Encodage!A5053="","",IF(COUNTIF($A$2:A5052,Encodage!A5053),"",IF(AND(Encodage!A5053&gt;=$G$2,Encodage!A5053&lt;=$H$2),Encodage!B5053,"")))</f>
        <v/>
      </c>
      <c r="B5053" s="62" t="str">
        <f>IF(A5053="","",IF(COUNTIF($A$2:B5052,Encodage!B5053)&gt;0,"",IF(AND(Encodage!B5053&gt;=$G$2,Encodage!A5053&lt;=$H$2),Encodage!C5053,"")))</f>
        <v/>
      </c>
      <c r="C5053" s="62"/>
      <c r="D5053" s="61"/>
      <c r="E5053" s="61"/>
      <c r="F5053" s="61"/>
      <c r="G5053" s="61"/>
      <c r="H5053" s="61"/>
      <c r="I5053" s="61"/>
      <c r="J5053" s="61"/>
      <c r="K5053" s="61"/>
    </row>
    <row r="5054" spans="1:11">
      <c r="A5054" s="62" t="str">
        <f>IF(Encodage!A5054="","",IF(COUNTIF($A$2:A5053,Encodage!A5054),"",IF(AND(Encodage!A5054&gt;=$G$2,Encodage!A5054&lt;=$H$2),Encodage!B5054,"")))</f>
        <v/>
      </c>
      <c r="B5054" s="62" t="str">
        <f>IF(A5054="","",IF(COUNTIF($A$2:B5053,Encodage!B5054)&gt;0,"",IF(AND(Encodage!B5054&gt;=$G$2,Encodage!A5054&lt;=$H$2),Encodage!C5054,"")))</f>
        <v/>
      </c>
      <c r="C5054" s="62"/>
      <c r="D5054" s="61"/>
      <c r="E5054" s="61"/>
      <c r="F5054" s="61"/>
      <c r="G5054" s="61"/>
      <c r="H5054" s="61"/>
      <c r="I5054" s="61"/>
      <c r="J5054" s="61"/>
      <c r="K5054" s="61"/>
    </row>
    <row r="5055" spans="1:11">
      <c r="A5055" s="62" t="str">
        <f>IF(Encodage!A5055="","",IF(COUNTIF($A$2:A5054,Encodage!A5055),"",IF(AND(Encodage!A5055&gt;=$G$2,Encodage!A5055&lt;=$H$2),Encodage!B5055,"")))</f>
        <v/>
      </c>
      <c r="B5055" s="62" t="str">
        <f>IF(A5055="","",IF(COUNTIF($A$2:B5054,Encodage!B5055)&gt;0,"",IF(AND(Encodage!B5055&gt;=$G$2,Encodage!A5055&lt;=$H$2),Encodage!C5055,"")))</f>
        <v/>
      </c>
      <c r="C5055" s="62"/>
      <c r="D5055" s="61"/>
      <c r="E5055" s="61"/>
      <c r="F5055" s="61"/>
      <c r="G5055" s="61"/>
      <c r="H5055" s="61"/>
      <c r="I5055" s="61"/>
      <c r="J5055" s="61"/>
      <c r="K5055" s="61"/>
    </row>
    <row r="5056" spans="1:11">
      <c r="A5056" s="62" t="str">
        <f>IF(Encodage!A5056="","",IF(COUNTIF($A$2:A5055,Encodage!A5056),"",IF(AND(Encodage!A5056&gt;=$G$2,Encodage!A5056&lt;=$H$2),Encodage!B5056,"")))</f>
        <v/>
      </c>
      <c r="B5056" s="62" t="str">
        <f>IF(A5056="","",IF(COUNTIF($A$2:B5055,Encodage!B5056)&gt;0,"",IF(AND(Encodage!B5056&gt;=$G$2,Encodage!A5056&lt;=$H$2),Encodage!C5056,"")))</f>
        <v/>
      </c>
      <c r="C5056" s="62"/>
      <c r="D5056" s="61"/>
      <c r="E5056" s="61"/>
      <c r="F5056" s="61"/>
      <c r="G5056" s="61"/>
      <c r="H5056" s="61"/>
      <c r="I5056" s="61"/>
      <c r="J5056" s="61"/>
      <c r="K5056" s="61"/>
    </row>
    <row r="5057" spans="1:11">
      <c r="A5057" s="62" t="str">
        <f>IF(Encodage!A5057="","",IF(COUNTIF($A$2:A5056,Encodage!A5057),"",IF(AND(Encodage!A5057&gt;=$G$2,Encodage!A5057&lt;=$H$2),Encodage!B5057,"")))</f>
        <v/>
      </c>
      <c r="B5057" s="62" t="str">
        <f>IF(A5057="","",IF(COUNTIF($A$2:B5056,Encodage!B5057)&gt;0,"",IF(AND(Encodage!B5057&gt;=$G$2,Encodage!A5057&lt;=$H$2),Encodage!C5057,"")))</f>
        <v/>
      </c>
      <c r="C5057" s="62"/>
      <c r="D5057" s="61"/>
      <c r="E5057" s="61"/>
      <c r="F5057" s="61"/>
      <c r="G5057" s="61"/>
      <c r="H5057" s="61"/>
      <c r="I5057" s="61"/>
      <c r="J5057" s="61"/>
      <c r="K5057" s="61"/>
    </row>
    <row r="5058" spans="1:11">
      <c r="A5058" s="62" t="str">
        <f>IF(Encodage!A5058="","",IF(COUNTIF($A$2:A5057,Encodage!A5058),"",IF(AND(Encodage!A5058&gt;=$G$2,Encodage!A5058&lt;=$H$2),Encodage!B5058,"")))</f>
        <v/>
      </c>
      <c r="B5058" s="62" t="str">
        <f>IF(A5058="","",IF(COUNTIF($A$2:B5057,Encodage!B5058)&gt;0,"",IF(AND(Encodage!B5058&gt;=$G$2,Encodage!A5058&lt;=$H$2),Encodage!C5058,"")))</f>
        <v/>
      </c>
      <c r="C5058" s="62"/>
      <c r="D5058" s="61"/>
      <c r="E5058" s="61"/>
      <c r="F5058" s="61"/>
      <c r="G5058" s="61"/>
      <c r="H5058" s="61"/>
      <c r="I5058" s="61"/>
      <c r="J5058" s="61"/>
      <c r="K5058" s="61"/>
    </row>
    <row r="5059" spans="1:11">
      <c r="A5059" s="62" t="str">
        <f>IF(Encodage!A5059="","",IF(COUNTIF($A$2:A5058,Encodage!A5059),"",IF(AND(Encodage!A5059&gt;=$G$2,Encodage!A5059&lt;=$H$2),Encodage!B5059,"")))</f>
        <v/>
      </c>
      <c r="B5059" s="62" t="str">
        <f>IF(A5059="","",IF(COUNTIF($A$2:B5058,Encodage!B5059)&gt;0,"",IF(AND(Encodage!B5059&gt;=$G$2,Encodage!A5059&lt;=$H$2),Encodage!C5059,"")))</f>
        <v/>
      </c>
      <c r="C5059" s="62"/>
      <c r="D5059" s="61"/>
      <c r="E5059" s="61"/>
      <c r="F5059" s="61"/>
      <c r="G5059" s="61"/>
      <c r="H5059" s="61"/>
      <c r="I5059" s="61"/>
      <c r="J5059" s="61"/>
      <c r="K5059" s="61"/>
    </row>
    <row r="5060" spans="1:11">
      <c r="A5060" s="62" t="str">
        <f>IF(Encodage!A5060="","",IF(COUNTIF($A$2:A5059,Encodage!A5060),"",IF(AND(Encodage!A5060&gt;=$G$2,Encodage!A5060&lt;=$H$2),Encodage!B5060,"")))</f>
        <v/>
      </c>
      <c r="B5060" s="62" t="str">
        <f>IF(A5060="","",IF(COUNTIF($A$2:B5059,Encodage!B5060)&gt;0,"",IF(AND(Encodage!B5060&gt;=$G$2,Encodage!A5060&lt;=$H$2),Encodage!C5060,"")))</f>
        <v/>
      </c>
      <c r="C5060" s="62"/>
      <c r="D5060" s="61"/>
      <c r="E5060" s="61"/>
      <c r="F5060" s="61"/>
      <c r="G5060" s="61"/>
      <c r="H5060" s="61"/>
      <c r="I5060" s="61"/>
      <c r="J5060" s="61"/>
      <c r="K5060" s="61"/>
    </row>
    <row r="5061" spans="1:11">
      <c r="A5061" s="62" t="str">
        <f>IF(Encodage!A5061="","",IF(COUNTIF($A$2:A5060,Encodage!A5061),"",IF(AND(Encodage!A5061&gt;=$G$2,Encodage!A5061&lt;=$H$2),Encodage!B5061,"")))</f>
        <v/>
      </c>
      <c r="B5061" s="62" t="str">
        <f>IF(A5061="","",IF(COUNTIF($A$2:B5060,Encodage!B5061)&gt;0,"",IF(AND(Encodage!B5061&gt;=$G$2,Encodage!A5061&lt;=$H$2),Encodage!C5061,"")))</f>
        <v/>
      </c>
      <c r="C5061" s="62"/>
      <c r="D5061" s="61"/>
      <c r="E5061" s="61"/>
      <c r="F5061" s="61"/>
      <c r="G5061" s="61"/>
      <c r="H5061" s="61"/>
      <c r="I5061" s="61"/>
      <c r="J5061" s="61"/>
      <c r="K5061" s="61"/>
    </row>
    <row r="5062" spans="1:11">
      <c r="A5062" s="62" t="str">
        <f>IF(Encodage!A5062="","",IF(COUNTIF($A$2:A5061,Encodage!A5062),"",IF(AND(Encodage!A5062&gt;=$G$2,Encodage!A5062&lt;=$H$2),Encodage!B5062,"")))</f>
        <v/>
      </c>
      <c r="B5062" s="62" t="str">
        <f>IF(A5062="","",IF(COUNTIF($A$2:B5061,Encodage!B5062)&gt;0,"",IF(AND(Encodage!B5062&gt;=$G$2,Encodage!A5062&lt;=$H$2),Encodage!C5062,"")))</f>
        <v/>
      </c>
      <c r="C5062" s="62"/>
      <c r="D5062" s="61"/>
      <c r="E5062" s="61"/>
      <c r="F5062" s="61"/>
      <c r="G5062" s="61"/>
      <c r="H5062" s="61"/>
      <c r="I5062" s="61"/>
      <c r="J5062" s="61"/>
      <c r="K5062" s="61"/>
    </row>
    <row r="5063" spans="1:11">
      <c r="A5063" s="62" t="str">
        <f>IF(Encodage!A5063="","",IF(COUNTIF($A$2:A5062,Encodage!A5063),"",IF(AND(Encodage!A5063&gt;=$G$2,Encodage!A5063&lt;=$H$2),Encodage!B5063,"")))</f>
        <v/>
      </c>
      <c r="B5063" s="62" t="str">
        <f>IF(A5063="","",IF(COUNTIF($A$2:B5062,Encodage!B5063)&gt;0,"",IF(AND(Encodage!B5063&gt;=$G$2,Encodage!A5063&lt;=$H$2),Encodage!C5063,"")))</f>
        <v/>
      </c>
      <c r="C5063" s="62"/>
      <c r="D5063" s="61"/>
      <c r="E5063" s="61"/>
      <c r="F5063" s="61"/>
      <c r="G5063" s="61"/>
      <c r="H5063" s="61"/>
      <c r="I5063" s="61"/>
      <c r="J5063" s="61"/>
      <c r="K5063" s="61"/>
    </row>
    <row r="5064" spans="1:11">
      <c r="A5064" s="62" t="str">
        <f>IF(Encodage!A5064="","",IF(COUNTIF($A$2:A5063,Encodage!A5064),"",IF(AND(Encodage!A5064&gt;=$G$2,Encodage!A5064&lt;=$H$2),Encodage!B5064,"")))</f>
        <v/>
      </c>
      <c r="B5064" s="62" t="str">
        <f>IF(A5064="","",IF(COUNTIF($A$2:B5063,Encodage!B5064)&gt;0,"",IF(AND(Encodage!B5064&gt;=$G$2,Encodage!A5064&lt;=$H$2),Encodage!C5064,"")))</f>
        <v/>
      </c>
      <c r="C5064" s="62"/>
      <c r="D5064" s="61"/>
      <c r="E5064" s="61"/>
      <c r="F5064" s="61"/>
      <c r="G5064" s="61"/>
      <c r="H5064" s="61"/>
      <c r="I5064" s="61"/>
      <c r="J5064" s="61"/>
      <c r="K5064" s="61"/>
    </row>
    <row r="5065" spans="1:11">
      <c r="A5065" s="62" t="str">
        <f>IF(Encodage!A5065="","",IF(COUNTIF($A$2:A5064,Encodage!A5065),"",IF(AND(Encodage!A5065&gt;=$G$2,Encodage!A5065&lt;=$H$2),Encodage!B5065,"")))</f>
        <v/>
      </c>
      <c r="B5065" s="62" t="str">
        <f>IF(A5065="","",IF(COUNTIF($A$2:B5064,Encodage!B5065)&gt;0,"",IF(AND(Encodage!B5065&gt;=$G$2,Encodage!A5065&lt;=$H$2),Encodage!C5065,"")))</f>
        <v/>
      </c>
      <c r="C5065" s="62"/>
      <c r="D5065" s="61"/>
      <c r="E5065" s="61"/>
      <c r="F5065" s="61"/>
      <c r="G5065" s="61"/>
      <c r="H5065" s="61"/>
      <c r="I5065" s="61"/>
      <c r="J5065" s="61"/>
      <c r="K5065" s="61"/>
    </row>
    <row r="5066" spans="1:11">
      <c r="A5066" s="62" t="str">
        <f>IF(Encodage!A5066="","",IF(COUNTIF($A$2:A5065,Encodage!A5066),"",IF(AND(Encodage!A5066&gt;=$G$2,Encodage!A5066&lt;=$H$2),Encodage!B5066,"")))</f>
        <v/>
      </c>
      <c r="B5066" s="62" t="str">
        <f>IF(A5066="","",IF(COUNTIF($A$2:B5065,Encodage!B5066)&gt;0,"",IF(AND(Encodage!B5066&gt;=$G$2,Encodage!A5066&lt;=$H$2),Encodage!C5066,"")))</f>
        <v/>
      </c>
      <c r="C5066" s="62"/>
      <c r="D5066" s="61"/>
      <c r="E5066" s="61"/>
      <c r="F5066" s="61"/>
      <c r="G5066" s="61"/>
      <c r="H5066" s="61"/>
      <c r="I5066" s="61"/>
      <c r="J5066" s="61"/>
      <c r="K5066" s="61"/>
    </row>
    <row r="5067" spans="1:11">
      <c r="A5067" s="62" t="str">
        <f>IF(Encodage!A5067="","",IF(COUNTIF($A$2:A5066,Encodage!A5067),"",IF(AND(Encodage!A5067&gt;=$G$2,Encodage!A5067&lt;=$H$2),Encodage!B5067,"")))</f>
        <v/>
      </c>
      <c r="B5067" s="62" t="str">
        <f>IF(A5067="","",IF(COUNTIF($A$2:B5066,Encodage!B5067)&gt;0,"",IF(AND(Encodage!B5067&gt;=$G$2,Encodage!A5067&lt;=$H$2),Encodage!C5067,"")))</f>
        <v/>
      </c>
      <c r="C5067" s="62"/>
      <c r="D5067" s="61"/>
      <c r="E5067" s="61"/>
      <c r="F5067" s="61"/>
      <c r="G5067" s="61"/>
      <c r="H5067" s="61"/>
      <c r="I5067" s="61"/>
      <c r="J5067" s="61"/>
      <c r="K5067" s="61"/>
    </row>
    <row r="5068" spans="1:11">
      <c r="A5068" s="62" t="str">
        <f>IF(Encodage!A5068="","",IF(COUNTIF($A$2:A5067,Encodage!A5068),"",IF(AND(Encodage!A5068&gt;=$G$2,Encodage!A5068&lt;=$H$2),Encodage!B5068,"")))</f>
        <v/>
      </c>
      <c r="B5068" s="62" t="str">
        <f>IF(A5068="","",IF(COUNTIF($A$2:B5067,Encodage!B5068)&gt;0,"",IF(AND(Encodage!B5068&gt;=$G$2,Encodage!A5068&lt;=$H$2),Encodage!C5068,"")))</f>
        <v/>
      </c>
      <c r="C5068" s="62"/>
      <c r="D5068" s="61"/>
      <c r="E5068" s="61"/>
      <c r="F5068" s="61"/>
      <c r="G5068" s="61"/>
      <c r="H5068" s="61"/>
      <c r="I5068" s="61"/>
      <c r="J5068" s="61"/>
      <c r="K5068" s="61"/>
    </row>
    <row r="5069" spans="1:11">
      <c r="A5069" s="62" t="str">
        <f>IF(Encodage!A5069="","",IF(COUNTIF($A$2:A5068,Encodage!A5069),"",IF(AND(Encodage!A5069&gt;=$G$2,Encodage!A5069&lt;=$H$2),Encodage!B5069,"")))</f>
        <v/>
      </c>
      <c r="B5069" s="62" t="str">
        <f>IF(A5069="","",IF(COUNTIF($A$2:B5068,Encodage!B5069)&gt;0,"",IF(AND(Encodage!B5069&gt;=$G$2,Encodage!A5069&lt;=$H$2),Encodage!C5069,"")))</f>
        <v/>
      </c>
      <c r="C5069" s="62"/>
      <c r="D5069" s="61"/>
      <c r="E5069" s="61"/>
      <c r="F5069" s="61"/>
      <c r="G5069" s="61"/>
      <c r="H5069" s="61"/>
      <c r="I5069" s="61"/>
      <c r="J5069" s="61"/>
      <c r="K5069" s="61"/>
    </row>
    <row r="5070" spans="1:11">
      <c r="A5070" s="62" t="str">
        <f>IF(Encodage!A5070="","",IF(COUNTIF($A$2:A5069,Encodage!A5070),"",IF(AND(Encodage!A5070&gt;=$G$2,Encodage!A5070&lt;=$H$2),Encodage!B5070,"")))</f>
        <v/>
      </c>
      <c r="B5070" s="62" t="str">
        <f>IF(A5070="","",IF(COUNTIF($A$2:B5069,Encodage!B5070)&gt;0,"",IF(AND(Encodage!B5070&gt;=$G$2,Encodage!A5070&lt;=$H$2),Encodage!C5070,"")))</f>
        <v/>
      </c>
      <c r="C5070" s="62"/>
      <c r="D5070" s="61"/>
      <c r="E5070" s="61"/>
      <c r="F5070" s="61"/>
      <c r="G5070" s="61"/>
      <c r="H5070" s="61"/>
      <c r="I5070" s="61"/>
      <c r="J5070" s="61"/>
      <c r="K5070" s="61"/>
    </row>
    <row r="5071" spans="1:11">
      <c r="A5071" s="62" t="str">
        <f>IF(Encodage!A5071="","",IF(COUNTIF($A$2:A5070,Encodage!A5071),"",IF(AND(Encodage!A5071&gt;=$G$2,Encodage!A5071&lt;=$H$2),Encodage!B5071,"")))</f>
        <v/>
      </c>
      <c r="B5071" s="62" t="str">
        <f>IF(A5071="","",IF(COUNTIF($A$2:B5070,Encodage!B5071)&gt;0,"",IF(AND(Encodage!B5071&gt;=$G$2,Encodage!A5071&lt;=$H$2),Encodage!C5071,"")))</f>
        <v/>
      </c>
      <c r="C5071" s="62"/>
      <c r="D5071" s="61"/>
      <c r="E5071" s="61"/>
      <c r="F5071" s="61"/>
      <c r="G5071" s="61"/>
      <c r="H5071" s="61"/>
      <c r="I5071" s="61"/>
      <c r="J5071" s="61"/>
      <c r="K5071" s="61"/>
    </row>
    <row r="5072" spans="1:11">
      <c r="A5072" s="62" t="str">
        <f>IF(Encodage!A5072="","",IF(COUNTIF($A$2:A5071,Encodage!A5072),"",IF(AND(Encodage!A5072&gt;=$G$2,Encodage!A5072&lt;=$H$2),Encodage!B5072,"")))</f>
        <v/>
      </c>
      <c r="B5072" s="62" t="str">
        <f>IF(A5072="","",IF(COUNTIF($A$2:B5071,Encodage!B5072)&gt;0,"",IF(AND(Encodage!B5072&gt;=$G$2,Encodage!A5072&lt;=$H$2),Encodage!C5072,"")))</f>
        <v/>
      </c>
      <c r="C5072" s="62"/>
      <c r="D5072" s="61"/>
      <c r="E5072" s="61"/>
      <c r="F5072" s="61"/>
      <c r="G5072" s="61"/>
      <c r="H5072" s="61"/>
      <c r="I5072" s="61"/>
      <c r="J5072" s="61"/>
      <c r="K5072" s="61"/>
    </row>
    <row r="5073" spans="1:11">
      <c r="A5073" s="62" t="str">
        <f>IF(Encodage!A5073="","",IF(COUNTIF($A$2:A5072,Encodage!A5073),"",IF(AND(Encodage!A5073&gt;=$G$2,Encodage!A5073&lt;=$H$2),Encodage!B5073,"")))</f>
        <v/>
      </c>
      <c r="B5073" s="62" t="str">
        <f>IF(A5073="","",IF(COUNTIF($A$2:B5072,Encodage!B5073)&gt;0,"",IF(AND(Encodage!B5073&gt;=$G$2,Encodage!A5073&lt;=$H$2),Encodage!C5073,"")))</f>
        <v/>
      </c>
      <c r="C5073" s="62"/>
      <c r="D5073" s="61"/>
      <c r="E5073" s="61"/>
      <c r="F5073" s="61"/>
      <c r="G5073" s="61"/>
      <c r="H5073" s="61"/>
      <c r="I5073" s="61"/>
      <c r="J5073" s="61"/>
      <c r="K5073" s="61"/>
    </row>
    <row r="5074" spans="1:11">
      <c r="A5074" s="62" t="str">
        <f>IF(Encodage!A5074="","",IF(COUNTIF($A$2:A5073,Encodage!A5074),"",IF(AND(Encodage!A5074&gt;=$G$2,Encodage!A5074&lt;=$H$2),Encodage!B5074,"")))</f>
        <v/>
      </c>
      <c r="B5074" s="62" t="str">
        <f>IF(A5074="","",IF(COUNTIF($A$2:B5073,Encodage!B5074)&gt;0,"",IF(AND(Encodage!B5074&gt;=$G$2,Encodage!A5074&lt;=$H$2),Encodage!C5074,"")))</f>
        <v/>
      </c>
      <c r="C5074" s="62"/>
      <c r="D5074" s="61"/>
      <c r="E5074" s="61"/>
      <c r="F5074" s="61"/>
      <c r="G5074" s="61"/>
      <c r="H5074" s="61"/>
      <c r="I5074" s="61"/>
      <c r="J5074" s="61"/>
      <c r="K5074" s="61"/>
    </row>
    <row r="5075" spans="1:11">
      <c r="A5075" s="62" t="str">
        <f>IF(Encodage!A5075="","",IF(COUNTIF($A$2:A5074,Encodage!A5075),"",IF(AND(Encodage!A5075&gt;=$G$2,Encodage!A5075&lt;=$H$2),Encodage!B5075,"")))</f>
        <v/>
      </c>
      <c r="B5075" s="62" t="str">
        <f>IF(A5075="","",IF(COUNTIF($A$2:B5074,Encodage!B5075)&gt;0,"",IF(AND(Encodage!B5075&gt;=$G$2,Encodage!A5075&lt;=$H$2),Encodage!C5075,"")))</f>
        <v/>
      </c>
      <c r="C5075" s="62"/>
      <c r="D5075" s="61"/>
      <c r="E5075" s="61"/>
      <c r="F5075" s="61"/>
      <c r="G5075" s="61"/>
      <c r="H5075" s="61"/>
      <c r="I5075" s="61"/>
      <c r="J5075" s="61"/>
      <c r="K5075" s="61"/>
    </row>
    <row r="5076" spans="1:11">
      <c r="A5076" s="62" t="str">
        <f>IF(Encodage!A5076="","",IF(COUNTIF($A$2:A5075,Encodage!A5076),"",IF(AND(Encodage!A5076&gt;=$G$2,Encodage!A5076&lt;=$H$2),Encodage!B5076,"")))</f>
        <v/>
      </c>
      <c r="B5076" s="62" t="str">
        <f>IF(A5076="","",IF(COUNTIF($A$2:B5075,Encodage!B5076)&gt;0,"",IF(AND(Encodage!B5076&gt;=$G$2,Encodage!A5076&lt;=$H$2),Encodage!C5076,"")))</f>
        <v/>
      </c>
      <c r="C5076" s="62"/>
      <c r="D5076" s="61"/>
      <c r="E5076" s="61"/>
      <c r="F5076" s="61"/>
      <c r="G5076" s="61"/>
      <c r="H5076" s="61"/>
      <c r="I5076" s="61"/>
      <c r="J5076" s="61"/>
      <c r="K5076" s="61"/>
    </row>
    <row r="5077" spans="1:11">
      <c r="A5077" s="62" t="str">
        <f>IF(Encodage!A5077="","",IF(COUNTIF($A$2:A5076,Encodage!A5077),"",IF(AND(Encodage!A5077&gt;=$G$2,Encodage!A5077&lt;=$H$2),Encodage!B5077,"")))</f>
        <v/>
      </c>
      <c r="B5077" s="62" t="str">
        <f>IF(A5077="","",IF(COUNTIF($A$2:B5076,Encodage!B5077)&gt;0,"",IF(AND(Encodage!B5077&gt;=$G$2,Encodage!A5077&lt;=$H$2),Encodage!C5077,"")))</f>
        <v/>
      </c>
      <c r="C5077" s="62"/>
      <c r="D5077" s="61"/>
      <c r="E5077" s="61"/>
      <c r="F5077" s="61"/>
      <c r="G5077" s="61"/>
      <c r="H5077" s="61"/>
      <c r="I5077" s="61"/>
      <c r="J5077" s="61"/>
      <c r="K5077" s="61"/>
    </row>
    <row r="5078" spans="1:11">
      <c r="A5078" s="62" t="str">
        <f>IF(Encodage!A5078="","",IF(COUNTIF($A$2:A5077,Encodage!A5078),"",IF(AND(Encodage!A5078&gt;=$G$2,Encodage!A5078&lt;=$H$2),Encodage!B5078,"")))</f>
        <v/>
      </c>
      <c r="B5078" s="62" t="str">
        <f>IF(A5078="","",IF(COUNTIF($A$2:B5077,Encodage!B5078)&gt;0,"",IF(AND(Encodage!B5078&gt;=$G$2,Encodage!A5078&lt;=$H$2),Encodage!C5078,"")))</f>
        <v/>
      </c>
      <c r="C5078" s="62"/>
      <c r="D5078" s="61"/>
      <c r="E5078" s="61"/>
      <c r="F5078" s="61"/>
      <c r="G5078" s="61"/>
      <c r="H5078" s="61"/>
      <c r="I5078" s="61"/>
      <c r="J5078" s="61"/>
      <c r="K5078" s="61"/>
    </row>
    <row r="5079" spans="1:11">
      <c r="A5079" s="62" t="str">
        <f>IF(Encodage!A5079="","",IF(COUNTIF($A$2:A5078,Encodage!A5079),"",IF(AND(Encodage!A5079&gt;=$G$2,Encodage!A5079&lt;=$H$2),Encodage!B5079,"")))</f>
        <v/>
      </c>
      <c r="B5079" s="62" t="str">
        <f>IF(A5079="","",IF(COUNTIF($A$2:B5078,Encodage!B5079)&gt;0,"",IF(AND(Encodage!B5079&gt;=$G$2,Encodage!A5079&lt;=$H$2),Encodage!C5079,"")))</f>
        <v/>
      </c>
      <c r="C5079" s="62"/>
      <c r="D5079" s="61"/>
      <c r="E5079" s="61"/>
      <c r="F5079" s="61"/>
      <c r="G5079" s="61"/>
      <c r="H5079" s="61"/>
      <c r="I5079" s="61"/>
      <c r="J5079" s="61"/>
      <c r="K5079" s="61"/>
    </row>
    <row r="5080" spans="1:11">
      <c r="A5080" s="62" t="str">
        <f>IF(Encodage!A5080="","",IF(COUNTIF($A$2:A5079,Encodage!A5080),"",IF(AND(Encodage!A5080&gt;=$G$2,Encodage!A5080&lt;=$H$2),Encodage!B5080,"")))</f>
        <v/>
      </c>
      <c r="B5080" s="62" t="str">
        <f>IF(A5080="","",IF(COUNTIF($A$2:B5079,Encodage!B5080)&gt;0,"",IF(AND(Encodage!B5080&gt;=$G$2,Encodage!A5080&lt;=$H$2),Encodage!C5080,"")))</f>
        <v/>
      </c>
      <c r="C5080" s="62"/>
      <c r="D5080" s="61"/>
      <c r="E5080" s="61"/>
      <c r="F5080" s="61"/>
      <c r="G5080" s="61"/>
      <c r="H5080" s="61"/>
      <c r="I5080" s="61"/>
      <c r="J5080" s="61"/>
      <c r="K5080" s="61"/>
    </row>
    <row r="5081" spans="1:11">
      <c r="A5081" s="62" t="str">
        <f>IF(Encodage!A5081="","",IF(COUNTIF($A$2:A5080,Encodage!A5081),"",IF(AND(Encodage!A5081&gt;=$G$2,Encodage!A5081&lt;=$H$2),Encodage!B5081,"")))</f>
        <v/>
      </c>
      <c r="B5081" s="62" t="str">
        <f>IF(A5081="","",IF(COUNTIF($A$2:B5080,Encodage!B5081)&gt;0,"",IF(AND(Encodage!B5081&gt;=$G$2,Encodage!A5081&lt;=$H$2),Encodage!C5081,"")))</f>
        <v/>
      </c>
      <c r="C5081" s="62"/>
      <c r="D5081" s="61"/>
      <c r="E5081" s="61"/>
      <c r="F5081" s="61"/>
      <c r="G5081" s="61"/>
      <c r="H5081" s="61"/>
      <c r="I5081" s="61"/>
      <c r="J5081" s="61"/>
      <c r="K5081" s="61"/>
    </row>
    <row r="5082" spans="1:11">
      <c r="A5082" s="62" t="str">
        <f>IF(Encodage!A5082="","",IF(COUNTIF($A$2:A5081,Encodage!A5082),"",IF(AND(Encodage!A5082&gt;=$G$2,Encodage!A5082&lt;=$H$2),Encodage!B5082,"")))</f>
        <v/>
      </c>
      <c r="B5082" s="62" t="str">
        <f>IF(A5082="","",IF(COUNTIF($A$2:B5081,Encodage!B5082)&gt;0,"",IF(AND(Encodage!B5082&gt;=$G$2,Encodage!A5082&lt;=$H$2),Encodage!C5082,"")))</f>
        <v/>
      </c>
      <c r="C5082" s="62"/>
      <c r="D5082" s="61"/>
      <c r="E5082" s="61"/>
      <c r="F5082" s="61"/>
      <c r="G5082" s="61"/>
      <c r="H5082" s="61"/>
      <c r="I5082" s="61"/>
      <c r="J5082" s="61"/>
      <c r="K5082" s="61"/>
    </row>
    <row r="5083" spans="1:11">
      <c r="A5083" s="62" t="str">
        <f>IF(Encodage!A5083="","",IF(COUNTIF($A$2:A5082,Encodage!A5083),"",IF(AND(Encodage!A5083&gt;=$G$2,Encodage!A5083&lt;=$H$2),Encodage!B5083,"")))</f>
        <v/>
      </c>
      <c r="B5083" s="62" t="str">
        <f>IF(A5083="","",IF(COUNTIF($A$2:B5082,Encodage!B5083)&gt;0,"",IF(AND(Encodage!B5083&gt;=$G$2,Encodage!A5083&lt;=$H$2),Encodage!C5083,"")))</f>
        <v/>
      </c>
      <c r="C5083" s="62"/>
      <c r="D5083" s="61"/>
      <c r="E5083" s="61"/>
      <c r="F5083" s="61"/>
      <c r="G5083" s="61"/>
      <c r="H5083" s="61"/>
      <c r="I5083" s="61"/>
      <c r="J5083" s="61"/>
      <c r="K5083" s="61"/>
    </row>
    <row r="5084" spans="1:11">
      <c r="A5084" s="62" t="str">
        <f>IF(Encodage!A5084="","",IF(COUNTIF($A$2:A5083,Encodage!A5084),"",IF(AND(Encodage!A5084&gt;=$G$2,Encodage!A5084&lt;=$H$2),Encodage!B5084,"")))</f>
        <v/>
      </c>
      <c r="B5084" s="62" t="str">
        <f>IF(A5084="","",IF(COUNTIF($A$2:B5083,Encodage!B5084)&gt;0,"",IF(AND(Encodage!B5084&gt;=$G$2,Encodage!A5084&lt;=$H$2),Encodage!C5084,"")))</f>
        <v/>
      </c>
      <c r="C5084" s="62"/>
      <c r="D5084" s="61"/>
      <c r="E5084" s="61"/>
      <c r="F5084" s="61"/>
      <c r="G5084" s="61"/>
      <c r="H5084" s="61"/>
      <c r="I5084" s="61"/>
      <c r="J5084" s="61"/>
      <c r="K5084" s="61"/>
    </row>
    <row r="5085" spans="1:11">
      <c r="A5085" s="62" t="str">
        <f>IF(Encodage!A5085="","",IF(COUNTIF($A$2:A5084,Encodage!A5085),"",IF(AND(Encodage!A5085&gt;=$G$2,Encodage!A5085&lt;=$H$2),Encodage!B5085,"")))</f>
        <v/>
      </c>
      <c r="B5085" s="62" t="str">
        <f>IF(A5085="","",IF(COUNTIF($A$2:B5084,Encodage!B5085)&gt;0,"",IF(AND(Encodage!B5085&gt;=$G$2,Encodage!A5085&lt;=$H$2),Encodage!C5085,"")))</f>
        <v/>
      </c>
      <c r="C5085" s="62"/>
      <c r="D5085" s="61"/>
      <c r="E5085" s="61"/>
      <c r="F5085" s="61"/>
      <c r="G5085" s="61"/>
      <c r="H5085" s="61"/>
      <c r="I5085" s="61"/>
      <c r="J5085" s="61"/>
      <c r="K5085" s="61"/>
    </row>
    <row r="5086" spans="1:11">
      <c r="A5086" s="62" t="str">
        <f>IF(Encodage!A5086="","",IF(COUNTIF($A$2:A5085,Encodage!A5086),"",IF(AND(Encodage!A5086&gt;=$G$2,Encodage!A5086&lt;=$H$2),Encodage!B5086,"")))</f>
        <v/>
      </c>
      <c r="B5086" s="62" t="str">
        <f>IF(A5086="","",IF(COUNTIF($A$2:B5085,Encodage!B5086)&gt;0,"",IF(AND(Encodage!B5086&gt;=$G$2,Encodage!A5086&lt;=$H$2),Encodage!C5086,"")))</f>
        <v/>
      </c>
      <c r="C5086" s="62"/>
      <c r="D5086" s="61"/>
      <c r="E5086" s="61"/>
      <c r="F5086" s="61"/>
      <c r="G5086" s="61"/>
      <c r="H5086" s="61"/>
      <c r="I5086" s="61"/>
      <c r="J5086" s="61"/>
      <c r="K5086" s="61"/>
    </row>
    <row r="5087" spans="1:11">
      <c r="A5087" s="62" t="str">
        <f>IF(Encodage!A5087="","",IF(COUNTIF($A$2:A5086,Encodage!A5087),"",IF(AND(Encodage!A5087&gt;=$G$2,Encodage!A5087&lt;=$H$2),Encodage!B5087,"")))</f>
        <v/>
      </c>
      <c r="B5087" s="62" t="str">
        <f>IF(A5087="","",IF(COUNTIF($A$2:B5086,Encodage!B5087)&gt;0,"",IF(AND(Encodage!B5087&gt;=$G$2,Encodage!A5087&lt;=$H$2),Encodage!C5087,"")))</f>
        <v/>
      </c>
      <c r="C5087" s="62"/>
      <c r="D5087" s="61"/>
      <c r="E5087" s="61"/>
      <c r="F5087" s="61"/>
      <c r="G5087" s="61"/>
      <c r="H5087" s="61"/>
      <c r="I5087" s="61"/>
      <c r="J5087" s="61"/>
      <c r="K5087" s="61"/>
    </row>
    <row r="5088" spans="1:11">
      <c r="A5088" s="62" t="str">
        <f>IF(Encodage!A5088="","",IF(COUNTIF($A$2:A5087,Encodage!A5088),"",IF(AND(Encodage!A5088&gt;=$G$2,Encodage!A5088&lt;=$H$2),Encodage!B5088,"")))</f>
        <v/>
      </c>
      <c r="B5088" s="62" t="str">
        <f>IF(A5088="","",IF(COUNTIF($A$2:B5087,Encodage!B5088)&gt;0,"",IF(AND(Encodage!B5088&gt;=$G$2,Encodage!A5088&lt;=$H$2),Encodage!C5088,"")))</f>
        <v/>
      </c>
      <c r="C5088" s="62"/>
      <c r="D5088" s="61"/>
      <c r="E5088" s="61"/>
      <c r="F5088" s="61"/>
      <c r="G5088" s="61"/>
      <c r="H5088" s="61"/>
      <c r="I5088" s="61"/>
      <c r="J5088" s="61"/>
      <c r="K5088" s="61"/>
    </row>
    <row r="5089" spans="1:11">
      <c r="A5089" s="62" t="str">
        <f>IF(Encodage!A5089="","",IF(COUNTIF($A$2:A5088,Encodage!A5089),"",IF(AND(Encodage!A5089&gt;=$G$2,Encodage!A5089&lt;=$H$2),Encodage!B5089,"")))</f>
        <v/>
      </c>
      <c r="B5089" s="62" t="str">
        <f>IF(A5089="","",IF(COUNTIF($A$2:B5088,Encodage!B5089)&gt;0,"",IF(AND(Encodage!B5089&gt;=$G$2,Encodage!A5089&lt;=$H$2),Encodage!C5089,"")))</f>
        <v/>
      </c>
      <c r="C5089" s="62"/>
      <c r="D5089" s="61"/>
      <c r="E5089" s="61"/>
      <c r="F5089" s="61"/>
      <c r="G5089" s="61"/>
      <c r="H5089" s="61"/>
      <c r="I5089" s="61"/>
      <c r="J5089" s="61"/>
      <c r="K5089" s="61"/>
    </row>
    <row r="5090" spans="1:11">
      <c r="A5090" s="62" t="str">
        <f>IF(Encodage!A5090="","",IF(COUNTIF($A$2:A5089,Encodage!A5090),"",IF(AND(Encodage!A5090&gt;=$G$2,Encodage!A5090&lt;=$H$2),Encodage!B5090,"")))</f>
        <v/>
      </c>
      <c r="B5090" s="62" t="str">
        <f>IF(A5090="","",IF(COUNTIF($A$2:B5089,Encodage!B5090)&gt;0,"",IF(AND(Encodage!B5090&gt;=$G$2,Encodage!A5090&lt;=$H$2),Encodage!C5090,"")))</f>
        <v/>
      </c>
      <c r="C5090" s="62"/>
      <c r="D5090" s="61"/>
      <c r="E5090" s="61"/>
      <c r="F5090" s="61"/>
      <c r="G5090" s="61"/>
      <c r="H5090" s="61"/>
      <c r="I5090" s="61"/>
      <c r="J5090" s="61"/>
      <c r="K5090" s="61"/>
    </row>
    <row r="5091" spans="1:11">
      <c r="A5091" s="62" t="str">
        <f>IF(Encodage!A5091="","",IF(COUNTIF($A$2:A5090,Encodage!A5091),"",IF(AND(Encodage!A5091&gt;=$G$2,Encodage!A5091&lt;=$H$2),Encodage!B5091,"")))</f>
        <v/>
      </c>
      <c r="B5091" s="62" t="str">
        <f>IF(A5091="","",IF(COUNTIF($A$2:B5090,Encodage!B5091)&gt;0,"",IF(AND(Encodage!B5091&gt;=$G$2,Encodage!A5091&lt;=$H$2),Encodage!C5091,"")))</f>
        <v/>
      </c>
      <c r="C5091" s="62"/>
      <c r="D5091" s="61"/>
      <c r="E5091" s="61"/>
      <c r="F5091" s="61"/>
      <c r="G5091" s="61"/>
      <c r="H5091" s="61"/>
      <c r="I5091" s="61"/>
      <c r="J5091" s="61"/>
      <c r="K5091" s="61"/>
    </row>
    <row r="5092" spans="1:11">
      <c r="A5092" s="62" t="str">
        <f>IF(Encodage!A5092="","",IF(COUNTIF($A$2:A5091,Encodage!A5092),"",IF(AND(Encodage!A5092&gt;=$G$2,Encodage!A5092&lt;=$H$2),Encodage!B5092,"")))</f>
        <v/>
      </c>
      <c r="B5092" s="62" t="str">
        <f>IF(A5092="","",IF(COUNTIF($A$2:B5091,Encodage!B5092)&gt;0,"",IF(AND(Encodage!B5092&gt;=$G$2,Encodage!A5092&lt;=$H$2),Encodage!C5092,"")))</f>
        <v/>
      </c>
      <c r="C5092" s="62"/>
      <c r="D5092" s="61"/>
      <c r="E5092" s="61"/>
      <c r="F5092" s="61"/>
      <c r="G5092" s="61"/>
      <c r="H5092" s="61"/>
      <c r="I5092" s="61"/>
      <c r="J5092" s="61"/>
      <c r="K5092" s="61"/>
    </row>
    <row r="5093" spans="1:11">
      <c r="A5093" s="62" t="str">
        <f>IF(Encodage!A5093="","",IF(COUNTIF($A$2:A5092,Encodage!A5093),"",IF(AND(Encodage!A5093&gt;=$G$2,Encodage!A5093&lt;=$H$2),Encodage!B5093,"")))</f>
        <v/>
      </c>
      <c r="B5093" s="62" t="str">
        <f>IF(A5093="","",IF(COUNTIF($A$2:B5092,Encodage!B5093)&gt;0,"",IF(AND(Encodage!B5093&gt;=$G$2,Encodage!A5093&lt;=$H$2),Encodage!C5093,"")))</f>
        <v/>
      </c>
      <c r="C5093" s="62"/>
      <c r="D5093" s="61"/>
      <c r="E5093" s="61"/>
      <c r="F5093" s="61"/>
      <c r="G5093" s="61"/>
      <c r="H5093" s="61"/>
      <c r="I5093" s="61"/>
      <c r="J5093" s="61"/>
      <c r="K5093" s="61"/>
    </row>
    <row r="5094" spans="1:11">
      <c r="A5094" s="62" t="str">
        <f>IF(Encodage!A5094="","",IF(COUNTIF($A$2:A5093,Encodage!A5094),"",IF(AND(Encodage!A5094&gt;=$G$2,Encodage!A5094&lt;=$H$2),Encodage!B5094,"")))</f>
        <v/>
      </c>
      <c r="B5094" s="62" t="str">
        <f>IF(A5094="","",IF(COUNTIF($A$2:B5093,Encodage!B5094)&gt;0,"",IF(AND(Encodage!B5094&gt;=$G$2,Encodage!A5094&lt;=$H$2),Encodage!C5094,"")))</f>
        <v/>
      </c>
      <c r="C5094" s="62"/>
      <c r="D5094" s="61"/>
      <c r="E5094" s="61"/>
      <c r="F5094" s="61"/>
      <c r="G5094" s="61"/>
      <c r="H5094" s="61"/>
      <c r="I5094" s="61"/>
      <c r="J5094" s="61"/>
      <c r="K5094" s="61"/>
    </row>
    <row r="5095" spans="1:11">
      <c r="A5095" s="62" t="str">
        <f>IF(Encodage!A5095="","",IF(COUNTIF($A$2:A5094,Encodage!A5095),"",IF(AND(Encodage!A5095&gt;=$G$2,Encodage!A5095&lt;=$H$2),Encodage!B5095,"")))</f>
        <v/>
      </c>
      <c r="B5095" s="62" t="str">
        <f>IF(A5095="","",IF(COUNTIF($A$2:B5094,Encodage!B5095)&gt;0,"",IF(AND(Encodage!B5095&gt;=$G$2,Encodage!A5095&lt;=$H$2),Encodage!C5095,"")))</f>
        <v/>
      </c>
      <c r="C5095" s="62"/>
      <c r="D5095" s="61"/>
      <c r="E5095" s="61"/>
      <c r="F5095" s="61"/>
      <c r="G5095" s="61"/>
      <c r="H5095" s="61"/>
      <c r="I5095" s="61"/>
      <c r="J5095" s="61"/>
      <c r="K5095" s="61"/>
    </row>
    <row r="5096" spans="1:11">
      <c r="A5096" s="62" t="str">
        <f>IF(Encodage!A5096="","",IF(COUNTIF($A$2:A5095,Encodage!A5096),"",IF(AND(Encodage!A5096&gt;=$G$2,Encodage!A5096&lt;=$H$2),Encodage!B5096,"")))</f>
        <v/>
      </c>
      <c r="B5096" s="62" t="str">
        <f>IF(A5096="","",IF(COUNTIF($A$2:B5095,Encodage!B5096)&gt;0,"",IF(AND(Encodage!B5096&gt;=$G$2,Encodage!A5096&lt;=$H$2),Encodage!C5096,"")))</f>
        <v/>
      </c>
      <c r="C5096" s="62"/>
      <c r="D5096" s="61"/>
      <c r="E5096" s="61"/>
      <c r="F5096" s="61"/>
      <c r="G5096" s="61"/>
      <c r="H5096" s="61"/>
      <c r="I5096" s="61"/>
      <c r="J5096" s="61"/>
      <c r="K5096" s="61"/>
    </row>
    <row r="5097" spans="1:11">
      <c r="A5097" s="62" t="str">
        <f>IF(Encodage!A5097="","",IF(COUNTIF($A$2:A5096,Encodage!A5097),"",IF(AND(Encodage!A5097&gt;=$G$2,Encodage!A5097&lt;=$H$2),Encodage!B5097,"")))</f>
        <v/>
      </c>
      <c r="B5097" s="62" t="str">
        <f>IF(A5097="","",IF(COUNTIF($A$2:B5096,Encodage!B5097)&gt;0,"",IF(AND(Encodage!B5097&gt;=$G$2,Encodage!A5097&lt;=$H$2),Encodage!C5097,"")))</f>
        <v/>
      </c>
      <c r="C5097" s="62"/>
      <c r="D5097" s="61"/>
      <c r="E5097" s="61"/>
      <c r="F5097" s="61"/>
      <c r="G5097" s="61"/>
      <c r="H5097" s="61"/>
      <c r="I5097" s="61"/>
      <c r="J5097" s="61"/>
      <c r="K5097" s="61"/>
    </row>
    <row r="5098" spans="1:11">
      <c r="A5098" s="62" t="str">
        <f>IF(Encodage!A5098="","",IF(COUNTIF($A$2:A5097,Encodage!A5098),"",IF(AND(Encodage!A5098&gt;=$G$2,Encodage!A5098&lt;=$H$2),Encodage!B5098,"")))</f>
        <v/>
      </c>
      <c r="B5098" s="62" t="str">
        <f>IF(A5098="","",IF(COUNTIF($A$2:B5097,Encodage!B5098)&gt;0,"",IF(AND(Encodage!B5098&gt;=$G$2,Encodage!A5098&lt;=$H$2),Encodage!C5098,"")))</f>
        <v/>
      </c>
      <c r="C5098" s="62"/>
      <c r="D5098" s="61"/>
      <c r="E5098" s="61"/>
      <c r="F5098" s="61"/>
      <c r="G5098" s="61"/>
      <c r="H5098" s="61"/>
      <c r="I5098" s="61"/>
      <c r="J5098" s="61"/>
      <c r="K5098" s="61"/>
    </row>
    <row r="5099" spans="1:11">
      <c r="A5099" s="62" t="str">
        <f>IF(Encodage!A5099="","",IF(COUNTIF($A$2:A5098,Encodage!A5099),"",IF(AND(Encodage!A5099&gt;=$G$2,Encodage!A5099&lt;=$H$2),Encodage!B5099,"")))</f>
        <v/>
      </c>
      <c r="B5099" s="62" t="str">
        <f>IF(A5099="","",IF(COUNTIF($A$2:B5098,Encodage!B5099)&gt;0,"",IF(AND(Encodage!B5099&gt;=$G$2,Encodage!A5099&lt;=$H$2),Encodage!C5099,"")))</f>
        <v/>
      </c>
      <c r="C5099" s="62"/>
      <c r="D5099" s="61"/>
      <c r="E5099" s="61"/>
      <c r="F5099" s="61"/>
      <c r="G5099" s="61"/>
      <c r="H5099" s="61"/>
      <c r="I5099" s="61"/>
      <c r="J5099" s="61"/>
      <c r="K5099" s="61"/>
    </row>
    <row r="5100" spans="1:11">
      <c r="A5100" s="62" t="str">
        <f>IF(Encodage!A5100="","",IF(COUNTIF($A$2:A5099,Encodage!A5100),"",IF(AND(Encodage!A5100&gt;=$G$2,Encodage!A5100&lt;=$H$2),Encodage!B5100,"")))</f>
        <v/>
      </c>
      <c r="B5100" s="62" t="str">
        <f>IF(A5100="","",IF(COUNTIF($A$2:B5099,Encodage!B5100)&gt;0,"",IF(AND(Encodage!B5100&gt;=$G$2,Encodage!A5100&lt;=$H$2),Encodage!C5100,"")))</f>
        <v/>
      </c>
      <c r="C5100" s="62"/>
      <c r="D5100" s="61"/>
      <c r="E5100" s="61"/>
      <c r="F5100" s="61"/>
      <c r="G5100" s="61"/>
      <c r="H5100" s="61"/>
      <c r="I5100" s="61"/>
      <c r="J5100" s="61"/>
      <c r="K5100" s="61"/>
    </row>
    <row r="5101" spans="1:11">
      <c r="A5101" s="62" t="str">
        <f>IF(Encodage!A5101="","",IF(COUNTIF($A$2:A5100,Encodage!A5101),"",IF(AND(Encodage!A5101&gt;=$G$2,Encodage!A5101&lt;=$H$2),Encodage!B5101,"")))</f>
        <v/>
      </c>
      <c r="B5101" s="62" t="str">
        <f>IF(A5101="","",IF(COUNTIF($A$2:B5100,Encodage!B5101)&gt;0,"",IF(AND(Encodage!B5101&gt;=$G$2,Encodage!A5101&lt;=$H$2),Encodage!C5101,"")))</f>
        <v/>
      </c>
      <c r="C5101" s="62"/>
      <c r="D5101" s="61"/>
      <c r="E5101" s="61"/>
      <c r="F5101" s="61"/>
      <c r="G5101" s="61"/>
      <c r="H5101" s="61"/>
      <c r="I5101" s="61"/>
      <c r="J5101" s="61"/>
      <c r="K5101" s="61"/>
    </row>
    <row r="5102" spans="1:11">
      <c r="A5102" s="62" t="str">
        <f>IF(Encodage!A5102="","",IF(COUNTIF($A$2:A5101,Encodage!A5102),"",IF(AND(Encodage!A5102&gt;=$G$2,Encodage!A5102&lt;=$H$2),Encodage!B5102,"")))</f>
        <v/>
      </c>
      <c r="B5102" s="62" t="str">
        <f>IF(A5102="","",IF(COUNTIF($A$2:B5101,Encodage!B5102)&gt;0,"",IF(AND(Encodage!B5102&gt;=$G$2,Encodage!A5102&lt;=$H$2),Encodage!C5102,"")))</f>
        <v/>
      </c>
      <c r="C5102" s="62"/>
      <c r="D5102" s="61"/>
      <c r="E5102" s="61"/>
      <c r="F5102" s="61"/>
      <c r="G5102" s="61"/>
      <c r="H5102" s="61"/>
      <c r="I5102" s="61"/>
      <c r="J5102" s="61"/>
      <c r="K5102" s="61"/>
    </row>
    <row r="5103" spans="1:11">
      <c r="A5103" s="62" t="str">
        <f>IF(Encodage!A5103="","",IF(COUNTIF($A$2:A5102,Encodage!A5103),"",IF(AND(Encodage!A5103&gt;=$G$2,Encodage!A5103&lt;=$H$2),Encodage!B5103,"")))</f>
        <v/>
      </c>
      <c r="B5103" s="62" t="str">
        <f>IF(A5103="","",IF(COUNTIF($A$2:B5102,Encodage!B5103)&gt;0,"",IF(AND(Encodage!B5103&gt;=$G$2,Encodage!A5103&lt;=$H$2),Encodage!C5103,"")))</f>
        <v/>
      </c>
      <c r="C5103" s="62"/>
      <c r="D5103" s="61"/>
      <c r="E5103" s="61"/>
      <c r="F5103" s="61"/>
      <c r="G5103" s="61"/>
      <c r="H5103" s="61"/>
      <c r="I5103" s="61"/>
      <c r="J5103" s="61"/>
      <c r="K5103" s="61"/>
    </row>
    <row r="5104" spans="1:11">
      <c r="A5104" s="62" t="str">
        <f>IF(Encodage!A5104="","",IF(COUNTIF($A$2:A5103,Encodage!A5104),"",IF(AND(Encodage!A5104&gt;=$G$2,Encodage!A5104&lt;=$H$2),Encodage!B5104,"")))</f>
        <v/>
      </c>
      <c r="B5104" s="62" t="str">
        <f>IF(A5104="","",IF(COUNTIF($A$2:B5103,Encodage!B5104)&gt;0,"",IF(AND(Encodage!B5104&gt;=$G$2,Encodage!A5104&lt;=$H$2),Encodage!C5104,"")))</f>
        <v/>
      </c>
      <c r="C5104" s="62"/>
      <c r="D5104" s="61"/>
      <c r="E5104" s="61"/>
      <c r="F5104" s="61"/>
      <c r="G5104" s="61"/>
      <c r="H5104" s="61"/>
      <c r="I5104" s="61"/>
      <c r="J5104" s="61"/>
      <c r="K5104" s="61"/>
    </row>
    <row r="5105" spans="1:11">
      <c r="A5105" s="62" t="str">
        <f>IF(Encodage!A5105="","",IF(COUNTIF($A$2:A5104,Encodage!A5105),"",IF(AND(Encodage!A5105&gt;=$G$2,Encodage!A5105&lt;=$H$2),Encodage!B5105,"")))</f>
        <v/>
      </c>
      <c r="B5105" s="62" t="str">
        <f>IF(A5105="","",IF(COUNTIF($A$2:B5104,Encodage!B5105)&gt;0,"",IF(AND(Encodage!B5105&gt;=$G$2,Encodage!A5105&lt;=$H$2),Encodage!C5105,"")))</f>
        <v/>
      </c>
      <c r="C5105" s="62"/>
      <c r="D5105" s="61"/>
      <c r="E5105" s="61"/>
      <c r="F5105" s="61"/>
      <c r="G5105" s="61"/>
      <c r="H5105" s="61"/>
      <c r="I5105" s="61"/>
      <c r="J5105" s="61"/>
      <c r="K5105" s="61"/>
    </row>
    <row r="5106" spans="1:11">
      <c r="A5106" s="62" t="str">
        <f>IF(Encodage!A5106="","",IF(COUNTIF($A$2:A5105,Encodage!A5106),"",IF(AND(Encodage!A5106&gt;=$G$2,Encodage!A5106&lt;=$H$2),Encodage!B5106,"")))</f>
        <v/>
      </c>
      <c r="B5106" s="62" t="str">
        <f>IF(A5106="","",IF(COUNTIF($A$2:B5105,Encodage!B5106)&gt;0,"",IF(AND(Encodage!B5106&gt;=$G$2,Encodage!A5106&lt;=$H$2),Encodage!C5106,"")))</f>
        <v/>
      </c>
      <c r="C5106" s="62"/>
      <c r="D5106" s="61"/>
      <c r="E5106" s="61"/>
      <c r="F5106" s="61"/>
      <c r="G5106" s="61"/>
      <c r="H5106" s="61"/>
      <c r="I5106" s="61"/>
      <c r="J5106" s="61"/>
      <c r="K5106" s="61"/>
    </row>
    <row r="5107" spans="1:11">
      <c r="A5107" s="62" t="str">
        <f>IF(Encodage!A5107="","",IF(COUNTIF($A$2:A5106,Encodage!A5107),"",IF(AND(Encodage!A5107&gt;=$G$2,Encodage!A5107&lt;=$H$2),Encodage!B5107,"")))</f>
        <v/>
      </c>
      <c r="B5107" s="62" t="str">
        <f>IF(A5107="","",IF(COUNTIF($A$2:B5106,Encodage!B5107)&gt;0,"",IF(AND(Encodage!B5107&gt;=$G$2,Encodage!A5107&lt;=$H$2),Encodage!C5107,"")))</f>
        <v/>
      </c>
      <c r="C5107" s="62"/>
      <c r="D5107" s="61"/>
      <c r="E5107" s="61"/>
      <c r="F5107" s="61"/>
      <c r="G5107" s="61"/>
      <c r="H5107" s="61"/>
      <c r="I5107" s="61"/>
      <c r="J5107" s="61"/>
      <c r="K5107" s="61"/>
    </row>
    <row r="5108" spans="1:11">
      <c r="A5108" s="62" t="str">
        <f>IF(Encodage!A5108="","",IF(COUNTIF($A$2:A5107,Encodage!A5108),"",IF(AND(Encodage!A5108&gt;=$G$2,Encodage!A5108&lt;=$H$2),Encodage!B5108,"")))</f>
        <v/>
      </c>
      <c r="B5108" s="62" t="str">
        <f>IF(A5108="","",IF(COUNTIF($A$2:B5107,Encodage!B5108)&gt;0,"",IF(AND(Encodage!B5108&gt;=$G$2,Encodage!A5108&lt;=$H$2),Encodage!C5108,"")))</f>
        <v/>
      </c>
      <c r="C5108" s="62"/>
      <c r="D5108" s="61"/>
      <c r="E5108" s="61"/>
      <c r="F5108" s="61"/>
      <c r="G5108" s="61"/>
      <c r="H5108" s="61"/>
      <c r="I5108" s="61"/>
      <c r="J5108" s="61"/>
      <c r="K5108" s="61"/>
    </row>
    <row r="5109" spans="1:11">
      <c r="A5109" s="62" t="str">
        <f>IF(Encodage!A5109="","",IF(COUNTIF($A$2:A5108,Encodage!A5109),"",IF(AND(Encodage!A5109&gt;=$G$2,Encodage!A5109&lt;=$H$2),Encodage!B5109,"")))</f>
        <v/>
      </c>
      <c r="B5109" s="62" t="str">
        <f>IF(A5109="","",IF(COUNTIF($A$2:B5108,Encodage!B5109)&gt;0,"",IF(AND(Encodage!B5109&gt;=$G$2,Encodage!A5109&lt;=$H$2),Encodage!C5109,"")))</f>
        <v/>
      </c>
      <c r="C5109" s="62"/>
      <c r="D5109" s="61"/>
      <c r="E5109" s="61"/>
      <c r="F5109" s="61"/>
      <c r="G5109" s="61"/>
      <c r="H5109" s="61"/>
      <c r="I5109" s="61"/>
      <c r="J5109" s="61"/>
      <c r="K5109" s="61"/>
    </row>
    <row r="5110" spans="1:11">
      <c r="A5110" s="62" t="str">
        <f>IF(Encodage!A5110="","",IF(COUNTIF($A$2:A5109,Encodage!A5110),"",IF(AND(Encodage!A5110&gt;=$G$2,Encodage!A5110&lt;=$H$2),Encodage!B5110,"")))</f>
        <v/>
      </c>
      <c r="B5110" s="62" t="str">
        <f>IF(A5110="","",IF(COUNTIF($A$2:B5109,Encodage!B5110)&gt;0,"",IF(AND(Encodage!B5110&gt;=$G$2,Encodage!A5110&lt;=$H$2),Encodage!C5110,"")))</f>
        <v/>
      </c>
      <c r="C5110" s="62"/>
      <c r="D5110" s="61"/>
      <c r="E5110" s="61"/>
      <c r="F5110" s="61"/>
      <c r="G5110" s="61"/>
      <c r="H5110" s="61"/>
      <c r="I5110" s="61"/>
      <c r="J5110" s="61"/>
      <c r="K5110" s="61"/>
    </row>
    <row r="5111" spans="1:11">
      <c r="A5111" s="62" t="str">
        <f>IF(Encodage!A5111="","",IF(COUNTIF($A$2:A5110,Encodage!A5111),"",IF(AND(Encodage!A5111&gt;=$G$2,Encodage!A5111&lt;=$H$2),Encodage!B5111,"")))</f>
        <v/>
      </c>
      <c r="B5111" s="62" t="str">
        <f>IF(A5111="","",IF(COUNTIF($A$2:B5110,Encodage!B5111)&gt;0,"",IF(AND(Encodage!B5111&gt;=$G$2,Encodage!A5111&lt;=$H$2),Encodage!C5111,"")))</f>
        <v/>
      </c>
      <c r="C5111" s="62"/>
      <c r="D5111" s="61"/>
      <c r="E5111" s="61"/>
      <c r="F5111" s="61"/>
      <c r="G5111" s="61"/>
      <c r="H5111" s="61"/>
      <c r="I5111" s="61"/>
      <c r="J5111" s="61"/>
      <c r="K5111" s="61"/>
    </row>
    <row r="5112" spans="1:11">
      <c r="A5112" s="62" t="str">
        <f>IF(Encodage!A5112="","",IF(COUNTIF($A$2:A5111,Encodage!A5112),"",IF(AND(Encodage!A5112&gt;=$G$2,Encodage!A5112&lt;=$H$2),Encodage!B5112,"")))</f>
        <v/>
      </c>
      <c r="B5112" s="62" t="str">
        <f>IF(A5112="","",IF(COUNTIF($A$2:B5111,Encodage!B5112)&gt;0,"",IF(AND(Encodage!B5112&gt;=$G$2,Encodage!A5112&lt;=$H$2),Encodage!C5112,"")))</f>
        <v/>
      </c>
      <c r="C5112" s="62"/>
      <c r="D5112" s="61"/>
      <c r="E5112" s="61"/>
      <c r="F5112" s="61"/>
      <c r="G5112" s="61"/>
      <c r="H5112" s="61"/>
      <c r="I5112" s="61"/>
      <c r="J5112" s="61"/>
      <c r="K5112" s="61"/>
    </row>
    <row r="5113" spans="1:11">
      <c r="A5113" s="62" t="str">
        <f>IF(Encodage!A5113="","",IF(COUNTIF($A$2:A5112,Encodage!A5113),"",IF(AND(Encodage!A5113&gt;=$G$2,Encodage!A5113&lt;=$H$2),Encodage!B5113,"")))</f>
        <v/>
      </c>
      <c r="B5113" s="62" t="str">
        <f>IF(A5113="","",IF(COUNTIF($A$2:B5112,Encodage!B5113)&gt;0,"",IF(AND(Encodage!B5113&gt;=$G$2,Encodage!A5113&lt;=$H$2),Encodage!C5113,"")))</f>
        <v/>
      </c>
      <c r="C5113" s="62"/>
      <c r="D5113" s="61"/>
      <c r="E5113" s="61"/>
      <c r="F5113" s="61"/>
      <c r="G5113" s="61"/>
      <c r="H5113" s="61"/>
      <c r="I5113" s="61"/>
      <c r="J5113" s="61"/>
      <c r="K5113" s="61"/>
    </row>
    <row r="5114" spans="1:11">
      <c r="A5114" s="62" t="str">
        <f>IF(Encodage!A5114="","",IF(COUNTIF($A$2:A5113,Encodage!A5114),"",IF(AND(Encodage!A5114&gt;=$G$2,Encodage!A5114&lt;=$H$2),Encodage!B5114,"")))</f>
        <v/>
      </c>
      <c r="B5114" s="62" t="str">
        <f>IF(A5114="","",IF(COUNTIF($A$2:B5113,Encodage!B5114)&gt;0,"",IF(AND(Encodage!B5114&gt;=$G$2,Encodage!A5114&lt;=$H$2),Encodage!C5114,"")))</f>
        <v/>
      </c>
      <c r="C5114" s="62"/>
      <c r="D5114" s="61"/>
      <c r="E5114" s="61"/>
      <c r="F5114" s="61"/>
      <c r="G5114" s="61"/>
      <c r="H5114" s="61"/>
      <c r="I5114" s="61"/>
      <c r="J5114" s="61"/>
      <c r="K5114" s="61"/>
    </row>
    <row r="5115" spans="1:11">
      <c r="A5115" s="62" t="str">
        <f>IF(Encodage!A5115="","",IF(COUNTIF($A$2:A5114,Encodage!A5115),"",IF(AND(Encodage!A5115&gt;=$G$2,Encodage!A5115&lt;=$H$2),Encodage!B5115,"")))</f>
        <v/>
      </c>
      <c r="B5115" s="62" t="str">
        <f>IF(A5115="","",IF(COUNTIF($A$2:B5114,Encodage!B5115)&gt;0,"",IF(AND(Encodage!B5115&gt;=$G$2,Encodage!A5115&lt;=$H$2),Encodage!C5115,"")))</f>
        <v/>
      </c>
      <c r="C5115" s="62"/>
      <c r="D5115" s="61"/>
      <c r="E5115" s="61"/>
      <c r="F5115" s="61"/>
      <c r="G5115" s="61"/>
      <c r="H5115" s="61"/>
      <c r="I5115" s="61"/>
      <c r="J5115" s="61"/>
      <c r="K5115" s="61"/>
    </row>
    <row r="5116" spans="1:11">
      <c r="A5116" s="62" t="str">
        <f>IF(Encodage!A5116="","",IF(COUNTIF($A$2:A5115,Encodage!A5116),"",IF(AND(Encodage!A5116&gt;=$G$2,Encodage!A5116&lt;=$H$2),Encodage!B5116,"")))</f>
        <v/>
      </c>
      <c r="B5116" s="62" t="str">
        <f>IF(A5116="","",IF(COUNTIF($A$2:B5115,Encodage!B5116)&gt;0,"",IF(AND(Encodage!B5116&gt;=$G$2,Encodage!A5116&lt;=$H$2),Encodage!C5116,"")))</f>
        <v/>
      </c>
      <c r="C5116" s="62"/>
      <c r="D5116" s="61"/>
      <c r="E5116" s="61"/>
      <c r="F5116" s="61"/>
      <c r="G5116" s="61"/>
      <c r="H5116" s="61"/>
      <c r="I5116" s="61"/>
      <c r="J5116" s="61"/>
      <c r="K5116" s="61"/>
    </row>
    <row r="5117" spans="1:11">
      <c r="A5117" s="62" t="str">
        <f>IF(Encodage!A5117="","",IF(COUNTIF($A$2:A5116,Encodage!A5117),"",IF(AND(Encodage!A5117&gt;=$G$2,Encodage!A5117&lt;=$H$2),Encodage!B5117,"")))</f>
        <v/>
      </c>
      <c r="B5117" s="62" t="str">
        <f>IF(A5117="","",IF(COUNTIF($A$2:B5116,Encodage!B5117)&gt;0,"",IF(AND(Encodage!B5117&gt;=$G$2,Encodage!A5117&lt;=$H$2),Encodage!C5117,"")))</f>
        <v/>
      </c>
      <c r="C5117" s="62"/>
      <c r="D5117" s="61"/>
      <c r="E5117" s="61"/>
      <c r="F5117" s="61"/>
      <c r="G5117" s="61"/>
      <c r="H5117" s="61"/>
      <c r="I5117" s="61"/>
      <c r="J5117" s="61"/>
      <c r="K5117" s="61"/>
    </row>
    <row r="5118" spans="1:11">
      <c r="A5118" s="62" t="str">
        <f>IF(Encodage!A5118="","",IF(COUNTIF($A$2:A5117,Encodage!A5118),"",IF(AND(Encodage!A5118&gt;=$G$2,Encodage!A5118&lt;=$H$2),Encodage!B5118,"")))</f>
        <v/>
      </c>
      <c r="B5118" s="62" t="str">
        <f>IF(A5118="","",IF(COUNTIF($A$2:B5117,Encodage!B5118)&gt;0,"",IF(AND(Encodage!B5118&gt;=$G$2,Encodage!A5118&lt;=$H$2),Encodage!C5118,"")))</f>
        <v/>
      </c>
      <c r="C5118" s="62"/>
      <c r="D5118" s="61"/>
      <c r="E5118" s="61"/>
      <c r="F5118" s="61"/>
      <c r="G5118" s="61"/>
      <c r="H5118" s="61"/>
      <c r="I5118" s="61"/>
      <c r="J5118" s="61"/>
      <c r="K5118" s="61"/>
    </row>
    <row r="5119" spans="1:11">
      <c r="A5119" s="62" t="str">
        <f>IF(Encodage!A5119="","",IF(COUNTIF($A$2:A5118,Encodage!A5119),"",IF(AND(Encodage!A5119&gt;=$G$2,Encodage!A5119&lt;=$H$2),Encodage!B5119,"")))</f>
        <v/>
      </c>
      <c r="B5119" s="62" t="str">
        <f>IF(A5119="","",IF(COUNTIF($A$2:B5118,Encodage!B5119)&gt;0,"",IF(AND(Encodage!B5119&gt;=$G$2,Encodage!A5119&lt;=$H$2),Encodage!C5119,"")))</f>
        <v/>
      </c>
      <c r="C5119" s="62"/>
      <c r="D5119" s="61"/>
      <c r="E5119" s="61"/>
      <c r="F5119" s="61"/>
      <c r="G5119" s="61"/>
      <c r="H5119" s="61"/>
      <c r="I5119" s="61"/>
      <c r="J5119" s="61"/>
      <c r="K5119" s="61"/>
    </row>
    <row r="5120" spans="1:11">
      <c r="A5120" s="62" t="str">
        <f>IF(Encodage!A5120="","",IF(COUNTIF($A$2:A5119,Encodage!A5120),"",IF(AND(Encodage!A5120&gt;=$G$2,Encodage!A5120&lt;=$H$2),Encodage!B5120,"")))</f>
        <v/>
      </c>
      <c r="B5120" s="62" t="str">
        <f>IF(A5120="","",IF(COUNTIF($A$2:B5119,Encodage!B5120)&gt;0,"",IF(AND(Encodage!B5120&gt;=$G$2,Encodage!A5120&lt;=$H$2),Encodage!C5120,"")))</f>
        <v/>
      </c>
      <c r="C5120" s="62"/>
      <c r="D5120" s="61"/>
      <c r="E5120" s="61"/>
      <c r="F5120" s="61"/>
      <c r="G5120" s="61"/>
      <c r="H5120" s="61"/>
      <c r="I5120" s="61"/>
      <c r="J5120" s="61"/>
      <c r="K5120" s="61"/>
    </row>
    <row r="5121" spans="1:11">
      <c r="A5121" s="62" t="str">
        <f>IF(Encodage!A5121="","",IF(COUNTIF($A$2:A5120,Encodage!A5121),"",IF(AND(Encodage!A5121&gt;=$G$2,Encodage!A5121&lt;=$H$2),Encodage!B5121,"")))</f>
        <v/>
      </c>
      <c r="B5121" s="62" t="str">
        <f>IF(A5121="","",IF(COUNTIF($A$2:B5120,Encodage!B5121)&gt;0,"",IF(AND(Encodage!B5121&gt;=$G$2,Encodage!A5121&lt;=$H$2),Encodage!C5121,"")))</f>
        <v/>
      </c>
      <c r="C5121" s="62"/>
      <c r="D5121" s="61"/>
      <c r="E5121" s="61"/>
      <c r="F5121" s="61"/>
      <c r="G5121" s="61"/>
      <c r="H5121" s="61"/>
      <c r="I5121" s="61"/>
      <c r="J5121" s="61"/>
      <c r="K5121" s="61"/>
    </row>
    <row r="5122" spans="1:11">
      <c r="A5122" s="62" t="str">
        <f>IF(Encodage!A5122="","",IF(COUNTIF($A$2:A5121,Encodage!A5122),"",IF(AND(Encodage!A5122&gt;=$G$2,Encodage!A5122&lt;=$H$2),Encodage!B5122,"")))</f>
        <v/>
      </c>
      <c r="B5122" s="62" t="str">
        <f>IF(A5122="","",IF(COUNTIF($A$2:B5121,Encodage!B5122)&gt;0,"",IF(AND(Encodage!B5122&gt;=$G$2,Encodage!A5122&lt;=$H$2),Encodage!C5122,"")))</f>
        <v/>
      </c>
      <c r="C5122" s="62"/>
      <c r="D5122" s="61"/>
      <c r="E5122" s="61"/>
      <c r="F5122" s="61"/>
      <c r="G5122" s="61"/>
      <c r="H5122" s="61"/>
      <c r="I5122" s="61"/>
      <c r="J5122" s="61"/>
      <c r="K5122" s="61"/>
    </row>
    <row r="5123" spans="1:11">
      <c r="A5123" s="62" t="str">
        <f>IF(Encodage!A5123="","",IF(COUNTIF($A$2:A5122,Encodage!A5123),"",IF(AND(Encodage!A5123&gt;=$G$2,Encodage!A5123&lt;=$H$2),Encodage!B5123,"")))</f>
        <v/>
      </c>
      <c r="B5123" s="62" t="str">
        <f>IF(A5123="","",IF(COUNTIF($A$2:B5122,Encodage!B5123)&gt;0,"",IF(AND(Encodage!B5123&gt;=$G$2,Encodage!A5123&lt;=$H$2),Encodage!C5123,"")))</f>
        <v/>
      </c>
      <c r="C5123" s="62"/>
      <c r="D5123" s="61"/>
      <c r="E5123" s="61"/>
      <c r="F5123" s="61"/>
      <c r="G5123" s="61"/>
      <c r="H5123" s="61"/>
      <c r="I5123" s="61"/>
      <c r="J5123" s="61"/>
      <c r="K5123" s="61"/>
    </row>
    <row r="5124" spans="1:11">
      <c r="A5124" s="62" t="str">
        <f>IF(Encodage!A5124="","",IF(COUNTIF($A$2:A5123,Encodage!A5124),"",IF(AND(Encodage!A5124&gt;=$G$2,Encodage!A5124&lt;=$H$2),Encodage!B5124,"")))</f>
        <v/>
      </c>
      <c r="B5124" s="62" t="str">
        <f>IF(A5124="","",IF(COUNTIF($A$2:B5123,Encodage!B5124)&gt;0,"",IF(AND(Encodage!B5124&gt;=$G$2,Encodage!A5124&lt;=$H$2),Encodage!C5124,"")))</f>
        <v/>
      </c>
      <c r="C5124" s="62"/>
      <c r="D5124" s="61"/>
      <c r="E5124" s="61"/>
      <c r="F5124" s="61"/>
      <c r="G5124" s="61"/>
      <c r="H5124" s="61"/>
      <c r="I5124" s="61"/>
      <c r="J5124" s="61"/>
      <c r="K5124" s="61"/>
    </row>
    <row r="5125" spans="1:11">
      <c r="A5125" s="62" t="str">
        <f>IF(Encodage!A5125="","",IF(COUNTIF($A$2:A5124,Encodage!A5125),"",IF(AND(Encodage!A5125&gt;=$G$2,Encodage!A5125&lt;=$H$2),Encodage!B5125,"")))</f>
        <v/>
      </c>
      <c r="B5125" s="62" t="str">
        <f>IF(A5125="","",IF(COUNTIF($A$2:B5124,Encodage!B5125)&gt;0,"",IF(AND(Encodage!B5125&gt;=$G$2,Encodage!A5125&lt;=$H$2),Encodage!C5125,"")))</f>
        <v/>
      </c>
      <c r="C5125" s="62"/>
      <c r="D5125" s="61"/>
      <c r="E5125" s="61"/>
      <c r="F5125" s="61"/>
      <c r="G5125" s="61"/>
      <c r="H5125" s="61"/>
      <c r="I5125" s="61"/>
      <c r="J5125" s="61"/>
      <c r="K5125" s="61"/>
    </row>
    <row r="5126" spans="1:11">
      <c r="A5126" s="62" t="str">
        <f>IF(Encodage!A5126="","",IF(COUNTIF($A$2:A5125,Encodage!A5126),"",IF(AND(Encodage!A5126&gt;=$G$2,Encodage!A5126&lt;=$H$2),Encodage!B5126,"")))</f>
        <v/>
      </c>
      <c r="B5126" s="62" t="str">
        <f>IF(A5126="","",IF(COUNTIF($A$2:B5125,Encodage!B5126)&gt;0,"",IF(AND(Encodage!B5126&gt;=$G$2,Encodage!A5126&lt;=$H$2),Encodage!C5126,"")))</f>
        <v/>
      </c>
      <c r="C5126" s="62"/>
      <c r="D5126" s="61"/>
      <c r="E5126" s="61"/>
      <c r="F5126" s="61"/>
      <c r="G5126" s="61"/>
      <c r="H5126" s="61"/>
      <c r="I5126" s="61"/>
      <c r="J5126" s="61"/>
      <c r="K5126" s="61"/>
    </row>
    <row r="5127" spans="1:11">
      <c r="A5127" s="62" t="str">
        <f>IF(Encodage!A5127="","",IF(COUNTIF($A$2:A5126,Encodage!A5127),"",IF(AND(Encodage!A5127&gt;=$G$2,Encodage!A5127&lt;=$H$2),Encodage!B5127,"")))</f>
        <v/>
      </c>
      <c r="B5127" s="62" t="str">
        <f>IF(A5127="","",IF(COUNTIF($A$2:B5126,Encodage!B5127)&gt;0,"",IF(AND(Encodage!B5127&gt;=$G$2,Encodage!A5127&lt;=$H$2),Encodage!C5127,"")))</f>
        <v/>
      </c>
      <c r="C5127" s="62"/>
      <c r="D5127" s="61"/>
      <c r="E5127" s="61"/>
      <c r="F5127" s="61"/>
      <c r="G5127" s="61"/>
      <c r="H5127" s="61"/>
      <c r="I5127" s="61"/>
      <c r="J5127" s="61"/>
      <c r="K5127" s="61"/>
    </row>
    <row r="5128" spans="1:11">
      <c r="A5128" s="62" t="str">
        <f>IF(Encodage!A5128="","",IF(COUNTIF($A$2:A5127,Encodage!A5128),"",IF(AND(Encodage!A5128&gt;=$G$2,Encodage!A5128&lt;=$H$2),Encodage!B5128,"")))</f>
        <v/>
      </c>
      <c r="B5128" s="62" t="str">
        <f>IF(A5128="","",IF(COUNTIF($A$2:B5127,Encodage!B5128)&gt;0,"",IF(AND(Encodage!B5128&gt;=$G$2,Encodage!A5128&lt;=$H$2),Encodage!C5128,"")))</f>
        <v/>
      </c>
      <c r="C5128" s="62"/>
      <c r="D5128" s="61"/>
      <c r="E5128" s="61"/>
      <c r="F5128" s="61"/>
      <c r="G5128" s="61"/>
      <c r="H5128" s="61"/>
      <c r="I5128" s="61"/>
      <c r="J5128" s="61"/>
      <c r="K5128" s="61"/>
    </row>
    <row r="5129" spans="1:11">
      <c r="A5129" s="62" t="str">
        <f>IF(Encodage!A5129="","",IF(COUNTIF($A$2:A5128,Encodage!A5129),"",IF(AND(Encodage!A5129&gt;=$G$2,Encodage!A5129&lt;=$H$2),Encodage!B5129,"")))</f>
        <v/>
      </c>
      <c r="B5129" s="62" t="str">
        <f>IF(A5129="","",IF(COUNTIF($A$2:B5128,Encodage!B5129)&gt;0,"",IF(AND(Encodage!B5129&gt;=$G$2,Encodage!A5129&lt;=$H$2),Encodage!C5129,"")))</f>
        <v/>
      </c>
      <c r="C5129" s="62"/>
      <c r="D5129" s="61"/>
      <c r="E5129" s="61"/>
      <c r="F5129" s="61"/>
      <c r="G5129" s="61"/>
      <c r="H5129" s="61"/>
      <c r="I5129" s="61"/>
      <c r="J5129" s="61"/>
      <c r="K5129" s="61"/>
    </row>
    <row r="5130" spans="1:11">
      <c r="A5130" s="62" t="str">
        <f>IF(Encodage!A5130="","",IF(COUNTIF($A$2:A5129,Encodage!A5130),"",IF(AND(Encodage!A5130&gt;=$G$2,Encodage!A5130&lt;=$H$2),Encodage!B5130,"")))</f>
        <v/>
      </c>
      <c r="B5130" s="62" t="str">
        <f>IF(A5130="","",IF(COUNTIF($A$2:B5129,Encodage!B5130)&gt;0,"",IF(AND(Encodage!B5130&gt;=$G$2,Encodage!A5130&lt;=$H$2),Encodage!C5130,"")))</f>
        <v/>
      </c>
      <c r="C5130" s="62"/>
      <c r="D5130" s="61"/>
      <c r="E5130" s="61"/>
      <c r="F5130" s="61"/>
      <c r="G5130" s="61"/>
      <c r="H5130" s="61"/>
      <c r="I5130" s="61"/>
      <c r="J5130" s="61"/>
      <c r="K5130" s="61"/>
    </row>
    <row r="5131" spans="1:11">
      <c r="A5131" s="62" t="str">
        <f>IF(Encodage!A5131="","",IF(COUNTIF($A$2:A5130,Encodage!A5131),"",IF(AND(Encodage!A5131&gt;=$G$2,Encodage!A5131&lt;=$H$2),Encodage!B5131,"")))</f>
        <v/>
      </c>
      <c r="B5131" s="62" t="str">
        <f>IF(A5131="","",IF(COUNTIF($A$2:B5130,Encodage!B5131)&gt;0,"",IF(AND(Encodage!B5131&gt;=$G$2,Encodage!A5131&lt;=$H$2),Encodage!C5131,"")))</f>
        <v/>
      </c>
      <c r="C5131" s="62"/>
      <c r="D5131" s="61"/>
      <c r="E5131" s="61"/>
      <c r="F5131" s="61"/>
      <c r="G5131" s="61"/>
      <c r="H5131" s="61"/>
      <c r="I5131" s="61"/>
      <c r="J5131" s="61"/>
      <c r="K5131" s="61"/>
    </row>
    <row r="5132" spans="1:11">
      <c r="A5132" s="62" t="str">
        <f>IF(Encodage!A5132="","",IF(COUNTIF($A$2:A5131,Encodage!A5132),"",IF(AND(Encodage!A5132&gt;=$G$2,Encodage!A5132&lt;=$H$2),Encodage!B5132,"")))</f>
        <v/>
      </c>
      <c r="B5132" s="62" t="str">
        <f>IF(A5132="","",IF(COUNTIF($A$2:B5131,Encodage!B5132)&gt;0,"",IF(AND(Encodage!B5132&gt;=$G$2,Encodage!A5132&lt;=$H$2),Encodage!C5132,"")))</f>
        <v/>
      </c>
      <c r="C5132" s="62"/>
      <c r="D5132" s="61"/>
      <c r="E5132" s="61"/>
      <c r="F5132" s="61"/>
      <c r="G5132" s="61"/>
      <c r="H5132" s="61"/>
      <c r="I5132" s="61"/>
      <c r="J5132" s="61"/>
      <c r="K5132" s="61"/>
    </row>
    <row r="5133" spans="1:11">
      <c r="A5133" s="62" t="str">
        <f>IF(Encodage!A5133="","",IF(COUNTIF($A$2:A5132,Encodage!A5133),"",IF(AND(Encodage!A5133&gt;=$G$2,Encodage!A5133&lt;=$H$2),Encodage!B5133,"")))</f>
        <v/>
      </c>
      <c r="B5133" s="62" t="str">
        <f>IF(A5133="","",IF(COUNTIF($A$2:B5132,Encodage!B5133)&gt;0,"",IF(AND(Encodage!B5133&gt;=$G$2,Encodage!A5133&lt;=$H$2),Encodage!C5133,"")))</f>
        <v/>
      </c>
      <c r="C5133" s="62"/>
      <c r="D5133" s="61"/>
      <c r="E5133" s="61"/>
      <c r="F5133" s="61"/>
      <c r="G5133" s="61"/>
      <c r="H5133" s="61"/>
      <c r="I5133" s="61"/>
      <c r="J5133" s="61"/>
      <c r="K5133" s="61"/>
    </row>
    <row r="5134" spans="1:11">
      <c r="A5134" s="62" t="str">
        <f>IF(Encodage!A5134="","",IF(COUNTIF($A$2:A5133,Encodage!A5134),"",IF(AND(Encodage!A5134&gt;=$G$2,Encodage!A5134&lt;=$H$2),Encodage!B5134,"")))</f>
        <v/>
      </c>
      <c r="B5134" s="62" t="str">
        <f>IF(A5134="","",IF(COUNTIF($A$2:B5133,Encodage!B5134)&gt;0,"",IF(AND(Encodage!B5134&gt;=$G$2,Encodage!A5134&lt;=$H$2),Encodage!C5134,"")))</f>
        <v/>
      </c>
      <c r="C5134" s="62"/>
      <c r="D5134" s="61"/>
      <c r="E5134" s="61"/>
      <c r="F5134" s="61"/>
      <c r="G5134" s="61"/>
      <c r="H5134" s="61"/>
      <c r="I5134" s="61"/>
      <c r="J5134" s="61"/>
      <c r="K5134" s="61"/>
    </row>
    <row r="5135" spans="1:11">
      <c r="A5135" s="62" t="str">
        <f>IF(Encodage!A5135="","",IF(COUNTIF($A$2:A5134,Encodage!A5135),"",IF(AND(Encodage!A5135&gt;=$G$2,Encodage!A5135&lt;=$H$2),Encodage!B5135,"")))</f>
        <v/>
      </c>
      <c r="B5135" s="62" t="str">
        <f>IF(A5135="","",IF(COUNTIF($A$2:B5134,Encodage!B5135)&gt;0,"",IF(AND(Encodage!B5135&gt;=$G$2,Encodage!A5135&lt;=$H$2),Encodage!C5135,"")))</f>
        <v/>
      </c>
      <c r="C5135" s="62"/>
      <c r="D5135" s="61"/>
      <c r="E5135" s="61"/>
      <c r="F5135" s="61"/>
      <c r="G5135" s="61"/>
      <c r="H5135" s="61"/>
      <c r="I5135" s="61"/>
      <c r="J5135" s="61"/>
      <c r="K5135" s="61"/>
    </row>
    <row r="5136" spans="1:11">
      <c r="A5136" s="62" t="str">
        <f>IF(Encodage!A5136="","",IF(COUNTIF($A$2:A5135,Encodage!A5136),"",IF(AND(Encodage!A5136&gt;=$G$2,Encodage!A5136&lt;=$H$2),Encodage!B5136,"")))</f>
        <v/>
      </c>
      <c r="B5136" s="62" t="str">
        <f>IF(A5136="","",IF(COUNTIF($A$2:B5135,Encodage!B5136)&gt;0,"",IF(AND(Encodage!B5136&gt;=$G$2,Encodage!A5136&lt;=$H$2),Encodage!C5136,"")))</f>
        <v/>
      </c>
      <c r="C5136" s="62"/>
      <c r="D5136" s="61"/>
      <c r="E5136" s="61"/>
      <c r="F5136" s="61"/>
      <c r="G5136" s="61"/>
      <c r="H5136" s="61"/>
      <c r="I5136" s="61"/>
      <c r="J5136" s="61"/>
      <c r="K5136" s="61"/>
    </row>
    <row r="5137" spans="1:11">
      <c r="A5137" s="62" t="str">
        <f>IF(Encodage!A5137="","",IF(COUNTIF($A$2:A5136,Encodage!A5137),"",IF(AND(Encodage!A5137&gt;=$G$2,Encodage!A5137&lt;=$H$2),Encodage!B5137,"")))</f>
        <v/>
      </c>
      <c r="B5137" s="62" t="str">
        <f>IF(A5137="","",IF(COUNTIF($A$2:B5136,Encodage!B5137)&gt;0,"",IF(AND(Encodage!B5137&gt;=$G$2,Encodage!A5137&lt;=$H$2),Encodage!C5137,"")))</f>
        <v/>
      </c>
      <c r="C5137" s="62"/>
      <c r="D5137" s="61"/>
      <c r="E5137" s="61"/>
      <c r="F5137" s="61"/>
      <c r="G5137" s="61"/>
      <c r="H5137" s="61"/>
      <c r="I5137" s="61"/>
      <c r="J5137" s="61"/>
      <c r="K5137" s="61"/>
    </row>
    <row r="5138" spans="1:11">
      <c r="A5138" s="62" t="str">
        <f>IF(Encodage!A5138="","",IF(COUNTIF($A$2:A5137,Encodage!A5138),"",IF(AND(Encodage!A5138&gt;=$G$2,Encodage!A5138&lt;=$H$2),Encodage!B5138,"")))</f>
        <v/>
      </c>
      <c r="B5138" s="62" t="str">
        <f>IF(A5138="","",IF(COUNTIF($A$2:B5137,Encodage!B5138)&gt;0,"",IF(AND(Encodage!B5138&gt;=$G$2,Encodage!A5138&lt;=$H$2),Encodage!C5138,"")))</f>
        <v/>
      </c>
      <c r="C5138" s="62"/>
      <c r="D5138" s="61"/>
      <c r="E5138" s="61"/>
      <c r="F5138" s="61"/>
      <c r="G5138" s="61"/>
      <c r="H5138" s="61"/>
      <c r="I5138" s="61"/>
      <c r="J5138" s="61"/>
      <c r="K5138" s="61"/>
    </row>
    <row r="5139" spans="1:11">
      <c r="A5139" s="62" t="str">
        <f>IF(Encodage!A5139="","",IF(COUNTIF($A$2:A5138,Encodage!A5139),"",IF(AND(Encodage!A5139&gt;=$G$2,Encodage!A5139&lt;=$H$2),Encodage!B5139,"")))</f>
        <v/>
      </c>
      <c r="B5139" s="62" t="str">
        <f>IF(A5139="","",IF(COUNTIF($A$2:B5138,Encodage!B5139)&gt;0,"",IF(AND(Encodage!B5139&gt;=$G$2,Encodage!A5139&lt;=$H$2),Encodage!C5139,"")))</f>
        <v/>
      </c>
      <c r="C5139" s="62"/>
      <c r="D5139" s="61"/>
      <c r="E5139" s="61"/>
      <c r="F5139" s="61"/>
      <c r="G5139" s="61"/>
      <c r="H5139" s="61"/>
      <c r="I5139" s="61"/>
      <c r="J5139" s="61"/>
      <c r="K5139" s="61"/>
    </row>
    <row r="5140" spans="1:11">
      <c r="A5140" s="62" t="str">
        <f>IF(Encodage!A5140="","",IF(COUNTIF($A$2:A5139,Encodage!A5140),"",IF(AND(Encodage!A5140&gt;=$G$2,Encodage!A5140&lt;=$H$2),Encodage!B5140,"")))</f>
        <v/>
      </c>
      <c r="B5140" s="62" t="str">
        <f>IF(A5140="","",IF(COUNTIF($A$2:B5139,Encodage!B5140)&gt;0,"",IF(AND(Encodage!B5140&gt;=$G$2,Encodage!A5140&lt;=$H$2),Encodage!C5140,"")))</f>
        <v/>
      </c>
      <c r="C5140" s="62"/>
      <c r="D5140" s="61"/>
      <c r="E5140" s="61"/>
      <c r="F5140" s="61"/>
      <c r="G5140" s="61"/>
      <c r="H5140" s="61"/>
      <c r="I5140" s="61"/>
      <c r="J5140" s="61"/>
      <c r="K5140" s="61"/>
    </row>
    <row r="5141" spans="1:11">
      <c r="A5141" s="62" t="str">
        <f>IF(Encodage!A5141="","",IF(COUNTIF($A$2:A5140,Encodage!A5141),"",IF(AND(Encodage!A5141&gt;=$G$2,Encodage!A5141&lt;=$H$2),Encodage!B5141,"")))</f>
        <v/>
      </c>
      <c r="B5141" s="62" t="str">
        <f>IF(A5141="","",IF(COUNTIF($A$2:B5140,Encodage!B5141)&gt;0,"",IF(AND(Encodage!B5141&gt;=$G$2,Encodage!A5141&lt;=$H$2),Encodage!C5141,"")))</f>
        <v/>
      </c>
      <c r="C5141" s="62"/>
      <c r="D5141" s="61"/>
      <c r="E5141" s="61"/>
      <c r="F5141" s="61"/>
      <c r="G5141" s="61"/>
      <c r="H5141" s="61"/>
      <c r="I5141" s="61"/>
      <c r="J5141" s="61"/>
      <c r="K5141" s="61"/>
    </row>
    <row r="5142" spans="1:11">
      <c r="A5142" s="62" t="str">
        <f>IF(Encodage!A5142="","",IF(COUNTIF($A$2:A5141,Encodage!A5142),"",IF(AND(Encodage!A5142&gt;=$G$2,Encodage!A5142&lt;=$H$2),Encodage!B5142,"")))</f>
        <v/>
      </c>
      <c r="B5142" s="62" t="str">
        <f>IF(A5142="","",IF(COUNTIF($A$2:B5141,Encodage!B5142)&gt;0,"",IF(AND(Encodage!B5142&gt;=$G$2,Encodage!A5142&lt;=$H$2),Encodage!C5142,"")))</f>
        <v/>
      </c>
      <c r="C5142" s="62"/>
      <c r="D5142" s="61"/>
      <c r="E5142" s="61"/>
      <c r="F5142" s="61"/>
      <c r="G5142" s="61"/>
      <c r="H5142" s="61"/>
      <c r="I5142" s="61"/>
      <c r="J5142" s="61"/>
      <c r="K5142" s="61"/>
    </row>
    <row r="5143" spans="1:11">
      <c r="A5143" s="62" t="str">
        <f>IF(Encodage!A5143="","",IF(COUNTIF($A$2:A5142,Encodage!A5143),"",IF(AND(Encodage!A5143&gt;=$G$2,Encodage!A5143&lt;=$H$2),Encodage!B5143,"")))</f>
        <v/>
      </c>
      <c r="B5143" s="62" t="str">
        <f>IF(A5143="","",IF(COUNTIF($A$2:B5142,Encodage!B5143)&gt;0,"",IF(AND(Encodage!B5143&gt;=$G$2,Encodage!A5143&lt;=$H$2),Encodage!C5143,"")))</f>
        <v/>
      </c>
      <c r="C5143" s="62"/>
      <c r="D5143" s="61"/>
      <c r="E5143" s="61"/>
      <c r="F5143" s="61"/>
      <c r="G5143" s="61"/>
      <c r="H5143" s="61"/>
      <c r="I5143" s="61"/>
      <c r="J5143" s="61"/>
      <c r="K5143" s="61"/>
    </row>
    <row r="5144" spans="1:11">
      <c r="A5144" s="62" t="str">
        <f>IF(Encodage!A5144="","",IF(COUNTIF($A$2:A5143,Encodage!A5144),"",IF(AND(Encodage!A5144&gt;=$G$2,Encodage!A5144&lt;=$H$2),Encodage!B5144,"")))</f>
        <v/>
      </c>
      <c r="B5144" s="62" t="str">
        <f>IF(A5144="","",IF(COUNTIF($A$2:B5143,Encodage!B5144)&gt;0,"",IF(AND(Encodage!B5144&gt;=$G$2,Encodage!A5144&lt;=$H$2),Encodage!C5144,"")))</f>
        <v/>
      </c>
      <c r="C5144" s="62"/>
      <c r="D5144" s="61"/>
      <c r="E5144" s="61"/>
      <c r="F5144" s="61"/>
      <c r="G5144" s="61"/>
      <c r="H5144" s="61"/>
      <c r="I5144" s="61"/>
      <c r="J5144" s="61"/>
      <c r="K5144" s="61"/>
    </row>
    <row r="5145" spans="1:11">
      <c r="A5145" s="62" t="str">
        <f>IF(Encodage!A5145="","",IF(COUNTIF($A$2:A5144,Encodage!A5145),"",IF(AND(Encodage!A5145&gt;=$G$2,Encodage!A5145&lt;=$H$2),Encodage!B5145,"")))</f>
        <v/>
      </c>
      <c r="B5145" s="62" t="str">
        <f>IF(A5145="","",IF(COUNTIF($A$2:B5144,Encodage!B5145)&gt;0,"",IF(AND(Encodage!B5145&gt;=$G$2,Encodage!A5145&lt;=$H$2),Encodage!C5145,"")))</f>
        <v/>
      </c>
      <c r="C5145" s="62"/>
      <c r="D5145" s="61"/>
      <c r="E5145" s="61"/>
      <c r="F5145" s="61"/>
      <c r="G5145" s="61"/>
      <c r="H5145" s="61"/>
      <c r="I5145" s="61"/>
      <c r="J5145" s="61"/>
      <c r="K5145" s="61"/>
    </row>
    <row r="5146" spans="1:11">
      <c r="A5146" s="62" t="str">
        <f>IF(Encodage!A5146="","",IF(COUNTIF($A$2:A5145,Encodage!A5146),"",IF(AND(Encodage!A5146&gt;=$G$2,Encodage!A5146&lt;=$H$2),Encodage!B5146,"")))</f>
        <v/>
      </c>
      <c r="B5146" s="62" t="str">
        <f>IF(A5146="","",IF(COUNTIF($A$2:B5145,Encodage!B5146)&gt;0,"",IF(AND(Encodage!B5146&gt;=$G$2,Encodage!A5146&lt;=$H$2),Encodage!C5146,"")))</f>
        <v/>
      </c>
      <c r="C5146" s="62"/>
      <c r="D5146" s="61"/>
      <c r="E5146" s="61"/>
      <c r="F5146" s="61"/>
      <c r="G5146" s="61"/>
      <c r="H5146" s="61"/>
      <c r="I5146" s="61"/>
      <c r="J5146" s="61"/>
      <c r="K5146" s="61"/>
    </row>
    <row r="5147" spans="1:11">
      <c r="A5147" s="62" t="str">
        <f>IF(Encodage!A5147="","",IF(COUNTIF($A$2:A5146,Encodage!A5147),"",IF(AND(Encodage!A5147&gt;=$G$2,Encodage!A5147&lt;=$H$2),Encodage!B5147,"")))</f>
        <v/>
      </c>
      <c r="B5147" s="62" t="str">
        <f>IF(A5147="","",IF(COUNTIF($A$2:B5146,Encodage!B5147)&gt;0,"",IF(AND(Encodage!B5147&gt;=$G$2,Encodage!A5147&lt;=$H$2),Encodage!C5147,"")))</f>
        <v/>
      </c>
      <c r="C5147" s="62"/>
      <c r="D5147" s="61"/>
      <c r="E5147" s="61"/>
      <c r="F5147" s="61"/>
      <c r="G5147" s="61"/>
      <c r="H5147" s="61"/>
      <c r="I5147" s="61"/>
      <c r="J5147" s="61"/>
      <c r="K5147" s="61"/>
    </row>
    <row r="5148" spans="1:11">
      <c r="A5148" s="62" t="str">
        <f>IF(Encodage!A5148="","",IF(COUNTIF($A$2:A5147,Encodage!A5148),"",IF(AND(Encodage!A5148&gt;=$G$2,Encodage!A5148&lt;=$H$2),Encodage!B5148,"")))</f>
        <v/>
      </c>
      <c r="B5148" s="62" t="str">
        <f>IF(A5148="","",IF(COUNTIF($A$2:B5147,Encodage!B5148)&gt;0,"",IF(AND(Encodage!B5148&gt;=$G$2,Encodage!A5148&lt;=$H$2),Encodage!C5148,"")))</f>
        <v/>
      </c>
      <c r="C5148" s="62"/>
      <c r="D5148" s="61"/>
      <c r="E5148" s="61"/>
      <c r="F5148" s="61"/>
      <c r="G5148" s="61"/>
      <c r="H5148" s="61"/>
      <c r="I5148" s="61"/>
      <c r="J5148" s="61"/>
      <c r="K5148" s="61"/>
    </row>
    <row r="5149" spans="1:11">
      <c r="A5149" s="62" t="str">
        <f>IF(Encodage!A5149="","",IF(COUNTIF($A$2:A5148,Encodage!A5149),"",IF(AND(Encodage!A5149&gt;=$G$2,Encodage!A5149&lt;=$H$2),Encodage!B5149,"")))</f>
        <v/>
      </c>
      <c r="B5149" s="62" t="str">
        <f>IF(A5149="","",IF(COUNTIF($A$2:B5148,Encodage!B5149)&gt;0,"",IF(AND(Encodage!B5149&gt;=$G$2,Encodage!A5149&lt;=$H$2),Encodage!C5149,"")))</f>
        <v/>
      </c>
      <c r="C5149" s="62"/>
      <c r="D5149" s="61"/>
      <c r="E5149" s="61"/>
      <c r="F5149" s="61"/>
      <c r="G5149" s="61"/>
      <c r="H5149" s="61"/>
      <c r="I5149" s="61"/>
      <c r="J5149" s="61"/>
      <c r="K5149" s="61"/>
    </row>
    <row r="5150" spans="1:11">
      <c r="A5150" s="62" t="str">
        <f>IF(Encodage!A5150="","",IF(COUNTIF($A$2:A5149,Encodage!A5150),"",IF(AND(Encodage!A5150&gt;=$G$2,Encodage!A5150&lt;=$H$2),Encodage!B5150,"")))</f>
        <v/>
      </c>
      <c r="B5150" s="62" t="str">
        <f>IF(A5150="","",IF(COUNTIF($A$2:B5149,Encodage!B5150)&gt;0,"",IF(AND(Encodage!B5150&gt;=$G$2,Encodage!A5150&lt;=$H$2),Encodage!C5150,"")))</f>
        <v/>
      </c>
      <c r="C5150" s="62"/>
      <c r="D5150" s="61"/>
      <c r="E5150" s="61"/>
      <c r="F5150" s="61"/>
      <c r="G5150" s="61"/>
      <c r="H5150" s="61"/>
      <c r="I5150" s="61"/>
      <c r="J5150" s="61"/>
      <c r="K5150" s="61"/>
    </row>
    <row r="5151" spans="1:11">
      <c r="A5151" s="62" t="str">
        <f>IF(Encodage!A5151="","",IF(COUNTIF($A$2:A5150,Encodage!A5151),"",IF(AND(Encodage!A5151&gt;=$G$2,Encodage!A5151&lt;=$H$2),Encodage!B5151,"")))</f>
        <v/>
      </c>
      <c r="B5151" s="62" t="str">
        <f>IF(A5151="","",IF(COUNTIF($A$2:B5150,Encodage!B5151)&gt;0,"",IF(AND(Encodage!B5151&gt;=$G$2,Encodage!A5151&lt;=$H$2),Encodage!C5151,"")))</f>
        <v/>
      </c>
      <c r="C5151" s="62"/>
      <c r="D5151" s="61"/>
      <c r="E5151" s="61"/>
      <c r="F5151" s="61"/>
      <c r="G5151" s="61"/>
      <c r="H5151" s="61"/>
      <c r="I5151" s="61"/>
      <c r="J5151" s="61"/>
      <c r="K5151" s="61"/>
    </row>
    <row r="5152" spans="1:11">
      <c r="A5152" s="62" t="str">
        <f>IF(Encodage!A5152="","",IF(COUNTIF($A$2:A5151,Encodage!A5152),"",IF(AND(Encodage!A5152&gt;=$G$2,Encodage!A5152&lt;=$H$2),Encodage!B5152,"")))</f>
        <v/>
      </c>
      <c r="B5152" s="62" t="str">
        <f>IF(A5152="","",IF(COUNTIF($A$2:B5151,Encodage!B5152)&gt;0,"",IF(AND(Encodage!B5152&gt;=$G$2,Encodage!A5152&lt;=$H$2),Encodage!C5152,"")))</f>
        <v/>
      </c>
      <c r="C5152" s="62"/>
      <c r="D5152" s="61"/>
      <c r="E5152" s="61"/>
      <c r="F5152" s="61"/>
      <c r="G5152" s="61"/>
      <c r="H5152" s="61"/>
      <c r="I5152" s="61"/>
      <c r="J5152" s="61"/>
      <c r="K5152" s="61"/>
    </row>
    <row r="5153" spans="1:11">
      <c r="A5153" s="62" t="str">
        <f>IF(Encodage!A5153="","",IF(COUNTIF($A$2:A5152,Encodage!A5153),"",IF(AND(Encodage!A5153&gt;=$G$2,Encodage!A5153&lt;=$H$2),Encodage!B5153,"")))</f>
        <v/>
      </c>
      <c r="B5153" s="62" t="str">
        <f>IF(A5153="","",IF(COUNTIF($A$2:B5152,Encodage!B5153)&gt;0,"",IF(AND(Encodage!B5153&gt;=$G$2,Encodage!A5153&lt;=$H$2),Encodage!C5153,"")))</f>
        <v/>
      </c>
      <c r="C5153" s="62"/>
      <c r="D5153" s="61"/>
      <c r="E5153" s="61"/>
      <c r="F5153" s="61"/>
      <c r="G5153" s="61"/>
      <c r="H5153" s="61"/>
      <c r="I5153" s="61"/>
      <c r="J5153" s="61"/>
      <c r="K5153" s="61"/>
    </row>
    <row r="5154" spans="1:11">
      <c r="A5154" s="62" t="str">
        <f>IF(Encodage!A5154="","",IF(COUNTIF($A$2:A5153,Encodage!A5154),"",IF(AND(Encodage!A5154&gt;=$G$2,Encodage!A5154&lt;=$H$2),Encodage!B5154,"")))</f>
        <v/>
      </c>
      <c r="B5154" s="62" t="str">
        <f>IF(A5154="","",IF(COUNTIF($A$2:B5153,Encodage!B5154)&gt;0,"",IF(AND(Encodage!B5154&gt;=$G$2,Encodage!A5154&lt;=$H$2),Encodage!C5154,"")))</f>
        <v/>
      </c>
      <c r="C5154" s="62"/>
      <c r="D5154" s="61"/>
      <c r="E5154" s="61"/>
      <c r="F5154" s="61"/>
      <c r="G5154" s="61"/>
      <c r="H5154" s="61"/>
      <c r="I5154" s="61"/>
      <c r="J5154" s="61"/>
      <c r="K5154" s="61"/>
    </row>
    <row r="5155" spans="1:11">
      <c r="A5155" s="62" t="str">
        <f>IF(Encodage!A5155="","",IF(COUNTIF($A$2:A5154,Encodage!A5155),"",IF(AND(Encodage!A5155&gt;=$G$2,Encodage!A5155&lt;=$H$2),Encodage!B5155,"")))</f>
        <v/>
      </c>
      <c r="B5155" s="62" t="str">
        <f>IF(A5155="","",IF(COUNTIF($A$2:B5154,Encodage!B5155)&gt;0,"",IF(AND(Encodage!B5155&gt;=$G$2,Encodage!A5155&lt;=$H$2),Encodage!C5155,"")))</f>
        <v/>
      </c>
      <c r="C5155" s="62"/>
      <c r="D5155" s="61"/>
      <c r="E5155" s="61"/>
      <c r="F5155" s="61"/>
      <c r="G5155" s="61"/>
      <c r="H5155" s="61"/>
      <c r="I5155" s="61"/>
      <c r="J5155" s="61"/>
      <c r="K5155" s="61"/>
    </row>
    <row r="5156" spans="1:11">
      <c r="A5156" s="62" t="str">
        <f>IF(Encodage!A5156="","",IF(COUNTIF($A$2:A5155,Encodage!A5156),"",IF(AND(Encodage!A5156&gt;=$G$2,Encodage!A5156&lt;=$H$2),Encodage!B5156,"")))</f>
        <v/>
      </c>
      <c r="B5156" s="62" t="str">
        <f>IF(A5156="","",IF(COUNTIF($A$2:B5155,Encodage!B5156)&gt;0,"",IF(AND(Encodage!B5156&gt;=$G$2,Encodage!A5156&lt;=$H$2),Encodage!C5156,"")))</f>
        <v/>
      </c>
      <c r="C5156" s="62"/>
      <c r="D5156" s="61"/>
      <c r="E5156" s="61"/>
      <c r="F5156" s="61"/>
      <c r="G5156" s="61"/>
      <c r="H5156" s="61"/>
      <c r="I5156" s="61"/>
      <c r="J5156" s="61"/>
      <c r="K5156" s="61"/>
    </row>
    <row r="5157" spans="1:11">
      <c r="A5157" s="62" t="str">
        <f>IF(Encodage!A5157="","",IF(COUNTIF($A$2:A5156,Encodage!A5157),"",IF(AND(Encodage!A5157&gt;=$G$2,Encodage!A5157&lt;=$H$2),Encodage!B5157,"")))</f>
        <v/>
      </c>
      <c r="B5157" s="62" t="str">
        <f>IF(A5157="","",IF(COUNTIF($A$2:B5156,Encodage!B5157)&gt;0,"",IF(AND(Encodage!B5157&gt;=$G$2,Encodage!A5157&lt;=$H$2),Encodage!C5157,"")))</f>
        <v/>
      </c>
      <c r="C5157" s="62"/>
      <c r="D5157" s="61"/>
      <c r="E5157" s="61"/>
      <c r="F5157" s="61"/>
      <c r="G5157" s="61"/>
      <c r="H5157" s="61"/>
      <c r="I5157" s="61"/>
      <c r="J5157" s="61"/>
      <c r="K5157" s="61"/>
    </row>
    <row r="5158" spans="1:11">
      <c r="A5158" s="62" t="str">
        <f>IF(Encodage!A5158="","",IF(COUNTIF($A$2:A5157,Encodage!A5158),"",IF(AND(Encodage!A5158&gt;=$G$2,Encodage!A5158&lt;=$H$2),Encodage!B5158,"")))</f>
        <v/>
      </c>
      <c r="B5158" s="62" t="str">
        <f>IF(A5158="","",IF(COUNTIF($A$2:B5157,Encodage!B5158)&gt;0,"",IF(AND(Encodage!B5158&gt;=$G$2,Encodage!A5158&lt;=$H$2),Encodage!C5158,"")))</f>
        <v/>
      </c>
      <c r="C5158" s="62"/>
      <c r="D5158" s="61"/>
      <c r="E5158" s="61"/>
      <c r="F5158" s="61"/>
      <c r="G5158" s="61"/>
      <c r="H5158" s="61"/>
      <c r="I5158" s="61"/>
      <c r="J5158" s="61"/>
      <c r="K5158" s="61"/>
    </row>
    <row r="5159" spans="1:11">
      <c r="A5159" s="62" t="str">
        <f>IF(Encodage!A5159="","",IF(COUNTIF($A$2:A5158,Encodage!A5159),"",IF(AND(Encodage!A5159&gt;=$G$2,Encodage!A5159&lt;=$H$2),Encodage!B5159,"")))</f>
        <v/>
      </c>
      <c r="B5159" s="62" t="str">
        <f>IF(A5159="","",IF(COUNTIF($A$2:B5158,Encodage!B5159)&gt;0,"",IF(AND(Encodage!B5159&gt;=$G$2,Encodage!A5159&lt;=$H$2),Encodage!C5159,"")))</f>
        <v/>
      </c>
      <c r="C5159" s="62"/>
      <c r="D5159" s="61"/>
      <c r="E5159" s="61"/>
      <c r="F5159" s="61"/>
      <c r="G5159" s="61"/>
      <c r="H5159" s="61"/>
      <c r="I5159" s="61"/>
      <c r="J5159" s="61"/>
      <c r="K5159" s="61"/>
    </row>
    <row r="5160" spans="1:11">
      <c r="A5160" s="62" t="str">
        <f>IF(Encodage!A5160="","",IF(COUNTIF($A$2:A5159,Encodage!A5160),"",IF(AND(Encodage!A5160&gt;=$G$2,Encodage!A5160&lt;=$H$2),Encodage!B5160,"")))</f>
        <v/>
      </c>
      <c r="B5160" s="62" t="str">
        <f>IF(A5160="","",IF(COUNTIF($A$2:B5159,Encodage!B5160)&gt;0,"",IF(AND(Encodage!B5160&gt;=$G$2,Encodage!A5160&lt;=$H$2),Encodage!C5160,"")))</f>
        <v/>
      </c>
      <c r="C5160" s="62"/>
      <c r="D5160" s="61"/>
      <c r="E5160" s="61"/>
      <c r="F5160" s="61"/>
      <c r="G5160" s="61"/>
      <c r="H5160" s="61"/>
      <c r="I5160" s="61"/>
      <c r="J5160" s="61"/>
      <c r="K5160" s="61"/>
    </row>
    <row r="5161" spans="1:11">
      <c r="A5161" s="62" t="str">
        <f>IF(Encodage!A5161="","",IF(COUNTIF($A$2:A5160,Encodage!A5161),"",IF(AND(Encodage!A5161&gt;=$G$2,Encodage!A5161&lt;=$H$2),Encodage!B5161,"")))</f>
        <v/>
      </c>
      <c r="B5161" s="62" t="str">
        <f>IF(A5161="","",IF(COUNTIF($A$2:B5160,Encodage!B5161)&gt;0,"",IF(AND(Encodage!B5161&gt;=$G$2,Encodage!A5161&lt;=$H$2),Encodage!C5161,"")))</f>
        <v/>
      </c>
      <c r="C5161" s="62"/>
      <c r="D5161" s="61"/>
      <c r="E5161" s="61"/>
      <c r="F5161" s="61"/>
      <c r="G5161" s="61"/>
      <c r="H5161" s="61"/>
      <c r="I5161" s="61"/>
      <c r="J5161" s="61"/>
      <c r="K5161" s="61"/>
    </row>
    <row r="5162" spans="1:11">
      <c r="A5162" s="62" t="str">
        <f>IF(Encodage!A5162="","",IF(COUNTIF($A$2:A5161,Encodage!A5162),"",IF(AND(Encodage!A5162&gt;=$G$2,Encodage!A5162&lt;=$H$2),Encodage!B5162,"")))</f>
        <v/>
      </c>
      <c r="B5162" s="62" t="str">
        <f>IF(A5162="","",IF(COUNTIF($A$2:B5161,Encodage!B5162)&gt;0,"",IF(AND(Encodage!B5162&gt;=$G$2,Encodage!A5162&lt;=$H$2),Encodage!C5162,"")))</f>
        <v/>
      </c>
      <c r="C5162" s="62"/>
      <c r="D5162" s="61"/>
      <c r="E5162" s="61"/>
      <c r="F5162" s="61"/>
      <c r="G5162" s="61"/>
      <c r="H5162" s="61"/>
      <c r="I5162" s="61"/>
      <c r="J5162" s="61"/>
      <c r="K5162" s="61"/>
    </row>
    <row r="5163" spans="1:11">
      <c r="A5163" s="62" t="str">
        <f>IF(Encodage!A5163="","",IF(COUNTIF($A$2:A5162,Encodage!A5163),"",IF(AND(Encodage!A5163&gt;=$G$2,Encodage!A5163&lt;=$H$2),Encodage!B5163,"")))</f>
        <v/>
      </c>
      <c r="B5163" s="62" t="str">
        <f>IF(A5163="","",IF(COUNTIF($A$2:B5162,Encodage!B5163)&gt;0,"",IF(AND(Encodage!B5163&gt;=$G$2,Encodage!A5163&lt;=$H$2),Encodage!C5163,"")))</f>
        <v/>
      </c>
      <c r="C5163" s="62"/>
      <c r="D5163" s="61"/>
      <c r="E5163" s="61"/>
      <c r="F5163" s="61"/>
      <c r="G5163" s="61"/>
      <c r="H5163" s="61"/>
      <c r="I5163" s="61"/>
      <c r="J5163" s="61"/>
      <c r="K5163" s="61"/>
    </row>
    <row r="5164" spans="1:11">
      <c r="A5164" s="62" t="str">
        <f>IF(Encodage!A5164="","",IF(COUNTIF($A$2:A5163,Encodage!A5164),"",IF(AND(Encodage!A5164&gt;=$G$2,Encodage!A5164&lt;=$H$2),Encodage!B5164,"")))</f>
        <v/>
      </c>
      <c r="B5164" s="62" t="str">
        <f>IF(A5164="","",IF(COUNTIF($A$2:B5163,Encodage!B5164)&gt;0,"",IF(AND(Encodage!B5164&gt;=$G$2,Encodage!A5164&lt;=$H$2),Encodage!C5164,"")))</f>
        <v/>
      </c>
      <c r="C5164" s="62"/>
      <c r="D5164" s="61"/>
      <c r="E5164" s="61"/>
      <c r="F5164" s="61"/>
      <c r="G5164" s="61"/>
      <c r="H5164" s="61"/>
      <c r="I5164" s="61"/>
      <c r="J5164" s="61"/>
      <c r="K5164" s="61"/>
    </row>
    <row r="5165" spans="1:11">
      <c r="A5165" s="62" t="str">
        <f>IF(Encodage!A5165="","",IF(COUNTIF($A$2:A5164,Encodage!A5165),"",IF(AND(Encodage!A5165&gt;=$G$2,Encodage!A5165&lt;=$H$2),Encodage!B5165,"")))</f>
        <v/>
      </c>
      <c r="B5165" s="62" t="str">
        <f>IF(A5165="","",IF(COUNTIF($A$2:B5164,Encodage!B5165)&gt;0,"",IF(AND(Encodage!B5165&gt;=$G$2,Encodage!A5165&lt;=$H$2),Encodage!C5165,"")))</f>
        <v/>
      </c>
      <c r="C5165" s="62"/>
      <c r="D5165" s="61"/>
      <c r="E5165" s="61"/>
      <c r="F5165" s="61"/>
      <c r="G5165" s="61"/>
      <c r="H5165" s="61"/>
      <c r="I5165" s="61"/>
      <c r="J5165" s="61"/>
      <c r="K5165" s="61"/>
    </row>
    <row r="5166" spans="1:11">
      <c r="A5166" s="62" t="str">
        <f>IF(Encodage!A5166="","",IF(COUNTIF($A$2:A5165,Encodage!A5166),"",IF(AND(Encodage!A5166&gt;=$G$2,Encodage!A5166&lt;=$H$2),Encodage!B5166,"")))</f>
        <v/>
      </c>
      <c r="B5166" s="62" t="str">
        <f>IF(A5166="","",IF(COUNTIF($A$2:B5165,Encodage!B5166)&gt;0,"",IF(AND(Encodage!B5166&gt;=$G$2,Encodage!A5166&lt;=$H$2),Encodage!C5166,"")))</f>
        <v/>
      </c>
      <c r="C5166" s="62"/>
      <c r="D5166" s="61"/>
      <c r="E5166" s="61"/>
      <c r="F5166" s="61"/>
      <c r="G5166" s="61"/>
      <c r="H5166" s="61"/>
      <c r="I5166" s="61"/>
      <c r="J5166" s="61"/>
      <c r="K5166" s="61"/>
    </row>
    <row r="5167" spans="1:11">
      <c r="A5167" s="62" t="str">
        <f>IF(Encodage!A5167="","",IF(COUNTIF($A$2:A5166,Encodage!A5167),"",IF(AND(Encodage!A5167&gt;=$G$2,Encodage!A5167&lt;=$H$2),Encodage!B5167,"")))</f>
        <v/>
      </c>
      <c r="B5167" s="62" t="str">
        <f>IF(A5167="","",IF(COUNTIF($A$2:B5166,Encodage!B5167)&gt;0,"",IF(AND(Encodage!B5167&gt;=$G$2,Encodage!A5167&lt;=$H$2),Encodage!C5167,"")))</f>
        <v/>
      </c>
      <c r="C5167" s="62"/>
      <c r="D5167" s="61"/>
      <c r="E5167" s="61"/>
      <c r="F5167" s="61"/>
      <c r="G5167" s="61"/>
      <c r="H5167" s="61"/>
      <c r="I5167" s="61"/>
      <c r="J5167" s="61"/>
      <c r="K5167" s="61"/>
    </row>
    <row r="5168" spans="1:11">
      <c r="A5168" s="62" t="str">
        <f>IF(Encodage!A5168="","",IF(COUNTIF($A$2:A5167,Encodage!A5168),"",IF(AND(Encodage!A5168&gt;=$G$2,Encodage!A5168&lt;=$H$2),Encodage!B5168,"")))</f>
        <v/>
      </c>
      <c r="B5168" s="62" t="str">
        <f>IF(A5168="","",IF(COUNTIF($A$2:B5167,Encodage!B5168)&gt;0,"",IF(AND(Encodage!B5168&gt;=$G$2,Encodage!A5168&lt;=$H$2),Encodage!C5168,"")))</f>
        <v/>
      </c>
      <c r="C5168" s="62"/>
      <c r="D5168" s="61"/>
      <c r="E5168" s="61"/>
      <c r="F5168" s="61"/>
      <c r="G5168" s="61"/>
      <c r="H5168" s="61"/>
      <c r="I5168" s="61"/>
      <c r="J5168" s="61"/>
      <c r="K5168" s="61"/>
    </row>
    <row r="5169" spans="1:11">
      <c r="A5169" s="62" t="str">
        <f>IF(Encodage!A5169="","",IF(COUNTIF($A$2:A5168,Encodage!A5169),"",IF(AND(Encodage!A5169&gt;=$G$2,Encodage!A5169&lt;=$H$2),Encodage!B5169,"")))</f>
        <v/>
      </c>
      <c r="B5169" s="62" t="str">
        <f>IF(A5169="","",IF(COUNTIF($A$2:B5168,Encodage!B5169)&gt;0,"",IF(AND(Encodage!B5169&gt;=$G$2,Encodage!A5169&lt;=$H$2),Encodage!C5169,"")))</f>
        <v/>
      </c>
      <c r="C5169" s="62"/>
      <c r="D5169" s="61"/>
      <c r="E5169" s="61"/>
      <c r="F5169" s="61"/>
      <c r="G5169" s="61"/>
      <c r="H5169" s="61"/>
      <c r="I5169" s="61"/>
      <c r="J5169" s="61"/>
      <c r="K5169" s="61"/>
    </row>
    <row r="5170" spans="1:11">
      <c r="A5170" s="62" t="str">
        <f>IF(Encodage!A5170="","",IF(COUNTIF($A$2:A5169,Encodage!A5170),"",IF(AND(Encodage!A5170&gt;=$G$2,Encodage!A5170&lt;=$H$2),Encodage!B5170,"")))</f>
        <v/>
      </c>
      <c r="B5170" s="62" t="str">
        <f>IF(A5170="","",IF(COUNTIF($A$2:B5169,Encodage!B5170)&gt;0,"",IF(AND(Encodage!B5170&gt;=$G$2,Encodage!A5170&lt;=$H$2),Encodage!C5170,"")))</f>
        <v/>
      </c>
      <c r="C5170" s="62"/>
      <c r="D5170" s="61"/>
      <c r="E5170" s="61"/>
      <c r="F5170" s="61"/>
      <c r="G5170" s="61"/>
      <c r="H5170" s="61"/>
      <c r="I5170" s="61"/>
      <c r="J5170" s="61"/>
      <c r="K5170" s="61"/>
    </row>
    <row r="5171" spans="1:11">
      <c r="A5171" s="62" t="str">
        <f>IF(Encodage!A5171="","",IF(COUNTIF($A$2:A5170,Encodage!A5171),"",IF(AND(Encodage!A5171&gt;=$G$2,Encodage!A5171&lt;=$H$2),Encodage!B5171,"")))</f>
        <v/>
      </c>
      <c r="B5171" s="62" t="str">
        <f>IF(A5171="","",IF(COUNTIF($A$2:B5170,Encodage!B5171)&gt;0,"",IF(AND(Encodage!B5171&gt;=$G$2,Encodage!A5171&lt;=$H$2),Encodage!C5171,"")))</f>
        <v/>
      </c>
      <c r="C5171" s="62"/>
      <c r="D5171" s="61"/>
      <c r="E5171" s="61"/>
      <c r="F5171" s="61"/>
      <c r="G5171" s="61"/>
      <c r="H5171" s="61"/>
      <c r="I5171" s="61"/>
      <c r="J5171" s="61"/>
      <c r="K5171" s="61"/>
    </row>
    <row r="5172" spans="1:11">
      <c r="A5172" s="62" t="str">
        <f>IF(Encodage!A5172="","",IF(COUNTIF($A$2:A5171,Encodage!A5172),"",IF(AND(Encodage!A5172&gt;=$G$2,Encodage!A5172&lt;=$H$2),Encodage!B5172,"")))</f>
        <v/>
      </c>
      <c r="B5172" s="62" t="str">
        <f>IF(A5172="","",IF(COUNTIF($A$2:B5171,Encodage!B5172)&gt;0,"",IF(AND(Encodage!B5172&gt;=$G$2,Encodage!A5172&lt;=$H$2),Encodage!C5172,"")))</f>
        <v/>
      </c>
      <c r="C5172" s="62"/>
      <c r="D5172" s="61"/>
      <c r="E5172" s="61"/>
      <c r="F5172" s="61"/>
      <c r="G5172" s="61"/>
      <c r="H5172" s="61"/>
      <c r="I5172" s="61"/>
      <c r="J5172" s="61"/>
      <c r="K5172" s="61"/>
    </row>
    <row r="5173" spans="1:11">
      <c r="A5173" s="62" t="str">
        <f>IF(Encodage!A5173="","",IF(COUNTIF($A$2:A5172,Encodage!A5173),"",IF(AND(Encodage!A5173&gt;=$G$2,Encodage!A5173&lt;=$H$2),Encodage!B5173,"")))</f>
        <v/>
      </c>
      <c r="B5173" s="62" t="str">
        <f>IF(A5173="","",IF(COUNTIF($A$2:B5172,Encodage!B5173)&gt;0,"",IF(AND(Encodage!B5173&gt;=$G$2,Encodage!A5173&lt;=$H$2),Encodage!C5173,"")))</f>
        <v/>
      </c>
      <c r="C5173" s="62"/>
      <c r="D5173" s="61"/>
      <c r="E5173" s="61"/>
      <c r="F5173" s="61"/>
      <c r="G5173" s="61"/>
      <c r="H5173" s="61"/>
      <c r="I5173" s="61"/>
      <c r="J5173" s="61"/>
      <c r="K5173" s="61"/>
    </row>
    <row r="5174" spans="1:11">
      <c r="A5174" s="62" t="str">
        <f>IF(Encodage!A5174="","",IF(COUNTIF($A$2:A5173,Encodage!A5174),"",IF(AND(Encodage!A5174&gt;=$G$2,Encodage!A5174&lt;=$H$2),Encodage!B5174,"")))</f>
        <v/>
      </c>
      <c r="B5174" s="62" t="str">
        <f>IF(A5174="","",IF(COUNTIF($A$2:B5173,Encodage!B5174)&gt;0,"",IF(AND(Encodage!B5174&gt;=$G$2,Encodage!A5174&lt;=$H$2),Encodage!C5174,"")))</f>
        <v/>
      </c>
      <c r="C5174" s="62"/>
      <c r="D5174" s="61"/>
      <c r="E5174" s="61"/>
      <c r="F5174" s="61"/>
      <c r="G5174" s="61"/>
      <c r="H5174" s="61"/>
      <c r="I5174" s="61"/>
      <c r="J5174" s="61"/>
      <c r="K5174" s="61"/>
    </row>
    <row r="5175" spans="1:11">
      <c r="A5175" s="62" t="str">
        <f>IF(Encodage!A5175="","",IF(COUNTIF($A$2:A5174,Encodage!A5175),"",IF(AND(Encodage!A5175&gt;=$G$2,Encodage!A5175&lt;=$H$2),Encodage!B5175,"")))</f>
        <v/>
      </c>
      <c r="B5175" s="62" t="str">
        <f>IF(A5175="","",IF(COUNTIF($A$2:B5174,Encodage!B5175)&gt;0,"",IF(AND(Encodage!B5175&gt;=$G$2,Encodage!A5175&lt;=$H$2),Encodage!C5175,"")))</f>
        <v/>
      </c>
      <c r="C5175" s="62"/>
      <c r="D5175" s="61"/>
      <c r="E5175" s="61"/>
      <c r="F5175" s="61"/>
      <c r="G5175" s="61"/>
      <c r="H5175" s="61"/>
      <c r="I5175" s="61"/>
      <c r="J5175" s="61"/>
      <c r="K5175" s="61"/>
    </row>
    <row r="5176" spans="1:11">
      <c r="A5176" s="62" t="str">
        <f>IF(Encodage!A5176="","",IF(COUNTIF($A$2:A5175,Encodage!A5176),"",IF(AND(Encodage!A5176&gt;=$G$2,Encodage!A5176&lt;=$H$2),Encodage!B5176,"")))</f>
        <v/>
      </c>
      <c r="B5176" s="62" t="str">
        <f>IF(A5176="","",IF(COUNTIF($A$2:B5175,Encodage!B5176)&gt;0,"",IF(AND(Encodage!B5176&gt;=$G$2,Encodage!A5176&lt;=$H$2),Encodage!C5176,"")))</f>
        <v/>
      </c>
      <c r="C5176" s="62"/>
      <c r="D5176" s="61"/>
      <c r="E5176" s="61"/>
      <c r="F5176" s="61"/>
      <c r="G5176" s="61"/>
      <c r="H5176" s="61"/>
      <c r="I5176" s="61"/>
      <c r="J5176" s="61"/>
      <c r="K5176" s="61"/>
    </row>
    <row r="5177" spans="1:11">
      <c r="A5177" s="62" t="str">
        <f>IF(Encodage!A5177="","",IF(COUNTIF($A$2:A5176,Encodage!A5177),"",IF(AND(Encodage!A5177&gt;=$G$2,Encodage!A5177&lt;=$H$2),Encodage!B5177,"")))</f>
        <v/>
      </c>
      <c r="B5177" s="62" t="str">
        <f>IF(A5177="","",IF(COUNTIF($A$2:B5176,Encodage!B5177)&gt;0,"",IF(AND(Encodage!B5177&gt;=$G$2,Encodage!A5177&lt;=$H$2),Encodage!C5177,"")))</f>
        <v/>
      </c>
      <c r="C5177" s="62"/>
      <c r="D5177" s="61"/>
      <c r="E5177" s="61"/>
      <c r="F5177" s="61"/>
      <c r="G5177" s="61"/>
      <c r="H5177" s="61"/>
      <c r="I5177" s="61"/>
      <c r="J5177" s="61"/>
      <c r="K5177" s="61"/>
    </row>
    <row r="5178" spans="1:11">
      <c r="A5178" s="62" t="str">
        <f>IF(Encodage!A5178="","",IF(COUNTIF($A$2:A5177,Encodage!A5178),"",IF(AND(Encodage!A5178&gt;=$G$2,Encodage!A5178&lt;=$H$2),Encodage!B5178,"")))</f>
        <v/>
      </c>
      <c r="B5178" s="62" t="str">
        <f>IF(A5178="","",IF(COUNTIF($A$2:B5177,Encodage!B5178)&gt;0,"",IF(AND(Encodage!B5178&gt;=$G$2,Encodage!A5178&lt;=$H$2),Encodage!C5178,"")))</f>
        <v/>
      </c>
      <c r="C5178" s="62"/>
      <c r="D5178" s="61"/>
      <c r="E5178" s="61"/>
      <c r="F5178" s="61"/>
      <c r="G5178" s="61"/>
      <c r="H5178" s="61"/>
      <c r="I5178" s="61"/>
      <c r="J5178" s="61"/>
      <c r="K5178" s="61"/>
    </row>
    <row r="5179" spans="1:11">
      <c r="A5179" s="62" t="str">
        <f>IF(Encodage!A5179="","",IF(COUNTIF($A$2:A5178,Encodage!A5179),"",IF(AND(Encodage!A5179&gt;=$G$2,Encodage!A5179&lt;=$H$2),Encodage!B5179,"")))</f>
        <v/>
      </c>
      <c r="B5179" s="62" t="str">
        <f>IF(A5179="","",IF(COUNTIF($A$2:B5178,Encodage!B5179)&gt;0,"",IF(AND(Encodage!B5179&gt;=$G$2,Encodage!A5179&lt;=$H$2),Encodage!C5179,"")))</f>
        <v/>
      </c>
      <c r="C5179" s="62"/>
      <c r="D5179" s="61"/>
      <c r="E5179" s="61"/>
      <c r="F5179" s="61"/>
      <c r="G5179" s="61"/>
      <c r="H5179" s="61"/>
      <c r="I5179" s="61"/>
      <c r="J5179" s="61"/>
      <c r="K5179" s="61"/>
    </row>
    <row r="5180" spans="1:11">
      <c r="A5180" s="62" t="str">
        <f>IF(Encodage!A5180="","",IF(COUNTIF($A$2:A5179,Encodage!A5180),"",IF(AND(Encodage!A5180&gt;=$G$2,Encodage!A5180&lt;=$H$2),Encodage!B5180,"")))</f>
        <v/>
      </c>
      <c r="B5180" s="62" t="str">
        <f>IF(A5180="","",IF(COUNTIF($A$2:B5179,Encodage!B5180)&gt;0,"",IF(AND(Encodage!B5180&gt;=$G$2,Encodage!A5180&lt;=$H$2),Encodage!C5180,"")))</f>
        <v/>
      </c>
      <c r="C5180" s="62"/>
      <c r="D5180" s="61"/>
      <c r="E5180" s="61"/>
      <c r="F5180" s="61"/>
      <c r="G5180" s="61"/>
      <c r="H5180" s="61"/>
      <c r="I5180" s="61"/>
      <c r="J5180" s="61"/>
      <c r="K5180" s="61"/>
    </row>
    <row r="5181" spans="1:11">
      <c r="A5181" s="62" t="str">
        <f>IF(Encodage!A5181="","",IF(COUNTIF($A$2:A5180,Encodage!A5181),"",IF(AND(Encodage!A5181&gt;=$G$2,Encodage!A5181&lt;=$H$2),Encodage!B5181,"")))</f>
        <v/>
      </c>
      <c r="B5181" s="62" t="str">
        <f>IF(A5181="","",IF(COUNTIF($A$2:B5180,Encodage!B5181)&gt;0,"",IF(AND(Encodage!B5181&gt;=$G$2,Encodage!A5181&lt;=$H$2),Encodage!C5181,"")))</f>
        <v/>
      </c>
      <c r="C5181" s="62"/>
      <c r="D5181" s="61"/>
      <c r="E5181" s="61"/>
      <c r="F5181" s="61"/>
      <c r="G5181" s="61"/>
      <c r="H5181" s="61"/>
      <c r="I5181" s="61"/>
      <c r="J5181" s="61"/>
      <c r="K5181" s="61"/>
    </row>
    <row r="5182" spans="1:11">
      <c r="A5182" s="62" t="str">
        <f>IF(Encodage!A5182="","",IF(COUNTIF($A$2:A5181,Encodage!A5182),"",IF(AND(Encodage!A5182&gt;=$G$2,Encodage!A5182&lt;=$H$2),Encodage!B5182,"")))</f>
        <v/>
      </c>
      <c r="B5182" s="62" t="str">
        <f>IF(A5182="","",IF(COUNTIF($A$2:B5181,Encodage!B5182)&gt;0,"",IF(AND(Encodage!B5182&gt;=$G$2,Encodage!A5182&lt;=$H$2),Encodage!C5182,"")))</f>
        <v/>
      </c>
      <c r="C5182" s="62"/>
      <c r="D5182" s="61"/>
      <c r="E5182" s="61"/>
      <c r="F5182" s="61"/>
      <c r="G5182" s="61"/>
      <c r="H5182" s="61"/>
      <c r="I5182" s="61"/>
      <c r="J5182" s="61"/>
      <c r="K5182" s="61"/>
    </row>
    <row r="5183" spans="1:11">
      <c r="A5183" s="62" t="str">
        <f>IF(Encodage!A5183="","",IF(COUNTIF($A$2:A5182,Encodage!A5183),"",IF(AND(Encodage!A5183&gt;=$G$2,Encodage!A5183&lt;=$H$2),Encodage!B5183,"")))</f>
        <v/>
      </c>
      <c r="B5183" s="62" t="str">
        <f>IF(A5183="","",IF(COUNTIF($A$2:B5182,Encodage!B5183)&gt;0,"",IF(AND(Encodage!B5183&gt;=$G$2,Encodage!A5183&lt;=$H$2),Encodage!C5183,"")))</f>
        <v/>
      </c>
      <c r="C5183" s="62"/>
      <c r="D5183" s="61"/>
      <c r="E5183" s="61"/>
      <c r="F5183" s="61"/>
      <c r="G5183" s="61"/>
      <c r="H5183" s="61"/>
      <c r="I5183" s="61"/>
      <c r="J5183" s="61"/>
      <c r="K5183" s="61"/>
    </row>
    <row r="5184" spans="1:11">
      <c r="A5184" s="62" t="str">
        <f>IF(Encodage!A5184="","",IF(COUNTIF($A$2:A5183,Encodage!A5184),"",IF(AND(Encodage!A5184&gt;=$G$2,Encodage!A5184&lt;=$H$2),Encodage!B5184,"")))</f>
        <v/>
      </c>
      <c r="B5184" s="62" t="str">
        <f>IF(A5184="","",IF(COUNTIF($A$2:B5183,Encodage!B5184)&gt;0,"",IF(AND(Encodage!B5184&gt;=$G$2,Encodage!A5184&lt;=$H$2),Encodage!C5184,"")))</f>
        <v/>
      </c>
      <c r="C5184" s="62"/>
      <c r="D5184" s="61"/>
      <c r="E5184" s="61"/>
      <c r="F5184" s="61"/>
      <c r="G5184" s="61"/>
      <c r="H5184" s="61"/>
      <c r="I5184" s="61"/>
      <c r="J5184" s="61"/>
      <c r="K5184" s="61"/>
    </row>
    <row r="5185" spans="1:11">
      <c r="A5185" s="62" t="str">
        <f>IF(Encodage!A5185="","",IF(COUNTIF($A$2:A5184,Encodage!A5185),"",IF(AND(Encodage!A5185&gt;=$G$2,Encodage!A5185&lt;=$H$2),Encodage!B5185,"")))</f>
        <v/>
      </c>
      <c r="B5185" s="62" t="str">
        <f>IF(A5185="","",IF(COUNTIF($A$2:B5184,Encodage!B5185)&gt;0,"",IF(AND(Encodage!B5185&gt;=$G$2,Encodage!A5185&lt;=$H$2),Encodage!C5185,"")))</f>
        <v/>
      </c>
      <c r="C5185" s="62"/>
      <c r="D5185" s="61"/>
      <c r="E5185" s="61"/>
      <c r="F5185" s="61"/>
      <c r="G5185" s="61"/>
      <c r="H5185" s="61"/>
      <c r="I5185" s="61"/>
      <c r="J5185" s="61"/>
      <c r="K5185" s="61"/>
    </row>
    <row r="5186" spans="1:11">
      <c r="A5186" s="62" t="str">
        <f>IF(Encodage!A5186="","",IF(COUNTIF($A$2:A5185,Encodage!A5186),"",IF(AND(Encodage!A5186&gt;=$G$2,Encodage!A5186&lt;=$H$2),Encodage!B5186,"")))</f>
        <v/>
      </c>
      <c r="B5186" s="62" t="str">
        <f>IF(A5186="","",IF(COUNTIF($A$2:B5185,Encodage!B5186)&gt;0,"",IF(AND(Encodage!B5186&gt;=$G$2,Encodage!A5186&lt;=$H$2),Encodage!C5186,"")))</f>
        <v/>
      </c>
      <c r="C5186" s="62"/>
      <c r="D5186" s="61"/>
      <c r="E5186" s="61"/>
      <c r="F5186" s="61"/>
      <c r="G5186" s="61"/>
      <c r="H5186" s="61"/>
      <c r="I5186" s="61"/>
      <c r="J5186" s="61"/>
      <c r="K5186" s="61"/>
    </row>
    <row r="5187" spans="1:11">
      <c r="A5187" s="62" t="str">
        <f>IF(Encodage!A5187="","",IF(COUNTIF($A$2:A5186,Encodage!A5187),"",IF(AND(Encodage!A5187&gt;=$G$2,Encodage!A5187&lt;=$H$2),Encodage!B5187,"")))</f>
        <v/>
      </c>
      <c r="B5187" s="62" t="str">
        <f>IF(A5187="","",IF(COUNTIF($A$2:B5186,Encodage!B5187)&gt;0,"",IF(AND(Encodage!B5187&gt;=$G$2,Encodage!A5187&lt;=$H$2),Encodage!C5187,"")))</f>
        <v/>
      </c>
      <c r="C5187" s="62"/>
      <c r="D5187" s="61"/>
      <c r="E5187" s="61"/>
      <c r="F5187" s="61"/>
      <c r="G5187" s="61"/>
      <c r="H5187" s="61"/>
      <c r="I5187" s="61"/>
      <c r="J5187" s="61"/>
      <c r="K5187" s="61"/>
    </row>
    <row r="5188" spans="1:11">
      <c r="A5188" s="62" t="str">
        <f>IF(Encodage!A5188="","",IF(COUNTIF($A$2:A5187,Encodage!A5188),"",IF(AND(Encodage!A5188&gt;=$G$2,Encodage!A5188&lt;=$H$2),Encodage!B5188,"")))</f>
        <v/>
      </c>
      <c r="B5188" s="62" t="str">
        <f>IF(A5188="","",IF(COUNTIF($A$2:B5187,Encodage!B5188)&gt;0,"",IF(AND(Encodage!B5188&gt;=$G$2,Encodage!A5188&lt;=$H$2),Encodage!C5188,"")))</f>
        <v/>
      </c>
      <c r="C5188" s="62"/>
      <c r="D5188" s="61"/>
      <c r="E5188" s="61"/>
      <c r="F5188" s="61"/>
      <c r="G5188" s="61"/>
      <c r="H5188" s="61"/>
      <c r="I5188" s="61"/>
      <c r="J5188" s="61"/>
      <c r="K5188" s="61"/>
    </row>
    <row r="5189" spans="1:11">
      <c r="A5189" s="62" t="str">
        <f>IF(Encodage!A5189="","",IF(COUNTIF($A$2:A5188,Encodage!A5189),"",IF(AND(Encodage!A5189&gt;=$G$2,Encodage!A5189&lt;=$H$2),Encodage!B5189,"")))</f>
        <v/>
      </c>
      <c r="B5189" s="62" t="str">
        <f>IF(A5189="","",IF(COUNTIF($A$2:B5188,Encodage!B5189)&gt;0,"",IF(AND(Encodage!B5189&gt;=$G$2,Encodage!A5189&lt;=$H$2),Encodage!C5189,"")))</f>
        <v/>
      </c>
      <c r="C5189" s="62"/>
      <c r="D5189" s="61"/>
      <c r="E5189" s="61"/>
      <c r="F5189" s="61"/>
      <c r="G5189" s="61"/>
      <c r="H5189" s="61"/>
      <c r="I5189" s="61"/>
      <c r="J5189" s="61"/>
      <c r="K5189" s="61"/>
    </row>
    <row r="5190" spans="1:11">
      <c r="A5190" s="62" t="str">
        <f>IF(Encodage!A5190="","",IF(COUNTIF($A$2:A5189,Encodage!A5190),"",IF(AND(Encodage!A5190&gt;=$G$2,Encodage!A5190&lt;=$H$2),Encodage!B5190,"")))</f>
        <v/>
      </c>
      <c r="B5190" s="62" t="str">
        <f>IF(A5190="","",IF(COUNTIF($A$2:B5189,Encodage!B5190)&gt;0,"",IF(AND(Encodage!B5190&gt;=$G$2,Encodage!A5190&lt;=$H$2),Encodage!C5190,"")))</f>
        <v/>
      </c>
      <c r="C5190" s="62"/>
      <c r="D5190" s="61"/>
      <c r="E5190" s="61"/>
      <c r="F5190" s="61"/>
      <c r="G5190" s="61"/>
      <c r="H5190" s="61"/>
      <c r="I5190" s="61"/>
      <c r="J5190" s="61"/>
      <c r="K5190" s="61"/>
    </row>
    <row r="5191" spans="1:11">
      <c r="A5191" s="62" t="str">
        <f>IF(Encodage!A5191="","",IF(COUNTIF($A$2:A5190,Encodage!A5191),"",IF(AND(Encodage!A5191&gt;=$G$2,Encodage!A5191&lt;=$H$2),Encodage!B5191,"")))</f>
        <v/>
      </c>
      <c r="B5191" s="62" t="str">
        <f>IF(A5191="","",IF(COUNTIF($A$2:B5190,Encodage!B5191)&gt;0,"",IF(AND(Encodage!B5191&gt;=$G$2,Encodage!A5191&lt;=$H$2),Encodage!C5191,"")))</f>
        <v/>
      </c>
      <c r="C5191" s="62"/>
      <c r="D5191" s="61"/>
      <c r="E5191" s="61"/>
      <c r="F5191" s="61"/>
      <c r="G5191" s="61"/>
      <c r="H5191" s="61"/>
      <c r="I5191" s="61"/>
      <c r="J5191" s="61"/>
      <c r="K5191" s="61"/>
    </row>
    <row r="5192" spans="1:11">
      <c r="A5192" s="62" t="str">
        <f>IF(Encodage!A5192="","",IF(COUNTIF($A$2:A5191,Encodage!A5192),"",IF(AND(Encodage!A5192&gt;=$G$2,Encodage!A5192&lt;=$H$2),Encodage!B5192,"")))</f>
        <v/>
      </c>
      <c r="B5192" s="62" t="str">
        <f>IF(A5192="","",IF(COUNTIF($A$2:B5191,Encodage!B5192)&gt;0,"",IF(AND(Encodage!B5192&gt;=$G$2,Encodage!A5192&lt;=$H$2),Encodage!C5192,"")))</f>
        <v/>
      </c>
      <c r="C5192" s="62"/>
      <c r="D5192" s="61"/>
      <c r="E5192" s="61"/>
      <c r="F5192" s="61"/>
      <c r="G5192" s="61"/>
      <c r="H5192" s="61"/>
      <c r="I5192" s="61"/>
      <c r="J5192" s="61"/>
      <c r="K5192" s="61"/>
    </row>
    <row r="5193" spans="1:11">
      <c r="A5193" s="62" t="str">
        <f>IF(Encodage!A5193="","",IF(COUNTIF($A$2:A5192,Encodage!A5193),"",IF(AND(Encodage!A5193&gt;=$G$2,Encodage!A5193&lt;=$H$2),Encodage!B5193,"")))</f>
        <v/>
      </c>
      <c r="B5193" s="62" t="str">
        <f>IF(A5193="","",IF(COUNTIF($A$2:B5192,Encodage!B5193)&gt;0,"",IF(AND(Encodage!B5193&gt;=$G$2,Encodage!A5193&lt;=$H$2),Encodage!C5193,"")))</f>
        <v/>
      </c>
      <c r="C5193" s="62"/>
      <c r="D5193" s="61"/>
      <c r="E5193" s="61"/>
      <c r="F5193" s="61"/>
      <c r="G5193" s="61"/>
      <c r="H5193" s="61"/>
      <c r="I5193" s="61"/>
      <c r="J5193" s="61"/>
      <c r="K5193" s="61"/>
    </row>
    <row r="5194" spans="1:11">
      <c r="A5194" s="62" t="str">
        <f>IF(Encodage!A5194="","",IF(COUNTIF($A$2:A5193,Encodage!A5194),"",IF(AND(Encodage!A5194&gt;=$G$2,Encodage!A5194&lt;=$H$2),Encodage!B5194,"")))</f>
        <v/>
      </c>
      <c r="B5194" s="62" t="str">
        <f>IF(A5194="","",IF(COUNTIF($A$2:B5193,Encodage!B5194)&gt;0,"",IF(AND(Encodage!B5194&gt;=$G$2,Encodage!A5194&lt;=$H$2),Encodage!C5194,"")))</f>
        <v/>
      </c>
      <c r="C5194" s="62"/>
      <c r="D5194" s="61"/>
      <c r="E5194" s="61"/>
      <c r="F5194" s="61"/>
      <c r="G5194" s="61"/>
      <c r="H5194" s="61"/>
      <c r="I5194" s="61"/>
      <c r="J5194" s="61"/>
      <c r="K5194" s="61"/>
    </row>
    <row r="5195" spans="1:11">
      <c r="A5195" s="62" t="str">
        <f>IF(Encodage!A5195="","",IF(COUNTIF($A$2:A5194,Encodage!A5195),"",IF(AND(Encodage!A5195&gt;=$G$2,Encodage!A5195&lt;=$H$2),Encodage!B5195,"")))</f>
        <v/>
      </c>
      <c r="B5195" s="62" t="str">
        <f>IF(A5195="","",IF(COUNTIF($A$2:B5194,Encodage!B5195)&gt;0,"",IF(AND(Encodage!B5195&gt;=$G$2,Encodage!A5195&lt;=$H$2),Encodage!C5195,"")))</f>
        <v/>
      </c>
      <c r="C5195" s="62"/>
      <c r="D5195" s="61"/>
      <c r="E5195" s="61"/>
      <c r="F5195" s="61"/>
      <c r="G5195" s="61"/>
      <c r="H5195" s="61"/>
      <c r="I5195" s="61"/>
      <c r="J5195" s="61"/>
      <c r="K5195" s="61"/>
    </row>
    <row r="5196" spans="1:11">
      <c r="A5196" s="62" t="str">
        <f>IF(Encodage!A5196="","",IF(COUNTIF($A$2:A5195,Encodage!A5196),"",IF(AND(Encodage!A5196&gt;=$G$2,Encodage!A5196&lt;=$H$2),Encodage!B5196,"")))</f>
        <v/>
      </c>
      <c r="B5196" s="62" t="str">
        <f>IF(A5196="","",IF(COUNTIF($A$2:B5195,Encodage!B5196)&gt;0,"",IF(AND(Encodage!B5196&gt;=$G$2,Encodage!A5196&lt;=$H$2),Encodage!C5196,"")))</f>
        <v/>
      </c>
      <c r="C5196" s="62"/>
      <c r="D5196" s="61"/>
      <c r="E5196" s="61"/>
      <c r="F5196" s="61"/>
      <c r="G5196" s="61"/>
      <c r="H5196" s="61"/>
      <c r="I5196" s="61"/>
      <c r="J5196" s="61"/>
      <c r="K5196" s="61"/>
    </row>
    <row r="5197" spans="1:11">
      <c r="A5197" s="62" t="str">
        <f>IF(Encodage!A5197="","",IF(COUNTIF($A$2:A5196,Encodage!A5197),"",IF(AND(Encodage!A5197&gt;=$G$2,Encodage!A5197&lt;=$H$2),Encodage!B5197,"")))</f>
        <v/>
      </c>
      <c r="B5197" s="62" t="str">
        <f>IF(A5197="","",IF(COUNTIF($A$2:B5196,Encodage!B5197)&gt;0,"",IF(AND(Encodage!B5197&gt;=$G$2,Encodage!A5197&lt;=$H$2),Encodage!C5197,"")))</f>
        <v/>
      </c>
      <c r="C5197" s="62"/>
      <c r="D5197" s="61"/>
      <c r="E5197" s="61"/>
      <c r="F5197" s="61"/>
      <c r="G5197" s="61"/>
      <c r="H5197" s="61"/>
      <c r="I5197" s="61"/>
      <c r="J5197" s="61"/>
      <c r="K5197" s="61"/>
    </row>
    <row r="5198" spans="1:11">
      <c r="A5198" s="62" t="str">
        <f>IF(Encodage!A5198="","",IF(COUNTIF($A$2:A5197,Encodage!A5198),"",IF(AND(Encodage!A5198&gt;=$G$2,Encodage!A5198&lt;=$H$2),Encodage!B5198,"")))</f>
        <v/>
      </c>
      <c r="B5198" s="62" t="str">
        <f>IF(A5198="","",IF(COUNTIF($A$2:B5197,Encodage!B5198)&gt;0,"",IF(AND(Encodage!B5198&gt;=$G$2,Encodage!A5198&lt;=$H$2),Encodage!C5198,"")))</f>
        <v/>
      </c>
      <c r="C5198" s="62"/>
      <c r="D5198" s="61"/>
      <c r="E5198" s="61"/>
      <c r="F5198" s="61"/>
      <c r="G5198" s="61"/>
      <c r="H5198" s="61"/>
      <c r="I5198" s="61"/>
      <c r="J5198" s="61"/>
      <c r="K5198" s="61"/>
    </row>
    <row r="5199" spans="1:11">
      <c r="A5199" s="62" t="str">
        <f>IF(Encodage!A5199="","",IF(COUNTIF($A$2:A5198,Encodage!A5199),"",IF(AND(Encodage!A5199&gt;=$G$2,Encodage!A5199&lt;=$H$2),Encodage!B5199,"")))</f>
        <v/>
      </c>
      <c r="B5199" s="62" t="str">
        <f>IF(A5199="","",IF(COUNTIF($A$2:B5198,Encodage!B5199)&gt;0,"",IF(AND(Encodage!B5199&gt;=$G$2,Encodage!A5199&lt;=$H$2),Encodage!C5199,"")))</f>
        <v/>
      </c>
      <c r="C5199" s="62"/>
      <c r="D5199" s="61"/>
      <c r="E5199" s="61"/>
      <c r="F5199" s="61"/>
      <c r="G5199" s="61"/>
      <c r="H5199" s="61"/>
      <c r="I5199" s="61"/>
      <c r="J5199" s="61"/>
      <c r="K5199" s="61"/>
    </row>
    <row r="5200" spans="1:11">
      <c r="A5200" s="62" t="str">
        <f>IF(Encodage!A5200="","",IF(COUNTIF($A$2:A5199,Encodage!A5200),"",IF(AND(Encodage!A5200&gt;=$G$2,Encodage!A5200&lt;=$H$2),Encodage!B5200,"")))</f>
        <v/>
      </c>
      <c r="B5200" s="62" t="str">
        <f>IF(A5200="","",IF(COUNTIF($A$2:B5199,Encodage!B5200)&gt;0,"",IF(AND(Encodage!B5200&gt;=$G$2,Encodage!A5200&lt;=$H$2),Encodage!C5200,"")))</f>
        <v/>
      </c>
      <c r="C5200" s="62"/>
      <c r="D5200" s="61"/>
      <c r="E5200" s="61"/>
      <c r="F5200" s="61"/>
      <c r="G5200" s="61"/>
      <c r="H5200" s="61"/>
      <c r="I5200" s="61"/>
      <c r="J5200" s="61"/>
      <c r="K5200" s="61"/>
    </row>
    <row r="5201" spans="1:11">
      <c r="A5201" s="62" t="str">
        <f>IF(Encodage!A5201="","",IF(COUNTIF($A$2:A5200,Encodage!A5201),"",IF(AND(Encodage!A5201&gt;=$G$2,Encodage!A5201&lt;=$H$2),Encodage!B5201,"")))</f>
        <v/>
      </c>
      <c r="B5201" s="62" t="str">
        <f>IF(A5201="","",IF(COUNTIF($A$2:B5200,Encodage!B5201)&gt;0,"",IF(AND(Encodage!B5201&gt;=$G$2,Encodage!A5201&lt;=$H$2),Encodage!C5201,"")))</f>
        <v/>
      </c>
      <c r="C5201" s="62"/>
      <c r="D5201" s="61"/>
      <c r="E5201" s="61"/>
      <c r="F5201" s="61"/>
      <c r="G5201" s="61"/>
      <c r="H5201" s="61"/>
      <c r="I5201" s="61"/>
      <c r="J5201" s="61"/>
      <c r="K5201" s="61"/>
    </row>
    <row r="5202" spans="1:11">
      <c r="A5202" s="62" t="str">
        <f>IF(Encodage!A5202="","",IF(COUNTIF($A$2:A5201,Encodage!A5202),"",IF(AND(Encodage!A5202&gt;=$G$2,Encodage!A5202&lt;=$H$2),Encodage!B5202,"")))</f>
        <v/>
      </c>
      <c r="B5202" s="62" t="str">
        <f>IF(A5202="","",IF(COUNTIF($A$2:B5201,Encodage!B5202)&gt;0,"",IF(AND(Encodage!B5202&gt;=$G$2,Encodage!A5202&lt;=$H$2),Encodage!C5202,"")))</f>
        <v/>
      </c>
      <c r="C5202" s="62"/>
      <c r="D5202" s="61"/>
      <c r="E5202" s="61"/>
      <c r="F5202" s="61"/>
      <c r="G5202" s="61"/>
      <c r="H5202" s="61"/>
      <c r="I5202" s="61"/>
      <c r="J5202" s="61"/>
      <c r="K5202" s="61"/>
    </row>
    <row r="5203" spans="1:11">
      <c r="A5203" s="62" t="str">
        <f>IF(Encodage!A5203="","",IF(COUNTIF($A$2:A5202,Encodage!A5203),"",IF(AND(Encodage!A5203&gt;=$G$2,Encodage!A5203&lt;=$H$2),Encodage!B5203,"")))</f>
        <v/>
      </c>
      <c r="B5203" s="62" t="str">
        <f>IF(A5203="","",IF(COUNTIF($A$2:B5202,Encodage!B5203)&gt;0,"",IF(AND(Encodage!B5203&gt;=$G$2,Encodage!A5203&lt;=$H$2),Encodage!C5203,"")))</f>
        <v/>
      </c>
      <c r="C5203" s="62"/>
      <c r="D5203" s="61"/>
      <c r="E5203" s="61"/>
      <c r="F5203" s="61"/>
      <c r="G5203" s="61"/>
      <c r="H5203" s="61"/>
      <c r="I5203" s="61"/>
      <c r="J5203" s="61"/>
      <c r="K5203" s="61"/>
    </row>
    <row r="5204" spans="1:11">
      <c r="A5204" s="62" t="str">
        <f>IF(Encodage!A5204="","",IF(COUNTIF($A$2:A5203,Encodage!A5204),"",IF(AND(Encodage!A5204&gt;=$G$2,Encodage!A5204&lt;=$H$2),Encodage!B5204,"")))</f>
        <v/>
      </c>
      <c r="B5204" s="62" t="str">
        <f>IF(A5204="","",IF(COUNTIF($A$2:B5203,Encodage!B5204)&gt;0,"",IF(AND(Encodage!B5204&gt;=$G$2,Encodage!A5204&lt;=$H$2),Encodage!C5204,"")))</f>
        <v/>
      </c>
      <c r="C5204" s="62"/>
      <c r="D5204" s="61"/>
      <c r="E5204" s="61"/>
      <c r="F5204" s="61"/>
      <c r="G5204" s="61"/>
      <c r="H5204" s="61"/>
      <c r="I5204" s="61"/>
      <c r="J5204" s="61"/>
      <c r="K5204" s="61"/>
    </row>
    <row r="5205" spans="1:11">
      <c r="A5205" s="62" t="str">
        <f>IF(Encodage!A5205="","",IF(COUNTIF($A$2:A5204,Encodage!A5205),"",IF(AND(Encodage!A5205&gt;=$G$2,Encodage!A5205&lt;=$H$2),Encodage!B5205,"")))</f>
        <v/>
      </c>
      <c r="B5205" s="62" t="str">
        <f>IF(A5205="","",IF(COUNTIF($A$2:B5204,Encodage!B5205)&gt;0,"",IF(AND(Encodage!B5205&gt;=$G$2,Encodage!A5205&lt;=$H$2),Encodage!C5205,"")))</f>
        <v/>
      </c>
      <c r="C5205" s="62"/>
      <c r="D5205" s="61"/>
      <c r="E5205" s="61"/>
      <c r="F5205" s="61"/>
      <c r="G5205" s="61"/>
      <c r="H5205" s="61"/>
      <c r="I5205" s="61"/>
      <c r="J5205" s="61"/>
      <c r="K5205" s="61"/>
    </row>
    <row r="5206" spans="1:11">
      <c r="A5206" s="62" t="str">
        <f>IF(Encodage!A5206="","",IF(COUNTIF($A$2:A5205,Encodage!A5206),"",IF(AND(Encodage!A5206&gt;=$G$2,Encodage!A5206&lt;=$H$2),Encodage!B5206,"")))</f>
        <v/>
      </c>
      <c r="B5206" s="62" t="str">
        <f>IF(A5206="","",IF(COUNTIF($A$2:B5205,Encodage!B5206)&gt;0,"",IF(AND(Encodage!B5206&gt;=$G$2,Encodage!A5206&lt;=$H$2),Encodage!C5206,"")))</f>
        <v/>
      </c>
      <c r="C5206" s="62"/>
      <c r="D5206" s="61"/>
      <c r="E5206" s="61"/>
      <c r="F5206" s="61"/>
      <c r="G5206" s="61"/>
      <c r="H5206" s="61"/>
      <c r="I5206" s="61"/>
      <c r="J5206" s="61"/>
      <c r="K5206" s="61"/>
    </row>
    <row r="5207" spans="1:11">
      <c r="A5207" s="62" t="str">
        <f>IF(Encodage!A5207="","",IF(COUNTIF($A$2:A5206,Encodage!A5207),"",IF(AND(Encodage!A5207&gt;=$G$2,Encodage!A5207&lt;=$H$2),Encodage!B5207,"")))</f>
        <v/>
      </c>
      <c r="B5207" s="62" t="str">
        <f>IF(A5207="","",IF(COUNTIF($A$2:B5206,Encodage!B5207)&gt;0,"",IF(AND(Encodage!B5207&gt;=$G$2,Encodage!A5207&lt;=$H$2),Encodage!C5207,"")))</f>
        <v/>
      </c>
      <c r="C5207" s="62"/>
      <c r="D5207" s="61"/>
      <c r="E5207" s="61"/>
      <c r="F5207" s="61"/>
      <c r="G5207" s="61"/>
      <c r="H5207" s="61"/>
      <c r="I5207" s="61"/>
      <c r="J5207" s="61"/>
      <c r="K5207" s="61"/>
    </row>
    <row r="5208" spans="1:11">
      <c r="A5208" s="62" t="str">
        <f>IF(Encodage!A5208="","",IF(COUNTIF($A$2:A5207,Encodage!A5208),"",IF(AND(Encodage!A5208&gt;=$G$2,Encodage!A5208&lt;=$H$2),Encodage!B5208,"")))</f>
        <v/>
      </c>
      <c r="B5208" s="62" t="str">
        <f>IF(A5208="","",IF(COUNTIF($A$2:B5207,Encodage!B5208)&gt;0,"",IF(AND(Encodage!B5208&gt;=$G$2,Encodage!A5208&lt;=$H$2),Encodage!C5208,"")))</f>
        <v/>
      </c>
      <c r="C5208" s="62"/>
      <c r="D5208" s="61"/>
      <c r="E5208" s="61"/>
      <c r="F5208" s="61"/>
      <c r="G5208" s="61"/>
      <c r="H5208" s="61"/>
      <c r="I5208" s="61"/>
      <c r="J5208" s="61"/>
      <c r="K5208" s="61"/>
    </row>
    <row r="5209" spans="1:11">
      <c r="A5209" s="62" t="str">
        <f>IF(Encodage!A5209="","",IF(COUNTIF($A$2:A5208,Encodage!A5209),"",IF(AND(Encodage!A5209&gt;=$G$2,Encodage!A5209&lt;=$H$2),Encodage!B5209,"")))</f>
        <v/>
      </c>
      <c r="B5209" s="62" t="str">
        <f>IF(A5209="","",IF(COUNTIF($A$2:B5208,Encodage!B5209)&gt;0,"",IF(AND(Encodage!B5209&gt;=$G$2,Encodage!A5209&lt;=$H$2),Encodage!C5209,"")))</f>
        <v/>
      </c>
      <c r="C5209" s="62"/>
      <c r="D5209" s="61"/>
      <c r="E5209" s="61"/>
      <c r="F5209" s="61"/>
      <c r="G5209" s="61"/>
      <c r="H5209" s="61"/>
      <c r="I5209" s="61"/>
      <c r="J5209" s="61"/>
      <c r="K5209" s="61"/>
    </row>
    <row r="5210" spans="1:11">
      <c r="A5210" s="62" t="str">
        <f>IF(Encodage!A5210="","",IF(COUNTIF($A$2:A5209,Encodage!A5210),"",IF(AND(Encodage!A5210&gt;=$G$2,Encodage!A5210&lt;=$H$2),Encodage!B5210,"")))</f>
        <v/>
      </c>
      <c r="B5210" s="62" t="str">
        <f>IF(A5210="","",IF(COUNTIF($A$2:B5209,Encodage!B5210)&gt;0,"",IF(AND(Encodage!B5210&gt;=$G$2,Encodage!A5210&lt;=$H$2),Encodage!C5210,"")))</f>
        <v/>
      </c>
      <c r="C5210" s="62"/>
      <c r="D5210" s="61"/>
      <c r="E5210" s="61"/>
      <c r="F5210" s="61"/>
      <c r="G5210" s="61"/>
      <c r="H5210" s="61"/>
      <c r="I5210" s="61"/>
      <c r="J5210" s="61"/>
      <c r="K5210" s="61"/>
    </row>
    <row r="5211" spans="1:11">
      <c r="A5211" s="62" t="str">
        <f>IF(Encodage!A5211="","",IF(COUNTIF($A$2:A5210,Encodage!A5211),"",IF(AND(Encodage!A5211&gt;=$G$2,Encodage!A5211&lt;=$H$2),Encodage!B5211,"")))</f>
        <v/>
      </c>
      <c r="B5211" s="62" t="str">
        <f>IF(A5211="","",IF(COUNTIF($A$2:B5210,Encodage!B5211)&gt;0,"",IF(AND(Encodage!B5211&gt;=$G$2,Encodage!A5211&lt;=$H$2),Encodage!C5211,"")))</f>
        <v/>
      </c>
      <c r="C5211" s="62"/>
      <c r="D5211" s="61"/>
      <c r="E5211" s="61"/>
      <c r="F5211" s="61"/>
      <c r="G5211" s="61"/>
      <c r="H5211" s="61"/>
      <c r="I5211" s="61"/>
      <c r="J5211" s="61"/>
      <c r="K5211" s="61"/>
    </row>
    <row r="5212" spans="1:11">
      <c r="A5212" s="62" t="str">
        <f>IF(Encodage!A5212="","",IF(COUNTIF($A$2:A5211,Encodage!A5212),"",IF(AND(Encodage!A5212&gt;=$G$2,Encodage!A5212&lt;=$H$2),Encodage!B5212,"")))</f>
        <v/>
      </c>
      <c r="B5212" s="62" t="str">
        <f>IF(A5212="","",IF(COUNTIF($A$2:B5211,Encodage!B5212)&gt;0,"",IF(AND(Encodage!B5212&gt;=$G$2,Encodage!A5212&lt;=$H$2),Encodage!C5212,"")))</f>
        <v/>
      </c>
      <c r="C5212" s="62"/>
      <c r="D5212" s="61"/>
      <c r="E5212" s="61"/>
      <c r="F5212" s="61"/>
      <c r="G5212" s="61"/>
      <c r="H5212" s="61"/>
      <c r="I5212" s="61"/>
      <c r="J5212" s="61"/>
      <c r="K5212" s="61"/>
    </row>
    <row r="5213" spans="1:11">
      <c r="A5213" s="62" t="str">
        <f>IF(Encodage!A5213="","",IF(COUNTIF($A$2:A5212,Encodage!A5213),"",IF(AND(Encodage!A5213&gt;=$G$2,Encodage!A5213&lt;=$H$2),Encodage!B5213,"")))</f>
        <v/>
      </c>
      <c r="B5213" s="62" t="str">
        <f>IF(A5213="","",IF(COUNTIF($A$2:B5212,Encodage!B5213)&gt;0,"",IF(AND(Encodage!B5213&gt;=$G$2,Encodage!A5213&lt;=$H$2),Encodage!C5213,"")))</f>
        <v/>
      </c>
      <c r="C5213" s="62"/>
      <c r="D5213" s="61"/>
      <c r="E5213" s="61"/>
      <c r="F5213" s="61"/>
      <c r="G5213" s="61"/>
      <c r="H5213" s="61"/>
      <c r="I5213" s="61"/>
      <c r="J5213" s="61"/>
      <c r="K5213" s="61"/>
    </row>
    <row r="5214" spans="1:11">
      <c r="A5214" s="62" t="str">
        <f>IF(Encodage!A5214="","",IF(COUNTIF($A$2:A5213,Encodage!A5214),"",IF(AND(Encodage!A5214&gt;=$G$2,Encodage!A5214&lt;=$H$2),Encodage!B5214,"")))</f>
        <v/>
      </c>
      <c r="B5214" s="62" t="str">
        <f>IF(A5214="","",IF(COUNTIF($A$2:B5213,Encodage!B5214)&gt;0,"",IF(AND(Encodage!B5214&gt;=$G$2,Encodage!A5214&lt;=$H$2),Encodage!C5214,"")))</f>
        <v/>
      </c>
      <c r="C5214" s="62"/>
      <c r="D5214" s="61"/>
      <c r="E5214" s="61"/>
      <c r="F5214" s="61"/>
      <c r="G5214" s="61"/>
      <c r="H5214" s="61"/>
      <c r="I5214" s="61"/>
      <c r="J5214" s="61"/>
      <c r="K5214" s="61"/>
    </row>
    <row r="5215" spans="1:11">
      <c r="A5215" s="62" t="str">
        <f>IF(Encodage!A5215="","",IF(COUNTIF($A$2:A5214,Encodage!A5215),"",IF(AND(Encodage!A5215&gt;=$G$2,Encodage!A5215&lt;=$H$2),Encodage!B5215,"")))</f>
        <v/>
      </c>
      <c r="B5215" s="62" t="str">
        <f>IF(A5215="","",IF(COUNTIF($A$2:B5214,Encodage!B5215)&gt;0,"",IF(AND(Encodage!B5215&gt;=$G$2,Encodage!A5215&lt;=$H$2),Encodage!C5215,"")))</f>
        <v/>
      </c>
      <c r="C5215" s="62"/>
      <c r="D5215" s="61"/>
      <c r="E5215" s="61"/>
      <c r="F5215" s="61"/>
      <c r="G5215" s="61"/>
      <c r="H5215" s="61"/>
      <c r="I5215" s="61"/>
      <c r="J5215" s="61"/>
      <c r="K5215" s="61"/>
    </row>
    <row r="5216" spans="1:11">
      <c r="A5216" s="62" t="str">
        <f>IF(Encodage!A5216="","",IF(COUNTIF($A$2:A5215,Encodage!A5216),"",IF(AND(Encodage!A5216&gt;=$G$2,Encodage!A5216&lt;=$H$2),Encodage!B5216,"")))</f>
        <v/>
      </c>
      <c r="B5216" s="62" t="str">
        <f>IF(A5216="","",IF(COUNTIF($A$2:B5215,Encodage!B5216)&gt;0,"",IF(AND(Encodage!B5216&gt;=$G$2,Encodage!A5216&lt;=$H$2),Encodage!C5216,"")))</f>
        <v/>
      </c>
      <c r="C5216" s="62"/>
      <c r="D5216" s="61"/>
      <c r="E5216" s="61"/>
      <c r="F5216" s="61"/>
      <c r="G5216" s="61"/>
      <c r="H5216" s="61"/>
      <c r="I5216" s="61"/>
      <c r="J5216" s="61"/>
      <c r="K5216" s="61"/>
    </row>
    <row r="5217" spans="1:11">
      <c r="A5217" s="62" t="str">
        <f>IF(Encodage!A5217="","",IF(COUNTIF($A$2:A5216,Encodage!A5217),"",IF(AND(Encodage!A5217&gt;=$G$2,Encodage!A5217&lt;=$H$2),Encodage!B5217,"")))</f>
        <v/>
      </c>
      <c r="B5217" s="62" t="str">
        <f>IF(A5217="","",IF(COUNTIF($A$2:B5216,Encodage!B5217)&gt;0,"",IF(AND(Encodage!B5217&gt;=$G$2,Encodage!A5217&lt;=$H$2),Encodage!C5217,"")))</f>
        <v/>
      </c>
      <c r="C5217" s="62"/>
      <c r="D5217" s="61"/>
      <c r="E5217" s="61"/>
      <c r="F5217" s="61"/>
      <c r="G5217" s="61"/>
      <c r="H5217" s="61"/>
      <c r="I5217" s="61"/>
      <c r="J5217" s="61"/>
      <c r="K5217" s="61"/>
    </row>
    <row r="5218" spans="1:11">
      <c r="A5218" s="62" t="str">
        <f>IF(Encodage!A5218="","",IF(COUNTIF($A$2:A5217,Encodage!A5218),"",IF(AND(Encodage!A5218&gt;=$G$2,Encodage!A5218&lt;=$H$2),Encodage!B5218,"")))</f>
        <v/>
      </c>
      <c r="B5218" s="62" t="str">
        <f>IF(A5218="","",IF(COUNTIF($A$2:B5217,Encodage!B5218)&gt;0,"",IF(AND(Encodage!B5218&gt;=$G$2,Encodage!A5218&lt;=$H$2),Encodage!C5218,"")))</f>
        <v/>
      </c>
      <c r="C5218" s="62"/>
      <c r="D5218" s="61"/>
      <c r="E5218" s="61"/>
      <c r="F5218" s="61"/>
      <c r="G5218" s="61"/>
      <c r="H5218" s="61"/>
      <c r="I5218" s="61"/>
      <c r="J5218" s="61"/>
      <c r="K5218" s="61"/>
    </row>
    <row r="5219" spans="1:11">
      <c r="A5219" s="62" t="str">
        <f>IF(Encodage!A5219="","",IF(COUNTIF($A$2:A5218,Encodage!A5219),"",IF(AND(Encodage!A5219&gt;=$G$2,Encodage!A5219&lt;=$H$2),Encodage!B5219,"")))</f>
        <v/>
      </c>
      <c r="B5219" s="62" t="str">
        <f>IF(A5219="","",IF(COUNTIF($A$2:B5218,Encodage!B5219)&gt;0,"",IF(AND(Encodage!B5219&gt;=$G$2,Encodage!A5219&lt;=$H$2),Encodage!C5219,"")))</f>
        <v/>
      </c>
      <c r="C5219" s="62"/>
      <c r="D5219" s="61"/>
      <c r="E5219" s="61"/>
      <c r="F5219" s="61"/>
      <c r="G5219" s="61"/>
      <c r="H5219" s="61"/>
      <c r="I5219" s="61"/>
      <c r="J5219" s="61"/>
      <c r="K5219" s="61"/>
    </row>
    <row r="5220" spans="1:11">
      <c r="A5220" s="62" t="str">
        <f>IF(Encodage!A5220="","",IF(COUNTIF($A$2:A5219,Encodage!A5220),"",IF(AND(Encodage!A5220&gt;=$G$2,Encodage!A5220&lt;=$H$2),Encodage!B5220,"")))</f>
        <v/>
      </c>
      <c r="B5220" s="62" t="str">
        <f>IF(A5220="","",IF(COUNTIF($A$2:B5219,Encodage!B5220)&gt;0,"",IF(AND(Encodage!B5220&gt;=$G$2,Encodage!A5220&lt;=$H$2),Encodage!C5220,"")))</f>
        <v/>
      </c>
      <c r="C5220" s="62"/>
      <c r="D5220" s="61"/>
      <c r="E5220" s="61"/>
      <c r="F5220" s="61"/>
      <c r="G5220" s="61"/>
      <c r="H5220" s="61"/>
      <c r="I5220" s="61"/>
      <c r="J5220" s="61"/>
      <c r="K5220" s="61"/>
    </row>
    <row r="5221" spans="1:11">
      <c r="A5221" s="62" t="str">
        <f>IF(Encodage!A5221="","",IF(COUNTIF($A$2:A5220,Encodage!A5221),"",IF(AND(Encodage!A5221&gt;=$G$2,Encodage!A5221&lt;=$H$2),Encodage!B5221,"")))</f>
        <v/>
      </c>
      <c r="B5221" s="62" t="str">
        <f>IF(A5221="","",IF(COUNTIF($A$2:B5220,Encodage!B5221)&gt;0,"",IF(AND(Encodage!B5221&gt;=$G$2,Encodage!A5221&lt;=$H$2),Encodage!C5221,"")))</f>
        <v/>
      </c>
      <c r="C5221" s="62"/>
      <c r="D5221" s="61"/>
      <c r="E5221" s="61"/>
      <c r="F5221" s="61"/>
      <c r="G5221" s="61"/>
      <c r="H5221" s="61"/>
      <c r="I5221" s="61"/>
      <c r="J5221" s="61"/>
      <c r="K5221" s="61"/>
    </row>
    <row r="5222" spans="1:11">
      <c r="A5222" s="62" t="str">
        <f>IF(Encodage!A5222="","",IF(COUNTIF($A$2:A5221,Encodage!A5222),"",IF(AND(Encodage!A5222&gt;=$G$2,Encodage!A5222&lt;=$H$2),Encodage!B5222,"")))</f>
        <v/>
      </c>
      <c r="B5222" s="62" t="str">
        <f>IF(A5222="","",IF(COUNTIF($A$2:B5221,Encodage!B5222)&gt;0,"",IF(AND(Encodage!B5222&gt;=$G$2,Encodage!A5222&lt;=$H$2),Encodage!C5222,"")))</f>
        <v/>
      </c>
      <c r="C5222" s="62"/>
      <c r="D5222" s="61"/>
      <c r="E5222" s="61"/>
      <c r="F5222" s="61"/>
      <c r="G5222" s="61"/>
      <c r="H5222" s="61"/>
      <c r="I5222" s="61"/>
      <c r="J5222" s="61"/>
      <c r="K5222" s="61"/>
    </row>
    <row r="5223" spans="1:11">
      <c r="A5223" s="62" t="str">
        <f>IF(Encodage!A5223="","",IF(COUNTIF($A$2:A5222,Encodage!A5223),"",IF(AND(Encodage!A5223&gt;=$G$2,Encodage!A5223&lt;=$H$2),Encodage!B5223,"")))</f>
        <v/>
      </c>
      <c r="B5223" s="62" t="str">
        <f>IF(A5223="","",IF(COUNTIF($A$2:B5222,Encodage!B5223)&gt;0,"",IF(AND(Encodage!B5223&gt;=$G$2,Encodage!A5223&lt;=$H$2),Encodage!C5223,"")))</f>
        <v/>
      </c>
      <c r="C5223" s="62"/>
      <c r="D5223" s="61"/>
      <c r="E5223" s="61"/>
      <c r="F5223" s="61"/>
      <c r="G5223" s="61"/>
      <c r="H5223" s="61"/>
      <c r="I5223" s="61"/>
      <c r="J5223" s="61"/>
      <c r="K5223" s="61"/>
    </row>
    <row r="5224" spans="1:11">
      <c r="A5224" s="62" t="str">
        <f>IF(Encodage!A5224="","",IF(COUNTIF($A$2:A5223,Encodage!A5224),"",IF(AND(Encodage!A5224&gt;=$G$2,Encodage!A5224&lt;=$H$2),Encodage!B5224,"")))</f>
        <v/>
      </c>
      <c r="B5224" s="62" t="str">
        <f>IF(A5224="","",IF(COUNTIF($A$2:B5223,Encodage!B5224)&gt;0,"",IF(AND(Encodage!B5224&gt;=$G$2,Encodage!A5224&lt;=$H$2),Encodage!C5224,"")))</f>
        <v/>
      </c>
      <c r="C5224" s="62"/>
      <c r="D5224" s="61"/>
      <c r="E5224" s="61"/>
      <c r="F5224" s="61"/>
      <c r="G5224" s="61"/>
      <c r="H5224" s="61"/>
      <c r="I5224" s="61"/>
      <c r="J5224" s="61"/>
      <c r="K5224" s="61"/>
    </row>
    <row r="5225" spans="1:11">
      <c r="A5225" s="62" t="str">
        <f>IF(Encodage!A5225="","",IF(COUNTIF($A$2:A5224,Encodage!A5225),"",IF(AND(Encodage!A5225&gt;=$G$2,Encodage!A5225&lt;=$H$2),Encodage!B5225,"")))</f>
        <v/>
      </c>
      <c r="B5225" s="62" t="str">
        <f>IF(A5225="","",IF(COUNTIF($A$2:B5224,Encodage!B5225)&gt;0,"",IF(AND(Encodage!B5225&gt;=$G$2,Encodage!A5225&lt;=$H$2),Encodage!C5225,"")))</f>
        <v/>
      </c>
      <c r="C5225" s="62"/>
      <c r="D5225" s="61"/>
      <c r="E5225" s="61"/>
      <c r="F5225" s="61"/>
      <c r="G5225" s="61"/>
      <c r="H5225" s="61"/>
      <c r="I5225" s="61"/>
      <c r="J5225" s="61"/>
      <c r="K5225" s="61"/>
    </row>
    <row r="5226" spans="1:11">
      <c r="A5226" s="62" t="str">
        <f>IF(Encodage!A5226="","",IF(COUNTIF($A$2:A5225,Encodage!A5226),"",IF(AND(Encodage!A5226&gt;=$G$2,Encodage!A5226&lt;=$H$2),Encodage!B5226,"")))</f>
        <v/>
      </c>
      <c r="B5226" s="62" t="str">
        <f>IF(A5226="","",IF(COUNTIF($A$2:B5225,Encodage!B5226)&gt;0,"",IF(AND(Encodage!B5226&gt;=$G$2,Encodage!A5226&lt;=$H$2),Encodage!C5226,"")))</f>
        <v/>
      </c>
      <c r="C5226" s="62"/>
      <c r="D5226" s="61"/>
      <c r="E5226" s="61"/>
      <c r="F5226" s="61"/>
      <c r="G5226" s="61"/>
      <c r="H5226" s="61"/>
      <c r="I5226" s="61"/>
      <c r="J5226" s="61"/>
      <c r="K5226" s="61"/>
    </row>
    <row r="5227" spans="1:11">
      <c r="A5227" s="62" t="str">
        <f>IF(Encodage!A5227="","",IF(COUNTIF($A$2:A5226,Encodage!A5227),"",IF(AND(Encodage!A5227&gt;=$G$2,Encodage!A5227&lt;=$H$2),Encodage!B5227,"")))</f>
        <v/>
      </c>
      <c r="B5227" s="62" t="str">
        <f>IF(A5227="","",IF(COUNTIF($A$2:B5226,Encodage!B5227)&gt;0,"",IF(AND(Encodage!B5227&gt;=$G$2,Encodage!A5227&lt;=$H$2),Encodage!C5227,"")))</f>
        <v/>
      </c>
      <c r="C5227" s="62"/>
      <c r="D5227" s="61"/>
      <c r="E5227" s="61"/>
      <c r="F5227" s="61"/>
      <c r="G5227" s="61"/>
      <c r="H5227" s="61"/>
      <c r="I5227" s="61"/>
      <c r="J5227" s="61"/>
      <c r="K5227" s="61"/>
    </row>
    <row r="5228" spans="1:11">
      <c r="A5228" s="62" t="str">
        <f>IF(Encodage!A5228="","",IF(COUNTIF($A$2:A5227,Encodage!A5228),"",IF(AND(Encodage!A5228&gt;=$G$2,Encodage!A5228&lt;=$H$2),Encodage!B5228,"")))</f>
        <v/>
      </c>
      <c r="B5228" s="62" t="str">
        <f>IF(A5228="","",IF(COUNTIF($A$2:B5227,Encodage!B5228)&gt;0,"",IF(AND(Encodage!B5228&gt;=$G$2,Encodage!A5228&lt;=$H$2),Encodage!C5228,"")))</f>
        <v/>
      </c>
      <c r="C5228" s="62"/>
      <c r="D5228" s="61"/>
      <c r="E5228" s="61"/>
      <c r="F5228" s="61"/>
      <c r="G5228" s="61"/>
      <c r="H5228" s="61"/>
      <c r="I5228" s="61"/>
      <c r="J5228" s="61"/>
      <c r="K5228" s="61"/>
    </row>
    <row r="5229" spans="1:11">
      <c r="A5229" s="62" t="str">
        <f>IF(Encodage!A5229="","",IF(COUNTIF($A$2:A5228,Encodage!A5229),"",IF(AND(Encodage!A5229&gt;=$G$2,Encodage!A5229&lt;=$H$2),Encodage!B5229,"")))</f>
        <v/>
      </c>
      <c r="B5229" s="62" t="str">
        <f>IF(A5229="","",IF(COUNTIF($A$2:B5228,Encodage!B5229)&gt;0,"",IF(AND(Encodage!B5229&gt;=$G$2,Encodage!A5229&lt;=$H$2),Encodage!C5229,"")))</f>
        <v/>
      </c>
      <c r="C5229" s="62"/>
      <c r="D5229" s="61"/>
      <c r="E5229" s="61"/>
      <c r="F5229" s="61"/>
      <c r="G5229" s="61"/>
      <c r="H5229" s="61"/>
      <c r="I5229" s="61"/>
      <c r="J5229" s="61"/>
      <c r="K5229" s="61"/>
    </row>
    <row r="5230" spans="1:11">
      <c r="A5230" s="62" t="str">
        <f>IF(Encodage!A5230="","",IF(COUNTIF($A$2:A5229,Encodage!A5230),"",IF(AND(Encodage!A5230&gt;=$G$2,Encodage!A5230&lt;=$H$2),Encodage!B5230,"")))</f>
        <v/>
      </c>
      <c r="B5230" s="62" t="str">
        <f>IF(A5230="","",IF(COUNTIF($A$2:B5229,Encodage!B5230)&gt;0,"",IF(AND(Encodage!B5230&gt;=$G$2,Encodage!A5230&lt;=$H$2),Encodage!C5230,"")))</f>
        <v/>
      </c>
      <c r="C5230" s="62"/>
      <c r="D5230" s="61"/>
      <c r="E5230" s="61"/>
      <c r="F5230" s="61"/>
      <c r="G5230" s="61"/>
      <c r="H5230" s="61"/>
      <c r="I5230" s="61"/>
      <c r="J5230" s="61"/>
      <c r="K5230" s="61"/>
    </row>
    <row r="5231" spans="1:11">
      <c r="A5231" s="62" t="str">
        <f>IF(Encodage!A5231="","",IF(COUNTIF($A$2:A5230,Encodage!A5231),"",IF(AND(Encodage!A5231&gt;=$G$2,Encodage!A5231&lt;=$H$2),Encodage!B5231,"")))</f>
        <v/>
      </c>
      <c r="B5231" s="62" t="str">
        <f>IF(A5231="","",IF(COUNTIF($A$2:B5230,Encodage!B5231)&gt;0,"",IF(AND(Encodage!B5231&gt;=$G$2,Encodage!A5231&lt;=$H$2),Encodage!C5231,"")))</f>
        <v/>
      </c>
      <c r="C5231" s="62"/>
      <c r="D5231" s="61"/>
      <c r="E5231" s="61"/>
      <c r="F5231" s="61"/>
      <c r="G5231" s="61"/>
      <c r="H5231" s="61"/>
      <c r="I5231" s="61"/>
      <c r="J5231" s="61"/>
      <c r="K5231" s="61"/>
    </row>
    <row r="5232" spans="1:11">
      <c r="A5232" s="62" t="str">
        <f>IF(Encodage!A5232="","",IF(COUNTIF($A$2:A5231,Encodage!A5232),"",IF(AND(Encodage!A5232&gt;=$G$2,Encodage!A5232&lt;=$H$2),Encodage!B5232,"")))</f>
        <v/>
      </c>
      <c r="B5232" s="62" t="str">
        <f>IF(A5232="","",IF(COUNTIF($A$2:B5231,Encodage!B5232)&gt;0,"",IF(AND(Encodage!B5232&gt;=$G$2,Encodage!A5232&lt;=$H$2),Encodage!C5232,"")))</f>
        <v/>
      </c>
      <c r="C5232" s="62"/>
      <c r="D5232" s="61"/>
      <c r="E5232" s="61"/>
      <c r="F5232" s="61"/>
      <c r="G5232" s="61"/>
      <c r="H5232" s="61"/>
      <c r="I5232" s="61"/>
      <c r="J5232" s="61"/>
      <c r="K5232" s="61"/>
    </row>
    <row r="5233" spans="1:11">
      <c r="A5233" s="62" t="str">
        <f>IF(Encodage!A5233="","",IF(COUNTIF($A$2:A5232,Encodage!A5233),"",IF(AND(Encodage!A5233&gt;=$G$2,Encodage!A5233&lt;=$H$2),Encodage!B5233,"")))</f>
        <v/>
      </c>
      <c r="B5233" s="62" t="str">
        <f>IF(A5233="","",IF(COUNTIF($A$2:B5232,Encodage!B5233)&gt;0,"",IF(AND(Encodage!B5233&gt;=$G$2,Encodage!A5233&lt;=$H$2),Encodage!C5233,"")))</f>
        <v/>
      </c>
      <c r="C5233" s="62"/>
      <c r="D5233" s="61"/>
      <c r="E5233" s="61"/>
      <c r="F5233" s="61"/>
      <c r="G5233" s="61"/>
      <c r="H5233" s="61"/>
      <c r="I5233" s="61"/>
      <c r="J5233" s="61"/>
      <c r="K5233" s="61"/>
    </row>
    <row r="5234" spans="1:11">
      <c r="A5234" s="62" t="str">
        <f>IF(Encodage!A5234="","",IF(COUNTIF($A$2:A5233,Encodage!A5234),"",IF(AND(Encodage!A5234&gt;=$G$2,Encodage!A5234&lt;=$H$2),Encodage!B5234,"")))</f>
        <v/>
      </c>
      <c r="B5234" s="62" t="str">
        <f>IF(A5234="","",IF(COUNTIF($A$2:B5233,Encodage!B5234)&gt;0,"",IF(AND(Encodage!B5234&gt;=$G$2,Encodage!A5234&lt;=$H$2),Encodage!C5234,"")))</f>
        <v/>
      </c>
      <c r="C5234" s="62"/>
      <c r="D5234" s="61"/>
      <c r="E5234" s="61"/>
      <c r="F5234" s="61"/>
      <c r="G5234" s="61"/>
      <c r="H5234" s="61"/>
      <c r="I5234" s="61"/>
      <c r="J5234" s="61"/>
      <c r="K5234" s="61"/>
    </row>
    <row r="5235" spans="1:11">
      <c r="A5235" s="62" t="str">
        <f>IF(Encodage!A5235="","",IF(COUNTIF($A$2:A5234,Encodage!A5235),"",IF(AND(Encodage!A5235&gt;=$G$2,Encodage!A5235&lt;=$H$2),Encodage!B5235,"")))</f>
        <v/>
      </c>
      <c r="B5235" s="62" t="str">
        <f>IF(A5235="","",IF(COUNTIF($A$2:B5234,Encodage!B5235)&gt;0,"",IF(AND(Encodage!B5235&gt;=$G$2,Encodage!A5235&lt;=$H$2),Encodage!C5235,"")))</f>
        <v/>
      </c>
      <c r="C5235" s="62"/>
      <c r="D5235" s="61"/>
      <c r="E5235" s="61"/>
      <c r="F5235" s="61"/>
      <c r="G5235" s="61"/>
      <c r="H5235" s="61"/>
      <c r="I5235" s="61"/>
      <c r="J5235" s="61"/>
      <c r="K5235" s="61"/>
    </row>
    <row r="5236" spans="1:11">
      <c r="A5236" s="62" t="str">
        <f>IF(Encodage!A5236="","",IF(COUNTIF($A$2:A5235,Encodage!A5236),"",IF(AND(Encodage!A5236&gt;=$G$2,Encodage!A5236&lt;=$H$2),Encodage!B5236,"")))</f>
        <v/>
      </c>
      <c r="B5236" s="62" t="str">
        <f>IF(A5236="","",IF(COUNTIF($A$2:B5235,Encodage!B5236)&gt;0,"",IF(AND(Encodage!B5236&gt;=$G$2,Encodage!A5236&lt;=$H$2),Encodage!C5236,"")))</f>
        <v/>
      </c>
      <c r="C5236" s="62"/>
      <c r="D5236" s="61"/>
      <c r="E5236" s="61"/>
      <c r="F5236" s="61"/>
      <c r="G5236" s="61"/>
      <c r="H5236" s="61"/>
      <c r="I5236" s="61"/>
      <c r="J5236" s="61"/>
      <c r="K5236" s="61"/>
    </row>
    <row r="5237" spans="1:11">
      <c r="A5237" s="62" t="str">
        <f>IF(Encodage!A5237="","",IF(COUNTIF($A$2:A5236,Encodage!A5237),"",IF(AND(Encodage!A5237&gt;=$G$2,Encodage!A5237&lt;=$H$2),Encodage!B5237,"")))</f>
        <v/>
      </c>
      <c r="B5237" s="62" t="str">
        <f>IF(A5237="","",IF(COUNTIF($A$2:B5236,Encodage!B5237)&gt;0,"",IF(AND(Encodage!B5237&gt;=$G$2,Encodage!A5237&lt;=$H$2),Encodage!C5237,"")))</f>
        <v/>
      </c>
      <c r="C5237" s="62"/>
      <c r="D5237" s="61"/>
      <c r="E5237" s="61"/>
      <c r="F5237" s="61"/>
      <c r="G5237" s="61"/>
      <c r="H5237" s="61"/>
      <c r="I5237" s="61"/>
      <c r="J5237" s="61"/>
      <c r="K5237" s="61"/>
    </row>
    <row r="5238" spans="1:11">
      <c r="A5238" s="62" t="str">
        <f>IF(Encodage!A5238="","",IF(COUNTIF($A$2:A5237,Encodage!A5238),"",IF(AND(Encodage!A5238&gt;=$G$2,Encodage!A5238&lt;=$H$2),Encodage!B5238,"")))</f>
        <v/>
      </c>
      <c r="B5238" s="62" t="str">
        <f>IF(A5238="","",IF(COUNTIF($A$2:B5237,Encodage!B5238)&gt;0,"",IF(AND(Encodage!B5238&gt;=$G$2,Encodage!A5238&lt;=$H$2),Encodage!C5238,"")))</f>
        <v/>
      </c>
      <c r="C5238" s="62"/>
      <c r="D5238" s="61"/>
      <c r="E5238" s="61"/>
      <c r="F5238" s="61"/>
      <c r="G5238" s="61"/>
      <c r="H5238" s="61"/>
      <c r="I5238" s="61"/>
      <c r="J5238" s="61"/>
      <c r="K5238" s="61"/>
    </row>
    <row r="5239" spans="1:11">
      <c r="A5239" s="62" t="str">
        <f>IF(Encodage!A5239="","",IF(COUNTIF($A$2:A5238,Encodage!A5239),"",IF(AND(Encodage!A5239&gt;=$G$2,Encodage!A5239&lt;=$H$2),Encodage!B5239,"")))</f>
        <v/>
      </c>
      <c r="B5239" s="62" t="str">
        <f>IF(A5239="","",IF(COUNTIF($A$2:B5238,Encodage!B5239)&gt;0,"",IF(AND(Encodage!B5239&gt;=$G$2,Encodage!A5239&lt;=$H$2),Encodage!C5239,"")))</f>
        <v/>
      </c>
      <c r="C5239" s="62"/>
      <c r="D5239" s="61"/>
      <c r="E5239" s="61"/>
      <c r="F5239" s="61"/>
      <c r="G5239" s="61"/>
      <c r="H5239" s="61"/>
      <c r="I5239" s="61"/>
      <c r="J5239" s="61"/>
      <c r="K5239" s="61"/>
    </row>
    <row r="5240" spans="1:11">
      <c r="A5240" s="62" t="str">
        <f>IF(Encodage!A5240="","",IF(COUNTIF($A$2:A5239,Encodage!A5240),"",IF(AND(Encodage!A5240&gt;=$G$2,Encodage!A5240&lt;=$H$2),Encodage!B5240,"")))</f>
        <v/>
      </c>
      <c r="B5240" s="62" t="str">
        <f>IF(A5240="","",IF(COUNTIF($A$2:B5239,Encodage!B5240)&gt;0,"",IF(AND(Encodage!B5240&gt;=$G$2,Encodage!A5240&lt;=$H$2),Encodage!C5240,"")))</f>
        <v/>
      </c>
      <c r="C5240" s="62"/>
      <c r="D5240" s="61"/>
      <c r="E5240" s="61"/>
      <c r="F5240" s="61"/>
      <c r="G5240" s="61"/>
      <c r="H5240" s="61"/>
      <c r="I5240" s="61"/>
      <c r="J5240" s="61"/>
      <c r="K5240" s="61"/>
    </row>
    <row r="5241" spans="1:11">
      <c r="A5241" s="62" t="str">
        <f>IF(Encodage!A5241="","",IF(COUNTIF($A$2:A5240,Encodage!A5241),"",IF(AND(Encodage!A5241&gt;=$G$2,Encodage!A5241&lt;=$H$2),Encodage!B5241,"")))</f>
        <v/>
      </c>
      <c r="B5241" s="62" t="str">
        <f>IF(A5241="","",IF(COUNTIF($A$2:B5240,Encodage!B5241)&gt;0,"",IF(AND(Encodage!B5241&gt;=$G$2,Encodage!A5241&lt;=$H$2),Encodage!C5241,"")))</f>
        <v/>
      </c>
      <c r="C5241" s="62"/>
      <c r="D5241" s="61"/>
      <c r="E5241" s="61"/>
      <c r="F5241" s="61"/>
      <c r="G5241" s="61"/>
      <c r="H5241" s="61"/>
      <c r="I5241" s="61"/>
      <c r="J5241" s="61"/>
      <c r="K5241" s="61"/>
    </row>
    <row r="5242" spans="1:11">
      <c r="A5242" s="62" t="str">
        <f>IF(Encodage!A5242="","",IF(COUNTIF($A$2:A5241,Encodage!A5242),"",IF(AND(Encodage!A5242&gt;=$G$2,Encodage!A5242&lt;=$H$2),Encodage!B5242,"")))</f>
        <v/>
      </c>
      <c r="B5242" s="62" t="str">
        <f>IF(A5242="","",IF(COUNTIF($A$2:B5241,Encodage!B5242)&gt;0,"",IF(AND(Encodage!B5242&gt;=$G$2,Encodage!A5242&lt;=$H$2),Encodage!C5242,"")))</f>
        <v/>
      </c>
      <c r="C5242" s="62"/>
      <c r="D5242" s="61"/>
      <c r="E5242" s="61"/>
      <c r="F5242" s="61"/>
      <c r="G5242" s="61"/>
      <c r="H5242" s="61"/>
      <c r="I5242" s="61"/>
      <c r="J5242" s="61"/>
      <c r="K5242" s="61"/>
    </row>
    <row r="5243" spans="1:11">
      <c r="A5243" s="62" t="str">
        <f>IF(Encodage!A5243="","",IF(COUNTIF($A$2:A5242,Encodage!A5243),"",IF(AND(Encodage!A5243&gt;=$G$2,Encodage!A5243&lt;=$H$2),Encodage!B5243,"")))</f>
        <v/>
      </c>
      <c r="B5243" s="62" t="str">
        <f>IF(A5243="","",IF(COUNTIF($A$2:B5242,Encodage!B5243)&gt;0,"",IF(AND(Encodage!B5243&gt;=$G$2,Encodage!A5243&lt;=$H$2),Encodage!C5243,"")))</f>
        <v/>
      </c>
      <c r="C5243" s="62"/>
      <c r="D5243" s="61"/>
      <c r="E5243" s="61"/>
      <c r="F5243" s="61"/>
      <c r="G5243" s="61"/>
      <c r="H5243" s="61"/>
      <c r="I5243" s="61"/>
      <c r="J5243" s="61"/>
      <c r="K5243" s="61"/>
    </row>
    <row r="5244" spans="1:11">
      <c r="A5244" s="62" t="str">
        <f>IF(Encodage!A5244="","",IF(COUNTIF($A$2:A5243,Encodage!A5244),"",IF(AND(Encodage!A5244&gt;=$G$2,Encodage!A5244&lt;=$H$2),Encodage!B5244,"")))</f>
        <v/>
      </c>
      <c r="B5244" s="62" t="str">
        <f>IF(A5244="","",IF(COUNTIF($A$2:B5243,Encodage!B5244)&gt;0,"",IF(AND(Encodage!B5244&gt;=$G$2,Encodage!A5244&lt;=$H$2),Encodage!C5244,"")))</f>
        <v/>
      </c>
      <c r="C5244" s="62"/>
      <c r="D5244" s="61"/>
      <c r="E5244" s="61"/>
      <c r="F5244" s="61"/>
      <c r="G5244" s="61"/>
      <c r="H5244" s="61"/>
      <c r="I5244" s="61"/>
      <c r="J5244" s="61"/>
      <c r="K5244" s="61"/>
    </row>
    <row r="5245" spans="1:11">
      <c r="A5245" s="62" t="str">
        <f>IF(Encodage!A5245="","",IF(COUNTIF($A$2:A5244,Encodage!A5245),"",IF(AND(Encodage!A5245&gt;=$G$2,Encodage!A5245&lt;=$H$2),Encodage!B5245,"")))</f>
        <v/>
      </c>
      <c r="B5245" s="62" t="str">
        <f>IF(A5245="","",IF(COUNTIF($A$2:B5244,Encodage!B5245)&gt;0,"",IF(AND(Encodage!B5245&gt;=$G$2,Encodage!A5245&lt;=$H$2),Encodage!C5245,"")))</f>
        <v/>
      </c>
      <c r="C5245" s="62"/>
      <c r="D5245" s="61"/>
      <c r="E5245" s="61"/>
      <c r="F5245" s="61"/>
      <c r="G5245" s="61"/>
      <c r="H5245" s="61"/>
      <c r="I5245" s="61"/>
      <c r="J5245" s="61"/>
      <c r="K5245" s="61"/>
    </row>
    <row r="5246" spans="1:11">
      <c r="A5246" s="62" t="str">
        <f>IF(Encodage!A5246="","",IF(COUNTIF($A$2:A5245,Encodage!A5246),"",IF(AND(Encodage!A5246&gt;=$G$2,Encodage!A5246&lt;=$H$2),Encodage!B5246,"")))</f>
        <v/>
      </c>
      <c r="B5246" s="62" t="str">
        <f>IF(A5246="","",IF(COUNTIF($A$2:B5245,Encodage!B5246)&gt;0,"",IF(AND(Encodage!B5246&gt;=$G$2,Encodage!A5246&lt;=$H$2),Encodage!C5246,"")))</f>
        <v/>
      </c>
      <c r="C5246" s="62"/>
      <c r="D5246" s="61"/>
      <c r="E5246" s="61"/>
      <c r="F5246" s="61"/>
      <c r="G5246" s="61"/>
      <c r="H5246" s="61"/>
      <c r="I5246" s="61"/>
      <c r="J5246" s="61"/>
      <c r="K5246" s="61"/>
    </row>
    <row r="5247" spans="1:11">
      <c r="A5247" s="62" t="str">
        <f>IF(Encodage!A5247="","",IF(COUNTIF($A$2:A5246,Encodage!A5247),"",IF(AND(Encodage!A5247&gt;=$G$2,Encodage!A5247&lt;=$H$2),Encodage!B5247,"")))</f>
        <v/>
      </c>
      <c r="B5247" s="62" t="str">
        <f>IF(A5247="","",IF(COUNTIF($A$2:B5246,Encodage!B5247)&gt;0,"",IF(AND(Encodage!B5247&gt;=$G$2,Encodage!A5247&lt;=$H$2),Encodage!C5247,"")))</f>
        <v/>
      </c>
      <c r="C5247" s="62"/>
      <c r="D5247" s="61"/>
      <c r="E5247" s="61"/>
      <c r="F5247" s="61"/>
      <c r="G5247" s="61"/>
      <c r="H5247" s="61"/>
      <c r="I5247" s="61"/>
      <c r="J5247" s="61"/>
      <c r="K5247" s="61"/>
    </row>
    <row r="5248" spans="1:11">
      <c r="A5248" s="62" t="str">
        <f>IF(Encodage!A5248="","",IF(COUNTIF($A$2:A5247,Encodage!A5248),"",IF(AND(Encodage!A5248&gt;=$G$2,Encodage!A5248&lt;=$H$2),Encodage!B5248,"")))</f>
        <v/>
      </c>
      <c r="B5248" s="62" t="str">
        <f>IF(A5248="","",IF(COUNTIF($A$2:B5247,Encodage!B5248)&gt;0,"",IF(AND(Encodage!B5248&gt;=$G$2,Encodage!A5248&lt;=$H$2),Encodage!C5248,"")))</f>
        <v/>
      </c>
      <c r="C5248" s="62"/>
      <c r="D5248" s="61"/>
      <c r="E5248" s="61"/>
      <c r="F5248" s="61"/>
      <c r="G5248" s="61"/>
      <c r="H5248" s="61"/>
      <c r="I5248" s="61"/>
      <c r="J5248" s="61"/>
      <c r="K5248" s="61"/>
    </row>
    <row r="5249" spans="1:11">
      <c r="A5249" s="62" t="str">
        <f>IF(Encodage!A5249="","",IF(COUNTIF($A$2:A5248,Encodage!A5249),"",IF(AND(Encodage!A5249&gt;=$G$2,Encodage!A5249&lt;=$H$2),Encodage!B5249,"")))</f>
        <v/>
      </c>
      <c r="B5249" s="62" t="str">
        <f>IF(A5249="","",IF(COUNTIF($A$2:B5248,Encodage!B5249)&gt;0,"",IF(AND(Encodage!B5249&gt;=$G$2,Encodage!A5249&lt;=$H$2),Encodage!C5249,"")))</f>
        <v/>
      </c>
      <c r="C5249" s="62"/>
      <c r="D5249" s="61"/>
      <c r="E5249" s="61"/>
      <c r="F5249" s="61"/>
      <c r="G5249" s="61"/>
      <c r="H5249" s="61"/>
      <c r="I5249" s="61"/>
      <c r="J5249" s="61"/>
      <c r="K5249" s="61"/>
    </row>
    <row r="5250" spans="1:11">
      <c r="A5250" s="62" t="str">
        <f>IF(Encodage!A5250="","",IF(COUNTIF($A$2:A5249,Encodage!A5250),"",IF(AND(Encodage!A5250&gt;=$G$2,Encodage!A5250&lt;=$H$2),Encodage!B5250,"")))</f>
        <v/>
      </c>
      <c r="B5250" s="62" t="str">
        <f>IF(A5250="","",IF(COUNTIF($A$2:B5249,Encodage!B5250)&gt;0,"",IF(AND(Encodage!B5250&gt;=$G$2,Encodage!A5250&lt;=$H$2),Encodage!C5250,"")))</f>
        <v/>
      </c>
      <c r="C5250" s="62"/>
      <c r="D5250" s="61"/>
      <c r="E5250" s="61"/>
      <c r="F5250" s="61"/>
      <c r="G5250" s="61"/>
      <c r="H5250" s="61"/>
      <c r="I5250" s="61"/>
      <c r="J5250" s="61"/>
      <c r="K5250" s="61"/>
    </row>
    <row r="5251" spans="1:11">
      <c r="A5251" s="62" t="str">
        <f>IF(Encodage!A5251="","",IF(COUNTIF($A$2:A5250,Encodage!A5251),"",IF(AND(Encodage!A5251&gt;=$G$2,Encodage!A5251&lt;=$H$2),Encodage!B5251,"")))</f>
        <v/>
      </c>
      <c r="B5251" s="62" t="str">
        <f>IF(A5251="","",IF(COUNTIF($A$2:B5250,Encodage!B5251)&gt;0,"",IF(AND(Encodage!B5251&gt;=$G$2,Encodage!A5251&lt;=$H$2),Encodage!C5251,"")))</f>
        <v/>
      </c>
      <c r="C5251" s="62"/>
      <c r="D5251" s="61"/>
      <c r="E5251" s="61"/>
      <c r="F5251" s="61"/>
      <c r="G5251" s="61"/>
      <c r="H5251" s="61"/>
      <c r="I5251" s="61"/>
      <c r="J5251" s="61"/>
      <c r="K5251" s="61"/>
    </row>
    <row r="5252" spans="1:11">
      <c r="A5252" s="62" t="str">
        <f>IF(Encodage!A5252="","",IF(COUNTIF($A$2:A5251,Encodage!A5252),"",IF(AND(Encodage!A5252&gt;=$G$2,Encodage!A5252&lt;=$H$2),Encodage!B5252,"")))</f>
        <v/>
      </c>
      <c r="B5252" s="62" t="str">
        <f>IF(A5252="","",IF(COUNTIF($A$2:B5251,Encodage!B5252)&gt;0,"",IF(AND(Encodage!B5252&gt;=$G$2,Encodage!A5252&lt;=$H$2),Encodage!C5252,"")))</f>
        <v/>
      </c>
      <c r="C5252" s="62"/>
      <c r="D5252" s="61"/>
      <c r="E5252" s="61"/>
      <c r="F5252" s="61"/>
      <c r="G5252" s="61"/>
      <c r="H5252" s="61"/>
      <c r="I5252" s="61"/>
      <c r="J5252" s="61"/>
      <c r="K5252" s="61"/>
    </row>
    <row r="5253" spans="1:11">
      <c r="A5253" s="62" t="str">
        <f>IF(Encodage!A5253="","",IF(COUNTIF($A$2:A5252,Encodage!A5253),"",IF(AND(Encodage!A5253&gt;=$G$2,Encodage!A5253&lt;=$H$2),Encodage!B5253,"")))</f>
        <v/>
      </c>
      <c r="B5253" s="62" t="str">
        <f>IF(A5253="","",IF(COUNTIF($A$2:B5252,Encodage!B5253)&gt;0,"",IF(AND(Encodage!B5253&gt;=$G$2,Encodage!A5253&lt;=$H$2),Encodage!C5253,"")))</f>
        <v/>
      </c>
      <c r="C5253" s="62"/>
      <c r="D5253" s="61"/>
      <c r="E5253" s="61"/>
      <c r="F5253" s="61"/>
      <c r="G5253" s="61"/>
      <c r="H5253" s="61"/>
      <c r="I5253" s="61"/>
      <c r="J5253" s="61"/>
      <c r="K5253" s="61"/>
    </row>
    <row r="5254" spans="1:11">
      <c r="A5254" s="62" t="str">
        <f>IF(Encodage!A5254="","",IF(COUNTIF($A$2:A5253,Encodage!A5254),"",IF(AND(Encodage!A5254&gt;=$G$2,Encodage!A5254&lt;=$H$2),Encodage!B5254,"")))</f>
        <v/>
      </c>
      <c r="B5254" s="62" t="str">
        <f>IF(A5254="","",IF(COUNTIF($A$2:B5253,Encodage!B5254)&gt;0,"",IF(AND(Encodage!B5254&gt;=$G$2,Encodage!A5254&lt;=$H$2),Encodage!C5254,"")))</f>
        <v/>
      </c>
      <c r="C5254" s="62"/>
      <c r="D5254" s="61"/>
      <c r="E5254" s="61"/>
      <c r="F5254" s="61"/>
      <c r="G5254" s="61"/>
      <c r="H5254" s="61"/>
      <c r="I5254" s="61"/>
      <c r="J5254" s="61"/>
      <c r="K5254" s="61"/>
    </row>
    <row r="5255" spans="1:11">
      <c r="A5255" s="62" t="str">
        <f>IF(Encodage!A5255="","",IF(COUNTIF($A$2:A5254,Encodage!A5255),"",IF(AND(Encodage!A5255&gt;=$G$2,Encodage!A5255&lt;=$H$2),Encodage!B5255,"")))</f>
        <v/>
      </c>
      <c r="B5255" s="62" t="str">
        <f>IF(A5255="","",IF(COUNTIF($A$2:B5254,Encodage!B5255)&gt;0,"",IF(AND(Encodage!B5255&gt;=$G$2,Encodage!A5255&lt;=$H$2),Encodage!C5255,"")))</f>
        <v/>
      </c>
      <c r="C5255" s="62"/>
      <c r="D5255" s="61"/>
      <c r="E5255" s="61"/>
      <c r="F5255" s="61"/>
      <c r="G5255" s="61"/>
      <c r="H5255" s="61"/>
      <c r="I5255" s="61"/>
      <c r="J5255" s="61"/>
      <c r="K5255" s="61"/>
    </row>
    <row r="5256" spans="1:11">
      <c r="A5256" s="62" t="str">
        <f>IF(Encodage!A5256="","",IF(COUNTIF($A$2:A5255,Encodage!A5256),"",IF(AND(Encodage!A5256&gt;=$G$2,Encodage!A5256&lt;=$H$2),Encodage!B5256,"")))</f>
        <v/>
      </c>
      <c r="B5256" s="62" t="str">
        <f>IF(A5256="","",IF(COUNTIF($A$2:B5255,Encodage!B5256)&gt;0,"",IF(AND(Encodage!B5256&gt;=$G$2,Encodage!A5256&lt;=$H$2),Encodage!C5256,"")))</f>
        <v/>
      </c>
      <c r="C5256" s="62"/>
      <c r="D5256" s="61"/>
      <c r="E5256" s="61"/>
      <c r="F5256" s="61"/>
      <c r="G5256" s="61"/>
      <c r="H5256" s="61"/>
      <c r="I5256" s="61"/>
      <c r="J5256" s="61"/>
      <c r="K5256" s="61"/>
    </row>
    <row r="5257" spans="1:11">
      <c r="A5257" s="62" t="str">
        <f>IF(Encodage!A5257="","",IF(COUNTIF($A$2:A5256,Encodage!A5257),"",IF(AND(Encodage!A5257&gt;=$G$2,Encodage!A5257&lt;=$H$2),Encodage!B5257,"")))</f>
        <v/>
      </c>
      <c r="B5257" s="62" t="str">
        <f>IF(A5257="","",IF(COUNTIF($A$2:B5256,Encodage!B5257)&gt;0,"",IF(AND(Encodage!B5257&gt;=$G$2,Encodage!A5257&lt;=$H$2),Encodage!C5257,"")))</f>
        <v/>
      </c>
      <c r="C5257" s="62"/>
      <c r="D5257" s="61"/>
      <c r="E5257" s="61"/>
      <c r="F5257" s="61"/>
      <c r="G5257" s="61"/>
      <c r="H5257" s="61"/>
      <c r="I5257" s="61"/>
      <c r="J5257" s="61"/>
      <c r="K5257" s="61"/>
    </row>
    <row r="5258" spans="1:11">
      <c r="A5258" s="62" t="str">
        <f>IF(Encodage!A5258="","",IF(COUNTIF($A$2:A5257,Encodage!A5258),"",IF(AND(Encodage!A5258&gt;=$G$2,Encodage!A5258&lt;=$H$2),Encodage!B5258,"")))</f>
        <v/>
      </c>
      <c r="B5258" s="62" t="str">
        <f>IF(A5258="","",IF(COUNTIF($A$2:B5257,Encodage!B5258)&gt;0,"",IF(AND(Encodage!B5258&gt;=$G$2,Encodage!A5258&lt;=$H$2),Encodage!C5258,"")))</f>
        <v/>
      </c>
      <c r="C5258" s="62"/>
      <c r="D5258" s="61"/>
      <c r="E5258" s="61"/>
      <c r="F5258" s="61"/>
      <c r="G5258" s="61"/>
      <c r="H5258" s="61"/>
      <c r="I5258" s="61"/>
      <c r="J5258" s="61"/>
      <c r="K5258" s="61"/>
    </row>
    <row r="5259" spans="1:11">
      <c r="A5259" s="62" t="str">
        <f>IF(Encodage!A5259="","",IF(COUNTIF($A$2:A5258,Encodage!A5259),"",IF(AND(Encodage!A5259&gt;=$G$2,Encodage!A5259&lt;=$H$2),Encodage!B5259,"")))</f>
        <v/>
      </c>
      <c r="B5259" s="62" t="str">
        <f>IF(A5259="","",IF(COUNTIF($A$2:B5258,Encodage!B5259)&gt;0,"",IF(AND(Encodage!B5259&gt;=$G$2,Encodage!A5259&lt;=$H$2),Encodage!C5259,"")))</f>
        <v/>
      </c>
      <c r="C5259" s="62"/>
      <c r="D5259" s="61"/>
      <c r="E5259" s="61"/>
      <c r="F5259" s="61"/>
      <c r="G5259" s="61"/>
      <c r="H5259" s="61"/>
      <c r="I5259" s="61"/>
      <c r="J5259" s="61"/>
      <c r="K5259" s="61"/>
    </row>
    <row r="5260" spans="1:11">
      <c r="A5260" s="62" t="str">
        <f>IF(Encodage!A5260="","",IF(COUNTIF($A$2:A5259,Encodage!A5260),"",IF(AND(Encodage!A5260&gt;=$G$2,Encodage!A5260&lt;=$H$2),Encodage!B5260,"")))</f>
        <v/>
      </c>
      <c r="B5260" s="62" t="str">
        <f>IF(A5260="","",IF(COUNTIF($A$2:B5259,Encodage!B5260)&gt;0,"",IF(AND(Encodage!B5260&gt;=$G$2,Encodage!A5260&lt;=$H$2),Encodage!C5260,"")))</f>
        <v/>
      </c>
      <c r="C5260" s="62"/>
      <c r="D5260" s="61"/>
      <c r="E5260" s="61"/>
      <c r="F5260" s="61"/>
      <c r="G5260" s="61"/>
      <c r="H5260" s="61"/>
      <c r="I5260" s="61"/>
      <c r="J5260" s="61"/>
      <c r="K5260" s="61"/>
    </row>
    <row r="5261" spans="1:11">
      <c r="A5261" s="62" t="str">
        <f>IF(Encodage!A5261="","",IF(COUNTIF($A$2:A5260,Encodage!A5261),"",IF(AND(Encodage!A5261&gt;=$G$2,Encodage!A5261&lt;=$H$2),Encodage!B5261,"")))</f>
        <v/>
      </c>
      <c r="B5261" s="62" t="str">
        <f>IF(A5261="","",IF(COUNTIF($A$2:B5260,Encodage!B5261)&gt;0,"",IF(AND(Encodage!B5261&gt;=$G$2,Encodage!A5261&lt;=$H$2),Encodage!C5261,"")))</f>
        <v/>
      </c>
      <c r="C5261" s="62"/>
      <c r="D5261" s="61"/>
      <c r="E5261" s="61"/>
      <c r="F5261" s="61"/>
      <c r="G5261" s="61"/>
      <c r="H5261" s="61"/>
      <c r="I5261" s="61"/>
      <c r="J5261" s="61"/>
      <c r="K5261" s="61"/>
    </row>
    <row r="5262" spans="1:11">
      <c r="A5262" s="62" t="str">
        <f>IF(Encodage!A5262="","",IF(COUNTIF($A$2:A5261,Encodage!A5262),"",IF(AND(Encodage!A5262&gt;=$G$2,Encodage!A5262&lt;=$H$2),Encodage!B5262,"")))</f>
        <v/>
      </c>
      <c r="B5262" s="62" t="str">
        <f>IF(A5262="","",IF(COUNTIF($A$2:B5261,Encodage!B5262)&gt;0,"",IF(AND(Encodage!B5262&gt;=$G$2,Encodage!A5262&lt;=$H$2),Encodage!C5262,"")))</f>
        <v/>
      </c>
      <c r="C5262" s="62"/>
      <c r="D5262" s="61"/>
      <c r="E5262" s="61"/>
      <c r="F5262" s="61"/>
      <c r="G5262" s="61"/>
      <c r="H5262" s="61"/>
      <c r="I5262" s="61"/>
      <c r="J5262" s="61"/>
      <c r="K5262" s="61"/>
    </row>
    <row r="5263" spans="1:11">
      <c r="A5263" s="62" t="str">
        <f>IF(Encodage!A5263="","",IF(COUNTIF($A$2:A5262,Encodage!A5263),"",IF(AND(Encodage!A5263&gt;=$G$2,Encodage!A5263&lt;=$H$2),Encodage!B5263,"")))</f>
        <v/>
      </c>
      <c r="B5263" s="62" t="str">
        <f>IF(A5263="","",IF(COUNTIF($A$2:B5262,Encodage!B5263)&gt;0,"",IF(AND(Encodage!B5263&gt;=$G$2,Encodage!A5263&lt;=$H$2),Encodage!C5263,"")))</f>
        <v/>
      </c>
      <c r="C5263" s="62"/>
      <c r="D5263" s="61"/>
      <c r="E5263" s="61"/>
      <c r="F5263" s="61"/>
      <c r="G5263" s="61"/>
      <c r="H5263" s="61"/>
      <c r="I5263" s="61"/>
      <c r="J5263" s="61"/>
      <c r="K5263" s="61"/>
    </row>
    <row r="5264" spans="1:11">
      <c r="A5264" s="62" t="str">
        <f>IF(Encodage!A5264="","",IF(COUNTIF($A$2:A5263,Encodage!A5264),"",IF(AND(Encodage!A5264&gt;=$G$2,Encodage!A5264&lt;=$H$2),Encodage!B5264,"")))</f>
        <v/>
      </c>
      <c r="B5264" s="62" t="str">
        <f>IF(A5264="","",IF(COUNTIF($A$2:B5263,Encodage!B5264)&gt;0,"",IF(AND(Encodage!B5264&gt;=$G$2,Encodage!A5264&lt;=$H$2),Encodage!C5264,"")))</f>
        <v/>
      </c>
      <c r="C5264" s="62"/>
      <c r="D5264" s="61"/>
      <c r="E5264" s="61"/>
      <c r="F5264" s="61"/>
      <c r="G5264" s="61"/>
      <c r="H5264" s="61"/>
      <c r="I5264" s="61"/>
      <c r="J5264" s="61"/>
      <c r="K5264" s="61"/>
    </row>
    <row r="5265" spans="1:11">
      <c r="A5265" s="62" t="str">
        <f>IF(Encodage!A5265="","",IF(COUNTIF($A$2:A5264,Encodage!A5265),"",IF(AND(Encodage!A5265&gt;=$G$2,Encodage!A5265&lt;=$H$2),Encodage!B5265,"")))</f>
        <v/>
      </c>
      <c r="B5265" s="62" t="str">
        <f>IF(A5265="","",IF(COUNTIF($A$2:B5264,Encodage!B5265)&gt;0,"",IF(AND(Encodage!B5265&gt;=$G$2,Encodage!A5265&lt;=$H$2),Encodage!C5265,"")))</f>
        <v/>
      </c>
      <c r="C5265" s="62"/>
      <c r="D5265" s="61"/>
      <c r="E5265" s="61"/>
      <c r="F5265" s="61"/>
      <c r="G5265" s="61"/>
      <c r="H5265" s="61"/>
      <c r="I5265" s="61"/>
      <c r="J5265" s="61"/>
      <c r="K5265" s="61"/>
    </row>
    <row r="5266" spans="1:11">
      <c r="A5266" s="62" t="str">
        <f>IF(Encodage!A5266="","",IF(COUNTIF($A$2:A5265,Encodage!A5266),"",IF(AND(Encodage!A5266&gt;=$G$2,Encodage!A5266&lt;=$H$2),Encodage!B5266,"")))</f>
        <v/>
      </c>
      <c r="B5266" s="62" t="str">
        <f>IF(A5266="","",IF(COUNTIF($A$2:B5265,Encodage!B5266)&gt;0,"",IF(AND(Encodage!B5266&gt;=$G$2,Encodage!A5266&lt;=$H$2),Encodage!C5266,"")))</f>
        <v/>
      </c>
      <c r="C5266" s="62"/>
      <c r="D5266" s="61"/>
      <c r="E5266" s="61"/>
      <c r="F5266" s="61"/>
      <c r="G5266" s="61"/>
      <c r="H5266" s="61"/>
      <c r="I5266" s="61"/>
      <c r="J5266" s="61"/>
      <c r="K5266" s="61"/>
    </row>
    <row r="5267" spans="1:11">
      <c r="A5267" s="62" t="str">
        <f>IF(Encodage!A5267="","",IF(COUNTIF($A$2:A5266,Encodage!A5267),"",IF(AND(Encodage!A5267&gt;=$G$2,Encodage!A5267&lt;=$H$2),Encodage!B5267,"")))</f>
        <v/>
      </c>
      <c r="B5267" s="62" t="str">
        <f>IF(A5267="","",IF(COUNTIF($A$2:B5266,Encodage!B5267)&gt;0,"",IF(AND(Encodage!B5267&gt;=$G$2,Encodage!A5267&lt;=$H$2),Encodage!C5267,"")))</f>
        <v/>
      </c>
      <c r="C5267" s="62"/>
      <c r="D5267" s="61"/>
      <c r="E5267" s="61"/>
      <c r="F5267" s="61"/>
      <c r="G5267" s="61"/>
      <c r="H5267" s="61"/>
      <c r="I5267" s="61"/>
      <c r="J5267" s="61"/>
      <c r="K5267" s="61"/>
    </row>
    <row r="5268" spans="1:11">
      <c r="A5268" s="62" t="str">
        <f>IF(Encodage!A5268="","",IF(COUNTIF($A$2:A5267,Encodage!A5268),"",IF(AND(Encodage!A5268&gt;=$G$2,Encodage!A5268&lt;=$H$2),Encodage!B5268,"")))</f>
        <v/>
      </c>
      <c r="B5268" s="62" t="str">
        <f>IF(A5268="","",IF(COUNTIF($A$2:B5267,Encodage!B5268)&gt;0,"",IF(AND(Encodage!B5268&gt;=$G$2,Encodage!A5268&lt;=$H$2),Encodage!C5268,"")))</f>
        <v/>
      </c>
      <c r="C5268" s="62"/>
      <c r="D5268" s="61"/>
      <c r="E5268" s="61"/>
      <c r="F5268" s="61"/>
      <c r="G5268" s="61"/>
      <c r="H5268" s="61"/>
      <c r="I5268" s="61"/>
      <c r="J5268" s="61"/>
      <c r="K5268" s="61"/>
    </row>
    <row r="5269" spans="1:11">
      <c r="A5269" s="62" t="str">
        <f>IF(Encodage!A5269="","",IF(COUNTIF($A$2:A5268,Encodage!A5269),"",IF(AND(Encodage!A5269&gt;=$G$2,Encodage!A5269&lt;=$H$2),Encodage!B5269,"")))</f>
        <v/>
      </c>
      <c r="B5269" s="62" t="str">
        <f>IF(A5269="","",IF(COUNTIF($A$2:B5268,Encodage!B5269)&gt;0,"",IF(AND(Encodage!B5269&gt;=$G$2,Encodage!A5269&lt;=$H$2),Encodage!C5269,"")))</f>
        <v/>
      </c>
      <c r="C5269" s="62"/>
      <c r="D5269" s="61"/>
      <c r="E5269" s="61"/>
      <c r="F5269" s="61"/>
      <c r="G5269" s="61"/>
      <c r="H5269" s="61"/>
      <c r="I5269" s="61"/>
      <c r="J5269" s="61"/>
      <c r="K5269" s="61"/>
    </row>
    <row r="5270" spans="1:11">
      <c r="A5270" s="62" t="str">
        <f>IF(Encodage!A5270="","",IF(COUNTIF($A$2:A5269,Encodage!A5270),"",IF(AND(Encodage!A5270&gt;=$G$2,Encodage!A5270&lt;=$H$2),Encodage!B5270,"")))</f>
        <v/>
      </c>
      <c r="B5270" s="62" t="str">
        <f>IF(A5270="","",IF(COUNTIF($A$2:B5269,Encodage!B5270)&gt;0,"",IF(AND(Encodage!B5270&gt;=$G$2,Encodage!A5270&lt;=$H$2),Encodage!C5270,"")))</f>
        <v/>
      </c>
      <c r="C5270" s="62"/>
      <c r="D5270" s="61"/>
      <c r="E5270" s="61"/>
      <c r="F5270" s="61"/>
      <c r="G5270" s="61"/>
      <c r="H5270" s="61"/>
      <c r="I5270" s="61"/>
      <c r="J5270" s="61"/>
      <c r="K5270" s="61"/>
    </row>
    <row r="5271" spans="1:11">
      <c r="A5271" s="62" t="str">
        <f>IF(Encodage!A5271="","",IF(COUNTIF($A$2:A5270,Encodage!A5271),"",IF(AND(Encodage!A5271&gt;=$G$2,Encodage!A5271&lt;=$H$2),Encodage!B5271,"")))</f>
        <v/>
      </c>
      <c r="B5271" s="62" t="str">
        <f>IF(A5271="","",IF(COUNTIF($A$2:B5270,Encodage!B5271)&gt;0,"",IF(AND(Encodage!B5271&gt;=$G$2,Encodage!A5271&lt;=$H$2),Encodage!C5271,"")))</f>
        <v/>
      </c>
      <c r="C5271" s="62"/>
      <c r="D5271" s="61"/>
      <c r="E5271" s="61"/>
      <c r="F5271" s="61"/>
      <c r="G5271" s="61"/>
      <c r="H5271" s="61"/>
      <c r="I5271" s="61"/>
      <c r="J5271" s="61"/>
      <c r="K5271" s="61"/>
    </row>
    <row r="5272" spans="1:11">
      <c r="A5272" s="62" t="str">
        <f>IF(Encodage!A5272="","",IF(COUNTIF($A$2:A5271,Encodage!A5272),"",IF(AND(Encodage!A5272&gt;=$G$2,Encodage!A5272&lt;=$H$2),Encodage!B5272,"")))</f>
        <v/>
      </c>
      <c r="B5272" s="62" t="str">
        <f>IF(A5272="","",IF(COUNTIF($A$2:B5271,Encodage!B5272)&gt;0,"",IF(AND(Encodage!B5272&gt;=$G$2,Encodage!A5272&lt;=$H$2),Encodage!C5272,"")))</f>
        <v/>
      </c>
      <c r="C5272" s="62"/>
      <c r="D5272" s="61"/>
      <c r="E5272" s="61"/>
      <c r="F5272" s="61"/>
      <c r="G5272" s="61"/>
      <c r="H5272" s="61"/>
      <c r="I5272" s="61"/>
      <c r="J5272" s="61"/>
      <c r="K5272" s="61"/>
    </row>
    <row r="5273" spans="1:11">
      <c r="A5273" s="62" t="str">
        <f>IF(Encodage!A5273="","",IF(COUNTIF($A$2:A5272,Encodage!A5273),"",IF(AND(Encodage!A5273&gt;=$G$2,Encodage!A5273&lt;=$H$2),Encodage!B5273,"")))</f>
        <v/>
      </c>
      <c r="B5273" s="62" t="str">
        <f>IF(A5273="","",IF(COUNTIF($A$2:B5272,Encodage!B5273)&gt;0,"",IF(AND(Encodage!B5273&gt;=$G$2,Encodage!A5273&lt;=$H$2),Encodage!C5273,"")))</f>
        <v/>
      </c>
      <c r="C5273" s="62"/>
      <c r="D5273" s="61"/>
      <c r="E5273" s="61"/>
      <c r="F5273" s="61"/>
      <c r="G5273" s="61"/>
      <c r="H5273" s="61"/>
      <c r="I5273" s="61"/>
      <c r="J5273" s="61"/>
      <c r="K5273" s="61"/>
    </row>
    <row r="5274" spans="1:11">
      <c r="A5274" s="62" t="str">
        <f>IF(Encodage!A5274="","",IF(COUNTIF($A$2:A5273,Encodage!A5274),"",IF(AND(Encodage!A5274&gt;=$G$2,Encodage!A5274&lt;=$H$2),Encodage!B5274,"")))</f>
        <v/>
      </c>
      <c r="B5274" s="62" t="str">
        <f>IF(A5274="","",IF(COUNTIF($A$2:B5273,Encodage!B5274)&gt;0,"",IF(AND(Encodage!B5274&gt;=$G$2,Encodage!A5274&lt;=$H$2),Encodage!C5274,"")))</f>
        <v/>
      </c>
      <c r="C5274" s="62"/>
      <c r="D5274" s="61"/>
      <c r="E5274" s="61"/>
      <c r="F5274" s="61"/>
      <c r="G5274" s="61"/>
      <c r="H5274" s="61"/>
      <c r="I5274" s="61"/>
      <c r="J5274" s="61"/>
      <c r="K5274" s="61"/>
    </row>
    <row r="5275" spans="1:11">
      <c r="A5275" s="62" t="str">
        <f>IF(Encodage!A5275="","",IF(COUNTIF($A$2:A5274,Encodage!A5275),"",IF(AND(Encodage!A5275&gt;=$G$2,Encodage!A5275&lt;=$H$2),Encodage!B5275,"")))</f>
        <v/>
      </c>
      <c r="B5275" s="62" t="str">
        <f>IF(A5275="","",IF(COUNTIF($A$2:B5274,Encodage!B5275)&gt;0,"",IF(AND(Encodage!B5275&gt;=$G$2,Encodage!A5275&lt;=$H$2),Encodage!C5275,"")))</f>
        <v/>
      </c>
      <c r="C5275" s="62"/>
      <c r="D5275" s="61"/>
      <c r="E5275" s="61"/>
      <c r="F5275" s="61"/>
      <c r="G5275" s="61"/>
      <c r="H5275" s="61"/>
      <c r="I5275" s="61"/>
      <c r="J5275" s="61"/>
      <c r="K5275" s="61"/>
    </row>
    <row r="5276" spans="1:11">
      <c r="A5276" s="62" t="str">
        <f>IF(Encodage!A5276="","",IF(COUNTIF($A$2:A5275,Encodage!A5276),"",IF(AND(Encodage!A5276&gt;=$G$2,Encodage!A5276&lt;=$H$2),Encodage!B5276,"")))</f>
        <v/>
      </c>
      <c r="B5276" s="62" t="str">
        <f>IF(A5276="","",IF(COUNTIF($A$2:B5275,Encodage!B5276)&gt;0,"",IF(AND(Encodage!B5276&gt;=$G$2,Encodage!A5276&lt;=$H$2),Encodage!C5276,"")))</f>
        <v/>
      </c>
      <c r="C5276" s="62"/>
      <c r="D5276" s="61"/>
      <c r="E5276" s="61"/>
      <c r="F5276" s="61"/>
      <c r="G5276" s="61"/>
      <c r="H5276" s="61"/>
      <c r="I5276" s="61"/>
      <c r="J5276" s="61"/>
      <c r="K5276" s="61"/>
    </row>
    <row r="5277" spans="1:11">
      <c r="A5277" s="62" t="str">
        <f>IF(Encodage!A5277="","",IF(COUNTIF($A$2:A5276,Encodage!A5277),"",IF(AND(Encodage!A5277&gt;=$G$2,Encodage!A5277&lt;=$H$2),Encodage!B5277,"")))</f>
        <v/>
      </c>
      <c r="B5277" s="62" t="str">
        <f>IF(A5277="","",IF(COUNTIF($A$2:B5276,Encodage!B5277)&gt;0,"",IF(AND(Encodage!B5277&gt;=$G$2,Encodage!A5277&lt;=$H$2),Encodage!C5277,"")))</f>
        <v/>
      </c>
      <c r="C5277" s="62"/>
      <c r="D5277" s="61"/>
      <c r="E5277" s="61"/>
      <c r="F5277" s="61"/>
      <c r="G5277" s="61"/>
      <c r="H5277" s="61"/>
      <c r="I5277" s="61"/>
      <c r="J5277" s="61"/>
      <c r="K5277" s="61"/>
    </row>
    <row r="5278" spans="1:11">
      <c r="A5278" s="62" t="str">
        <f>IF(Encodage!A5278="","",IF(COUNTIF($A$2:A5277,Encodage!A5278),"",IF(AND(Encodage!A5278&gt;=$G$2,Encodage!A5278&lt;=$H$2),Encodage!B5278,"")))</f>
        <v/>
      </c>
      <c r="B5278" s="62" t="str">
        <f>IF(A5278="","",IF(COUNTIF($A$2:B5277,Encodage!B5278)&gt;0,"",IF(AND(Encodage!B5278&gt;=$G$2,Encodage!A5278&lt;=$H$2),Encodage!C5278,"")))</f>
        <v/>
      </c>
      <c r="C5278" s="62"/>
      <c r="D5278" s="61"/>
      <c r="E5278" s="61"/>
      <c r="F5278" s="61"/>
      <c r="G5278" s="61"/>
      <c r="H5278" s="61"/>
      <c r="I5278" s="61"/>
      <c r="J5278" s="61"/>
      <c r="K5278" s="61"/>
    </row>
    <row r="5279" spans="1:11">
      <c r="A5279" s="62" t="str">
        <f>IF(Encodage!A5279="","",IF(COUNTIF($A$2:A5278,Encodage!A5279),"",IF(AND(Encodage!A5279&gt;=$G$2,Encodage!A5279&lt;=$H$2),Encodage!B5279,"")))</f>
        <v/>
      </c>
      <c r="B5279" s="62" t="str">
        <f>IF(A5279="","",IF(COUNTIF($A$2:B5278,Encodage!B5279)&gt;0,"",IF(AND(Encodage!B5279&gt;=$G$2,Encodage!A5279&lt;=$H$2),Encodage!C5279,"")))</f>
        <v/>
      </c>
      <c r="C5279" s="62"/>
      <c r="D5279" s="61"/>
      <c r="E5279" s="61"/>
      <c r="F5279" s="61"/>
      <c r="G5279" s="61"/>
      <c r="H5279" s="61"/>
      <c r="I5279" s="61"/>
      <c r="J5279" s="61"/>
      <c r="K5279" s="61"/>
    </row>
    <row r="5280" spans="1:11">
      <c r="A5280" s="62" t="str">
        <f>IF(Encodage!A5280="","",IF(COUNTIF($A$2:A5279,Encodage!A5280),"",IF(AND(Encodage!A5280&gt;=$G$2,Encodage!A5280&lt;=$H$2),Encodage!B5280,"")))</f>
        <v/>
      </c>
      <c r="B5280" s="62" t="str">
        <f>IF(A5280="","",IF(COUNTIF($A$2:B5279,Encodage!B5280)&gt;0,"",IF(AND(Encodage!B5280&gt;=$G$2,Encodage!A5280&lt;=$H$2),Encodage!C5280,"")))</f>
        <v/>
      </c>
      <c r="C5280" s="62"/>
      <c r="D5280" s="61"/>
      <c r="E5280" s="61"/>
      <c r="F5280" s="61"/>
      <c r="G5280" s="61"/>
      <c r="H5280" s="61"/>
      <c r="I5280" s="61"/>
      <c r="J5280" s="61"/>
      <c r="K5280" s="61"/>
    </row>
    <row r="5281" spans="1:11">
      <c r="A5281" s="62" t="str">
        <f>IF(Encodage!A5281="","",IF(COUNTIF($A$2:A5280,Encodage!A5281),"",IF(AND(Encodage!A5281&gt;=$G$2,Encodage!A5281&lt;=$H$2),Encodage!B5281,"")))</f>
        <v/>
      </c>
      <c r="B5281" s="62" t="str">
        <f>IF(A5281="","",IF(COUNTIF($A$2:B5280,Encodage!B5281)&gt;0,"",IF(AND(Encodage!B5281&gt;=$G$2,Encodage!A5281&lt;=$H$2),Encodage!C5281,"")))</f>
        <v/>
      </c>
      <c r="C5281" s="62"/>
      <c r="D5281" s="61"/>
      <c r="E5281" s="61"/>
      <c r="F5281" s="61"/>
      <c r="G5281" s="61"/>
      <c r="H5281" s="61"/>
      <c r="I5281" s="61"/>
      <c r="J5281" s="61"/>
      <c r="K5281" s="61"/>
    </row>
    <row r="5282" spans="1:11">
      <c r="A5282" s="62" t="str">
        <f>IF(Encodage!A5282="","",IF(COUNTIF($A$2:A5281,Encodage!A5282),"",IF(AND(Encodage!A5282&gt;=$G$2,Encodage!A5282&lt;=$H$2),Encodage!B5282,"")))</f>
        <v/>
      </c>
      <c r="B5282" s="62" t="str">
        <f>IF(A5282="","",IF(COUNTIF($A$2:B5281,Encodage!B5282)&gt;0,"",IF(AND(Encodage!B5282&gt;=$G$2,Encodage!A5282&lt;=$H$2),Encodage!C5282,"")))</f>
        <v/>
      </c>
      <c r="C5282" s="62"/>
      <c r="D5282" s="61"/>
      <c r="E5282" s="61"/>
      <c r="F5282" s="61"/>
      <c r="G5282" s="61"/>
      <c r="H5282" s="61"/>
      <c r="I5282" s="61"/>
      <c r="J5282" s="61"/>
      <c r="K5282" s="61"/>
    </row>
    <row r="5283" spans="1:11">
      <c r="A5283" s="62" t="str">
        <f>IF(Encodage!A5283="","",IF(COUNTIF($A$2:A5282,Encodage!A5283),"",IF(AND(Encodage!A5283&gt;=$G$2,Encodage!A5283&lt;=$H$2),Encodage!B5283,"")))</f>
        <v/>
      </c>
      <c r="B5283" s="62" t="str">
        <f>IF(A5283="","",IF(COUNTIF($A$2:B5282,Encodage!B5283)&gt;0,"",IF(AND(Encodage!B5283&gt;=$G$2,Encodage!A5283&lt;=$H$2),Encodage!C5283,"")))</f>
        <v/>
      </c>
      <c r="C5283" s="62"/>
      <c r="D5283" s="61"/>
      <c r="E5283" s="61"/>
      <c r="F5283" s="61"/>
      <c r="G5283" s="61"/>
      <c r="H5283" s="61"/>
      <c r="I5283" s="61"/>
      <c r="J5283" s="61"/>
      <c r="K5283" s="61"/>
    </row>
    <row r="5284" spans="1:11">
      <c r="A5284" s="62" t="str">
        <f>IF(Encodage!A5284="","",IF(COUNTIF($A$2:A5283,Encodage!A5284),"",IF(AND(Encodage!A5284&gt;=$G$2,Encodage!A5284&lt;=$H$2),Encodage!B5284,"")))</f>
        <v/>
      </c>
      <c r="B5284" s="62" t="str">
        <f>IF(A5284="","",IF(COUNTIF($A$2:B5283,Encodage!B5284)&gt;0,"",IF(AND(Encodage!B5284&gt;=$G$2,Encodage!A5284&lt;=$H$2),Encodage!C5284,"")))</f>
        <v/>
      </c>
      <c r="C5284" s="62"/>
      <c r="D5284" s="61"/>
      <c r="E5284" s="61"/>
      <c r="F5284" s="61"/>
      <c r="G5284" s="61"/>
      <c r="H5284" s="61"/>
      <c r="I5284" s="61"/>
      <c r="J5284" s="61"/>
      <c r="K5284" s="61"/>
    </row>
    <row r="5285" spans="1:11">
      <c r="A5285" s="62" t="str">
        <f>IF(Encodage!A5285="","",IF(COUNTIF($A$2:A5284,Encodage!A5285),"",IF(AND(Encodage!A5285&gt;=$G$2,Encodage!A5285&lt;=$H$2),Encodage!B5285,"")))</f>
        <v/>
      </c>
      <c r="B5285" s="62" t="str">
        <f>IF(A5285="","",IF(COUNTIF($A$2:B5284,Encodage!B5285)&gt;0,"",IF(AND(Encodage!B5285&gt;=$G$2,Encodage!A5285&lt;=$H$2),Encodage!C5285,"")))</f>
        <v/>
      </c>
      <c r="C5285" s="62"/>
      <c r="D5285" s="61"/>
      <c r="E5285" s="61"/>
      <c r="F5285" s="61"/>
      <c r="G5285" s="61"/>
      <c r="H5285" s="61"/>
      <c r="I5285" s="61"/>
      <c r="J5285" s="61"/>
      <c r="K5285" s="61"/>
    </row>
    <row r="5286" spans="1:11">
      <c r="A5286" s="62" t="str">
        <f>IF(Encodage!A5286="","",IF(COUNTIF($A$2:A5285,Encodage!A5286),"",IF(AND(Encodage!A5286&gt;=$G$2,Encodage!A5286&lt;=$H$2),Encodage!B5286,"")))</f>
        <v/>
      </c>
      <c r="B5286" s="62" t="str">
        <f>IF(A5286="","",IF(COUNTIF($A$2:B5285,Encodage!B5286)&gt;0,"",IF(AND(Encodage!B5286&gt;=$G$2,Encodage!A5286&lt;=$H$2),Encodage!C5286,"")))</f>
        <v/>
      </c>
      <c r="C5286" s="62"/>
      <c r="D5286" s="61"/>
      <c r="E5286" s="61"/>
      <c r="F5286" s="61"/>
      <c r="G5286" s="61"/>
      <c r="H5286" s="61"/>
      <c r="I5286" s="61"/>
      <c r="J5286" s="61"/>
      <c r="K5286" s="61"/>
    </row>
    <row r="5287" spans="1:11">
      <c r="A5287" s="62" t="str">
        <f>IF(Encodage!A5287="","",IF(COUNTIF($A$2:A5286,Encodage!A5287),"",IF(AND(Encodage!A5287&gt;=$G$2,Encodage!A5287&lt;=$H$2),Encodage!B5287,"")))</f>
        <v/>
      </c>
      <c r="B5287" s="62" t="str">
        <f>IF(A5287="","",IF(COUNTIF($A$2:B5286,Encodage!B5287)&gt;0,"",IF(AND(Encodage!B5287&gt;=$G$2,Encodage!A5287&lt;=$H$2),Encodage!C5287,"")))</f>
        <v/>
      </c>
      <c r="C5287" s="62"/>
      <c r="D5287" s="61"/>
      <c r="E5287" s="61"/>
      <c r="F5287" s="61"/>
      <c r="G5287" s="61"/>
      <c r="H5287" s="61"/>
      <c r="I5287" s="61"/>
      <c r="J5287" s="61"/>
      <c r="K5287" s="61"/>
    </row>
    <row r="5288" spans="1:11">
      <c r="A5288" s="62" t="str">
        <f>IF(Encodage!A5288="","",IF(COUNTIF($A$2:A5287,Encodage!A5288),"",IF(AND(Encodage!A5288&gt;=$G$2,Encodage!A5288&lt;=$H$2),Encodage!B5288,"")))</f>
        <v/>
      </c>
      <c r="B5288" s="62" t="str">
        <f>IF(A5288="","",IF(COUNTIF($A$2:B5287,Encodage!B5288)&gt;0,"",IF(AND(Encodage!B5288&gt;=$G$2,Encodage!A5288&lt;=$H$2),Encodage!C5288,"")))</f>
        <v/>
      </c>
      <c r="C5288" s="62"/>
      <c r="D5288" s="61"/>
      <c r="E5288" s="61"/>
      <c r="F5288" s="61"/>
      <c r="G5288" s="61"/>
      <c r="H5288" s="61"/>
      <c r="I5288" s="61"/>
      <c r="J5288" s="61"/>
      <c r="K5288" s="61"/>
    </row>
    <row r="5289" spans="1:11">
      <c r="A5289" s="62" t="str">
        <f>IF(Encodage!A5289="","",IF(COUNTIF($A$2:A5288,Encodage!A5289),"",IF(AND(Encodage!A5289&gt;=$G$2,Encodage!A5289&lt;=$H$2),Encodage!B5289,"")))</f>
        <v/>
      </c>
      <c r="B5289" s="62" t="str">
        <f>IF(A5289="","",IF(COUNTIF($A$2:B5288,Encodage!B5289)&gt;0,"",IF(AND(Encodage!B5289&gt;=$G$2,Encodage!A5289&lt;=$H$2),Encodage!C5289,"")))</f>
        <v/>
      </c>
      <c r="C5289" s="62"/>
      <c r="D5289" s="61"/>
      <c r="E5289" s="61"/>
      <c r="F5289" s="61"/>
      <c r="G5289" s="61"/>
      <c r="H5289" s="61"/>
      <c r="I5289" s="61"/>
      <c r="J5289" s="61"/>
      <c r="K5289" s="61"/>
    </row>
    <row r="5290" spans="1:11">
      <c r="A5290" s="62" t="str">
        <f>IF(Encodage!A5290="","",IF(COUNTIF($A$2:A5289,Encodage!A5290),"",IF(AND(Encodage!A5290&gt;=$G$2,Encodage!A5290&lt;=$H$2),Encodage!B5290,"")))</f>
        <v/>
      </c>
      <c r="B5290" s="62" t="str">
        <f>IF(A5290="","",IF(COUNTIF($A$2:B5289,Encodage!B5290)&gt;0,"",IF(AND(Encodage!B5290&gt;=$G$2,Encodage!A5290&lt;=$H$2),Encodage!C5290,"")))</f>
        <v/>
      </c>
      <c r="C5290" s="62"/>
      <c r="D5290" s="61"/>
      <c r="E5290" s="61"/>
      <c r="F5290" s="61"/>
      <c r="G5290" s="61"/>
      <c r="H5290" s="61"/>
      <c r="I5290" s="61"/>
      <c r="J5290" s="61"/>
      <c r="K5290" s="61"/>
    </row>
    <row r="5291" spans="1:11">
      <c r="A5291" s="62" t="str">
        <f>IF(Encodage!A5291="","",IF(COUNTIF($A$2:A5290,Encodage!A5291),"",IF(AND(Encodage!A5291&gt;=$G$2,Encodage!A5291&lt;=$H$2),Encodage!B5291,"")))</f>
        <v/>
      </c>
      <c r="B5291" s="62" t="str">
        <f>IF(A5291="","",IF(COUNTIF($A$2:B5290,Encodage!B5291)&gt;0,"",IF(AND(Encodage!B5291&gt;=$G$2,Encodage!A5291&lt;=$H$2),Encodage!C5291,"")))</f>
        <v/>
      </c>
      <c r="C5291" s="62"/>
      <c r="D5291" s="61"/>
      <c r="E5291" s="61"/>
      <c r="F5291" s="61"/>
      <c r="G5291" s="61"/>
      <c r="H5291" s="61"/>
      <c r="I5291" s="61"/>
      <c r="J5291" s="61"/>
      <c r="K5291" s="61"/>
    </row>
    <row r="5292" spans="1:11">
      <c r="A5292" s="62" t="str">
        <f>IF(Encodage!A5292="","",IF(COUNTIF($A$2:A5291,Encodage!A5292),"",IF(AND(Encodage!A5292&gt;=$G$2,Encodage!A5292&lt;=$H$2),Encodage!B5292,"")))</f>
        <v/>
      </c>
      <c r="B5292" s="62" t="str">
        <f>IF(A5292="","",IF(COUNTIF($A$2:B5291,Encodage!B5292)&gt;0,"",IF(AND(Encodage!B5292&gt;=$G$2,Encodage!A5292&lt;=$H$2),Encodage!C5292,"")))</f>
        <v/>
      </c>
      <c r="C5292" s="62"/>
      <c r="D5292" s="61"/>
      <c r="E5292" s="61"/>
      <c r="F5292" s="61"/>
      <c r="G5292" s="61"/>
      <c r="H5292" s="61"/>
      <c r="I5292" s="61"/>
      <c r="J5292" s="61"/>
      <c r="K5292" s="61"/>
    </row>
    <row r="5293" spans="1:11">
      <c r="A5293" s="62" t="str">
        <f>IF(Encodage!A5293="","",IF(COUNTIF($A$2:A5292,Encodage!A5293),"",IF(AND(Encodage!A5293&gt;=$G$2,Encodage!A5293&lt;=$H$2),Encodage!B5293,"")))</f>
        <v/>
      </c>
      <c r="B5293" s="62" t="str">
        <f>IF(A5293="","",IF(COUNTIF($A$2:B5292,Encodage!B5293)&gt;0,"",IF(AND(Encodage!B5293&gt;=$G$2,Encodage!A5293&lt;=$H$2),Encodage!C5293,"")))</f>
        <v/>
      </c>
      <c r="C5293" s="62"/>
      <c r="D5293" s="61"/>
      <c r="E5293" s="61"/>
      <c r="F5293" s="61"/>
      <c r="G5293" s="61"/>
      <c r="H5293" s="61"/>
      <c r="I5293" s="61"/>
      <c r="J5293" s="61"/>
      <c r="K5293" s="61"/>
    </row>
    <row r="5294" spans="1:11">
      <c r="A5294" s="62" t="str">
        <f>IF(Encodage!A5294="","",IF(COUNTIF($A$2:A5293,Encodage!A5294),"",IF(AND(Encodage!A5294&gt;=$G$2,Encodage!A5294&lt;=$H$2),Encodage!B5294,"")))</f>
        <v/>
      </c>
      <c r="B5294" s="62" t="str">
        <f>IF(A5294="","",IF(COUNTIF($A$2:B5293,Encodage!B5294)&gt;0,"",IF(AND(Encodage!B5294&gt;=$G$2,Encodage!A5294&lt;=$H$2),Encodage!C5294,"")))</f>
        <v/>
      </c>
      <c r="C5294" s="62"/>
      <c r="D5294" s="61"/>
      <c r="E5294" s="61"/>
      <c r="F5294" s="61"/>
      <c r="G5294" s="61"/>
      <c r="H5294" s="61"/>
      <c r="I5294" s="61"/>
      <c r="J5294" s="61"/>
      <c r="K5294" s="61"/>
    </row>
    <row r="5295" spans="1:11">
      <c r="A5295" s="62" t="str">
        <f>IF(Encodage!A5295="","",IF(COUNTIF($A$2:A5294,Encodage!A5295),"",IF(AND(Encodage!A5295&gt;=$G$2,Encodage!A5295&lt;=$H$2),Encodage!B5295,"")))</f>
        <v/>
      </c>
      <c r="B5295" s="62" t="str">
        <f>IF(A5295="","",IF(COUNTIF($A$2:B5294,Encodage!B5295)&gt;0,"",IF(AND(Encodage!B5295&gt;=$G$2,Encodage!A5295&lt;=$H$2),Encodage!C5295,"")))</f>
        <v/>
      </c>
      <c r="C5295" s="62"/>
      <c r="D5295" s="61"/>
      <c r="E5295" s="61"/>
      <c r="F5295" s="61"/>
      <c r="G5295" s="61"/>
      <c r="H5295" s="61"/>
      <c r="I5295" s="61"/>
      <c r="J5295" s="61"/>
      <c r="K5295" s="61"/>
    </row>
    <row r="5296" spans="1:11">
      <c r="A5296" s="62" t="str">
        <f>IF(Encodage!A5296="","",IF(COUNTIF($A$2:A5295,Encodage!A5296),"",IF(AND(Encodage!A5296&gt;=$G$2,Encodage!A5296&lt;=$H$2),Encodage!B5296,"")))</f>
        <v/>
      </c>
      <c r="B5296" s="62" t="str">
        <f>IF(A5296="","",IF(COUNTIF($A$2:B5295,Encodage!B5296)&gt;0,"",IF(AND(Encodage!B5296&gt;=$G$2,Encodage!A5296&lt;=$H$2),Encodage!C5296,"")))</f>
        <v/>
      </c>
      <c r="C5296" s="62"/>
      <c r="D5296" s="61"/>
      <c r="E5296" s="61"/>
      <c r="F5296" s="61"/>
      <c r="G5296" s="61"/>
      <c r="H5296" s="61"/>
      <c r="I5296" s="61"/>
      <c r="J5296" s="61"/>
      <c r="K5296" s="61"/>
    </row>
    <row r="5297" spans="1:11">
      <c r="A5297" s="62" t="str">
        <f>IF(Encodage!A5297="","",IF(COUNTIF($A$2:A5296,Encodage!A5297),"",IF(AND(Encodage!A5297&gt;=$G$2,Encodage!A5297&lt;=$H$2),Encodage!B5297,"")))</f>
        <v/>
      </c>
      <c r="B5297" s="62" t="str">
        <f>IF(A5297="","",IF(COUNTIF($A$2:B5296,Encodage!B5297)&gt;0,"",IF(AND(Encodage!B5297&gt;=$G$2,Encodage!A5297&lt;=$H$2),Encodage!C5297,"")))</f>
        <v/>
      </c>
      <c r="C5297" s="62"/>
      <c r="D5297" s="61"/>
      <c r="E5297" s="61"/>
      <c r="F5297" s="61"/>
      <c r="G5297" s="61"/>
      <c r="H5297" s="61"/>
      <c r="I5297" s="61"/>
      <c r="J5297" s="61"/>
      <c r="K5297" s="61"/>
    </row>
    <row r="5298" spans="1:11">
      <c r="A5298" s="62" t="str">
        <f>IF(Encodage!A5298="","",IF(COUNTIF($A$2:A5297,Encodage!A5298),"",IF(AND(Encodage!A5298&gt;=$G$2,Encodage!A5298&lt;=$H$2),Encodage!B5298,"")))</f>
        <v/>
      </c>
      <c r="B5298" s="62" t="str">
        <f>IF(A5298="","",IF(COUNTIF($A$2:B5297,Encodage!B5298)&gt;0,"",IF(AND(Encodage!B5298&gt;=$G$2,Encodage!A5298&lt;=$H$2),Encodage!C5298,"")))</f>
        <v/>
      </c>
      <c r="C5298" s="62"/>
      <c r="D5298" s="61"/>
      <c r="E5298" s="61"/>
      <c r="F5298" s="61"/>
      <c r="G5298" s="61"/>
      <c r="H5298" s="61"/>
      <c r="I5298" s="61"/>
      <c r="J5298" s="61"/>
      <c r="K5298" s="61"/>
    </row>
    <row r="5299" spans="1:11">
      <c r="A5299" s="62" t="str">
        <f>IF(Encodage!A5299="","",IF(COUNTIF($A$2:A5298,Encodage!A5299),"",IF(AND(Encodage!A5299&gt;=$G$2,Encodage!A5299&lt;=$H$2),Encodage!B5299,"")))</f>
        <v/>
      </c>
      <c r="B5299" s="62" t="str">
        <f>IF(A5299="","",IF(COUNTIF($A$2:B5298,Encodage!B5299)&gt;0,"",IF(AND(Encodage!B5299&gt;=$G$2,Encodage!A5299&lt;=$H$2),Encodage!C5299,"")))</f>
        <v/>
      </c>
      <c r="C5299" s="62"/>
      <c r="D5299" s="61"/>
      <c r="E5299" s="61"/>
      <c r="F5299" s="61"/>
      <c r="G5299" s="61"/>
      <c r="H5299" s="61"/>
      <c r="I5299" s="61"/>
      <c r="J5299" s="61"/>
      <c r="K5299" s="61"/>
    </row>
    <row r="5300" spans="1:11">
      <c r="A5300" s="62" t="str">
        <f>IF(Encodage!A5300="","",IF(COUNTIF($A$2:A5299,Encodage!A5300),"",IF(AND(Encodage!A5300&gt;=$G$2,Encodage!A5300&lt;=$H$2),Encodage!B5300,"")))</f>
        <v/>
      </c>
      <c r="B5300" s="62" t="str">
        <f>IF(A5300="","",IF(COUNTIF($A$2:B5299,Encodage!B5300)&gt;0,"",IF(AND(Encodage!B5300&gt;=$G$2,Encodage!A5300&lt;=$H$2),Encodage!C5300,"")))</f>
        <v/>
      </c>
      <c r="C5300" s="62"/>
      <c r="D5300" s="61"/>
      <c r="E5300" s="61"/>
      <c r="F5300" s="61"/>
      <c r="G5300" s="61"/>
      <c r="H5300" s="61"/>
      <c r="I5300" s="61"/>
      <c r="J5300" s="61"/>
      <c r="K5300" s="61"/>
    </row>
    <row r="5301" spans="1:11">
      <c r="A5301" s="62" t="str">
        <f>IF(Encodage!A5301="","",IF(COUNTIF($A$2:A5300,Encodage!A5301),"",IF(AND(Encodage!A5301&gt;=$G$2,Encodage!A5301&lt;=$H$2),Encodage!B5301,"")))</f>
        <v/>
      </c>
      <c r="B5301" s="62" t="str">
        <f>IF(A5301="","",IF(COUNTIF($A$2:B5300,Encodage!B5301)&gt;0,"",IF(AND(Encodage!B5301&gt;=$G$2,Encodage!A5301&lt;=$H$2),Encodage!C5301,"")))</f>
        <v/>
      </c>
      <c r="C5301" s="62"/>
      <c r="D5301" s="61"/>
      <c r="E5301" s="61"/>
      <c r="F5301" s="61"/>
      <c r="G5301" s="61"/>
      <c r="H5301" s="61"/>
      <c r="I5301" s="61"/>
      <c r="J5301" s="61"/>
      <c r="K5301" s="61"/>
    </row>
    <row r="5302" spans="1:11">
      <c r="A5302" s="62" t="str">
        <f>IF(Encodage!A5302="","",IF(COUNTIF($A$2:A5301,Encodage!A5302),"",IF(AND(Encodage!A5302&gt;=$G$2,Encodage!A5302&lt;=$H$2),Encodage!B5302,"")))</f>
        <v/>
      </c>
      <c r="B5302" s="62" t="str">
        <f>IF(A5302="","",IF(COUNTIF($A$2:B5301,Encodage!B5302)&gt;0,"",IF(AND(Encodage!B5302&gt;=$G$2,Encodage!A5302&lt;=$H$2),Encodage!C5302,"")))</f>
        <v/>
      </c>
      <c r="C5302" s="62"/>
      <c r="D5302" s="61"/>
      <c r="E5302" s="61"/>
      <c r="F5302" s="61"/>
      <c r="G5302" s="61"/>
      <c r="H5302" s="61"/>
      <c r="I5302" s="61"/>
      <c r="J5302" s="61"/>
      <c r="K5302" s="61"/>
    </row>
    <row r="5303" spans="1:11">
      <c r="A5303" s="62" t="str">
        <f>IF(Encodage!A5303="","",IF(COUNTIF($A$2:A5302,Encodage!A5303),"",IF(AND(Encodage!A5303&gt;=$G$2,Encodage!A5303&lt;=$H$2),Encodage!B5303,"")))</f>
        <v/>
      </c>
      <c r="B5303" s="62" t="str">
        <f>IF(A5303="","",IF(COUNTIF($A$2:B5302,Encodage!B5303)&gt;0,"",IF(AND(Encodage!B5303&gt;=$G$2,Encodage!A5303&lt;=$H$2),Encodage!C5303,"")))</f>
        <v/>
      </c>
      <c r="C5303" s="62"/>
      <c r="D5303" s="61"/>
      <c r="E5303" s="61"/>
      <c r="F5303" s="61"/>
      <c r="G5303" s="61"/>
      <c r="H5303" s="61"/>
      <c r="I5303" s="61"/>
      <c r="J5303" s="61"/>
      <c r="K5303" s="61"/>
    </row>
    <row r="5304" spans="1:11">
      <c r="A5304" s="62" t="str">
        <f>IF(Encodage!A5304="","",IF(COUNTIF($A$2:A5303,Encodage!A5304),"",IF(AND(Encodage!A5304&gt;=$G$2,Encodage!A5304&lt;=$H$2),Encodage!B5304,"")))</f>
        <v/>
      </c>
      <c r="B5304" s="62" t="str">
        <f>IF(A5304="","",IF(COUNTIF($A$2:B5303,Encodage!B5304)&gt;0,"",IF(AND(Encodage!B5304&gt;=$G$2,Encodage!A5304&lt;=$H$2),Encodage!C5304,"")))</f>
        <v/>
      </c>
      <c r="C5304" s="62"/>
      <c r="D5304" s="61"/>
      <c r="E5304" s="61"/>
      <c r="F5304" s="61"/>
      <c r="G5304" s="61"/>
      <c r="H5304" s="61"/>
      <c r="I5304" s="61"/>
      <c r="J5304" s="61"/>
      <c r="K5304" s="61"/>
    </row>
    <row r="5305" spans="1:11">
      <c r="A5305" s="62" t="str">
        <f>IF(Encodage!A5305="","",IF(COUNTIF($A$2:A5304,Encodage!A5305),"",IF(AND(Encodage!A5305&gt;=$G$2,Encodage!A5305&lt;=$H$2),Encodage!B5305,"")))</f>
        <v/>
      </c>
      <c r="B5305" s="62" t="str">
        <f>IF(A5305="","",IF(COUNTIF($A$2:B5304,Encodage!B5305)&gt;0,"",IF(AND(Encodage!B5305&gt;=$G$2,Encodage!A5305&lt;=$H$2),Encodage!C5305,"")))</f>
        <v/>
      </c>
      <c r="C5305" s="62"/>
      <c r="D5305" s="61"/>
      <c r="E5305" s="61"/>
      <c r="F5305" s="61"/>
      <c r="G5305" s="61"/>
      <c r="H5305" s="61"/>
      <c r="I5305" s="61"/>
      <c r="J5305" s="61"/>
      <c r="K5305" s="61"/>
    </row>
    <row r="5306" spans="1:11">
      <c r="A5306" s="62" t="str">
        <f>IF(Encodage!A5306="","",IF(COUNTIF($A$2:A5305,Encodage!A5306),"",IF(AND(Encodage!A5306&gt;=$G$2,Encodage!A5306&lt;=$H$2),Encodage!B5306,"")))</f>
        <v/>
      </c>
      <c r="B5306" s="62" t="str">
        <f>IF(A5306="","",IF(COUNTIF($A$2:B5305,Encodage!B5306)&gt;0,"",IF(AND(Encodage!B5306&gt;=$G$2,Encodage!A5306&lt;=$H$2),Encodage!C5306,"")))</f>
        <v/>
      </c>
      <c r="C5306" s="62"/>
      <c r="D5306" s="61"/>
      <c r="E5306" s="61"/>
      <c r="F5306" s="61"/>
      <c r="G5306" s="61"/>
      <c r="H5306" s="61"/>
      <c r="I5306" s="61"/>
      <c r="J5306" s="61"/>
      <c r="K5306" s="61"/>
    </row>
    <row r="5307" spans="1:11">
      <c r="A5307" s="62" t="str">
        <f>IF(Encodage!A5307="","",IF(COUNTIF($A$2:A5306,Encodage!A5307),"",IF(AND(Encodage!A5307&gt;=$G$2,Encodage!A5307&lt;=$H$2),Encodage!B5307,"")))</f>
        <v/>
      </c>
      <c r="B5307" s="62" t="str">
        <f>IF(A5307="","",IF(COUNTIF($A$2:B5306,Encodage!B5307)&gt;0,"",IF(AND(Encodage!B5307&gt;=$G$2,Encodage!A5307&lt;=$H$2),Encodage!C5307,"")))</f>
        <v/>
      </c>
      <c r="C5307" s="62"/>
      <c r="D5307" s="61"/>
      <c r="E5307" s="61"/>
      <c r="F5307" s="61"/>
      <c r="G5307" s="61"/>
      <c r="H5307" s="61"/>
      <c r="I5307" s="61"/>
      <c r="J5307" s="61"/>
      <c r="K5307" s="61"/>
    </row>
    <row r="5308" spans="1:11">
      <c r="A5308" s="62" t="str">
        <f>IF(Encodage!A5308="","",IF(COUNTIF($A$2:A5307,Encodage!A5308),"",IF(AND(Encodage!A5308&gt;=$G$2,Encodage!A5308&lt;=$H$2),Encodage!B5308,"")))</f>
        <v/>
      </c>
      <c r="B5308" s="62" t="str">
        <f>IF(A5308="","",IF(COUNTIF($A$2:B5307,Encodage!B5308)&gt;0,"",IF(AND(Encodage!B5308&gt;=$G$2,Encodage!A5308&lt;=$H$2),Encodage!C5308,"")))</f>
        <v/>
      </c>
      <c r="C5308" s="62"/>
      <c r="D5308" s="61"/>
      <c r="E5308" s="61"/>
      <c r="F5308" s="61"/>
      <c r="G5308" s="61"/>
      <c r="H5308" s="61"/>
      <c r="I5308" s="61"/>
      <c r="J5308" s="61"/>
      <c r="K5308" s="61"/>
    </row>
    <row r="5309" spans="1:11">
      <c r="A5309" s="62" t="str">
        <f>IF(Encodage!A5309="","",IF(COUNTIF($A$2:A5308,Encodage!A5309),"",IF(AND(Encodage!A5309&gt;=$G$2,Encodage!A5309&lt;=$H$2),Encodage!B5309,"")))</f>
        <v/>
      </c>
      <c r="B5309" s="62" t="str">
        <f>IF(A5309="","",IF(COUNTIF($A$2:B5308,Encodage!B5309)&gt;0,"",IF(AND(Encodage!B5309&gt;=$G$2,Encodage!A5309&lt;=$H$2),Encodage!C5309,"")))</f>
        <v/>
      </c>
      <c r="C5309" s="62"/>
      <c r="D5309" s="61"/>
      <c r="E5309" s="61"/>
      <c r="F5309" s="61"/>
      <c r="G5309" s="61"/>
      <c r="H5309" s="61"/>
      <c r="I5309" s="61"/>
      <c r="J5309" s="61"/>
      <c r="K5309" s="61"/>
    </row>
    <row r="5310" spans="1:11">
      <c r="A5310" s="62" t="str">
        <f>IF(Encodage!A5310="","",IF(COUNTIF($A$2:A5309,Encodage!A5310),"",IF(AND(Encodage!A5310&gt;=$G$2,Encodage!A5310&lt;=$H$2),Encodage!B5310,"")))</f>
        <v/>
      </c>
      <c r="B5310" s="62" t="str">
        <f>IF(A5310="","",IF(COUNTIF($A$2:B5309,Encodage!B5310)&gt;0,"",IF(AND(Encodage!B5310&gt;=$G$2,Encodage!A5310&lt;=$H$2),Encodage!C5310,"")))</f>
        <v/>
      </c>
      <c r="C5310" s="62"/>
      <c r="D5310" s="61"/>
      <c r="E5310" s="61"/>
      <c r="F5310" s="61"/>
      <c r="G5310" s="61"/>
      <c r="H5310" s="61"/>
      <c r="I5310" s="61"/>
      <c r="J5310" s="61"/>
      <c r="K5310" s="61"/>
    </row>
    <row r="5311" spans="1:11">
      <c r="A5311" s="62" t="str">
        <f>IF(Encodage!A5311="","",IF(COUNTIF($A$2:A5310,Encodage!A5311),"",IF(AND(Encodage!A5311&gt;=$G$2,Encodage!A5311&lt;=$H$2),Encodage!B5311,"")))</f>
        <v/>
      </c>
      <c r="B5311" s="62" t="str">
        <f>IF(A5311="","",IF(COUNTIF($A$2:B5310,Encodage!B5311)&gt;0,"",IF(AND(Encodage!B5311&gt;=$G$2,Encodage!A5311&lt;=$H$2),Encodage!C5311,"")))</f>
        <v/>
      </c>
      <c r="C5311" s="62"/>
      <c r="D5311" s="61"/>
      <c r="E5311" s="61"/>
      <c r="F5311" s="61"/>
      <c r="G5311" s="61"/>
      <c r="H5311" s="61"/>
      <c r="I5311" s="61"/>
      <c r="J5311" s="61"/>
      <c r="K5311" s="61"/>
    </row>
    <row r="5312" spans="1:11">
      <c r="A5312" s="62" t="str">
        <f>IF(Encodage!A5312="","",IF(COUNTIF($A$2:A5311,Encodage!A5312),"",IF(AND(Encodage!A5312&gt;=$G$2,Encodage!A5312&lt;=$H$2),Encodage!B5312,"")))</f>
        <v/>
      </c>
      <c r="B5312" s="62" t="str">
        <f>IF(A5312="","",IF(COUNTIF($A$2:B5311,Encodage!B5312)&gt;0,"",IF(AND(Encodage!B5312&gt;=$G$2,Encodage!A5312&lt;=$H$2),Encodage!C5312,"")))</f>
        <v/>
      </c>
      <c r="C5312" s="62"/>
      <c r="D5312" s="61"/>
      <c r="E5312" s="61"/>
      <c r="F5312" s="61"/>
      <c r="G5312" s="61"/>
      <c r="H5312" s="61"/>
      <c r="I5312" s="61"/>
      <c r="J5312" s="61"/>
      <c r="K5312" s="61"/>
    </row>
    <row r="5313" spans="1:11">
      <c r="A5313" s="62" t="str">
        <f>IF(Encodage!A5313="","",IF(COUNTIF($A$2:A5312,Encodage!A5313),"",IF(AND(Encodage!A5313&gt;=$G$2,Encodage!A5313&lt;=$H$2),Encodage!B5313,"")))</f>
        <v/>
      </c>
      <c r="B5313" s="62" t="str">
        <f>IF(A5313="","",IF(COUNTIF($A$2:B5312,Encodage!B5313)&gt;0,"",IF(AND(Encodage!B5313&gt;=$G$2,Encodage!A5313&lt;=$H$2),Encodage!C5313,"")))</f>
        <v/>
      </c>
      <c r="C5313" s="62"/>
      <c r="D5313" s="61"/>
      <c r="E5313" s="61"/>
      <c r="F5313" s="61"/>
      <c r="G5313" s="61"/>
      <c r="H5313" s="61"/>
      <c r="I5313" s="61"/>
      <c r="J5313" s="61"/>
      <c r="K5313" s="61"/>
    </row>
    <row r="5314" spans="1:11">
      <c r="A5314" s="62" t="str">
        <f>IF(Encodage!A5314="","",IF(COUNTIF($A$2:A5313,Encodage!A5314),"",IF(AND(Encodage!A5314&gt;=$G$2,Encodage!A5314&lt;=$H$2),Encodage!B5314,"")))</f>
        <v/>
      </c>
      <c r="B5314" s="62" t="str">
        <f>IF(A5314="","",IF(COUNTIF($A$2:B5313,Encodage!B5314)&gt;0,"",IF(AND(Encodage!B5314&gt;=$G$2,Encodage!A5314&lt;=$H$2),Encodage!C5314,"")))</f>
        <v/>
      </c>
      <c r="C5314" s="62"/>
      <c r="D5314" s="61"/>
      <c r="E5314" s="61"/>
      <c r="F5314" s="61"/>
      <c r="G5314" s="61"/>
      <c r="H5314" s="61"/>
      <c r="I5314" s="61"/>
      <c r="J5314" s="61"/>
      <c r="K5314" s="61"/>
    </row>
    <row r="5315" spans="1:11">
      <c r="A5315" s="62" t="str">
        <f>IF(Encodage!A5315="","",IF(COUNTIF($A$2:A5314,Encodage!A5315),"",IF(AND(Encodage!A5315&gt;=$G$2,Encodage!A5315&lt;=$H$2),Encodage!B5315,"")))</f>
        <v/>
      </c>
      <c r="B5315" s="62" t="str">
        <f>IF(A5315="","",IF(COUNTIF($A$2:B5314,Encodage!B5315)&gt;0,"",IF(AND(Encodage!B5315&gt;=$G$2,Encodage!A5315&lt;=$H$2),Encodage!C5315,"")))</f>
        <v/>
      </c>
      <c r="C5315" s="62"/>
      <c r="D5315" s="61"/>
      <c r="E5315" s="61"/>
      <c r="F5315" s="61"/>
      <c r="G5315" s="61"/>
      <c r="H5315" s="61"/>
      <c r="I5315" s="61"/>
      <c r="J5315" s="61"/>
      <c r="K5315" s="61"/>
    </row>
    <row r="5316" spans="1:11">
      <c r="A5316" s="62" t="str">
        <f>IF(Encodage!A5316="","",IF(COUNTIF($A$2:A5315,Encodage!A5316),"",IF(AND(Encodage!A5316&gt;=$G$2,Encodage!A5316&lt;=$H$2),Encodage!B5316,"")))</f>
        <v/>
      </c>
      <c r="B5316" s="62" t="str">
        <f>IF(A5316="","",IF(COUNTIF($A$2:B5315,Encodage!B5316)&gt;0,"",IF(AND(Encodage!B5316&gt;=$G$2,Encodage!A5316&lt;=$H$2),Encodage!C5316,"")))</f>
        <v/>
      </c>
      <c r="C5316" s="62"/>
      <c r="D5316" s="61"/>
      <c r="E5316" s="61"/>
      <c r="F5316" s="61"/>
      <c r="G5316" s="61"/>
      <c r="H5316" s="61"/>
      <c r="I5316" s="61"/>
      <c r="J5316" s="61"/>
      <c r="K5316" s="61"/>
    </row>
    <row r="5317" spans="1:11">
      <c r="A5317" s="62" t="str">
        <f>IF(Encodage!A5317="","",IF(COUNTIF($A$2:A5316,Encodage!A5317),"",IF(AND(Encodage!A5317&gt;=$G$2,Encodage!A5317&lt;=$H$2),Encodage!B5317,"")))</f>
        <v/>
      </c>
      <c r="B5317" s="62" t="str">
        <f>IF(A5317="","",IF(COUNTIF($A$2:B5316,Encodage!B5317)&gt;0,"",IF(AND(Encodage!B5317&gt;=$G$2,Encodage!A5317&lt;=$H$2),Encodage!C5317,"")))</f>
        <v/>
      </c>
      <c r="C5317" s="62"/>
      <c r="D5317" s="61"/>
      <c r="E5317" s="61"/>
      <c r="F5317" s="61"/>
      <c r="G5317" s="61"/>
      <c r="H5317" s="61"/>
      <c r="I5317" s="61"/>
      <c r="J5317" s="61"/>
      <c r="K5317" s="61"/>
    </row>
    <row r="5318" spans="1:11">
      <c r="A5318" s="62" t="str">
        <f>IF(Encodage!A5318="","",IF(COUNTIF($A$2:A5317,Encodage!A5318),"",IF(AND(Encodage!A5318&gt;=$G$2,Encodage!A5318&lt;=$H$2),Encodage!B5318,"")))</f>
        <v/>
      </c>
      <c r="B5318" s="62" t="str">
        <f>IF(A5318="","",IF(COUNTIF($A$2:B5317,Encodage!B5318)&gt;0,"",IF(AND(Encodage!B5318&gt;=$G$2,Encodage!A5318&lt;=$H$2),Encodage!C5318,"")))</f>
        <v/>
      </c>
      <c r="C5318" s="62"/>
      <c r="D5318" s="61"/>
      <c r="E5318" s="61"/>
      <c r="F5318" s="61"/>
      <c r="G5318" s="61"/>
      <c r="H5318" s="61"/>
      <c r="I5318" s="61"/>
      <c r="J5318" s="61"/>
      <c r="K5318" s="61"/>
    </row>
    <row r="5319" spans="1:11">
      <c r="A5319" s="62" t="str">
        <f>IF(Encodage!A5319="","",IF(COUNTIF($A$2:A5318,Encodage!A5319),"",IF(AND(Encodage!A5319&gt;=$G$2,Encodage!A5319&lt;=$H$2),Encodage!B5319,"")))</f>
        <v/>
      </c>
      <c r="B5319" s="62" t="str">
        <f>IF(A5319="","",IF(COUNTIF($A$2:B5318,Encodage!B5319)&gt;0,"",IF(AND(Encodage!B5319&gt;=$G$2,Encodage!A5319&lt;=$H$2),Encodage!C5319,"")))</f>
        <v/>
      </c>
      <c r="C5319" s="62"/>
      <c r="D5319" s="61"/>
      <c r="E5319" s="61"/>
      <c r="F5319" s="61"/>
      <c r="G5319" s="61"/>
      <c r="H5319" s="61"/>
      <c r="I5319" s="61"/>
      <c r="J5319" s="61"/>
      <c r="K5319" s="61"/>
    </row>
    <row r="5320" spans="1:11">
      <c r="A5320" s="62" t="str">
        <f>IF(Encodage!A5320="","",IF(COUNTIF($A$2:A5319,Encodage!A5320),"",IF(AND(Encodage!A5320&gt;=$G$2,Encodage!A5320&lt;=$H$2),Encodage!B5320,"")))</f>
        <v/>
      </c>
      <c r="B5320" s="62" t="str">
        <f>IF(A5320="","",IF(COUNTIF($A$2:B5319,Encodage!B5320)&gt;0,"",IF(AND(Encodage!B5320&gt;=$G$2,Encodage!A5320&lt;=$H$2),Encodage!C5320,"")))</f>
        <v/>
      </c>
      <c r="C5320" s="62"/>
      <c r="D5320" s="61"/>
      <c r="E5320" s="61"/>
      <c r="F5320" s="61"/>
      <c r="G5320" s="61"/>
      <c r="H5320" s="61"/>
      <c r="I5320" s="61"/>
      <c r="J5320" s="61"/>
      <c r="K5320" s="61"/>
    </row>
    <row r="5321" spans="1:11">
      <c r="A5321" s="62" t="str">
        <f>IF(Encodage!A5321="","",IF(COUNTIF($A$2:A5320,Encodage!A5321),"",IF(AND(Encodage!A5321&gt;=$G$2,Encodage!A5321&lt;=$H$2),Encodage!B5321,"")))</f>
        <v/>
      </c>
      <c r="B5321" s="62" t="str">
        <f>IF(A5321="","",IF(COUNTIF($A$2:B5320,Encodage!B5321)&gt;0,"",IF(AND(Encodage!B5321&gt;=$G$2,Encodage!A5321&lt;=$H$2),Encodage!C5321,"")))</f>
        <v/>
      </c>
      <c r="C5321" s="62"/>
      <c r="D5321" s="61"/>
      <c r="E5321" s="61"/>
      <c r="F5321" s="61"/>
      <c r="G5321" s="61"/>
      <c r="H5321" s="61"/>
      <c r="I5321" s="61"/>
      <c r="J5321" s="61"/>
      <c r="K5321" s="61"/>
    </row>
    <row r="5322" spans="1:11">
      <c r="A5322" s="62" t="str">
        <f>IF(Encodage!A5322="","",IF(COUNTIF($A$2:A5321,Encodage!A5322),"",IF(AND(Encodage!A5322&gt;=$G$2,Encodage!A5322&lt;=$H$2),Encodage!B5322,"")))</f>
        <v/>
      </c>
      <c r="B5322" s="62" t="str">
        <f>IF(A5322="","",IF(COUNTIF($A$2:B5321,Encodage!B5322)&gt;0,"",IF(AND(Encodage!B5322&gt;=$G$2,Encodage!A5322&lt;=$H$2),Encodage!C5322,"")))</f>
        <v/>
      </c>
      <c r="C5322" s="62"/>
      <c r="D5322" s="61"/>
      <c r="E5322" s="61"/>
      <c r="F5322" s="61"/>
      <c r="G5322" s="61"/>
      <c r="H5322" s="61"/>
      <c r="I5322" s="61"/>
      <c r="J5322" s="61"/>
      <c r="K5322" s="61"/>
    </row>
    <row r="5323" spans="1:11">
      <c r="A5323" s="62" t="str">
        <f>IF(Encodage!A5323="","",IF(COUNTIF($A$2:A5322,Encodage!A5323),"",IF(AND(Encodage!A5323&gt;=$G$2,Encodage!A5323&lt;=$H$2),Encodage!B5323,"")))</f>
        <v/>
      </c>
      <c r="B5323" s="62" t="str">
        <f>IF(A5323="","",IF(COUNTIF($A$2:B5322,Encodage!B5323)&gt;0,"",IF(AND(Encodage!B5323&gt;=$G$2,Encodage!A5323&lt;=$H$2),Encodage!C5323,"")))</f>
        <v/>
      </c>
      <c r="C5323" s="62"/>
      <c r="D5323" s="61"/>
      <c r="E5323" s="61"/>
      <c r="F5323" s="61"/>
      <c r="G5323" s="61"/>
      <c r="H5323" s="61"/>
      <c r="I5323" s="61"/>
      <c r="J5323" s="61"/>
      <c r="K5323" s="61"/>
    </row>
    <row r="5324" spans="1:11">
      <c r="A5324" s="62" t="str">
        <f>IF(Encodage!A5324="","",IF(COUNTIF($A$2:A5323,Encodage!A5324),"",IF(AND(Encodage!A5324&gt;=$G$2,Encodage!A5324&lt;=$H$2),Encodage!B5324,"")))</f>
        <v/>
      </c>
      <c r="B5324" s="62" t="str">
        <f>IF(A5324="","",IF(COUNTIF($A$2:B5323,Encodage!B5324)&gt;0,"",IF(AND(Encodage!B5324&gt;=$G$2,Encodage!A5324&lt;=$H$2),Encodage!C5324,"")))</f>
        <v/>
      </c>
      <c r="C5324" s="62"/>
      <c r="D5324" s="61"/>
      <c r="E5324" s="61"/>
      <c r="F5324" s="61"/>
      <c r="G5324" s="61"/>
      <c r="H5324" s="61"/>
      <c r="I5324" s="61"/>
      <c r="J5324" s="61"/>
      <c r="K5324" s="61"/>
    </row>
    <row r="5325" spans="1:11">
      <c r="A5325" s="62" t="str">
        <f>IF(Encodage!A5325="","",IF(COUNTIF($A$2:A5324,Encodage!A5325),"",IF(AND(Encodage!A5325&gt;=$G$2,Encodage!A5325&lt;=$H$2),Encodage!B5325,"")))</f>
        <v/>
      </c>
      <c r="B5325" s="62" t="str">
        <f>IF(A5325="","",IF(COUNTIF($A$2:B5324,Encodage!B5325)&gt;0,"",IF(AND(Encodage!B5325&gt;=$G$2,Encodage!A5325&lt;=$H$2),Encodage!C5325,"")))</f>
        <v/>
      </c>
      <c r="C5325" s="62"/>
      <c r="D5325" s="61"/>
      <c r="E5325" s="61"/>
      <c r="F5325" s="61"/>
      <c r="G5325" s="61"/>
      <c r="H5325" s="61"/>
      <c r="I5325" s="61"/>
      <c r="J5325" s="61"/>
      <c r="K5325" s="61"/>
    </row>
    <row r="5326" spans="1:11">
      <c r="A5326" s="62" t="str">
        <f>IF(Encodage!A5326="","",IF(COUNTIF($A$2:A5325,Encodage!A5326),"",IF(AND(Encodage!A5326&gt;=$G$2,Encodage!A5326&lt;=$H$2),Encodage!B5326,"")))</f>
        <v/>
      </c>
      <c r="B5326" s="62" t="str">
        <f>IF(A5326="","",IF(COUNTIF($A$2:B5325,Encodage!B5326)&gt;0,"",IF(AND(Encodage!B5326&gt;=$G$2,Encodage!A5326&lt;=$H$2),Encodage!C5326,"")))</f>
        <v/>
      </c>
      <c r="C5326" s="62"/>
      <c r="D5326" s="61"/>
      <c r="E5326" s="61"/>
      <c r="F5326" s="61"/>
      <c r="G5326" s="61"/>
      <c r="H5326" s="61"/>
      <c r="I5326" s="61"/>
      <c r="J5326" s="61"/>
      <c r="K5326" s="61"/>
    </row>
    <row r="5327" spans="1:11">
      <c r="A5327" s="62" t="str">
        <f>IF(Encodage!A5327="","",IF(COUNTIF($A$2:A5326,Encodage!A5327),"",IF(AND(Encodage!A5327&gt;=$G$2,Encodage!A5327&lt;=$H$2),Encodage!B5327,"")))</f>
        <v/>
      </c>
      <c r="B5327" s="62" t="str">
        <f>IF(A5327="","",IF(COUNTIF($A$2:B5326,Encodage!B5327)&gt;0,"",IF(AND(Encodage!B5327&gt;=$G$2,Encodage!A5327&lt;=$H$2),Encodage!C5327,"")))</f>
        <v/>
      </c>
      <c r="C5327" s="62"/>
      <c r="D5327" s="61"/>
      <c r="E5327" s="61"/>
      <c r="F5327" s="61"/>
      <c r="G5327" s="61"/>
      <c r="H5327" s="61"/>
      <c r="I5327" s="61"/>
      <c r="J5327" s="61"/>
      <c r="K5327" s="61"/>
    </row>
    <row r="5328" spans="1:11">
      <c r="A5328" s="62" t="str">
        <f>IF(Encodage!A5328="","",IF(COUNTIF($A$2:A5327,Encodage!A5328),"",IF(AND(Encodage!A5328&gt;=$G$2,Encodage!A5328&lt;=$H$2),Encodage!B5328,"")))</f>
        <v/>
      </c>
      <c r="B5328" s="62" t="str">
        <f>IF(A5328="","",IF(COUNTIF($A$2:B5327,Encodage!B5328)&gt;0,"",IF(AND(Encodage!B5328&gt;=$G$2,Encodage!A5328&lt;=$H$2),Encodage!C5328,"")))</f>
        <v/>
      </c>
      <c r="C5328" s="62"/>
      <c r="D5328" s="61"/>
      <c r="E5328" s="61"/>
      <c r="F5328" s="61"/>
      <c r="G5328" s="61"/>
      <c r="H5328" s="61"/>
      <c r="I5328" s="61"/>
      <c r="J5328" s="61"/>
      <c r="K5328" s="61"/>
    </row>
    <row r="5329" spans="1:11">
      <c r="A5329" s="62" t="str">
        <f>IF(Encodage!A5329="","",IF(COUNTIF($A$2:A5328,Encodage!A5329),"",IF(AND(Encodage!A5329&gt;=$G$2,Encodage!A5329&lt;=$H$2),Encodage!B5329,"")))</f>
        <v/>
      </c>
      <c r="B5329" s="62" t="str">
        <f>IF(A5329="","",IF(COUNTIF($A$2:B5328,Encodage!B5329)&gt;0,"",IF(AND(Encodage!B5329&gt;=$G$2,Encodage!A5329&lt;=$H$2),Encodage!C5329,"")))</f>
        <v/>
      </c>
      <c r="C5329" s="62"/>
      <c r="D5329" s="61"/>
      <c r="E5329" s="61"/>
      <c r="F5329" s="61"/>
      <c r="G5329" s="61"/>
      <c r="H5329" s="61"/>
      <c r="I5329" s="61"/>
      <c r="J5329" s="61"/>
      <c r="K5329" s="61"/>
    </row>
    <row r="5330" spans="1:11">
      <c r="A5330" s="62" t="str">
        <f>IF(Encodage!A5330="","",IF(COUNTIF($A$2:A5329,Encodage!A5330),"",IF(AND(Encodage!A5330&gt;=$G$2,Encodage!A5330&lt;=$H$2),Encodage!B5330,"")))</f>
        <v/>
      </c>
      <c r="B5330" s="62" t="str">
        <f>IF(A5330="","",IF(COUNTIF($A$2:B5329,Encodage!B5330)&gt;0,"",IF(AND(Encodage!B5330&gt;=$G$2,Encodage!A5330&lt;=$H$2),Encodage!C5330,"")))</f>
        <v/>
      </c>
      <c r="C5330" s="62"/>
      <c r="D5330" s="61"/>
      <c r="E5330" s="61"/>
      <c r="F5330" s="61"/>
      <c r="G5330" s="61"/>
      <c r="H5330" s="61"/>
      <c r="I5330" s="61"/>
      <c r="J5330" s="61"/>
      <c r="K5330" s="61"/>
    </row>
    <row r="5331" spans="1:11">
      <c r="A5331" s="62" t="str">
        <f>IF(Encodage!A5331="","",IF(COUNTIF($A$2:A5330,Encodage!A5331),"",IF(AND(Encodage!A5331&gt;=$G$2,Encodage!A5331&lt;=$H$2),Encodage!B5331,"")))</f>
        <v/>
      </c>
      <c r="B5331" s="62" t="str">
        <f>IF(A5331="","",IF(COUNTIF($A$2:B5330,Encodage!B5331)&gt;0,"",IF(AND(Encodage!B5331&gt;=$G$2,Encodage!A5331&lt;=$H$2),Encodage!C5331,"")))</f>
        <v/>
      </c>
      <c r="C5331" s="62"/>
      <c r="D5331" s="61"/>
      <c r="E5331" s="61"/>
      <c r="F5331" s="61"/>
      <c r="G5331" s="61"/>
      <c r="H5331" s="61"/>
      <c r="I5331" s="61"/>
      <c r="J5331" s="61"/>
      <c r="K5331" s="61"/>
    </row>
    <row r="5332" spans="1:11">
      <c r="A5332" s="62" t="str">
        <f>IF(Encodage!A5332="","",IF(COUNTIF($A$2:A5331,Encodage!A5332),"",IF(AND(Encodage!A5332&gt;=$G$2,Encodage!A5332&lt;=$H$2),Encodage!B5332,"")))</f>
        <v/>
      </c>
      <c r="B5332" s="62" t="str">
        <f>IF(A5332="","",IF(COUNTIF($A$2:B5331,Encodage!B5332)&gt;0,"",IF(AND(Encodage!B5332&gt;=$G$2,Encodage!A5332&lt;=$H$2),Encodage!C5332,"")))</f>
        <v/>
      </c>
      <c r="C5332" s="62"/>
      <c r="D5332" s="61"/>
      <c r="E5332" s="61"/>
      <c r="F5332" s="61"/>
      <c r="G5332" s="61"/>
      <c r="H5332" s="61"/>
      <c r="I5332" s="61"/>
      <c r="J5332" s="61"/>
      <c r="K5332" s="61"/>
    </row>
    <row r="5333" spans="1:11">
      <c r="A5333" s="62" t="str">
        <f>IF(Encodage!A5333="","",IF(COUNTIF($A$2:A5332,Encodage!A5333),"",IF(AND(Encodage!A5333&gt;=$G$2,Encodage!A5333&lt;=$H$2),Encodage!B5333,"")))</f>
        <v/>
      </c>
      <c r="B5333" s="62" t="str">
        <f>IF(A5333="","",IF(COUNTIF($A$2:B5332,Encodage!B5333)&gt;0,"",IF(AND(Encodage!B5333&gt;=$G$2,Encodage!A5333&lt;=$H$2),Encodage!C5333,"")))</f>
        <v/>
      </c>
      <c r="C5333" s="62"/>
      <c r="D5333" s="61"/>
      <c r="E5333" s="61"/>
      <c r="F5333" s="61"/>
      <c r="G5333" s="61"/>
      <c r="H5333" s="61"/>
      <c r="I5333" s="61"/>
      <c r="J5333" s="61"/>
      <c r="K5333" s="61"/>
    </row>
    <row r="5334" spans="1:11">
      <c r="A5334" s="62" t="str">
        <f>IF(Encodage!A5334="","",IF(COUNTIF($A$2:A5333,Encodage!A5334),"",IF(AND(Encodage!A5334&gt;=$G$2,Encodage!A5334&lt;=$H$2),Encodage!B5334,"")))</f>
        <v/>
      </c>
      <c r="B5334" s="62" t="str">
        <f>IF(A5334="","",IF(COUNTIF($A$2:B5333,Encodage!B5334)&gt;0,"",IF(AND(Encodage!B5334&gt;=$G$2,Encodage!A5334&lt;=$H$2),Encodage!C5334,"")))</f>
        <v/>
      </c>
      <c r="C5334" s="62"/>
      <c r="D5334" s="61"/>
      <c r="E5334" s="61"/>
      <c r="F5334" s="61"/>
      <c r="G5334" s="61"/>
      <c r="H5334" s="61"/>
      <c r="I5334" s="61"/>
      <c r="J5334" s="61"/>
      <c r="K5334" s="61"/>
    </row>
    <row r="5335" spans="1:11">
      <c r="A5335" s="62" t="str">
        <f>IF(Encodage!A5335="","",IF(COUNTIF($A$2:A5334,Encodage!A5335),"",IF(AND(Encodage!A5335&gt;=$G$2,Encodage!A5335&lt;=$H$2),Encodage!B5335,"")))</f>
        <v/>
      </c>
      <c r="B5335" s="62" t="str">
        <f>IF(A5335="","",IF(COUNTIF($A$2:B5334,Encodage!B5335)&gt;0,"",IF(AND(Encodage!B5335&gt;=$G$2,Encodage!A5335&lt;=$H$2),Encodage!C5335,"")))</f>
        <v/>
      </c>
      <c r="C5335" s="62"/>
      <c r="D5335" s="61"/>
      <c r="E5335" s="61"/>
      <c r="F5335" s="61"/>
      <c r="G5335" s="61"/>
      <c r="H5335" s="61"/>
      <c r="I5335" s="61"/>
      <c r="J5335" s="61"/>
      <c r="K5335" s="61"/>
    </row>
    <row r="5336" spans="1:11">
      <c r="A5336" s="62" t="str">
        <f>IF(Encodage!A5336="","",IF(COUNTIF($A$2:A5335,Encodage!A5336),"",IF(AND(Encodage!A5336&gt;=$G$2,Encodage!A5336&lt;=$H$2),Encodage!B5336,"")))</f>
        <v/>
      </c>
      <c r="B5336" s="62" t="str">
        <f>IF(A5336="","",IF(COUNTIF($A$2:B5335,Encodage!B5336)&gt;0,"",IF(AND(Encodage!B5336&gt;=$G$2,Encodage!A5336&lt;=$H$2),Encodage!C5336,"")))</f>
        <v/>
      </c>
      <c r="C5336" s="62"/>
      <c r="D5336" s="61"/>
      <c r="E5336" s="61"/>
      <c r="F5336" s="61"/>
      <c r="G5336" s="61"/>
      <c r="H5336" s="61"/>
      <c r="I5336" s="61"/>
      <c r="J5336" s="61"/>
      <c r="K5336" s="61"/>
    </row>
    <row r="5337" spans="1:11">
      <c r="A5337" s="62" t="str">
        <f>IF(Encodage!A5337="","",IF(COUNTIF($A$2:A5336,Encodage!A5337),"",IF(AND(Encodage!A5337&gt;=$G$2,Encodage!A5337&lt;=$H$2),Encodage!B5337,"")))</f>
        <v/>
      </c>
      <c r="B5337" s="62" t="str">
        <f>IF(A5337="","",IF(COUNTIF($A$2:B5336,Encodage!B5337)&gt;0,"",IF(AND(Encodage!B5337&gt;=$G$2,Encodage!A5337&lt;=$H$2),Encodage!C5337,"")))</f>
        <v/>
      </c>
      <c r="C5337" s="62"/>
      <c r="D5337" s="61"/>
      <c r="E5337" s="61"/>
      <c r="F5337" s="61"/>
      <c r="G5337" s="61"/>
      <c r="H5337" s="61"/>
      <c r="I5337" s="61"/>
      <c r="J5337" s="61"/>
      <c r="K5337" s="61"/>
    </row>
    <row r="5338" spans="1:11">
      <c r="A5338" s="62" t="str">
        <f>IF(Encodage!A5338="","",IF(COUNTIF($A$2:A5337,Encodage!A5338),"",IF(AND(Encodage!A5338&gt;=$G$2,Encodage!A5338&lt;=$H$2),Encodage!B5338,"")))</f>
        <v/>
      </c>
      <c r="B5338" s="62" t="str">
        <f>IF(A5338="","",IF(COUNTIF($A$2:B5337,Encodage!B5338)&gt;0,"",IF(AND(Encodage!B5338&gt;=$G$2,Encodage!A5338&lt;=$H$2),Encodage!C5338,"")))</f>
        <v/>
      </c>
      <c r="C5338" s="62"/>
      <c r="D5338" s="61"/>
      <c r="E5338" s="61"/>
      <c r="F5338" s="61"/>
      <c r="G5338" s="61"/>
      <c r="H5338" s="61"/>
      <c r="I5338" s="61"/>
      <c r="J5338" s="61"/>
      <c r="K5338" s="61"/>
    </row>
    <row r="5339" spans="1:11">
      <c r="A5339" s="62" t="str">
        <f>IF(Encodage!A5339="","",IF(COUNTIF($A$2:A5338,Encodage!A5339),"",IF(AND(Encodage!A5339&gt;=$G$2,Encodage!A5339&lt;=$H$2),Encodage!B5339,"")))</f>
        <v/>
      </c>
      <c r="B5339" s="62" t="str">
        <f>IF(A5339="","",IF(COUNTIF($A$2:B5338,Encodage!B5339)&gt;0,"",IF(AND(Encodage!B5339&gt;=$G$2,Encodage!A5339&lt;=$H$2),Encodage!C5339,"")))</f>
        <v/>
      </c>
      <c r="C5339" s="62"/>
      <c r="D5339" s="61"/>
      <c r="E5339" s="61"/>
      <c r="F5339" s="61"/>
      <c r="G5339" s="61"/>
      <c r="H5339" s="61"/>
      <c r="I5339" s="61"/>
      <c r="J5339" s="61"/>
      <c r="K5339" s="61"/>
    </row>
    <row r="5340" spans="1:11">
      <c r="A5340" s="62" t="str">
        <f>IF(Encodage!A5340="","",IF(COUNTIF($A$2:A5339,Encodage!A5340),"",IF(AND(Encodage!A5340&gt;=$G$2,Encodage!A5340&lt;=$H$2),Encodage!B5340,"")))</f>
        <v/>
      </c>
      <c r="B5340" s="62" t="str">
        <f>IF(A5340="","",IF(COUNTIF($A$2:B5339,Encodage!B5340)&gt;0,"",IF(AND(Encodage!B5340&gt;=$G$2,Encodage!A5340&lt;=$H$2),Encodage!C5340,"")))</f>
        <v/>
      </c>
      <c r="C5340" s="62"/>
      <c r="D5340" s="61"/>
      <c r="E5340" s="61"/>
      <c r="F5340" s="61"/>
      <c r="G5340" s="61"/>
      <c r="H5340" s="61"/>
      <c r="I5340" s="61"/>
      <c r="J5340" s="61"/>
      <c r="K5340" s="61"/>
    </row>
    <row r="5341" spans="1:11">
      <c r="A5341" s="62" t="str">
        <f>IF(Encodage!A5341="","",IF(COUNTIF($A$2:A5340,Encodage!A5341),"",IF(AND(Encodage!A5341&gt;=$G$2,Encodage!A5341&lt;=$H$2),Encodage!B5341,"")))</f>
        <v/>
      </c>
      <c r="B5341" s="62" t="str">
        <f>IF(A5341="","",IF(COUNTIF($A$2:B5340,Encodage!B5341)&gt;0,"",IF(AND(Encodage!B5341&gt;=$G$2,Encodage!A5341&lt;=$H$2),Encodage!C5341,"")))</f>
        <v/>
      </c>
      <c r="C5341" s="62"/>
      <c r="D5341" s="61"/>
      <c r="E5341" s="61"/>
      <c r="F5341" s="61"/>
      <c r="G5341" s="61"/>
      <c r="H5341" s="61"/>
      <c r="I5341" s="61"/>
      <c r="J5341" s="61"/>
      <c r="K5341" s="61"/>
    </row>
    <row r="5342" spans="1:11">
      <c r="A5342" s="62" t="str">
        <f>IF(Encodage!A5342="","",IF(COUNTIF($A$2:A5341,Encodage!A5342),"",IF(AND(Encodage!A5342&gt;=$G$2,Encodage!A5342&lt;=$H$2),Encodage!B5342,"")))</f>
        <v/>
      </c>
      <c r="B5342" s="62" t="str">
        <f>IF(A5342="","",IF(COUNTIF($A$2:B5341,Encodage!B5342)&gt;0,"",IF(AND(Encodage!B5342&gt;=$G$2,Encodage!A5342&lt;=$H$2),Encodage!C5342,"")))</f>
        <v/>
      </c>
      <c r="C5342" s="62"/>
      <c r="D5342" s="61"/>
      <c r="E5342" s="61"/>
      <c r="F5342" s="61"/>
      <c r="G5342" s="61"/>
      <c r="H5342" s="61"/>
      <c r="I5342" s="61"/>
      <c r="J5342" s="61"/>
      <c r="K5342" s="61"/>
    </row>
    <row r="5343" spans="1:11">
      <c r="A5343" s="62" t="str">
        <f>IF(Encodage!A5343="","",IF(COUNTIF($A$2:A5342,Encodage!A5343),"",IF(AND(Encodage!A5343&gt;=$G$2,Encodage!A5343&lt;=$H$2),Encodage!B5343,"")))</f>
        <v/>
      </c>
      <c r="B5343" s="62" t="str">
        <f>IF(A5343="","",IF(COUNTIF($A$2:B5342,Encodage!B5343)&gt;0,"",IF(AND(Encodage!B5343&gt;=$G$2,Encodage!A5343&lt;=$H$2),Encodage!C5343,"")))</f>
        <v/>
      </c>
      <c r="C5343" s="62"/>
      <c r="D5343" s="61"/>
      <c r="E5343" s="61"/>
      <c r="F5343" s="61"/>
      <c r="G5343" s="61"/>
      <c r="H5343" s="61"/>
      <c r="I5343" s="61"/>
      <c r="J5343" s="61"/>
      <c r="K5343" s="61"/>
    </row>
    <row r="5344" spans="1:11">
      <c r="A5344" s="62" t="str">
        <f>IF(Encodage!A5344="","",IF(COUNTIF($A$2:A5343,Encodage!A5344),"",IF(AND(Encodage!A5344&gt;=$G$2,Encodage!A5344&lt;=$H$2),Encodage!B5344,"")))</f>
        <v/>
      </c>
      <c r="B5344" s="62" t="str">
        <f>IF(A5344="","",IF(COUNTIF($A$2:B5343,Encodage!B5344)&gt;0,"",IF(AND(Encodage!B5344&gt;=$G$2,Encodage!A5344&lt;=$H$2),Encodage!C5344,"")))</f>
        <v/>
      </c>
      <c r="C5344" s="62"/>
      <c r="D5344" s="61"/>
      <c r="E5344" s="61"/>
      <c r="F5344" s="61"/>
      <c r="G5344" s="61"/>
      <c r="H5344" s="61"/>
      <c r="I5344" s="61"/>
      <c r="J5344" s="61"/>
      <c r="K5344" s="61"/>
    </row>
    <row r="5345" spans="1:11">
      <c r="A5345" s="62" t="str">
        <f>IF(Encodage!A5345="","",IF(COUNTIF($A$2:A5344,Encodage!A5345),"",IF(AND(Encodage!A5345&gt;=$G$2,Encodage!A5345&lt;=$H$2),Encodage!B5345,"")))</f>
        <v/>
      </c>
      <c r="B5345" s="62" t="str">
        <f>IF(A5345="","",IF(COUNTIF($A$2:B5344,Encodage!B5345)&gt;0,"",IF(AND(Encodage!B5345&gt;=$G$2,Encodage!A5345&lt;=$H$2),Encodage!C5345,"")))</f>
        <v/>
      </c>
      <c r="C5345" s="62"/>
      <c r="D5345" s="61"/>
      <c r="E5345" s="61"/>
      <c r="F5345" s="61"/>
      <c r="G5345" s="61"/>
      <c r="H5345" s="61"/>
      <c r="I5345" s="61"/>
      <c r="J5345" s="61"/>
      <c r="K5345" s="61"/>
    </row>
    <row r="5346" spans="1:11">
      <c r="A5346" s="62" t="str">
        <f>IF(Encodage!A5346="","",IF(COUNTIF($A$2:A5345,Encodage!A5346),"",IF(AND(Encodage!A5346&gt;=$G$2,Encodage!A5346&lt;=$H$2),Encodage!B5346,"")))</f>
        <v/>
      </c>
      <c r="B5346" s="62" t="str">
        <f>IF(A5346="","",IF(COUNTIF($A$2:B5345,Encodage!B5346)&gt;0,"",IF(AND(Encodage!B5346&gt;=$G$2,Encodage!A5346&lt;=$H$2),Encodage!C5346,"")))</f>
        <v/>
      </c>
      <c r="C5346" s="62"/>
      <c r="D5346" s="61"/>
      <c r="E5346" s="61"/>
      <c r="F5346" s="61"/>
      <c r="G5346" s="61"/>
      <c r="H5346" s="61"/>
      <c r="I5346" s="61"/>
      <c r="J5346" s="61"/>
      <c r="K5346" s="61"/>
    </row>
    <row r="5347" spans="1:11">
      <c r="A5347" s="62" t="str">
        <f>IF(Encodage!A5347="","",IF(COUNTIF($A$2:A5346,Encodage!A5347),"",IF(AND(Encodage!A5347&gt;=$G$2,Encodage!A5347&lt;=$H$2),Encodage!B5347,"")))</f>
        <v/>
      </c>
      <c r="B5347" s="62" t="str">
        <f>IF(A5347="","",IF(COUNTIF($A$2:B5346,Encodage!B5347)&gt;0,"",IF(AND(Encodage!B5347&gt;=$G$2,Encodage!A5347&lt;=$H$2),Encodage!C5347,"")))</f>
        <v/>
      </c>
      <c r="C5347" s="62"/>
      <c r="D5347" s="61"/>
      <c r="E5347" s="61"/>
      <c r="F5347" s="61"/>
      <c r="G5347" s="61"/>
      <c r="H5347" s="61"/>
      <c r="I5347" s="61"/>
      <c r="J5347" s="61"/>
      <c r="K5347" s="61"/>
    </row>
    <row r="5348" spans="1:11">
      <c r="A5348" s="62" t="str">
        <f>IF(Encodage!A5348="","",IF(COUNTIF($A$2:A5347,Encodage!A5348),"",IF(AND(Encodage!A5348&gt;=$G$2,Encodage!A5348&lt;=$H$2),Encodage!B5348,"")))</f>
        <v/>
      </c>
      <c r="B5348" s="62" t="str">
        <f>IF(A5348="","",IF(COUNTIF($A$2:B5347,Encodage!B5348)&gt;0,"",IF(AND(Encodage!B5348&gt;=$G$2,Encodage!A5348&lt;=$H$2),Encodage!C5348,"")))</f>
        <v/>
      </c>
      <c r="C5348" s="62"/>
      <c r="D5348" s="61"/>
      <c r="E5348" s="61"/>
      <c r="F5348" s="61"/>
      <c r="G5348" s="61"/>
      <c r="H5348" s="61"/>
      <c r="I5348" s="61"/>
      <c r="J5348" s="61"/>
      <c r="K5348" s="61"/>
    </row>
    <row r="5349" spans="1:11">
      <c r="A5349" s="62" t="str">
        <f>IF(Encodage!A5349="","",IF(COUNTIF($A$2:A5348,Encodage!A5349),"",IF(AND(Encodage!A5349&gt;=$G$2,Encodage!A5349&lt;=$H$2),Encodage!B5349,"")))</f>
        <v/>
      </c>
      <c r="B5349" s="62" t="str">
        <f>IF(A5349="","",IF(COUNTIF($A$2:B5348,Encodage!B5349)&gt;0,"",IF(AND(Encodage!B5349&gt;=$G$2,Encodage!A5349&lt;=$H$2),Encodage!C5349,"")))</f>
        <v/>
      </c>
      <c r="C5349" s="62"/>
      <c r="D5349" s="61"/>
      <c r="E5349" s="61"/>
      <c r="F5349" s="61"/>
      <c r="G5349" s="61"/>
      <c r="H5349" s="61"/>
      <c r="I5349" s="61"/>
      <c r="J5349" s="61"/>
      <c r="K5349" s="61"/>
    </row>
    <row r="5350" spans="1:11">
      <c r="A5350" s="62" t="str">
        <f>IF(Encodage!A5350="","",IF(COUNTIF($A$2:A5349,Encodage!A5350),"",IF(AND(Encodage!A5350&gt;=$G$2,Encodage!A5350&lt;=$H$2),Encodage!B5350,"")))</f>
        <v/>
      </c>
      <c r="B5350" s="62" t="str">
        <f>IF(A5350="","",IF(COUNTIF($A$2:B5349,Encodage!B5350)&gt;0,"",IF(AND(Encodage!B5350&gt;=$G$2,Encodage!A5350&lt;=$H$2),Encodage!C5350,"")))</f>
        <v/>
      </c>
      <c r="C5350" s="62"/>
      <c r="D5350" s="61"/>
      <c r="E5350" s="61"/>
      <c r="F5350" s="61"/>
      <c r="G5350" s="61"/>
      <c r="H5350" s="61"/>
      <c r="I5350" s="61"/>
      <c r="J5350" s="61"/>
      <c r="K5350" s="61"/>
    </row>
    <row r="5351" spans="1:11">
      <c r="A5351" s="62" t="str">
        <f>IF(Encodage!A5351="","",IF(COUNTIF($A$2:A5350,Encodage!A5351),"",IF(AND(Encodage!A5351&gt;=$G$2,Encodage!A5351&lt;=$H$2),Encodage!B5351,"")))</f>
        <v/>
      </c>
      <c r="B5351" s="62" t="str">
        <f>IF(A5351="","",IF(COUNTIF($A$2:B5350,Encodage!B5351)&gt;0,"",IF(AND(Encodage!B5351&gt;=$G$2,Encodage!A5351&lt;=$H$2),Encodage!C5351,"")))</f>
        <v/>
      </c>
      <c r="C5351" s="62"/>
      <c r="D5351" s="61"/>
      <c r="E5351" s="61"/>
      <c r="F5351" s="61"/>
      <c r="G5351" s="61"/>
      <c r="H5351" s="61"/>
      <c r="I5351" s="61"/>
      <c r="J5351" s="61"/>
      <c r="K5351" s="61"/>
    </row>
    <row r="5352" spans="1:11">
      <c r="A5352" s="62" t="str">
        <f>IF(Encodage!A5352="","",IF(COUNTIF($A$2:A5351,Encodage!A5352),"",IF(AND(Encodage!A5352&gt;=$G$2,Encodage!A5352&lt;=$H$2),Encodage!B5352,"")))</f>
        <v/>
      </c>
      <c r="B5352" s="62" t="str">
        <f>IF(A5352="","",IF(COUNTIF($A$2:B5351,Encodage!B5352)&gt;0,"",IF(AND(Encodage!B5352&gt;=$G$2,Encodage!A5352&lt;=$H$2),Encodage!C5352,"")))</f>
        <v/>
      </c>
      <c r="C5352" s="62"/>
      <c r="D5352" s="61"/>
      <c r="E5352" s="61"/>
      <c r="F5352" s="61"/>
      <c r="G5352" s="61"/>
      <c r="H5352" s="61"/>
      <c r="I5352" s="61"/>
      <c r="J5352" s="61"/>
      <c r="K5352" s="61"/>
    </row>
    <row r="5353" spans="1:11">
      <c r="A5353" s="62" t="str">
        <f>IF(Encodage!A5353="","",IF(COUNTIF($A$2:A5352,Encodage!A5353),"",IF(AND(Encodage!A5353&gt;=$G$2,Encodage!A5353&lt;=$H$2),Encodage!B5353,"")))</f>
        <v/>
      </c>
      <c r="B5353" s="62" t="str">
        <f>IF(A5353="","",IF(COUNTIF($A$2:B5352,Encodage!B5353)&gt;0,"",IF(AND(Encodage!B5353&gt;=$G$2,Encodage!A5353&lt;=$H$2),Encodage!C5353,"")))</f>
        <v/>
      </c>
      <c r="C5353" s="62"/>
      <c r="D5353" s="61"/>
      <c r="E5353" s="61"/>
      <c r="F5353" s="61"/>
      <c r="G5353" s="61"/>
      <c r="H5353" s="61"/>
      <c r="I5353" s="61"/>
      <c r="J5353" s="61"/>
      <c r="K5353" s="61"/>
    </row>
    <row r="5354" spans="1:11">
      <c r="A5354" s="62" t="str">
        <f>IF(Encodage!A5354="","",IF(COUNTIF($A$2:A5353,Encodage!A5354),"",IF(AND(Encodage!A5354&gt;=$G$2,Encodage!A5354&lt;=$H$2),Encodage!B5354,"")))</f>
        <v/>
      </c>
      <c r="B5354" s="62" t="str">
        <f>IF(A5354="","",IF(COUNTIF($A$2:B5353,Encodage!B5354)&gt;0,"",IF(AND(Encodage!B5354&gt;=$G$2,Encodage!A5354&lt;=$H$2),Encodage!C5354,"")))</f>
        <v/>
      </c>
      <c r="C5354" s="62"/>
      <c r="D5354" s="61"/>
      <c r="E5354" s="61"/>
      <c r="F5354" s="61"/>
      <c r="G5354" s="61"/>
      <c r="H5354" s="61"/>
      <c r="I5354" s="61"/>
      <c r="J5354" s="61"/>
      <c r="K5354" s="61"/>
    </row>
    <row r="5355" spans="1:11">
      <c r="A5355" s="62" t="str">
        <f>IF(Encodage!A5355="","",IF(COUNTIF($A$2:A5354,Encodage!A5355),"",IF(AND(Encodage!A5355&gt;=$G$2,Encodage!A5355&lt;=$H$2),Encodage!B5355,"")))</f>
        <v/>
      </c>
      <c r="B5355" s="62" t="str">
        <f>IF(A5355="","",IF(COUNTIF($A$2:B5354,Encodage!B5355)&gt;0,"",IF(AND(Encodage!B5355&gt;=$G$2,Encodage!A5355&lt;=$H$2),Encodage!C5355,"")))</f>
        <v/>
      </c>
      <c r="C5355" s="62"/>
      <c r="D5355" s="61"/>
      <c r="E5355" s="61"/>
      <c r="F5355" s="61"/>
      <c r="G5355" s="61"/>
      <c r="H5355" s="61"/>
      <c r="I5355" s="61"/>
      <c r="J5355" s="61"/>
      <c r="K5355" s="61"/>
    </row>
    <row r="5356" spans="1:11">
      <c r="A5356" s="62" t="str">
        <f>IF(Encodage!A5356="","",IF(COUNTIF($A$2:A5355,Encodage!A5356),"",IF(AND(Encodage!A5356&gt;=$G$2,Encodage!A5356&lt;=$H$2),Encodage!B5356,"")))</f>
        <v/>
      </c>
      <c r="B5356" s="62" t="str">
        <f>IF(A5356="","",IF(COUNTIF($A$2:B5355,Encodage!B5356)&gt;0,"",IF(AND(Encodage!B5356&gt;=$G$2,Encodage!A5356&lt;=$H$2),Encodage!C5356,"")))</f>
        <v/>
      </c>
      <c r="C5356" s="62"/>
      <c r="D5356" s="61"/>
      <c r="E5356" s="61"/>
      <c r="F5356" s="61"/>
      <c r="G5356" s="61"/>
      <c r="H5356" s="61"/>
      <c r="I5356" s="61"/>
      <c r="J5356" s="61"/>
      <c r="K5356" s="61"/>
    </row>
    <row r="5357" spans="1:11">
      <c r="A5357" s="62" t="str">
        <f>IF(Encodage!A5357="","",IF(COUNTIF($A$2:A5356,Encodage!A5357),"",IF(AND(Encodage!A5357&gt;=$G$2,Encodage!A5357&lt;=$H$2),Encodage!B5357,"")))</f>
        <v/>
      </c>
      <c r="B5357" s="62" t="str">
        <f>IF(A5357="","",IF(COUNTIF($A$2:B5356,Encodage!B5357)&gt;0,"",IF(AND(Encodage!B5357&gt;=$G$2,Encodage!A5357&lt;=$H$2),Encodage!C5357,"")))</f>
        <v/>
      </c>
      <c r="C5357" s="62"/>
      <c r="D5357" s="61"/>
      <c r="E5357" s="61"/>
      <c r="F5357" s="61"/>
      <c r="G5357" s="61"/>
      <c r="H5357" s="61"/>
      <c r="I5357" s="61"/>
      <c r="J5357" s="61"/>
      <c r="K5357" s="61"/>
    </row>
    <row r="5358" spans="1:11">
      <c r="A5358" s="62" t="str">
        <f>IF(Encodage!A5358="","",IF(COUNTIF($A$2:A5357,Encodage!A5358),"",IF(AND(Encodage!A5358&gt;=$G$2,Encodage!A5358&lt;=$H$2),Encodage!B5358,"")))</f>
        <v/>
      </c>
      <c r="B5358" s="62" t="str">
        <f>IF(A5358="","",IF(COUNTIF($A$2:B5357,Encodage!B5358)&gt;0,"",IF(AND(Encodage!B5358&gt;=$G$2,Encodage!A5358&lt;=$H$2),Encodage!C5358,"")))</f>
        <v/>
      </c>
      <c r="C5358" s="62"/>
      <c r="D5358" s="61"/>
      <c r="E5358" s="61"/>
      <c r="F5358" s="61"/>
      <c r="G5358" s="61"/>
      <c r="H5358" s="61"/>
      <c r="I5358" s="61"/>
      <c r="J5358" s="61"/>
      <c r="K5358" s="61"/>
    </row>
    <row r="5359" spans="1:11">
      <c r="A5359" s="62" t="str">
        <f>IF(Encodage!A5359="","",IF(COUNTIF($A$2:A5358,Encodage!A5359),"",IF(AND(Encodage!A5359&gt;=$G$2,Encodage!A5359&lt;=$H$2),Encodage!B5359,"")))</f>
        <v/>
      </c>
      <c r="B5359" s="62" t="str">
        <f>IF(A5359="","",IF(COUNTIF($A$2:B5358,Encodage!B5359)&gt;0,"",IF(AND(Encodage!B5359&gt;=$G$2,Encodage!A5359&lt;=$H$2),Encodage!C5359,"")))</f>
        <v/>
      </c>
      <c r="C5359" s="62"/>
      <c r="D5359" s="61"/>
      <c r="E5359" s="61"/>
      <c r="F5359" s="61"/>
      <c r="G5359" s="61"/>
      <c r="H5359" s="61"/>
      <c r="I5359" s="61"/>
      <c r="J5359" s="61"/>
      <c r="K5359" s="61"/>
    </row>
    <row r="5360" spans="1:11">
      <c r="A5360" s="62" t="str">
        <f>IF(Encodage!A5360="","",IF(COUNTIF($A$2:A5359,Encodage!A5360),"",IF(AND(Encodage!A5360&gt;=$G$2,Encodage!A5360&lt;=$H$2),Encodage!B5360,"")))</f>
        <v/>
      </c>
      <c r="B5360" s="62" t="str">
        <f>IF(A5360="","",IF(COUNTIF($A$2:B5359,Encodage!B5360)&gt;0,"",IF(AND(Encodage!B5360&gt;=$G$2,Encodage!A5360&lt;=$H$2),Encodage!C5360,"")))</f>
        <v/>
      </c>
      <c r="C5360" s="62"/>
      <c r="D5360" s="61"/>
      <c r="E5360" s="61"/>
      <c r="F5360" s="61"/>
      <c r="G5360" s="61"/>
      <c r="H5360" s="61"/>
      <c r="I5360" s="61"/>
      <c r="J5360" s="61"/>
      <c r="K5360" s="61"/>
    </row>
    <row r="5361" spans="1:11">
      <c r="A5361" s="62" t="str">
        <f>IF(Encodage!A5361="","",IF(COUNTIF($A$2:A5360,Encodage!A5361),"",IF(AND(Encodage!A5361&gt;=$G$2,Encodage!A5361&lt;=$H$2),Encodage!B5361,"")))</f>
        <v/>
      </c>
      <c r="B5361" s="62" t="str">
        <f>IF(A5361="","",IF(COUNTIF($A$2:B5360,Encodage!B5361)&gt;0,"",IF(AND(Encodage!B5361&gt;=$G$2,Encodage!A5361&lt;=$H$2),Encodage!C5361,"")))</f>
        <v/>
      </c>
      <c r="C5361" s="62"/>
      <c r="D5361" s="61"/>
      <c r="E5361" s="61"/>
      <c r="F5361" s="61"/>
      <c r="G5361" s="61"/>
      <c r="H5361" s="61"/>
      <c r="I5361" s="61"/>
      <c r="J5361" s="61"/>
      <c r="K5361" s="61"/>
    </row>
    <row r="5362" spans="1:11">
      <c r="A5362" s="62" t="str">
        <f>IF(Encodage!A5362="","",IF(COUNTIF($A$2:A5361,Encodage!A5362),"",IF(AND(Encodage!A5362&gt;=$G$2,Encodage!A5362&lt;=$H$2),Encodage!B5362,"")))</f>
        <v/>
      </c>
      <c r="B5362" s="62" t="str">
        <f>IF(A5362="","",IF(COUNTIF($A$2:B5361,Encodage!B5362)&gt;0,"",IF(AND(Encodage!B5362&gt;=$G$2,Encodage!A5362&lt;=$H$2),Encodage!C5362,"")))</f>
        <v/>
      </c>
      <c r="C5362" s="62"/>
      <c r="D5362" s="61"/>
      <c r="E5362" s="61"/>
      <c r="F5362" s="61"/>
      <c r="G5362" s="61"/>
      <c r="H5362" s="61"/>
      <c r="I5362" s="61"/>
      <c r="J5362" s="61"/>
      <c r="K5362" s="61"/>
    </row>
    <row r="5363" spans="1:11">
      <c r="A5363" s="62" t="str">
        <f>IF(Encodage!A5363="","",IF(COUNTIF($A$2:A5362,Encodage!A5363),"",IF(AND(Encodage!A5363&gt;=$G$2,Encodage!A5363&lt;=$H$2),Encodage!B5363,"")))</f>
        <v/>
      </c>
      <c r="B5363" s="62" t="str">
        <f>IF(A5363="","",IF(COUNTIF($A$2:B5362,Encodage!B5363)&gt;0,"",IF(AND(Encodage!B5363&gt;=$G$2,Encodage!A5363&lt;=$H$2),Encodage!C5363,"")))</f>
        <v/>
      </c>
      <c r="C5363" s="62"/>
      <c r="D5363" s="61"/>
      <c r="E5363" s="61"/>
      <c r="F5363" s="61"/>
      <c r="G5363" s="61"/>
      <c r="H5363" s="61"/>
      <c r="I5363" s="61"/>
      <c r="J5363" s="61"/>
      <c r="K5363" s="61"/>
    </row>
    <row r="5364" spans="1:11">
      <c r="A5364" s="62" t="str">
        <f>IF(Encodage!A5364="","",IF(COUNTIF($A$2:A5363,Encodage!A5364),"",IF(AND(Encodage!A5364&gt;=$G$2,Encodage!A5364&lt;=$H$2),Encodage!B5364,"")))</f>
        <v/>
      </c>
      <c r="B5364" s="62" t="str">
        <f>IF(A5364="","",IF(COUNTIF($A$2:B5363,Encodage!B5364)&gt;0,"",IF(AND(Encodage!B5364&gt;=$G$2,Encodage!A5364&lt;=$H$2),Encodage!C5364,"")))</f>
        <v/>
      </c>
      <c r="C5364" s="62"/>
      <c r="D5364" s="61"/>
      <c r="E5364" s="61"/>
      <c r="F5364" s="61"/>
      <c r="G5364" s="61"/>
      <c r="H5364" s="61"/>
      <c r="I5364" s="61"/>
      <c r="J5364" s="61"/>
      <c r="K5364" s="61"/>
    </row>
    <row r="5365" spans="1:11">
      <c r="A5365" s="62" t="str">
        <f>IF(Encodage!A5365="","",IF(COUNTIF($A$2:A5364,Encodage!A5365),"",IF(AND(Encodage!A5365&gt;=$G$2,Encodage!A5365&lt;=$H$2),Encodage!B5365,"")))</f>
        <v/>
      </c>
      <c r="B5365" s="62" t="str">
        <f>IF(A5365="","",IF(COUNTIF($A$2:B5364,Encodage!B5365)&gt;0,"",IF(AND(Encodage!B5365&gt;=$G$2,Encodage!A5365&lt;=$H$2),Encodage!C5365,"")))</f>
        <v/>
      </c>
      <c r="C5365" s="62"/>
      <c r="D5365" s="61"/>
      <c r="E5365" s="61"/>
      <c r="F5365" s="61"/>
      <c r="G5365" s="61"/>
      <c r="H5365" s="61"/>
      <c r="I5365" s="61"/>
      <c r="J5365" s="61"/>
      <c r="K5365" s="61"/>
    </row>
    <row r="5366" spans="1:11">
      <c r="A5366" s="62" t="str">
        <f>IF(Encodage!A5366="","",IF(COUNTIF($A$2:A5365,Encodage!A5366),"",IF(AND(Encodage!A5366&gt;=$G$2,Encodage!A5366&lt;=$H$2),Encodage!B5366,"")))</f>
        <v/>
      </c>
      <c r="B5366" s="62" t="str">
        <f>IF(A5366="","",IF(COUNTIF($A$2:B5365,Encodage!B5366)&gt;0,"",IF(AND(Encodage!B5366&gt;=$G$2,Encodage!A5366&lt;=$H$2),Encodage!C5366,"")))</f>
        <v/>
      </c>
      <c r="C5366" s="62"/>
      <c r="D5366" s="61"/>
      <c r="E5366" s="61"/>
      <c r="F5366" s="61"/>
      <c r="G5366" s="61"/>
      <c r="H5366" s="61"/>
      <c r="I5366" s="61"/>
      <c r="J5366" s="61"/>
      <c r="K5366" s="61"/>
    </row>
    <row r="5367" spans="1:11">
      <c r="A5367" s="62" t="str">
        <f>IF(Encodage!A5367="","",IF(COUNTIF($A$2:A5366,Encodage!A5367),"",IF(AND(Encodage!A5367&gt;=$G$2,Encodage!A5367&lt;=$H$2),Encodage!B5367,"")))</f>
        <v/>
      </c>
      <c r="B5367" s="62" t="str">
        <f>IF(A5367="","",IF(COUNTIF($A$2:B5366,Encodage!B5367)&gt;0,"",IF(AND(Encodage!B5367&gt;=$G$2,Encodage!A5367&lt;=$H$2),Encodage!C5367,"")))</f>
        <v/>
      </c>
      <c r="C5367" s="62"/>
      <c r="D5367" s="61"/>
      <c r="E5367" s="61"/>
      <c r="F5367" s="61"/>
      <c r="G5367" s="61"/>
      <c r="H5367" s="61"/>
      <c r="I5367" s="61"/>
      <c r="J5367" s="61"/>
      <c r="K5367" s="61"/>
    </row>
    <row r="5368" spans="1:11">
      <c r="A5368" s="62" t="str">
        <f>IF(Encodage!A5368="","",IF(COUNTIF($A$2:A5367,Encodage!A5368),"",IF(AND(Encodage!A5368&gt;=$G$2,Encodage!A5368&lt;=$H$2),Encodage!B5368,"")))</f>
        <v/>
      </c>
      <c r="B5368" s="62" t="str">
        <f>IF(A5368="","",IF(COUNTIF($A$2:B5367,Encodage!B5368)&gt;0,"",IF(AND(Encodage!B5368&gt;=$G$2,Encodage!A5368&lt;=$H$2),Encodage!C5368,"")))</f>
        <v/>
      </c>
      <c r="C5368" s="62"/>
      <c r="D5368" s="61"/>
      <c r="E5368" s="61"/>
      <c r="F5368" s="61"/>
      <c r="G5368" s="61"/>
      <c r="H5368" s="61"/>
      <c r="I5368" s="61"/>
      <c r="J5368" s="61"/>
      <c r="K5368" s="61"/>
    </row>
    <row r="5369" spans="1:11">
      <c r="A5369" s="62" t="str">
        <f>IF(Encodage!A5369="","",IF(COUNTIF($A$2:A5368,Encodage!A5369),"",IF(AND(Encodage!A5369&gt;=$G$2,Encodage!A5369&lt;=$H$2),Encodage!B5369,"")))</f>
        <v/>
      </c>
      <c r="B5369" s="62" t="str">
        <f>IF(A5369="","",IF(COUNTIF($A$2:B5368,Encodage!B5369)&gt;0,"",IF(AND(Encodage!B5369&gt;=$G$2,Encodage!A5369&lt;=$H$2),Encodage!C5369,"")))</f>
        <v/>
      </c>
      <c r="C5369" s="62"/>
      <c r="D5369" s="61"/>
      <c r="E5369" s="61"/>
      <c r="F5369" s="61"/>
      <c r="G5369" s="61"/>
      <c r="H5369" s="61"/>
      <c r="I5369" s="61"/>
      <c r="J5369" s="61"/>
      <c r="K5369" s="61"/>
    </row>
    <row r="5370" spans="1:11">
      <c r="A5370" s="62" t="str">
        <f>IF(Encodage!A5370="","",IF(COUNTIF($A$2:A5369,Encodage!A5370),"",IF(AND(Encodage!A5370&gt;=$G$2,Encodage!A5370&lt;=$H$2),Encodage!B5370,"")))</f>
        <v/>
      </c>
      <c r="B5370" s="62" t="str">
        <f>IF(A5370="","",IF(COUNTIF($A$2:B5369,Encodage!B5370)&gt;0,"",IF(AND(Encodage!B5370&gt;=$G$2,Encodage!A5370&lt;=$H$2),Encodage!C5370,"")))</f>
        <v/>
      </c>
      <c r="C5370" s="62"/>
      <c r="D5370" s="61"/>
      <c r="E5370" s="61"/>
      <c r="F5370" s="61"/>
      <c r="G5370" s="61"/>
      <c r="H5370" s="61"/>
      <c r="I5370" s="61"/>
      <c r="J5370" s="61"/>
      <c r="K5370" s="61"/>
    </row>
    <row r="5371" spans="1:11">
      <c r="A5371" s="62" t="str">
        <f>IF(Encodage!A5371="","",IF(COUNTIF($A$2:A5370,Encodage!A5371),"",IF(AND(Encodage!A5371&gt;=$G$2,Encodage!A5371&lt;=$H$2),Encodage!B5371,"")))</f>
        <v/>
      </c>
      <c r="B5371" s="62" t="str">
        <f>IF(A5371="","",IF(COUNTIF($A$2:B5370,Encodage!B5371)&gt;0,"",IF(AND(Encodage!B5371&gt;=$G$2,Encodage!A5371&lt;=$H$2),Encodage!C5371,"")))</f>
        <v/>
      </c>
      <c r="C5371" s="62"/>
      <c r="D5371" s="61"/>
      <c r="E5371" s="61"/>
      <c r="F5371" s="61"/>
      <c r="G5371" s="61"/>
      <c r="H5371" s="61"/>
      <c r="I5371" s="61"/>
      <c r="J5371" s="61"/>
      <c r="K5371" s="61"/>
    </row>
    <row r="5372" spans="1:11">
      <c r="A5372" s="62" t="str">
        <f>IF(Encodage!A5372="","",IF(COUNTIF($A$2:A5371,Encodage!A5372),"",IF(AND(Encodage!A5372&gt;=$G$2,Encodage!A5372&lt;=$H$2),Encodage!B5372,"")))</f>
        <v/>
      </c>
      <c r="B5372" s="62" t="str">
        <f>IF(A5372="","",IF(COUNTIF($A$2:B5371,Encodage!B5372)&gt;0,"",IF(AND(Encodage!B5372&gt;=$G$2,Encodage!A5372&lt;=$H$2),Encodage!C5372,"")))</f>
        <v/>
      </c>
      <c r="C5372" s="62"/>
      <c r="D5372" s="61"/>
      <c r="E5372" s="61"/>
      <c r="F5372" s="61"/>
      <c r="G5372" s="61"/>
      <c r="H5372" s="61"/>
      <c r="I5372" s="61"/>
      <c r="J5372" s="61"/>
      <c r="K5372" s="61"/>
    </row>
    <row r="5373" spans="1:11">
      <c r="A5373" s="62" t="str">
        <f>IF(Encodage!A5373="","",IF(COUNTIF($A$2:A5372,Encodage!A5373),"",IF(AND(Encodage!A5373&gt;=$G$2,Encodage!A5373&lt;=$H$2),Encodage!B5373,"")))</f>
        <v/>
      </c>
      <c r="B5373" s="62" t="str">
        <f>IF(A5373="","",IF(COUNTIF($A$2:B5372,Encodage!B5373)&gt;0,"",IF(AND(Encodage!B5373&gt;=$G$2,Encodage!A5373&lt;=$H$2),Encodage!C5373,"")))</f>
        <v/>
      </c>
      <c r="C5373" s="62"/>
      <c r="D5373" s="61"/>
      <c r="E5373" s="61"/>
      <c r="F5373" s="61"/>
      <c r="G5373" s="61"/>
      <c r="H5373" s="61"/>
      <c r="I5373" s="61"/>
      <c r="J5373" s="61"/>
      <c r="K5373" s="61"/>
    </row>
    <row r="5374" spans="1:11">
      <c r="A5374" s="62" t="str">
        <f>IF(Encodage!A5374="","",IF(COUNTIF($A$2:A5373,Encodage!A5374),"",IF(AND(Encodage!A5374&gt;=$G$2,Encodage!A5374&lt;=$H$2),Encodage!B5374,"")))</f>
        <v/>
      </c>
      <c r="B5374" s="62" t="str">
        <f>IF(A5374="","",IF(COUNTIF($A$2:B5373,Encodage!B5374)&gt;0,"",IF(AND(Encodage!B5374&gt;=$G$2,Encodage!A5374&lt;=$H$2),Encodage!C5374,"")))</f>
        <v/>
      </c>
      <c r="C5374" s="62"/>
      <c r="D5374" s="61"/>
      <c r="E5374" s="61"/>
      <c r="F5374" s="61"/>
      <c r="G5374" s="61"/>
      <c r="H5374" s="61"/>
      <c r="I5374" s="61"/>
      <c r="J5374" s="61"/>
      <c r="K5374" s="61"/>
    </row>
    <row r="5375" spans="1:11">
      <c r="A5375" s="62" t="str">
        <f>IF(Encodage!A5375="","",IF(COUNTIF($A$2:A5374,Encodage!A5375),"",IF(AND(Encodage!A5375&gt;=$G$2,Encodage!A5375&lt;=$H$2),Encodage!B5375,"")))</f>
        <v/>
      </c>
      <c r="B5375" s="62" t="str">
        <f>IF(A5375="","",IF(COUNTIF($A$2:B5374,Encodage!B5375)&gt;0,"",IF(AND(Encodage!B5375&gt;=$G$2,Encodage!A5375&lt;=$H$2),Encodage!C5375,"")))</f>
        <v/>
      </c>
      <c r="C5375" s="62"/>
      <c r="D5375" s="61"/>
      <c r="E5375" s="61"/>
      <c r="F5375" s="61"/>
      <c r="G5375" s="61"/>
      <c r="H5375" s="61"/>
      <c r="I5375" s="61"/>
      <c r="J5375" s="61"/>
      <c r="K5375" s="61"/>
    </row>
    <row r="5376" spans="1:11">
      <c r="A5376" s="62" t="str">
        <f>IF(Encodage!A5376="","",IF(COUNTIF($A$2:A5375,Encodage!A5376),"",IF(AND(Encodage!A5376&gt;=$G$2,Encodage!A5376&lt;=$H$2),Encodage!B5376,"")))</f>
        <v/>
      </c>
      <c r="B5376" s="62" t="str">
        <f>IF(A5376="","",IF(COUNTIF($A$2:B5375,Encodage!B5376)&gt;0,"",IF(AND(Encodage!B5376&gt;=$G$2,Encodage!A5376&lt;=$H$2),Encodage!C5376,"")))</f>
        <v/>
      </c>
      <c r="C5376" s="62"/>
      <c r="D5376" s="61"/>
      <c r="E5376" s="61"/>
      <c r="F5376" s="61"/>
      <c r="G5376" s="61"/>
      <c r="H5376" s="61"/>
      <c r="I5376" s="61"/>
      <c r="J5376" s="61"/>
      <c r="K5376" s="61"/>
    </row>
    <row r="5377" spans="1:11">
      <c r="A5377" s="62" t="str">
        <f>IF(Encodage!A5377="","",IF(COUNTIF($A$2:A5376,Encodage!A5377),"",IF(AND(Encodage!A5377&gt;=$G$2,Encodage!A5377&lt;=$H$2),Encodage!B5377,"")))</f>
        <v/>
      </c>
      <c r="B5377" s="62" t="str">
        <f>IF(A5377="","",IF(COUNTIF($A$2:B5376,Encodage!B5377)&gt;0,"",IF(AND(Encodage!B5377&gt;=$G$2,Encodage!A5377&lt;=$H$2),Encodage!C5377,"")))</f>
        <v/>
      </c>
      <c r="C5377" s="62"/>
      <c r="D5377" s="61"/>
      <c r="E5377" s="61"/>
      <c r="F5377" s="61"/>
      <c r="G5377" s="61"/>
      <c r="H5377" s="61"/>
      <c r="I5377" s="61"/>
      <c r="J5377" s="61"/>
      <c r="K5377" s="61"/>
    </row>
    <row r="5378" spans="1:11">
      <c r="A5378" s="62" t="str">
        <f>IF(Encodage!A5378="","",IF(COUNTIF($A$2:A5377,Encodage!A5378),"",IF(AND(Encodage!A5378&gt;=$G$2,Encodage!A5378&lt;=$H$2),Encodage!B5378,"")))</f>
        <v/>
      </c>
      <c r="B5378" s="62" t="str">
        <f>IF(A5378="","",IF(COUNTIF($A$2:B5377,Encodage!B5378)&gt;0,"",IF(AND(Encodage!B5378&gt;=$G$2,Encodage!A5378&lt;=$H$2),Encodage!C5378,"")))</f>
        <v/>
      </c>
      <c r="C5378" s="62"/>
      <c r="D5378" s="61"/>
      <c r="E5378" s="61"/>
      <c r="F5378" s="61"/>
      <c r="G5378" s="61"/>
      <c r="H5378" s="61"/>
      <c r="I5378" s="61"/>
      <c r="J5378" s="61"/>
      <c r="K5378" s="61"/>
    </row>
    <row r="5379" spans="1:11">
      <c r="A5379" s="62" t="str">
        <f>IF(Encodage!A5379="","",IF(COUNTIF($A$2:A5378,Encodage!A5379),"",IF(AND(Encodage!A5379&gt;=$G$2,Encodage!A5379&lt;=$H$2),Encodage!B5379,"")))</f>
        <v/>
      </c>
      <c r="B5379" s="62" t="str">
        <f>IF(A5379="","",IF(COUNTIF($A$2:B5378,Encodage!B5379)&gt;0,"",IF(AND(Encodage!B5379&gt;=$G$2,Encodage!A5379&lt;=$H$2),Encodage!C5379,"")))</f>
        <v/>
      </c>
      <c r="C5379" s="62"/>
      <c r="D5379" s="61"/>
      <c r="E5379" s="61"/>
      <c r="F5379" s="61"/>
      <c r="G5379" s="61"/>
      <c r="H5379" s="61"/>
      <c r="I5379" s="61"/>
      <c r="J5379" s="61"/>
      <c r="K5379" s="61"/>
    </row>
    <row r="5380" spans="1:11">
      <c r="A5380" s="62" t="str">
        <f>IF(Encodage!A5380="","",IF(COUNTIF($A$2:A5379,Encodage!A5380),"",IF(AND(Encodage!A5380&gt;=$G$2,Encodage!A5380&lt;=$H$2),Encodage!B5380,"")))</f>
        <v/>
      </c>
      <c r="B5380" s="62" t="str">
        <f>IF(A5380="","",IF(COUNTIF($A$2:B5379,Encodage!B5380)&gt;0,"",IF(AND(Encodage!B5380&gt;=$G$2,Encodage!A5380&lt;=$H$2),Encodage!C5380,"")))</f>
        <v/>
      </c>
      <c r="C5380" s="62"/>
      <c r="D5380" s="61"/>
      <c r="E5380" s="61"/>
      <c r="F5380" s="61"/>
      <c r="G5380" s="61"/>
      <c r="H5380" s="61"/>
      <c r="I5380" s="61"/>
      <c r="J5380" s="61"/>
      <c r="K5380" s="61"/>
    </row>
    <row r="5381" spans="1:11">
      <c r="A5381" s="62" t="str">
        <f>IF(Encodage!A5381="","",IF(COUNTIF($A$2:A5380,Encodage!A5381),"",IF(AND(Encodage!A5381&gt;=$G$2,Encodage!A5381&lt;=$H$2),Encodage!B5381,"")))</f>
        <v/>
      </c>
      <c r="B5381" s="62" t="str">
        <f>IF(A5381="","",IF(COUNTIF($A$2:B5380,Encodage!B5381)&gt;0,"",IF(AND(Encodage!B5381&gt;=$G$2,Encodage!A5381&lt;=$H$2),Encodage!C5381,"")))</f>
        <v/>
      </c>
      <c r="C5381" s="62"/>
      <c r="D5381" s="61"/>
      <c r="E5381" s="61"/>
      <c r="F5381" s="61"/>
      <c r="G5381" s="61"/>
      <c r="H5381" s="61"/>
      <c r="I5381" s="61"/>
      <c r="J5381" s="61"/>
      <c r="K5381" s="61"/>
    </row>
    <row r="5382" spans="1:11">
      <c r="A5382" s="62" t="str">
        <f>IF(Encodage!A5382="","",IF(COUNTIF($A$2:A5381,Encodage!A5382),"",IF(AND(Encodage!A5382&gt;=$G$2,Encodage!A5382&lt;=$H$2),Encodage!B5382,"")))</f>
        <v/>
      </c>
      <c r="B5382" s="62" t="str">
        <f>IF(A5382="","",IF(COUNTIF($A$2:B5381,Encodage!B5382)&gt;0,"",IF(AND(Encodage!B5382&gt;=$G$2,Encodage!A5382&lt;=$H$2),Encodage!C5382,"")))</f>
        <v/>
      </c>
      <c r="C5382" s="62"/>
      <c r="D5382" s="61"/>
      <c r="E5382" s="61"/>
      <c r="F5382" s="61"/>
      <c r="G5382" s="61"/>
      <c r="H5382" s="61"/>
      <c r="I5382" s="61"/>
      <c r="J5382" s="61"/>
      <c r="K5382" s="61"/>
    </row>
    <row r="5383" spans="1:11">
      <c r="A5383" s="62" t="str">
        <f>IF(Encodage!A5383="","",IF(COUNTIF($A$2:A5382,Encodage!A5383),"",IF(AND(Encodage!A5383&gt;=$G$2,Encodage!A5383&lt;=$H$2),Encodage!B5383,"")))</f>
        <v/>
      </c>
      <c r="B5383" s="62" t="str">
        <f>IF(A5383="","",IF(COUNTIF($A$2:B5382,Encodage!B5383)&gt;0,"",IF(AND(Encodage!B5383&gt;=$G$2,Encodage!A5383&lt;=$H$2),Encodage!C5383,"")))</f>
        <v/>
      </c>
      <c r="C5383" s="62"/>
      <c r="D5383" s="61"/>
      <c r="E5383" s="61"/>
      <c r="F5383" s="61"/>
      <c r="G5383" s="61"/>
      <c r="H5383" s="61"/>
      <c r="I5383" s="61"/>
      <c r="J5383" s="61"/>
      <c r="K5383" s="61"/>
    </row>
    <row r="5384" spans="1:11">
      <c r="A5384" s="62" t="str">
        <f>IF(Encodage!A5384="","",IF(COUNTIF($A$2:A5383,Encodage!A5384),"",IF(AND(Encodage!A5384&gt;=$G$2,Encodage!A5384&lt;=$H$2),Encodage!B5384,"")))</f>
        <v/>
      </c>
      <c r="B5384" s="62" t="str">
        <f>IF(A5384="","",IF(COUNTIF($A$2:B5383,Encodage!B5384)&gt;0,"",IF(AND(Encodage!B5384&gt;=$G$2,Encodage!A5384&lt;=$H$2),Encodage!C5384,"")))</f>
        <v/>
      </c>
      <c r="C5384" s="62"/>
      <c r="D5384" s="61"/>
      <c r="E5384" s="61"/>
      <c r="F5384" s="61"/>
      <c r="G5384" s="61"/>
      <c r="H5384" s="61"/>
      <c r="I5384" s="61"/>
      <c r="J5384" s="61"/>
      <c r="K5384" s="61"/>
    </row>
    <row r="5385" spans="1:11">
      <c r="A5385" s="62" t="str">
        <f>IF(Encodage!A5385="","",IF(COUNTIF($A$2:A5384,Encodage!A5385),"",IF(AND(Encodage!A5385&gt;=$G$2,Encodage!A5385&lt;=$H$2),Encodage!B5385,"")))</f>
        <v/>
      </c>
      <c r="B5385" s="62" t="str">
        <f>IF(A5385="","",IF(COUNTIF($A$2:B5384,Encodage!B5385)&gt;0,"",IF(AND(Encodage!B5385&gt;=$G$2,Encodage!A5385&lt;=$H$2),Encodage!C5385,"")))</f>
        <v/>
      </c>
      <c r="C5385" s="62"/>
      <c r="D5385" s="61"/>
      <c r="E5385" s="61"/>
      <c r="F5385" s="61"/>
      <c r="G5385" s="61"/>
      <c r="H5385" s="61"/>
      <c r="I5385" s="61"/>
      <c r="J5385" s="61"/>
      <c r="K5385" s="61"/>
    </row>
    <row r="5386" spans="1:11">
      <c r="A5386" s="62" t="str">
        <f>IF(Encodage!A5386="","",IF(COUNTIF($A$2:A5385,Encodage!A5386),"",IF(AND(Encodage!A5386&gt;=$G$2,Encodage!A5386&lt;=$H$2),Encodage!B5386,"")))</f>
        <v/>
      </c>
      <c r="B5386" s="62" t="str">
        <f>IF(A5386="","",IF(COUNTIF($A$2:B5385,Encodage!B5386)&gt;0,"",IF(AND(Encodage!B5386&gt;=$G$2,Encodage!A5386&lt;=$H$2),Encodage!C5386,"")))</f>
        <v/>
      </c>
      <c r="C5386" s="62"/>
      <c r="D5386" s="61"/>
      <c r="E5386" s="61"/>
      <c r="F5386" s="61"/>
      <c r="G5386" s="61"/>
      <c r="H5386" s="61"/>
      <c r="I5386" s="61"/>
      <c r="J5386" s="61"/>
      <c r="K5386" s="61"/>
    </row>
    <row r="5387" spans="1:11">
      <c r="A5387" s="62" t="str">
        <f>IF(Encodage!A5387="","",IF(COUNTIF($A$2:A5386,Encodage!A5387),"",IF(AND(Encodage!A5387&gt;=$G$2,Encodage!A5387&lt;=$H$2),Encodage!B5387,"")))</f>
        <v/>
      </c>
      <c r="B5387" s="62" t="str">
        <f>IF(A5387="","",IF(COUNTIF($A$2:B5386,Encodage!B5387)&gt;0,"",IF(AND(Encodage!B5387&gt;=$G$2,Encodage!A5387&lt;=$H$2),Encodage!C5387,"")))</f>
        <v/>
      </c>
      <c r="C5387" s="62"/>
      <c r="D5387" s="61"/>
      <c r="E5387" s="61"/>
      <c r="F5387" s="61"/>
      <c r="G5387" s="61"/>
      <c r="H5387" s="61"/>
      <c r="I5387" s="61"/>
      <c r="J5387" s="61"/>
      <c r="K5387" s="61"/>
    </row>
    <row r="5388" spans="1:11">
      <c r="A5388" s="62" t="str">
        <f>IF(Encodage!A5388="","",IF(COUNTIF($A$2:A5387,Encodage!A5388),"",IF(AND(Encodage!A5388&gt;=$G$2,Encodage!A5388&lt;=$H$2),Encodage!B5388,"")))</f>
        <v/>
      </c>
      <c r="B5388" s="62" t="str">
        <f>IF(A5388="","",IF(COUNTIF($A$2:B5387,Encodage!B5388)&gt;0,"",IF(AND(Encodage!B5388&gt;=$G$2,Encodage!A5388&lt;=$H$2),Encodage!C5388,"")))</f>
        <v/>
      </c>
      <c r="C5388" s="62"/>
      <c r="D5388" s="61"/>
      <c r="E5388" s="61"/>
      <c r="F5388" s="61"/>
      <c r="G5388" s="61"/>
      <c r="H5388" s="61"/>
      <c r="I5388" s="61"/>
      <c r="J5388" s="61"/>
      <c r="K5388" s="61"/>
    </row>
    <row r="5389" spans="1:11">
      <c r="A5389" s="62" t="str">
        <f>IF(Encodage!A5389="","",IF(COUNTIF($A$2:A5388,Encodage!A5389),"",IF(AND(Encodage!A5389&gt;=$G$2,Encodage!A5389&lt;=$H$2),Encodage!B5389,"")))</f>
        <v/>
      </c>
      <c r="B5389" s="62" t="str">
        <f>IF(A5389="","",IF(COUNTIF($A$2:B5388,Encodage!B5389)&gt;0,"",IF(AND(Encodage!B5389&gt;=$G$2,Encodage!A5389&lt;=$H$2),Encodage!C5389,"")))</f>
        <v/>
      </c>
      <c r="C5389" s="62"/>
      <c r="D5389" s="61"/>
      <c r="E5389" s="61"/>
      <c r="F5389" s="61"/>
      <c r="G5389" s="61"/>
      <c r="H5389" s="61"/>
      <c r="I5389" s="61"/>
      <c r="J5389" s="61"/>
      <c r="K5389" s="61"/>
    </row>
    <row r="5390" spans="1:11">
      <c r="A5390" s="62" t="str">
        <f>IF(Encodage!A5390="","",IF(COUNTIF($A$2:A5389,Encodage!A5390),"",IF(AND(Encodage!A5390&gt;=$G$2,Encodage!A5390&lt;=$H$2),Encodage!B5390,"")))</f>
        <v/>
      </c>
      <c r="B5390" s="62" t="str">
        <f>IF(A5390="","",IF(COUNTIF($A$2:B5389,Encodage!B5390)&gt;0,"",IF(AND(Encodage!B5390&gt;=$G$2,Encodage!A5390&lt;=$H$2),Encodage!C5390,"")))</f>
        <v/>
      </c>
      <c r="C5390" s="62"/>
      <c r="D5390" s="61"/>
      <c r="E5390" s="61"/>
      <c r="F5390" s="61"/>
      <c r="G5390" s="61"/>
      <c r="H5390" s="61"/>
      <c r="I5390" s="61"/>
      <c r="J5390" s="61"/>
      <c r="K5390" s="61"/>
    </row>
    <row r="5391" spans="1:11">
      <c r="A5391" s="62" t="str">
        <f>IF(Encodage!A5391="","",IF(COUNTIF($A$2:A5390,Encodage!A5391),"",IF(AND(Encodage!A5391&gt;=$G$2,Encodage!A5391&lt;=$H$2),Encodage!B5391,"")))</f>
        <v/>
      </c>
      <c r="B5391" s="62" t="str">
        <f>IF(A5391="","",IF(COUNTIF($A$2:B5390,Encodage!B5391)&gt;0,"",IF(AND(Encodage!B5391&gt;=$G$2,Encodage!A5391&lt;=$H$2),Encodage!C5391,"")))</f>
        <v/>
      </c>
      <c r="C5391" s="62"/>
      <c r="D5391" s="61"/>
      <c r="E5391" s="61"/>
      <c r="F5391" s="61"/>
      <c r="G5391" s="61"/>
      <c r="H5391" s="61"/>
      <c r="I5391" s="61"/>
      <c r="J5391" s="61"/>
      <c r="K5391" s="61"/>
    </row>
    <row r="5392" spans="1:11">
      <c r="A5392" s="62" t="str">
        <f>IF(Encodage!A5392="","",IF(COUNTIF($A$2:A5391,Encodage!A5392),"",IF(AND(Encodage!A5392&gt;=$G$2,Encodage!A5392&lt;=$H$2),Encodage!B5392,"")))</f>
        <v/>
      </c>
      <c r="B5392" s="62" t="str">
        <f>IF(A5392="","",IF(COUNTIF($A$2:B5391,Encodage!B5392)&gt;0,"",IF(AND(Encodage!B5392&gt;=$G$2,Encodage!A5392&lt;=$H$2),Encodage!C5392,"")))</f>
        <v/>
      </c>
      <c r="C5392" s="62"/>
      <c r="D5392" s="61"/>
      <c r="E5392" s="61"/>
      <c r="F5392" s="61"/>
      <c r="G5392" s="61"/>
      <c r="H5392" s="61"/>
      <c r="I5392" s="61"/>
      <c r="J5392" s="61"/>
      <c r="K5392" s="61"/>
    </row>
    <row r="5393" spans="1:11">
      <c r="A5393" s="62" t="str">
        <f>IF(Encodage!A5393="","",IF(COUNTIF($A$2:A5392,Encodage!A5393),"",IF(AND(Encodage!A5393&gt;=$G$2,Encodage!A5393&lt;=$H$2),Encodage!B5393,"")))</f>
        <v/>
      </c>
      <c r="B5393" s="62" t="str">
        <f>IF(A5393="","",IF(COUNTIF($A$2:B5392,Encodage!B5393)&gt;0,"",IF(AND(Encodage!B5393&gt;=$G$2,Encodage!A5393&lt;=$H$2),Encodage!C5393,"")))</f>
        <v/>
      </c>
      <c r="C5393" s="62"/>
      <c r="D5393" s="61"/>
      <c r="E5393" s="61"/>
      <c r="F5393" s="61"/>
      <c r="G5393" s="61"/>
      <c r="H5393" s="61"/>
      <c r="I5393" s="61"/>
      <c r="J5393" s="61"/>
      <c r="K5393" s="61"/>
    </row>
    <row r="5394" spans="1:11">
      <c r="A5394" s="62" t="str">
        <f>IF(Encodage!A5394="","",IF(COUNTIF($A$2:A5393,Encodage!A5394),"",IF(AND(Encodage!A5394&gt;=$G$2,Encodage!A5394&lt;=$H$2),Encodage!B5394,"")))</f>
        <v/>
      </c>
      <c r="B5394" s="62" t="str">
        <f>IF(A5394="","",IF(COUNTIF($A$2:B5393,Encodage!B5394)&gt;0,"",IF(AND(Encodage!B5394&gt;=$G$2,Encodage!A5394&lt;=$H$2),Encodage!C5394,"")))</f>
        <v/>
      </c>
      <c r="C5394" s="62"/>
      <c r="D5394" s="61"/>
      <c r="E5394" s="61"/>
      <c r="F5394" s="61"/>
      <c r="G5394" s="61"/>
      <c r="H5394" s="61"/>
      <c r="I5394" s="61"/>
      <c r="J5394" s="61"/>
      <c r="K5394" s="61"/>
    </row>
    <row r="5395" spans="1:11">
      <c r="A5395" s="62" t="str">
        <f>IF(Encodage!A5395="","",IF(COUNTIF($A$2:A5394,Encodage!A5395),"",IF(AND(Encodage!A5395&gt;=$G$2,Encodage!A5395&lt;=$H$2),Encodage!B5395,"")))</f>
        <v/>
      </c>
      <c r="B5395" s="62" t="str">
        <f>IF(A5395="","",IF(COUNTIF($A$2:B5394,Encodage!B5395)&gt;0,"",IF(AND(Encodage!B5395&gt;=$G$2,Encodage!A5395&lt;=$H$2),Encodage!C5395,"")))</f>
        <v/>
      </c>
      <c r="C5395" s="62"/>
      <c r="D5395" s="61"/>
      <c r="E5395" s="61"/>
      <c r="F5395" s="61"/>
      <c r="G5395" s="61"/>
      <c r="H5395" s="61"/>
      <c r="I5395" s="61"/>
      <c r="J5395" s="61"/>
      <c r="K5395" s="61"/>
    </row>
    <row r="5396" spans="1:11">
      <c r="A5396" s="62" t="str">
        <f>IF(Encodage!A5396="","",IF(COUNTIF($A$2:A5395,Encodage!A5396),"",IF(AND(Encodage!A5396&gt;=$G$2,Encodage!A5396&lt;=$H$2),Encodage!B5396,"")))</f>
        <v/>
      </c>
      <c r="B5396" s="62" t="str">
        <f>IF(A5396="","",IF(COUNTIF($A$2:B5395,Encodage!B5396)&gt;0,"",IF(AND(Encodage!B5396&gt;=$G$2,Encodage!A5396&lt;=$H$2),Encodage!C5396,"")))</f>
        <v/>
      </c>
      <c r="C5396" s="62"/>
      <c r="D5396" s="61"/>
      <c r="E5396" s="61"/>
      <c r="F5396" s="61"/>
      <c r="G5396" s="61"/>
      <c r="H5396" s="61"/>
      <c r="I5396" s="61"/>
      <c r="J5396" s="61"/>
      <c r="K5396" s="61"/>
    </row>
    <row r="5397" spans="1:11">
      <c r="A5397" s="62" t="str">
        <f>IF(Encodage!A5397="","",IF(COUNTIF($A$2:A5396,Encodage!A5397),"",IF(AND(Encodage!A5397&gt;=$G$2,Encodage!A5397&lt;=$H$2),Encodage!B5397,"")))</f>
        <v/>
      </c>
      <c r="B5397" s="62" t="str">
        <f>IF(A5397="","",IF(COUNTIF($A$2:B5396,Encodage!B5397)&gt;0,"",IF(AND(Encodage!B5397&gt;=$G$2,Encodage!A5397&lt;=$H$2),Encodage!C5397,"")))</f>
        <v/>
      </c>
      <c r="C5397" s="62"/>
      <c r="D5397" s="61"/>
      <c r="E5397" s="61"/>
      <c r="F5397" s="61"/>
      <c r="G5397" s="61"/>
      <c r="H5397" s="61"/>
      <c r="I5397" s="61"/>
      <c r="J5397" s="61"/>
      <c r="K5397" s="61"/>
    </row>
    <row r="5398" spans="1:11">
      <c r="A5398" s="62" t="str">
        <f>IF(Encodage!A5398="","",IF(COUNTIF($A$2:A5397,Encodage!A5398),"",IF(AND(Encodage!A5398&gt;=$G$2,Encodage!A5398&lt;=$H$2),Encodage!B5398,"")))</f>
        <v/>
      </c>
      <c r="B5398" s="62" t="str">
        <f>IF(A5398="","",IF(COUNTIF($A$2:B5397,Encodage!B5398)&gt;0,"",IF(AND(Encodage!B5398&gt;=$G$2,Encodage!A5398&lt;=$H$2),Encodage!C5398,"")))</f>
        <v/>
      </c>
      <c r="C5398" s="62"/>
      <c r="D5398" s="61"/>
      <c r="E5398" s="61"/>
      <c r="F5398" s="61"/>
      <c r="G5398" s="61"/>
      <c r="H5398" s="61"/>
      <c r="I5398" s="61"/>
      <c r="J5398" s="61"/>
      <c r="K5398" s="61"/>
    </row>
    <row r="5399" spans="1:11">
      <c r="A5399" s="62" t="str">
        <f>IF(Encodage!A5399="","",IF(COUNTIF($A$2:A5398,Encodage!A5399),"",IF(AND(Encodage!A5399&gt;=$G$2,Encodage!A5399&lt;=$H$2),Encodage!B5399,"")))</f>
        <v/>
      </c>
      <c r="B5399" s="62" t="str">
        <f>IF(A5399="","",IF(COUNTIF($A$2:B5398,Encodage!B5399)&gt;0,"",IF(AND(Encodage!B5399&gt;=$G$2,Encodage!A5399&lt;=$H$2),Encodage!C5399,"")))</f>
        <v/>
      </c>
      <c r="C5399" s="62"/>
      <c r="D5399" s="61"/>
      <c r="E5399" s="61"/>
      <c r="F5399" s="61"/>
      <c r="G5399" s="61"/>
      <c r="H5399" s="61"/>
      <c r="I5399" s="61"/>
      <c r="J5399" s="61"/>
      <c r="K5399" s="61"/>
    </row>
    <row r="5400" spans="1:11">
      <c r="A5400" s="62" t="str">
        <f>IF(Encodage!A5400="","",IF(COUNTIF($A$2:A5399,Encodage!A5400),"",IF(AND(Encodage!A5400&gt;=$G$2,Encodage!A5400&lt;=$H$2),Encodage!B5400,"")))</f>
        <v/>
      </c>
      <c r="B5400" s="62" t="str">
        <f>IF(A5400="","",IF(COUNTIF($A$2:B5399,Encodage!B5400)&gt;0,"",IF(AND(Encodage!B5400&gt;=$G$2,Encodage!A5400&lt;=$H$2),Encodage!C5400,"")))</f>
        <v/>
      </c>
      <c r="C5400" s="62"/>
      <c r="D5400" s="61"/>
      <c r="E5400" s="61"/>
      <c r="F5400" s="61"/>
      <c r="G5400" s="61"/>
      <c r="H5400" s="61"/>
      <c r="I5400" s="61"/>
      <c r="J5400" s="61"/>
      <c r="K5400" s="61"/>
    </row>
    <row r="5401" spans="1:11">
      <c r="A5401" s="62" t="str">
        <f>IF(Encodage!A5401="","",IF(COUNTIF($A$2:A5400,Encodage!A5401),"",IF(AND(Encodage!A5401&gt;=$G$2,Encodage!A5401&lt;=$H$2),Encodage!B5401,"")))</f>
        <v/>
      </c>
      <c r="B5401" s="62" t="str">
        <f>IF(A5401="","",IF(COUNTIF($A$2:B5400,Encodage!B5401)&gt;0,"",IF(AND(Encodage!B5401&gt;=$G$2,Encodage!A5401&lt;=$H$2),Encodage!C5401,"")))</f>
        <v/>
      </c>
      <c r="C5401" s="62"/>
      <c r="D5401" s="61"/>
      <c r="E5401" s="61"/>
      <c r="F5401" s="61"/>
      <c r="G5401" s="61"/>
      <c r="H5401" s="61"/>
      <c r="I5401" s="61"/>
      <c r="J5401" s="61"/>
      <c r="K5401" s="61"/>
    </row>
    <row r="5402" spans="1:11">
      <c r="A5402" s="62" t="str">
        <f>IF(Encodage!A5402="","",IF(COUNTIF($A$2:A5401,Encodage!A5402),"",IF(AND(Encodage!A5402&gt;=$G$2,Encodage!A5402&lt;=$H$2),Encodage!B5402,"")))</f>
        <v/>
      </c>
      <c r="B5402" s="62" t="str">
        <f>IF(A5402="","",IF(COUNTIF($A$2:B5401,Encodage!B5402)&gt;0,"",IF(AND(Encodage!B5402&gt;=$G$2,Encodage!A5402&lt;=$H$2),Encodage!C5402,"")))</f>
        <v/>
      </c>
      <c r="C5402" s="62"/>
      <c r="D5402" s="61"/>
      <c r="E5402" s="61"/>
      <c r="F5402" s="61"/>
      <c r="G5402" s="61"/>
      <c r="H5402" s="61"/>
      <c r="I5402" s="61"/>
      <c r="J5402" s="61"/>
      <c r="K5402" s="61"/>
    </row>
    <row r="5403" spans="1:11">
      <c r="A5403" s="62" t="str">
        <f>IF(Encodage!A5403="","",IF(COUNTIF($A$2:A5402,Encodage!A5403),"",IF(AND(Encodage!A5403&gt;=$G$2,Encodage!A5403&lt;=$H$2),Encodage!B5403,"")))</f>
        <v/>
      </c>
      <c r="B5403" s="62" t="str">
        <f>IF(A5403="","",IF(COUNTIF($A$2:B5402,Encodage!B5403)&gt;0,"",IF(AND(Encodage!B5403&gt;=$G$2,Encodage!A5403&lt;=$H$2),Encodage!C5403,"")))</f>
        <v/>
      </c>
      <c r="C5403" s="62"/>
      <c r="D5403" s="61"/>
      <c r="E5403" s="61"/>
      <c r="F5403" s="61"/>
      <c r="G5403" s="61"/>
      <c r="H5403" s="61"/>
      <c r="I5403" s="61"/>
      <c r="J5403" s="61"/>
      <c r="K5403" s="61"/>
    </row>
    <row r="5404" spans="1:11">
      <c r="A5404" s="62" t="str">
        <f>IF(Encodage!A5404="","",IF(COUNTIF($A$2:A5403,Encodage!A5404),"",IF(AND(Encodage!A5404&gt;=$G$2,Encodage!A5404&lt;=$H$2),Encodage!B5404,"")))</f>
        <v/>
      </c>
      <c r="B5404" s="62" t="str">
        <f>IF(A5404="","",IF(COUNTIF($A$2:B5403,Encodage!B5404)&gt;0,"",IF(AND(Encodage!B5404&gt;=$G$2,Encodage!A5404&lt;=$H$2),Encodage!C5404,"")))</f>
        <v/>
      </c>
      <c r="C5404" s="62"/>
      <c r="D5404" s="61"/>
      <c r="E5404" s="61"/>
      <c r="F5404" s="61"/>
      <c r="G5404" s="61"/>
      <c r="H5404" s="61"/>
      <c r="I5404" s="61"/>
      <c r="J5404" s="61"/>
      <c r="K5404" s="61"/>
    </row>
    <row r="5405" spans="1:11">
      <c r="A5405" s="62" t="str">
        <f>IF(Encodage!A5405="","",IF(COUNTIF($A$2:A5404,Encodage!A5405),"",IF(AND(Encodage!A5405&gt;=$G$2,Encodage!A5405&lt;=$H$2),Encodage!B5405,"")))</f>
        <v/>
      </c>
      <c r="B5405" s="62" t="str">
        <f>IF(A5405="","",IF(COUNTIF($A$2:B5404,Encodage!B5405)&gt;0,"",IF(AND(Encodage!B5405&gt;=$G$2,Encodage!A5405&lt;=$H$2),Encodage!C5405,"")))</f>
        <v/>
      </c>
      <c r="C5405" s="62"/>
      <c r="D5405" s="61"/>
      <c r="E5405" s="61"/>
      <c r="F5405" s="61"/>
      <c r="G5405" s="61"/>
      <c r="H5405" s="61"/>
      <c r="I5405" s="61"/>
      <c r="J5405" s="61"/>
      <c r="K5405" s="61"/>
    </row>
    <row r="5406" spans="1:11">
      <c r="A5406" s="62" t="str">
        <f>IF(Encodage!A5406="","",IF(COUNTIF($A$2:A5405,Encodage!A5406),"",IF(AND(Encodage!A5406&gt;=$G$2,Encodage!A5406&lt;=$H$2),Encodage!B5406,"")))</f>
        <v/>
      </c>
      <c r="B5406" s="62" t="str">
        <f>IF(A5406="","",IF(COUNTIF($A$2:B5405,Encodage!B5406)&gt;0,"",IF(AND(Encodage!B5406&gt;=$G$2,Encodage!A5406&lt;=$H$2),Encodage!C5406,"")))</f>
        <v/>
      </c>
      <c r="C5406" s="62"/>
      <c r="D5406" s="61"/>
      <c r="E5406" s="61"/>
      <c r="F5406" s="61"/>
      <c r="G5406" s="61"/>
      <c r="H5406" s="61"/>
      <c r="I5406" s="61"/>
      <c r="J5406" s="61"/>
      <c r="K5406" s="61"/>
    </row>
    <row r="5407" spans="1:11">
      <c r="A5407" s="62" t="str">
        <f>IF(Encodage!A5407="","",IF(COUNTIF($A$2:A5406,Encodage!A5407),"",IF(AND(Encodage!A5407&gt;=$G$2,Encodage!A5407&lt;=$H$2),Encodage!B5407,"")))</f>
        <v/>
      </c>
      <c r="B5407" s="62" t="str">
        <f>IF(A5407="","",IF(COUNTIF($A$2:B5406,Encodage!B5407)&gt;0,"",IF(AND(Encodage!B5407&gt;=$G$2,Encodage!A5407&lt;=$H$2),Encodage!C5407,"")))</f>
        <v/>
      </c>
      <c r="C5407" s="62"/>
      <c r="D5407" s="61"/>
      <c r="E5407" s="61"/>
      <c r="F5407" s="61"/>
      <c r="G5407" s="61"/>
      <c r="H5407" s="61"/>
      <c r="I5407" s="61"/>
      <c r="J5407" s="61"/>
      <c r="K5407" s="61"/>
    </row>
    <row r="5408" spans="1:11">
      <c r="A5408" s="62" t="str">
        <f>IF(Encodage!A5408="","",IF(COUNTIF($A$2:A5407,Encodage!A5408),"",IF(AND(Encodage!A5408&gt;=$G$2,Encodage!A5408&lt;=$H$2),Encodage!B5408,"")))</f>
        <v/>
      </c>
      <c r="B5408" s="62" t="str">
        <f>IF(A5408="","",IF(COUNTIF($A$2:B5407,Encodage!B5408)&gt;0,"",IF(AND(Encodage!B5408&gt;=$G$2,Encodage!A5408&lt;=$H$2),Encodage!C5408,"")))</f>
        <v/>
      </c>
      <c r="C5408" s="62"/>
      <c r="D5408" s="61"/>
      <c r="E5408" s="61"/>
      <c r="F5408" s="61"/>
      <c r="G5408" s="61"/>
      <c r="H5408" s="61"/>
      <c r="I5408" s="61"/>
      <c r="J5408" s="61"/>
      <c r="K5408" s="61"/>
    </row>
    <row r="5409" spans="1:11">
      <c r="A5409" s="62" t="str">
        <f>IF(Encodage!A5409="","",IF(COUNTIF($A$2:A5408,Encodage!A5409),"",IF(AND(Encodage!A5409&gt;=$G$2,Encodage!A5409&lt;=$H$2),Encodage!B5409,"")))</f>
        <v/>
      </c>
      <c r="B5409" s="62" t="str">
        <f>IF(A5409="","",IF(COUNTIF($A$2:B5408,Encodage!B5409)&gt;0,"",IF(AND(Encodage!B5409&gt;=$G$2,Encodage!A5409&lt;=$H$2),Encodage!C5409,"")))</f>
        <v/>
      </c>
      <c r="C5409" s="62"/>
      <c r="D5409" s="61"/>
      <c r="E5409" s="61"/>
      <c r="F5409" s="61"/>
      <c r="G5409" s="61"/>
      <c r="H5409" s="61"/>
      <c r="I5409" s="61"/>
      <c r="J5409" s="61"/>
      <c r="K5409" s="61"/>
    </row>
    <row r="5410" spans="1:11">
      <c r="A5410" s="62" t="str">
        <f>IF(Encodage!A5410="","",IF(COUNTIF($A$2:A5409,Encodage!A5410),"",IF(AND(Encodage!A5410&gt;=$G$2,Encodage!A5410&lt;=$H$2),Encodage!B5410,"")))</f>
        <v/>
      </c>
      <c r="B5410" s="62" t="str">
        <f>IF(A5410="","",IF(COUNTIF($A$2:B5409,Encodage!B5410)&gt;0,"",IF(AND(Encodage!B5410&gt;=$G$2,Encodage!A5410&lt;=$H$2),Encodage!C5410,"")))</f>
        <v/>
      </c>
      <c r="C5410" s="62"/>
      <c r="D5410" s="61"/>
      <c r="E5410" s="61"/>
      <c r="F5410" s="61"/>
      <c r="G5410" s="61"/>
      <c r="H5410" s="61"/>
      <c r="I5410" s="61"/>
      <c r="J5410" s="61"/>
      <c r="K5410" s="61"/>
    </row>
    <row r="5411" spans="1:11">
      <c r="A5411" s="62" t="str">
        <f>IF(Encodage!A5411="","",IF(COUNTIF($A$2:A5410,Encodage!A5411),"",IF(AND(Encodage!A5411&gt;=$G$2,Encodage!A5411&lt;=$H$2),Encodage!B5411,"")))</f>
        <v/>
      </c>
      <c r="B5411" s="62" t="str">
        <f>IF(A5411="","",IF(COUNTIF($A$2:B5410,Encodage!B5411)&gt;0,"",IF(AND(Encodage!B5411&gt;=$G$2,Encodage!A5411&lt;=$H$2),Encodage!C5411,"")))</f>
        <v/>
      </c>
      <c r="C5411" s="62"/>
      <c r="D5411" s="61"/>
      <c r="E5411" s="61"/>
      <c r="F5411" s="61"/>
      <c r="G5411" s="61"/>
      <c r="H5411" s="61"/>
      <c r="I5411" s="61"/>
      <c r="J5411" s="61"/>
      <c r="K5411" s="61"/>
    </row>
    <row r="5412" spans="1:11">
      <c r="A5412" s="62" t="str">
        <f>IF(Encodage!A5412="","",IF(COUNTIF($A$2:A5411,Encodage!A5412),"",IF(AND(Encodage!A5412&gt;=$G$2,Encodage!A5412&lt;=$H$2),Encodage!B5412,"")))</f>
        <v/>
      </c>
      <c r="B5412" s="62" t="str">
        <f>IF(A5412="","",IF(COUNTIF($A$2:B5411,Encodage!B5412)&gt;0,"",IF(AND(Encodage!B5412&gt;=$G$2,Encodage!A5412&lt;=$H$2),Encodage!C5412,"")))</f>
        <v/>
      </c>
      <c r="C5412" s="62"/>
      <c r="D5412" s="61"/>
      <c r="E5412" s="61"/>
      <c r="F5412" s="61"/>
      <c r="G5412" s="61"/>
      <c r="H5412" s="61"/>
      <c r="I5412" s="61"/>
      <c r="J5412" s="61"/>
      <c r="K5412" s="61"/>
    </row>
    <row r="5413" spans="1:11">
      <c r="A5413" s="62" t="str">
        <f>IF(Encodage!A5413="","",IF(COUNTIF($A$2:A5412,Encodage!A5413),"",IF(AND(Encodage!A5413&gt;=$G$2,Encodage!A5413&lt;=$H$2),Encodage!B5413,"")))</f>
        <v/>
      </c>
      <c r="B5413" s="62" t="str">
        <f>IF(A5413="","",IF(COUNTIF($A$2:B5412,Encodage!B5413)&gt;0,"",IF(AND(Encodage!B5413&gt;=$G$2,Encodage!A5413&lt;=$H$2),Encodage!C5413,"")))</f>
        <v/>
      </c>
      <c r="C5413" s="62"/>
      <c r="D5413" s="61"/>
      <c r="E5413" s="61"/>
      <c r="F5413" s="61"/>
      <c r="G5413" s="61"/>
      <c r="H5413" s="61"/>
      <c r="I5413" s="61"/>
      <c r="J5413" s="61"/>
      <c r="K5413" s="61"/>
    </row>
    <row r="5414" spans="1:11">
      <c r="A5414" s="62" t="str">
        <f>IF(Encodage!A5414="","",IF(COUNTIF($A$2:A5413,Encodage!A5414),"",IF(AND(Encodage!A5414&gt;=$G$2,Encodage!A5414&lt;=$H$2),Encodage!B5414,"")))</f>
        <v/>
      </c>
      <c r="B5414" s="62" t="str">
        <f>IF(A5414="","",IF(COUNTIF($A$2:B5413,Encodage!B5414)&gt;0,"",IF(AND(Encodage!B5414&gt;=$G$2,Encodage!A5414&lt;=$H$2),Encodage!C5414,"")))</f>
        <v/>
      </c>
      <c r="C5414" s="62"/>
      <c r="D5414" s="61"/>
      <c r="E5414" s="61"/>
      <c r="F5414" s="61"/>
      <c r="G5414" s="61"/>
      <c r="H5414" s="61"/>
      <c r="I5414" s="61"/>
      <c r="J5414" s="61"/>
      <c r="K5414" s="61"/>
    </row>
    <row r="5415" spans="1:11">
      <c r="A5415" s="62" t="str">
        <f>IF(Encodage!A5415="","",IF(COUNTIF($A$2:A5414,Encodage!A5415),"",IF(AND(Encodage!A5415&gt;=$G$2,Encodage!A5415&lt;=$H$2),Encodage!B5415,"")))</f>
        <v/>
      </c>
      <c r="B5415" s="62" t="str">
        <f>IF(A5415="","",IF(COUNTIF($A$2:B5414,Encodage!B5415)&gt;0,"",IF(AND(Encodage!B5415&gt;=$G$2,Encodage!A5415&lt;=$H$2),Encodage!C5415,"")))</f>
        <v/>
      </c>
      <c r="C5415" s="62"/>
      <c r="D5415" s="61"/>
      <c r="E5415" s="61"/>
      <c r="F5415" s="61"/>
      <c r="G5415" s="61"/>
      <c r="H5415" s="61"/>
      <c r="I5415" s="61"/>
      <c r="J5415" s="61"/>
      <c r="K5415" s="61"/>
    </row>
    <row r="5416" spans="1:11">
      <c r="A5416" s="62" t="str">
        <f>IF(Encodage!A5416="","",IF(COUNTIF($A$2:A5415,Encodage!A5416),"",IF(AND(Encodage!A5416&gt;=$G$2,Encodage!A5416&lt;=$H$2),Encodage!B5416,"")))</f>
        <v/>
      </c>
      <c r="B5416" s="62" t="str">
        <f>IF(A5416="","",IF(COUNTIF($A$2:B5415,Encodage!B5416)&gt;0,"",IF(AND(Encodage!B5416&gt;=$G$2,Encodage!A5416&lt;=$H$2),Encodage!C5416,"")))</f>
        <v/>
      </c>
      <c r="C5416" s="62"/>
      <c r="D5416" s="61"/>
      <c r="E5416" s="61"/>
      <c r="F5416" s="61"/>
      <c r="G5416" s="61"/>
      <c r="H5416" s="61"/>
      <c r="I5416" s="61"/>
      <c r="J5416" s="61"/>
      <c r="K5416" s="61"/>
    </row>
    <row r="5417" spans="1:11">
      <c r="A5417" s="62" t="str">
        <f>IF(Encodage!A5417="","",IF(COUNTIF($A$2:A5416,Encodage!A5417),"",IF(AND(Encodage!A5417&gt;=$G$2,Encodage!A5417&lt;=$H$2),Encodage!B5417,"")))</f>
        <v/>
      </c>
      <c r="B5417" s="62" t="str">
        <f>IF(A5417="","",IF(COUNTIF($A$2:B5416,Encodage!B5417)&gt;0,"",IF(AND(Encodage!B5417&gt;=$G$2,Encodage!A5417&lt;=$H$2),Encodage!C5417,"")))</f>
        <v/>
      </c>
      <c r="C5417" s="62"/>
      <c r="D5417" s="61"/>
      <c r="E5417" s="61"/>
      <c r="F5417" s="61"/>
      <c r="G5417" s="61"/>
      <c r="H5417" s="61"/>
      <c r="I5417" s="61"/>
      <c r="J5417" s="61"/>
      <c r="K5417" s="61"/>
    </row>
    <row r="5418" spans="1:11">
      <c r="A5418" s="62" t="str">
        <f>IF(Encodage!A5418="","",IF(COUNTIF($A$2:A5417,Encodage!A5418),"",IF(AND(Encodage!A5418&gt;=$G$2,Encodage!A5418&lt;=$H$2),Encodage!B5418,"")))</f>
        <v/>
      </c>
      <c r="B5418" s="62" t="str">
        <f>IF(A5418="","",IF(COUNTIF($A$2:B5417,Encodage!B5418)&gt;0,"",IF(AND(Encodage!B5418&gt;=$G$2,Encodage!A5418&lt;=$H$2),Encodage!C5418,"")))</f>
        <v/>
      </c>
      <c r="C5418" s="62"/>
      <c r="D5418" s="61"/>
      <c r="E5418" s="61"/>
      <c r="F5418" s="61"/>
      <c r="G5418" s="61"/>
      <c r="H5418" s="61"/>
      <c r="I5418" s="61"/>
      <c r="J5418" s="61"/>
      <c r="K5418" s="61"/>
    </row>
    <row r="5419" spans="1:11">
      <c r="A5419" s="62" t="str">
        <f>IF(Encodage!A5419="","",IF(COUNTIF($A$2:A5418,Encodage!A5419),"",IF(AND(Encodage!A5419&gt;=$G$2,Encodage!A5419&lt;=$H$2),Encodage!B5419,"")))</f>
        <v/>
      </c>
      <c r="B5419" s="62" t="str">
        <f>IF(A5419="","",IF(COUNTIF($A$2:B5418,Encodage!B5419)&gt;0,"",IF(AND(Encodage!B5419&gt;=$G$2,Encodage!A5419&lt;=$H$2),Encodage!C5419,"")))</f>
        <v/>
      </c>
      <c r="C5419" s="62"/>
      <c r="D5419" s="61"/>
      <c r="E5419" s="61"/>
      <c r="F5419" s="61"/>
      <c r="G5419" s="61"/>
      <c r="H5419" s="61"/>
      <c r="I5419" s="61"/>
      <c r="J5419" s="61"/>
      <c r="K5419" s="61"/>
    </row>
    <row r="5420" spans="1:11">
      <c r="A5420" s="62" t="str">
        <f>IF(Encodage!A5420="","",IF(COUNTIF($A$2:A5419,Encodage!A5420),"",IF(AND(Encodage!A5420&gt;=$G$2,Encodage!A5420&lt;=$H$2),Encodage!B5420,"")))</f>
        <v/>
      </c>
      <c r="B5420" s="62" t="str">
        <f>IF(A5420="","",IF(COUNTIF($A$2:B5419,Encodage!B5420)&gt;0,"",IF(AND(Encodage!B5420&gt;=$G$2,Encodage!A5420&lt;=$H$2),Encodage!C5420,"")))</f>
        <v/>
      </c>
      <c r="C5420" s="62"/>
      <c r="D5420" s="61"/>
      <c r="E5420" s="61"/>
      <c r="F5420" s="61"/>
      <c r="G5420" s="61"/>
      <c r="H5420" s="61"/>
      <c r="I5420" s="61"/>
      <c r="J5420" s="61"/>
      <c r="K5420" s="61"/>
    </row>
    <row r="5421" spans="1:11">
      <c r="A5421" s="62" t="str">
        <f>IF(Encodage!A5421="","",IF(COUNTIF($A$2:A5420,Encodage!A5421),"",IF(AND(Encodage!A5421&gt;=$G$2,Encodage!A5421&lt;=$H$2),Encodage!B5421,"")))</f>
        <v/>
      </c>
      <c r="B5421" s="62" t="str">
        <f>IF(A5421="","",IF(COUNTIF($A$2:B5420,Encodage!B5421)&gt;0,"",IF(AND(Encodage!B5421&gt;=$G$2,Encodage!A5421&lt;=$H$2),Encodage!C5421,"")))</f>
        <v/>
      </c>
      <c r="C5421" s="62"/>
      <c r="D5421" s="61"/>
      <c r="E5421" s="61"/>
      <c r="F5421" s="61"/>
      <c r="G5421" s="61"/>
      <c r="H5421" s="61"/>
      <c r="I5421" s="61"/>
      <c r="J5421" s="61"/>
      <c r="K5421" s="61"/>
    </row>
    <row r="5422" spans="1:11">
      <c r="A5422" s="62" t="str">
        <f>IF(Encodage!A5422="","",IF(COUNTIF($A$2:A5421,Encodage!A5422),"",IF(AND(Encodage!A5422&gt;=$G$2,Encodage!A5422&lt;=$H$2),Encodage!B5422,"")))</f>
        <v/>
      </c>
      <c r="B5422" s="62" t="str">
        <f>IF(A5422="","",IF(COUNTIF($A$2:B5421,Encodage!B5422)&gt;0,"",IF(AND(Encodage!B5422&gt;=$G$2,Encodage!A5422&lt;=$H$2),Encodage!C5422,"")))</f>
        <v/>
      </c>
      <c r="C5422" s="62"/>
      <c r="D5422" s="61"/>
      <c r="E5422" s="61"/>
      <c r="F5422" s="61"/>
      <c r="G5422" s="61"/>
      <c r="H5422" s="61"/>
      <c r="I5422" s="61"/>
      <c r="J5422" s="61"/>
      <c r="K5422" s="61"/>
    </row>
    <row r="5423" spans="1:11">
      <c r="A5423" s="62" t="str">
        <f>IF(Encodage!A5423="","",IF(COUNTIF($A$2:A5422,Encodage!A5423),"",IF(AND(Encodage!A5423&gt;=$G$2,Encodage!A5423&lt;=$H$2),Encodage!B5423,"")))</f>
        <v/>
      </c>
      <c r="B5423" s="62" t="str">
        <f>IF(A5423="","",IF(COUNTIF($A$2:B5422,Encodage!B5423)&gt;0,"",IF(AND(Encodage!B5423&gt;=$G$2,Encodage!A5423&lt;=$H$2),Encodage!C5423,"")))</f>
        <v/>
      </c>
      <c r="C5423" s="62"/>
      <c r="D5423" s="61"/>
      <c r="E5423" s="61"/>
      <c r="F5423" s="61"/>
      <c r="G5423" s="61"/>
      <c r="H5423" s="61"/>
      <c r="I5423" s="61"/>
      <c r="J5423" s="61"/>
      <c r="K5423" s="61"/>
    </row>
    <row r="5424" spans="1:11">
      <c r="A5424" s="62" t="str">
        <f>IF(Encodage!A5424="","",IF(COUNTIF($A$2:A5423,Encodage!A5424),"",IF(AND(Encodage!A5424&gt;=$G$2,Encodage!A5424&lt;=$H$2),Encodage!B5424,"")))</f>
        <v/>
      </c>
      <c r="B5424" s="62" t="str">
        <f>IF(A5424="","",IF(COUNTIF($A$2:B5423,Encodage!B5424)&gt;0,"",IF(AND(Encodage!B5424&gt;=$G$2,Encodage!A5424&lt;=$H$2),Encodage!C5424,"")))</f>
        <v/>
      </c>
      <c r="C5424" s="62"/>
      <c r="D5424" s="61"/>
      <c r="E5424" s="61"/>
      <c r="F5424" s="61"/>
      <c r="G5424" s="61"/>
      <c r="H5424" s="61"/>
      <c r="I5424" s="61"/>
      <c r="J5424" s="61"/>
      <c r="K5424" s="61"/>
    </row>
    <row r="5425" spans="1:11">
      <c r="A5425" s="62" t="str">
        <f>IF(Encodage!A5425="","",IF(COUNTIF($A$2:A5424,Encodage!A5425),"",IF(AND(Encodage!A5425&gt;=$G$2,Encodage!A5425&lt;=$H$2),Encodage!B5425,"")))</f>
        <v/>
      </c>
      <c r="B5425" s="62" t="str">
        <f>IF(A5425="","",IF(COUNTIF($A$2:B5424,Encodage!B5425)&gt;0,"",IF(AND(Encodage!B5425&gt;=$G$2,Encodage!A5425&lt;=$H$2),Encodage!C5425,"")))</f>
        <v/>
      </c>
      <c r="C5425" s="62"/>
      <c r="D5425" s="61"/>
      <c r="E5425" s="61"/>
      <c r="F5425" s="61"/>
      <c r="G5425" s="61"/>
      <c r="H5425" s="61"/>
      <c r="I5425" s="61"/>
      <c r="J5425" s="61"/>
      <c r="K5425" s="61"/>
    </row>
    <row r="5426" spans="1:11">
      <c r="A5426" s="62" t="str">
        <f>IF(Encodage!A5426="","",IF(COUNTIF($A$2:A5425,Encodage!A5426),"",IF(AND(Encodage!A5426&gt;=$G$2,Encodage!A5426&lt;=$H$2),Encodage!B5426,"")))</f>
        <v/>
      </c>
      <c r="B5426" s="62" t="str">
        <f>IF(A5426="","",IF(COUNTIF($A$2:B5425,Encodage!B5426)&gt;0,"",IF(AND(Encodage!B5426&gt;=$G$2,Encodage!A5426&lt;=$H$2),Encodage!C5426,"")))</f>
        <v/>
      </c>
      <c r="C5426" s="62"/>
      <c r="D5426" s="61"/>
      <c r="E5426" s="61"/>
      <c r="F5426" s="61"/>
      <c r="G5426" s="61"/>
      <c r="H5426" s="61"/>
      <c r="I5426" s="61"/>
      <c r="J5426" s="61"/>
      <c r="K5426" s="61"/>
    </row>
    <row r="5427" spans="1:11">
      <c r="A5427" s="62" t="str">
        <f>IF(Encodage!A5427="","",IF(COUNTIF($A$2:A5426,Encodage!A5427),"",IF(AND(Encodage!A5427&gt;=$G$2,Encodage!A5427&lt;=$H$2),Encodage!B5427,"")))</f>
        <v/>
      </c>
      <c r="B5427" s="62" t="str">
        <f>IF(A5427="","",IF(COUNTIF($A$2:B5426,Encodage!B5427)&gt;0,"",IF(AND(Encodage!B5427&gt;=$G$2,Encodage!A5427&lt;=$H$2),Encodage!C5427,"")))</f>
        <v/>
      </c>
      <c r="C5427" s="62"/>
      <c r="D5427" s="61"/>
      <c r="E5427" s="61"/>
      <c r="F5427" s="61"/>
      <c r="G5427" s="61"/>
      <c r="H5427" s="61"/>
      <c r="I5427" s="61"/>
      <c r="J5427" s="61"/>
      <c r="K5427" s="61"/>
    </row>
    <row r="5428" spans="1:11">
      <c r="A5428" s="62" t="str">
        <f>IF(Encodage!A5428="","",IF(COUNTIF($A$2:A5427,Encodage!A5428),"",IF(AND(Encodage!A5428&gt;=$G$2,Encodage!A5428&lt;=$H$2),Encodage!B5428,"")))</f>
        <v/>
      </c>
      <c r="B5428" s="62" t="str">
        <f>IF(A5428="","",IF(COUNTIF($A$2:B5427,Encodage!B5428)&gt;0,"",IF(AND(Encodage!B5428&gt;=$G$2,Encodage!A5428&lt;=$H$2),Encodage!C5428,"")))</f>
        <v/>
      </c>
      <c r="C5428" s="62"/>
      <c r="D5428" s="61"/>
      <c r="E5428" s="61"/>
      <c r="F5428" s="61"/>
      <c r="G5428" s="61"/>
      <c r="H5428" s="61"/>
      <c r="I5428" s="61"/>
      <c r="J5428" s="61"/>
      <c r="K5428" s="61"/>
    </row>
    <row r="5429" spans="1:11">
      <c r="A5429" s="62" t="str">
        <f>IF(Encodage!A5429="","",IF(COUNTIF($A$2:A5428,Encodage!A5429),"",IF(AND(Encodage!A5429&gt;=$G$2,Encodage!A5429&lt;=$H$2),Encodage!B5429,"")))</f>
        <v/>
      </c>
      <c r="B5429" s="62" t="str">
        <f>IF(A5429="","",IF(COUNTIF($A$2:B5428,Encodage!B5429)&gt;0,"",IF(AND(Encodage!B5429&gt;=$G$2,Encodage!A5429&lt;=$H$2),Encodage!C5429,"")))</f>
        <v/>
      </c>
      <c r="C5429" s="62"/>
      <c r="D5429" s="61"/>
      <c r="E5429" s="61"/>
      <c r="F5429" s="61"/>
      <c r="G5429" s="61"/>
      <c r="H5429" s="61"/>
      <c r="I5429" s="61"/>
      <c r="J5429" s="61"/>
      <c r="K5429" s="61"/>
    </row>
    <row r="5430" spans="1:11">
      <c r="A5430" s="62" t="str">
        <f>IF(Encodage!A5430="","",IF(COUNTIF($A$2:A5429,Encodage!A5430),"",IF(AND(Encodage!A5430&gt;=$G$2,Encodage!A5430&lt;=$H$2),Encodage!B5430,"")))</f>
        <v/>
      </c>
      <c r="B5430" s="62" t="str">
        <f>IF(A5430="","",IF(COUNTIF($A$2:B5429,Encodage!B5430)&gt;0,"",IF(AND(Encodage!B5430&gt;=$G$2,Encodage!A5430&lt;=$H$2),Encodage!C5430,"")))</f>
        <v/>
      </c>
      <c r="C5430" s="62"/>
      <c r="D5430" s="61"/>
      <c r="E5430" s="61"/>
      <c r="F5430" s="61"/>
      <c r="G5430" s="61"/>
      <c r="H5430" s="61"/>
      <c r="I5430" s="61"/>
      <c r="J5430" s="61"/>
      <c r="K5430" s="61"/>
    </row>
    <row r="5431" spans="1:11">
      <c r="A5431" s="62" t="str">
        <f>IF(Encodage!A5431="","",IF(COUNTIF($A$2:A5430,Encodage!A5431),"",IF(AND(Encodage!A5431&gt;=$G$2,Encodage!A5431&lt;=$H$2),Encodage!B5431,"")))</f>
        <v/>
      </c>
      <c r="B5431" s="62" t="str">
        <f>IF(A5431="","",IF(COUNTIF($A$2:B5430,Encodage!B5431)&gt;0,"",IF(AND(Encodage!B5431&gt;=$G$2,Encodage!A5431&lt;=$H$2),Encodage!C5431,"")))</f>
        <v/>
      </c>
      <c r="C5431" s="62"/>
      <c r="D5431" s="61"/>
      <c r="E5431" s="61"/>
      <c r="F5431" s="61"/>
      <c r="G5431" s="61"/>
      <c r="H5431" s="61"/>
      <c r="I5431" s="61"/>
      <c r="J5431" s="61"/>
      <c r="K5431" s="61"/>
    </row>
    <row r="5432" spans="1:11">
      <c r="A5432" s="62" t="str">
        <f>IF(Encodage!A5432="","",IF(COUNTIF($A$2:A5431,Encodage!A5432),"",IF(AND(Encodage!A5432&gt;=$G$2,Encodage!A5432&lt;=$H$2),Encodage!B5432,"")))</f>
        <v/>
      </c>
      <c r="B5432" s="62" t="str">
        <f>IF(A5432="","",IF(COUNTIF($A$2:B5431,Encodage!B5432)&gt;0,"",IF(AND(Encodage!B5432&gt;=$G$2,Encodage!A5432&lt;=$H$2),Encodage!C5432,"")))</f>
        <v/>
      </c>
      <c r="C5432" s="62"/>
      <c r="D5432" s="61"/>
      <c r="E5432" s="61"/>
      <c r="F5432" s="61"/>
      <c r="G5432" s="61"/>
      <c r="H5432" s="61"/>
      <c r="I5432" s="61"/>
      <c r="J5432" s="61"/>
      <c r="K5432" s="61"/>
    </row>
    <row r="5433" spans="1:11">
      <c r="A5433" s="62" t="str">
        <f>IF(Encodage!A5433="","",IF(COUNTIF($A$2:A5432,Encodage!A5433),"",IF(AND(Encodage!A5433&gt;=$G$2,Encodage!A5433&lt;=$H$2),Encodage!B5433,"")))</f>
        <v/>
      </c>
      <c r="B5433" s="62" t="str">
        <f>IF(A5433="","",IF(COUNTIF($A$2:B5432,Encodage!B5433)&gt;0,"",IF(AND(Encodage!B5433&gt;=$G$2,Encodage!A5433&lt;=$H$2),Encodage!C5433,"")))</f>
        <v/>
      </c>
      <c r="C5433" s="62"/>
      <c r="D5433" s="61"/>
      <c r="E5433" s="61"/>
      <c r="F5433" s="61"/>
      <c r="G5433" s="61"/>
      <c r="H5433" s="61"/>
      <c r="I5433" s="61"/>
      <c r="J5433" s="61"/>
      <c r="K5433" s="61"/>
    </row>
    <row r="5434" spans="1:11">
      <c r="A5434" s="62" t="str">
        <f>IF(Encodage!A5434="","",IF(COUNTIF($A$2:A5433,Encodage!A5434),"",IF(AND(Encodage!A5434&gt;=$G$2,Encodage!A5434&lt;=$H$2),Encodage!B5434,"")))</f>
        <v/>
      </c>
      <c r="B5434" s="62" t="str">
        <f>IF(A5434="","",IF(COUNTIF($A$2:B5433,Encodage!B5434)&gt;0,"",IF(AND(Encodage!B5434&gt;=$G$2,Encodage!A5434&lt;=$H$2),Encodage!C5434,"")))</f>
        <v/>
      </c>
      <c r="C5434" s="62"/>
      <c r="D5434" s="61"/>
      <c r="E5434" s="61"/>
      <c r="F5434" s="61"/>
      <c r="G5434" s="61"/>
      <c r="H5434" s="61"/>
      <c r="I5434" s="61"/>
      <c r="J5434" s="61"/>
      <c r="K5434" s="61"/>
    </row>
    <row r="5435" spans="1:11">
      <c r="A5435" s="62" t="str">
        <f>IF(Encodage!A5435="","",IF(COUNTIF($A$2:A5434,Encodage!A5435),"",IF(AND(Encodage!A5435&gt;=$G$2,Encodage!A5435&lt;=$H$2),Encodage!B5435,"")))</f>
        <v/>
      </c>
      <c r="B5435" s="62" t="str">
        <f>IF(A5435="","",IF(COUNTIF($A$2:B5434,Encodage!B5435)&gt;0,"",IF(AND(Encodage!B5435&gt;=$G$2,Encodage!A5435&lt;=$H$2),Encodage!C5435,"")))</f>
        <v/>
      </c>
      <c r="C5435" s="62"/>
      <c r="D5435" s="61"/>
      <c r="E5435" s="61"/>
      <c r="F5435" s="61"/>
      <c r="G5435" s="61"/>
      <c r="H5435" s="61"/>
      <c r="I5435" s="61"/>
      <c r="J5435" s="61"/>
      <c r="K5435" s="61"/>
    </row>
    <row r="5436" spans="1:11">
      <c r="A5436" s="62" t="str">
        <f>IF(Encodage!A5436="","",IF(COUNTIF($A$2:A5435,Encodage!A5436),"",IF(AND(Encodage!A5436&gt;=$G$2,Encodage!A5436&lt;=$H$2),Encodage!B5436,"")))</f>
        <v/>
      </c>
      <c r="B5436" s="62" t="str">
        <f>IF(A5436="","",IF(COUNTIF($A$2:B5435,Encodage!B5436)&gt;0,"",IF(AND(Encodage!B5436&gt;=$G$2,Encodage!A5436&lt;=$H$2),Encodage!C5436,"")))</f>
        <v/>
      </c>
      <c r="C5436" s="62"/>
      <c r="D5436" s="61"/>
      <c r="E5436" s="61"/>
      <c r="F5436" s="61"/>
      <c r="G5436" s="61"/>
      <c r="H5436" s="61"/>
      <c r="I5436" s="61"/>
      <c r="J5436" s="61"/>
      <c r="K5436" s="61"/>
    </row>
    <row r="5437" spans="1:11">
      <c r="A5437" s="62" t="str">
        <f>IF(Encodage!A5437="","",IF(COUNTIF($A$2:A5436,Encodage!A5437),"",IF(AND(Encodage!A5437&gt;=$G$2,Encodage!A5437&lt;=$H$2),Encodage!B5437,"")))</f>
        <v/>
      </c>
      <c r="B5437" s="62" t="str">
        <f>IF(A5437="","",IF(COUNTIF($A$2:B5436,Encodage!B5437)&gt;0,"",IF(AND(Encodage!B5437&gt;=$G$2,Encodage!A5437&lt;=$H$2),Encodage!C5437,"")))</f>
        <v/>
      </c>
      <c r="C5437" s="62"/>
      <c r="D5437" s="61"/>
      <c r="E5437" s="61"/>
      <c r="F5437" s="61"/>
      <c r="G5437" s="61"/>
      <c r="H5437" s="61"/>
      <c r="I5437" s="61"/>
      <c r="J5437" s="61"/>
      <c r="K5437" s="61"/>
    </row>
    <row r="5438" spans="1:11">
      <c r="A5438" s="62" t="str">
        <f>IF(Encodage!A5438="","",IF(COUNTIF($A$2:A5437,Encodage!A5438),"",IF(AND(Encodage!A5438&gt;=$G$2,Encodage!A5438&lt;=$H$2),Encodage!B5438,"")))</f>
        <v/>
      </c>
      <c r="B5438" s="62" t="str">
        <f>IF(A5438="","",IF(COUNTIF($A$2:B5437,Encodage!B5438)&gt;0,"",IF(AND(Encodage!B5438&gt;=$G$2,Encodage!A5438&lt;=$H$2),Encodage!C5438,"")))</f>
        <v/>
      </c>
      <c r="C5438" s="62"/>
      <c r="D5438" s="61"/>
      <c r="E5438" s="61"/>
      <c r="F5438" s="61"/>
      <c r="G5438" s="61"/>
      <c r="H5438" s="61"/>
      <c r="I5438" s="61"/>
      <c r="J5438" s="61"/>
      <c r="K5438" s="61"/>
    </row>
    <row r="5439" spans="1:11">
      <c r="A5439" s="62" t="str">
        <f>IF(Encodage!A5439="","",IF(COUNTIF($A$2:A5438,Encodage!A5439),"",IF(AND(Encodage!A5439&gt;=$G$2,Encodage!A5439&lt;=$H$2),Encodage!B5439,"")))</f>
        <v/>
      </c>
      <c r="B5439" s="62" t="str">
        <f>IF(A5439="","",IF(COUNTIF($A$2:B5438,Encodage!B5439)&gt;0,"",IF(AND(Encodage!B5439&gt;=$G$2,Encodage!A5439&lt;=$H$2),Encodage!C5439,"")))</f>
        <v/>
      </c>
      <c r="C5439" s="62"/>
      <c r="D5439" s="61"/>
      <c r="E5439" s="61"/>
      <c r="F5439" s="61"/>
      <c r="G5439" s="61"/>
      <c r="H5439" s="61"/>
      <c r="I5439" s="61"/>
      <c r="J5439" s="61"/>
      <c r="K5439" s="61"/>
    </row>
    <row r="5440" spans="1:11">
      <c r="A5440" s="62" t="str">
        <f>IF(Encodage!A5440="","",IF(COUNTIF($A$2:A5439,Encodage!A5440),"",IF(AND(Encodage!A5440&gt;=$G$2,Encodage!A5440&lt;=$H$2),Encodage!B5440,"")))</f>
        <v/>
      </c>
      <c r="B5440" s="62" t="str">
        <f>IF(A5440="","",IF(COUNTIF($A$2:B5439,Encodage!B5440)&gt;0,"",IF(AND(Encodage!B5440&gt;=$G$2,Encodage!A5440&lt;=$H$2),Encodage!C5440,"")))</f>
        <v/>
      </c>
      <c r="C5440" s="62"/>
      <c r="D5440" s="61"/>
      <c r="E5440" s="61"/>
      <c r="F5440" s="61"/>
      <c r="G5440" s="61"/>
      <c r="H5440" s="61"/>
      <c r="I5440" s="61"/>
      <c r="J5440" s="61"/>
      <c r="K5440" s="61"/>
    </row>
    <row r="5441" spans="1:11">
      <c r="A5441" s="62" t="str">
        <f>IF(Encodage!A5441="","",IF(COUNTIF($A$2:A5440,Encodage!A5441),"",IF(AND(Encodage!A5441&gt;=$G$2,Encodage!A5441&lt;=$H$2),Encodage!B5441,"")))</f>
        <v/>
      </c>
      <c r="B5441" s="62" t="str">
        <f>IF(A5441="","",IF(COUNTIF($A$2:B5440,Encodage!B5441)&gt;0,"",IF(AND(Encodage!B5441&gt;=$G$2,Encodage!A5441&lt;=$H$2),Encodage!C5441,"")))</f>
        <v/>
      </c>
      <c r="C5441" s="62"/>
      <c r="D5441" s="61"/>
      <c r="E5441" s="61"/>
      <c r="F5441" s="61"/>
      <c r="G5441" s="61"/>
      <c r="H5441" s="61"/>
      <c r="I5441" s="61"/>
      <c r="J5441" s="61"/>
      <c r="K5441" s="61"/>
    </row>
    <row r="5442" spans="1:11">
      <c r="A5442" s="62" t="str">
        <f>IF(Encodage!A5442="","",IF(COUNTIF($A$2:A5441,Encodage!A5442),"",IF(AND(Encodage!A5442&gt;=$G$2,Encodage!A5442&lt;=$H$2),Encodage!B5442,"")))</f>
        <v/>
      </c>
      <c r="B5442" s="62" t="str">
        <f>IF(A5442="","",IF(COUNTIF($A$2:B5441,Encodage!B5442)&gt;0,"",IF(AND(Encodage!B5442&gt;=$G$2,Encodage!A5442&lt;=$H$2),Encodage!C5442,"")))</f>
        <v/>
      </c>
      <c r="C5442" s="62"/>
      <c r="D5442" s="61"/>
      <c r="E5442" s="61"/>
      <c r="F5442" s="61"/>
      <c r="G5442" s="61"/>
      <c r="H5442" s="61"/>
      <c r="I5442" s="61"/>
      <c r="J5442" s="61"/>
      <c r="K5442" s="61"/>
    </row>
    <row r="5443" spans="1:11">
      <c r="A5443" s="62" t="str">
        <f>IF(Encodage!A5443="","",IF(COUNTIF($A$2:A5442,Encodage!A5443),"",IF(AND(Encodage!A5443&gt;=$G$2,Encodage!A5443&lt;=$H$2),Encodage!B5443,"")))</f>
        <v/>
      </c>
      <c r="B5443" s="62" t="str">
        <f>IF(A5443="","",IF(COUNTIF($A$2:B5442,Encodage!B5443)&gt;0,"",IF(AND(Encodage!B5443&gt;=$G$2,Encodage!A5443&lt;=$H$2),Encodage!C5443,"")))</f>
        <v/>
      </c>
      <c r="C5443" s="62"/>
      <c r="D5443" s="61"/>
      <c r="E5443" s="61"/>
      <c r="F5443" s="61"/>
      <c r="G5443" s="61"/>
      <c r="H5443" s="61"/>
      <c r="I5443" s="61"/>
      <c r="J5443" s="61"/>
      <c r="K5443" s="61"/>
    </row>
    <row r="5444" spans="1:11">
      <c r="A5444" s="62" t="str">
        <f>IF(Encodage!A5444="","",IF(COUNTIF($A$2:A5443,Encodage!A5444),"",IF(AND(Encodage!A5444&gt;=$G$2,Encodage!A5444&lt;=$H$2),Encodage!B5444,"")))</f>
        <v/>
      </c>
      <c r="B5444" s="62" t="str">
        <f>IF(A5444="","",IF(COUNTIF($A$2:B5443,Encodage!B5444)&gt;0,"",IF(AND(Encodage!B5444&gt;=$G$2,Encodage!A5444&lt;=$H$2),Encodage!C5444,"")))</f>
        <v/>
      </c>
      <c r="C5444" s="62"/>
      <c r="D5444" s="61"/>
      <c r="E5444" s="61"/>
      <c r="F5444" s="61"/>
      <c r="G5444" s="61"/>
      <c r="H5444" s="61"/>
      <c r="I5444" s="61"/>
      <c r="J5444" s="61"/>
      <c r="K5444" s="61"/>
    </row>
    <row r="5445" spans="1:11">
      <c r="A5445" s="62" t="str">
        <f>IF(Encodage!A5445="","",IF(COUNTIF($A$2:A5444,Encodage!A5445),"",IF(AND(Encodage!A5445&gt;=$G$2,Encodage!A5445&lt;=$H$2),Encodage!B5445,"")))</f>
        <v/>
      </c>
      <c r="B5445" s="62" t="str">
        <f>IF(A5445="","",IF(COUNTIF($A$2:B5444,Encodage!B5445)&gt;0,"",IF(AND(Encodage!B5445&gt;=$G$2,Encodage!A5445&lt;=$H$2),Encodage!C5445,"")))</f>
        <v/>
      </c>
      <c r="C5445" s="62"/>
      <c r="D5445" s="61"/>
      <c r="E5445" s="61"/>
      <c r="F5445" s="61"/>
      <c r="G5445" s="61"/>
      <c r="H5445" s="61"/>
      <c r="I5445" s="61"/>
      <c r="J5445" s="61"/>
      <c r="K5445" s="61"/>
    </row>
    <row r="5446" spans="1:11">
      <c r="A5446" s="62" t="str">
        <f>IF(Encodage!A5446="","",IF(COUNTIF($A$2:A5445,Encodage!A5446),"",IF(AND(Encodage!A5446&gt;=$G$2,Encodage!A5446&lt;=$H$2),Encodage!B5446,"")))</f>
        <v/>
      </c>
      <c r="B5446" s="62" t="str">
        <f>IF(A5446="","",IF(COUNTIF($A$2:B5445,Encodage!B5446)&gt;0,"",IF(AND(Encodage!B5446&gt;=$G$2,Encodage!A5446&lt;=$H$2),Encodage!C5446,"")))</f>
        <v/>
      </c>
      <c r="C5446" s="62"/>
      <c r="D5446" s="61"/>
      <c r="E5446" s="61"/>
      <c r="F5446" s="61"/>
      <c r="G5446" s="61"/>
      <c r="H5446" s="61"/>
      <c r="I5446" s="61"/>
      <c r="J5446" s="61"/>
      <c r="K5446" s="61"/>
    </row>
    <row r="5447" spans="1:11">
      <c r="A5447" s="62" t="str">
        <f>IF(Encodage!A5447="","",IF(COUNTIF($A$2:A5446,Encodage!A5447),"",IF(AND(Encodage!A5447&gt;=$G$2,Encodage!A5447&lt;=$H$2),Encodage!B5447,"")))</f>
        <v/>
      </c>
      <c r="B5447" s="62" t="str">
        <f>IF(A5447="","",IF(COUNTIF($A$2:B5446,Encodage!B5447)&gt;0,"",IF(AND(Encodage!B5447&gt;=$G$2,Encodage!A5447&lt;=$H$2),Encodage!C5447,"")))</f>
        <v/>
      </c>
      <c r="C5447" s="62"/>
      <c r="D5447" s="61"/>
      <c r="E5447" s="61"/>
      <c r="F5447" s="61"/>
      <c r="G5447" s="61"/>
      <c r="H5447" s="61"/>
      <c r="I5447" s="61"/>
      <c r="J5447" s="61"/>
      <c r="K5447" s="61"/>
    </row>
    <row r="5448" spans="1:11">
      <c r="A5448" s="62" t="str">
        <f>IF(Encodage!A5448="","",IF(COUNTIF($A$2:A5447,Encodage!A5448),"",IF(AND(Encodage!A5448&gt;=$G$2,Encodage!A5448&lt;=$H$2),Encodage!B5448,"")))</f>
        <v/>
      </c>
      <c r="B5448" s="62" t="str">
        <f>IF(A5448="","",IF(COUNTIF($A$2:B5447,Encodage!B5448)&gt;0,"",IF(AND(Encodage!B5448&gt;=$G$2,Encodage!A5448&lt;=$H$2),Encodage!C5448,"")))</f>
        <v/>
      </c>
      <c r="C5448" s="62"/>
      <c r="D5448" s="61"/>
      <c r="E5448" s="61"/>
      <c r="F5448" s="61"/>
      <c r="G5448" s="61"/>
      <c r="H5448" s="61"/>
      <c r="I5448" s="61"/>
      <c r="J5448" s="61"/>
      <c r="K5448" s="61"/>
    </row>
    <row r="5449" spans="1:11">
      <c r="A5449" s="62" t="str">
        <f>IF(Encodage!A5449="","",IF(COUNTIF($A$2:A5448,Encodage!A5449),"",IF(AND(Encodage!A5449&gt;=$G$2,Encodage!A5449&lt;=$H$2),Encodage!B5449,"")))</f>
        <v/>
      </c>
      <c r="B5449" s="62" t="str">
        <f>IF(A5449="","",IF(COUNTIF($A$2:B5448,Encodage!B5449)&gt;0,"",IF(AND(Encodage!B5449&gt;=$G$2,Encodage!A5449&lt;=$H$2),Encodage!C5449,"")))</f>
        <v/>
      </c>
      <c r="C5449" s="62"/>
      <c r="D5449" s="61"/>
      <c r="E5449" s="61"/>
      <c r="F5449" s="61"/>
      <c r="G5449" s="61"/>
      <c r="H5449" s="61"/>
      <c r="I5449" s="61"/>
      <c r="J5449" s="61"/>
      <c r="K5449" s="61"/>
    </row>
    <row r="5450" spans="1:11">
      <c r="A5450" s="62" t="str">
        <f>IF(Encodage!A5450="","",IF(COUNTIF($A$2:A5449,Encodage!A5450),"",IF(AND(Encodage!A5450&gt;=$G$2,Encodage!A5450&lt;=$H$2),Encodage!B5450,"")))</f>
        <v/>
      </c>
      <c r="B5450" s="62" t="str">
        <f>IF(A5450="","",IF(COUNTIF($A$2:B5449,Encodage!B5450)&gt;0,"",IF(AND(Encodage!B5450&gt;=$G$2,Encodage!A5450&lt;=$H$2),Encodage!C5450,"")))</f>
        <v/>
      </c>
      <c r="C5450" s="62"/>
      <c r="D5450" s="61"/>
      <c r="E5450" s="61"/>
      <c r="F5450" s="61"/>
      <c r="G5450" s="61"/>
      <c r="H5450" s="61"/>
      <c r="I5450" s="61"/>
      <c r="J5450" s="61"/>
      <c r="K5450" s="61"/>
    </row>
    <row r="5451" spans="1:11">
      <c r="A5451" s="62" t="str">
        <f>IF(Encodage!A5451="","",IF(COUNTIF($A$2:A5450,Encodage!A5451),"",IF(AND(Encodage!A5451&gt;=$G$2,Encodage!A5451&lt;=$H$2),Encodage!B5451,"")))</f>
        <v/>
      </c>
      <c r="B5451" s="62" t="str">
        <f>IF(A5451="","",IF(COUNTIF($A$2:B5450,Encodage!B5451)&gt;0,"",IF(AND(Encodage!B5451&gt;=$G$2,Encodage!A5451&lt;=$H$2),Encodage!C5451,"")))</f>
        <v/>
      </c>
      <c r="C5451" s="62"/>
      <c r="D5451" s="61"/>
      <c r="E5451" s="61"/>
      <c r="F5451" s="61"/>
      <c r="G5451" s="61"/>
      <c r="H5451" s="61"/>
      <c r="I5451" s="61"/>
      <c r="J5451" s="61"/>
      <c r="K5451" s="61"/>
    </row>
    <row r="5452" spans="1:11">
      <c r="A5452" s="62" t="str">
        <f>IF(Encodage!A5452="","",IF(COUNTIF($A$2:A5451,Encodage!A5452),"",IF(AND(Encodage!A5452&gt;=$G$2,Encodage!A5452&lt;=$H$2),Encodage!B5452,"")))</f>
        <v/>
      </c>
      <c r="B5452" s="62" t="str">
        <f>IF(A5452="","",IF(COUNTIF($A$2:B5451,Encodage!B5452)&gt;0,"",IF(AND(Encodage!B5452&gt;=$G$2,Encodage!A5452&lt;=$H$2),Encodage!C5452,"")))</f>
        <v/>
      </c>
      <c r="C5452" s="62"/>
      <c r="D5452" s="61"/>
      <c r="E5452" s="61"/>
      <c r="F5452" s="61"/>
      <c r="G5452" s="61"/>
      <c r="H5452" s="61"/>
      <c r="I5452" s="61"/>
      <c r="J5452" s="61"/>
      <c r="K5452" s="61"/>
    </row>
    <row r="5453" spans="1:11">
      <c r="A5453" s="62" t="str">
        <f>IF(Encodage!A5453="","",IF(COUNTIF($A$2:A5452,Encodage!A5453),"",IF(AND(Encodage!A5453&gt;=$G$2,Encodage!A5453&lt;=$H$2),Encodage!B5453,"")))</f>
        <v/>
      </c>
      <c r="B5453" s="62" t="str">
        <f>IF(A5453="","",IF(COUNTIF($A$2:B5452,Encodage!B5453)&gt;0,"",IF(AND(Encodage!B5453&gt;=$G$2,Encodage!A5453&lt;=$H$2),Encodage!C5453,"")))</f>
        <v/>
      </c>
      <c r="C5453" s="62"/>
      <c r="D5453" s="61"/>
      <c r="E5453" s="61"/>
      <c r="F5453" s="61"/>
      <c r="G5453" s="61"/>
      <c r="H5453" s="61"/>
      <c r="I5453" s="61"/>
      <c r="J5453" s="61"/>
      <c r="K5453" s="61"/>
    </row>
    <row r="5454" spans="1:11">
      <c r="A5454" s="62" t="str">
        <f>IF(Encodage!A5454="","",IF(COUNTIF($A$2:A5453,Encodage!A5454),"",IF(AND(Encodage!A5454&gt;=$G$2,Encodage!A5454&lt;=$H$2),Encodage!B5454,"")))</f>
        <v/>
      </c>
      <c r="B5454" s="62" t="str">
        <f>IF(A5454="","",IF(COUNTIF($A$2:B5453,Encodage!B5454)&gt;0,"",IF(AND(Encodage!B5454&gt;=$G$2,Encodage!A5454&lt;=$H$2),Encodage!C5454,"")))</f>
        <v/>
      </c>
      <c r="C5454" s="62"/>
      <c r="D5454" s="61"/>
      <c r="E5454" s="61"/>
      <c r="F5454" s="61"/>
      <c r="G5454" s="61"/>
      <c r="H5454" s="61"/>
      <c r="I5454" s="61"/>
      <c r="J5454" s="61"/>
      <c r="K5454" s="61"/>
    </row>
    <row r="5455" spans="1:11">
      <c r="A5455" s="62" t="str">
        <f>IF(Encodage!A5455="","",IF(COUNTIF($A$2:A5454,Encodage!A5455),"",IF(AND(Encodage!A5455&gt;=$G$2,Encodage!A5455&lt;=$H$2),Encodage!B5455,"")))</f>
        <v/>
      </c>
      <c r="B5455" s="62" t="str">
        <f>IF(A5455="","",IF(COUNTIF($A$2:B5454,Encodage!B5455)&gt;0,"",IF(AND(Encodage!B5455&gt;=$G$2,Encodage!A5455&lt;=$H$2),Encodage!C5455,"")))</f>
        <v/>
      </c>
      <c r="C5455" s="62"/>
      <c r="D5455" s="61"/>
      <c r="E5455" s="61"/>
      <c r="F5455" s="61"/>
      <c r="G5455" s="61"/>
      <c r="H5455" s="61"/>
      <c r="I5455" s="61"/>
      <c r="J5455" s="61"/>
      <c r="K5455" s="61"/>
    </row>
    <row r="5456" spans="1:11">
      <c r="A5456" s="62" t="str">
        <f>IF(Encodage!A5456="","",IF(COUNTIF($A$2:A5455,Encodage!A5456),"",IF(AND(Encodage!A5456&gt;=$G$2,Encodage!A5456&lt;=$H$2),Encodage!B5456,"")))</f>
        <v/>
      </c>
      <c r="B5456" s="62" t="str">
        <f>IF(A5456="","",IF(COUNTIF($A$2:B5455,Encodage!B5456)&gt;0,"",IF(AND(Encodage!B5456&gt;=$G$2,Encodage!A5456&lt;=$H$2),Encodage!C5456,"")))</f>
        <v/>
      </c>
      <c r="C5456" s="62"/>
      <c r="D5456" s="61"/>
      <c r="E5456" s="61"/>
      <c r="F5456" s="61"/>
      <c r="G5456" s="61"/>
      <c r="H5456" s="61"/>
      <c r="I5456" s="61"/>
      <c r="J5456" s="61"/>
      <c r="K5456" s="61"/>
    </row>
    <row r="5457" spans="1:11">
      <c r="A5457" s="62" t="str">
        <f>IF(Encodage!A5457="","",IF(COUNTIF($A$2:A5456,Encodage!A5457),"",IF(AND(Encodage!A5457&gt;=$G$2,Encodage!A5457&lt;=$H$2),Encodage!B5457,"")))</f>
        <v/>
      </c>
      <c r="B5457" s="62" t="str">
        <f>IF(A5457="","",IF(COUNTIF($A$2:B5456,Encodage!B5457)&gt;0,"",IF(AND(Encodage!B5457&gt;=$G$2,Encodage!A5457&lt;=$H$2),Encodage!C5457,"")))</f>
        <v/>
      </c>
      <c r="C5457" s="62"/>
      <c r="D5457" s="61"/>
      <c r="E5457" s="61"/>
      <c r="F5457" s="61"/>
      <c r="G5457" s="61"/>
      <c r="H5457" s="61"/>
      <c r="I5457" s="61"/>
      <c r="J5457" s="61"/>
      <c r="K5457" s="61"/>
    </row>
    <row r="5458" spans="1:11">
      <c r="A5458" s="62" t="str">
        <f>IF(Encodage!A5458="","",IF(COUNTIF($A$2:A5457,Encodage!A5458),"",IF(AND(Encodage!A5458&gt;=$G$2,Encodage!A5458&lt;=$H$2),Encodage!B5458,"")))</f>
        <v/>
      </c>
      <c r="B5458" s="62" t="str">
        <f>IF(A5458="","",IF(COUNTIF($A$2:B5457,Encodage!B5458)&gt;0,"",IF(AND(Encodage!B5458&gt;=$G$2,Encodage!A5458&lt;=$H$2),Encodage!C5458,"")))</f>
        <v/>
      </c>
      <c r="C5458" s="62"/>
      <c r="D5458" s="61"/>
      <c r="E5458" s="61"/>
      <c r="F5458" s="61"/>
      <c r="G5458" s="61"/>
      <c r="H5458" s="61"/>
      <c r="I5458" s="61"/>
      <c r="J5458" s="61"/>
      <c r="K5458" s="61"/>
    </row>
    <row r="5459" spans="1:11">
      <c r="A5459" s="62" t="str">
        <f>IF(Encodage!A5459="","",IF(COUNTIF($A$2:A5458,Encodage!A5459),"",IF(AND(Encodage!A5459&gt;=$G$2,Encodage!A5459&lt;=$H$2),Encodage!B5459,"")))</f>
        <v/>
      </c>
      <c r="B5459" s="62" t="str">
        <f>IF(A5459="","",IF(COUNTIF($A$2:B5458,Encodage!B5459)&gt;0,"",IF(AND(Encodage!B5459&gt;=$G$2,Encodage!A5459&lt;=$H$2),Encodage!C5459,"")))</f>
        <v/>
      </c>
      <c r="C5459" s="62"/>
      <c r="D5459" s="61"/>
      <c r="E5459" s="61"/>
      <c r="F5459" s="61"/>
      <c r="G5459" s="61"/>
      <c r="H5459" s="61"/>
      <c r="I5459" s="61"/>
      <c r="J5459" s="61"/>
      <c r="K5459" s="61"/>
    </row>
    <row r="5460" spans="1:11">
      <c r="A5460" s="62" t="str">
        <f>IF(Encodage!A5460="","",IF(COUNTIF($A$2:A5459,Encodage!A5460),"",IF(AND(Encodage!A5460&gt;=$G$2,Encodage!A5460&lt;=$H$2),Encodage!B5460,"")))</f>
        <v/>
      </c>
      <c r="B5460" s="62" t="str">
        <f>IF(A5460="","",IF(COUNTIF($A$2:B5459,Encodage!B5460)&gt;0,"",IF(AND(Encodage!B5460&gt;=$G$2,Encodage!A5460&lt;=$H$2),Encodage!C5460,"")))</f>
        <v/>
      </c>
      <c r="C5460" s="62"/>
      <c r="D5460" s="61"/>
      <c r="E5460" s="61"/>
      <c r="F5460" s="61"/>
      <c r="G5460" s="61"/>
      <c r="H5460" s="61"/>
      <c r="I5460" s="61"/>
      <c r="J5460" s="61"/>
      <c r="K5460" s="61"/>
    </row>
    <row r="5461" spans="1:11">
      <c r="A5461" s="62" t="str">
        <f>IF(Encodage!A5461="","",IF(COUNTIF($A$2:A5460,Encodage!A5461),"",IF(AND(Encodage!A5461&gt;=$G$2,Encodage!A5461&lt;=$H$2),Encodage!B5461,"")))</f>
        <v/>
      </c>
      <c r="B5461" s="62" t="str">
        <f>IF(A5461="","",IF(COUNTIF($A$2:B5460,Encodage!B5461)&gt;0,"",IF(AND(Encodage!B5461&gt;=$G$2,Encodage!A5461&lt;=$H$2),Encodage!C5461,"")))</f>
        <v/>
      </c>
      <c r="C5461" s="62"/>
      <c r="D5461" s="61"/>
      <c r="E5461" s="61"/>
      <c r="F5461" s="61"/>
      <c r="G5461" s="61"/>
      <c r="H5461" s="61"/>
      <c r="I5461" s="61"/>
      <c r="J5461" s="61"/>
      <c r="K5461" s="61"/>
    </row>
    <row r="5462" spans="1:11">
      <c r="A5462" s="62" t="str">
        <f>IF(Encodage!A5462="","",IF(COUNTIF($A$2:A5461,Encodage!A5462),"",IF(AND(Encodage!A5462&gt;=$G$2,Encodage!A5462&lt;=$H$2),Encodage!B5462,"")))</f>
        <v/>
      </c>
      <c r="B5462" s="62" t="str">
        <f>IF(A5462="","",IF(COUNTIF($A$2:B5461,Encodage!B5462)&gt;0,"",IF(AND(Encodage!B5462&gt;=$G$2,Encodage!A5462&lt;=$H$2),Encodage!C5462,"")))</f>
        <v/>
      </c>
      <c r="C5462" s="62"/>
      <c r="D5462" s="61"/>
      <c r="E5462" s="61"/>
      <c r="F5462" s="61"/>
      <c r="G5462" s="61"/>
      <c r="H5462" s="61"/>
      <c r="I5462" s="61"/>
      <c r="J5462" s="61"/>
      <c r="K5462" s="61"/>
    </row>
    <row r="5463" spans="1:11">
      <c r="A5463" s="62" t="str">
        <f>IF(Encodage!A5463="","",IF(COUNTIF($A$2:A5462,Encodage!A5463),"",IF(AND(Encodage!A5463&gt;=$G$2,Encodage!A5463&lt;=$H$2),Encodage!B5463,"")))</f>
        <v/>
      </c>
      <c r="B5463" s="62" t="str">
        <f>IF(A5463="","",IF(COUNTIF($A$2:B5462,Encodage!B5463)&gt;0,"",IF(AND(Encodage!B5463&gt;=$G$2,Encodage!A5463&lt;=$H$2),Encodage!C5463,"")))</f>
        <v/>
      </c>
      <c r="C5463" s="62"/>
      <c r="D5463" s="61"/>
      <c r="E5463" s="61"/>
      <c r="F5463" s="61"/>
      <c r="G5463" s="61"/>
      <c r="H5463" s="61"/>
      <c r="I5463" s="61"/>
      <c r="J5463" s="61"/>
      <c r="K5463" s="61"/>
    </row>
    <row r="5464" spans="1:11">
      <c r="A5464" s="62" t="str">
        <f>IF(Encodage!A5464="","",IF(COUNTIF($A$2:A5463,Encodage!A5464),"",IF(AND(Encodage!A5464&gt;=$G$2,Encodage!A5464&lt;=$H$2),Encodage!B5464,"")))</f>
        <v/>
      </c>
      <c r="B5464" s="62" t="str">
        <f>IF(A5464="","",IF(COUNTIF($A$2:B5463,Encodage!B5464)&gt;0,"",IF(AND(Encodage!B5464&gt;=$G$2,Encodage!A5464&lt;=$H$2),Encodage!C5464,"")))</f>
        <v/>
      </c>
      <c r="C5464" s="62"/>
      <c r="D5464" s="61"/>
      <c r="E5464" s="61"/>
      <c r="F5464" s="61"/>
      <c r="G5464" s="61"/>
      <c r="H5464" s="61"/>
      <c r="I5464" s="61"/>
      <c r="J5464" s="61"/>
      <c r="K5464" s="61"/>
    </row>
    <row r="5465" spans="1:11">
      <c r="A5465" s="62" t="str">
        <f>IF(Encodage!A5465="","",IF(COUNTIF($A$2:A5464,Encodage!A5465),"",IF(AND(Encodage!A5465&gt;=$G$2,Encodage!A5465&lt;=$H$2),Encodage!B5465,"")))</f>
        <v/>
      </c>
      <c r="B5465" s="62" t="str">
        <f>IF(A5465="","",IF(COUNTIF($A$2:B5464,Encodage!B5465)&gt;0,"",IF(AND(Encodage!B5465&gt;=$G$2,Encodage!A5465&lt;=$H$2),Encodage!C5465,"")))</f>
        <v/>
      </c>
      <c r="C5465" s="62"/>
      <c r="D5465" s="61"/>
      <c r="E5465" s="61"/>
      <c r="F5465" s="61"/>
      <c r="G5465" s="61"/>
      <c r="H5465" s="61"/>
      <c r="I5465" s="61"/>
      <c r="J5465" s="61"/>
      <c r="K5465" s="61"/>
    </row>
    <row r="5466" spans="1:11">
      <c r="A5466" s="62" t="str">
        <f>IF(Encodage!A5466="","",IF(COUNTIF($A$2:A5465,Encodage!A5466),"",IF(AND(Encodage!A5466&gt;=$G$2,Encodage!A5466&lt;=$H$2),Encodage!B5466,"")))</f>
        <v/>
      </c>
      <c r="B5466" s="62" t="str">
        <f>IF(A5466="","",IF(COUNTIF($A$2:B5465,Encodage!B5466)&gt;0,"",IF(AND(Encodage!B5466&gt;=$G$2,Encodage!A5466&lt;=$H$2),Encodage!C5466,"")))</f>
        <v/>
      </c>
      <c r="C5466" s="62"/>
      <c r="D5466" s="61"/>
      <c r="E5466" s="61"/>
      <c r="F5466" s="61"/>
      <c r="G5466" s="61"/>
      <c r="H5466" s="61"/>
      <c r="I5466" s="61"/>
      <c r="J5466" s="61"/>
      <c r="K5466" s="61"/>
    </row>
    <row r="5467" spans="1:11">
      <c r="A5467" s="62" t="str">
        <f>IF(Encodage!A5467="","",IF(COUNTIF($A$2:A5466,Encodage!A5467),"",IF(AND(Encodage!A5467&gt;=$G$2,Encodage!A5467&lt;=$H$2),Encodage!B5467,"")))</f>
        <v/>
      </c>
      <c r="B5467" s="62" t="str">
        <f>IF(A5467="","",IF(COUNTIF($A$2:B5466,Encodage!B5467)&gt;0,"",IF(AND(Encodage!B5467&gt;=$G$2,Encodage!A5467&lt;=$H$2),Encodage!C5467,"")))</f>
        <v/>
      </c>
      <c r="C5467" s="62"/>
      <c r="D5467" s="61"/>
      <c r="E5467" s="61"/>
      <c r="F5467" s="61"/>
      <c r="G5467" s="61"/>
      <c r="H5467" s="61"/>
      <c r="I5467" s="61"/>
      <c r="J5467" s="61"/>
      <c r="K5467" s="61"/>
    </row>
    <row r="5468" spans="1:11">
      <c r="A5468" s="62" t="str">
        <f>IF(Encodage!A5468="","",IF(COUNTIF($A$2:A5467,Encodage!A5468),"",IF(AND(Encodage!A5468&gt;=$G$2,Encodage!A5468&lt;=$H$2),Encodage!B5468,"")))</f>
        <v/>
      </c>
      <c r="B5468" s="62" t="str">
        <f>IF(A5468="","",IF(COUNTIF($A$2:B5467,Encodage!B5468)&gt;0,"",IF(AND(Encodage!B5468&gt;=$G$2,Encodage!A5468&lt;=$H$2),Encodage!C5468,"")))</f>
        <v/>
      </c>
      <c r="C5468" s="62"/>
      <c r="D5468" s="61"/>
      <c r="E5468" s="61"/>
      <c r="F5468" s="61"/>
      <c r="G5468" s="61"/>
      <c r="H5468" s="61"/>
      <c r="I5468" s="61"/>
      <c r="J5468" s="61"/>
      <c r="K5468" s="61"/>
    </row>
    <row r="5469" spans="1:11">
      <c r="A5469" s="62" t="str">
        <f>IF(Encodage!A5469="","",IF(COUNTIF($A$2:A5468,Encodage!A5469),"",IF(AND(Encodage!A5469&gt;=$G$2,Encodage!A5469&lt;=$H$2),Encodage!B5469,"")))</f>
        <v/>
      </c>
      <c r="B5469" s="62" t="str">
        <f>IF(A5469="","",IF(COUNTIF($A$2:B5468,Encodage!B5469)&gt;0,"",IF(AND(Encodage!B5469&gt;=$G$2,Encodage!A5469&lt;=$H$2),Encodage!C5469,"")))</f>
        <v/>
      </c>
      <c r="C5469" s="62"/>
      <c r="D5469" s="61"/>
      <c r="E5469" s="61"/>
      <c r="F5469" s="61"/>
      <c r="G5469" s="61"/>
      <c r="H5469" s="61"/>
      <c r="I5469" s="61"/>
      <c r="J5469" s="61"/>
      <c r="K5469" s="61"/>
    </row>
    <row r="5470" spans="1:11">
      <c r="A5470" s="62" t="str">
        <f>IF(Encodage!A5470="","",IF(COUNTIF($A$2:A5469,Encodage!A5470),"",IF(AND(Encodage!A5470&gt;=$G$2,Encodage!A5470&lt;=$H$2),Encodage!B5470,"")))</f>
        <v/>
      </c>
      <c r="B5470" s="62" t="str">
        <f>IF(A5470="","",IF(COUNTIF($A$2:B5469,Encodage!B5470)&gt;0,"",IF(AND(Encodage!B5470&gt;=$G$2,Encodage!A5470&lt;=$H$2),Encodage!C5470,"")))</f>
        <v/>
      </c>
      <c r="C5470" s="62"/>
      <c r="D5470" s="61"/>
      <c r="E5470" s="61"/>
      <c r="F5470" s="61"/>
      <c r="G5470" s="61"/>
      <c r="H5470" s="61"/>
      <c r="I5470" s="61"/>
      <c r="J5470" s="61"/>
      <c r="K5470" s="61"/>
    </row>
    <row r="5471" spans="1:11">
      <c r="A5471" s="62" t="str">
        <f>IF(Encodage!A5471="","",IF(COUNTIF($A$2:A5470,Encodage!A5471),"",IF(AND(Encodage!A5471&gt;=$G$2,Encodage!A5471&lt;=$H$2),Encodage!B5471,"")))</f>
        <v/>
      </c>
      <c r="B5471" s="62" t="str">
        <f>IF(A5471="","",IF(COUNTIF($A$2:B5470,Encodage!B5471)&gt;0,"",IF(AND(Encodage!B5471&gt;=$G$2,Encodage!A5471&lt;=$H$2),Encodage!C5471,"")))</f>
        <v/>
      </c>
      <c r="C5471" s="62"/>
      <c r="D5471" s="61"/>
      <c r="E5471" s="61"/>
      <c r="F5471" s="61"/>
      <c r="G5471" s="61"/>
      <c r="H5471" s="61"/>
      <c r="I5471" s="61"/>
      <c r="J5471" s="61"/>
      <c r="K5471" s="61"/>
    </row>
    <row r="5472" spans="1:11">
      <c r="A5472" s="62" t="str">
        <f>IF(Encodage!A5472="","",IF(COUNTIF($A$2:A5471,Encodage!A5472),"",IF(AND(Encodage!A5472&gt;=$G$2,Encodage!A5472&lt;=$H$2),Encodage!B5472,"")))</f>
        <v/>
      </c>
      <c r="B5472" s="62" t="str">
        <f>IF(A5472="","",IF(COUNTIF($A$2:B5471,Encodage!B5472)&gt;0,"",IF(AND(Encodage!B5472&gt;=$G$2,Encodage!A5472&lt;=$H$2),Encodage!C5472,"")))</f>
        <v/>
      </c>
      <c r="C5472" s="62"/>
      <c r="D5472" s="61"/>
      <c r="E5472" s="61"/>
      <c r="F5472" s="61"/>
      <c r="G5472" s="61"/>
      <c r="H5472" s="61"/>
      <c r="I5472" s="61"/>
      <c r="J5472" s="61"/>
      <c r="K5472" s="61"/>
    </row>
    <row r="5473" spans="1:11">
      <c r="A5473" s="62" t="str">
        <f>IF(Encodage!A5473="","",IF(COUNTIF($A$2:A5472,Encodage!A5473),"",IF(AND(Encodage!A5473&gt;=$G$2,Encodage!A5473&lt;=$H$2),Encodage!B5473,"")))</f>
        <v/>
      </c>
      <c r="B5473" s="62" t="str">
        <f>IF(A5473="","",IF(COUNTIF($A$2:B5472,Encodage!B5473)&gt;0,"",IF(AND(Encodage!B5473&gt;=$G$2,Encodage!A5473&lt;=$H$2),Encodage!C5473,"")))</f>
        <v/>
      </c>
      <c r="C5473" s="62"/>
      <c r="D5473" s="61"/>
      <c r="E5473" s="61"/>
      <c r="F5473" s="61"/>
      <c r="G5473" s="61"/>
      <c r="H5473" s="61"/>
      <c r="I5473" s="61"/>
      <c r="J5473" s="61"/>
      <c r="K5473" s="61"/>
    </row>
    <row r="5474" spans="1:11">
      <c r="A5474" s="62" t="str">
        <f>IF(Encodage!A5474="","",IF(COUNTIF($A$2:A5473,Encodage!A5474),"",IF(AND(Encodage!A5474&gt;=$G$2,Encodage!A5474&lt;=$H$2),Encodage!B5474,"")))</f>
        <v/>
      </c>
      <c r="B5474" s="62" t="str">
        <f>IF(A5474="","",IF(COUNTIF($A$2:B5473,Encodage!B5474)&gt;0,"",IF(AND(Encodage!B5474&gt;=$G$2,Encodage!A5474&lt;=$H$2),Encodage!C5474,"")))</f>
        <v/>
      </c>
      <c r="C5474" s="62"/>
      <c r="D5474" s="61"/>
      <c r="E5474" s="61"/>
      <c r="F5474" s="61"/>
      <c r="G5474" s="61"/>
      <c r="H5474" s="61"/>
      <c r="I5474" s="61"/>
      <c r="J5474" s="61"/>
      <c r="K5474" s="61"/>
    </row>
    <row r="5475" spans="1:11">
      <c r="A5475" s="62" t="str">
        <f>IF(Encodage!A5475="","",IF(COUNTIF($A$2:A5474,Encodage!A5475),"",IF(AND(Encodage!A5475&gt;=$G$2,Encodage!A5475&lt;=$H$2),Encodage!B5475,"")))</f>
        <v/>
      </c>
      <c r="B5475" s="62" t="str">
        <f>IF(A5475="","",IF(COUNTIF($A$2:B5474,Encodage!B5475)&gt;0,"",IF(AND(Encodage!B5475&gt;=$G$2,Encodage!A5475&lt;=$H$2),Encodage!C5475,"")))</f>
        <v/>
      </c>
      <c r="C5475" s="62"/>
      <c r="D5475" s="61"/>
      <c r="E5475" s="61"/>
      <c r="F5475" s="61"/>
      <c r="G5475" s="61"/>
      <c r="H5475" s="61"/>
      <c r="I5475" s="61"/>
      <c r="J5475" s="61"/>
      <c r="K5475" s="61"/>
    </row>
    <row r="5476" spans="1:11">
      <c r="A5476" s="62" t="str">
        <f>IF(Encodage!A5476="","",IF(COUNTIF($A$2:A5475,Encodage!A5476),"",IF(AND(Encodage!A5476&gt;=$G$2,Encodage!A5476&lt;=$H$2),Encodage!B5476,"")))</f>
        <v/>
      </c>
      <c r="B5476" s="62" t="str">
        <f>IF(A5476="","",IF(COUNTIF($A$2:B5475,Encodage!B5476)&gt;0,"",IF(AND(Encodage!B5476&gt;=$G$2,Encodage!A5476&lt;=$H$2),Encodage!C5476,"")))</f>
        <v/>
      </c>
      <c r="C5476" s="62"/>
      <c r="D5476" s="61"/>
      <c r="E5476" s="61"/>
      <c r="F5476" s="61"/>
      <c r="G5476" s="61"/>
      <c r="H5476" s="61"/>
      <c r="I5476" s="61"/>
      <c r="J5476" s="61"/>
      <c r="K5476" s="61"/>
    </row>
    <row r="5477" spans="1:11">
      <c r="A5477" s="62" t="str">
        <f>IF(Encodage!A5477="","",IF(COUNTIF($A$2:A5476,Encodage!A5477),"",IF(AND(Encodage!A5477&gt;=$G$2,Encodage!A5477&lt;=$H$2),Encodage!B5477,"")))</f>
        <v/>
      </c>
      <c r="B5477" s="62" t="str">
        <f>IF(A5477="","",IF(COUNTIF($A$2:B5476,Encodage!B5477)&gt;0,"",IF(AND(Encodage!B5477&gt;=$G$2,Encodage!A5477&lt;=$H$2),Encodage!C5477,"")))</f>
        <v/>
      </c>
      <c r="C5477" s="62"/>
      <c r="D5477" s="61"/>
      <c r="E5477" s="61"/>
      <c r="F5477" s="61"/>
      <c r="G5477" s="61"/>
      <c r="H5477" s="61"/>
      <c r="I5477" s="61"/>
      <c r="J5477" s="61"/>
      <c r="K5477" s="61"/>
    </row>
    <row r="5478" spans="1:11">
      <c r="A5478" s="62" t="str">
        <f>IF(Encodage!A5478="","",IF(COUNTIF($A$2:A5477,Encodage!A5478),"",IF(AND(Encodage!A5478&gt;=$G$2,Encodage!A5478&lt;=$H$2),Encodage!B5478,"")))</f>
        <v/>
      </c>
      <c r="B5478" s="62" t="str">
        <f>IF(A5478="","",IF(COUNTIF($A$2:B5477,Encodage!B5478)&gt;0,"",IF(AND(Encodage!B5478&gt;=$G$2,Encodage!A5478&lt;=$H$2),Encodage!C5478,"")))</f>
        <v/>
      </c>
      <c r="C5478" s="62"/>
      <c r="D5478" s="61"/>
      <c r="E5478" s="61"/>
      <c r="F5478" s="61"/>
      <c r="G5478" s="61"/>
      <c r="H5478" s="61"/>
      <c r="I5478" s="61"/>
      <c r="J5478" s="61"/>
      <c r="K5478" s="61"/>
    </row>
    <row r="5479" spans="1:11">
      <c r="A5479" s="62" t="str">
        <f>IF(Encodage!A5479="","",IF(COUNTIF($A$2:A5478,Encodage!A5479),"",IF(AND(Encodage!A5479&gt;=$G$2,Encodage!A5479&lt;=$H$2),Encodage!B5479,"")))</f>
        <v/>
      </c>
      <c r="B5479" s="62" t="str">
        <f>IF(A5479="","",IF(COUNTIF($A$2:B5478,Encodage!B5479)&gt;0,"",IF(AND(Encodage!B5479&gt;=$G$2,Encodage!A5479&lt;=$H$2),Encodage!C5479,"")))</f>
        <v/>
      </c>
      <c r="C5479" s="62"/>
      <c r="D5479" s="61"/>
      <c r="E5479" s="61"/>
      <c r="F5479" s="61"/>
      <c r="G5479" s="61"/>
      <c r="H5479" s="61"/>
      <c r="I5479" s="61"/>
      <c r="J5479" s="61"/>
      <c r="K5479" s="61"/>
    </row>
    <row r="5480" spans="1:11">
      <c r="A5480" s="62" t="str">
        <f>IF(Encodage!A5480="","",IF(COUNTIF($A$2:A5479,Encodage!A5480),"",IF(AND(Encodage!A5480&gt;=$G$2,Encodage!A5480&lt;=$H$2),Encodage!B5480,"")))</f>
        <v/>
      </c>
      <c r="B5480" s="62" t="str">
        <f>IF(A5480="","",IF(COUNTIF($A$2:B5479,Encodage!B5480)&gt;0,"",IF(AND(Encodage!B5480&gt;=$G$2,Encodage!A5480&lt;=$H$2),Encodage!C5480,"")))</f>
        <v/>
      </c>
      <c r="C5480" s="62"/>
      <c r="D5480" s="61"/>
      <c r="E5480" s="61"/>
      <c r="F5480" s="61"/>
      <c r="G5480" s="61"/>
      <c r="H5480" s="61"/>
      <c r="I5480" s="61"/>
      <c r="J5480" s="61"/>
      <c r="K5480" s="61"/>
    </row>
    <row r="5481" spans="1:11">
      <c r="A5481" s="62" t="str">
        <f>IF(Encodage!A5481="","",IF(COUNTIF($A$2:A5480,Encodage!A5481),"",IF(AND(Encodage!A5481&gt;=$G$2,Encodage!A5481&lt;=$H$2),Encodage!B5481,"")))</f>
        <v/>
      </c>
      <c r="B5481" s="62" t="str">
        <f>IF(A5481="","",IF(COUNTIF($A$2:B5480,Encodage!B5481)&gt;0,"",IF(AND(Encodage!B5481&gt;=$G$2,Encodage!A5481&lt;=$H$2),Encodage!C5481,"")))</f>
        <v/>
      </c>
      <c r="C5481" s="62"/>
      <c r="D5481" s="61"/>
      <c r="E5481" s="61"/>
      <c r="F5481" s="61"/>
      <c r="G5481" s="61"/>
      <c r="H5481" s="61"/>
      <c r="I5481" s="61"/>
      <c r="J5481" s="61"/>
      <c r="K5481" s="61"/>
    </row>
    <row r="5482" spans="1:11">
      <c r="A5482" s="62" t="str">
        <f>IF(Encodage!A5482="","",IF(COUNTIF($A$2:A5481,Encodage!A5482),"",IF(AND(Encodage!A5482&gt;=$G$2,Encodage!A5482&lt;=$H$2),Encodage!B5482,"")))</f>
        <v/>
      </c>
      <c r="B5482" s="62" t="str">
        <f>IF(A5482="","",IF(COUNTIF($A$2:B5481,Encodage!B5482)&gt;0,"",IF(AND(Encodage!B5482&gt;=$G$2,Encodage!A5482&lt;=$H$2),Encodage!C5482,"")))</f>
        <v/>
      </c>
      <c r="C5482" s="62"/>
      <c r="D5482" s="61"/>
      <c r="E5482" s="61"/>
      <c r="F5482" s="61"/>
      <c r="G5482" s="61"/>
      <c r="H5482" s="61"/>
      <c r="I5482" s="61"/>
      <c r="J5482" s="61"/>
      <c r="K5482" s="61"/>
    </row>
    <row r="5483" spans="1:11">
      <c r="A5483" s="62" t="str">
        <f>IF(Encodage!A5483="","",IF(COUNTIF($A$2:A5482,Encodage!A5483),"",IF(AND(Encodage!A5483&gt;=$G$2,Encodage!A5483&lt;=$H$2),Encodage!B5483,"")))</f>
        <v/>
      </c>
      <c r="B5483" s="62" t="str">
        <f>IF(A5483="","",IF(COUNTIF($A$2:B5482,Encodage!B5483)&gt;0,"",IF(AND(Encodage!B5483&gt;=$G$2,Encodage!A5483&lt;=$H$2),Encodage!C5483,"")))</f>
        <v/>
      </c>
      <c r="C5483" s="62"/>
      <c r="D5483" s="61"/>
      <c r="E5483" s="61"/>
      <c r="F5483" s="61"/>
      <c r="G5483" s="61"/>
      <c r="H5483" s="61"/>
      <c r="I5483" s="61"/>
      <c r="J5483" s="61"/>
      <c r="K5483" s="61"/>
    </row>
    <row r="5484" spans="1:11">
      <c r="A5484" s="62" t="str">
        <f>IF(Encodage!A5484="","",IF(COUNTIF($A$2:A5483,Encodage!A5484),"",IF(AND(Encodage!A5484&gt;=$G$2,Encodage!A5484&lt;=$H$2),Encodage!B5484,"")))</f>
        <v/>
      </c>
      <c r="B5484" s="62" t="str">
        <f>IF(A5484="","",IF(COUNTIF($A$2:B5483,Encodage!B5484)&gt;0,"",IF(AND(Encodage!B5484&gt;=$G$2,Encodage!A5484&lt;=$H$2),Encodage!C5484,"")))</f>
        <v/>
      </c>
      <c r="C5484" s="62"/>
      <c r="D5484" s="61"/>
      <c r="E5484" s="61"/>
      <c r="F5484" s="61"/>
      <c r="G5484" s="61"/>
      <c r="H5484" s="61"/>
      <c r="I5484" s="61"/>
      <c r="J5484" s="61"/>
      <c r="K5484" s="61"/>
    </row>
    <row r="5485" spans="1:11">
      <c r="A5485" s="62" t="str">
        <f>IF(Encodage!A5485="","",IF(COUNTIF($A$2:A5484,Encodage!A5485),"",IF(AND(Encodage!A5485&gt;=$G$2,Encodage!A5485&lt;=$H$2),Encodage!B5485,"")))</f>
        <v/>
      </c>
      <c r="B5485" s="62" t="str">
        <f>IF(A5485="","",IF(COUNTIF($A$2:B5484,Encodage!B5485)&gt;0,"",IF(AND(Encodage!B5485&gt;=$G$2,Encodage!A5485&lt;=$H$2),Encodage!C5485,"")))</f>
        <v/>
      </c>
      <c r="C5485" s="62"/>
      <c r="D5485" s="61"/>
      <c r="E5485" s="61"/>
      <c r="F5485" s="61"/>
      <c r="G5485" s="61"/>
      <c r="H5485" s="61"/>
      <c r="I5485" s="61"/>
      <c r="J5485" s="61"/>
      <c r="K5485" s="61"/>
    </row>
    <row r="5486" spans="1:11">
      <c r="A5486" s="62" t="str">
        <f>IF(Encodage!A5486="","",IF(COUNTIF($A$2:A5485,Encodage!A5486),"",IF(AND(Encodage!A5486&gt;=$G$2,Encodage!A5486&lt;=$H$2),Encodage!B5486,"")))</f>
        <v/>
      </c>
      <c r="B5486" s="62" t="str">
        <f>IF(A5486="","",IF(COUNTIF($A$2:B5485,Encodage!B5486)&gt;0,"",IF(AND(Encodage!B5486&gt;=$G$2,Encodage!A5486&lt;=$H$2),Encodage!C5486,"")))</f>
        <v/>
      </c>
      <c r="C5486" s="62"/>
      <c r="D5486" s="61"/>
      <c r="E5486" s="61"/>
      <c r="F5486" s="61"/>
      <c r="G5486" s="61"/>
      <c r="H5486" s="61"/>
      <c r="I5486" s="61"/>
      <c r="J5486" s="61"/>
      <c r="K5486" s="61"/>
    </row>
    <row r="5487" spans="1:11">
      <c r="A5487" s="62" t="str">
        <f>IF(Encodage!A5487="","",IF(COUNTIF($A$2:A5486,Encodage!A5487),"",IF(AND(Encodage!A5487&gt;=$G$2,Encodage!A5487&lt;=$H$2),Encodage!B5487,"")))</f>
        <v/>
      </c>
      <c r="B5487" s="62" t="str">
        <f>IF(A5487="","",IF(COUNTIF($A$2:B5486,Encodage!B5487)&gt;0,"",IF(AND(Encodage!B5487&gt;=$G$2,Encodage!A5487&lt;=$H$2),Encodage!C5487,"")))</f>
        <v/>
      </c>
      <c r="C5487" s="62"/>
      <c r="D5487" s="61"/>
      <c r="E5487" s="61"/>
      <c r="F5487" s="61"/>
      <c r="G5487" s="61"/>
      <c r="H5487" s="61"/>
      <c r="I5487" s="61"/>
      <c r="J5487" s="61"/>
      <c r="K5487" s="61"/>
    </row>
    <row r="5488" spans="1:11">
      <c r="A5488" s="62" t="str">
        <f>IF(Encodage!A5488="","",IF(COUNTIF($A$2:A5487,Encodage!A5488),"",IF(AND(Encodage!A5488&gt;=$G$2,Encodage!A5488&lt;=$H$2),Encodage!B5488,"")))</f>
        <v/>
      </c>
      <c r="B5488" s="62" t="str">
        <f>IF(A5488="","",IF(COUNTIF($A$2:B5487,Encodage!B5488)&gt;0,"",IF(AND(Encodage!B5488&gt;=$G$2,Encodage!A5488&lt;=$H$2),Encodage!C5488,"")))</f>
        <v/>
      </c>
      <c r="C5488" s="62"/>
      <c r="D5488" s="61"/>
      <c r="E5488" s="61"/>
      <c r="F5488" s="61"/>
      <c r="G5488" s="61"/>
      <c r="H5488" s="61"/>
      <c r="I5488" s="61"/>
      <c r="J5488" s="61"/>
      <c r="K5488" s="61"/>
    </row>
    <row r="5489" spans="1:11">
      <c r="A5489" s="62" t="str">
        <f>IF(Encodage!A5489="","",IF(COUNTIF($A$2:A5488,Encodage!A5489),"",IF(AND(Encodage!A5489&gt;=$G$2,Encodage!A5489&lt;=$H$2),Encodage!B5489,"")))</f>
        <v/>
      </c>
      <c r="B5489" s="62" t="str">
        <f>IF(A5489="","",IF(COUNTIF($A$2:B5488,Encodage!B5489)&gt;0,"",IF(AND(Encodage!B5489&gt;=$G$2,Encodage!A5489&lt;=$H$2),Encodage!C5489,"")))</f>
        <v/>
      </c>
      <c r="C5489" s="62"/>
      <c r="D5489" s="61"/>
      <c r="E5489" s="61"/>
      <c r="F5489" s="61"/>
      <c r="G5489" s="61"/>
      <c r="H5489" s="61"/>
      <c r="I5489" s="61"/>
      <c r="J5489" s="61"/>
      <c r="K5489" s="61"/>
    </row>
    <row r="5490" spans="1:11">
      <c r="A5490" s="62" t="str">
        <f>IF(Encodage!A5490="","",IF(COUNTIF($A$2:A5489,Encodage!A5490),"",IF(AND(Encodage!A5490&gt;=$G$2,Encodage!A5490&lt;=$H$2),Encodage!B5490,"")))</f>
        <v/>
      </c>
      <c r="B5490" s="62" t="str">
        <f>IF(A5490="","",IF(COUNTIF($A$2:B5489,Encodage!B5490)&gt;0,"",IF(AND(Encodage!B5490&gt;=$G$2,Encodage!A5490&lt;=$H$2),Encodage!C5490,"")))</f>
        <v/>
      </c>
      <c r="C5490" s="62"/>
      <c r="D5490" s="61"/>
      <c r="E5490" s="61"/>
      <c r="F5490" s="61"/>
      <c r="G5490" s="61"/>
      <c r="H5490" s="61"/>
      <c r="I5490" s="61"/>
      <c r="J5490" s="61"/>
      <c r="K5490" s="61"/>
    </row>
    <row r="5491" spans="1:11">
      <c r="A5491" s="62" t="str">
        <f>IF(Encodage!A5491="","",IF(COUNTIF($A$2:A5490,Encodage!A5491),"",IF(AND(Encodage!A5491&gt;=$G$2,Encodage!A5491&lt;=$H$2),Encodage!B5491,"")))</f>
        <v/>
      </c>
      <c r="B5491" s="62" t="str">
        <f>IF(A5491="","",IF(COUNTIF($A$2:B5490,Encodage!B5491)&gt;0,"",IF(AND(Encodage!B5491&gt;=$G$2,Encodage!A5491&lt;=$H$2),Encodage!C5491,"")))</f>
        <v/>
      </c>
      <c r="C5491" s="62"/>
      <c r="D5491" s="61"/>
      <c r="E5491" s="61"/>
      <c r="F5491" s="61"/>
      <c r="G5491" s="61"/>
      <c r="H5491" s="61"/>
      <c r="I5491" s="61"/>
      <c r="J5491" s="61"/>
      <c r="K5491" s="61"/>
    </row>
    <row r="5492" spans="1:11">
      <c r="A5492" s="62" t="str">
        <f>IF(Encodage!A5492="","",IF(COUNTIF($A$2:A5491,Encodage!A5492),"",IF(AND(Encodage!A5492&gt;=$G$2,Encodage!A5492&lt;=$H$2),Encodage!B5492,"")))</f>
        <v/>
      </c>
      <c r="B5492" s="62" t="str">
        <f>IF(A5492="","",IF(COUNTIF($A$2:B5491,Encodage!B5492)&gt;0,"",IF(AND(Encodage!B5492&gt;=$G$2,Encodage!A5492&lt;=$H$2),Encodage!C5492,"")))</f>
        <v/>
      </c>
      <c r="C5492" s="62"/>
      <c r="D5492" s="61"/>
      <c r="E5492" s="61"/>
      <c r="F5492" s="61"/>
      <c r="G5492" s="61"/>
      <c r="H5492" s="61"/>
      <c r="I5492" s="61"/>
      <c r="J5492" s="61"/>
      <c r="K5492" s="61"/>
    </row>
    <row r="5493" spans="1:11">
      <c r="A5493" s="62" t="str">
        <f>IF(Encodage!A5493="","",IF(COUNTIF($A$2:A5492,Encodage!A5493),"",IF(AND(Encodage!A5493&gt;=$G$2,Encodage!A5493&lt;=$H$2),Encodage!B5493,"")))</f>
        <v/>
      </c>
      <c r="B5493" s="62" t="str">
        <f>IF(A5493="","",IF(COUNTIF($A$2:B5492,Encodage!B5493)&gt;0,"",IF(AND(Encodage!B5493&gt;=$G$2,Encodage!A5493&lt;=$H$2),Encodage!C5493,"")))</f>
        <v/>
      </c>
      <c r="C5493" s="62"/>
      <c r="D5493" s="61"/>
      <c r="E5493" s="61"/>
      <c r="F5493" s="61"/>
      <c r="G5493" s="61"/>
      <c r="H5493" s="61"/>
      <c r="I5493" s="61"/>
      <c r="J5493" s="61"/>
      <c r="K5493" s="61"/>
    </row>
    <row r="5494" spans="1:11">
      <c r="A5494" s="62" t="str">
        <f>IF(Encodage!A5494="","",IF(COUNTIF($A$2:A5493,Encodage!A5494),"",IF(AND(Encodage!A5494&gt;=$G$2,Encodage!A5494&lt;=$H$2),Encodage!B5494,"")))</f>
        <v/>
      </c>
      <c r="B5494" s="62" t="str">
        <f>IF(A5494="","",IF(COUNTIF($A$2:B5493,Encodage!B5494)&gt;0,"",IF(AND(Encodage!B5494&gt;=$G$2,Encodage!A5494&lt;=$H$2),Encodage!C5494,"")))</f>
        <v/>
      </c>
      <c r="C5494" s="62"/>
      <c r="D5494" s="61"/>
      <c r="E5494" s="61"/>
      <c r="F5494" s="61"/>
      <c r="G5494" s="61"/>
      <c r="H5494" s="61"/>
      <c r="I5494" s="61"/>
      <c r="J5494" s="61"/>
      <c r="K5494" s="61"/>
    </row>
    <row r="5495" spans="1:11">
      <c r="A5495" s="62" t="str">
        <f>IF(Encodage!A5495="","",IF(COUNTIF($A$2:A5494,Encodage!A5495),"",IF(AND(Encodage!A5495&gt;=$G$2,Encodage!A5495&lt;=$H$2),Encodage!B5495,"")))</f>
        <v/>
      </c>
      <c r="B5495" s="62" t="str">
        <f>IF(A5495="","",IF(COUNTIF($A$2:B5494,Encodage!B5495)&gt;0,"",IF(AND(Encodage!B5495&gt;=$G$2,Encodage!A5495&lt;=$H$2),Encodage!C5495,"")))</f>
        <v/>
      </c>
      <c r="C5495" s="62"/>
      <c r="D5495" s="61"/>
      <c r="E5495" s="61"/>
      <c r="F5495" s="61"/>
      <c r="G5495" s="61"/>
      <c r="H5495" s="61"/>
      <c r="I5495" s="61"/>
      <c r="J5495" s="61"/>
      <c r="K5495" s="61"/>
    </row>
    <row r="5496" spans="1:11">
      <c r="A5496" s="62" t="str">
        <f>IF(Encodage!A5496="","",IF(COUNTIF($A$2:A5495,Encodage!A5496),"",IF(AND(Encodage!A5496&gt;=$G$2,Encodage!A5496&lt;=$H$2),Encodage!B5496,"")))</f>
        <v/>
      </c>
      <c r="B5496" s="62" t="str">
        <f>IF(A5496="","",IF(COUNTIF($A$2:B5495,Encodage!B5496)&gt;0,"",IF(AND(Encodage!B5496&gt;=$G$2,Encodage!A5496&lt;=$H$2),Encodage!C5496,"")))</f>
        <v/>
      </c>
      <c r="C5496" s="62"/>
      <c r="D5496" s="61"/>
      <c r="E5496" s="61"/>
      <c r="F5496" s="61"/>
      <c r="G5496" s="61"/>
      <c r="H5496" s="61"/>
      <c r="I5496" s="61"/>
      <c r="J5496" s="61"/>
      <c r="K5496" s="61"/>
    </row>
    <row r="5497" spans="1:11">
      <c r="A5497" s="62" t="str">
        <f>IF(Encodage!A5497="","",IF(COUNTIF($A$2:A5496,Encodage!A5497),"",IF(AND(Encodage!A5497&gt;=$G$2,Encodage!A5497&lt;=$H$2),Encodage!B5497,"")))</f>
        <v/>
      </c>
      <c r="B5497" s="62" t="str">
        <f>IF(A5497="","",IF(COUNTIF($A$2:B5496,Encodage!B5497)&gt;0,"",IF(AND(Encodage!B5497&gt;=$G$2,Encodage!A5497&lt;=$H$2),Encodage!C5497,"")))</f>
        <v/>
      </c>
      <c r="C5497" s="62"/>
      <c r="D5497" s="61"/>
      <c r="E5497" s="61"/>
      <c r="F5497" s="61"/>
      <c r="G5497" s="61"/>
      <c r="H5497" s="61"/>
      <c r="I5497" s="61"/>
      <c r="J5497" s="61"/>
      <c r="K5497" s="61"/>
    </row>
    <row r="5498" spans="1:11">
      <c r="A5498" s="62" t="str">
        <f>IF(Encodage!A5498="","",IF(COUNTIF($A$2:A5497,Encodage!A5498),"",IF(AND(Encodage!A5498&gt;=$G$2,Encodage!A5498&lt;=$H$2),Encodage!B5498,"")))</f>
        <v/>
      </c>
      <c r="B5498" s="62" t="str">
        <f>IF(A5498="","",IF(COUNTIF($A$2:B5497,Encodage!B5498)&gt;0,"",IF(AND(Encodage!B5498&gt;=$G$2,Encodage!A5498&lt;=$H$2),Encodage!C5498,"")))</f>
        <v/>
      </c>
      <c r="C5498" s="62"/>
      <c r="D5498" s="61"/>
      <c r="E5498" s="61"/>
      <c r="F5498" s="61"/>
      <c r="G5498" s="61"/>
      <c r="H5498" s="61"/>
      <c r="I5498" s="61"/>
      <c r="J5498" s="61"/>
      <c r="K5498" s="61"/>
    </row>
    <row r="5499" spans="1:11">
      <c r="A5499" s="62" t="str">
        <f>IF(Encodage!A5499="","",IF(COUNTIF($A$2:A5498,Encodage!A5499),"",IF(AND(Encodage!A5499&gt;=$G$2,Encodage!A5499&lt;=$H$2),Encodage!B5499,"")))</f>
        <v/>
      </c>
      <c r="B5499" s="62" t="str">
        <f>IF(A5499="","",IF(COUNTIF($A$2:B5498,Encodage!B5499)&gt;0,"",IF(AND(Encodage!B5499&gt;=$G$2,Encodage!A5499&lt;=$H$2),Encodage!C5499,"")))</f>
        <v/>
      </c>
      <c r="C5499" s="62"/>
      <c r="D5499" s="61"/>
      <c r="E5499" s="61"/>
      <c r="F5499" s="61"/>
      <c r="G5499" s="61"/>
      <c r="H5499" s="61"/>
      <c r="I5499" s="61"/>
      <c r="J5499" s="61"/>
      <c r="K5499" s="61"/>
    </row>
    <row r="5500" spans="1:11">
      <c r="A5500" s="62" t="str">
        <f>IF(Encodage!A5500="","",IF(COUNTIF($A$2:A5499,Encodage!A5500),"",IF(AND(Encodage!A5500&gt;=$G$2,Encodage!A5500&lt;=$H$2),Encodage!B5500,"")))</f>
        <v/>
      </c>
      <c r="B5500" s="62" t="str">
        <f>IF(A5500="","",IF(COUNTIF($A$2:B5499,Encodage!B5500)&gt;0,"",IF(AND(Encodage!B5500&gt;=$G$2,Encodage!A5500&lt;=$H$2),Encodage!C5500,"")))</f>
        <v/>
      </c>
      <c r="C5500" s="62"/>
      <c r="D5500" s="61"/>
      <c r="E5500" s="61"/>
      <c r="F5500" s="61"/>
      <c r="G5500" s="61"/>
      <c r="H5500" s="61"/>
      <c r="I5500" s="61"/>
      <c r="J5500" s="61"/>
      <c r="K5500" s="61"/>
    </row>
    <row r="5501" spans="1:11">
      <c r="A5501" s="62" t="str">
        <f>IF(Encodage!A5501="","",IF(COUNTIF($A$2:A5500,Encodage!A5501),"",IF(AND(Encodage!A5501&gt;=$G$2,Encodage!A5501&lt;=$H$2),Encodage!B5501,"")))</f>
        <v/>
      </c>
      <c r="B5501" s="62" t="str">
        <f>IF(A5501="","",IF(COUNTIF($A$2:B5500,Encodage!B5501)&gt;0,"",IF(AND(Encodage!B5501&gt;=$G$2,Encodage!A5501&lt;=$H$2),Encodage!C5501,"")))</f>
        <v/>
      </c>
      <c r="C5501" s="62"/>
      <c r="D5501" s="61"/>
      <c r="E5501" s="61"/>
      <c r="F5501" s="61"/>
      <c r="G5501" s="61"/>
      <c r="H5501" s="61"/>
      <c r="I5501" s="61"/>
      <c r="J5501" s="61"/>
      <c r="K5501" s="61"/>
    </row>
    <row r="5502" spans="1:11">
      <c r="A5502" s="62" t="str">
        <f>IF(Encodage!A5502="","",IF(COUNTIF($A$2:A5501,Encodage!A5502),"",IF(AND(Encodage!A5502&gt;=$G$2,Encodage!A5502&lt;=$H$2),Encodage!B5502,"")))</f>
        <v/>
      </c>
      <c r="B5502" s="62" t="str">
        <f>IF(A5502="","",IF(COUNTIF($A$2:B5501,Encodage!B5502)&gt;0,"",IF(AND(Encodage!B5502&gt;=$G$2,Encodage!A5502&lt;=$H$2),Encodage!C5502,"")))</f>
        <v/>
      </c>
      <c r="C5502" s="62"/>
      <c r="D5502" s="61"/>
      <c r="E5502" s="61"/>
      <c r="F5502" s="61"/>
      <c r="G5502" s="61"/>
      <c r="H5502" s="61"/>
      <c r="I5502" s="61"/>
      <c r="J5502" s="61"/>
      <c r="K5502" s="61"/>
    </row>
    <row r="5503" spans="1:11">
      <c r="A5503" s="62" t="str">
        <f>IF(Encodage!A5503="","",IF(COUNTIF($A$2:A5502,Encodage!A5503),"",IF(AND(Encodage!A5503&gt;=$G$2,Encodage!A5503&lt;=$H$2),Encodage!B5503,"")))</f>
        <v/>
      </c>
      <c r="B5503" s="62" t="str">
        <f>IF(A5503="","",IF(COUNTIF($A$2:B5502,Encodage!B5503)&gt;0,"",IF(AND(Encodage!B5503&gt;=$G$2,Encodage!A5503&lt;=$H$2),Encodage!C5503,"")))</f>
        <v/>
      </c>
      <c r="C5503" s="62"/>
      <c r="D5503" s="61"/>
      <c r="E5503" s="61"/>
      <c r="F5503" s="61"/>
      <c r="G5503" s="61"/>
      <c r="H5503" s="61"/>
      <c r="I5503" s="61"/>
      <c r="J5503" s="61"/>
      <c r="K5503" s="61"/>
    </row>
    <row r="5504" spans="1:11">
      <c r="A5504" s="62" t="str">
        <f>IF(Encodage!A5504="","",IF(COUNTIF($A$2:A5503,Encodage!A5504),"",IF(AND(Encodage!A5504&gt;=$G$2,Encodage!A5504&lt;=$H$2),Encodage!B5504,"")))</f>
        <v/>
      </c>
      <c r="B5504" s="62" t="str">
        <f>IF(A5504="","",IF(COUNTIF($A$2:B5503,Encodage!B5504)&gt;0,"",IF(AND(Encodage!B5504&gt;=$G$2,Encodage!A5504&lt;=$H$2),Encodage!C5504,"")))</f>
        <v/>
      </c>
      <c r="C5504" s="62"/>
      <c r="D5504" s="61"/>
      <c r="E5504" s="61"/>
      <c r="F5504" s="61"/>
      <c r="G5504" s="61"/>
      <c r="H5504" s="61"/>
      <c r="I5504" s="61"/>
      <c r="J5504" s="61"/>
      <c r="K5504" s="61"/>
    </row>
    <row r="5505" spans="1:11">
      <c r="A5505" s="62" t="str">
        <f>IF(Encodage!A5505="","",IF(COUNTIF($A$2:A5504,Encodage!A5505),"",IF(AND(Encodage!A5505&gt;=$G$2,Encodage!A5505&lt;=$H$2),Encodage!B5505,"")))</f>
        <v/>
      </c>
      <c r="B5505" s="62" t="str">
        <f>IF(A5505="","",IF(COUNTIF($A$2:B5504,Encodage!B5505)&gt;0,"",IF(AND(Encodage!B5505&gt;=$G$2,Encodage!A5505&lt;=$H$2),Encodage!C5505,"")))</f>
        <v/>
      </c>
      <c r="C5505" s="62"/>
      <c r="D5505" s="61"/>
      <c r="E5505" s="61"/>
      <c r="F5505" s="61"/>
      <c r="G5505" s="61"/>
      <c r="H5505" s="61"/>
      <c r="I5505" s="61"/>
      <c r="J5505" s="61"/>
      <c r="K5505" s="61"/>
    </row>
    <row r="5506" spans="1:11">
      <c r="A5506" s="62" t="str">
        <f>IF(Encodage!A5506="","",IF(COUNTIF($A$2:A5505,Encodage!A5506),"",IF(AND(Encodage!A5506&gt;=$G$2,Encodage!A5506&lt;=$H$2),Encodage!B5506,"")))</f>
        <v/>
      </c>
      <c r="B5506" s="62" t="str">
        <f>IF(A5506="","",IF(COUNTIF($A$2:B5505,Encodage!B5506)&gt;0,"",IF(AND(Encodage!B5506&gt;=$G$2,Encodage!A5506&lt;=$H$2),Encodage!C5506,"")))</f>
        <v/>
      </c>
      <c r="C5506" s="62"/>
      <c r="D5506" s="61"/>
      <c r="E5506" s="61"/>
      <c r="F5506" s="61"/>
      <c r="G5506" s="61"/>
      <c r="H5506" s="61"/>
      <c r="I5506" s="61"/>
      <c r="J5506" s="61"/>
      <c r="K5506" s="61"/>
    </row>
    <row r="5507" spans="1:11">
      <c r="A5507" s="62" t="str">
        <f>IF(Encodage!A5507="","",IF(COUNTIF($A$2:A5506,Encodage!A5507),"",IF(AND(Encodage!A5507&gt;=$G$2,Encodage!A5507&lt;=$H$2),Encodage!B5507,"")))</f>
        <v/>
      </c>
      <c r="B5507" s="62" t="str">
        <f>IF(A5507="","",IF(COUNTIF($A$2:B5506,Encodage!B5507)&gt;0,"",IF(AND(Encodage!B5507&gt;=$G$2,Encodage!A5507&lt;=$H$2),Encodage!C5507,"")))</f>
        <v/>
      </c>
      <c r="C5507" s="62"/>
      <c r="D5507" s="61"/>
      <c r="E5507" s="61"/>
      <c r="F5507" s="61"/>
      <c r="G5507" s="61"/>
      <c r="H5507" s="61"/>
      <c r="I5507" s="61"/>
      <c r="J5507" s="61"/>
      <c r="K5507" s="61"/>
    </row>
    <row r="5508" spans="1:11">
      <c r="A5508" s="62" t="str">
        <f>IF(Encodage!A5508="","",IF(COUNTIF($A$2:A5507,Encodage!A5508),"",IF(AND(Encodage!A5508&gt;=$G$2,Encodage!A5508&lt;=$H$2),Encodage!B5508,"")))</f>
        <v/>
      </c>
      <c r="B5508" s="62" t="str">
        <f>IF(A5508="","",IF(COUNTIF($A$2:B5507,Encodage!B5508)&gt;0,"",IF(AND(Encodage!B5508&gt;=$G$2,Encodage!A5508&lt;=$H$2),Encodage!C5508,"")))</f>
        <v/>
      </c>
      <c r="C5508" s="62"/>
      <c r="D5508" s="61"/>
      <c r="E5508" s="61"/>
      <c r="F5508" s="61"/>
      <c r="G5508" s="61"/>
      <c r="H5508" s="61"/>
      <c r="I5508" s="61"/>
      <c r="J5508" s="61"/>
      <c r="K5508" s="61"/>
    </row>
    <row r="5509" spans="1:11">
      <c r="A5509" s="62" t="str">
        <f>IF(Encodage!A5509="","",IF(COUNTIF($A$2:A5508,Encodage!A5509),"",IF(AND(Encodage!A5509&gt;=$G$2,Encodage!A5509&lt;=$H$2),Encodage!B5509,"")))</f>
        <v/>
      </c>
      <c r="B5509" s="62" t="str">
        <f>IF(A5509="","",IF(COUNTIF($A$2:B5508,Encodage!B5509)&gt;0,"",IF(AND(Encodage!B5509&gt;=$G$2,Encodage!A5509&lt;=$H$2),Encodage!C5509,"")))</f>
        <v/>
      </c>
      <c r="C5509" s="62"/>
      <c r="D5509" s="61"/>
      <c r="E5509" s="61"/>
      <c r="F5509" s="61"/>
      <c r="G5509" s="61"/>
      <c r="H5509" s="61"/>
      <c r="I5509" s="61"/>
      <c r="J5509" s="61"/>
      <c r="K5509" s="61"/>
    </row>
    <row r="5510" spans="1:11">
      <c r="A5510" s="62" t="str">
        <f>IF(Encodage!A5510="","",IF(COUNTIF($A$2:A5509,Encodage!A5510),"",IF(AND(Encodage!A5510&gt;=$G$2,Encodage!A5510&lt;=$H$2),Encodage!B5510,"")))</f>
        <v/>
      </c>
      <c r="B5510" s="62" t="str">
        <f>IF(A5510="","",IF(COUNTIF($A$2:B5509,Encodage!B5510)&gt;0,"",IF(AND(Encodage!B5510&gt;=$G$2,Encodage!A5510&lt;=$H$2),Encodage!C5510,"")))</f>
        <v/>
      </c>
      <c r="C5510" s="62"/>
      <c r="D5510" s="61"/>
      <c r="E5510" s="61"/>
      <c r="F5510" s="61"/>
      <c r="G5510" s="61"/>
      <c r="H5510" s="61"/>
      <c r="I5510" s="61"/>
      <c r="J5510" s="61"/>
      <c r="K5510" s="61"/>
    </row>
    <row r="5511" spans="1:11">
      <c r="A5511" s="62" t="str">
        <f>IF(Encodage!A5511="","",IF(COUNTIF($A$2:A5510,Encodage!A5511),"",IF(AND(Encodage!A5511&gt;=$G$2,Encodage!A5511&lt;=$H$2),Encodage!B5511,"")))</f>
        <v/>
      </c>
      <c r="B5511" s="62" t="str">
        <f>IF(A5511="","",IF(COUNTIF($A$2:B5510,Encodage!B5511)&gt;0,"",IF(AND(Encodage!B5511&gt;=$G$2,Encodage!A5511&lt;=$H$2),Encodage!C5511,"")))</f>
        <v/>
      </c>
      <c r="C5511" s="62"/>
      <c r="D5511" s="61"/>
      <c r="E5511" s="61"/>
      <c r="F5511" s="61"/>
      <c r="G5511" s="61"/>
      <c r="H5511" s="61"/>
      <c r="I5511" s="61"/>
      <c r="J5511" s="61"/>
      <c r="K5511" s="61"/>
    </row>
    <row r="5512" spans="1:11">
      <c r="A5512" s="62" t="str">
        <f>IF(Encodage!A5512="","",IF(COUNTIF($A$2:A5511,Encodage!A5512),"",IF(AND(Encodage!A5512&gt;=$G$2,Encodage!A5512&lt;=$H$2),Encodage!B5512,"")))</f>
        <v/>
      </c>
      <c r="B5512" s="62" t="str">
        <f>IF(A5512="","",IF(COUNTIF($A$2:B5511,Encodage!B5512)&gt;0,"",IF(AND(Encodage!B5512&gt;=$G$2,Encodage!A5512&lt;=$H$2),Encodage!C5512,"")))</f>
        <v/>
      </c>
      <c r="C5512" s="62"/>
      <c r="D5512" s="61"/>
      <c r="E5512" s="61"/>
      <c r="F5512" s="61"/>
      <c r="G5512" s="61"/>
      <c r="H5512" s="61"/>
      <c r="I5512" s="61"/>
      <c r="J5512" s="61"/>
      <c r="K5512" s="61"/>
    </row>
    <row r="5513" spans="1:11">
      <c r="A5513" s="62" t="str">
        <f>IF(Encodage!A5513="","",IF(COUNTIF($A$2:A5512,Encodage!A5513),"",IF(AND(Encodage!A5513&gt;=$G$2,Encodage!A5513&lt;=$H$2),Encodage!B5513,"")))</f>
        <v/>
      </c>
      <c r="B5513" s="62" t="str">
        <f>IF(A5513="","",IF(COUNTIF($A$2:B5512,Encodage!B5513)&gt;0,"",IF(AND(Encodage!B5513&gt;=$G$2,Encodage!A5513&lt;=$H$2),Encodage!C5513,"")))</f>
        <v/>
      </c>
      <c r="C5513" s="62"/>
      <c r="D5513" s="61"/>
      <c r="E5513" s="61"/>
      <c r="F5513" s="61"/>
      <c r="G5513" s="61"/>
      <c r="H5513" s="61"/>
      <c r="I5513" s="61"/>
      <c r="J5513" s="61"/>
      <c r="K5513" s="61"/>
    </row>
    <row r="5514" spans="1:11">
      <c r="A5514" s="62" t="str">
        <f>IF(Encodage!A5514="","",IF(COUNTIF($A$2:A5513,Encodage!A5514),"",IF(AND(Encodage!A5514&gt;=$G$2,Encodage!A5514&lt;=$H$2),Encodage!B5514,"")))</f>
        <v/>
      </c>
      <c r="B5514" s="62" t="str">
        <f>IF(A5514="","",IF(COUNTIF($A$2:B5513,Encodage!B5514)&gt;0,"",IF(AND(Encodage!B5514&gt;=$G$2,Encodage!A5514&lt;=$H$2),Encodage!C5514,"")))</f>
        <v/>
      </c>
      <c r="C5514" s="62"/>
      <c r="D5514" s="61"/>
      <c r="E5514" s="61"/>
      <c r="F5514" s="61"/>
      <c r="G5514" s="61"/>
      <c r="H5514" s="61"/>
      <c r="I5514" s="61"/>
      <c r="J5514" s="61"/>
      <c r="K5514" s="61"/>
    </row>
    <row r="5515" spans="1:11">
      <c r="A5515" s="62" t="str">
        <f>IF(Encodage!A5515="","",IF(COUNTIF($A$2:A5514,Encodage!A5515),"",IF(AND(Encodage!A5515&gt;=$G$2,Encodage!A5515&lt;=$H$2),Encodage!B5515,"")))</f>
        <v/>
      </c>
      <c r="B5515" s="62" t="str">
        <f>IF(A5515="","",IF(COUNTIF($A$2:B5514,Encodage!B5515)&gt;0,"",IF(AND(Encodage!B5515&gt;=$G$2,Encodage!A5515&lt;=$H$2),Encodage!C5515,"")))</f>
        <v/>
      </c>
      <c r="C5515" s="62"/>
      <c r="D5515" s="61"/>
      <c r="E5515" s="61"/>
      <c r="F5515" s="61"/>
      <c r="G5515" s="61"/>
      <c r="H5515" s="61"/>
      <c r="I5515" s="61"/>
      <c r="J5515" s="61"/>
      <c r="K5515" s="61"/>
    </row>
    <row r="5516" spans="1:11">
      <c r="A5516" s="62" t="str">
        <f>IF(Encodage!A5516="","",IF(COUNTIF($A$2:A5515,Encodage!A5516),"",IF(AND(Encodage!A5516&gt;=$G$2,Encodage!A5516&lt;=$H$2),Encodage!B5516,"")))</f>
        <v/>
      </c>
      <c r="B5516" s="62" t="str">
        <f>IF(A5516="","",IF(COUNTIF($A$2:B5515,Encodage!B5516)&gt;0,"",IF(AND(Encodage!B5516&gt;=$G$2,Encodage!A5516&lt;=$H$2),Encodage!C5516,"")))</f>
        <v/>
      </c>
      <c r="C5516" s="62"/>
      <c r="D5516" s="61"/>
      <c r="E5516" s="61"/>
      <c r="F5516" s="61"/>
      <c r="G5516" s="61"/>
      <c r="H5516" s="61"/>
      <c r="I5516" s="61"/>
      <c r="J5516" s="61"/>
      <c r="K5516" s="61"/>
    </row>
    <row r="5517" spans="1:11">
      <c r="A5517" s="62" t="str">
        <f>IF(Encodage!A5517="","",IF(COUNTIF($A$2:A5516,Encodage!A5517),"",IF(AND(Encodage!A5517&gt;=$G$2,Encodage!A5517&lt;=$H$2),Encodage!B5517,"")))</f>
        <v/>
      </c>
      <c r="B5517" s="62" t="str">
        <f>IF(A5517="","",IF(COUNTIF($A$2:B5516,Encodage!B5517)&gt;0,"",IF(AND(Encodage!B5517&gt;=$G$2,Encodage!A5517&lt;=$H$2),Encodage!C5517,"")))</f>
        <v/>
      </c>
      <c r="C5517" s="62"/>
      <c r="D5517" s="61"/>
      <c r="E5517" s="61"/>
      <c r="F5517" s="61"/>
      <c r="G5517" s="61"/>
      <c r="H5517" s="61"/>
      <c r="I5517" s="61"/>
      <c r="J5517" s="61"/>
      <c r="K5517" s="61"/>
    </row>
    <row r="5518" spans="1:11">
      <c r="A5518" s="62" t="str">
        <f>IF(Encodage!A5518="","",IF(COUNTIF($A$2:A5517,Encodage!A5518),"",IF(AND(Encodage!A5518&gt;=$G$2,Encodage!A5518&lt;=$H$2),Encodage!B5518,"")))</f>
        <v/>
      </c>
      <c r="B5518" s="62" t="str">
        <f>IF(A5518="","",IF(COUNTIF($A$2:B5517,Encodage!B5518)&gt;0,"",IF(AND(Encodage!B5518&gt;=$G$2,Encodage!A5518&lt;=$H$2),Encodage!C5518,"")))</f>
        <v/>
      </c>
      <c r="C5518" s="62"/>
      <c r="D5518" s="61"/>
      <c r="E5518" s="61"/>
      <c r="F5518" s="61"/>
      <c r="G5518" s="61"/>
      <c r="H5518" s="61"/>
      <c r="I5518" s="61"/>
      <c r="J5518" s="61"/>
      <c r="K5518" s="61"/>
    </row>
    <row r="5519" spans="1:11">
      <c r="A5519" s="62" t="str">
        <f>IF(Encodage!A5519="","",IF(COUNTIF($A$2:A5518,Encodage!A5519),"",IF(AND(Encodage!A5519&gt;=$G$2,Encodage!A5519&lt;=$H$2),Encodage!B5519,"")))</f>
        <v/>
      </c>
      <c r="B5519" s="62" t="str">
        <f>IF(A5519="","",IF(COUNTIF($A$2:B5518,Encodage!B5519)&gt;0,"",IF(AND(Encodage!B5519&gt;=$G$2,Encodage!A5519&lt;=$H$2),Encodage!C5519,"")))</f>
        <v/>
      </c>
      <c r="C5519" s="62"/>
      <c r="D5519" s="61"/>
      <c r="E5519" s="61"/>
      <c r="F5519" s="61"/>
      <c r="G5519" s="61"/>
      <c r="H5519" s="61"/>
      <c r="I5519" s="61"/>
      <c r="J5519" s="61"/>
      <c r="K5519" s="61"/>
    </row>
    <row r="5520" spans="1:11">
      <c r="A5520" s="62" t="str">
        <f>IF(Encodage!A5520="","",IF(COUNTIF($A$2:A5519,Encodage!A5520),"",IF(AND(Encodage!A5520&gt;=$G$2,Encodage!A5520&lt;=$H$2),Encodage!B5520,"")))</f>
        <v/>
      </c>
      <c r="B5520" s="62" t="str">
        <f>IF(A5520="","",IF(COUNTIF($A$2:B5519,Encodage!B5520)&gt;0,"",IF(AND(Encodage!B5520&gt;=$G$2,Encodage!A5520&lt;=$H$2),Encodage!C5520,"")))</f>
        <v/>
      </c>
      <c r="C5520" s="62"/>
      <c r="D5520" s="61"/>
      <c r="E5520" s="61"/>
      <c r="F5520" s="61"/>
      <c r="G5520" s="61"/>
      <c r="H5520" s="61"/>
      <c r="I5520" s="61"/>
      <c r="J5520" s="61"/>
      <c r="K5520" s="61"/>
    </row>
    <row r="5521" spans="1:11">
      <c r="A5521" s="62" t="str">
        <f>IF(Encodage!A5521="","",IF(COUNTIF($A$2:A5520,Encodage!A5521),"",IF(AND(Encodage!A5521&gt;=$G$2,Encodage!A5521&lt;=$H$2),Encodage!B5521,"")))</f>
        <v/>
      </c>
      <c r="B5521" s="62" t="str">
        <f>IF(A5521="","",IF(COUNTIF($A$2:B5520,Encodage!B5521)&gt;0,"",IF(AND(Encodage!B5521&gt;=$G$2,Encodage!A5521&lt;=$H$2),Encodage!C5521,"")))</f>
        <v/>
      </c>
      <c r="C5521" s="62"/>
      <c r="D5521" s="61"/>
      <c r="E5521" s="61"/>
      <c r="F5521" s="61"/>
      <c r="G5521" s="61"/>
      <c r="H5521" s="61"/>
      <c r="I5521" s="61"/>
      <c r="J5521" s="61"/>
      <c r="K5521" s="61"/>
    </row>
    <row r="5522" spans="1:11">
      <c r="A5522" s="62" t="str">
        <f>IF(Encodage!A5522="","",IF(COUNTIF($A$2:A5521,Encodage!A5522),"",IF(AND(Encodage!A5522&gt;=$G$2,Encodage!A5522&lt;=$H$2),Encodage!B5522,"")))</f>
        <v/>
      </c>
      <c r="B5522" s="62" t="str">
        <f>IF(A5522="","",IF(COUNTIF($A$2:B5521,Encodage!B5522)&gt;0,"",IF(AND(Encodage!B5522&gt;=$G$2,Encodage!A5522&lt;=$H$2),Encodage!C5522,"")))</f>
        <v/>
      </c>
      <c r="C5522" s="62"/>
      <c r="D5522" s="61"/>
      <c r="E5522" s="61"/>
      <c r="F5522" s="61"/>
      <c r="G5522" s="61"/>
      <c r="H5522" s="61"/>
      <c r="I5522" s="61"/>
      <c r="J5522" s="61"/>
      <c r="K5522" s="61"/>
    </row>
    <row r="5523" spans="1:11">
      <c r="A5523" s="62" t="str">
        <f>IF(Encodage!A5523="","",IF(COUNTIF($A$2:A5522,Encodage!A5523),"",IF(AND(Encodage!A5523&gt;=$G$2,Encodage!A5523&lt;=$H$2),Encodage!B5523,"")))</f>
        <v/>
      </c>
      <c r="B5523" s="62" t="str">
        <f>IF(A5523="","",IF(COUNTIF($A$2:B5522,Encodage!B5523)&gt;0,"",IF(AND(Encodage!B5523&gt;=$G$2,Encodage!A5523&lt;=$H$2),Encodage!C5523,"")))</f>
        <v/>
      </c>
      <c r="C5523" s="62"/>
      <c r="D5523" s="61"/>
      <c r="E5523" s="61"/>
      <c r="F5523" s="61"/>
      <c r="G5523" s="61"/>
      <c r="H5523" s="61"/>
      <c r="I5523" s="61"/>
      <c r="J5523" s="61"/>
      <c r="K5523" s="61"/>
    </row>
    <row r="5524" spans="1:11">
      <c r="A5524" s="62" t="str">
        <f>IF(Encodage!A5524="","",IF(COUNTIF($A$2:A5523,Encodage!A5524),"",IF(AND(Encodage!A5524&gt;=$G$2,Encodage!A5524&lt;=$H$2),Encodage!B5524,"")))</f>
        <v/>
      </c>
      <c r="B5524" s="62" t="str">
        <f>IF(A5524="","",IF(COUNTIF($A$2:B5523,Encodage!B5524)&gt;0,"",IF(AND(Encodage!B5524&gt;=$G$2,Encodage!A5524&lt;=$H$2),Encodage!C5524,"")))</f>
        <v/>
      </c>
      <c r="C5524" s="62"/>
      <c r="D5524" s="61"/>
      <c r="E5524" s="61"/>
      <c r="F5524" s="61"/>
      <c r="G5524" s="61"/>
      <c r="H5524" s="61"/>
      <c r="I5524" s="61"/>
      <c r="J5524" s="61"/>
      <c r="K5524" s="61"/>
    </row>
    <row r="5525" spans="1:11">
      <c r="A5525" s="62" t="str">
        <f>IF(Encodage!A5525="","",IF(COUNTIF($A$2:A5524,Encodage!A5525),"",IF(AND(Encodage!A5525&gt;=$G$2,Encodage!A5525&lt;=$H$2),Encodage!B5525,"")))</f>
        <v/>
      </c>
      <c r="B5525" s="62" t="str">
        <f>IF(A5525="","",IF(COUNTIF($A$2:B5524,Encodage!B5525)&gt;0,"",IF(AND(Encodage!B5525&gt;=$G$2,Encodage!A5525&lt;=$H$2),Encodage!C5525,"")))</f>
        <v/>
      </c>
      <c r="C5525" s="62"/>
      <c r="D5525" s="61"/>
      <c r="E5525" s="61"/>
      <c r="F5525" s="61"/>
      <c r="G5525" s="61"/>
      <c r="H5525" s="61"/>
      <c r="I5525" s="61"/>
      <c r="J5525" s="61"/>
      <c r="K5525" s="61"/>
    </row>
    <row r="5526" spans="1:11">
      <c r="A5526" s="62" t="str">
        <f>IF(Encodage!A5526="","",IF(COUNTIF($A$2:A5525,Encodage!A5526),"",IF(AND(Encodage!A5526&gt;=$G$2,Encodage!A5526&lt;=$H$2),Encodage!B5526,"")))</f>
        <v/>
      </c>
      <c r="B5526" s="62" t="str">
        <f>IF(A5526="","",IF(COUNTIF($A$2:B5525,Encodage!B5526)&gt;0,"",IF(AND(Encodage!B5526&gt;=$G$2,Encodage!A5526&lt;=$H$2),Encodage!C5526,"")))</f>
        <v/>
      </c>
      <c r="C5526" s="62"/>
      <c r="D5526" s="61"/>
      <c r="E5526" s="61"/>
      <c r="F5526" s="61"/>
      <c r="G5526" s="61"/>
      <c r="H5526" s="61"/>
      <c r="I5526" s="61"/>
      <c r="J5526" s="61"/>
      <c r="K5526" s="61"/>
    </row>
    <row r="5527" spans="1:11">
      <c r="A5527" s="62" t="str">
        <f>IF(Encodage!A5527="","",IF(COUNTIF($A$2:A5526,Encodage!A5527),"",IF(AND(Encodage!A5527&gt;=$G$2,Encodage!A5527&lt;=$H$2),Encodage!B5527,"")))</f>
        <v/>
      </c>
      <c r="B5527" s="62" t="str">
        <f>IF(A5527="","",IF(COUNTIF($A$2:B5526,Encodage!B5527)&gt;0,"",IF(AND(Encodage!B5527&gt;=$G$2,Encodage!A5527&lt;=$H$2),Encodage!C5527,"")))</f>
        <v/>
      </c>
      <c r="C5527" s="62"/>
      <c r="D5527" s="61"/>
      <c r="E5527" s="61"/>
      <c r="F5527" s="61"/>
      <c r="G5527" s="61"/>
      <c r="H5527" s="61"/>
      <c r="I5527" s="61"/>
      <c r="J5527" s="61"/>
      <c r="K5527" s="61"/>
    </row>
    <row r="5528" spans="1:11">
      <c r="A5528" s="62" t="str">
        <f>IF(Encodage!A5528="","",IF(COUNTIF($A$2:A5527,Encodage!A5528),"",IF(AND(Encodage!A5528&gt;=$G$2,Encodage!A5528&lt;=$H$2),Encodage!B5528,"")))</f>
        <v/>
      </c>
      <c r="B5528" s="62" t="str">
        <f>IF(A5528="","",IF(COUNTIF($A$2:B5527,Encodage!B5528)&gt;0,"",IF(AND(Encodage!B5528&gt;=$G$2,Encodage!A5528&lt;=$H$2),Encodage!C5528,"")))</f>
        <v/>
      </c>
      <c r="C5528" s="62"/>
      <c r="D5528" s="61"/>
      <c r="E5528" s="61"/>
      <c r="F5528" s="61"/>
      <c r="G5528" s="61"/>
      <c r="H5528" s="61"/>
      <c r="I5528" s="61"/>
      <c r="J5528" s="61"/>
      <c r="K5528" s="61"/>
    </row>
    <row r="5529" spans="1:11">
      <c r="A5529" s="62" t="str">
        <f>IF(Encodage!A5529="","",IF(COUNTIF($A$2:A5528,Encodage!A5529),"",IF(AND(Encodage!A5529&gt;=$G$2,Encodage!A5529&lt;=$H$2),Encodage!B5529,"")))</f>
        <v/>
      </c>
      <c r="B5529" s="62" t="str">
        <f>IF(A5529="","",IF(COUNTIF($A$2:B5528,Encodage!B5529)&gt;0,"",IF(AND(Encodage!B5529&gt;=$G$2,Encodage!A5529&lt;=$H$2),Encodage!C5529,"")))</f>
        <v/>
      </c>
      <c r="C5529" s="62"/>
      <c r="D5529" s="61"/>
      <c r="E5529" s="61"/>
      <c r="F5529" s="61"/>
      <c r="G5529" s="61"/>
      <c r="H5529" s="61"/>
      <c r="I5529" s="61"/>
      <c r="J5529" s="61"/>
      <c r="K5529" s="61"/>
    </row>
    <row r="5530" spans="1:11">
      <c r="A5530" s="62" t="str">
        <f>IF(Encodage!A5530="","",IF(COUNTIF($A$2:A5529,Encodage!A5530),"",IF(AND(Encodage!A5530&gt;=$G$2,Encodage!A5530&lt;=$H$2),Encodage!B5530,"")))</f>
        <v/>
      </c>
      <c r="B5530" s="62" t="str">
        <f>IF(A5530="","",IF(COUNTIF($A$2:B5529,Encodage!B5530)&gt;0,"",IF(AND(Encodage!B5530&gt;=$G$2,Encodage!A5530&lt;=$H$2),Encodage!C5530,"")))</f>
        <v/>
      </c>
      <c r="C5530" s="62"/>
      <c r="D5530" s="61"/>
      <c r="E5530" s="61"/>
      <c r="F5530" s="61"/>
      <c r="G5530" s="61"/>
      <c r="H5530" s="61"/>
      <c r="I5530" s="61"/>
      <c r="J5530" s="61"/>
      <c r="K5530" s="61"/>
    </row>
    <row r="5531" spans="1:11">
      <c r="A5531" s="62" t="str">
        <f>IF(Encodage!A5531="","",IF(COUNTIF($A$2:A5530,Encodage!A5531),"",IF(AND(Encodage!A5531&gt;=$G$2,Encodage!A5531&lt;=$H$2),Encodage!B5531,"")))</f>
        <v/>
      </c>
      <c r="B5531" s="62" t="str">
        <f>IF(A5531="","",IF(COUNTIF($A$2:B5530,Encodage!B5531)&gt;0,"",IF(AND(Encodage!B5531&gt;=$G$2,Encodage!A5531&lt;=$H$2),Encodage!C5531,"")))</f>
        <v/>
      </c>
      <c r="C5531" s="62"/>
      <c r="D5531" s="61"/>
      <c r="E5531" s="61"/>
      <c r="F5531" s="61"/>
      <c r="G5531" s="61"/>
      <c r="H5531" s="61"/>
      <c r="I5531" s="61"/>
      <c r="J5531" s="61"/>
      <c r="K5531" s="61"/>
    </row>
    <row r="5532" spans="1:11">
      <c r="A5532" s="62" t="str">
        <f>IF(Encodage!A5532="","",IF(COUNTIF($A$2:A5531,Encodage!A5532),"",IF(AND(Encodage!A5532&gt;=$G$2,Encodage!A5532&lt;=$H$2),Encodage!B5532,"")))</f>
        <v/>
      </c>
      <c r="B5532" s="62" t="str">
        <f>IF(A5532="","",IF(COUNTIF($A$2:B5531,Encodage!B5532)&gt;0,"",IF(AND(Encodage!B5532&gt;=$G$2,Encodage!A5532&lt;=$H$2),Encodage!C5532,"")))</f>
        <v/>
      </c>
      <c r="C5532" s="62"/>
      <c r="D5532" s="61"/>
      <c r="E5532" s="61"/>
      <c r="F5532" s="61"/>
      <c r="G5532" s="61"/>
      <c r="H5532" s="61"/>
      <c r="I5532" s="61"/>
      <c r="J5532" s="61"/>
      <c r="K5532" s="61"/>
    </row>
    <row r="5533" spans="1:11">
      <c r="A5533" s="62" t="str">
        <f>IF(Encodage!A5533="","",IF(COUNTIF($A$2:A5532,Encodage!A5533),"",IF(AND(Encodage!A5533&gt;=$G$2,Encodage!A5533&lt;=$H$2),Encodage!B5533,"")))</f>
        <v/>
      </c>
      <c r="B5533" s="62" t="str">
        <f>IF(A5533="","",IF(COUNTIF($A$2:B5532,Encodage!B5533)&gt;0,"",IF(AND(Encodage!B5533&gt;=$G$2,Encodage!A5533&lt;=$H$2),Encodage!C5533,"")))</f>
        <v/>
      </c>
      <c r="C5533" s="62"/>
      <c r="D5533" s="61"/>
      <c r="E5533" s="61"/>
      <c r="F5533" s="61"/>
      <c r="G5533" s="61"/>
      <c r="H5533" s="61"/>
      <c r="I5533" s="61"/>
      <c r="J5533" s="61"/>
      <c r="K5533" s="61"/>
    </row>
    <row r="5534" spans="1:11">
      <c r="A5534" s="62" t="str">
        <f>IF(Encodage!A5534="","",IF(COUNTIF($A$2:A5533,Encodage!A5534),"",IF(AND(Encodage!A5534&gt;=$G$2,Encodage!A5534&lt;=$H$2),Encodage!B5534,"")))</f>
        <v/>
      </c>
      <c r="B5534" s="62" t="str">
        <f>IF(A5534="","",IF(COUNTIF($A$2:B5533,Encodage!B5534)&gt;0,"",IF(AND(Encodage!B5534&gt;=$G$2,Encodage!A5534&lt;=$H$2),Encodage!C5534,"")))</f>
        <v/>
      </c>
      <c r="C5534" s="62"/>
      <c r="D5534" s="61"/>
      <c r="E5534" s="61"/>
      <c r="F5534" s="61"/>
      <c r="G5534" s="61"/>
      <c r="H5534" s="61"/>
      <c r="I5534" s="61"/>
      <c r="J5534" s="61"/>
      <c r="K5534" s="61"/>
    </row>
    <row r="5535" spans="1:11">
      <c r="A5535" s="62" t="str">
        <f>IF(Encodage!A5535="","",IF(COUNTIF($A$2:A5534,Encodage!A5535),"",IF(AND(Encodage!A5535&gt;=$G$2,Encodage!A5535&lt;=$H$2),Encodage!B5535,"")))</f>
        <v/>
      </c>
      <c r="B5535" s="62" t="str">
        <f>IF(A5535="","",IF(COUNTIF($A$2:B5534,Encodage!B5535)&gt;0,"",IF(AND(Encodage!B5535&gt;=$G$2,Encodage!A5535&lt;=$H$2),Encodage!C5535,"")))</f>
        <v/>
      </c>
      <c r="C5535" s="62"/>
      <c r="D5535" s="61"/>
      <c r="E5535" s="61"/>
      <c r="F5535" s="61"/>
      <c r="G5535" s="61"/>
      <c r="H5535" s="61"/>
      <c r="I5535" s="61"/>
      <c r="J5535" s="61"/>
      <c r="K5535" s="61"/>
    </row>
    <row r="5536" spans="1:11">
      <c r="A5536" s="62" t="str">
        <f>IF(Encodage!A5536="","",IF(COUNTIF($A$2:A5535,Encodage!A5536),"",IF(AND(Encodage!A5536&gt;=$G$2,Encodage!A5536&lt;=$H$2),Encodage!B5536,"")))</f>
        <v/>
      </c>
      <c r="B5536" s="62" t="str">
        <f>IF(A5536="","",IF(COUNTIF($A$2:B5535,Encodage!B5536)&gt;0,"",IF(AND(Encodage!B5536&gt;=$G$2,Encodage!A5536&lt;=$H$2),Encodage!C5536,"")))</f>
        <v/>
      </c>
      <c r="C5536" s="62"/>
      <c r="D5536" s="61"/>
      <c r="E5536" s="61"/>
      <c r="F5536" s="61"/>
      <c r="G5536" s="61"/>
      <c r="H5536" s="61"/>
      <c r="I5536" s="61"/>
      <c r="J5536" s="61"/>
      <c r="K5536" s="61"/>
    </row>
    <row r="5537" spans="1:11">
      <c r="A5537" s="62" t="str">
        <f>IF(Encodage!A5537="","",IF(COUNTIF($A$2:A5536,Encodage!A5537),"",IF(AND(Encodage!A5537&gt;=$G$2,Encodage!A5537&lt;=$H$2),Encodage!B5537,"")))</f>
        <v/>
      </c>
      <c r="B5537" s="62" t="str">
        <f>IF(A5537="","",IF(COUNTIF($A$2:B5536,Encodage!B5537)&gt;0,"",IF(AND(Encodage!B5537&gt;=$G$2,Encodage!A5537&lt;=$H$2),Encodage!C5537,"")))</f>
        <v/>
      </c>
      <c r="C5537" s="62"/>
      <c r="D5537" s="61"/>
      <c r="E5537" s="61"/>
      <c r="F5537" s="61"/>
      <c r="G5537" s="61"/>
      <c r="H5537" s="61"/>
      <c r="I5537" s="61"/>
      <c r="J5537" s="61"/>
      <c r="K5537" s="61"/>
    </row>
    <row r="5538" spans="1:11">
      <c r="A5538" s="62" t="str">
        <f>IF(Encodage!A5538="","",IF(COUNTIF($A$2:A5537,Encodage!A5538),"",IF(AND(Encodage!A5538&gt;=$G$2,Encodage!A5538&lt;=$H$2),Encodage!B5538,"")))</f>
        <v/>
      </c>
      <c r="B5538" s="62" t="str">
        <f>IF(A5538="","",IF(COUNTIF($A$2:B5537,Encodage!B5538)&gt;0,"",IF(AND(Encodage!B5538&gt;=$G$2,Encodage!A5538&lt;=$H$2),Encodage!C5538,"")))</f>
        <v/>
      </c>
      <c r="C5538" s="62"/>
      <c r="D5538" s="61"/>
      <c r="E5538" s="61"/>
      <c r="F5538" s="61"/>
      <c r="G5538" s="61"/>
      <c r="H5538" s="61"/>
      <c r="I5538" s="61"/>
      <c r="J5538" s="61"/>
      <c r="K5538" s="61"/>
    </row>
    <row r="5539" spans="1:11">
      <c r="A5539" s="62" t="str">
        <f>IF(Encodage!A5539="","",IF(COUNTIF($A$2:A5538,Encodage!A5539),"",IF(AND(Encodage!A5539&gt;=$G$2,Encodage!A5539&lt;=$H$2),Encodage!B5539,"")))</f>
        <v/>
      </c>
      <c r="B5539" s="62" t="str">
        <f>IF(A5539="","",IF(COUNTIF($A$2:B5538,Encodage!B5539)&gt;0,"",IF(AND(Encodage!B5539&gt;=$G$2,Encodage!A5539&lt;=$H$2),Encodage!C5539,"")))</f>
        <v/>
      </c>
      <c r="C5539" s="62"/>
      <c r="D5539" s="61"/>
      <c r="E5539" s="61"/>
      <c r="F5539" s="61"/>
      <c r="G5539" s="61"/>
      <c r="H5539" s="61"/>
      <c r="I5539" s="61"/>
      <c r="J5539" s="61"/>
      <c r="K5539" s="61"/>
    </row>
    <row r="5540" spans="1:11">
      <c r="A5540" s="62" t="str">
        <f>IF(Encodage!A5540="","",IF(COUNTIF($A$2:A5539,Encodage!A5540),"",IF(AND(Encodage!A5540&gt;=$G$2,Encodage!A5540&lt;=$H$2),Encodage!B5540,"")))</f>
        <v/>
      </c>
      <c r="B5540" s="62" t="str">
        <f>IF(A5540="","",IF(COUNTIF($A$2:B5539,Encodage!B5540)&gt;0,"",IF(AND(Encodage!B5540&gt;=$G$2,Encodage!A5540&lt;=$H$2),Encodage!C5540,"")))</f>
        <v/>
      </c>
      <c r="C5540" s="62"/>
      <c r="D5540" s="61"/>
      <c r="E5540" s="61"/>
      <c r="F5540" s="61"/>
      <c r="G5540" s="61"/>
      <c r="H5540" s="61"/>
      <c r="I5540" s="61"/>
      <c r="J5540" s="61"/>
      <c r="K5540" s="61"/>
    </row>
    <row r="5541" spans="1:11">
      <c r="A5541" s="62" t="str">
        <f>IF(Encodage!A5541="","",IF(COUNTIF($A$2:A5540,Encodage!A5541),"",IF(AND(Encodage!A5541&gt;=$G$2,Encodage!A5541&lt;=$H$2),Encodage!B5541,"")))</f>
        <v/>
      </c>
      <c r="B5541" s="62" t="str">
        <f>IF(A5541="","",IF(COUNTIF($A$2:B5540,Encodage!B5541)&gt;0,"",IF(AND(Encodage!B5541&gt;=$G$2,Encodage!A5541&lt;=$H$2),Encodage!C5541,"")))</f>
        <v/>
      </c>
      <c r="C5541" s="62"/>
      <c r="D5541" s="61"/>
      <c r="E5541" s="61"/>
      <c r="F5541" s="61"/>
      <c r="G5541" s="61"/>
      <c r="H5541" s="61"/>
      <c r="I5541" s="61"/>
      <c r="J5541" s="61"/>
      <c r="K5541" s="61"/>
    </row>
    <row r="5542" spans="1:11">
      <c r="A5542" s="62" t="str">
        <f>IF(Encodage!A5542="","",IF(COUNTIF($A$2:A5541,Encodage!A5542),"",IF(AND(Encodage!A5542&gt;=$G$2,Encodage!A5542&lt;=$H$2),Encodage!B5542,"")))</f>
        <v/>
      </c>
      <c r="B5542" s="62" t="str">
        <f>IF(A5542="","",IF(COUNTIF($A$2:B5541,Encodage!B5542)&gt;0,"",IF(AND(Encodage!B5542&gt;=$G$2,Encodage!A5542&lt;=$H$2),Encodage!C5542,"")))</f>
        <v/>
      </c>
      <c r="C5542" s="62"/>
      <c r="D5542" s="61"/>
      <c r="E5542" s="61"/>
      <c r="F5542" s="61"/>
      <c r="G5542" s="61"/>
      <c r="H5542" s="61"/>
      <c r="I5542" s="61"/>
      <c r="J5542" s="61"/>
      <c r="K5542" s="61"/>
    </row>
    <row r="5543" spans="1:11">
      <c r="A5543" s="62" t="str">
        <f>IF(Encodage!A5543="","",IF(COUNTIF($A$2:A5542,Encodage!A5543),"",IF(AND(Encodage!A5543&gt;=$G$2,Encodage!A5543&lt;=$H$2),Encodage!B5543,"")))</f>
        <v/>
      </c>
      <c r="B5543" s="62" t="str">
        <f>IF(A5543="","",IF(COUNTIF($A$2:B5542,Encodage!B5543)&gt;0,"",IF(AND(Encodage!B5543&gt;=$G$2,Encodage!A5543&lt;=$H$2),Encodage!C5543,"")))</f>
        <v/>
      </c>
      <c r="C5543" s="62"/>
      <c r="D5543" s="61"/>
      <c r="E5543" s="61"/>
      <c r="F5543" s="61"/>
      <c r="G5543" s="61"/>
      <c r="H5543" s="61"/>
      <c r="I5543" s="61"/>
      <c r="J5543" s="61"/>
      <c r="K5543" s="61"/>
    </row>
    <row r="5544" spans="1:11">
      <c r="A5544" s="62" t="str">
        <f>IF(Encodage!A5544="","",IF(COUNTIF($A$2:A5543,Encodage!A5544),"",IF(AND(Encodage!A5544&gt;=$G$2,Encodage!A5544&lt;=$H$2),Encodage!B5544,"")))</f>
        <v/>
      </c>
      <c r="B5544" s="62" t="str">
        <f>IF(A5544="","",IF(COUNTIF($A$2:B5543,Encodage!B5544)&gt;0,"",IF(AND(Encodage!B5544&gt;=$G$2,Encodage!A5544&lt;=$H$2),Encodage!C5544,"")))</f>
        <v/>
      </c>
      <c r="C5544" s="62"/>
      <c r="D5544" s="61"/>
      <c r="E5544" s="61"/>
      <c r="F5544" s="61"/>
      <c r="G5544" s="61"/>
      <c r="H5544" s="61"/>
      <c r="I5544" s="61"/>
      <c r="J5544" s="61"/>
      <c r="K5544" s="61"/>
    </row>
    <row r="5545" spans="1:11">
      <c r="A5545" s="62" t="str">
        <f>IF(Encodage!A5545="","",IF(COUNTIF($A$2:A5544,Encodage!A5545),"",IF(AND(Encodage!A5545&gt;=$G$2,Encodage!A5545&lt;=$H$2),Encodage!B5545,"")))</f>
        <v/>
      </c>
      <c r="B5545" s="62" t="str">
        <f>IF(A5545="","",IF(COUNTIF($A$2:B5544,Encodage!B5545)&gt;0,"",IF(AND(Encodage!B5545&gt;=$G$2,Encodage!A5545&lt;=$H$2),Encodage!C5545,"")))</f>
        <v/>
      </c>
      <c r="C5545" s="62"/>
      <c r="D5545" s="61"/>
      <c r="E5545" s="61"/>
      <c r="F5545" s="61"/>
      <c r="G5545" s="61"/>
      <c r="H5545" s="61"/>
      <c r="I5545" s="61"/>
      <c r="J5545" s="61"/>
      <c r="K5545" s="61"/>
    </row>
    <row r="5546" spans="1:11">
      <c r="A5546" s="62" t="str">
        <f>IF(Encodage!A5546="","",IF(COUNTIF($A$2:A5545,Encodage!A5546),"",IF(AND(Encodage!A5546&gt;=$G$2,Encodage!A5546&lt;=$H$2),Encodage!B5546,"")))</f>
        <v/>
      </c>
      <c r="B5546" s="62" t="str">
        <f>IF(A5546="","",IF(COUNTIF($A$2:B5545,Encodage!B5546)&gt;0,"",IF(AND(Encodage!B5546&gt;=$G$2,Encodage!A5546&lt;=$H$2),Encodage!C5546,"")))</f>
        <v/>
      </c>
      <c r="C5546" s="62"/>
      <c r="D5546" s="61"/>
      <c r="E5546" s="61"/>
      <c r="F5546" s="61"/>
      <c r="G5546" s="61"/>
      <c r="H5546" s="61"/>
      <c r="I5546" s="61"/>
      <c r="J5546" s="61"/>
      <c r="K5546" s="61"/>
    </row>
    <row r="5547" spans="1:11">
      <c r="A5547" s="62" t="str">
        <f>IF(Encodage!A5547="","",IF(COUNTIF($A$2:A5546,Encodage!A5547),"",IF(AND(Encodage!A5547&gt;=$G$2,Encodage!A5547&lt;=$H$2),Encodage!B5547,"")))</f>
        <v/>
      </c>
      <c r="B5547" s="62" t="str">
        <f>IF(A5547="","",IF(COUNTIF($A$2:B5546,Encodage!B5547)&gt;0,"",IF(AND(Encodage!B5547&gt;=$G$2,Encodage!A5547&lt;=$H$2),Encodage!C5547,"")))</f>
        <v/>
      </c>
      <c r="C5547" s="62"/>
      <c r="D5547" s="61"/>
      <c r="E5547" s="61"/>
      <c r="F5547" s="61"/>
      <c r="G5547" s="61"/>
      <c r="H5547" s="61"/>
      <c r="I5547" s="61"/>
      <c r="J5547" s="61"/>
      <c r="K5547" s="61"/>
    </row>
    <row r="5548" spans="1:11">
      <c r="A5548" s="62" t="str">
        <f>IF(Encodage!A5548="","",IF(COUNTIF($A$2:A5547,Encodage!A5548),"",IF(AND(Encodage!A5548&gt;=$G$2,Encodage!A5548&lt;=$H$2),Encodage!B5548,"")))</f>
        <v/>
      </c>
      <c r="B5548" s="62" t="str">
        <f>IF(A5548="","",IF(COUNTIF($A$2:B5547,Encodage!B5548)&gt;0,"",IF(AND(Encodage!B5548&gt;=$G$2,Encodage!A5548&lt;=$H$2),Encodage!C5548,"")))</f>
        <v/>
      </c>
      <c r="C5548" s="62"/>
      <c r="D5548" s="61"/>
      <c r="E5548" s="61"/>
      <c r="F5548" s="61"/>
      <c r="G5548" s="61"/>
      <c r="H5548" s="61"/>
      <c r="I5548" s="61"/>
      <c r="J5548" s="61"/>
      <c r="K5548" s="61"/>
    </row>
    <row r="5549" spans="1:11">
      <c r="A5549" s="62" t="str">
        <f>IF(Encodage!A5549="","",IF(COUNTIF($A$2:A5548,Encodage!A5549),"",IF(AND(Encodage!A5549&gt;=$G$2,Encodage!A5549&lt;=$H$2),Encodage!B5549,"")))</f>
        <v/>
      </c>
      <c r="B5549" s="62" t="str">
        <f>IF(A5549="","",IF(COUNTIF($A$2:B5548,Encodage!B5549)&gt;0,"",IF(AND(Encodage!B5549&gt;=$G$2,Encodage!A5549&lt;=$H$2),Encodage!C5549,"")))</f>
        <v/>
      </c>
      <c r="C5549" s="62"/>
      <c r="D5549" s="61"/>
      <c r="E5549" s="61"/>
      <c r="F5549" s="61"/>
      <c r="G5549" s="61"/>
      <c r="H5549" s="61"/>
      <c r="I5549" s="61"/>
      <c r="J5549" s="61"/>
      <c r="K5549" s="61"/>
    </row>
    <row r="5550" spans="1:11">
      <c r="A5550" s="62" t="str">
        <f>IF(Encodage!A5550="","",IF(COUNTIF($A$2:A5549,Encodage!A5550),"",IF(AND(Encodage!A5550&gt;=$G$2,Encodage!A5550&lt;=$H$2),Encodage!B5550,"")))</f>
        <v/>
      </c>
      <c r="B5550" s="62" t="str">
        <f>IF(A5550="","",IF(COUNTIF($A$2:B5549,Encodage!B5550)&gt;0,"",IF(AND(Encodage!B5550&gt;=$G$2,Encodage!A5550&lt;=$H$2),Encodage!C5550,"")))</f>
        <v/>
      </c>
      <c r="C5550" s="62"/>
      <c r="D5550" s="61"/>
      <c r="E5550" s="61"/>
      <c r="F5550" s="61"/>
      <c r="G5550" s="61"/>
      <c r="H5550" s="61"/>
      <c r="I5550" s="61"/>
      <c r="J5550" s="61"/>
      <c r="K5550" s="61"/>
    </row>
    <row r="5551" spans="1:11">
      <c r="A5551" s="62" t="str">
        <f>IF(Encodage!A5551="","",IF(COUNTIF($A$2:A5550,Encodage!A5551),"",IF(AND(Encodage!A5551&gt;=$G$2,Encodage!A5551&lt;=$H$2),Encodage!B5551,"")))</f>
        <v/>
      </c>
      <c r="B5551" s="62" t="str">
        <f>IF(A5551="","",IF(COUNTIF($A$2:B5550,Encodage!B5551)&gt;0,"",IF(AND(Encodage!B5551&gt;=$G$2,Encodage!A5551&lt;=$H$2),Encodage!C5551,"")))</f>
        <v/>
      </c>
      <c r="C5551" s="62"/>
      <c r="D5551" s="61"/>
      <c r="E5551" s="61"/>
      <c r="F5551" s="61"/>
      <c r="G5551" s="61"/>
      <c r="H5551" s="61"/>
      <c r="I5551" s="61"/>
      <c r="J5551" s="61"/>
      <c r="K5551" s="61"/>
    </row>
    <row r="5552" spans="1:11">
      <c r="A5552" s="62" t="str">
        <f>IF(Encodage!A5552="","",IF(COUNTIF($A$2:A5551,Encodage!A5552),"",IF(AND(Encodage!A5552&gt;=$G$2,Encodage!A5552&lt;=$H$2),Encodage!B5552,"")))</f>
        <v/>
      </c>
      <c r="B5552" s="62" t="str">
        <f>IF(A5552="","",IF(COUNTIF($A$2:B5551,Encodage!B5552)&gt;0,"",IF(AND(Encodage!B5552&gt;=$G$2,Encodage!A5552&lt;=$H$2),Encodage!C5552,"")))</f>
        <v/>
      </c>
      <c r="C5552" s="62"/>
      <c r="D5552" s="61"/>
      <c r="E5552" s="61"/>
      <c r="F5552" s="61"/>
      <c r="G5552" s="61"/>
      <c r="H5552" s="61"/>
      <c r="I5552" s="61"/>
      <c r="J5552" s="61"/>
      <c r="K5552" s="61"/>
    </row>
    <row r="5553" spans="1:11">
      <c r="A5553" s="62" t="str">
        <f>IF(Encodage!A5553="","",IF(COUNTIF($A$2:A5552,Encodage!A5553),"",IF(AND(Encodage!A5553&gt;=$G$2,Encodage!A5553&lt;=$H$2),Encodage!B5553,"")))</f>
        <v/>
      </c>
      <c r="B5553" s="62" t="str">
        <f>IF(A5553="","",IF(COUNTIF($A$2:B5552,Encodage!B5553)&gt;0,"",IF(AND(Encodage!B5553&gt;=$G$2,Encodage!A5553&lt;=$H$2),Encodage!C5553,"")))</f>
        <v/>
      </c>
      <c r="C5553" s="62"/>
      <c r="D5553" s="61"/>
      <c r="E5553" s="61"/>
      <c r="F5553" s="61"/>
      <c r="G5553" s="61"/>
      <c r="H5553" s="61"/>
      <c r="I5553" s="61"/>
      <c r="J5553" s="61"/>
      <c r="K5553" s="61"/>
    </row>
    <row r="5554" spans="1:11">
      <c r="A5554" s="62" t="str">
        <f>IF(Encodage!A5554="","",IF(COUNTIF($A$2:A5553,Encodage!A5554),"",IF(AND(Encodage!A5554&gt;=$G$2,Encodage!A5554&lt;=$H$2),Encodage!B5554,"")))</f>
        <v/>
      </c>
      <c r="B5554" s="62" t="str">
        <f>IF(A5554="","",IF(COUNTIF($A$2:B5553,Encodage!B5554)&gt;0,"",IF(AND(Encodage!B5554&gt;=$G$2,Encodage!A5554&lt;=$H$2),Encodage!C5554,"")))</f>
        <v/>
      </c>
      <c r="C5554" s="62"/>
      <c r="D5554" s="61"/>
      <c r="E5554" s="61"/>
      <c r="F5554" s="61"/>
      <c r="G5554" s="61"/>
      <c r="H5554" s="61"/>
      <c r="I5554" s="61"/>
      <c r="J5554" s="61"/>
      <c r="K5554" s="61"/>
    </row>
    <row r="5555" spans="1:11">
      <c r="A5555" s="62" t="str">
        <f>IF(Encodage!A5555="","",IF(COUNTIF($A$2:A5554,Encodage!A5555),"",IF(AND(Encodage!A5555&gt;=$G$2,Encodage!A5555&lt;=$H$2),Encodage!B5555,"")))</f>
        <v/>
      </c>
      <c r="B5555" s="62" t="str">
        <f>IF(A5555="","",IF(COUNTIF($A$2:B5554,Encodage!B5555)&gt;0,"",IF(AND(Encodage!B5555&gt;=$G$2,Encodage!A5555&lt;=$H$2),Encodage!C5555,"")))</f>
        <v/>
      </c>
      <c r="C5555" s="62"/>
      <c r="D5555" s="61"/>
      <c r="E5555" s="61"/>
      <c r="F5555" s="61"/>
      <c r="G5555" s="61"/>
      <c r="H5555" s="61"/>
      <c r="I5555" s="61"/>
      <c r="J5555" s="61"/>
      <c r="K5555" s="61"/>
    </row>
    <row r="5556" spans="1:11">
      <c r="A5556" s="62" t="str">
        <f>IF(Encodage!A5556="","",IF(COUNTIF($A$2:A5555,Encodage!A5556),"",IF(AND(Encodage!A5556&gt;=$G$2,Encodage!A5556&lt;=$H$2),Encodage!B5556,"")))</f>
        <v/>
      </c>
      <c r="B5556" s="62" t="str">
        <f>IF(A5556="","",IF(COUNTIF($A$2:B5555,Encodage!B5556)&gt;0,"",IF(AND(Encodage!B5556&gt;=$G$2,Encodage!A5556&lt;=$H$2),Encodage!C5556,"")))</f>
        <v/>
      </c>
      <c r="C5556" s="62"/>
      <c r="D5556" s="61"/>
      <c r="E5556" s="61"/>
      <c r="F5556" s="61"/>
      <c r="G5556" s="61"/>
      <c r="H5556" s="61"/>
      <c r="I5556" s="61"/>
      <c r="J5556" s="61"/>
      <c r="K5556" s="61"/>
    </row>
    <row r="5557" spans="1:11">
      <c r="A5557" s="62" t="str">
        <f>IF(Encodage!A5557="","",IF(COUNTIF($A$2:A5556,Encodage!A5557),"",IF(AND(Encodage!A5557&gt;=$G$2,Encodage!A5557&lt;=$H$2),Encodage!B5557,"")))</f>
        <v/>
      </c>
      <c r="B5557" s="62" t="str">
        <f>IF(A5557="","",IF(COUNTIF($A$2:B5556,Encodage!B5557)&gt;0,"",IF(AND(Encodage!B5557&gt;=$G$2,Encodage!A5557&lt;=$H$2),Encodage!C5557,"")))</f>
        <v/>
      </c>
      <c r="C5557" s="62"/>
      <c r="D5557" s="61"/>
      <c r="E5557" s="61"/>
      <c r="F5557" s="61"/>
      <c r="G5557" s="61"/>
      <c r="H5557" s="61"/>
      <c r="I5557" s="61"/>
      <c r="J5557" s="61"/>
      <c r="K5557" s="61"/>
    </row>
    <row r="5558" spans="1:11">
      <c r="A5558" s="62" t="str">
        <f>IF(Encodage!A5558="","",IF(COUNTIF($A$2:A5557,Encodage!A5558),"",IF(AND(Encodage!A5558&gt;=$G$2,Encodage!A5558&lt;=$H$2),Encodage!B5558,"")))</f>
        <v/>
      </c>
      <c r="B5558" s="62" t="str">
        <f>IF(A5558="","",IF(COUNTIF($A$2:B5557,Encodage!B5558)&gt;0,"",IF(AND(Encodage!B5558&gt;=$G$2,Encodage!A5558&lt;=$H$2),Encodage!C5558,"")))</f>
        <v/>
      </c>
      <c r="C5558" s="62"/>
      <c r="D5558" s="61"/>
      <c r="E5558" s="61"/>
      <c r="F5558" s="61"/>
      <c r="G5558" s="61"/>
      <c r="H5558" s="61"/>
      <c r="I5558" s="61"/>
      <c r="J5558" s="61"/>
      <c r="K5558" s="61"/>
    </row>
    <row r="5559" spans="1:11">
      <c r="A5559" s="62" t="str">
        <f>IF(Encodage!A5559="","",IF(COUNTIF($A$2:A5558,Encodage!A5559),"",IF(AND(Encodage!A5559&gt;=$G$2,Encodage!A5559&lt;=$H$2),Encodage!B5559,"")))</f>
        <v/>
      </c>
      <c r="B5559" s="62" t="str">
        <f>IF(A5559="","",IF(COUNTIF($A$2:B5558,Encodage!B5559)&gt;0,"",IF(AND(Encodage!B5559&gt;=$G$2,Encodage!A5559&lt;=$H$2),Encodage!C5559,"")))</f>
        <v/>
      </c>
      <c r="C5559" s="62"/>
      <c r="D5559" s="61"/>
      <c r="E5559" s="61"/>
      <c r="F5559" s="61"/>
      <c r="G5559" s="61"/>
      <c r="H5559" s="61"/>
      <c r="I5559" s="61"/>
      <c r="J5559" s="61"/>
      <c r="K5559" s="61"/>
    </row>
    <row r="5560" spans="1:11">
      <c r="A5560" s="62" t="str">
        <f>IF(Encodage!A5560="","",IF(COUNTIF($A$2:A5559,Encodage!A5560),"",IF(AND(Encodage!A5560&gt;=$G$2,Encodage!A5560&lt;=$H$2),Encodage!B5560,"")))</f>
        <v/>
      </c>
      <c r="B5560" s="62" t="str">
        <f>IF(A5560="","",IF(COUNTIF($A$2:B5559,Encodage!B5560)&gt;0,"",IF(AND(Encodage!B5560&gt;=$G$2,Encodage!A5560&lt;=$H$2),Encodage!C5560,"")))</f>
        <v/>
      </c>
      <c r="C5560" s="62"/>
      <c r="D5560" s="61"/>
      <c r="E5560" s="61"/>
      <c r="F5560" s="61"/>
      <c r="G5560" s="61"/>
      <c r="H5560" s="61"/>
      <c r="I5560" s="61"/>
      <c r="J5560" s="61"/>
      <c r="K5560" s="61"/>
    </row>
    <row r="5561" spans="1:11">
      <c r="A5561" s="62" t="str">
        <f>IF(Encodage!A5561="","",IF(COUNTIF($A$2:A5560,Encodage!A5561),"",IF(AND(Encodage!A5561&gt;=$G$2,Encodage!A5561&lt;=$H$2),Encodage!B5561,"")))</f>
        <v/>
      </c>
      <c r="B5561" s="62" t="str">
        <f>IF(A5561="","",IF(COUNTIF($A$2:B5560,Encodage!B5561)&gt;0,"",IF(AND(Encodage!B5561&gt;=$G$2,Encodage!A5561&lt;=$H$2),Encodage!C5561,"")))</f>
        <v/>
      </c>
      <c r="C5561" s="62"/>
      <c r="D5561" s="61"/>
      <c r="E5561" s="61"/>
      <c r="F5561" s="61"/>
      <c r="G5561" s="61"/>
      <c r="H5561" s="61"/>
      <c r="I5561" s="61"/>
      <c r="J5561" s="61"/>
      <c r="K5561" s="61"/>
    </row>
    <row r="5562" spans="1:11">
      <c r="A5562" s="62" t="str">
        <f>IF(Encodage!A5562="","",IF(COUNTIF($A$2:A5561,Encodage!A5562),"",IF(AND(Encodage!A5562&gt;=$G$2,Encodage!A5562&lt;=$H$2),Encodage!B5562,"")))</f>
        <v/>
      </c>
      <c r="B5562" s="62" t="str">
        <f>IF(A5562="","",IF(COUNTIF($A$2:B5561,Encodage!B5562)&gt;0,"",IF(AND(Encodage!B5562&gt;=$G$2,Encodage!A5562&lt;=$H$2),Encodage!C5562,"")))</f>
        <v/>
      </c>
      <c r="C5562" s="62"/>
      <c r="D5562" s="61"/>
      <c r="E5562" s="61"/>
      <c r="F5562" s="61"/>
      <c r="G5562" s="61"/>
      <c r="H5562" s="61"/>
      <c r="I5562" s="61"/>
      <c r="J5562" s="61"/>
      <c r="K5562" s="61"/>
    </row>
    <row r="5563" spans="1:11">
      <c r="A5563" s="62" t="str">
        <f>IF(Encodage!A5563="","",IF(COUNTIF($A$2:A5562,Encodage!A5563),"",IF(AND(Encodage!A5563&gt;=$G$2,Encodage!A5563&lt;=$H$2),Encodage!B5563,"")))</f>
        <v/>
      </c>
      <c r="B5563" s="62" t="str">
        <f>IF(A5563="","",IF(COUNTIF($A$2:B5562,Encodage!B5563)&gt;0,"",IF(AND(Encodage!B5563&gt;=$G$2,Encodage!A5563&lt;=$H$2),Encodage!C5563,"")))</f>
        <v/>
      </c>
      <c r="C5563" s="62"/>
      <c r="D5563" s="61"/>
      <c r="E5563" s="61"/>
      <c r="F5563" s="61"/>
      <c r="G5563" s="61"/>
      <c r="H5563" s="61"/>
      <c r="I5563" s="61"/>
      <c r="J5563" s="61"/>
      <c r="K5563" s="61"/>
    </row>
    <row r="5564" spans="1:11">
      <c r="A5564" s="62" t="str">
        <f>IF(Encodage!A5564="","",IF(COUNTIF($A$2:A5563,Encodage!A5564),"",IF(AND(Encodage!A5564&gt;=$G$2,Encodage!A5564&lt;=$H$2),Encodage!B5564,"")))</f>
        <v/>
      </c>
      <c r="B5564" s="62" t="str">
        <f>IF(A5564="","",IF(COUNTIF($A$2:B5563,Encodage!B5564)&gt;0,"",IF(AND(Encodage!B5564&gt;=$G$2,Encodage!A5564&lt;=$H$2),Encodage!C5564,"")))</f>
        <v/>
      </c>
      <c r="C5564" s="62"/>
      <c r="D5564" s="61"/>
      <c r="E5564" s="61"/>
      <c r="F5564" s="61"/>
      <c r="G5564" s="61"/>
      <c r="H5564" s="61"/>
      <c r="I5564" s="61"/>
      <c r="J5564" s="61"/>
      <c r="K5564" s="61"/>
    </row>
    <row r="5565" spans="1:11">
      <c r="A5565" s="62" t="str">
        <f>IF(Encodage!A5565="","",IF(COUNTIF($A$2:A5564,Encodage!A5565),"",IF(AND(Encodage!A5565&gt;=$G$2,Encodage!A5565&lt;=$H$2),Encodage!B5565,"")))</f>
        <v/>
      </c>
      <c r="B5565" s="62" t="str">
        <f>IF(A5565="","",IF(COUNTIF($A$2:B5564,Encodage!B5565)&gt;0,"",IF(AND(Encodage!B5565&gt;=$G$2,Encodage!A5565&lt;=$H$2),Encodage!C5565,"")))</f>
        <v/>
      </c>
      <c r="C5565" s="62"/>
      <c r="D5565" s="61"/>
      <c r="E5565" s="61"/>
      <c r="F5565" s="61"/>
      <c r="G5565" s="61"/>
      <c r="H5565" s="61"/>
      <c r="I5565" s="61"/>
      <c r="J5565" s="61"/>
      <c r="K5565" s="61"/>
    </row>
    <row r="5566" spans="1:11">
      <c r="A5566" s="62" t="str">
        <f>IF(Encodage!A5566="","",IF(COUNTIF($A$2:A5565,Encodage!A5566),"",IF(AND(Encodage!A5566&gt;=$G$2,Encodage!A5566&lt;=$H$2),Encodage!B5566,"")))</f>
        <v/>
      </c>
      <c r="B5566" s="62" t="str">
        <f>IF(A5566="","",IF(COUNTIF($A$2:B5565,Encodage!B5566)&gt;0,"",IF(AND(Encodage!B5566&gt;=$G$2,Encodage!A5566&lt;=$H$2),Encodage!C5566,"")))</f>
        <v/>
      </c>
      <c r="C5566" s="62"/>
      <c r="D5566" s="61"/>
      <c r="E5566" s="61"/>
      <c r="F5566" s="61"/>
      <c r="G5566" s="61"/>
      <c r="H5566" s="61"/>
      <c r="I5566" s="61"/>
      <c r="J5566" s="61"/>
      <c r="K5566" s="61"/>
    </row>
    <row r="5567" spans="1:11">
      <c r="A5567" s="62" t="str">
        <f>IF(Encodage!A5567="","",IF(COUNTIF($A$2:A5566,Encodage!A5567),"",IF(AND(Encodage!A5567&gt;=$G$2,Encodage!A5567&lt;=$H$2),Encodage!B5567,"")))</f>
        <v/>
      </c>
      <c r="B5567" s="62" t="str">
        <f>IF(A5567="","",IF(COUNTIF($A$2:B5566,Encodage!B5567)&gt;0,"",IF(AND(Encodage!B5567&gt;=$G$2,Encodage!A5567&lt;=$H$2),Encodage!C5567,"")))</f>
        <v/>
      </c>
      <c r="C5567" s="62"/>
      <c r="D5567" s="61"/>
      <c r="E5567" s="61"/>
      <c r="F5567" s="61"/>
      <c r="G5567" s="61"/>
      <c r="H5567" s="61"/>
      <c r="I5567" s="61"/>
      <c r="J5567" s="61"/>
      <c r="K5567" s="61"/>
    </row>
    <row r="5568" spans="1:11">
      <c r="A5568" s="62" t="str">
        <f>IF(Encodage!A5568="","",IF(COUNTIF($A$2:A5567,Encodage!A5568),"",IF(AND(Encodage!A5568&gt;=$G$2,Encodage!A5568&lt;=$H$2),Encodage!B5568,"")))</f>
        <v/>
      </c>
      <c r="B5568" s="62" t="str">
        <f>IF(A5568="","",IF(COUNTIF($A$2:B5567,Encodage!B5568)&gt;0,"",IF(AND(Encodage!B5568&gt;=$G$2,Encodage!A5568&lt;=$H$2),Encodage!C5568,"")))</f>
        <v/>
      </c>
      <c r="C5568" s="62"/>
      <c r="D5568" s="61"/>
      <c r="E5568" s="61"/>
      <c r="F5568" s="61"/>
      <c r="G5568" s="61"/>
      <c r="H5568" s="61"/>
      <c r="I5568" s="61"/>
      <c r="J5568" s="61"/>
      <c r="K5568" s="61"/>
    </row>
    <row r="5569" spans="1:11">
      <c r="A5569" s="62" t="str">
        <f>IF(Encodage!A5569="","",IF(COUNTIF($A$2:A5568,Encodage!A5569),"",IF(AND(Encodage!A5569&gt;=$G$2,Encodage!A5569&lt;=$H$2),Encodage!B5569,"")))</f>
        <v/>
      </c>
      <c r="B5569" s="62" t="str">
        <f>IF(A5569="","",IF(COUNTIF($A$2:B5568,Encodage!B5569)&gt;0,"",IF(AND(Encodage!B5569&gt;=$G$2,Encodage!A5569&lt;=$H$2),Encodage!C5569,"")))</f>
        <v/>
      </c>
      <c r="C5569" s="62"/>
      <c r="D5569" s="61"/>
      <c r="E5569" s="61"/>
      <c r="F5569" s="61"/>
      <c r="G5569" s="61"/>
      <c r="H5569" s="61"/>
      <c r="I5569" s="61"/>
      <c r="J5569" s="61"/>
      <c r="K5569" s="61"/>
    </row>
    <row r="5570" spans="1:11">
      <c r="A5570" s="62" t="str">
        <f>IF(Encodage!A5570="","",IF(COUNTIF($A$2:A5569,Encodage!A5570),"",IF(AND(Encodage!A5570&gt;=$G$2,Encodage!A5570&lt;=$H$2),Encodage!B5570,"")))</f>
        <v/>
      </c>
      <c r="B5570" s="62" t="str">
        <f>IF(A5570="","",IF(COUNTIF($A$2:B5569,Encodage!B5570)&gt;0,"",IF(AND(Encodage!B5570&gt;=$G$2,Encodage!A5570&lt;=$H$2),Encodage!C5570,"")))</f>
        <v/>
      </c>
      <c r="C5570" s="62"/>
      <c r="D5570" s="61"/>
      <c r="E5570" s="61"/>
      <c r="F5570" s="61"/>
      <c r="G5570" s="61"/>
      <c r="H5570" s="61"/>
      <c r="I5570" s="61"/>
      <c r="J5570" s="61"/>
      <c r="K5570" s="61"/>
    </row>
    <row r="5571" spans="1:11">
      <c r="A5571" s="62" t="str">
        <f>IF(Encodage!A5571="","",IF(COUNTIF($A$2:A5570,Encodage!A5571),"",IF(AND(Encodage!A5571&gt;=$G$2,Encodage!A5571&lt;=$H$2),Encodage!B5571,"")))</f>
        <v/>
      </c>
      <c r="B5571" s="62" t="str">
        <f>IF(A5571="","",IF(COUNTIF($A$2:B5570,Encodage!B5571)&gt;0,"",IF(AND(Encodage!B5571&gt;=$G$2,Encodage!A5571&lt;=$H$2),Encodage!C5571,"")))</f>
        <v/>
      </c>
      <c r="C5571" s="62"/>
      <c r="D5571" s="61"/>
      <c r="E5571" s="61"/>
      <c r="F5571" s="61"/>
      <c r="G5571" s="61"/>
      <c r="H5571" s="61"/>
      <c r="I5571" s="61"/>
      <c r="J5571" s="61"/>
      <c r="K5571" s="61"/>
    </row>
    <row r="5572" spans="1:11">
      <c r="A5572" s="62" t="str">
        <f>IF(Encodage!A5572="","",IF(COUNTIF($A$2:A5571,Encodage!A5572),"",IF(AND(Encodage!A5572&gt;=$G$2,Encodage!A5572&lt;=$H$2),Encodage!B5572,"")))</f>
        <v/>
      </c>
      <c r="B5572" s="62" t="str">
        <f>IF(A5572="","",IF(COUNTIF($A$2:B5571,Encodage!B5572)&gt;0,"",IF(AND(Encodage!B5572&gt;=$G$2,Encodage!A5572&lt;=$H$2),Encodage!C5572,"")))</f>
        <v/>
      </c>
      <c r="C5572" s="62"/>
      <c r="D5572" s="61"/>
      <c r="E5572" s="61"/>
      <c r="F5572" s="61"/>
      <c r="G5572" s="61"/>
      <c r="H5572" s="61"/>
      <c r="I5572" s="61"/>
      <c r="J5572" s="61"/>
      <c r="K5572" s="61"/>
    </row>
    <row r="5573" spans="1:11">
      <c r="A5573" s="62" t="str">
        <f>IF(Encodage!A5573="","",IF(COUNTIF($A$2:A5572,Encodage!A5573),"",IF(AND(Encodage!A5573&gt;=$G$2,Encodage!A5573&lt;=$H$2),Encodage!B5573,"")))</f>
        <v/>
      </c>
      <c r="B5573" s="62" t="str">
        <f>IF(A5573="","",IF(COUNTIF($A$2:B5572,Encodage!B5573)&gt;0,"",IF(AND(Encodage!B5573&gt;=$G$2,Encodage!A5573&lt;=$H$2),Encodage!C5573,"")))</f>
        <v/>
      </c>
      <c r="C5573" s="62"/>
      <c r="D5573" s="61"/>
      <c r="E5573" s="61"/>
      <c r="F5573" s="61"/>
      <c r="G5573" s="61"/>
      <c r="H5573" s="61"/>
      <c r="I5573" s="61"/>
      <c r="J5573" s="61"/>
      <c r="K5573" s="61"/>
    </row>
    <row r="5574" spans="1:11">
      <c r="A5574" s="62" t="str">
        <f>IF(Encodage!A5574="","",IF(COUNTIF($A$2:A5573,Encodage!A5574),"",IF(AND(Encodage!A5574&gt;=$G$2,Encodage!A5574&lt;=$H$2),Encodage!B5574,"")))</f>
        <v/>
      </c>
      <c r="B5574" s="62" t="str">
        <f>IF(A5574="","",IF(COUNTIF($A$2:B5573,Encodage!B5574)&gt;0,"",IF(AND(Encodage!B5574&gt;=$G$2,Encodage!A5574&lt;=$H$2),Encodage!C5574,"")))</f>
        <v/>
      </c>
      <c r="C5574" s="62"/>
      <c r="D5574" s="61"/>
      <c r="E5574" s="61"/>
      <c r="F5574" s="61"/>
      <c r="G5574" s="61"/>
      <c r="H5574" s="61"/>
      <c r="I5574" s="61"/>
      <c r="J5574" s="61"/>
      <c r="K5574" s="61"/>
    </row>
    <row r="5575" spans="1:11">
      <c r="A5575" s="62" t="str">
        <f>IF(Encodage!A5575="","",IF(COUNTIF($A$2:A5574,Encodage!A5575),"",IF(AND(Encodage!A5575&gt;=$G$2,Encodage!A5575&lt;=$H$2),Encodage!B5575,"")))</f>
        <v/>
      </c>
      <c r="B5575" s="62" t="str">
        <f>IF(A5575="","",IF(COUNTIF($A$2:B5574,Encodage!B5575)&gt;0,"",IF(AND(Encodage!B5575&gt;=$G$2,Encodage!A5575&lt;=$H$2),Encodage!C5575,"")))</f>
        <v/>
      </c>
      <c r="C5575" s="62"/>
      <c r="D5575" s="61"/>
      <c r="E5575" s="61"/>
      <c r="F5575" s="61"/>
      <c r="G5575" s="61"/>
      <c r="H5575" s="61"/>
      <c r="I5575" s="61"/>
      <c r="J5575" s="61"/>
      <c r="K5575" s="61"/>
    </row>
    <row r="5576" spans="1:11">
      <c r="A5576" s="62" t="str">
        <f>IF(Encodage!A5576="","",IF(COUNTIF($A$2:A5575,Encodage!A5576),"",IF(AND(Encodage!A5576&gt;=$G$2,Encodage!A5576&lt;=$H$2),Encodage!B5576,"")))</f>
        <v/>
      </c>
      <c r="B5576" s="62" t="str">
        <f>IF(A5576="","",IF(COUNTIF($A$2:B5575,Encodage!B5576)&gt;0,"",IF(AND(Encodage!B5576&gt;=$G$2,Encodage!A5576&lt;=$H$2),Encodage!C5576,"")))</f>
        <v/>
      </c>
      <c r="C5576" s="62"/>
      <c r="D5576" s="61"/>
      <c r="E5576" s="61"/>
      <c r="F5576" s="61"/>
      <c r="G5576" s="61"/>
      <c r="H5576" s="61"/>
      <c r="I5576" s="61"/>
      <c r="J5576" s="61"/>
      <c r="K5576" s="61"/>
    </row>
    <row r="5577" spans="1:11">
      <c r="A5577" s="62" t="str">
        <f>IF(Encodage!A5577="","",IF(COUNTIF($A$2:A5576,Encodage!A5577),"",IF(AND(Encodage!A5577&gt;=$G$2,Encodage!A5577&lt;=$H$2),Encodage!B5577,"")))</f>
        <v/>
      </c>
      <c r="B5577" s="62" t="str">
        <f>IF(A5577="","",IF(COUNTIF($A$2:B5576,Encodage!B5577)&gt;0,"",IF(AND(Encodage!B5577&gt;=$G$2,Encodage!A5577&lt;=$H$2),Encodage!C5577,"")))</f>
        <v/>
      </c>
      <c r="C5577" s="62"/>
      <c r="D5577" s="61"/>
      <c r="E5577" s="61"/>
      <c r="F5577" s="61"/>
      <c r="G5577" s="61"/>
      <c r="H5577" s="61"/>
      <c r="I5577" s="61"/>
      <c r="J5577" s="61"/>
      <c r="K5577" s="61"/>
    </row>
    <row r="5578" spans="1:11">
      <c r="A5578" s="62" t="str">
        <f>IF(Encodage!A5578="","",IF(COUNTIF($A$2:A5577,Encodage!A5578),"",IF(AND(Encodage!A5578&gt;=$G$2,Encodage!A5578&lt;=$H$2),Encodage!B5578,"")))</f>
        <v/>
      </c>
      <c r="B5578" s="62" t="str">
        <f>IF(A5578="","",IF(COUNTIF($A$2:B5577,Encodage!B5578)&gt;0,"",IF(AND(Encodage!B5578&gt;=$G$2,Encodage!A5578&lt;=$H$2),Encodage!C5578,"")))</f>
        <v/>
      </c>
      <c r="C5578" s="62"/>
      <c r="D5578" s="61"/>
      <c r="E5578" s="61"/>
      <c r="F5578" s="61"/>
      <c r="G5578" s="61"/>
      <c r="H5578" s="61"/>
      <c r="I5578" s="61"/>
      <c r="J5578" s="61"/>
      <c r="K5578" s="61"/>
    </row>
    <row r="5579" spans="1:11">
      <c r="A5579" s="62" t="str">
        <f>IF(Encodage!A5579="","",IF(COUNTIF($A$2:A5578,Encodage!A5579),"",IF(AND(Encodage!A5579&gt;=$G$2,Encodage!A5579&lt;=$H$2),Encodage!B5579,"")))</f>
        <v/>
      </c>
      <c r="B5579" s="62" t="str">
        <f>IF(A5579="","",IF(COUNTIF($A$2:B5578,Encodage!B5579)&gt;0,"",IF(AND(Encodage!B5579&gt;=$G$2,Encodage!A5579&lt;=$H$2),Encodage!C5579,"")))</f>
        <v/>
      </c>
      <c r="C5579" s="62"/>
      <c r="D5579" s="61"/>
      <c r="E5579" s="61"/>
      <c r="F5579" s="61"/>
      <c r="G5579" s="61"/>
      <c r="H5579" s="61"/>
      <c r="I5579" s="61"/>
      <c r="J5579" s="61"/>
      <c r="K5579" s="61"/>
    </row>
    <row r="5580" spans="1:11">
      <c r="A5580" s="62" t="str">
        <f>IF(Encodage!A5580="","",IF(COUNTIF($A$2:A5579,Encodage!A5580),"",IF(AND(Encodage!A5580&gt;=$G$2,Encodage!A5580&lt;=$H$2),Encodage!B5580,"")))</f>
        <v/>
      </c>
      <c r="B5580" s="62" t="str">
        <f>IF(A5580="","",IF(COUNTIF($A$2:B5579,Encodage!B5580)&gt;0,"",IF(AND(Encodage!B5580&gt;=$G$2,Encodage!A5580&lt;=$H$2),Encodage!C5580,"")))</f>
        <v/>
      </c>
      <c r="C5580" s="62"/>
      <c r="D5580" s="61"/>
      <c r="E5580" s="61"/>
      <c r="F5580" s="61"/>
      <c r="G5580" s="61"/>
      <c r="H5580" s="61"/>
      <c r="I5580" s="61"/>
      <c r="J5580" s="61"/>
      <c r="K5580" s="61"/>
    </row>
    <row r="5581" spans="1:11">
      <c r="A5581" s="62" t="str">
        <f>IF(Encodage!A5581="","",IF(COUNTIF($A$2:A5580,Encodage!A5581),"",IF(AND(Encodage!A5581&gt;=$G$2,Encodage!A5581&lt;=$H$2),Encodage!B5581,"")))</f>
        <v/>
      </c>
      <c r="B5581" s="62" t="str">
        <f>IF(A5581="","",IF(COUNTIF($A$2:B5580,Encodage!B5581)&gt;0,"",IF(AND(Encodage!B5581&gt;=$G$2,Encodage!A5581&lt;=$H$2),Encodage!C5581,"")))</f>
        <v/>
      </c>
      <c r="C5581" s="62"/>
      <c r="D5581" s="61"/>
      <c r="E5581" s="61"/>
      <c r="F5581" s="61"/>
      <c r="G5581" s="61"/>
      <c r="H5581" s="61"/>
      <c r="I5581" s="61"/>
      <c r="J5581" s="61"/>
      <c r="K5581" s="61"/>
    </row>
    <row r="5582" spans="1:11">
      <c r="A5582" s="62" t="str">
        <f>IF(Encodage!A5582="","",IF(COUNTIF($A$2:A5581,Encodage!A5582),"",IF(AND(Encodage!A5582&gt;=$G$2,Encodage!A5582&lt;=$H$2),Encodage!B5582,"")))</f>
        <v/>
      </c>
      <c r="B5582" s="62" t="str">
        <f>IF(A5582="","",IF(COUNTIF($A$2:B5581,Encodage!B5582)&gt;0,"",IF(AND(Encodage!B5582&gt;=$G$2,Encodage!A5582&lt;=$H$2),Encodage!C5582,"")))</f>
        <v/>
      </c>
      <c r="C5582" s="62"/>
      <c r="D5582" s="61"/>
      <c r="E5582" s="61"/>
      <c r="F5582" s="61"/>
      <c r="G5582" s="61"/>
      <c r="H5582" s="61"/>
      <c r="I5582" s="61"/>
      <c r="J5582" s="61"/>
      <c r="K5582" s="61"/>
    </row>
    <row r="5583" spans="1:11">
      <c r="A5583" s="62" t="str">
        <f>IF(Encodage!A5583="","",IF(COUNTIF($A$2:A5582,Encodage!A5583),"",IF(AND(Encodage!A5583&gt;=$G$2,Encodage!A5583&lt;=$H$2),Encodage!B5583,"")))</f>
        <v/>
      </c>
      <c r="B5583" s="62" t="str">
        <f>IF(A5583="","",IF(COUNTIF($A$2:B5582,Encodage!B5583)&gt;0,"",IF(AND(Encodage!B5583&gt;=$G$2,Encodage!A5583&lt;=$H$2),Encodage!C5583,"")))</f>
        <v/>
      </c>
      <c r="C5583" s="62"/>
      <c r="D5583" s="61"/>
      <c r="E5583" s="61"/>
      <c r="F5583" s="61"/>
      <c r="G5583" s="61"/>
      <c r="H5583" s="61"/>
      <c r="I5583" s="61"/>
      <c r="J5583" s="61"/>
      <c r="K5583" s="61"/>
    </row>
    <row r="5584" spans="1:11">
      <c r="A5584" s="62" t="str">
        <f>IF(Encodage!A5584="","",IF(COUNTIF($A$2:A5583,Encodage!A5584),"",IF(AND(Encodage!A5584&gt;=$G$2,Encodage!A5584&lt;=$H$2),Encodage!B5584,"")))</f>
        <v/>
      </c>
      <c r="B5584" s="62" t="str">
        <f>IF(A5584="","",IF(COUNTIF($A$2:B5583,Encodage!B5584)&gt;0,"",IF(AND(Encodage!B5584&gt;=$G$2,Encodage!A5584&lt;=$H$2),Encodage!C5584,"")))</f>
        <v/>
      </c>
      <c r="C5584" s="62"/>
      <c r="D5584" s="61"/>
      <c r="E5584" s="61"/>
      <c r="F5584" s="61"/>
      <c r="G5584" s="61"/>
      <c r="H5584" s="61"/>
      <c r="I5584" s="61"/>
      <c r="J5584" s="61"/>
      <c r="K5584" s="61"/>
    </row>
    <row r="5585" spans="1:11">
      <c r="A5585" s="62" t="str">
        <f>IF(Encodage!A5585="","",IF(COUNTIF($A$2:A5584,Encodage!A5585),"",IF(AND(Encodage!A5585&gt;=$G$2,Encodage!A5585&lt;=$H$2),Encodage!B5585,"")))</f>
        <v/>
      </c>
      <c r="B5585" s="62" t="str">
        <f>IF(A5585="","",IF(COUNTIF($A$2:B5584,Encodage!B5585)&gt;0,"",IF(AND(Encodage!B5585&gt;=$G$2,Encodage!A5585&lt;=$H$2),Encodage!C5585,"")))</f>
        <v/>
      </c>
      <c r="C5585" s="62"/>
      <c r="D5585" s="61"/>
      <c r="E5585" s="61"/>
      <c r="F5585" s="61"/>
      <c r="G5585" s="61"/>
      <c r="H5585" s="61"/>
      <c r="I5585" s="61"/>
      <c r="J5585" s="61"/>
      <c r="K5585" s="61"/>
    </row>
    <row r="5586" spans="1:11">
      <c r="A5586" s="62" t="str">
        <f>IF(Encodage!A5586="","",IF(COUNTIF($A$2:A5585,Encodage!A5586),"",IF(AND(Encodage!A5586&gt;=$G$2,Encodage!A5586&lt;=$H$2),Encodage!B5586,"")))</f>
        <v/>
      </c>
      <c r="B5586" s="62" t="str">
        <f>IF(A5586="","",IF(COUNTIF($A$2:B5585,Encodage!B5586)&gt;0,"",IF(AND(Encodage!B5586&gt;=$G$2,Encodage!A5586&lt;=$H$2),Encodage!C5586,"")))</f>
        <v/>
      </c>
      <c r="C5586" s="62"/>
      <c r="D5586" s="61"/>
      <c r="E5586" s="61"/>
      <c r="F5586" s="61"/>
      <c r="G5586" s="61"/>
      <c r="H5586" s="61"/>
      <c r="I5586" s="61"/>
      <c r="J5586" s="61"/>
      <c r="K5586" s="61"/>
    </row>
    <row r="5587" spans="1:11">
      <c r="A5587" s="62" t="str">
        <f>IF(Encodage!A5587="","",IF(COUNTIF($A$2:A5586,Encodage!A5587),"",IF(AND(Encodage!A5587&gt;=$G$2,Encodage!A5587&lt;=$H$2),Encodage!B5587,"")))</f>
        <v/>
      </c>
      <c r="B5587" s="62" t="str">
        <f>IF(A5587="","",IF(COUNTIF($A$2:B5586,Encodage!B5587)&gt;0,"",IF(AND(Encodage!B5587&gt;=$G$2,Encodage!A5587&lt;=$H$2),Encodage!C5587,"")))</f>
        <v/>
      </c>
      <c r="C5587" s="62"/>
      <c r="D5587" s="61"/>
      <c r="E5587" s="61"/>
      <c r="F5587" s="61"/>
      <c r="G5587" s="61"/>
      <c r="H5587" s="61"/>
      <c r="I5587" s="61"/>
      <c r="J5587" s="61"/>
      <c r="K5587" s="61"/>
    </row>
    <row r="5588" spans="1:11">
      <c r="A5588" s="62" t="str">
        <f>IF(Encodage!A5588="","",IF(COUNTIF($A$2:A5587,Encodage!A5588),"",IF(AND(Encodage!A5588&gt;=$G$2,Encodage!A5588&lt;=$H$2),Encodage!B5588,"")))</f>
        <v/>
      </c>
      <c r="B5588" s="62" t="str">
        <f>IF(A5588="","",IF(COUNTIF($A$2:B5587,Encodage!B5588)&gt;0,"",IF(AND(Encodage!B5588&gt;=$G$2,Encodage!A5588&lt;=$H$2),Encodage!C5588,"")))</f>
        <v/>
      </c>
      <c r="C5588" s="62"/>
      <c r="D5588" s="61"/>
      <c r="E5588" s="61"/>
      <c r="F5588" s="61"/>
      <c r="G5588" s="61"/>
      <c r="H5588" s="61"/>
      <c r="I5588" s="61"/>
      <c r="J5588" s="61"/>
      <c r="K5588" s="61"/>
    </row>
    <row r="5589" spans="1:11">
      <c r="A5589" s="62" t="str">
        <f>IF(Encodage!A5589="","",IF(COUNTIF($A$2:A5588,Encodage!A5589),"",IF(AND(Encodage!A5589&gt;=$G$2,Encodage!A5589&lt;=$H$2),Encodage!B5589,"")))</f>
        <v/>
      </c>
      <c r="B5589" s="62" t="str">
        <f>IF(A5589="","",IF(COUNTIF($A$2:B5588,Encodage!B5589)&gt;0,"",IF(AND(Encodage!B5589&gt;=$G$2,Encodage!A5589&lt;=$H$2),Encodage!C5589,"")))</f>
        <v/>
      </c>
      <c r="C5589" s="62"/>
      <c r="D5589" s="61"/>
      <c r="E5589" s="61"/>
      <c r="F5589" s="61"/>
      <c r="G5589" s="61"/>
      <c r="H5589" s="61"/>
      <c r="I5589" s="61"/>
      <c r="J5589" s="61"/>
      <c r="K5589" s="61"/>
    </row>
    <row r="5590" spans="1:11">
      <c r="A5590" s="62" t="str">
        <f>IF(Encodage!A5590="","",IF(COUNTIF($A$2:A5589,Encodage!A5590),"",IF(AND(Encodage!A5590&gt;=$G$2,Encodage!A5590&lt;=$H$2),Encodage!B5590,"")))</f>
        <v/>
      </c>
      <c r="B5590" s="62" t="str">
        <f>IF(A5590="","",IF(COUNTIF($A$2:B5589,Encodage!B5590)&gt;0,"",IF(AND(Encodage!B5590&gt;=$G$2,Encodage!A5590&lt;=$H$2),Encodage!C5590,"")))</f>
        <v/>
      </c>
      <c r="C5590" s="62"/>
      <c r="D5590" s="61"/>
      <c r="E5590" s="61"/>
      <c r="F5590" s="61"/>
      <c r="G5590" s="61"/>
      <c r="H5590" s="61"/>
      <c r="I5590" s="61"/>
      <c r="J5590" s="61"/>
      <c r="K5590" s="61"/>
    </row>
    <row r="5591" spans="1:11">
      <c r="A5591" s="62" t="str">
        <f>IF(Encodage!A5591="","",IF(COUNTIF($A$2:A5590,Encodage!A5591),"",IF(AND(Encodage!A5591&gt;=$G$2,Encodage!A5591&lt;=$H$2),Encodage!B5591,"")))</f>
        <v/>
      </c>
      <c r="B5591" s="62" t="str">
        <f>IF(A5591="","",IF(COUNTIF($A$2:B5590,Encodage!B5591)&gt;0,"",IF(AND(Encodage!B5591&gt;=$G$2,Encodage!A5591&lt;=$H$2),Encodage!C5591,"")))</f>
        <v/>
      </c>
      <c r="C5591" s="62"/>
      <c r="D5591" s="61"/>
      <c r="E5591" s="61"/>
      <c r="F5591" s="61"/>
      <c r="G5591" s="61"/>
      <c r="H5591" s="61"/>
      <c r="I5591" s="61"/>
      <c r="J5591" s="61"/>
      <c r="K5591" s="61"/>
    </row>
    <row r="5592" spans="1:11">
      <c r="A5592" s="62" t="str">
        <f>IF(Encodage!A5592="","",IF(COUNTIF($A$2:A5591,Encodage!A5592),"",IF(AND(Encodage!A5592&gt;=$G$2,Encodage!A5592&lt;=$H$2),Encodage!B5592,"")))</f>
        <v/>
      </c>
      <c r="B5592" s="62" t="str">
        <f>IF(A5592="","",IF(COUNTIF($A$2:B5591,Encodage!B5592)&gt;0,"",IF(AND(Encodage!B5592&gt;=$G$2,Encodage!A5592&lt;=$H$2),Encodage!C5592,"")))</f>
        <v/>
      </c>
      <c r="C5592" s="62"/>
      <c r="D5592" s="61"/>
      <c r="E5592" s="61"/>
      <c r="F5592" s="61"/>
      <c r="G5592" s="61"/>
      <c r="H5592" s="61"/>
      <c r="I5592" s="61"/>
      <c r="J5592" s="61"/>
      <c r="K5592" s="61"/>
    </row>
    <row r="5593" spans="1:11">
      <c r="A5593" s="62" t="str">
        <f>IF(Encodage!A5593="","",IF(COUNTIF($A$2:A5592,Encodage!A5593),"",IF(AND(Encodage!A5593&gt;=$G$2,Encodage!A5593&lt;=$H$2),Encodage!B5593,"")))</f>
        <v/>
      </c>
      <c r="B5593" s="62" t="str">
        <f>IF(A5593="","",IF(COUNTIF($A$2:B5592,Encodage!B5593)&gt;0,"",IF(AND(Encodage!B5593&gt;=$G$2,Encodage!A5593&lt;=$H$2),Encodage!C5593,"")))</f>
        <v/>
      </c>
      <c r="C5593" s="62"/>
      <c r="D5593" s="61"/>
      <c r="E5593" s="61"/>
      <c r="F5593" s="61"/>
      <c r="G5593" s="61"/>
      <c r="H5593" s="61"/>
      <c r="I5593" s="61"/>
      <c r="J5593" s="61"/>
      <c r="K5593" s="61"/>
    </row>
    <row r="5594" spans="1:11">
      <c r="A5594" s="62" t="str">
        <f>IF(Encodage!A5594="","",IF(COUNTIF($A$2:A5593,Encodage!A5594),"",IF(AND(Encodage!A5594&gt;=$G$2,Encodage!A5594&lt;=$H$2),Encodage!B5594,"")))</f>
        <v/>
      </c>
      <c r="B5594" s="62" t="str">
        <f>IF(A5594="","",IF(COUNTIF($A$2:B5593,Encodage!B5594)&gt;0,"",IF(AND(Encodage!B5594&gt;=$G$2,Encodage!A5594&lt;=$H$2),Encodage!C5594,"")))</f>
        <v/>
      </c>
      <c r="C5594" s="62"/>
      <c r="D5594" s="61"/>
      <c r="E5594" s="61"/>
      <c r="F5594" s="61"/>
      <c r="G5594" s="61"/>
      <c r="H5594" s="61"/>
      <c r="I5594" s="61"/>
      <c r="J5594" s="61"/>
      <c r="K5594" s="61"/>
    </row>
    <row r="5595" spans="1:11">
      <c r="A5595" s="62" t="str">
        <f>IF(Encodage!A5595="","",IF(COUNTIF($A$2:A5594,Encodage!A5595),"",IF(AND(Encodage!A5595&gt;=$G$2,Encodage!A5595&lt;=$H$2),Encodage!B5595,"")))</f>
        <v/>
      </c>
      <c r="B5595" s="62" t="str">
        <f>IF(A5595="","",IF(COUNTIF($A$2:B5594,Encodage!B5595)&gt;0,"",IF(AND(Encodage!B5595&gt;=$G$2,Encodage!A5595&lt;=$H$2),Encodage!C5595,"")))</f>
        <v/>
      </c>
      <c r="C5595" s="62"/>
      <c r="D5595" s="61"/>
      <c r="E5595" s="61"/>
      <c r="F5595" s="61"/>
      <c r="G5595" s="61"/>
      <c r="H5595" s="61"/>
      <c r="I5595" s="61"/>
      <c r="J5595" s="61"/>
      <c r="K5595" s="61"/>
    </row>
    <row r="5596" spans="1:11">
      <c r="A5596" s="62" t="str">
        <f>IF(Encodage!A5596="","",IF(COUNTIF($A$2:A5595,Encodage!A5596),"",IF(AND(Encodage!A5596&gt;=$G$2,Encodage!A5596&lt;=$H$2),Encodage!B5596,"")))</f>
        <v/>
      </c>
      <c r="B5596" s="62" t="str">
        <f>IF(A5596="","",IF(COUNTIF($A$2:B5595,Encodage!B5596)&gt;0,"",IF(AND(Encodage!B5596&gt;=$G$2,Encodage!A5596&lt;=$H$2),Encodage!C5596,"")))</f>
        <v/>
      </c>
      <c r="C5596" s="62"/>
      <c r="D5596" s="61"/>
      <c r="E5596" s="61"/>
      <c r="F5596" s="61"/>
      <c r="G5596" s="61"/>
      <c r="H5596" s="61"/>
      <c r="I5596" s="61"/>
      <c r="J5596" s="61"/>
      <c r="K5596" s="61"/>
    </row>
    <row r="5597" spans="1:11">
      <c r="A5597" s="62" t="str">
        <f>IF(Encodage!A5597="","",IF(COUNTIF($A$2:A5596,Encodage!A5597),"",IF(AND(Encodage!A5597&gt;=$G$2,Encodage!A5597&lt;=$H$2),Encodage!B5597,"")))</f>
        <v/>
      </c>
      <c r="B5597" s="62" t="str">
        <f>IF(A5597="","",IF(COUNTIF($A$2:B5596,Encodage!B5597)&gt;0,"",IF(AND(Encodage!B5597&gt;=$G$2,Encodage!A5597&lt;=$H$2),Encodage!C5597,"")))</f>
        <v/>
      </c>
      <c r="C5597" s="62"/>
      <c r="D5597" s="61"/>
      <c r="E5597" s="61"/>
      <c r="F5597" s="61"/>
      <c r="G5597" s="61"/>
      <c r="H5597" s="61"/>
      <c r="I5597" s="61"/>
      <c r="J5597" s="61"/>
      <c r="K5597" s="61"/>
    </row>
    <row r="5598" spans="1:11">
      <c r="A5598" s="62" t="str">
        <f>IF(Encodage!A5598="","",IF(COUNTIF($A$2:A5597,Encodage!A5598),"",IF(AND(Encodage!A5598&gt;=$G$2,Encodage!A5598&lt;=$H$2),Encodage!B5598,"")))</f>
        <v/>
      </c>
      <c r="B5598" s="62" t="str">
        <f>IF(A5598="","",IF(COUNTIF($A$2:B5597,Encodage!B5598)&gt;0,"",IF(AND(Encodage!B5598&gt;=$G$2,Encodage!A5598&lt;=$H$2),Encodage!C5598,"")))</f>
        <v/>
      </c>
      <c r="C5598" s="62"/>
      <c r="D5598" s="61"/>
      <c r="E5598" s="61"/>
      <c r="F5598" s="61"/>
      <c r="G5598" s="61"/>
      <c r="H5598" s="61"/>
      <c r="I5598" s="61"/>
      <c r="J5598" s="61"/>
      <c r="K5598" s="61"/>
    </row>
    <row r="5599" spans="1:11">
      <c r="A5599" s="62" t="str">
        <f>IF(Encodage!A5599="","",IF(COUNTIF($A$2:A5598,Encodage!A5599),"",IF(AND(Encodage!A5599&gt;=$G$2,Encodage!A5599&lt;=$H$2),Encodage!B5599,"")))</f>
        <v/>
      </c>
      <c r="B5599" s="62" t="str">
        <f>IF(A5599="","",IF(COUNTIF($A$2:B5598,Encodage!B5599)&gt;0,"",IF(AND(Encodage!B5599&gt;=$G$2,Encodage!A5599&lt;=$H$2),Encodage!C5599,"")))</f>
        <v/>
      </c>
      <c r="C5599" s="62"/>
      <c r="D5599" s="61"/>
      <c r="E5599" s="61"/>
      <c r="F5599" s="61"/>
      <c r="G5599" s="61"/>
      <c r="H5599" s="61"/>
      <c r="I5599" s="61"/>
      <c r="J5599" s="61"/>
      <c r="K5599" s="61"/>
    </row>
    <row r="5600" spans="1:11">
      <c r="A5600" s="62" t="str">
        <f>IF(Encodage!A5600="","",IF(COUNTIF($A$2:A5599,Encodage!A5600),"",IF(AND(Encodage!A5600&gt;=$G$2,Encodage!A5600&lt;=$H$2),Encodage!B5600,"")))</f>
        <v/>
      </c>
      <c r="B5600" s="62" t="str">
        <f>IF(A5600="","",IF(COUNTIF($A$2:B5599,Encodage!B5600)&gt;0,"",IF(AND(Encodage!B5600&gt;=$G$2,Encodage!A5600&lt;=$H$2),Encodage!C5600,"")))</f>
        <v/>
      </c>
      <c r="C5600" s="62"/>
      <c r="D5600" s="61"/>
      <c r="E5600" s="61"/>
      <c r="F5600" s="61"/>
      <c r="G5600" s="61"/>
      <c r="H5600" s="61"/>
      <c r="I5600" s="61"/>
      <c r="J5600" s="61"/>
      <c r="K5600" s="61"/>
    </row>
    <row r="5601" spans="1:11">
      <c r="A5601" s="62" t="str">
        <f>IF(Encodage!A5601="","",IF(COUNTIF($A$2:A5600,Encodage!A5601),"",IF(AND(Encodage!A5601&gt;=$G$2,Encodage!A5601&lt;=$H$2),Encodage!B5601,"")))</f>
        <v/>
      </c>
      <c r="B5601" s="62" t="str">
        <f>IF(A5601="","",IF(COUNTIF($A$2:B5600,Encodage!B5601)&gt;0,"",IF(AND(Encodage!B5601&gt;=$G$2,Encodage!A5601&lt;=$H$2),Encodage!C5601,"")))</f>
        <v/>
      </c>
      <c r="C5601" s="62"/>
      <c r="D5601" s="61"/>
      <c r="E5601" s="61"/>
      <c r="F5601" s="61"/>
      <c r="G5601" s="61"/>
      <c r="H5601" s="61"/>
      <c r="I5601" s="61"/>
      <c r="J5601" s="61"/>
      <c r="K5601" s="61"/>
    </row>
    <row r="5602" spans="1:11">
      <c r="A5602" s="62" t="str">
        <f>IF(Encodage!A5602="","",IF(COUNTIF($A$2:A5601,Encodage!A5602),"",IF(AND(Encodage!A5602&gt;=$G$2,Encodage!A5602&lt;=$H$2),Encodage!B5602,"")))</f>
        <v/>
      </c>
      <c r="B5602" s="62" t="str">
        <f>IF(A5602="","",IF(COUNTIF($A$2:B5601,Encodage!B5602)&gt;0,"",IF(AND(Encodage!B5602&gt;=$G$2,Encodage!A5602&lt;=$H$2),Encodage!C5602,"")))</f>
        <v/>
      </c>
      <c r="C5602" s="62"/>
      <c r="D5602" s="61"/>
      <c r="E5602" s="61"/>
      <c r="F5602" s="61"/>
      <c r="G5602" s="61"/>
      <c r="H5602" s="61"/>
      <c r="I5602" s="61"/>
      <c r="J5602" s="61"/>
      <c r="K5602" s="61"/>
    </row>
    <row r="5603" spans="1:11">
      <c r="A5603" s="62" t="str">
        <f>IF(Encodage!A5603="","",IF(COUNTIF($A$2:A5602,Encodage!A5603),"",IF(AND(Encodage!A5603&gt;=$G$2,Encodage!A5603&lt;=$H$2),Encodage!B5603,"")))</f>
        <v/>
      </c>
      <c r="B5603" s="62" t="str">
        <f>IF(A5603="","",IF(COUNTIF($A$2:B5602,Encodage!B5603)&gt;0,"",IF(AND(Encodage!B5603&gt;=$G$2,Encodage!A5603&lt;=$H$2),Encodage!C5603,"")))</f>
        <v/>
      </c>
      <c r="C5603" s="62"/>
      <c r="D5603" s="61"/>
      <c r="E5603" s="61"/>
      <c r="F5603" s="61"/>
      <c r="G5603" s="61"/>
      <c r="H5603" s="61"/>
      <c r="I5603" s="61"/>
      <c r="J5603" s="61"/>
      <c r="K5603" s="61"/>
    </row>
    <row r="5604" spans="1:11">
      <c r="A5604" s="62" t="str">
        <f>IF(Encodage!A5604="","",IF(COUNTIF($A$2:A5603,Encodage!A5604),"",IF(AND(Encodage!A5604&gt;=$G$2,Encodage!A5604&lt;=$H$2),Encodage!B5604,"")))</f>
        <v/>
      </c>
      <c r="B5604" s="62" t="str">
        <f>IF(A5604="","",IF(COUNTIF($A$2:B5603,Encodage!B5604)&gt;0,"",IF(AND(Encodage!B5604&gt;=$G$2,Encodage!A5604&lt;=$H$2),Encodage!C5604,"")))</f>
        <v/>
      </c>
      <c r="C5604" s="62"/>
      <c r="D5604" s="61"/>
      <c r="E5604" s="61"/>
      <c r="F5604" s="61"/>
      <c r="G5604" s="61"/>
      <c r="H5604" s="61"/>
      <c r="I5604" s="61"/>
      <c r="J5604" s="61"/>
      <c r="K5604" s="61"/>
    </row>
    <row r="5605" spans="1:11">
      <c r="A5605" s="62" t="str">
        <f>IF(Encodage!A5605="","",IF(COUNTIF($A$2:A5604,Encodage!A5605),"",IF(AND(Encodage!A5605&gt;=$G$2,Encodage!A5605&lt;=$H$2),Encodage!B5605,"")))</f>
        <v/>
      </c>
      <c r="B5605" s="62" t="str">
        <f>IF(A5605="","",IF(COUNTIF($A$2:B5604,Encodage!B5605)&gt;0,"",IF(AND(Encodage!B5605&gt;=$G$2,Encodage!A5605&lt;=$H$2),Encodage!C5605,"")))</f>
        <v/>
      </c>
      <c r="C5605" s="62"/>
      <c r="D5605" s="61"/>
      <c r="E5605" s="61"/>
      <c r="F5605" s="61"/>
      <c r="G5605" s="61"/>
      <c r="H5605" s="61"/>
      <c r="I5605" s="61"/>
      <c r="J5605" s="61"/>
      <c r="K5605" s="61"/>
    </row>
    <row r="5606" spans="1:11">
      <c r="A5606" s="62" t="str">
        <f>IF(Encodage!A5606="","",IF(COUNTIF($A$2:A5605,Encodage!A5606),"",IF(AND(Encodage!A5606&gt;=$G$2,Encodage!A5606&lt;=$H$2),Encodage!B5606,"")))</f>
        <v/>
      </c>
      <c r="B5606" s="62" t="str">
        <f>IF(A5606="","",IF(COUNTIF($A$2:B5605,Encodage!B5606)&gt;0,"",IF(AND(Encodage!B5606&gt;=$G$2,Encodage!A5606&lt;=$H$2),Encodage!C5606,"")))</f>
        <v/>
      </c>
      <c r="C5606" s="62"/>
      <c r="D5606" s="61"/>
      <c r="E5606" s="61"/>
      <c r="F5606" s="61"/>
      <c r="G5606" s="61"/>
      <c r="H5606" s="61"/>
      <c r="I5606" s="61"/>
      <c r="J5606" s="61"/>
      <c r="K5606" s="61"/>
    </row>
    <row r="5607" spans="1:11">
      <c r="A5607" s="62" t="str">
        <f>IF(Encodage!A5607="","",IF(COUNTIF($A$2:A5606,Encodage!A5607),"",IF(AND(Encodage!A5607&gt;=$G$2,Encodage!A5607&lt;=$H$2),Encodage!B5607,"")))</f>
        <v/>
      </c>
      <c r="B5607" s="62" t="str">
        <f>IF(A5607="","",IF(COUNTIF($A$2:B5606,Encodage!B5607)&gt;0,"",IF(AND(Encodage!B5607&gt;=$G$2,Encodage!A5607&lt;=$H$2),Encodage!C5607,"")))</f>
        <v/>
      </c>
      <c r="C5607" s="62"/>
      <c r="D5607" s="61"/>
      <c r="E5607" s="61"/>
      <c r="F5607" s="61"/>
      <c r="G5607" s="61"/>
      <c r="H5607" s="61"/>
      <c r="I5607" s="61"/>
      <c r="J5607" s="61"/>
      <c r="K5607" s="61"/>
    </row>
    <row r="5608" spans="1:11">
      <c r="A5608" s="62" t="str">
        <f>IF(Encodage!A5608="","",IF(COUNTIF($A$2:A5607,Encodage!A5608),"",IF(AND(Encodage!A5608&gt;=$G$2,Encodage!A5608&lt;=$H$2),Encodage!B5608,"")))</f>
        <v/>
      </c>
      <c r="B5608" s="62" t="str">
        <f>IF(A5608="","",IF(COUNTIF($A$2:B5607,Encodage!B5608)&gt;0,"",IF(AND(Encodage!B5608&gt;=$G$2,Encodage!A5608&lt;=$H$2),Encodage!C5608,"")))</f>
        <v/>
      </c>
      <c r="C5608" s="62"/>
      <c r="D5608" s="61"/>
      <c r="E5608" s="61"/>
      <c r="F5608" s="61"/>
      <c r="G5608" s="61"/>
      <c r="H5608" s="61"/>
      <c r="I5608" s="61"/>
      <c r="J5608" s="61"/>
      <c r="K5608" s="61"/>
    </row>
    <row r="5609" spans="1:11">
      <c r="A5609" s="62" t="str">
        <f>IF(Encodage!A5609="","",IF(COUNTIF($A$2:A5608,Encodage!A5609),"",IF(AND(Encodage!A5609&gt;=$G$2,Encodage!A5609&lt;=$H$2),Encodage!B5609,"")))</f>
        <v/>
      </c>
      <c r="B5609" s="62" t="str">
        <f>IF(A5609="","",IF(COUNTIF($A$2:B5608,Encodage!B5609)&gt;0,"",IF(AND(Encodage!B5609&gt;=$G$2,Encodage!A5609&lt;=$H$2),Encodage!C5609,"")))</f>
        <v/>
      </c>
      <c r="C5609" s="62"/>
      <c r="D5609" s="61"/>
      <c r="E5609" s="61"/>
      <c r="F5609" s="61"/>
      <c r="G5609" s="61"/>
      <c r="H5609" s="61"/>
      <c r="I5609" s="61"/>
      <c r="J5609" s="61"/>
      <c r="K5609" s="61"/>
    </row>
    <row r="5610" spans="1:11">
      <c r="A5610" s="62" t="str">
        <f>IF(Encodage!A5610="","",IF(COUNTIF($A$2:A5609,Encodage!A5610),"",IF(AND(Encodage!A5610&gt;=$G$2,Encodage!A5610&lt;=$H$2),Encodage!B5610,"")))</f>
        <v/>
      </c>
      <c r="B5610" s="62" t="str">
        <f>IF(A5610="","",IF(COUNTIF($A$2:B5609,Encodage!B5610)&gt;0,"",IF(AND(Encodage!B5610&gt;=$G$2,Encodage!A5610&lt;=$H$2),Encodage!C5610,"")))</f>
        <v/>
      </c>
      <c r="C5610" s="62"/>
      <c r="D5610" s="61"/>
      <c r="E5610" s="61"/>
      <c r="F5610" s="61"/>
      <c r="G5610" s="61"/>
      <c r="H5610" s="61"/>
      <c r="I5610" s="61"/>
      <c r="J5610" s="61"/>
      <c r="K5610" s="61"/>
    </row>
    <row r="5611" spans="1:11">
      <c r="A5611" s="62" t="str">
        <f>IF(Encodage!A5611="","",IF(COUNTIF($A$2:A5610,Encodage!A5611),"",IF(AND(Encodage!A5611&gt;=$G$2,Encodage!A5611&lt;=$H$2),Encodage!B5611,"")))</f>
        <v/>
      </c>
      <c r="B5611" s="62" t="str">
        <f>IF(A5611="","",IF(COUNTIF($A$2:B5610,Encodage!B5611)&gt;0,"",IF(AND(Encodage!B5611&gt;=$G$2,Encodage!A5611&lt;=$H$2),Encodage!C5611,"")))</f>
        <v/>
      </c>
      <c r="C5611" s="62"/>
      <c r="D5611" s="61"/>
      <c r="E5611" s="61"/>
      <c r="F5611" s="61"/>
      <c r="G5611" s="61"/>
      <c r="H5611" s="61"/>
      <c r="I5611" s="61"/>
      <c r="J5611" s="61"/>
      <c r="K5611" s="61"/>
    </row>
    <row r="5612" spans="1:11">
      <c r="A5612" s="62" t="str">
        <f>IF(Encodage!A5612="","",IF(COUNTIF($A$2:A5611,Encodage!A5612),"",IF(AND(Encodage!A5612&gt;=$G$2,Encodage!A5612&lt;=$H$2),Encodage!B5612,"")))</f>
        <v/>
      </c>
      <c r="B5612" s="62" t="str">
        <f>IF(A5612="","",IF(COUNTIF($A$2:B5611,Encodage!B5612)&gt;0,"",IF(AND(Encodage!B5612&gt;=$G$2,Encodage!A5612&lt;=$H$2),Encodage!C5612,"")))</f>
        <v/>
      </c>
      <c r="C5612" s="62"/>
      <c r="D5612" s="61"/>
      <c r="E5612" s="61"/>
      <c r="F5612" s="61"/>
      <c r="G5612" s="61"/>
      <c r="H5612" s="61"/>
      <c r="I5612" s="61"/>
      <c r="J5612" s="61"/>
      <c r="K5612" s="61"/>
    </row>
    <row r="5613" spans="1:11">
      <c r="A5613" s="62" t="str">
        <f>IF(Encodage!A5613="","",IF(COUNTIF($A$2:A5612,Encodage!A5613),"",IF(AND(Encodage!A5613&gt;=$G$2,Encodage!A5613&lt;=$H$2),Encodage!B5613,"")))</f>
        <v/>
      </c>
      <c r="B5613" s="62" t="str">
        <f>IF(A5613="","",IF(COUNTIF($A$2:B5612,Encodage!B5613)&gt;0,"",IF(AND(Encodage!B5613&gt;=$G$2,Encodage!A5613&lt;=$H$2),Encodage!C5613,"")))</f>
        <v/>
      </c>
      <c r="C5613" s="62"/>
      <c r="D5613" s="61"/>
      <c r="E5613" s="61"/>
      <c r="F5613" s="61"/>
      <c r="G5613" s="61"/>
      <c r="H5613" s="61"/>
      <c r="I5613" s="61"/>
      <c r="J5613" s="61"/>
      <c r="K5613" s="61"/>
    </row>
    <row r="5614" spans="1:11">
      <c r="A5614" s="62" t="str">
        <f>IF(Encodage!A5614="","",IF(COUNTIF($A$2:A5613,Encodage!A5614),"",IF(AND(Encodage!A5614&gt;=$G$2,Encodage!A5614&lt;=$H$2),Encodage!B5614,"")))</f>
        <v/>
      </c>
      <c r="B5614" s="62" t="str">
        <f>IF(A5614="","",IF(COUNTIF($A$2:B5613,Encodage!B5614)&gt;0,"",IF(AND(Encodage!B5614&gt;=$G$2,Encodage!A5614&lt;=$H$2),Encodage!C5614,"")))</f>
        <v/>
      </c>
      <c r="C5614" s="62"/>
      <c r="D5614" s="61"/>
      <c r="E5614" s="61"/>
      <c r="F5614" s="61"/>
      <c r="G5614" s="61"/>
      <c r="H5614" s="61"/>
      <c r="I5614" s="61"/>
      <c r="J5614" s="61"/>
      <c r="K5614" s="61"/>
    </row>
    <row r="5615" spans="1:11">
      <c r="A5615" s="62" t="str">
        <f>IF(Encodage!A5615="","",IF(COUNTIF($A$2:A5614,Encodage!A5615),"",IF(AND(Encodage!A5615&gt;=$G$2,Encodage!A5615&lt;=$H$2),Encodage!B5615,"")))</f>
        <v/>
      </c>
      <c r="B5615" s="62" t="str">
        <f>IF(A5615="","",IF(COUNTIF($A$2:B5614,Encodage!B5615)&gt;0,"",IF(AND(Encodage!B5615&gt;=$G$2,Encodage!A5615&lt;=$H$2),Encodage!C5615,"")))</f>
        <v/>
      </c>
      <c r="C5615" s="62"/>
      <c r="D5615" s="61"/>
      <c r="E5615" s="61"/>
      <c r="F5615" s="61"/>
      <c r="G5615" s="61"/>
      <c r="H5615" s="61"/>
      <c r="I5615" s="61"/>
      <c r="J5615" s="61"/>
      <c r="K5615" s="61"/>
    </row>
    <row r="5616" spans="1:11">
      <c r="A5616" s="62" t="str">
        <f>IF(Encodage!A5616="","",IF(COUNTIF($A$2:A5615,Encodage!A5616),"",IF(AND(Encodage!A5616&gt;=$G$2,Encodage!A5616&lt;=$H$2),Encodage!B5616,"")))</f>
        <v/>
      </c>
      <c r="B5616" s="62" t="str">
        <f>IF(A5616="","",IF(COUNTIF($A$2:B5615,Encodage!B5616)&gt;0,"",IF(AND(Encodage!B5616&gt;=$G$2,Encodage!A5616&lt;=$H$2),Encodage!C5616,"")))</f>
        <v/>
      </c>
      <c r="C5616" s="62"/>
      <c r="D5616" s="61"/>
      <c r="E5616" s="61"/>
      <c r="F5616" s="61"/>
      <c r="G5616" s="61"/>
      <c r="H5616" s="61"/>
      <c r="I5616" s="61"/>
      <c r="J5616" s="61"/>
      <c r="K5616" s="61"/>
    </row>
    <row r="5617" spans="1:11">
      <c r="A5617" s="62" t="str">
        <f>IF(Encodage!A5617="","",IF(COUNTIF($A$2:A5616,Encodage!A5617),"",IF(AND(Encodage!A5617&gt;=$G$2,Encodage!A5617&lt;=$H$2),Encodage!B5617,"")))</f>
        <v/>
      </c>
      <c r="B5617" s="62" t="str">
        <f>IF(A5617="","",IF(COUNTIF($A$2:B5616,Encodage!B5617)&gt;0,"",IF(AND(Encodage!B5617&gt;=$G$2,Encodage!A5617&lt;=$H$2),Encodage!C5617,"")))</f>
        <v/>
      </c>
      <c r="C5617" s="62"/>
      <c r="D5617" s="61"/>
      <c r="E5617" s="61"/>
      <c r="F5617" s="61"/>
      <c r="G5617" s="61"/>
      <c r="H5617" s="61"/>
      <c r="I5617" s="61"/>
      <c r="J5617" s="61"/>
      <c r="K5617" s="61"/>
    </row>
    <row r="5618" spans="1:11">
      <c r="A5618" s="62" t="str">
        <f>IF(Encodage!A5618="","",IF(COUNTIF($A$2:A5617,Encodage!A5618),"",IF(AND(Encodage!A5618&gt;=$G$2,Encodage!A5618&lt;=$H$2),Encodage!B5618,"")))</f>
        <v/>
      </c>
      <c r="B5618" s="62" t="str">
        <f>IF(A5618="","",IF(COUNTIF($A$2:B5617,Encodage!B5618)&gt;0,"",IF(AND(Encodage!B5618&gt;=$G$2,Encodage!A5618&lt;=$H$2),Encodage!C5618,"")))</f>
        <v/>
      </c>
      <c r="C5618" s="62"/>
      <c r="D5618" s="61"/>
      <c r="E5618" s="61"/>
      <c r="F5618" s="61"/>
      <c r="G5618" s="61"/>
      <c r="H5618" s="61"/>
      <c r="I5618" s="61"/>
      <c r="J5618" s="61"/>
      <c r="K5618" s="61"/>
    </row>
    <row r="5619" spans="1:11">
      <c r="A5619" s="62" t="str">
        <f>IF(Encodage!A5619="","",IF(COUNTIF($A$2:A5618,Encodage!A5619),"",IF(AND(Encodage!A5619&gt;=$G$2,Encodage!A5619&lt;=$H$2),Encodage!B5619,"")))</f>
        <v/>
      </c>
      <c r="B5619" s="62" t="str">
        <f>IF(A5619="","",IF(COUNTIF($A$2:B5618,Encodage!B5619)&gt;0,"",IF(AND(Encodage!B5619&gt;=$G$2,Encodage!A5619&lt;=$H$2),Encodage!C5619,"")))</f>
        <v/>
      </c>
      <c r="C5619" s="62"/>
      <c r="D5619" s="61"/>
      <c r="E5619" s="61"/>
      <c r="F5619" s="61"/>
      <c r="G5619" s="61"/>
      <c r="H5619" s="61"/>
      <c r="I5619" s="61"/>
      <c r="J5619" s="61"/>
      <c r="K5619" s="61"/>
    </row>
    <row r="5620" spans="1:11">
      <c r="A5620" s="62" t="str">
        <f>IF(Encodage!A5620="","",IF(COUNTIF($A$2:A5619,Encodage!A5620),"",IF(AND(Encodage!A5620&gt;=$G$2,Encodage!A5620&lt;=$H$2),Encodage!B5620,"")))</f>
        <v/>
      </c>
      <c r="B5620" s="62" t="str">
        <f>IF(A5620="","",IF(COUNTIF($A$2:B5619,Encodage!B5620)&gt;0,"",IF(AND(Encodage!B5620&gt;=$G$2,Encodage!A5620&lt;=$H$2),Encodage!C5620,"")))</f>
        <v/>
      </c>
      <c r="C5620" s="62"/>
      <c r="D5620" s="61"/>
      <c r="E5620" s="61"/>
      <c r="F5620" s="61"/>
      <c r="G5620" s="61"/>
      <c r="H5620" s="61"/>
      <c r="I5620" s="61"/>
      <c r="J5620" s="61"/>
      <c r="K5620" s="61"/>
    </row>
    <row r="5621" spans="1:11">
      <c r="A5621" s="62" t="str">
        <f>IF(Encodage!A5621="","",IF(COUNTIF($A$2:A5620,Encodage!A5621),"",IF(AND(Encodage!A5621&gt;=$G$2,Encodage!A5621&lt;=$H$2),Encodage!B5621,"")))</f>
        <v/>
      </c>
      <c r="B5621" s="62" t="str">
        <f>IF(A5621="","",IF(COUNTIF($A$2:B5620,Encodage!B5621)&gt;0,"",IF(AND(Encodage!B5621&gt;=$G$2,Encodage!A5621&lt;=$H$2),Encodage!C5621,"")))</f>
        <v/>
      </c>
      <c r="C5621" s="62"/>
      <c r="D5621" s="61"/>
      <c r="E5621" s="61"/>
      <c r="F5621" s="61"/>
      <c r="G5621" s="61"/>
      <c r="H5621" s="61"/>
      <c r="I5621" s="61"/>
      <c r="J5621" s="61"/>
      <c r="K5621" s="61"/>
    </row>
    <row r="5622" spans="1:11">
      <c r="A5622" s="62" t="str">
        <f>IF(Encodage!A5622="","",IF(COUNTIF($A$2:A5621,Encodage!A5622),"",IF(AND(Encodage!A5622&gt;=$G$2,Encodage!A5622&lt;=$H$2),Encodage!B5622,"")))</f>
        <v/>
      </c>
      <c r="B5622" s="62" t="str">
        <f>IF(A5622="","",IF(COUNTIF($A$2:B5621,Encodage!B5622)&gt;0,"",IF(AND(Encodage!B5622&gt;=$G$2,Encodage!A5622&lt;=$H$2),Encodage!C5622,"")))</f>
        <v/>
      </c>
      <c r="C5622" s="62"/>
      <c r="D5622" s="61"/>
      <c r="E5622" s="61"/>
      <c r="F5622" s="61"/>
      <c r="G5622" s="61"/>
      <c r="H5622" s="61"/>
      <c r="I5622" s="61"/>
      <c r="J5622" s="61"/>
      <c r="K5622" s="61"/>
    </row>
    <row r="5623" spans="1:11">
      <c r="A5623" s="62" t="str">
        <f>IF(Encodage!A5623="","",IF(COUNTIF($A$2:A5622,Encodage!A5623),"",IF(AND(Encodage!A5623&gt;=$G$2,Encodage!A5623&lt;=$H$2),Encodage!B5623,"")))</f>
        <v/>
      </c>
      <c r="B5623" s="62" t="str">
        <f>IF(A5623="","",IF(COUNTIF($A$2:B5622,Encodage!B5623)&gt;0,"",IF(AND(Encodage!B5623&gt;=$G$2,Encodage!A5623&lt;=$H$2),Encodage!C5623,"")))</f>
        <v/>
      </c>
      <c r="C5623" s="62"/>
      <c r="D5623" s="61"/>
      <c r="E5623" s="61"/>
      <c r="F5623" s="61"/>
      <c r="G5623" s="61"/>
      <c r="H5623" s="61"/>
      <c r="I5623" s="61"/>
      <c r="J5623" s="61"/>
      <c r="K5623" s="61"/>
    </row>
    <row r="5624" spans="1:11">
      <c r="A5624" s="62" t="str">
        <f>IF(Encodage!A5624="","",IF(COUNTIF($A$2:A5623,Encodage!A5624),"",IF(AND(Encodage!A5624&gt;=$G$2,Encodage!A5624&lt;=$H$2),Encodage!B5624,"")))</f>
        <v/>
      </c>
      <c r="B5624" s="62" t="str">
        <f>IF(A5624="","",IF(COUNTIF($A$2:B5623,Encodage!B5624)&gt;0,"",IF(AND(Encodage!B5624&gt;=$G$2,Encodage!A5624&lt;=$H$2),Encodage!C5624,"")))</f>
        <v/>
      </c>
      <c r="C5624" s="62"/>
      <c r="D5624" s="61"/>
      <c r="E5624" s="61"/>
      <c r="F5624" s="61"/>
      <c r="G5624" s="61"/>
      <c r="H5624" s="61"/>
      <c r="I5624" s="61"/>
      <c r="J5624" s="61"/>
      <c r="K5624" s="61"/>
    </row>
    <row r="5625" spans="1:11">
      <c r="A5625" s="62" t="str">
        <f>IF(Encodage!A5625="","",IF(COUNTIF($A$2:A5624,Encodage!A5625),"",IF(AND(Encodage!A5625&gt;=$G$2,Encodage!A5625&lt;=$H$2),Encodage!B5625,"")))</f>
        <v/>
      </c>
      <c r="B5625" s="62" t="str">
        <f>IF(A5625="","",IF(COUNTIF($A$2:B5624,Encodage!B5625)&gt;0,"",IF(AND(Encodage!B5625&gt;=$G$2,Encodage!A5625&lt;=$H$2),Encodage!C5625,"")))</f>
        <v/>
      </c>
      <c r="C5625" s="62"/>
      <c r="D5625" s="61"/>
      <c r="E5625" s="61"/>
      <c r="F5625" s="61"/>
      <c r="G5625" s="61"/>
      <c r="H5625" s="61"/>
      <c r="I5625" s="61"/>
      <c r="J5625" s="61"/>
      <c r="K5625" s="61"/>
    </row>
    <row r="5626" spans="1:11">
      <c r="A5626" s="62" t="str">
        <f>IF(Encodage!A5626="","",IF(COUNTIF($A$2:A5625,Encodage!A5626),"",IF(AND(Encodage!A5626&gt;=$G$2,Encodage!A5626&lt;=$H$2),Encodage!B5626,"")))</f>
        <v/>
      </c>
      <c r="B5626" s="62" t="str">
        <f>IF(A5626="","",IF(COUNTIF($A$2:B5625,Encodage!B5626)&gt;0,"",IF(AND(Encodage!B5626&gt;=$G$2,Encodage!A5626&lt;=$H$2),Encodage!C5626,"")))</f>
        <v/>
      </c>
      <c r="C5626" s="62"/>
      <c r="D5626" s="61"/>
      <c r="E5626" s="61"/>
      <c r="F5626" s="61"/>
      <c r="G5626" s="61"/>
      <c r="H5626" s="61"/>
      <c r="I5626" s="61"/>
      <c r="J5626" s="61"/>
      <c r="K5626" s="61"/>
    </row>
    <row r="5627" spans="1:11">
      <c r="A5627" s="62" t="str">
        <f>IF(Encodage!A5627="","",IF(COUNTIF($A$2:A5626,Encodage!A5627),"",IF(AND(Encodage!A5627&gt;=$G$2,Encodage!A5627&lt;=$H$2),Encodage!B5627,"")))</f>
        <v/>
      </c>
      <c r="B5627" s="62" t="str">
        <f>IF(A5627="","",IF(COUNTIF($A$2:B5626,Encodage!B5627)&gt;0,"",IF(AND(Encodage!B5627&gt;=$G$2,Encodage!A5627&lt;=$H$2),Encodage!C5627,"")))</f>
        <v/>
      </c>
      <c r="C5627" s="62"/>
      <c r="D5627" s="61"/>
      <c r="E5627" s="61"/>
      <c r="F5627" s="61"/>
      <c r="G5627" s="61"/>
      <c r="H5627" s="61"/>
      <c r="I5627" s="61"/>
      <c r="J5627" s="61"/>
      <c r="K5627" s="61"/>
    </row>
    <row r="5628" spans="1:11">
      <c r="A5628" s="62" t="str">
        <f>IF(Encodage!A5628="","",IF(COUNTIF($A$2:A5627,Encodage!A5628),"",IF(AND(Encodage!A5628&gt;=$G$2,Encodage!A5628&lt;=$H$2),Encodage!B5628,"")))</f>
        <v/>
      </c>
      <c r="B5628" s="62" t="str">
        <f>IF(A5628="","",IF(COUNTIF($A$2:B5627,Encodage!B5628)&gt;0,"",IF(AND(Encodage!B5628&gt;=$G$2,Encodage!A5628&lt;=$H$2),Encodage!C5628,"")))</f>
        <v/>
      </c>
      <c r="C5628" s="62"/>
      <c r="D5628" s="61"/>
      <c r="E5628" s="61"/>
      <c r="F5628" s="61"/>
      <c r="G5628" s="61"/>
      <c r="H5628" s="61"/>
      <c r="I5628" s="61"/>
      <c r="J5628" s="61"/>
      <c r="K5628" s="61"/>
    </row>
    <row r="5629" spans="1:11">
      <c r="A5629" s="62" t="str">
        <f>IF(Encodage!A5629="","",IF(COUNTIF($A$2:A5628,Encodage!A5629),"",IF(AND(Encodage!A5629&gt;=$G$2,Encodage!A5629&lt;=$H$2),Encodage!B5629,"")))</f>
        <v/>
      </c>
      <c r="B5629" s="62" t="str">
        <f>IF(A5629="","",IF(COUNTIF($A$2:B5628,Encodage!B5629)&gt;0,"",IF(AND(Encodage!B5629&gt;=$G$2,Encodage!A5629&lt;=$H$2),Encodage!C5629,"")))</f>
        <v/>
      </c>
      <c r="C5629" s="62"/>
      <c r="D5629" s="61"/>
      <c r="E5629" s="61"/>
      <c r="F5629" s="61"/>
      <c r="G5629" s="61"/>
      <c r="H5629" s="61"/>
      <c r="I5629" s="61"/>
      <c r="J5629" s="61"/>
      <c r="K5629" s="61"/>
    </row>
    <row r="5630" spans="1:11">
      <c r="A5630" s="62" t="str">
        <f>IF(Encodage!A5630="","",IF(COUNTIF($A$2:A5629,Encodage!A5630),"",IF(AND(Encodage!A5630&gt;=$G$2,Encodage!A5630&lt;=$H$2),Encodage!B5630,"")))</f>
        <v/>
      </c>
      <c r="B5630" s="62" t="str">
        <f>IF(A5630="","",IF(COUNTIF($A$2:B5629,Encodage!B5630)&gt;0,"",IF(AND(Encodage!B5630&gt;=$G$2,Encodage!A5630&lt;=$H$2),Encodage!C5630,"")))</f>
        <v/>
      </c>
      <c r="C5630" s="62"/>
      <c r="D5630" s="61"/>
      <c r="E5630" s="61"/>
      <c r="F5630" s="61"/>
      <c r="G5630" s="61"/>
      <c r="H5630" s="61"/>
      <c r="I5630" s="61"/>
      <c r="J5630" s="61"/>
      <c r="K5630" s="61"/>
    </row>
    <row r="5631" spans="1:11">
      <c r="A5631" s="62" t="str">
        <f>IF(Encodage!A5631="","",IF(COUNTIF($A$2:A5630,Encodage!A5631),"",IF(AND(Encodage!A5631&gt;=$G$2,Encodage!A5631&lt;=$H$2),Encodage!B5631,"")))</f>
        <v/>
      </c>
      <c r="B5631" s="62" t="str">
        <f>IF(A5631="","",IF(COUNTIF($A$2:B5630,Encodage!B5631)&gt;0,"",IF(AND(Encodage!B5631&gt;=$G$2,Encodage!A5631&lt;=$H$2),Encodage!C5631,"")))</f>
        <v/>
      </c>
      <c r="C5631" s="62"/>
      <c r="D5631" s="61"/>
      <c r="E5631" s="61"/>
      <c r="F5631" s="61"/>
      <c r="G5631" s="61"/>
      <c r="H5631" s="61"/>
      <c r="I5631" s="61"/>
      <c r="J5631" s="61"/>
      <c r="K5631" s="61"/>
    </row>
    <row r="5632" spans="1:11">
      <c r="A5632" s="62" t="str">
        <f>IF(Encodage!A5632="","",IF(COUNTIF($A$2:A5631,Encodage!A5632),"",IF(AND(Encodage!A5632&gt;=$G$2,Encodage!A5632&lt;=$H$2),Encodage!B5632,"")))</f>
        <v/>
      </c>
      <c r="B5632" s="62" t="str">
        <f>IF(A5632="","",IF(COUNTIF($A$2:B5631,Encodage!B5632)&gt;0,"",IF(AND(Encodage!B5632&gt;=$G$2,Encodage!A5632&lt;=$H$2),Encodage!C5632,"")))</f>
        <v/>
      </c>
      <c r="C5632" s="62"/>
      <c r="D5632" s="61"/>
      <c r="E5632" s="61"/>
      <c r="F5632" s="61"/>
      <c r="G5632" s="61"/>
      <c r="H5632" s="61"/>
      <c r="I5632" s="61"/>
      <c r="J5632" s="61"/>
      <c r="K5632" s="61"/>
    </row>
    <row r="5633" spans="1:11">
      <c r="A5633" s="62" t="str">
        <f>IF(Encodage!A5633="","",IF(COUNTIF($A$2:A5632,Encodage!A5633),"",IF(AND(Encodage!A5633&gt;=$G$2,Encodage!A5633&lt;=$H$2),Encodage!B5633,"")))</f>
        <v/>
      </c>
      <c r="B5633" s="62" t="str">
        <f>IF(A5633="","",IF(COUNTIF($A$2:B5632,Encodage!B5633)&gt;0,"",IF(AND(Encodage!B5633&gt;=$G$2,Encodage!A5633&lt;=$H$2),Encodage!C5633,"")))</f>
        <v/>
      </c>
      <c r="C5633" s="62"/>
      <c r="D5633" s="61"/>
      <c r="E5633" s="61"/>
      <c r="F5633" s="61"/>
      <c r="G5633" s="61"/>
      <c r="H5633" s="61"/>
      <c r="I5633" s="61"/>
      <c r="J5633" s="61"/>
      <c r="K5633" s="61"/>
    </row>
    <row r="5634" spans="1:11">
      <c r="A5634" s="62" t="str">
        <f>IF(Encodage!A5634="","",IF(COUNTIF($A$2:A5633,Encodage!A5634),"",IF(AND(Encodage!A5634&gt;=$G$2,Encodage!A5634&lt;=$H$2),Encodage!B5634,"")))</f>
        <v/>
      </c>
      <c r="B5634" s="62" t="str">
        <f>IF(A5634="","",IF(COUNTIF($A$2:B5633,Encodage!B5634)&gt;0,"",IF(AND(Encodage!B5634&gt;=$G$2,Encodage!A5634&lt;=$H$2),Encodage!C5634,"")))</f>
        <v/>
      </c>
      <c r="C5634" s="62"/>
      <c r="D5634" s="61"/>
      <c r="E5634" s="61"/>
      <c r="F5634" s="61"/>
      <c r="G5634" s="61"/>
      <c r="H5634" s="61"/>
      <c r="I5634" s="61"/>
      <c r="J5634" s="61"/>
      <c r="K5634" s="61"/>
    </row>
    <row r="5635" spans="1:11">
      <c r="A5635" s="62" t="str">
        <f>IF(Encodage!A5635="","",IF(COUNTIF($A$2:A5634,Encodage!A5635),"",IF(AND(Encodage!A5635&gt;=$G$2,Encodage!A5635&lt;=$H$2),Encodage!B5635,"")))</f>
        <v/>
      </c>
      <c r="B5635" s="62" t="str">
        <f>IF(A5635="","",IF(COUNTIF($A$2:B5634,Encodage!B5635)&gt;0,"",IF(AND(Encodage!B5635&gt;=$G$2,Encodage!A5635&lt;=$H$2),Encodage!C5635,"")))</f>
        <v/>
      </c>
      <c r="C5635" s="62"/>
      <c r="D5635" s="61"/>
      <c r="E5635" s="61"/>
      <c r="F5635" s="61"/>
      <c r="G5635" s="61"/>
      <c r="H5635" s="61"/>
      <c r="I5635" s="61"/>
      <c r="J5635" s="61"/>
      <c r="K5635" s="61"/>
    </row>
    <row r="5636" spans="1:11">
      <c r="A5636" s="62" t="str">
        <f>IF(Encodage!A5636="","",IF(COUNTIF($A$2:A5635,Encodage!A5636),"",IF(AND(Encodage!A5636&gt;=$G$2,Encodage!A5636&lt;=$H$2),Encodage!B5636,"")))</f>
        <v/>
      </c>
      <c r="B5636" s="62" t="str">
        <f>IF(A5636="","",IF(COUNTIF($A$2:B5635,Encodage!B5636)&gt;0,"",IF(AND(Encodage!B5636&gt;=$G$2,Encodage!A5636&lt;=$H$2),Encodage!C5636,"")))</f>
        <v/>
      </c>
      <c r="C5636" s="62"/>
      <c r="D5636" s="61"/>
      <c r="E5636" s="61"/>
      <c r="F5636" s="61"/>
      <c r="G5636" s="61"/>
      <c r="H5636" s="61"/>
      <c r="I5636" s="61"/>
      <c r="J5636" s="61"/>
      <c r="K5636" s="61"/>
    </row>
    <row r="5637" spans="1:11">
      <c r="A5637" s="62" t="str">
        <f>IF(Encodage!A5637="","",IF(COUNTIF($A$2:A5636,Encodage!A5637),"",IF(AND(Encodage!A5637&gt;=$G$2,Encodage!A5637&lt;=$H$2),Encodage!B5637,"")))</f>
        <v/>
      </c>
      <c r="B5637" s="62" t="str">
        <f>IF(A5637="","",IF(COUNTIF($A$2:B5636,Encodage!B5637)&gt;0,"",IF(AND(Encodage!B5637&gt;=$G$2,Encodage!A5637&lt;=$H$2),Encodage!C5637,"")))</f>
        <v/>
      </c>
      <c r="C5637" s="62"/>
      <c r="D5637" s="61"/>
      <c r="E5637" s="61"/>
      <c r="F5637" s="61"/>
      <c r="G5637" s="61"/>
      <c r="H5637" s="61"/>
      <c r="I5637" s="61"/>
      <c r="J5637" s="61"/>
      <c r="K5637" s="61"/>
    </row>
    <row r="5638" spans="1:11">
      <c r="A5638" s="62" t="str">
        <f>IF(Encodage!A5638="","",IF(COUNTIF($A$2:A5637,Encodage!A5638),"",IF(AND(Encodage!A5638&gt;=$G$2,Encodage!A5638&lt;=$H$2),Encodage!B5638,"")))</f>
        <v/>
      </c>
      <c r="B5638" s="62" t="str">
        <f>IF(A5638="","",IF(COUNTIF($A$2:B5637,Encodage!B5638)&gt;0,"",IF(AND(Encodage!B5638&gt;=$G$2,Encodage!A5638&lt;=$H$2),Encodage!C5638,"")))</f>
        <v/>
      </c>
      <c r="C5638" s="62"/>
      <c r="D5638" s="61"/>
      <c r="E5638" s="61"/>
      <c r="F5638" s="61"/>
      <c r="G5638" s="61"/>
      <c r="H5638" s="61"/>
      <c r="I5638" s="61"/>
      <c r="J5638" s="61"/>
      <c r="K5638" s="61"/>
    </row>
    <row r="5639" spans="1:11">
      <c r="A5639" s="62" t="str">
        <f>IF(Encodage!A5639="","",IF(COUNTIF($A$2:A5638,Encodage!A5639),"",IF(AND(Encodage!A5639&gt;=$G$2,Encodage!A5639&lt;=$H$2),Encodage!B5639,"")))</f>
        <v/>
      </c>
      <c r="B5639" s="62" t="str">
        <f>IF(A5639="","",IF(COUNTIF($A$2:B5638,Encodage!B5639)&gt;0,"",IF(AND(Encodage!B5639&gt;=$G$2,Encodage!A5639&lt;=$H$2),Encodage!C5639,"")))</f>
        <v/>
      </c>
      <c r="C5639" s="62"/>
      <c r="D5639" s="61"/>
      <c r="E5639" s="61"/>
      <c r="F5639" s="61"/>
      <c r="G5639" s="61"/>
      <c r="H5639" s="61"/>
      <c r="I5639" s="61"/>
      <c r="J5639" s="61"/>
      <c r="K5639" s="61"/>
    </row>
    <row r="5640" spans="1:11">
      <c r="A5640" s="62" t="str">
        <f>IF(Encodage!A5640="","",IF(COUNTIF($A$2:A5639,Encodage!A5640),"",IF(AND(Encodage!A5640&gt;=$G$2,Encodage!A5640&lt;=$H$2),Encodage!B5640,"")))</f>
        <v/>
      </c>
      <c r="B5640" s="62" t="str">
        <f>IF(A5640="","",IF(COUNTIF($A$2:B5639,Encodage!B5640)&gt;0,"",IF(AND(Encodage!B5640&gt;=$G$2,Encodage!A5640&lt;=$H$2),Encodage!C5640,"")))</f>
        <v/>
      </c>
      <c r="C5640" s="62"/>
      <c r="D5640" s="61"/>
      <c r="E5640" s="61"/>
      <c r="F5640" s="61"/>
      <c r="G5640" s="61"/>
      <c r="H5640" s="61"/>
      <c r="I5640" s="61"/>
      <c r="J5640" s="61"/>
      <c r="K5640" s="61"/>
    </row>
    <row r="5641" spans="1:11">
      <c r="A5641" s="62" t="str">
        <f>IF(Encodage!A5641="","",IF(COUNTIF($A$2:A5640,Encodage!A5641),"",IF(AND(Encodage!A5641&gt;=$G$2,Encodage!A5641&lt;=$H$2),Encodage!B5641,"")))</f>
        <v/>
      </c>
      <c r="B5641" s="62" t="str">
        <f>IF(A5641="","",IF(COUNTIF($A$2:B5640,Encodage!B5641)&gt;0,"",IF(AND(Encodage!B5641&gt;=$G$2,Encodage!A5641&lt;=$H$2),Encodage!C5641,"")))</f>
        <v/>
      </c>
      <c r="C5641" s="62"/>
      <c r="D5641" s="61"/>
      <c r="E5641" s="61"/>
      <c r="F5641" s="61"/>
      <c r="G5641" s="61"/>
      <c r="H5641" s="61"/>
      <c r="I5641" s="61"/>
      <c r="J5641" s="61"/>
      <c r="K5641" s="61"/>
    </row>
    <row r="5642" spans="1:11">
      <c r="A5642" s="62" t="str">
        <f>IF(Encodage!A5642="","",IF(COUNTIF($A$2:A5641,Encodage!A5642),"",IF(AND(Encodage!A5642&gt;=$G$2,Encodage!A5642&lt;=$H$2),Encodage!B5642,"")))</f>
        <v/>
      </c>
      <c r="B5642" s="62" t="str">
        <f>IF(A5642="","",IF(COUNTIF($A$2:B5641,Encodage!B5642)&gt;0,"",IF(AND(Encodage!B5642&gt;=$G$2,Encodage!A5642&lt;=$H$2),Encodage!C5642,"")))</f>
        <v/>
      </c>
      <c r="C5642" s="62"/>
      <c r="D5642" s="61"/>
      <c r="E5642" s="61"/>
      <c r="F5642" s="61"/>
      <c r="G5642" s="61"/>
      <c r="H5642" s="61"/>
      <c r="I5642" s="61"/>
      <c r="J5642" s="61"/>
      <c r="K5642" s="61"/>
    </row>
    <row r="5643" spans="1:11">
      <c r="A5643" s="62" t="str">
        <f>IF(Encodage!A5643="","",IF(COUNTIF($A$2:A5642,Encodage!A5643),"",IF(AND(Encodage!A5643&gt;=$G$2,Encodage!A5643&lt;=$H$2),Encodage!B5643,"")))</f>
        <v/>
      </c>
      <c r="B5643" s="62" t="str">
        <f>IF(A5643="","",IF(COUNTIF($A$2:B5642,Encodage!B5643)&gt;0,"",IF(AND(Encodage!B5643&gt;=$G$2,Encodage!A5643&lt;=$H$2),Encodage!C5643,"")))</f>
        <v/>
      </c>
      <c r="C5643" s="62"/>
      <c r="D5643" s="61"/>
      <c r="E5643" s="61"/>
      <c r="F5643" s="61"/>
      <c r="G5643" s="61"/>
      <c r="H5643" s="61"/>
      <c r="I5643" s="61"/>
      <c r="J5643" s="61"/>
      <c r="K5643" s="61"/>
    </row>
    <row r="5644" spans="1:11">
      <c r="A5644" s="62" t="str">
        <f>IF(Encodage!A5644="","",IF(COUNTIF($A$2:A5643,Encodage!A5644),"",IF(AND(Encodage!A5644&gt;=$G$2,Encodage!A5644&lt;=$H$2),Encodage!B5644,"")))</f>
        <v/>
      </c>
      <c r="B5644" s="62" t="str">
        <f>IF(A5644="","",IF(COUNTIF($A$2:B5643,Encodage!B5644)&gt;0,"",IF(AND(Encodage!B5644&gt;=$G$2,Encodage!A5644&lt;=$H$2),Encodage!C5644,"")))</f>
        <v/>
      </c>
      <c r="C5644" s="62"/>
      <c r="D5644" s="61"/>
      <c r="E5644" s="61"/>
      <c r="F5644" s="61"/>
      <c r="G5644" s="61"/>
      <c r="H5644" s="61"/>
      <c r="I5644" s="61"/>
      <c r="J5644" s="61"/>
      <c r="K5644" s="61"/>
    </row>
    <row r="5645" spans="1:11">
      <c r="A5645" s="62" t="str">
        <f>IF(Encodage!A5645="","",IF(COUNTIF($A$2:A5644,Encodage!A5645),"",IF(AND(Encodage!A5645&gt;=$G$2,Encodage!A5645&lt;=$H$2),Encodage!B5645,"")))</f>
        <v/>
      </c>
      <c r="B5645" s="62" t="str">
        <f>IF(A5645="","",IF(COUNTIF($A$2:B5644,Encodage!B5645)&gt;0,"",IF(AND(Encodage!B5645&gt;=$G$2,Encodage!A5645&lt;=$H$2),Encodage!C5645,"")))</f>
        <v/>
      </c>
      <c r="C5645" s="62"/>
      <c r="D5645" s="61"/>
      <c r="E5645" s="61"/>
      <c r="F5645" s="61"/>
      <c r="G5645" s="61"/>
      <c r="H5645" s="61"/>
      <c r="I5645" s="61"/>
      <c r="J5645" s="61"/>
      <c r="K5645" s="61"/>
    </row>
    <row r="5646" spans="1:11">
      <c r="A5646" s="62" t="str">
        <f>IF(Encodage!A5646="","",IF(COUNTIF($A$2:A5645,Encodage!A5646),"",IF(AND(Encodage!A5646&gt;=$G$2,Encodage!A5646&lt;=$H$2),Encodage!B5646,"")))</f>
        <v/>
      </c>
      <c r="B5646" s="62" t="str">
        <f>IF(A5646="","",IF(COUNTIF($A$2:B5645,Encodage!B5646)&gt;0,"",IF(AND(Encodage!B5646&gt;=$G$2,Encodage!A5646&lt;=$H$2),Encodage!C5646,"")))</f>
        <v/>
      </c>
      <c r="C5646" s="62"/>
      <c r="D5646" s="61"/>
      <c r="E5646" s="61"/>
      <c r="F5646" s="61"/>
      <c r="G5646" s="61"/>
      <c r="H5646" s="61"/>
      <c r="I5646" s="61"/>
      <c r="J5646" s="61"/>
      <c r="K5646" s="61"/>
    </row>
    <row r="5647" spans="1:11">
      <c r="A5647" s="62" t="str">
        <f>IF(Encodage!A5647="","",IF(COUNTIF($A$2:A5646,Encodage!A5647),"",IF(AND(Encodage!A5647&gt;=$G$2,Encodage!A5647&lt;=$H$2),Encodage!B5647,"")))</f>
        <v/>
      </c>
      <c r="B5647" s="62" t="str">
        <f>IF(A5647="","",IF(COUNTIF($A$2:B5646,Encodage!B5647)&gt;0,"",IF(AND(Encodage!B5647&gt;=$G$2,Encodage!A5647&lt;=$H$2),Encodage!C5647,"")))</f>
        <v/>
      </c>
      <c r="C5647" s="62"/>
      <c r="D5647" s="61"/>
      <c r="E5647" s="61"/>
      <c r="F5647" s="61"/>
      <c r="G5647" s="61"/>
      <c r="H5647" s="61"/>
      <c r="I5647" s="61"/>
      <c r="J5647" s="61"/>
      <c r="K5647" s="61"/>
    </row>
    <row r="5648" spans="1:11">
      <c r="A5648" s="62" t="str">
        <f>IF(Encodage!A5648="","",IF(COUNTIF($A$2:A5647,Encodage!A5648),"",IF(AND(Encodage!A5648&gt;=$G$2,Encodage!A5648&lt;=$H$2),Encodage!B5648,"")))</f>
        <v/>
      </c>
      <c r="B5648" s="62" t="str">
        <f>IF(A5648="","",IF(COUNTIF($A$2:B5647,Encodage!B5648)&gt;0,"",IF(AND(Encodage!B5648&gt;=$G$2,Encodage!A5648&lt;=$H$2),Encodage!C5648,"")))</f>
        <v/>
      </c>
      <c r="C5648" s="62"/>
      <c r="D5648" s="61"/>
      <c r="E5648" s="61"/>
      <c r="F5648" s="61"/>
      <c r="G5648" s="61"/>
      <c r="H5648" s="61"/>
      <c r="I5648" s="61"/>
      <c r="J5648" s="61"/>
      <c r="K5648" s="61"/>
    </row>
    <row r="5649" spans="1:11">
      <c r="A5649" s="62" t="str">
        <f>IF(Encodage!A5649="","",IF(COUNTIF($A$2:A5648,Encodage!A5649),"",IF(AND(Encodage!A5649&gt;=$G$2,Encodage!A5649&lt;=$H$2),Encodage!B5649,"")))</f>
        <v/>
      </c>
      <c r="B5649" s="62" t="str">
        <f>IF(A5649="","",IF(COUNTIF($A$2:B5648,Encodage!B5649)&gt;0,"",IF(AND(Encodage!B5649&gt;=$G$2,Encodage!A5649&lt;=$H$2),Encodage!C5649,"")))</f>
        <v/>
      </c>
      <c r="C5649" s="62"/>
      <c r="D5649" s="61"/>
      <c r="E5649" s="61"/>
      <c r="F5649" s="61"/>
      <c r="G5649" s="61"/>
      <c r="H5649" s="61"/>
      <c r="I5649" s="61"/>
      <c r="J5649" s="61"/>
      <c r="K5649" s="61"/>
    </row>
    <row r="5650" spans="1:11">
      <c r="A5650" s="62" t="str">
        <f>IF(Encodage!A5650="","",IF(COUNTIF($A$2:A5649,Encodage!A5650),"",IF(AND(Encodage!A5650&gt;=$G$2,Encodage!A5650&lt;=$H$2),Encodage!B5650,"")))</f>
        <v/>
      </c>
      <c r="B5650" s="62" t="str">
        <f>IF(A5650="","",IF(COUNTIF($A$2:B5649,Encodage!B5650)&gt;0,"",IF(AND(Encodage!B5650&gt;=$G$2,Encodage!A5650&lt;=$H$2),Encodage!C5650,"")))</f>
        <v/>
      </c>
      <c r="C5650" s="62"/>
      <c r="D5650" s="61"/>
      <c r="E5650" s="61"/>
      <c r="F5650" s="61"/>
      <c r="G5650" s="61"/>
      <c r="H5650" s="61"/>
      <c r="I5650" s="61"/>
      <c r="J5650" s="61"/>
      <c r="K5650" s="61"/>
    </row>
    <row r="5651" spans="1:11">
      <c r="A5651" s="62" t="str">
        <f>IF(Encodage!A5651="","",IF(COUNTIF($A$2:A5650,Encodage!A5651),"",IF(AND(Encodage!A5651&gt;=$G$2,Encodage!A5651&lt;=$H$2),Encodage!B5651,"")))</f>
        <v/>
      </c>
      <c r="B5651" s="62" t="str">
        <f>IF(A5651="","",IF(COUNTIF($A$2:B5650,Encodage!B5651)&gt;0,"",IF(AND(Encodage!B5651&gt;=$G$2,Encodage!A5651&lt;=$H$2),Encodage!C5651,"")))</f>
        <v/>
      </c>
      <c r="C5651" s="62"/>
      <c r="D5651" s="61"/>
      <c r="E5651" s="61"/>
      <c r="F5651" s="61"/>
      <c r="G5651" s="61"/>
      <c r="H5651" s="61"/>
      <c r="I5651" s="61"/>
      <c r="J5651" s="61"/>
      <c r="K5651" s="61"/>
    </row>
    <row r="5652" spans="1:11">
      <c r="A5652" s="62" t="str">
        <f>IF(Encodage!A5652="","",IF(COUNTIF($A$2:A5651,Encodage!A5652),"",IF(AND(Encodage!A5652&gt;=$G$2,Encodage!A5652&lt;=$H$2),Encodage!B5652,"")))</f>
        <v/>
      </c>
      <c r="B5652" s="62" t="str">
        <f>IF(A5652="","",IF(COUNTIF($A$2:B5651,Encodage!B5652)&gt;0,"",IF(AND(Encodage!B5652&gt;=$G$2,Encodage!A5652&lt;=$H$2),Encodage!C5652,"")))</f>
        <v/>
      </c>
      <c r="C5652" s="62"/>
      <c r="D5652" s="61"/>
      <c r="E5652" s="61"/>
      <c r="F5652" s="61"/>
      <c r="G5652" s="61"/>
      <c r="H5652" s="61"/>
      <c r="I5652" s="61"/>
      <c r="J5652" s="61"/>
      <c r="K5652" s="61"/>
    </row>
    <row r="5653" spans="1:11">
      <c r="A5653" s="62" t="str">
        <f>IF(Encodage!A5653="","",IF(COUNTIF($A$2:A5652,Encodage!A5653),"",IF(AND(Encodage!A5653&gt;=$G$2,Encodage!A5653&lt;=$H$2),Encodage!B5653,"")))</f>
        <v/>
      </c>
      <c r="B5653" s="62" t="str">
        <f>IF(A5653="","",IF(COUNTIF($A$2:B5652,Encodage!B5653)&gt;0,"",IF(AND(Encodage!B5653&gt;=$G$2,Encodage!A5653&lt;=$H$2),Encodage!C5653,"")))</f>
        <v/>
      </c>
      <c r="C5653" s="62"/>
      <c r="D5653" s="61"/>
      <c r="E5653" s="61"/>
      <c r="F5653" s="61"/>
      <c r="G5653" s="61"/>
      <c r="H5653" s="61"/>
      <c r="I5653" s="61"/>
      <c r="J5653" s="61"/>
      <c r="K5653" s="61"/>
    </row>
    <row r="5654" spans="1:11">
      <c r="A5654" s="62" t="str">
        <f>IF(Encodage!A5654="","",IF(COUNTIF($A$2:A5653,Encodage!A5654),"",IF(AND(Encodage!A5654&gt;=$G$2,Encodage!A5654&lt;=$H$2),Encodage!B5654,"")))</f>
        <v/>
      </c>
      <c r="B5654" s="62" t="str">
        <f>IF(A5654="","",IF(COUNTIF($A$2:B5653,Encodage!B5654)&gt;0,"",IF(AND(Encodage!B5654&gt;=$G$2,Encodage!A5654&lt;=$H$2),Encodage!C5654,"")))</f>
        <v/>
      </c>
      <c r="C5654" s="62"/>
      <c r="D5654" s="61"/>
      <c r="E5654" s="61"/>
      <c r="F5654" s="61"/>
      <c r="G5654" s="61"/>
      <c r="H5654" s="61"/>
      <c r="I5654" s="61"/>
      <c r="J5654" s="61"/>
      <c r="K5654" s="61"/>
    </row>
    <row r="5655" spans="1:11">
      <c r="A5655" s="62" t="str">
        <f>IF(Encodage!A5655="","",IF(COUNTIF($A$2:A5654,Encodage!A5655),"",IF(AND(Encodage!A5655&gt;=$G$2,Encodage!A5655&lt;=$H$2),Encodage!B5655,"")))</f>
        <v/>
      </c>
      <c r="B5655" s="62" t="str">
        <f>IF(A5655="","",IF(COUNTIF($A$2:B5654,Encodage!B5655)&gt;0,"",IF(AND(Encodage!B5655&gt;=$G$2,Encodage!A5655&lt;=$H$2),Encodage!C5655,"")))</f>
        <v/>
      </c>
      <c r="C5655" s="62"/>
      <c r="D5655" s="61"/>
      <c r="E5655" s="61"/>
      <c r="F5655" s="61"/>
      <c r="G5655" s="61"/>
      <c r="H5655" s="61"/>
      <c r="I5655" s="61"/>
      <c r="J5655" s="61"/>
      <c r="K5655" s="61"/>
    </row>
    <row r="5656" spans="1:11">
      <c r="A5656" s="62" t="str">
        <f>IF(Encodage!A5656="","",IF(COUNTIF($A$2:A5655,Encodage!A5656),"",IF(AND(Encodage!A5656&gt;=$G$2,Encodage!A5656&lt;=$H$2),Encodage!B5656,"")))</f>
        <v/>
      </c>
      <c r="B5656" s="62" t="str">
        <f>IF(A5656="","",IF(COUNTIF($A$2:B5655,Encodage!B5656)&gt;0,"",IF(AND(Encodage!B5656&gt;=$G$2,Encodage!A5656&lt;=$H$2),Encodage!C5656,"")))</f>
        <v/>
      </c>
      <c r="C5656" s="62"/>
      <c r="D5656" s="61"/>
      <c r="E5656" s="61"/>
      <c r="F5656" s="61"/>
      <c r="G5656" s="61"/>
      <c r="H5656" s="61"/>
      <c r="I5656" s="61"/>
      <c r="J5656" s="61"/>
      <c r="K5656" s="61"/>
    </row>
    <row r="5657" spans="1:11">
      <c r="A5657" s="62" t="str">
        <f>IF(Encodage!A5657="","",IF(COUNTIF($A$2:A5656,Encodage!A5657),"",IF(AND(Encodage!A5657&gt;=$G$2,Encodage!A5657&lt;=$H$2),Encodage!B5657,"")))</f>
        <v/>
      </c>
      <c r="B5657" s="62" t="str">
        <f>IF(A5657="","",IF(COUNTIF($A$2:B5656,Encodage!B5657)&gt;0,"",IF(AND(Encodage!B5657&gt;=$G$2,Encodage!A5657&lt;=$H$2),Encodage!C5657,"")))</f>
        <v/>
      </c>
      <c r="C5657" s="62"/>
      <c r="D5657" s="61"/>
      <c r="E5657" s="61"/>
      <c r="F5657" s="61"/>
      <c r="G5657" s="61"/>
      <c r="H5657" s="61"/>
      <c r="I5657" s="61"/>
      <c r="J5657" s="61"/>
      <c r="K5657" s="61"/>
    </row>
    <row r="5658" spans="1:11">
      <c r="A5658" s="62" t="str">
        <f>IF(Encodage!A5658="","",IF(COUNTIF($A$2:A5657,Encodage!A5658),"",IF(AND(Encodage!A5658&gt;=$G$2,Encodage!A5658&lt;=$H$2),Encodage!B5658,"")))</f>
        <v/>
      </c>
      <c r="B5658" s="62" t="str">
        <f>IF(A5658="","",IF(COUNTIF($A$2:B5657,Encodage!B5658)&gt;0,"",IF(AND(Encodage!B5658&gt;=$G$2,Encodage!A5658&lt;=$H$2),Encodage!C5658,"")))</f>
        <v/>
      </c>
      <c r="C5658" s="62"/>
      <c r="D5658" s="61"/>
      <c r="E5658" s="61"/>
      <c r="F5658" s="61"/>
      <c r="G5658" s="61"/>
      <c r="H5658" s="61"/>
      <c r="I5658" s="61"/>
      <c r="J5658" s="61"/>
      <c r="K5658" s="61"/>
    </row>
    <row r="5659" spans="1:11">
      <c r="A5659" s="62" t="str">
        <f>IF(Encodage!A5659="","",IF(COUNTIF($A$2:A5658,Encodage!A5659),"",IF(AND(Encodage!A5659&gt;=$G$2,Encodage!A5659&lt;=$H$2),Encodage!B5659,"")))</f>
        <v/>
      </c>
      <c r="B5659" s="62" t="str">
        <f>IF(A5659="","",IF(COUNTIF($A$2:B5658,Encodage!B5659)&gt;0,"",IF(AND(Encodage!B5659&gt;=$G$2,Encodage!A5659&lt;=$H$2),Encodage!C5659,"")))</f>
        <v/>
      </c>
      <c r="C5659" s="62"/>
      <c r="D5659" s="61"/>
      <c r="E5659" s="61"/>
      <c r="F5659" s="61"/>
      <c r="G5659" s="61"/>
      <c r="H5659" s="61"/>
      <c r="I5659" s="61"/>
      <c r="J5659" s="61"/>
      <c r="K5659" s="61"/>
    </row>
    <row r="5660" spans="1:11">
      <c r="A5660" s="62" t="str">
        <f>IF(Encodage!A5660="","",IF(COUNTIF($A$2:A5659,Encodage!A5660),"",IF(AND(Encodage!A5660&gt;=$G$2,Encodage!A5660&lt;=$H$2),Encodage!B5660,"")))</f>
        <v/>
      </c>
      <c r="B5660" s="62" t="str">
        <f>IF(A5660="","",IF(COUNTIF($A$2:B5659,Encodage!B5660)&gt;0,"",IF(AND(Encodage!B5660&gt;=$G$2,Encodage!A5660&lt;=$H$2),Encodage!C5660,"")))</f>
        <v/>
      </c>
      <c r="C5660" s="62"/>
      <c r="D5660" s="61"/>
      <c r="E5660" s="61"/>
      <c r="F5660" s="61"/>
      <c r="G5660" s="61"/>
      <c r="H5660" s="61"/>
      <c r="I5660" s="61"/>
      <c r="J5660" s="61"/>
      <c r="K5660" s="61"/>
    </row>
    <row r="5661" spans="1:11">
      <c r="A5661" s="62" t="str">
        <f>IF(Encodage!A5661="","",IF(COUNTIF($A$2:A5660,Encodage!A5661),"",IF(AND(Encodage!A5661&gt;=$G$2,Encodage!A5661&lt;=$H$2),Encodage!B5661,"")))</f>
        <v/>
      </c>
      <c r="B5661" s="62" t="str">
        <f>IF(A5661="","",IF(COUNTIF($A$2:B5660,Encodage!B5661)&gt;0,"",IF(AND(Encodage!B5661&gt;=$G$2,Encodage!A5661&lt;=$H$2),Encodage!C5661,"")))</f>
        <v/>
      </c>
      <c r="C5661" s="62"/>
      <c r="D5661" s="61"/>
      <c r="E5661" s="61"/>
      <c r="F5661" s="61"/>
      <c r="G5661" s="61"/>
      <c r="H5661" s="61"/>
      <c r="I5661" s="61"/>
      <c r="J5661" s="61"/>
      <c r="K5661" s="61"/>
    </row>
    <row r="5662" spans="1:11">
      <c r="A5662" s="62" t="str">
        <f>IF(Encodage!A5662="","",IF(COUNTIF($A$2:A5661,Encodage!A5662),"",IF(AND(Encodage!A5662&gt;=$G$2,Encodage!A5662&lt;=$H$2),Encodage!B5662,"")))</f>
        <v/>
      </c>
      <c r="B5662" s="62" t="str">
        <f>IF(A5662="","",IF(COUNTIF($A$2:B5661,Encodage!B5662)&gt;0,"",IF(AND(Encodage!B5662&gt;=$G$2,Encodage!A5662&lt;=$H$2),Encodage!C5662,"")))</f>
        <v/>
      </c>
      <c r="C5662" s="62"/>
      <c r="D5662" s="61"/>
      <c r="E5662" s="61"/>
      <c r="F5662" s="61"/>
      <c r="G5662" s="61"/>
      <c r="H5662" s="61"/>
      <c r="I5662" s="61"/>
      <c r="J5662" s="61"/>
      <c r="K5662" s="61"/>
    </row>
    <row r="5663" spans="1:11">
      <c r="A5663" s="62" t="str">
        <f>IF(Encodage!A5663="","",IF(COUNTIF($A$2:A5662,Encodage!A5663),"",IF(AND(Encodage!A5663&gt;=$G$2,Encodage!A5663&lt;=$H$2),Encodage!B5663,"")))</f>
        <v/>
      </c>
      <c r="B5663" s="62" t="str">
        <f>IF(A5663="","",IF(COUNTIF($A$2:B5662,Encodage!B5663)&gt;0,"",IF(AND(Encodage!B5663&gt;=$G$2,Encodage!A5663&lt;=$H$2),Encodage!C5663,"")))</f>
        <v/>
      </c>
      <c r="C5663" s="62"/>
      <c r="D5663" s="61"/>
      <c r="E5663" s="61"/>
      <c r="F5663" s="61"/>
      <c r="G5663" s="61"/>
      <c r="H5663" s="61"/>
      <c r="I5663" s="61"/>
      <c r="J5663" s="61"/>
      <c r="K5663" s="61"/>
    </row>
    <row r="5664" spans="1:11">
      <c r="A5664" s="62" t="str">
        <f>IF(Encodage!A5664="","",IF(COUNTIF($A$2:A5663,Encodage!A5664),"",IF(AND(Encodage!A5664&gt;=$G$2,Encodage!A5664&lt;=$H$2),Encodage!B5664,"")))</f>
        <v/>
      </c>
      <c r="B5664" s="62" t="str">
        <f>IF(A5664="","",IF(COUNTIF($A$2:B5663,Encodage!B5664)&gt;0,"",IF(AND(Encodage!B5664&gt;=$G$2,Encodage!A5664&lt;=$H$2),Encodage!C5664,"")))</f>
        <v/>
      </c>
      <c r="C5664" s="62"/>
      <c r="D5664" s="61"/>
      <c r="E5664" s="61"/>
      <c r="F5664" s="61"/>
      <c r="G5664" s="61"/>
      <c r="H5664" s="61"/>
      <c r="I5664" s="61"/>
      <c r="J5664" s="61"/>
      <c r="K5664" s="61"/>
    </row>
    <row r="5665" spans="1:11">
      <c r="A5665" s="62" t="str">
        <f>IF(Encodage!A5665="","",IF(COUNTIF($A$2:A5664,Encodage!A5665),"",IF(AND(Encodage!A5665&gt;=$G$2,Encodage!A5665&lt;=$H$2),Encodage!B5665,"")))</f>
        <v/>
      </c>
      <c r="B5665" s="62" t="str">
        <f>IF(A5665="","",IF(COUNTIF($A$2:B5664,Encodage!B5665)&gt;0,"",IF(AND(Encodage!B5665&gt;=$G$2,Encodage!A5665&lt;=$H$2),Encodage!C5665,"")))</f>
        <v/>
      </c>
      <c r="C5665" s="62"/>
      <c r="D5665" s="61"/>
      <c r="E5665" s="61"/>
      <c r="F5665" s="61"/>
      <c r="G5665" s="61"/>
      <c r="H5665" s="61"/>
      <c r="I5665" s="61"/>
      <c r="J5665" s="61"/>
      <c r="K5665" s="61"/>
    </row>
    <row r="5666" spans="1:11">
      <c r="A5666" s="62" t="str">
        <f>IF(Encodage!A5666="","",IF(COUNTIF($A$2:A5665,Encodage!A5666),"",IF(AND(Encodage!A5666&gt;=$G$2,Encodage!A5666&lt;=$H$2),Encodage!B5666,"")))</f>
        <v/>
      </c>
      <c r="B5666" s="62" t="str">
        <f>IF(A5666="","",IF(COUNTIF($A$2:B5665,Encodage!B5666)&gt;0,"",IF(AND(Encodage!B5666&gt;=$G$2,Encodage!A5666&lt;=$H$2),Encodage!C5666,"")))</f>
        <v/>
      </c>
      <c r="C5666" s="62"/>
      <c r="D5666" s="61"/>
      <c r="E5666" s="61"/>
      <c r="F5666" s="61"/>
      <c r="G5666" s="61"/>
      <c r="H5666" s="61"/>
      <c r="I5666" s="61"/>
      <c r="J5666" s="61"/>
      <c r="K5666" s="61"/>
    </row>
    <row r="5667" spans="1:11">
      <c r="A5667" s="62" t="str">
        <f>IF(Encodage!A5667="","",IF(COUNTIF($A$2:A5666,Encodage!A5667),"",IF(AND(Encodage!A5667&gt;=$G$2,Encodage!A5667&lt;=$H$2),Encodage!B5667,"")))</f>
        <v/>
      </c>
      <c r="B5667" s="62" t="str">
        <f>IF(A5667="","",IF(COUNTIF($A$2:B5666,Encodage!B5667)&gt;0,"",IF(AND(Encodage!B5667&gt;=$G$2,Encodage!A5667&lt;=$H$2),Encodage!C5667,"")))</f>
        <v/>
      </c>
      <c r="C5667" s="62"/>
      <c r="D5667" s="61"/>
      <c r="E5667" s="61"/>
      <c r="F5667" s="61"/>
      <c r="G5667" s="61"/>
      <c r="H5667" s="61"/>
      <c r="I5667" s="61"/>
      <c r="J5667" s="61"/>
      <c r="K5667" s="61"/>
    </row>
    <row r="5668" spans="1:11">
      <c r="A5668" s="62" t="str">
        <f>IF(Encodage!A5668="","",IF(COUNTIF($A$2:A5667,Encodage!A5668),"",IF(AND(Encodage!A5668&gt;=$G$2,Encodage!A5668&lt;=$H$2),Encodage!B5668,"")))</f>
        <v/>
      </c>
      <c r="B5668" s="62" t="str">
        <f>IF(A5668="","",IF(COUNTIF($A$2:B5667,Encodage!B5668)&gt;0,"",IF(AND(Encodage!B5668&gt;=$G$2,Encodage!A5668&lt;=$H$2),Encodage!C5668,"")))</f>
        <v/>
      </c>
      <c r="C5668" s="62"/>
      <c r="D5668" s="61"/>
      <c r="E5668" s="61"/>
      <c r="F5668" s="61"/>
      <c r="G5668" s="61"/>
      <c r="H5668" s="61"/>
      <c r="I5668" s="61"/>
      <c r="J5668" s="61"/>
      <c r="K5668" s="61"/>
    </row>
    <row r="5669" spans="1:11">
      <c r="A5669" s="62" t="str">
        <f>IF(Encodage!A5669="","",IF(COUNTIF($A$2:A5668,Encodage!A5669),"",IF(AND(Encodage!A5669&gt;=$G$2,Encodage!A5669&lt;=$H$2),Encodage!B5669,"")))</f>
        <v/>
      </c>
      <c r="B5669" s="62" t="str">
        <f>IF(A5669="","",IF(COUNTIF($A$2:B5668,Encodage!B5669)&gt;0,"",IF(AND(Encodage!B5669&gt;=$G$2,Encodage!A5669&lt;=$H$2),Encodage!C5669,"")))</f>
        <v/>
      </c>
      <c r="C5669" s="62"/>
      <c r="D5669" s="61"/>
      <c r="E5669" s="61"/>
      <c r="F5669" s="61"/>
      <c r="G5669" s="61"/>
      <c r="H5669" s="61"/>
      <c r="I5669" s="61"/>
      <c r="J5669" s="61"/>
      <c r="K5669" s="61"/>
    </row>
    <row r="5670" spans="1:11">
      <c r="A5670" s="62" t="str">
        <f>IF(Encodage!A5670="","",IF(COUNTIF($A$2:A5669,Encodage!A5670),"",IF(AND(Encodage!A5670&gt;=$G$2,Encodage!A5670&lt;=$H$2),Encodage!B5670,"")))</f>
        <v/>
      </c>
      <c r="B5670" s="62" t="str">
        <f>IF(A5670="","",IF(COUNTIF($A$2:B5669,Encodage!B5670)&gt;0,"",IF(AND(Encodage!B5670&gt;=$G$2,Encodage!A5670&lt;=$H$2),Encodage!C5670,"")))</f>
        <v/>
      </c>
      <c r="C5670" s="62"/>
      <c r="D5670" s="61"/>
      <c r="E5670" s="61"/>
      <c r="F5670" s="61"/>
      <c r="G5670" s="61"/>
      <c r="H5670" s="61"/>
      <c r="I5670" s="61"/>
      <c r="J5670" s="61"/>
      <c r="K5670" s="61"/>
    </row>
    <row r="5671" spans="1:11">
      <c r="A5671" s="62" t="str">
        <f>IF(Encodage!A5671="","",IF(COUNTIF($A$2:A5670,Encodage!A5671),"",IF(AND(Encodage!A5671&gt;=$G$2,Encodage!A5671&lt;=$H$2),Encodage!B5671,"")))</f>
        <v/>
      </c>
      <c r="B5671" s="62" t="str">
        <f>IF(A5671="","",IF(COUNTIF($A$2:B5670,Encodage!B5671)&gt;0,"",IF(AND(Encodage!B5671&gt;=$G$2,Encodage!A5671&lt;=$H$2),Encodage!C5671,"")))</f>
        <v/>
      </c>
      <c r="C5671" s="62"/>
      <c r="D5671" s="61"/>
      <c r="E5671" s="61"/>
      <c r="F5671" s="61"/>
      <c r="G5671" s="61"/>
      <c r="H5671" s="61"/>
      <c r="I5671" s="61"/>
      <c r="J5671" s="61"/>
      <c r="K5671" s="61"/>
    </row>
    <row r="5672" spans="1:11">
      <c r="A5672" s="62" t="str">
        <f>IF(Encodage!A5672="","",IF(COUNTIF($A$2:A5671,Encodage!A5672),"",IF(AND(Encodage!A5672&gt;=$G$2,Encodage!A5672&lt;=$H$2),Encodage!B5672,"")))</f>
        <v/>
      </c>
      <c r="B5672" s="62" t="str">
        <f>IF(A5672="","",IF(COUNTIF($A$2:B5671,Encodage!B5672)&gt;0,"",IF(AND(Encodage!B5672&gt;=$G$2,Encodage!A5672&lt;=$H$2),Encodage!C5672,"")))</f>
        <v/>
      </c>
      <c r="C5672" s="62"/>
      <c r="D5672" s="61"/>
      <c r="E5672" s="61"/>
      <c r="F5672" s="61"/>
      <c r="G5672" s="61"/>
      <c r="H5672" s="61"/>
      <c r="I5672" s="61"/>
      <c r="J5672" s="61"/>
      <c r="K5672" s="61"/>
    </row>
    <row r="5673" spans="1:11">
      <c r="A5673" s="62" t="str">
        <f>IF(Encodage!A5673="","",IF(COUNTIF($A$2:A5672,Encodage!A5673),"",IF(AND(Encodage!A5673&gt;=$G$2,Encodage!A5673&lt;=$H$2),Encodage!B5673,"")))</f>
        <v/>
      </c>
      <c r="B5673" s="62" t="str">
        <f>IF(A5673="","",IF(COUNTIF($A$2:B5672,Encodage!B5673)&gt;0,"",IF(AND(Encodage!B5673&gt;=$G$2,Encodage!A5673&lt;=$H$2),Encodage!C5673,"")))</f>
        <v/>
      </c>
      <c r="C5673" s="62"/>
      <c r="D5673" s="61"/>
      <c r="E5673" s="61"/>
      <c r="F5673" s="61"/>
      <c r="G5673" s="61"/>
      <c r="H5673" s="61"/>
      <c r="I5673" s="61"/>
      <c r="J5673" s="61"/>
      <c r="K5673" s="61"/>
    </row>
    <row r="5674" spans="1:11">
      <c r="A5674" s="62" t="str">
        <f>IF(Encodage!A5674="","",IF(COUNTIF($A$2:A5673,Encodage!A5674),"",IF(AND(Encodage!A5674&gt;=$G$2,Encodage!A5674&lt;=$H$2),Encodage!B5674,"")))</f>
        <v/>
      </c>
      <c r="B5674" s="62" t="str">
        <f>IF(A5674="","",IF(COUNTIF($A$2:B5673,Encodage!B5674)&gt;0,"",IF(AND(Encodage!B5674&gt;=$G$2,Encodage!A5674&lt;=$H$2),Encodage!C5674,"")))</f>
        <v/>
      </c>
      <c r="C5674" s="62"/>
      <c r="D5674" s="61"/>
      <c r="E5674" s="61"/>
      <c r="F5674" s="61"/>
      <c r="G5674" s="61"/>
      <c r="H5674" s="61"/>
      <c r="I5674" s="61"/>
      <c r="J5674" s="61"/>
      <c r="K5674" s="61"/>
    </row>
    <row r="5675" spans="1:11">
      <c r="A5675" s="62" t="str">
        <f>IF(Encodage!A5675="","",IF(COUNTIF($A$2:A5674,Encodage!A5675),"",IF(AND(Encodage!A5675&gt;=$G$2,Encodage!A5675&lt;=$H$2),Encodage!B5675,"")))</f>
        <v/>
      </c>
      <c r="B5675" s="62" t="str">
        <f>IF(A5675="","",IF(COUNTIF($A$2:B5674,Encodage!B5675)&gt;0,"",IF(AND(Encodage!B5675&gt;=$G$2,Encodage!A5675&lt;=$H$2),Encodage!C5675,"")))</f>
        <v/>
      </c>
      <c r="C5675" s="62"/>
      <c r="D5675" s="61"/>
      <c r="E5675" s="61"/>
      <c r="F5675" s="61"/>
      <c r="G5675" s="61"/>
      <c r="H5675" s="61"/>
      <c r="I5675" s="61"/>
      <c r="J5675" s="61"/>
      <c r="K5675" s="61"/>
    </row>
    <row r="5676" spans="1:11">
      <c r="A5676" s="62" t="str">
        <f>IF(Encodage!A5676="","",IF(COUNTIF($A$2:A5675,Encodage!A5676),"",IF(AND(Encodage!A5676&gt;=$G$2,Encodage!A5676&lt;=$H$2),Encodage!B5676,"")))</f>
        <v/>
      </c>
      <c r="B5676" s="62" t="str">
        <f>IF(A5676="","",IF(COUNTIF($A$2:B5675,Encodage!B5676)&gt;0,"",IF(AND(Encodage!B5676&gt;=$G$2,Encodage!A5676&lt;=$H$2),Encodage!C5676,"")))</f>
        <v/>
      </c>
      <c r="C5676" s="62"/>
      <c r="D5676" s="61"/>
      <c r="E5676" s="61"/>
      <c r="F5676" s="61"/>
      <c r="G5676" s="61"/>
      <c r="H5676" s="61"/>
      <c r="I5676" s="61"/>
      <c r="J5676" s="61"/>
      <c r="K5676" s="61"/>
    </row>
    <row r="5677" spans="1:11">
      <c r="A5677" s="62" t="str">
        <f>IF(Encodage!A5677="","",IF(COUNTIF($A$2:A5676,Encodage!A5677),"",IF(AND(Encodage!A5677&gt;=$G$2,Encodage!A5677&lt;=$H$2),Encodage!B5677,"")))</f>
        <v/>
      </c>
      <c r="B5677" s="62" t="str">
        <f>IF(A5677="","",IF(COUNTIF($A$2:B5676,Encodage!B5677)&gt;0,"",IF(AND(Encodage!B5677&gt;=$G$2,Encodage!A5677&lt;=$H$2),Encodage!C5677,"")))</f>
        <v/>
      </c>
      <c r="C5677" s="62"/>
      <c r="D5677" s="61"/>
      <c r="E5677" s="61"/>
      <c r="F5677" s="61"/>
      <c r="G5677" s="61"/>
      <c r="H5677" s="61"/>
      <c r="I5677" s="61"/>
      <c r="J5677" s="61"/>
      <c r="K5677" s="61"/>
    </row>
    <row r="5678" spans="1:11">
      <c r="A5678" s="62" t="str">
        <f>IF(Encodage!A5678="","",IF(COUNTIF($A$2:A5677,Encodage!A5678),"",IF(AND(Encodage!A5678&gt;=$G$2,Encodage!A5678&lt;=$H$2),Encodage!B5678,"")))</f>
        <v/>
      </c>
      <c r="B5678" s="62" t="str">
        <f>IF(A5678="","",IF(COUNTIF($A$2:B5677,Encodage!B5678)&gt;0,"",IF(AND(Encodage!B5678&gt;=$G$2,Encodage!A5678&lt;=$H$2),Encodage!C5678,"")))</f>
        <v/>
      </c>
      <c r="C5678" s="62"/>
      <c r="D5678" s="61"/>
      <c r="E5678" s="61"/>
      <c r="F5678" s="61"/>
      <c r="G5678" s="61"/>
      <c r="H5678" s="61"/>
      <c r="I5678" s="61"/>
      <c r="J5678" s="61"/>
      <c r="K5678" s="61"/>
    </row>
    <row r="5679" spans="1:11">
      <c r="A5679" s="62" t="str">
        <f>IF(Encodage!A5679="","",IF(COUNTIF($A$2:A5678,Encodage!A5679),"",IF(AND(Encodage!A5679&gt;=$G$2,Encodage!A5679&lt;=$H$2),Encodage!B5679,"")))</f>
        <v/>
      </c>
      <c r="B5679" s="62" t="str">
        <f>IF(A5679="","",IF(COUNTIF($A$2:B5678,Encodage!B5679)&gt;0,"",IF(AND(Encodage!B5679&gt;=$G$2,Encodage!A5679&lt;=$H$2),Encodage!C5679,"")))</f>
        <v/>
      </c>
      <c r="C5679" s="62"/>
      <c r="D5679" s="61"/>
      <c r="E5679" s="61"/>
      <c r="F5679" s="61"/>
      <c r="G5679" s="61"/>
      <c r="H5679" s="61"/>
      <c r="I5679" s="61"/>
      <c r="J5679" s="61"/>
      <c r="K5679" s="61"/>
    </row>
    <row r="5680" spans="1:11">
      <c r="A5680" s="62" t="str">
        <f>IF(Encodage!A5680="","",IF(COUNTIF($A$2:A5679,Encodage!A5680),"",IF(AND(Encodage!A5680&gt;=$G$2,Encodage!A5680&lt;=$H$2),Encodage!B5680,"")))</f>
        <v/>
      </c>
      <c r="B5680" s="62" t="str">
        <f>IF(A5680="","",IF(COUNTIF($A$2:B5679,Encodage!B5680)&gt;0,"",IF(AND(Encodage!B5680&gt;=$G$2,Encodage!A5680&lt;=$H$2),Encodage!C5680,"")))</f>
        <v/>
      </c>
      <c r="C5680" s="62"/>
      <c r="D5680" s="61"/>
      <c r="E5680" s="61"/>
      <c r="F5680" s="61"/>
      <c r="G5680" s="61"/>
      <c r="H5680" s="61"/>
      <c r="I5680" s="61"/>
      <c r="J5680" s="61"/>
      <c r="K5680" s="61"/>
    </row>
    <row r="5681" spans="1:11">
      <c r="A5681" s="62" t="str">
        <f>IF(Encodage!A5681="","",IF(COUNTIF($A$2:A5680,Encodage!A5681),"",IF(AND(Encodage!A5681&gt;=$G$2,Encodage!A5681&lt;=$H$2),Encodage!B5681,"")))</f>
        <v/>
      </c>
      <c r="B5681" s="62" t="str">
        <f>IF(A5681="","",IF(COUNTIF($A$2:B5680,Encodage!B5681)&gt;0,"",IF(AND(Encodage!B5681&gt;=$G$2,Encodage!A5681&lt;=$H$2),Encodage!C5681,"")))</f>
        <v/>
      </c>
      <c r="C5681" s="62"/>
      <c r="D5681" s="61"/>
      <c r="E5681" s="61"/>
      <c r="F5681" s="61"/>
      <c r="G5681" s="61"/>
      <c r="H5681" s="61"/>
      <c r="I5681" s="61"/>
      <c r="J5681" s="61"/>
      <c r="K5681" s="61"/>
    </row>
    <row r="5682" spans="1:11">
      <c r="A5682" s="62" t="str">
        <f>IF(Encodage!A5682="","",IF(COUNTIF($A$2:A5681,Encodage!A5682),"",IF(AND(Encodage!A5682&gt;=$G$2,Encodage!A5682&lt;=$H$2),Encodage!B5682,"")))</f>
        <v/>
      </c>
      <c r="B5682" s="62" t="str">
        <f>IF(A5682="","",IF(COUNTIF($A$2:B5681,Encodage!B5682)&gt;0,"",IF(AND(Encodage!B5682&gt;=$G$2,Encodage!A5682&lt;=$H$2),Encodage!C5682,"")))</f>
        <v/>
      </c>
      <c r="C5682" s="62"/>
      <c r="D5682" s="61"/>
      <c r="E5682" s="61"/>
      <c r="F5682" s="61"/>
      <c r="G5682" s="61"/>
      <c r="H5682" s="61"/>
      <c r="I5682" s="61"/>
      <c r="J5682" s="61"/>
      <c r="K5682" s="61"/>
    </row>
    <row r="5683" spans="1:11">
      <c r="A5683" s="62" t="str">
        <f>IF(Encodage!A5683="","",IF(COUNTIF($A$2:A5682,Encodage!A5683),"",IF(AND(Encodage!A5683&gt;=$G$2,Encodage!A5683&lt;=$H$2),Encodage!B5683,"")))</f>
        <v/>
      </c>
      <c r="B5683" s="62" t="str">
        <f>IF(A5683="","",IF(COUNTIF($A$2:B5682,Encodage!B5683)&gt;0,"",IF(AND(Encodage!B5683&gt;=$G$2,Encodage!A5683&lt;=$H$2),Encodage!C5683,"")))</f>
        <v/>
      </c>
      <c r="C5683" s="62"/>
      <c r="D5683" s="61"/>
      <c r="E5683" s="61"/>
      <c r="F5683" s="61"/>
      <c r="G5683" s="61"/>
      <c r="H5683" s="61"/>
      <c r="I5683" s="61"/>
      <c r="J5683" s="61"/>
      <c r="K5683" s="61"/>
    </row>
    <row r="5684" spans="1:11">
      <c r="A5684" s="62" t="str">
        <f>IF(Encodage!A5684="","",IF(COUNTIF($A$2:A5683,Encodage!A5684),"",IF(AND(Encodage!A5684&gt;=$G$2,Encodage!A5684&lt;=$H$2),Encodage!B5684,"")))</f>
        <v/>
      </c>
      <c r="B5684" s="62" t="str">
        <f>IF(A5684="","",IF(COUNTIF($A$2:B5683,Encodage!B5684)&gt;0,"",IF(AND(Encodage!B5684&gt;=$G$2,Encodage!A5684&lt;=$H$2),Encodage!C5684,"")))</f>
        <v/>
      </c>
      <c r="C5684" s="62"/>
      <c r="D5684" s="61"/>
      <c r="E5684" s="61"/>
      <c r="F5684" s="61"/>
      <c r="G5684" s="61"/>
      <c r="H5684" s="61"/>
      <c r="I5684" s="61"/>
      <c r="J5684" s="61"/>
      <c r="K5684" s="61"/>
    </row>
    <row r="5685" spans="1:11">
      <c r="A5685" s="62" t="str">
        <f>IF(Encodage!A5685="","",IF(COUNTIF($A$2:A5684,Encodage!A5685),"",IF(AND(Encodage!A5685&gt;=$G$2,Encodage!A5685&lt;=$H$2),Encodage!B5685,"")))</f>
        <v/>
      </c>
      <c r="B5685" s="62" t="str">
        <f>IF(A5685="","",IF(COUNTIF($A$2:B5684,Encodage!B5685)&gt;0,"",IF(AND(Encodage!B5685&gt;=$G$2,Encodage!A5685&lt;=$H$2),Encodage!C5685,"")))</f>
        <v/>
      </c>
      <c r="C5685" s="62"/>
      <c r="D5685" s="61"/>
      <c r="E5685" s="61"/>
      <c r="F5685" s="61"/>
      <c r="G5685" s="61"/>
      <c r="H5685" s="61"/>
      <c r="I5685" s="61"/>
      <c r="J5685" s="61"/>
      <c r="K5685" s="61"/>
    </row>
    <row r="5686" spans="1:11">
      <c r="A5686" s="62" t="str">
        <f>IF(Encodage!A5686="","",IF(COUNTIF($A$2:A5685,Encodage!A5686),"",IF(AND(Encodage!A5686&gt;=$G$2,Encodage!A5686&lt;=$H$2),Encodage!B5686,"")))</f>
        <v/>
      </c>
      <c r="B5686" s="62" t="str">
        <f>IF(A5686="","",IF(COUNTIF($A$2:B5685,Encodage!B5686)&gt;0,"",IF(AND(Encodage!B5686&gt;=$G$2,Encodage!A5686&lt;=$H$2),Encodage!C5686,"")))</f>
        <v/>
      </c>
      <c r="C5686" s="62"/>
      <c r="D5686" s="61"/>
      <c r="E5686" s="61"/>
      <c r="F5686" s="61"/>
      <c r="G5686" s="61"/>
      <c r="H5686" s="61"/>
      <c r="I5686" s="61"/>
      <c r="J5686" s="61"/>
      <c r="K5686" s="61"/>
    </row>
    <row r="5687" spans="1:11">
      <c r="A5687" s="62" t="str">
        <f>IF(Encodage!A5687="","",IF(COUNTIF($A$2:A5686,Encodage!A5687),"",IF(AND(Encodage!A5687&gt;=$G$2,Encodage!A5687&lt;=$H$2),Encodage!B5687,"")))</f>
        <v/>
      </c>
      <c r="B5687" s="62" t="str">
        <f>IF(A5687="","",IF(COUNTIF($A$2:B5686,Encodage!B5687)&gt;0,"",IF(AND(Encodage!B5687&gt;=$G$2,Encodage!A5687&lt;=$H$2),Encodage!C5687,"")))</f>
        <v/>
      </c>
      <c r="C5687" s="62"/>
      <c r="D5687" s="61"/>
      <c r="E5687" s="61"/>
      <c r="F5687" s="61"/>
      <c r="G5687" s="61"/>
      <c r="H5687" s="61"/>
      <c r="I5687" s="61"/>
      <c r="J5687" s="61"/>
      <c r="K5687" s="61"/>
    </row>
    <row r="5688" spans="1:11">
      <c r="A5688" s="62" t="str">
        <f>IF(Encodage!A5688="","",IF(COUNTIF($A$2:A5687,Encodage!A5688),"",IF(AND(Encodage!A5688&gt;=$G$2,Encodage!A5688&lt;=$H$2),Encodage!B5688,"")))</f>
        <v/>
      </c>
      <c r="B5688" s="62" t="str">
        <f>IF(A5688="","",IF(COUNTIF($A$2:B5687,Encodage!B5688)&gt;0,"",IF(AND(Encodage!B5688&gt;=$G$2,Encodage!A5688&lt;=$H$2),Encodage!C5688,"")))</f>
        <v/>
      </c>
      <c r="C5688" s="62"/>
      <c r="D5688" s="61"/>
      <c r="E5688" s="61"/>
      <c r="F5688" s="61"/>
      <c r="G5688" s="61"/>
      <c r="H5688" s="61"/>
      <c r="I5688" s="61"/>
      <c r="J5688" s="61"/>
      <c r="K5688" s="61"/>
    </row>
    <row r="5689" spans="1:11">
      <c r="A5689" s="62" t="str">
        <f>IF(Encodage!A5689="","",IF(COUNTIF($A$2:A5688,Encodage!A5689),"",IF(AND(Encodage!A5689&gt;=$G$2,Encodage!A5689&lt;=$H$2),Encodage!B5689,"")))</f>
        <v/>
      </c>
      <c r="B5689" s="62" t="str">
        <f>IF(A5689="","",IF(COUNTIF($A$2:B5688,Encodage!B5689)&gt;0,"",IF(AND(Encodage!B5689&gt;=$G$2,Encodage!A5689&lt;=$H$2),Encodage!C5689,"")))</f>
        <v/>
      </c>
      <c r="C5689" s="62"/>
      <c r="D5689" s="61"/>
      <c r="E5689" s="61"/>
      <c r="F5689" s="61"/>
      <c r="G5689" s="61"/>
      <c r="H5689" s="61"/>
      <c r="I5689" s="61"/>
      <c r="J5689" s="61"/>
      <c r="K5689" s="61"/>
    </row>
    <row r="5690" spans="1:11">
      <c r="A5690" s="62" t="str">
        <f>IF(Encodage!A5690="","",IF(COUNTIF($A$2:A5689,Encodage!A5690),"",IF(AND(Encodage!A5690&gt;=$G$2,Encodage!A5690&lt;=$H$2),Encodage!B5690,"")))</f>
        <v/>
      </c>
      <c r="B5690" s="62" t="str">
        <f>IF(A5690="","",IF(COUNTIF($A$2:B5689,Encodage!B5690)&gt;0,"",IF(AND(Encodage!B5690&gt;=$G$2,Encodage!A5690&lt;=$H$2),Encodage!C5690,"")))</f>
        <v/>
      </c>
      <c r="C5690" s="62"/>
      <c r="D5690" s="61"/>
      <c r="E5690" s="61"/>
      <c r="F5690" s="61"/>
      <c r="G5690" s="61"/>
      <c r="H5690" s="61"/>
      <c r="I5690" s="61"/>
      <c r="J5690" s="61"/>
      <c r="K5690" s="61"/>
    </row>
    <row r="5691" spans="1:11">
      <c r="A5691" s="62" t="str">
        <f>IF(Encodage!A5691="","",IF(COUNTIF($A$2:A5690,Encodage!A5691),"",IF(AND(Encodage!A5691&gt;=$G$2,Encodage!A5691&lt;=$H$2),Encodage!B5691,"")))</f>
        <v/>
      </c>
      <c r="B5691" s="62" t="str">
        <f>IF(A5691="","",IF(COUNTIF($A$2:B5690,Encodage!B5691)&gt;0,"",IF(AND(Encodage!B5691&gt;=$G$2,Encodage!A5691&lt;=$H$2),Encodage!C5691,"")))</f>
        <v/>
      </c>
      <c r="C5691" s="62"/>
      <c r="D5691" s="61"/>
      <c r="E5691" s="61"/>
      <c r="F5691" s="61"/>
      <c r="G5691" s="61"/>
      <c r="H5691" s="61"/>
      <c r="I5691" s="61"/>
      <c r="J5691" s="61"/>
      <c r="K5691" s="61"/>
    </row>
    <row r="5692" spans="1:11">
      <c r="A5692" s="62" t="str">
        <f>IF(Encodage!A5692="","",IF(COUNTIF($A$2:A5691,Encodage!A5692),"",IF(AND(Encodage!A5692&gt;=$G$2,Encodage!A5692&lt;=$H$2),Encodage!B5692,"")))</f>
        <v/>
      </c>
      <c r="B5692" s="62" t="str">
        <f>IF(A5692="","",IF(COUNTIF($A$2:B5691,Encodage!B5692)&gt;0,"",IF(AND(Encodage!B5692&gt;=$G$2,Encodage!A5692&lt;=$H$2),Encodage!C5692,"")))</f>
        <v/>
      </c>
      <c r="C5692" s="62"/>
      <c r="D5692" s="61"/>
      <c r="E5692" s="61"/>
      <c r="F5692" s="61"/>
      <c r="G5692" s="61"/>
      <c r="H5692" s="61"/>
      <c r="I5692" s="61"/>
      <c r="J5692" s="61"/>
      <c r="K5692" s="61"/>
    </row>
    <row r="5693" spans="1:11">
      <c r="A5693" s="62" t="str">
        <f>IF(Encodage!A5693="","",IF(COUNTIF($A$2:A5692,Encodage!A5693),"",IF(AND(Encodage!A5693&gt;=$G$2,Encodage!A5693&lt;=$H$2),Encodage!B5693,"")))</f>
        <v/>
      </c>
      <c r="B5693" s="62" t="str">
        <f>IF(A5693="","",IF(COUNTIF($A$2:B5692,Encodage!B5693)&gt;0,"",IF(AND(Encodage!B5693&gt;=$G$2,Encodage!A5693&lt;=$H$2),Encodage!C5693,"")))</f>
        <v/>
      </c>
      <c r="C5693" s="62"/>
      <c r="D5693" s="61"/>
      <c r="E5693" s="61"/>
      <c r="F5693" s="61"/>
      <c r="G5693" s="61"/>
      <c r="H5693" s="61"/>
      <c r="I5693" s="61"/>
      <c r="J5693" s="61"/>
      <c r="K5693" s="61"/>
    </row>
    <row r="5694" spans="1:11">
      <c r="A5694" s="62" t="str">
        <f>IF(Encodage!A5694="","",IF(COUNTIF($A$2:A5693,Encodage!A5694),"",IF(AND(Encodage!A5694&gt;=$G$2,Encodage!A5694&lt;=$H$2),Encodage!B5694,"")))</f>
        <v/>
      </c>
      <c r="B5694" s="62" t="str">
        <f>IF(A5694="","",IF(COUNTIF($A$2:B5693,Encodage!B5694)&gt;0,"",IF(AND(Encodage!B5694&gt;=$G$2,Encodage!A5694&lt;=$H$2),Encodage!C5694,"")))</f>
        <v/>
      </c>
      <c r="C5694" s="62"/>
      <c r="D5694" s="61"/>
      <c r="E5694" s="61"/>
      <c r="F5694" s="61"/>
      <c r="G5694" s="61"/>
      <c r="H5694" s="61"/>
      <c r="I5694" s="61"/>
      <c r="J5694" s="61"/>
      <c r="K5694" s="61"/>
    </row>
    <row r="5695" spans="1:11">
      <c r="A5695" s="62" t="str">
        <f>IF(Encodage!A5695="","",IF(COUNTIF($A$2:A5694,Encodage!A5695),"",IF(AND(Encodage!A5695&gt;=$G$2,Encodage!A5695&lt;=$H$2),Encodage!B5695,"")))</f>
        <v/>
      </c>
      <c r="B5695" s="62" t="str">
        <f>IF(A5695="","",IF(COUNTIF($A$2:B5694,Encodage!B5695)&gt;0,"",IF(AND(Encodage!B5695&gt;=$G$2,Encodage!A5695&lt;=$H$2),Encodage!C5695,"")))</f>
        <v/>
      </c>
      <c r="C5695" s="62"/>
      <c r="D5695" s="61"/>
      <c r="E5695" s="61"/>
      <c r="F5695" s="61"/>
      <c r="G5695" s="61"/>
      <c r="H5695" s="61"/>
      <c r="I5695" s="61"/>
      <c r="J5695" s="61"/>
      <c r="K5695" s="61"/>
    </row>
    <row r="5696" spans="1:11">
      <c r="A5696" s="62" t="str">
        <f>IF(Encodage!A5696="","",IF(COUNTIF($A$2:A5695,Encodage!A5696),"",IF(AND(Encodage!A5696&gt;=$G$2,Encodage!A5696&lt;=$H$2),Encodage!B5696,"")))</f>
        <v/>
      </c>
      <c r="B5696" s="62" t="str">
        <f>IF(A5696="","",IF(COUNTIF($A$2:B5695,Encodage!B5696)&gt;0,"",IF(AND(Encodage!B5696&gt;=$G$2,Encodage!A5696&lt;=$H$2),Encodage!C5696,"")))</f>
        <v/>
      </c>
      <c r="C5696" s="62"/>
      <c r="D5696" s="61"/>
      <c r="E5696" s="61"/>
      <c r="F5696" s="61"/>
      <c r="G5696" s="61"/>
      <c r="H5696" s="61"/>
      <c r="I5696" s="61"/>
      <c r="J5696" s="61"/>
      <c r="K5696" s="61"/>
    </row>
    <row r="5697" spans="1:11">
      <c r="A5697" s="62" t="str">
        <f>IF(Encodage!A5697="","",IF(COUNTIF($A$2:A5696,Encodage!A5697),"",IF(AND(Encodage!A5697&gt;=$G$2,Encodage!A5697&lt;=$H$2),Encodage!B5697,"")))</f>
        <v/>
      </c>
      <c r="B5697" s="62" t="str">
        <f>IF(A5697="","",IF(COUNTIF($A$2:B5696,Encodage!B5697)&gt;0,"",IF(AND(Encodage!B5697&gt;=$G$2,Encodage!A5697&lt;=$H$2),Encodage!C5697,"")))</f>
        <v/>
      </c>
      <c r="C5697" s="62"/>
      <c r="D5697" s="61"/>
      <c r="E5697" s="61"/>
      <c r="F5697" s="61"/>
      <c r="G5697" s="61"/>
      <c r="H5697" s="61"/>
      <c r="I5697" s="61"/>
      <c r="J5697" s="61"/>
      <c r="K5697" s="61"/>
    </row>
    <row r="5698" spans="1:11">
      <c r="A5698" s="62" t="str">
        <f>IF(Encodage!A5698="","",IF(COUNTIF($A$2:A5697,Encodage!A5698),"",IF(AND(Encodage!A5698&gt;=$G$2,Encodage!A5698&lt;=$H$2),Encodage!B5698,"")))</f>
        <v/>
      </c>
      <c r="B5698" s="62" t="str">
        <f>IF(A5698="","",IF(COUNTIF($A$2:B5697,Encodage!B5698)&gt;0,"",IF(AND(Encodage!B5698&gt;=$G$2,Encodage!A5698&lt;=$H$2),Encodage!C5698,"")))</f>
        <v/>
      </c>
      <c r="C5698" s="62"/>
      <c r="D5698" s="61"/>
      <c r="E5698" s="61"/>
      <c r="F5698" s="61"/>
      <c r="G5698" s="61"/>
      <c r="H5698" s="61"/>
      <c r="I5698" s="61"/>
      <c r="J5698" s="61"/>
      <c r="K5698" s="61"/>
    </row>
    <row r="5699" spans="1:11">
      <c r="A5699" s="62" t="str">
        <f>IF(Encodage!A5699="","",IF(COUNTIF($A$2:A5698,Encodage!A5699),"",IF(AND(Encodage!A5699&gt;=$G$2,Encodage!A5699&lt;=$H$2),Encodage!B5699,"")))</f>
        <v/>
      </c>
      <c r="B5699" s="62" t="str">
        <f>IF(A5699="","",IF(COUNTIF($A$2:B5698,Encodage!B5699)&gt;0,"",IF(AND(Encodage!B5699&gt;=$G$2,Encodage!A5699&lt;=$H$2),Encodage!C5699,"")))</f>
        <v/>
      </c>
      <c r="C5699" s="62"/>
      <c r="D5699" s="61"/>
      <c r="E5699" s="61"/>
      <c r="F5699" s="61"/>
      <c r="G5699" s="61"/>
      <c r="H5699" s="61"/>
      <c r="I5699" s="61"/>
      <c r="J5699" s="61"/>
      <c r="K5699" s="61"/>
    </row>
    <row r="5700" spans="1:11">
      <c r="A5700" s="62" t="str">
        <f>IF(Encodage!A5700="","",IF(COUNTIF($A$2:A5699,Encodage!A5700),"",IF(AND(Encodage!A5700&gt;=$G$2,Encodage!A5700&lt;=$H$2),Encodage!B5700,"")))</f>
        <v/>
      </c>
      <c r="B5700" s="62" t="str">
        <f>IF(A5700="","",IF(COUNTIF($A$2:B5699,Encodage!B5700)&gt;0,"",IF(AND(Encodage!B5700&gt;=$G$2,Encodage!A5700&lt;=$H$2),Encodage!C5700,"")))</f>
        <v/>
      </c>
      <c r="C5700" s="62"/>
      <c r="D5700" s="61"/>
      <c r="E5700" s="61"/>
      <c r="F5700" s="61"/>
      <c r="G5700" s="61"/>
      <c r="H5700" s="61"/>
      <c r="I5700" s="61"/>
      <c r="J5700" s="61"/>
      <c r="K5700" s="61"/>
    </row>
    <row r="5701" spans="1:11">
      <c r="A5701" s="62" t="str">
        <f>IF(Encodage!A5701="","",IF(COUNTIF($A$2:A5700,Encodage!A5701),"",IF(AND(Encodage!A5701&gt;=$G$2,Encodage!A5701&lt;=$H$2),Encodage!B5701,"")))</f>
        <v/>
      </c>
      <c r="B5701" s="62" t="str">
        <f>IF(A5701="","",IF(COUNTIF($A$2:B5700,Encodage!B5701)&gt;0,"",IF(AND(Encodage!B5701&gt;=$G$2,Encodage!A5701&lt;=$H$2),Encodage!C5701,"")))</f>
        <v/>
      </c>
      <c r="C5701" s="62"/>
      <c r="D5701" s="61"/>
      <c r="E5701" s="61"/>
      <c r="F5701" s="61"/>
      <c r="G5701" s="61"/>
      <c r="H5701" s="61"/>
      <c r="I5701" s="61"/>
      <c r="J5701" s="61"/>
      <c r="K5701" s="61"/>
    </row>
    <row r="5702" spans="1:11">
      <c r="A5702" s="62" t="str">
        <f>IF(Encodage!A5702="","",IF(COUNTIF($A$2:A5701,Encodage!A5702),"",IF(AND(Encodage!A5702&gt;=$G$2,Encodage!A5702&lt;=$H$2),Encodage!B5702,"")))</f>
        <v/>
      </c>
      <c r="B5702" s="62" t="str">
        <f>IF(A5702="","",IF(COUNTIF($A$2:B5701,Encodage!B5702)&gt;0,"",IF(AND(Encodage!B5702&gt;=$G$2,Encodage!A5702&lt;=$H$2),Encodage!C5702,"")))</f>
        <v/>
      </c>
      <c r="C5702" s="62"/>
      <c r="D5702" s="61"/>
      <c r="E5702" s="61"/>
      <c r="F5702" s="61"/>
      <c r="G5702" s="61"/>
      <c r="H5702" s="61"/>
      <c r="I5702" s="61"/>
      <c r="J5702" s="61"/>
      <c r="K5702" s="61"/>
    </row>
    <row r="5703" spans="1:11">
      <c r="A5703" s="62" t="str">
        <f>IF(Encodage!A5703="","",IF(COUNTIF($A$2:A5702,Encodage!A5703),"",IF(AND(Encodage!A5703&gt;=$G$2,Encodage!A5703&lt;=$H$2),Encodage!B5703,"")))</f>
        <v/>
      </c>
      <c r="B5703" s="62" t="str">
        <f>IF(A5703="","",IF(COUNTIF($A$2:B5702,Encodage!B5703)&gt;0,"",IF(AND(Encodage!B5703&gt;=$G$2,Encodage!A5703&lt;=$H$2),Encodage!C5703,"")))</f>
        <v/>
      </c>
      <c r="C5703" s="62"/>
      <c r="D5703" s="61"/>
      <c r="E5703" s="61"/>
      <c r="F5703" s="61"/>
      <c r="G5703" s="61"/>
      <c r="H5703" s="61"/>
      <c r="I5703" s="61"/>
      <c r="J5703" s="61"/>
      <c r="K5703" s="61"/>
    </row>
    <row r="5704" spans="1:11">
      <c r="A5704" s="62" t="str">
        <f>IF(Encodage!A5704="","",IF(COUNTIF($A$2:A5703,Encodage!A5704),"",IF(AND(Encodage!A5704&gt;=$G$2,Encodage!A5704&lt;=$H$2),Encodage!B5704,"")))</f>
        <v/>
      </c>
      <c r="B5704" s="62" t="str">
        <f>IF(A5704="","",IF(COUNTIF($A$2:B5703,Encodage!B5704)&gt;0,"",IF(AND(Encodage!B5704&gt;=$G$2,Encodage!A5704&lt;=$H$2),Encodage!C5704,"")))</f>
        <v/>
      </c>
      <c r="C5704" s="62"/>
      <c r="D5704" s="61"/>
      <c r="E5704" s="61"/>
      <c r="F5704" s="61"/>
      <c r="G5704" s="61"/>
      <c r="H5704" s="61"/>
      <c r="I5704" s="61"/>
      <c r="J5704" s="61"/>
      <c r="K5704" s="61"/>
    </row>
    <row r="5705" spans="1:11">
      <c r="A5705" s="62" t="str">
        <f>IF(Encodage!A5705="","",IF(COUNTIF($A$2:A5704,Encodage!A5705),"",IF(AND(Encodage!A5705&gt;=$G$2,Encodage!A5705&lt;=$H$2),Encodage!B5705,"")))</f>
        <v/>
      </c>
      <c r="B5705" s="62" t="str">
        <f>IF(A5705="","",IF(COUNTIF($A$2:B5704,Encodage!B5705)&gt;0,"",IF(AND(Encodage!B5705&gt;=$G$2,Encodage!A5705&lt;=$H$2),Encodage!C5705,"")))</f>
        <v/>
      </c>
      <c r="C5705" s="62"/>
      <c r="D5705" s="61"/>
      <c r="E5705" s="61"/>
      <c r="F5705" s="61"/>
      <c r="G5705" s="61"/>
      <c r="H5705" s="61"/>
      <c r="I5705" s="61"/>
      <c r="J5705" s="61"/>
      <c r="K5705" s="61"/>
    </row>
    <row r="5706" spans="1:11">
      <c r="A5706" s="62" t="str">
        <f>IF(Encodage!A5706="","",IF(COUNTIF($A$2:A5705,Encodage!A5706),"",IF(AND(Encodage!A5706&gt;=$G$2,Encodage!A5706&lt;=$H$2),Encodage!B5706,"")))</f>
        <v/>
      </c>
      <c r="B5706" s="62" t="str">
        <f>IF(A5706="","",IF(COUNTIF($A$2:B5705,Encodage!B5706)&gt;0,"",IF(AND(Encodage!B5706&gt;=$G$2,Encodage!A5706&lt;=$H$2),Encodage!C5706,"")))</f>
        <v/>
      </c>
      <c r="C5706" s="62"/>
      <c r="D5706" s="61"/>
      <c r="E5706" s="61"/>
      <c r="F5706" s="61"/>
      <c r="G5706" s="61"/>
      <c r="H5706" s="61"/>
      <c r="I5706" s="61"/>
      <c r="J5706" s="61"/>
      <c r="K5706" s="61"/>
    </row>
    <row r="5707" spans="1:11">
      <c r="A5707" s="62" t="str">
        <f>IF(Encodage!A5707="","",IF(COUNTIF($A$2:A5706,Encodage!A5707),"",IF(AND(Encodage!A5707&gt;=$G$2,Encodage!A5707&lt;=$H$2),Encodage!B5707,"")))</f>
        <v/>
      </c>
      <c r="B5707" s="62" t="str">
        <f>IF(A5707="","",IF(COUNTIF($A$2:B5706,Encodage!B5707)&gt;0,"",IF(AND(Encodage!B5707&gt;=$G$2,Encodage!A5707&lt;=$H$2),Encodage!C5707,"")))</f>
        <v/>
      </c>
      <c r="C5707" s="62"/>
      <c r="D5707" s="61"/>
      <c r="E5707" s="61"/>
      <c r="F5707" s="61"/>
      <c r="G5707" s="61"/>
      <c r="H5707" s="61"/>
      <c r="I5707" s="61"/>
      <c r="J5707" s="61"/>
      <c r="K5707" s="61"/>
    </row>
    <row r="5708" spans="1:11">
      <c r="A5708" s="62" t="str">
        <f>IF(Encodage!A5708="","",IF(COUNTIF($A$2:A5707,Encodage!A5708),"",IF(AND(Encodage!A5708&gt;=$G$2,Encodage!A5708&lt;=$H$2),Encodage!B5708,"")))</f>
        <v/>
      </c>
      <c r="B5708" s="62" t="str">
        <f>IF(A5708="","",IF(COUNTIF($A$2:B5707,Encodage!B5708)&gt;0,"",IF(AND(Encodage!B5708&gt;=$G$2,Encodage!A5708&lt;=$H$2),Encodage!C5708,"")))</f>
        <v/>
      </c>
      <c r="C5708" s="62"/>
      <c r="D5708" s="61"/>
      <c r="E5708" s="61"/>
      <c r="F5708" s="61"/>
      <c r="G5708" s="61"/>
      <c r="H5708" s="61"/>
      <c r="I5708" s="61"/>
      <c r="J5708" s="61"/>
      <c r="K5708" s="61"/>
    </row>
    <row r="5709" spans="1:11">
      <c r="A5709" s="62" t="str">
        <f>IF(Encodage!A5709="","",IF(COUNTIF($A$2:A5708,Encodage!A5709),"",IF(AND(Encodage!A5709&gt;=$G$2,Encodage!A5709&lt;=$H$2),Encodage!B5709,"")))</f>
        <v/>
      </c>
      <c r="B5709" s="62" t="str">
        <f>IF(A5709="","",IF(COUNTIF($A$2:B5708,Encodage!B5709)&gt;0,"",IF(AND(Encodage!B5709&gt;=$G$2,Encodage!A5709&lt;=$H$2),Encodage!C5709,"")))</f>
        <v/>
      </c>
      <c r="C5709" s="62"/>
      <c r="D5709" s="61"/>
      <c r="E5709" s="61"/>
      <c r="F5709" s="61"/>
      <c r="G5709" s="61"/>
      <c r="H5709" s="61"/>
      <c r="I5709" s="61"/>
      <c r="J5709" s="61"/>
      <c r="K5709" s="61"/>
    </row>
    <row r="5710" spans="1:11">
      <c r="A5710" s="62" t="str">
        <f>IF(Encodage!A5710="","",IF(COUNTIF($A$2:A5709,Encodage!A5710),"",IF(AND(Encodage!A5710&gt;=$G$2,Encodage!A5710&lt;=$H$2),Encodage!B5710,"")))</f>
        <v/>
      </c>
      <c r="B5710" s="62" t="str">
        <f>IF(A5710="","",IF(COUNTIF($A$2:B5709,Encodage!B5710)&gt;0,"",IF(AND(Encodage!B5710&gt;=$G$2,Encodage!A5710&lt;=$H$2),Encodage!C5710,"")))</f>
        <v/>
      </c>
      <c r="C5710" s="62"/>
      <c r="D5710" s="61"/>
      <c r="E5710" s="61"/>
      <c r="F5710" s="61"/>
      <c r="G5710" s="61"/>
      <c r="H5710" s="61"/>
      <c r="I5710" s="61"/>
      <c r="J5710" s="61"/>
      <c r="K5710" s="61"/>
    </row>
    <row r="5711" spans="1:11">
      <c r="A5711" s="62" t="str">
        <f>IF(Encodage!A5711="","",IF(COUNTIF($A$2:A5710,Encodage!A5711),"",IF(AND(Encodage!A5711&gt;=$G$2,Encodage!A5711&lt;=$H$2),Encodage!B5711,"")))</f>
        <v/>
      </c>
      <c r="B5711" s="62" t="str">
        <f>IF(A5711="","",IF(COUNTIF($A$2:B5710,Encodage!B5711)&gt;0,"",IF(AND(Encodage!B5711&gt;=$G$2,Encodage!A5711&lt;=$H$2),Encodage!C5711,"")))</f>
        <v/>
      </c>
      <c r="C5711" s="62"/>
      <c r="D5711" s="61"/>
      <c r="E5711" s="61"/>
      <c r="F5711" s="61"/>
      <c r="G5711" s="61"/>
      <c r="H5711" s="61"/>
      <c r="I5711" s="61"/>
      <c r="J5711" s="61"/>
      <c r="K5711" s="61"/>
    </row>
    <row r="5712" spans="1:11">
      <c r="A5712" s="62" t="str">
        <f>IF(Encodage!A5712="","",IF(COUNTIF($A$2:A5711,Encodage!A5712),"",IF(AND(Encodage!A5712&gt;=$G$2,Encodage!A5712&lt;=$H$2),Encodage!B5712,"")))</f>
        <v/>
      </c>
      <c r="B5712" s="62" t="str">
        <f>IF(A5712="","",IF(COUNTIF($A$2:B5711,Encodage!B5712)&gt;0,"",IF(AND(Encodage!B5712&gt;=$G$2,Encodage!A5712&lt;=$H$2),Encodage!C5712,"")))</f>
        <v/>
      </c>
      <c r="C5712" s="62"/>
      <c r="D5712" s="61"/>
      <c r="E5712" s="61"/>
      <c r="F5712" s="61"/>
      <c r="G5712" s="61"/>
      <c r="H5712" s="61"/>
      <c r="I5712" s="61"/>
      <c r="J5712" s="61"/>
      <c r="K5712" s="61"/>
    </row>
    <row r="5713" spans="1:11">
      <c r="A5713" s="62" t="str">
        <f>IF(Encodage!A5713="","",IF(COUNTIF($A$2:A5712,Encodage!A5713),"",IF(AND(Encodage!A5713&gt;=$G$2,Encodage!A5713&lt;=$H$2),Encodage!B5713,"")))</f>
        <v/>
      </c>
      <c r="B5713" s="62" t="str">
        <f>IF(A5713="","",IF(COUNTIF($A$2:B5712,Encodage!B5713)&gt;0,"",IF(AND(Encodage!B5713&gt;=$G$2,Encodage!A5713&lt;=$H$2),Encodage!C5713,"")))</f>
        <v/>
      </c>
      <c r="C5713" s="62"/>
      <c r="D5713" s="61"/>
      <c r="E5713" s="61"/>
      <c r="F5713" s="61"/>
      <c r="G5713" s="61"/>
      <c r="H5713" s="61"/>
      <c r="I5713" s="61"/>
      <c r="J5713" s="61"/>
      <c r="K5713" s="61"/>
    </row>
    <row r="5714" spans="1:11">
      <c r="A5714" s="62" t="str">
        <f>IF(Encodage!A5714="","",IF(COUNTIF($A$2:A5713,Encodage!A5714),"",IF(AND(Encodage!A5714&gt;=$G$2,Encodage!A5714&lt;=$H$2),Encodage!B5714,"")))</f>
        <v/>
      </c>
      <c r="B5714" s="62" t="str">
        <f>IF(A5714="","",IF(COUNTIF($A$2:B5713,Encodage!B5714)&gt;0,"",IF(AND(Encodage!B5714&gt;=$G$2,Encodage!A5714&lt;=$H$2),Encodage!C5714,"")))</f>
        <v/>
      </c>
      <c r="C5714" s="62"/>
      <c r="D5714" s="61"/>
      <c r="E5714" s="61"/>
      <c r="F5714" s="61"/>
      <c r="G5714" s="61"/>
      <c r="H5714" s="61"/>
      <c r="I5714" s="61"/>
      <c r="J5714" s="61"/>
      <c r="K5714" s="61"/>
    </row>
    <row r="5715" spans="1:11">
      <c r="A5715" s="62" t="str">
        <f>IF(Encodage!A5715="","",IF(COUNTIF($A$2:A5714,Encodage!A5715),"",IF(AND(Encodage!A5715&gt;=$G$2,Encodage!A5715&lt;=$H$2),Encodage!B5715,"")))</f>
        <v/>
      </c>
      <c r="B5715" s="62" t="str">
        <f>IF(A5715="","",IF(COUNTIF($A$2:B5714,Encodage!B5715)&gt;0,"",IF(AND(Encodage!B5715&gt;=$G$2,Encodage!A5715&lt;=$H$2),Encodage!C5715,"")))</f>
        <v/>
      </c>
      <c r="C5715" s="62"/>
      <c r="D5715" s="61"/>
      <c r="E5715" s="61"/>
      <c r="F5715" s="61"/>
      <c r="G5715" s="61"/>
      <c r="H5715" s="61"/>
      <c r="I5715" s="61"/>
      <c r="J5715" s="61"/>
      <c r="K5715" s="61"/>
    </row>
    <row r="5716" spans="1:11">
      <c r="A5716" s="62" t="str">
        <f>IF(Encodage!A5716="","",IF(COUNTIF($A$2:A5715,Encodage!A5716),"",IF(AND(Encodage!A5716&gt;=$G$2,Encodage!A5716&lt;=$H$2),Encodage!B5716,"")))</f>
        <v/>
      </c>
      <c r="B5716" s="62" t="str">
        <f>IF(A5716="","",IF(COUNTIF($A$2:B5715,Encodage!B5716)&gt;0,"",IF(AND(Encodage!B5716&gt;=$G$2,Encodage!A5716&lt;=$H$2),Encodage!C5716,"")))</f>
        <v/>
      </c>
      <c r="C5716" s="62"/>
      <c r="D5716" s="61"/>
      <c r="E5716" s="61"/>
      <c r="F5716" s="61"/>
      <c r="G5716" s="61"/>
      <c r="H5716" s="61"/>
      <c r="I5716" s="61"/>
      <c r="J5716" s="61"/>
      <c r="K5716" s="61"/>
    </row>
    <row r="5717" spans="1:11">
      <c r="A5717" s="62" t="str">
        <f>IF(Encodage!A5717="","",IF(COUNTIF($A$2:A5716,Encodage!A5717),"",IF(AND(Encodage!A5717&gt;=$G$2,Encodage!A5717&lt;=$H$2),Encodage!B5717,"")))</f>
        <v/>
      </c>
      <c r="B5717" s="62" t="str">
        <f>IF(A5717="","",IF(COUNTIF($A$2:B5716,Encodage!B5717)&gt;0,"",IF(AND(Encodage!B5717&gt;=$G$2,Encodage!A5717&lt;=$H$2),Encodage!C5717,"")))</f>
        <v/>
      </c>
      <c r="C5717" s="62"/>
      <c r="D5717" s="61"/>
      <c r="E5717" s="61"/>
      <c r="F5717" s="61"/>
      <c r="G5717" s="61"/>
      <c r="H5717" s="61"/>
      <c r="I5717" s="61"/>
      <c r="J5717" s="61"/>
      <c r="K5717" s="61"/>
    </row>
    <row r="5718" spans="1:11">
      <c r="A5718" s="62" t="str">
        <f>IF(Encodage!A5718="","",IF(COUNTIF($A$2:A5717,Encodage!A5718),"",IF(AND(Encodage!A5718&gt;=$G$2,Encodage!A5718&lt;=$H$2),Encodage!B5718,"")))</f>
        <v/>
      </c>
      <c r="B5718" s="62" t="str">
        <f>IF(A5718="","",IF(COUNTIF($A$2:B5717,Encodage!B5718)&gt;0,"",IF(AND(Encodage!B5718&gt;=$G$2,Encodage!A5718&lt;=$H$2),Encodage!C5718,"")))</f>
        <v/>
      </c>
      <c r="C5718" s="62"/>
      <c r="D5718" s="61"/>
      <c r="E5718" s="61"/>
      <c r="F5718" s="61"/>
      <c r="G5718" s="61"/>
      <c r="H5718" s="61"/>
      <c r="I5718" s="61"/>
      <c r="J5718" s="61"/>
      <c r="K5718" s="61"/>
    </row>
    <row r="5719" spans="1:11">
      <c r="A5719" s="62" t="str">
        <f>IF(Encodage!A5719="","",IF(COUNTIF($A$2:A5718,Encodage!A5719),"",IF(AND(Encodage!A5719&gt;=$G$2,Encodage!A5719&lt;=$H$2),Encodage!B5719,"")))</f>
        <v/>
      </c>
      <c r="B5719" s="62" t="str">
        <f>IF(A5719="","",IF(COUNTIF($A$2:B5718,Encodage!B5719)&gt;0,"",IF(AND(Encodage!B5719&gt;=$G$2,Encodage!A5719&lt;=$H$2),Encodage!C5719,"")))</f>
        <v/>
      </c>
      <c r="C5719" s="62"/>
      <c r="D5719" s="61"/>
      <c r="E5719" s="61"/>
      <c r="F5719" s="61"/>
      <c r="G5719" s="61"/>
      <c r="H5719" s="61"/>
      <c r="I5719" s="61"/>
      <c r="J5719" s="61"/>
      <c r="K5719" s="61"/>
    </row>
    <row r="5720" spans="1:11">
      <c r="A5720" s="62" t="str">
        <f>IF(Encodage!A5720="","",IF(COUNTIF($A$2:A5719,Encodage!A5720),"",IF(AND(Encodage!A5720&gt;=$G$2,Encodage!A5720&lt;=$H$2),Encodage!B5720,"")))</f>
        <v/>
      </c>
      <c r="B5720" s="62" t="str">
        <f>IF(A5720="","",IF(COUNTIF($A$2:B5719,Encodage!B5720)&gt;0,"",IF(AND(Encodage!B5720&gt;=$G$2,Encodage!A5720&lt;=$H$2),Encodage!C5720,"")))</f>
        <v/>
      </c>
      <c r="C5720" s="62"/>
      <c r="D5720" s="61"/>
      <c r="E5720" s="61"/>
      <c r="F5720" s="61"/>
      <c r="G5720" s="61"/>
      <c r="H5720" s="61"/>
      <c r="I5720" s="61"/>
      <c r="J5720" s="61"/>
      <c r="K5720" s="61"/>
    </row>
    <row r="5721" spans="1:11">
      <c r="A5721" s="62" t="str">
        <f>IF(Encodage!A5721="","",IF(COUNTIF($A$2:A5720,Encodage!A5721),"",IF(AND(Encodage!A5721&gt;=$G$2,Encodage!A5721&lt;=$H$2),Encodage!B5721,"")))</f>
        <v/>
      </c>
      <c r="B5721" s="62" t="str">
        <f>IF(A5721="","",IF(COUNTIF($A$2:B5720,Encodage!B5721)&gt;0,"",IF(AND(Encodage!B5721&gt;=$G$2,Encodage!A5721&lt;=$H$2),Encodage!C5721,"")))</f>
        <v/>
      </c>
      <c r="C5721" s="62"/>
      <c r="D5721" s="61"/>
      <c r="E5721" s="61"/>
      <c r="F5721" s="61"/>
      <c r="G5721" s="61"/>
      <c r="H5721" s="61"/>
      <c r="I5721" s="61"/>
      <c r="J5721" s="61"/>
      <c r="K5721" s="61"/>
    </row>
    <row r="5722" spans="1:11">
      <c r="A5722" s="62" t="str">
        <f>IF(Encodage!A5722="","",IF(COUNTIF($A$2:A5721,Encodage!A5722),"",IF(AND(Encodage!A5722&gt;=$G$2,Encodage!A5722&lt;=$H$2),Encodage!B5722,"")))</f>
        <v/>
      </c>
      <c r="B5722" s="62" t="str">
        <f>IF(A5722="","",IF(COUNTIF($A$2:B5721,Encodage!B5722)&gt;0,"",IF(AND(Encodage!B5722&gt;=$G$2,Encodage!A5722&lt;=$H$2),Encodage!C5722,"")))</f>
        <v/>
      </c>
      <c r="C5722" s="62"/>
      <c r="D5722" s="61"/>
      <c r="E5722" s="61"/>
      <c r="F5722" s="61"/>
      <c r="G5722" s="61"/>
      <c r="H5722" s="61"/>
      <c r="I5722" s="61"/>
      <c r="J5722" s="61"/>
      <c r="K5722" s="61"/>
    </row>
    <row r="5723" spans="1:11">
      <c r="A5723" s="62" t="str">
        <f>IF(Encodage!A5723="","",IF(COUNTIF($A$2:A5722,Encodage!A5723),"",IF(AND(Encodage!A5723&gt;=$G$2,Encodage!A5723&lt;=$H$2),Encodage!B5723,"")))</f>
        <v/>
      </c>
      <c r="B5723" s="62" t="str">
        <f>IF(A5723="","",IF(COUNTIF($A$2:B5722,Encodage!B5723)&gt;0,"",IF(AND(Encodage!B5723&gt;=$G$2,Encodage!A5723&lt;=$H$2),Encodage!C5723,"")))</f>
        <v/>
      </c>
      <c r="C5723" s="62"/>
      <c r="D5723" s="61"/>
      <c r="E5723" s="61"/>
      <c r="F5723" s="61"/>
      <c r="G5723" s="61"/>
      <c r="H5723" s="61"/>
      <c r="I5723" s="61"/>
      <c r="J5723" s="61"/>
      <c r="K5723" s="61"/>
    </row>
    <row r="5724" spans="1:11">
      <c r="A5724" s="62" t="str">
        <f>IF(Encodage!A5724="","",IF(COUNTIF($A$2:A5723,Encodage!A5724),"",IF(AND(Encodage!A5724&gt;=$G$2,Encodage!A5724&lt;=$H$2),Encodage!B5724,"")))</f>
        <v/>
      </c>
      <c r="B5724" s="62" t="str">
        <f>IF(A5724="","",IF(COUNTIF($A$2:B5723,Encodage!B5724)&gt;0,"",IF(AND(Encodage!B5724&gt;=$G$2,Encodage!A5724&lt;=$H$2),Encodage!C5724,"")))</f>
        <v/>
      </c>
      <c r="C5724" s="62"/>
      <c r="D5724" s="61"/>
      <c r="E5724" s="61"/>
      <c r="F5724" s="61"/>
      <c r="G5724" s="61"/>
      <c r="H5724" s="61"/>
      <c r="I5724" s="61"/>
      <c r="J5724" s="61"/>
      <c r="K5724" s="61"/>
    </row>
    <row r="5725" spans="1:11">
      <c r="A5725" s="62" t="str">
        <f>IF(Encodage!A5725="","",IF(COUNTIF($A$2:A5724,Encodage!A5725),"",IF(AND(Encodage!A5725&gt;=$G$2,Encodage!A5725&lt;=$H$2),Encodage!B5725,"")))</f>
        <v/>
      </c>
      <c r="B5725" s="62" t="str">
        <f>IF(A5725="","",IF(COUNTIF($A$2:B5724,Encodage!B5725)&gt;0,"",IF(AND(Encodage!B5725&gt;=$G$2,Encodage!A5725&lt;=$H$2),Encodage!C5725,"")))</f>
        <v/>
      </c>
      <c r="C5725" s="62"/>
      <c r="D5725" s="61"/>
      <c r="E5725" s="61"/>
      <c r="F5725" s="61"/>
      <c r="G5725" s="61"/>
      <c r="H5725" s="61"/>
      <c r="I5725" s="61"/>
      <c r="J5725" s="61"/>
      <c r="K5725" s="61"/>
    </row>
    <row r="5726" spans="1:11">
      <c r="A5726" s="62" t="str">
        <f>IF(Encodage!A5726="","",IF(COUNTIF($A$2:A5725,Encodage!A5726),"",IF(AND(Encodage!A5726&gt;=$G$2,Encodage!A5726&lt;=$H$2),Encodage!B5726,"")))</f>
        <v/>
      </c>
      <c r="B5726" s="62" t="str">
        <f>IF(A5726="","",IF(COUNTIF($A$2:B5725,Encodage!B5726)&gt;0,"",IF(AND(Encodage!B5726&gt;=$G$2,Encodage!A5726&lt;=$H$2),Encodage!C5726,"")))</f>
        <v/>
      </c>
      <c r="C5726" s="62"/>
      <c r="D5726" s="61"/>
      <c r="E5726" s="61"/>
      <c r="F5726" s="61"/>
      <c r="G5726" s="61"/>
      <c r="H5726" s="61"/>
      <c r="I5726" s="61"/>
      <c r="J5726" s="61"/>
      <c r="K5726" s="61"/>
    </row>
    <row r="5727" spans="1:11">
      <c r="A5727" s="62" t="str">
        <f>IF(Encodage!A5727="","",IF(COUNTIF($A$2:A5726,Encodage!A5727),"",IF(AND(Encodage!A5727&gt;=$G$2,Encodage!A5727&lt;=$H$2),Encodage!B5727,"")))</f>
        <v/>
      </c>
      <c r="B5727" s="62" t="str">
        <f>IF(A5727="","",IF(COUNTIF($A$2:B5726,Encodage!B5727)&gt;0,"",IF(AND(Encodage!B5727&gt;=$G$2,Encodage!A5727&lt;=$H$2),Encodage!C5727,"")))</f>
        <v/>
      </c>
      <c r="C5727" s="62"/>
      <c r="D5727" s="61"/>
      <c r="E5727" s="61"/>
      <c r="F5727" s="61"/>
      <c r="G5727" s="61"/>
      <c r="H5727" s="61"/>
      <c r="I5727" s="61"/>
      <c r="J5727" s="61"/>
      <c r="K5727" s="61"/>
    </row>
    <row r="5728" spans="1:11">
      <c r="A5728" s="62" t="str">
        <f>IF(Encodage!A5728="","",IF(COUNTIF($A$2:A5727,Encodage!A5728),"",IF(AND(Encodage!A5728&gt;=$G$2,Encodage!A5728&lt;=$H$2),Encodage!B5728,"")))</f>
        <v/>
      </c>
      <c r="B5728" s="62" t="str">
        <f>IF(A5728="","",IF(COUNTIF($A$2:B5727,Encodage!B5728)&gt;0,"",IF(AND(Encodage!B5728&gt;=$G$2,Encodage!A5728&lt;=$H$2),Encodage!C5728,"")))</f>
        <v/>
      </c>
      <c r="C5728" s="62"/>
      <c r="D5728" s="61"/>
      <c r="E5728" s="61"/>
      <c r="F5728" s="61"/>
      <c r="G5728" s="61"/>
      <c r="H5728" s="61"/>
      <c r="I5728" s="61"/>
      <c r="J5728" s="61"/>
      <c r="K5728" s="61"/>
    </row>
    <row r="5729" spans="1:11">
      <c r="A5729" s="62" t="str">
        <f>IF(Encodage!A5729="","",IF(COUNTIF($A$2:A5728,Encodage!A5729),"",IF(AND(Encodage!A5729&gt;=$G$2,Encodage!A5729&lt;=$H$2),Encodage!B5729,"")))</f>
        <v/>
      </c>
      <c r="B5729" s="62" t="str">
        <f>IF(A5729="","",IF(COUNTIF($A$2:B5728,Encodage!B5729)&gt;0,"",IF(AND(Encodage!B5729&gt;=$G$2,Encodage!A5729&lt;=$H$2),Encodage!C5729,"")))</f>
        <v/>
      </c>
      <c r="C5729" s="62"/>
      <c r="D5729" s="61"/>
      <c r="E5729" s="61"/>
      <c r="F5729" s="61"/>
      <c r="G5729" s="61"/>
      <c r="H5729" s="61"/>
      <c r="I5729" s="61"/>
      <c r="J5729" s="61"/>
      <c r="K5729" s="61"/>
    </row>
    <row r="5730" spans="1:11">
      <c r="A5730" s="62" t="str">
        <f>IF(Encodage!A5730="","",IF(COUNTIF($A$2:A5729,Encodage!A5730),"",IF(AND(Encodage!A5730&gt;=$G$2,Encodage!A5730&lt;=$H$2),Encodage!B5730,"")))</f>
        <v/>
      </c>
      <c r="B5730" s="62" t="str">
        <f>IF(A5730="","",IF(COUNTIF($A$2:B5729,Encodage!B5730)&gt;0,"",IF(AND(Encodage!B5730&gt;=$G$2,Encodage!A5730&lt;=$H$2),Encodage!C5730,"")))</f>
        <v/>
      </c>
      <c r="C5730" s="62"/>
      <c r="D5730" s="61"/>
      <c r="E5730" s="61"/>
      <c r="F5730" s="61"/>
      <c r="G5730" s="61"/>
      <c r="H5730" s="61"/>
      <c r="I5730" s="61"/>
      <c r="J5730" s="61"/>
      <c r="K5730" s="61"/>
    </row>
    <row r="5731" spans="1:11">
      <c r="A5731" s="62" t="str">
        <f>IF(Encodage!A5731="","",IF(COUNTIF($A$2:A5730,Encodage!A5731),"",IF(AND(Encodage!A5731&gt;=$G$2,Encodage!A5731&lt;=$H$2),Encodage!B5731,"")))</f>
        <v/>
      </c>
      <c r="B5731" s="62" t="str">
        <f>IF(A5731="","",IF(COUNTIF($A$2:B5730,Encodage!B5731)&gt;0,"",IF(AND(Encodage!B5731&gt;=$G$2,Encodage!A5731&lt;=$H$2),Encodage!C5731,"")))</f>
        <v/>
      </c>
      <c r="C5731" s="62"/>
      <c r="D5731" s="61"/>
      <c r="E5731" s="61"/>
      <c r="F5731" s="61"/>
      <c r="G5731" s="61"/>
      <c r="H5731" s="61"/>
      <c r="I5731" s="61"/>
      <c r="J5731" s="61"/>
      <c r="K5731" s="61"/>
    </row>
    <row r="5732" spans="1:11">
      <c r="A5732" s="62" t="str">
        <f>IF(Encodage!A5732="","",IF(COUNTIF($A$2:A5731,Encodage!A5732),"",IF(AND(Encodage!A5732&gt;=$G$2,Encodage!A5732&lt;=$H$2),Encodage!B5732,"")))</f>
        <v/>
      </c>
      <c r="B5732" s="62" t="str">
        <f>IF(A5732="","",IF(COUNTIF($A$2:B5731,Encodage!B5732)&gt;0,"",IF(AND(Encodage!B5732&gt;=$G$2,Encodage!A5732&lt;=$H$2),Encodage!C5732,"")))</f>
        <v/>
      </c>
      <c r="C5732" s="62"/>
      <c r="D5732" s="61"/>
      <c r="E5732" s="61"/>
      <c r="F5732" s="61"/>
      <c r="G5732" s="61"/>
      <c r="H5732" s="61"/>
      <c r="I5732" s="61"/>
      <c r="J5732" s="61"/>
      <c r="K5732" s="61"/>
    </row>
    <row r="5733" spans="1:11">
      <c r="A5733" s="62" t="str">
        <f>IF(Encodage!A5733="","",IF(COUNTIF($A$2:A5732,Encodage!A5733),"",IF(AND(Encodage!A5733&gt;=$G$2,Encodage!A5733&lt;=$H$2),Encodage!B5733,"")))</f>
        <v/>
      </c>
      <c r="B5733" s="62" t="str">
        <f>IF(A5733="","",IF(COUNTIF($A$2:B5732,Encodage!B5733)&gt;0,"",IF(AND(Encodage!B5733&gt;=$G$2,Encodage!A5733&lt;=$H$2),Encodage!C5733,"")))</f>
        <v/>
      </c>
      <c r="C5733" s="62"/>
      <c r="D5733" s="61"/>
      <c r="E5733" s="61"/>
      <c r="F5733" s="61"/>
      <c r="G5733" s="61"/>
      <c r="H5733" s="61"/>
      <c r="I5733" s="61"/>
      <c r="J5733" s="61"/>
      <c r="K5733" s="61"/>
    </row>
    <row r="5734" spans="1:11">
      <c r="A5734" s="62" t="str">
        <f>IF(Encodage!A5734="","",IF(COUNTIF($A$2:A5733,Encodage!A5734),"",IF(AND(Encodage!A5734&gt;=$G$2,Encodage!A5734&lt;=$H$2),Encodage!B5734,"")))</f>
        <v/>
      </c>
      <c r="B5734" s="62" t="str">
        <f>IF(A5734="","",IF(COUNTIF($A$2:B5733,Encodage!B5734)&gt;0,"",IF(AND(Encodage!B5734&gt;=$G$2,Encodage!A5734&lt;=$H$2),Encodage!C5734,"")))</f>
        <v/>
      </c>
      <c r="C5734" s="62"/>
      <c r="D5734" s="61"/>
      <c r="E5734" s="61"/>
      <c r="F5734" s="61"/>
      <c r="G5734" s="61"/>
      <c r="H5734" s="61"/>
      <c r="I5734" s="61"/>
      <c r="J5734" s="61"/>
      <c r="K5734" s="61"/>
    </row>
    <row r="5735" spans="1:11">
      <c r="A5735" s="62" t="str">
        <f>IF(Encodage!A5735="","",IF(COUNTIF($A$2:A5734,Encodage!A5735),"",IF(AND(Encodage!A5735&gt;=$G$2,Encodage!A5735&lt;=$H$2),Encodage!B5735,"")))</f>
        <v/>
      </c>
      <c r="B5735" s="62" t="str">
        <f>IF(A5735="","",IF(COUNTIF($A$2:B5734,Encodage!B5735)&gt;0,"",IF(AND(Encodage!B5735&gt;=$G$2,Encodage!A5735&lt;=$H$2),Encodage!C5735,"")))</f>
        <v/>
      </c>
      <c r="C5735" s="62"/>
      <c r="D5735" s="61"/>
      <c r="E5735" s="61"/>
      <c r="F5735" s="61"/>
      <c r="G5735" s="61"/>
      <c r="H5735" s="61"/>
      <c r="I5735" s="61"/>
      <c r="J5735" s="61"/>
      <c r="K5735" s="61"/>
    </row>
    <row r="5736" spans="1:11">
      <c r="A5736" s="62" t="str">
        <f>IF(Encodage!A5736="","",IF(COUNTIF($A$2:A5735,Encodage!A5736),"",IF(AND(Encodage!A5736&gt;=$G$2,Encodage!A5736&lt;=$H$2),Encodage!B5736,"")))</f>
        <v/>
      </c>
      <c r="B5736" s="62" t="str">
        <f>IF(A5736="","",IF(COUNTIF($A$2:B5735,Encodage!B5736)&gt;0,"",IF(AND(Encodage!B5736&gt;=$G$2,Encodage!A5736&lt;=$H$2),Encodage!C5736,"")))</f>
        <v/>
      </c>
      <c r="C5736" s="62"/>
      <c r="D5736" s="61"/>
      <c r="E5736" s="61"/>
      <c r="F5736" s="61"/>
      <c r="G5736" s="61"/>
      <c r="H5736" s="61"/>
      <c r="I5736" s="61"/>
      <c r="J5736" s="61"/>
      <c r="K5736" s="61"/>
    </row>
    <row r="5737" spans="1:11">
      <c r="A5737" s="62" t="str">
        <f>IF(Encodage!A5737="","",IF(COUNTIF($A$2:A5736,Encodage!A5737),"",IF(AND(Encodage!A5737&gt;=$G$2,Encodage!A5737&lt;=$H$2),Encodage!B5737,"")))</f>
        <v/>
      </c>
      <c r="B5737" s="62" t="str">
        <f>IF(A5737="","",IF(COUNTIF($A$2:B5736,Encodage!B5737)&gt;0,"",IF(AND(Encodage!B5737&gt;=$G$2,Encodage!A5737&lt;=$H$2),Encodage!C5737,"")))</f>
        <v/>
      </c>
      <c r="C5737" s="62"/>
      <c r="D5737" s="61"/>
      <c r="E5737" s="61"/>
      <c r="F5737" s="61"/>
      <c r="G5737" s="61"/>
      <c r="H5737" s="61"/>
      <c r="I5737" s="61"/>
      <c r="J5737" s="61"/>
      <c r="K5737" s="61"/>
    </row>
    <row r="5738" spans="1:11">
      <c r="A5738" s="62" t="str">
        <f>IF(Encodage!A5738="","",IF(COUNTIF($A$2:A5737,Encodage!A5738),"",IF(AND(Encodage!A5738&gt;=$G$2,Encodage!A5738&lt;=$H$2),Encodage!B5738,"")))</f>
        <v/>
      </c>
      <c r="B5738" s="62" t="str">
        <f>IF(A5738="","",IF(COUNTIF($A$2:B5737,Encodage!B5738)&gt;0,"",IF(AND(Encodage!B5738&gt;=$G$2,Encodage!A5738&lt;=$H$2),Encodage!C5738,"")))</f>
        <v/>
      </c>
      <c r="C5738" s="62"/>
      <c r="D5738" s="61"/>
      <c r="E5738" s="61"/>
      <c r="F5738" s="61"/>
      <c r="G5738" s="61"/>
      <c r="H5738" s="61"/>
      <c r="I5738" s="61"/>
      <c r="J5738" s="61"/>
      <c r="K5738" s="61"/>
    </row>
    <row r="5739" spans="1:11">
      <c r="A5739" s="62" t="str">
        <f>IF(Encodage!A5739="","",IF(COUNTIF($A$2:A5738,Encodage!A5739),"",IF(AND(Encodage!A5739&gt;=$G$2,Encodage!A5739&lt;=$H$2),Encodage!B5739,"")))</f>
        <v/>
      </c>
      <c r="B5739" s="62" t="str">
        <f>IF(A5739="","",IF(COUNTIF($A$2:B5738,Encodage!B5739)&gt;0,"",IF(AND(Encodage!B5739&gt;=$G$2,Encodage!A5739&lt;=$H$2),Encodage!C5739,"")))</f>
        <v/>
      </c>
      <c r="C5739" s="62"/>
      <c r="D5739" s="61"/>
      <c r="E5739" s="61"/>
      <c r="F5739" s="61"/>
      <c r="G5739" s="61"/>
      <c r="H5739" s="61"/>
      <c r="I5739" s="61"/>
      <c r="J5739" s="61"/>
      <c r="K5739" s="61"/>
    </row>
    <row r="5740" spans="1:11">
      <c r="A5740" s="62" t="str">
        <f>IF(Encodage!A5740="","",IF(COUNTIF($A$2:A5739,Encodage!A5740),"",IF(AND(Encodage!A5740&gt;=$G$2,Encodage!A5740&lt;=$H$2),Encodage!B5740,"")))</f>
        <v/>
      </c>
      <c r="B5740" s="62" t="str">
        <f>IF(A5740="","",IF(COUNTIF($A$2:B5739,Encodage!B5740)&gt;0,"",IF(AND(Encodage!B5740&gt;=$G$2,Encodage!A5740&lt;=$H$2),Encodage!C5740,"")))</f>
        <v/>
      </c>
      <c r="C5740" s="62"/>
      <c r="D5740" s="61"/>
      <c r="E5740" s="61"/>
      <c r="F5740" s="61"/>
      <c r="G5740" s="61"/>
      <c r="H5740" s="61"/>
      <c r="I5740" s="61"/>
      <c r="J5740" s="61"/>
      <c r="K5740" s="61"/>
    </row>
    <row r="5741" spans="1:11">
      <c r="A5741" s="62" t="str">
        <f>IF(Encodage!A5741="","",IF(COUNTIF($A$2:A5740,Encodage!A5741),"",IF(AND(Encodage!A5741&gt;=$G$2,Encodage!A5741&lt;=$H$2),Encodage!B5741,"")))</f>
        <v/>
      </c>
      <c r="B5741" s="62" t="str">
        <f>IF(A5741="","",IF(COUNTIF($A$2:B5740,Encodage!B5741)&gt;0,"",IF(AND(Encodage!B5741&gt;=$G$2,Encodage!A5741&lt;=$H$2),Encodage!C5741,"")))</f>
        <v/>
      </c>
      <c r="C5741" s="62"/>
      <c r="D5741" s="61"/>
      <c r="E5741" s="61"/>
      <c r="F5741" s="61"/>
      <c r="G5741" s="61"/>
      <c r="H5741" s="61"/>
      <c r="I5741" s="61"/>
      <c r="J5741" s="61"/>
      <c r="K5741" s="61"/>
    </row>
    <row r="5742" spans="1:11">
      <c r="A5742" s="62" t="str">
        <f>IF(Encodage!A5742="","",IF(COUNTIF($A$2:A5741,Encodage!A5742),"",IF(AND(Encodage!A5742&gt;=$G$2,Encodage!A5742&lt;=$H$2),Encodage!B5742,"")))</f>
        <v/>
      </c>
      <c r="B5742" s="62" t="str">
        <f>IF(A5742="","",IF(COUNTIF($A$2:B5741,Encodage!B5742)&gt;0,"",IF(AND(Encodage!B5742&gt;=$G$2,Encodage!A5742&lt;=$H$2),Encodage!C5742,"")))</f>
        <v/>
      </c>
      <c r="C5742" s="62"/>
      <c r="D5742" s="61"/>
      <c r="E5742" s="61"/>
      <c r="F5742" s="61"/>
      <c r="G5742" s="61"/>
      <c r="H5742" s="61"/>
      <c r="I5742" s="61"/>
      <c r="J5742" s="61"/>
      <c r="K5742" s="61"/>
    </row>
    <row r="5743" spans="1:11">
      <c r="A5743" s="62" t="str">
        <f>IF(Encodage!A5743="","",IF(COUNTIF($A$2:A5742,Encodage!A5743),"",IF(AND(Encodage!A5743&gt;=$G$2,Encodage!A5743&lt;=$H$2),Encodage!B5743,"")))</f>
        <v/>
      </c>
      <c r="B5743" s="62" t="str">
        <f>IF(A5743="","",IF(COUNTIF($A$2:B5742,Encodage!B5743)&gt;0,"",IF(AND(Encodage!B5743&gt;=$G$2,Encodage!A5743&lt;=$H$2),Encodage!C5743,"")))</f>
        <v/>
      </c>
      <c r="C5743" s="62"/>
      <c r="D5743" s="61"/>
      <c r="E5743" s="61"/>
      <c r="F5743" s="61"/>
      <c r="G5743" s="61"/>
      <c r="H5743" s="61"/>
      <c r="I5743" s="61"/>
      <c r="J5743" s="61"/>
      <c r="K5743" s="61"/>
    </row>
    <row r="5744" spans="1:11">
      <c r="A5744" s="62" t="str">
        <f>IF(Encodage!A5744="","",IF(COUNTIF($A$2:A5743,Encodage!A5744),"",IF(AND(Encodage!A5744&gt;=$G$2,Encodage!A5744&lt;=$H$2),Encodage!B5744,"")))</f>
        <v/>
      </c>
      <c r="B5744" s="62" t="str">
        <f>IF(A5744="","",IF(COUNTIF($A$2:B5743,Encodage!B5744)&gt;0,"",IF(AND(Encodage!B5744&gt;=$G$2,Encodage!A5744&lt;=$H$2),Encodage!C5744,"")))</f>
        <v/>
      </c>
      <c r="C5744" s="62"/>
      <c r="D5744" s="61"/>
      <c r="E5744" s="61"/>
      <c r="F5744" s="61"/>
      <c r="G5744" s="61"/>
      <c r="H5744" s="61"/>
      <c r="I5744" s="61"/>
      <c r="J5744" s="61"/>
      <c r="K5744" s="61"/>
    </row>
    <row r="5745" spans="1:11">
      <c r="A5745" s="62" t="str">
        <f>IF(Encodage!A5745="","",IF(COUNTIF($A$2:A5744,Encodage!A5745),"",IF(AND(Encodage!A5745&gt;=$G$2,Encodage!A5745&lt;=$H$2),Encodage!B5745,"")))</f>
        <v/>
      </c>
      <c r="B5745" s="62" t="str">
        <f>IF(A5745="","",IF(COUNTIF($A$2:B5744,Encodage!B5745)&gt;0,"",IF(AND(Encodage!B5745&gt;=$G$2,Encodage!A5745&lt;=$H$2),Encodage!C5745,"")))</f>
        <v/>
      </c>
      <c r="C5745" s="62"/>
      <c r="D5745" s="61"/>
      <c r="E5745" s="61"/>
      <c r="F5745" s="61"/>
      <c r="G5745" s="61"/>
      <c r="H5745" s="61"/>
      <c r="I5745" s="61"/>
      <c r="J5745" s="61"/>
      <c r="K5745" s="61"/>
    </row>
    <row r="5746" spans="1:11">
      <c r="A5746" s="62" t="str">
        <f>IF(Encodage!A5746="","",IF(COUNTIF($A$2:A5745,Encodage!A5746),"",IF(AND(Encodage!A5746&gt;=$G$2,Encodage!A5746&lt;=$H$2),Encodage!B5746,"")))</f>
        <v/>
      </c>
      <c r="B5746" s="62" t="str">
        <f>IF(A5746="","",IF(COUNTIF($A$2:B5745,Encodage!B5746)&gt;0,"",IF(AND(Encodage!B5746&gt;=$G$2,Encodage!A5746&lt;=$H$2),Encodage!C5746,"")))</f>
        <v/>
      </c>
      <c r="C5746" s="62"/>
      <c r="D5746" s="61"/>
      <c r="E5746" s="61"/>
      <c r="F5746" s="61"/>
      <c r="G5746" s="61"/>
      <c r="H5746" s="61"/>
      <c r="I5746" s="61"/>
      <c r="J5746" s="61"/>
      <c r="K5746" s="61"/>
    </row>
    <row r="5747" spans="1:11">
      <c r="A5747" s="62" t="str">
        <f>IF(Encodage!A5747="","",IF(COUNTIF($A$2:A5746,Encodage!A5747),"",IF(AND(Encodage!A5747&gt;=$G$2,Encodage!A5747&lt;=$H$2),Encodage!B5747,"")))</f>
        <v/>
      </c>
      <c r="B5747" s="62" t="str">
        <f>IF(A5747="","",IF(COUNTIF($A$2:B5746,Encodage!B5747)&gt;0,"",IF(AND(Encodage!B5747&gt;=$G$2,Encodage!A5747&lt;=$H$2),Encodage!C5747,"")))</f>
        <v/>
      </c>
      <c r="C5747" s="62"/>
      <c r="D5747" s="61"/>
      <c r="E5747" s="61"/>
      <c r="F5747" s="61"/>
      <c r="G5747" s="61"/>
      <c r="H5747" s="61"/>
      <c r="I5747" s="61"/>
      <c r="J5747" s="61"/>
      <c r="K5747" s="61"/>
    </row>
    <row r="5748" spans="1:11">
      <c r="A5748" s="62" t="str">
        <f>IF(Encodage!A5748="","",IF(COUNTIF($A$2:A5747,Encodage!A5748),"",IF(AND(Encodage!A5748&gt;=$G$2,Encodage!A5748&lt;=$H$2),Encodage!B5748,"")))</f>
        <v/>
      </c>
      <c r="B5748" s="62" t="str">
        <f>IF(A5748="","",IF(COUNTIF($A$2:B5747,Encodage!B5748)&gt;0,"",IF(AND(Encodage!B5748&gt;=$G$2,Encodage!A5748&lt;=$H$2),Encodage!C5748,"")))</f>
        <v/>
      </c>
      <c r="C5748" s="62"/>
      <c r="D5748" s="61"/>
      <c r="E5748" s="61"/>
      <c r="F5748" s="61"/>
      <c r="G5748" s="61"/>
      <c r="H5748" s="61"/>
      <c r="I5748" s="61"/>
      <c r="J5748" s="61"/>
      <c r="K5748" s="61"/>
    </row>
    <row r="5749" spans="1:11">
      <c r="A5749" s="62" t="str">
        <f>IF(Encodage!A5749="","",IF(COUNTIF($A$2:A5748,Encodage!A5749),"",IF(AND(Encodage!A5749&gt;=$G$2,Encodage!A5749&lt;=$H$2),Encodage!B5749,"")))</f>
        <v/>
      </c>
      <c r="B5749" s="62" t="str">
        <f>IF(A5749="","",IF(COUNTIF($A$2:B5748,Encodage!B5749)&gt;0,"",IF(AND(Encodage!B5749&gt;=$G$2,Encodage!A5749&lt;=$H$2),Encodage!C5749,"")))</f>
        <v/>
      </c>
      <c r="C5749" s="62"/>
      <c r="D5749" s="61"/>
      <c r="E5749" s="61"/>
      <c r="F5749" s="61"/>
      <c r="G5749" s="61"/>
      <c r="H5749" s="61"/>
      <c r="I5749" s="61"/>
      <c r="J5749" s="61"/>
      <c r="K5749" s="61"/>
    </row>
    <row r="5750" spans="1:11">
      <c r="A5750" s="62" t="str">
        <f>IF(Encodage!A5750="","",IF(COUNTIF($A$2:A5749,Encodage!A5750),"",IF(AND(Encodage!A5750&gt;=$G$2,Encodage!A5750&lt;=$H$2),Encodage!B5750,"")))</f>
        <v/>
      </c>
      <c r="B5750" s="62" t="str">
        <f>IF(A5750="","",IF(COUNTIF($A$2:B5749,Encodage!B5750)&gt;0,"",IF(AND(Encodage!B5750&gt;=$G$2,Encodage!A5750&lt;=$H$2),Encodage!C5750,"")))</f>
        <v/>
      </c>
      <c r="C5750" s="62"/>
      <c r="D5750" s="61"/>
      <c r="E5750" s="61"/>
      <c r="F5750" s="61"/>
      <c r="G5750" s="61"/>
      <c r="H5750" s="61"/>
      <c r="I5750" s="61"/>
      <c r="J5750" s="61"/>
      <c r="K5750" s="61"/>
    </row>
    <row r="5751" spans="1:11">
      <c r="A5751" s="62" t="str">
        <f>IF(Encodage!A5751="","",IF(COUNTIF($A$2:A5750,Encodage!A5751),"",IF(AND(Encodage!A5751&gt;=$G$2,Encodage!A5751&lt;=$H$2),Encodage!B5751,"")))</f>
        <v/>
      </c>
      <c r="B5751" s="62" t="str">
        <f>IF(A5751="","",IF(COUNTIF($A$2:B5750,Encodage!B5751)&gt;0,"",IF(AND(Encodage!B5751&gt;=$G$2,Encodage!A5751&lt;=$H$2),Encodage!C5751,"")))</f>
        <v/>
      </c>
      <c r="C5751" s="62"/>
      <c r="D5751" s="61"/>
      <c r="E5751" s="61"/>
      <c r="F5751" s="61"/>
      <c r="G5751" s="61"/>
      <c r="H5751" s="61"/>
      <c r="I5751" s="61"/>
      <c r="J5751" s="61"/>
      <c r="K5751" s="61"/>
    </row>
    <row r="5752" spans="1:11">
      <c r="A5752" s="62" t="str">
        <f>IF(Encodage!A5752="","",IF(COUNTIF($A$2:A5751,Encodage!A5752),"",IF(AND(Encodage!A5752&gt;=$G$2,Encodage!A5752&lt;=$H$2),Encodage!B5752,"")))</f>
        <v/>
      </c>
      <c r="B5752" s="62" t="str">
        <f>IF(A5752="","",IF(COUNTIF($A$2:B5751,Encodage!B5752)&gt;0,"",IF(AND(Encodage!B5752&gt;=$G$2,Encodage!A5752&lt;=$H$2),Encodage!C5752,"")))</f>
        <v/>
      </c>
      <c r="C5752" s="62"/>
      <c r="D5752" s="61"/>
      <c r="E5752" s="61"/>
      <c r="F5752" s="61"/>
      <c r="G5752" s="61"/>
      <c r="H5752" s="61"/>
      <c r="I5752" s="61"/>
      <c r="J5752" s="61"/>
      <c r="K5752" s="61"/>
    </row>
    <row r="5753" spans="1:11">
      <c r="A5753" s="62" t="str">
        <f>IF(Encodage!A5753="","",IF(COUNTIF($A$2:A5752,Encodage!A5753),"",IF(AND(Encodage!A5753&gt;=$G$2,Encodage!A5753&lt;=$H$2),Encodage!B5753,"")))</f>
        <v/>
      </c>
      <c r="B5753" s="62" t="str">
        <f>IF(A5753="","",IF(COUNTIF($A$2:B5752,Encodage!B5753)&gt;0,"",IF(AND(Encodage!B5753&gt;=$G$2,Encodage!A5753&lt;=$H$2),Encodage!C5753,"")))</f>
        <v/>
      </c>
      <c r="C5753" s="62"/>
      <c r="D5753" s="61"/>
      <c r="E5753" s="61"/>
      <c r="F5753" s="61"/>
      <c r="G5753" s="61"/>
      <c r="H5753" s="61"/>
      <c r="I5753" s="61"/>
      <c r="J5753" s="61"/>
      <c r="K5753" s="61"/>
    </row>
    <row r="5754" spans="1:11">
      <c r="A5754" s="62" t="str">
        <f>IF(Encodage!A5754="","",IF(COUNTIF($A$2:A5753,Encodage!A5754),"",IF(AND(Encodage!A5754&gt;=$G$2,Encodage!A5754&lt;=$H$2),Encodage!B5754,"")))</f>
        <v/>
      </c>
      <c r="B5754" s="62" t="str">
        <f>IF(A5754="","",IF(COUNTIF($A$2:B5753,Encodage!B5754)&gt;0,"",IF(AND(Encodage!B5754&gt;=$G$2,Encodage!A5754&lt;=$H$2),Encodage!C5754,"")))</f>
        <v/>
      </c>
      <c r="C5754" s="62"/>
      <c r="D5754" s="61"/>
      <c r="E5754" s="61"/>
      <c r="F5754" s="61"/>
      <c r="G5754" s="61"/>
      <c r="H5754" s="61"/>
      <c r="I5754" s="61"/>
      <c r="J5754" s="61"/>
      <c r="K5754" s="61"/>
    </row>
    <row r="5755" spans="1:11">
      <c r="A5755" s="62" t="str">
        <f>IF(Encodage!A5755="","",IF(COUNTIF($A$2:A5754,Encodage!A5755),"",IF(AND(Encodage!A5755&gt;=$G$2,Encodage!A5755&lt;=$H$2),Encodage!B5755,"")))</f>
        <v/>
      </c>
      <c r="B5755" s="62" t="str">
        <f>IF(A5755="","",IF(COUNTIF($A$2:B5754,Encodage!B5755)&gt;0,"",IF(AND(Encodage!B5755&gt;=$G$2,Encodage!A5755&lt;=$H$2),Encodage!C5755,"")))</f>
        <v/>
      </c>
      <c r="C5755" s="62"/>
      <c r="D5755" s="61"/>
      <c r="E5755" s="61"/>
      <c r="F5755" s="61"/>
      <c r="G5755" s="61"/>
      <c r="H5755" s="61"/>
      <c r="I5755" s="61"/>
      <c r="J5755" s="61"/>
      <c r="K5755" s="61"/>
    </row>
    <row r="5756" spans="1:11">
      <c r="A5756" s="62" t="str">
        <f>IF(Encodage!A5756="","",IF(COUNTIF($A$2:A5755,Encodage!A5756),"",IF(AND(Encodage!A5756&gt;=$G$2,Encodage!A5756&lt;=$H$2),Encodage!B5756,"")))</f>
        <v/>
      </c>
      <c r="B5756" s="62" t="str">
        <f>IF(A5756="","",IF(COUNTIF($A$2:B5755,Encodage!B5756)&gt;0,"",IF(AND(Encodage!B5756&gt;=$G$2,Encodage!A5756&lt;=$H$2),Encodage!C5756,"")))</f>
        <v/>
      </c>
      <c r="C5756" s="62"/>
      <c r="D5756" s="61"/>
      <c r="E5756" s="61"/>
      <c r="F5756" s="61"/>
      <c r="G5756" s="61"/>
      <c r="H5756" s="61"/>
      <c r="I5756" s="61"/>
      <c r="J5756" s="61"/>
      <c r="K5756" s="61"/>
    </row>
    <row r="5757" spans="1:11">
      <c r="A5757" s="62" t="str">
        <f>IF(Encodage!A5757="","",IF(COUNTIF($A$2:A5756,Encodage!A5757),"",IF(AND(Encodage!A5757&gt;=$G$2,Encodage!A5757&lt;=$H$2),Encodage!B5757,"")))</f>
        <v/>
      </c>
      <c r="B5757" s="62" t="str">
        <f>IF(A5757="","",IF(COUNTIF($A$2:B5756,Encodage!B5757)&gt;0,"",IF(AND(Encodage!B5757&gt;=$G$2,Encodage!A5757&lt;=$H$2),Encodage!C5757,"")))</f>
        <v/>
      </c>
      <c r="C5757" s="62"/>
      <c r="D5757" s="61"/>
      <c r="E5757" s="61"/>
      <c r="F5757" s="61"/>
      <c r="G5757" s="61"/>
      <c r="H5757" s="61"/>
      <c r="I5757" s="61"/>
      <c r="J5757" s="61"/>
      <c r="K5757" s="61"/>
    </row>
    <row r="5758" spans="1:11">
      <c r="A5758" s="62" t="str">
        <f>IF(Encodage!A5758="","",IF(COUNTIF($A$2:A5757,Encodage!A5758),"",IF(AND(Encodage!A5758&gt;=$G$2,Encodage!A5758&lt;=$H$2),Encodage!B5758,"")))</f>
        <v/>
      </c>
      <c r="B5758" s="62" t="str">
        <f>IF(A5758="","",IF(COUNTIF($A$2:B5757,Encodage!B5758)&gt;0,"",IF(AND(Encodage!B5758&gt;=$G$2,Encodage!A5758&lt;=$H$2),Encodage!C5758,"")))</f>
        <v/>
      </c>
      <c r="C5758" s="62"/>
      <c r="D5758" s="61"/>
      <c r="E5758" s="61"/>
      <c r="F5758" s="61"/>
      <c r="G5758" s="61"/>
      <c r="H5758" s="61"/>
      <c r="I5758" s="61"/>
      <c r="J5758" s="61"/>
      <c r="K5758" s="61"/>
    </row>
    <row r="5759" spans="1:11">
      <c r="A5759" s="62" t="str">
        <f>IF(Encodage!A5759="","",IF(COUNTIF($A$2:A5758,Encodage!A5759),"",IF(AND(Encodage!A5759&gt;=$G$2,Encodage!A5759&lt;=$H$2),Encodage!B5759,"")))</f>
        <v/>
      </c>
      <c r="B5759" s="62" t="str">
        <f>IF(A5759="","",IF(COUNTIF($A$2:B5758,Encodage!B5759)&gt;0,"",IF(AND(Encodage!B5759&gt;=$G$2,Encodage!A5759&lt;=$H$2),Encodage!C5759,"")))</f>
        <v/>
      </c>
      <c r="C5759" s="62"/>
      <c r="D5759" s="61"/>
      <c r="E5759" s="61"/>
      <c r="F5759" s="61"/>
      <c r="G5759" s="61"/>
      <c r="H5759" s="61"/>
      <c r="I5759" s="61"/>
      <c r="J5759" s="61"/>
      <c r="K5759" s="61"/>
    </row>
    <row r="5760" spans="1:11">
      <c r="A5760" s="62" t="str">
        <f>IF(Encodage!A5760="","",IF(COUNTIF($A$2:A5759,Encodage!A5760),"",IF(AND(Encodage!A5760&gt;=$G$2,Encodage!A5760&lt;=$H$2),Encodage!B5760,"")))</f>
        <v/>
      </c>
      <c r="B5760" s="62" t="str">
        <f>IF(A5760="","",IF(COUNTIF($A$2:B5759,Encodage!B5760)&gt;0,"",IF(AND(Encodage!B5760&gt;=$G$2,Encodage!A5760&lt;=$H$2),Encodage!C5760,"")))</f>
        <v/>
      </c>
      <c r="C5760" s="62"/>
      <c r="D5760" s="61"/>
      <c r="E5760" s="61"/>
      <c r="F5760" s="61"/>
      <c r="G5760" s="61"/>
      <c r="H5760" s="61"/>
      <c r="I5760" s="61"/>
      <c r="J5760" s="61"/>
      <c r="K5760" s="61"/>
    </row>
    <row r="5761" spans="1:11">
      <c r="A5761" s="62" t="str">
        <f>IF(Encodage!A5761="","",IF(COUNTIF($A$2:A5760,Encodage!A5761),"",IF(AND(Encodage!A5761&gt;=$G$2,Encodage!A5761&lt;=$H$2),Encodage!B5761,"")))</f>
        <v/>
      </c>
      <c r="B5761" s="62" t="str">
        <f>IF(A5761="","",IF(COUNTIF($A$2:B5760,Encodage!B5761)&gt;0,"",IF(AND(Encodage!B5761&gt;=$G$2,Encodage!A5761&lt;=$H$2),Encodage!C5761,"")))</f>
        <v/>
      </c>
      <c r="C5761" s="62"/>
      <c r="D5761" s="61"/>
      <c r="E5761" s="61"/>
      <c r="F5761" s="61"/>
      <c r="G5761" s="61"/>
      <c r="H5761" s="61"/>
      <c r="I5761" s="61"/>
      <c r="J5761" s="61"/>
      <c r="K5761" s="61"/>
    </row>
    <row r="5762" spans="1:11">
      <c r="A5762" s="62" t="str">
        <f>IF(Encodage!A5762="","",IF(COUNTIF($A$2:A5761,Encodage!A5762),"",IF(AND(Encodage!A5762&gt;=$G$2,Encodage!A5762&lt;=$H$2),Encodage!B5762,"")))</f>
        <v/>
      </c>
      <c r="B5762" s="62" t="str">
        <f>IF(A5762="","",IF(COUNTIF($A$2:B5761,Encodage!B5762)&gt;0,"",IF(AND(Encodage!B5762&gt;=$G$2,Encodage!A5762&lt;=$H$2),Encodage!C5762,"")))</f>
        <v/>
      </c>
      <c r="C5762" s="62"/>
      <c r="D5762" s="61"/>
      <c r="E5762" s="61"/>
      <c r="F5762" s="61"/>
      <c r="G5762" s="61"/>
      <c r="H5762" s="61"/>
      <c r="I5762" s="61"/>
      <c r="J5762" s="61"/>
      <c r="K5762" s="61"/>
    </row>
    <row r="5763" spans="1:11">
      <c r="A5763" s="62" t="str">
        <f>IF(Encodage!A5763="","",IF(COUNTIF($A$2:A5762,Encodage!A5763),"",IF(AND(Encodage!A5763&gt;=$G$2,Encodage!A5763&lt;=$H$2),Encodage!B5763,"")))</f>
        <v/>
      </c>
      <c r="B5763" s="62" t="str">
        <f>IF(A5763="","",IF(COUNTIF($A$2:B5762,Encodage!B5763)&gt;0,"",IF(AND(Encodage!B5763&gt;=$G$2,Encodage!A5763&lt;=$H$2),Encodage!C5763,"")))</f>
        <v/>
      </c>
      <c r="C5763" s="62"/>
      <c r="D5763" s="61"/>
      <c r="E5763" s="61"/>
      <c r="F5763" s="61"/>
      <c r="G5763" s="61"/>
      <c r="H5763" s="61"/>
      <c r="I5763" s="61"/>
      <c r="J5763" s="61"/>
      <c r="K5763" s="61"/>
    </row>
    <row r="5764" spans="1:11">
      <c r="A5764" s="62" t="str">
        <f>IF(Encodage!A5764="","",IF(COUNTIF($A$2:A5763,Encodage!A5764),"",IF(AND(Encodage!A5764&gt;=$G$2,Encodage!A5764&lt;=$H$2),Encodage!B5764,"")))</f>
        <v/>
      </c>
      <c r="B5764" s="62" t="str">
        <f>IF(A5764="","",IF(COUNTIF($A$2:B5763,Encodage!B5764)&gt;0,"",IF(AND(Encodage!B5764&gt;=$G$2,Encodage!A5764&lt;=$H$2),Encodage!C5764,"")))</f>
        <v/>
      </c>
      <c r="C5764" s="62"/>
      <c r="D5764" s="61"/>
      <c r="E5764" s="61"/>
      <c r="F5764" s="61"/>
      <c r="G5764" s="61"/>
      <c r="H5764" s="61"/>
      <c r="I5764" s="61"/>
      <c r="J5764" s="61"/>
      <c r="K5764" s="61"/>
    </row>
    <row r="5765" spans="1:11">
      <c r="A5765" s="62" t="str">
        <f>IF(Encodage!A5765="","",IF(COUNTIF($A$2:A5764,Encodage!A5765),"",IF(AND(Encodage!A5765&gt;=$G$2,Encodage!A5765&lt;=$H$2),Encodage!B5765,"")))</f>
        <v/>
      </c>
      <c r="B5765" s="62" t="str">
        <f>IF(A5765="","",IF(COUNTIF($A$2:B5764,Encodage!B5765)&gt;0,"",IF(AND(Encodage!B5765&gt;=$G$2,Encodage!A5765&lt;=$H$2),Encodage!C5765,"")))</f>
        <v/>
      </c>
      <c r="C5765" s="62"/>
      <c r="D5765" s="61"/>
      <c r="E5765" s="61"/>
      <c r="F5765" s="61"/>
      <c r="G5765" s="61"/>
      <c r="H5765" s="61"/>
      <c r="I5765" s="61"/>
      <c r="J5765" s="61"/>
      <c r="K5765" s="61"/>
    </row>
    <row r="5766" spans="1:11">
      <c r="A5766" s="62" t="str">
        <f>IF(Encodage!A5766="","",IF(COUNTIF($A$2:A5765,Encodage!A5766),"",IF(AND(Encodage!A5766&gt;=$G$2,Encodage!A5766&lt;=$H$2),Encodage!B5766,"")))</f>
        <v/>
      </c>
      <c r="B5766" s="62" t="str">
        <f>IF(A5766="","",IF(COUNTIF($A$2:B5765,Encodage!B5766)&gt;0,"",IF(AND(Encodage!B5766&gt;=$G$2,Encodage!A5766&lt;=$H$2),Encodage!C5766,"")))</f>
        <v/>
      </c>
      <c r="C5766" s="62"/>
      <c r="D5766" s="61"/>
      <c r="E5766" s="61"/>
      <c r="F5766" s="61"/>
      <c r="G5766" s="61"/>
      <c r="H5766" s="61"/>
      <c r="I5766" s="61"/>
      <c r="J5766" s="61"/>
      <c r="K5766" s="61"/>
    </row>
    <row r="5767" spans="1:11">
      <c r="A5767" s="62" t="str">
        <f>IF(Encodage!A5767="","",IF(COUNTIF($A$2:A5766,Encodage!A5767),"",IF(AND(Encodage!A5767&gt;=$G$2,Encodage!A5767&lt;=$H$2),Encodage!B5767,"")))</f>
        <v/>
      </c>
      <c r="B5767" s="62" t="str">
        <f>IF(A5767="","",IF(COUNTIF($A$2:B5766,Encodage!B5767)&gt;0,"",IF(AND(Encodage!B5767&gt;=$G$2,Encodage!A5767&lt;=$H$2),Encodage!C5767,"")))</f>
        <v/>
      </c>
      <c r="C5767" s="62"/>
      <c r="D5767" s="61"/>
      <c r="E5767" s="61"/>
      <c r="F5767" s="61"/>
      <c r="G5767" s="61"/>
      <c r="H5767" s="61"/>
      <c r="I5767" s="61"/>
      <c r="J5767" s="61"/>
      <c r="K5767" s="61"/>
    </row>
    <row r="5768" spans="1:11">
      <c r="A5768" s="62" t="str">
        <f>IF(Encodage!A5768="","",IF(COUNTIF($A$2:A5767,Encodage!A5768),"",IF(AND(Encodage!A5768&gt;=$G$2,Encodage!A5768&lt;=$H$2),Encodage!B5768,"")))</f>
        <v/>
      </c>
      <c r="B5768" s="62" t="str">
        <f>IF(A5768="","",IF(COUNTIF($A$2:B5767,Encodage!B5768)&gt;0,"",IF(AND(Encodage!B5768&gt;=$G$2,Encodage!A5768&lt;=$H$2),Encodage!C5768,"")))</f>
        <v/>
      </c>
      <c r="C5768" s="62"/>
      <c r="D5768" s="61"/>
      <c r="E5768" s="61"/>
      <c r="F5768" s="61"/>
      <c r="G5768" s="61"/>
      <c r="H5768" s="61"/>
      <c r="I5768" s="61"/>
      <c r="J5768" s="61"/>
      <c r="K5768" s="61"/>
    </row>
    <row r="5769" spans="1:11">
      <c r="A5769" s="62" t="str">
        <f>IF(Encodage!A5769="","",IF(COUNTIF($A$2:A5768,Encodage!A5769),"",IF(AND(Encodage!A5769&gt;=$G$2,Encodage!A5769&lt;=$H$2),Encodage!B5769,"")))</f>
        <v/>
      </c>
      <c r="B5769" s="62" t="str">
        <f>IF(A5769="","",IF(COUNTIF($A$2:B5768,Encodage!B5769)&gt;0,"",IF(AND(Encodage!B5769&gt;=$G$2,Encodage!A5769&lt;=$H$2),Encodage!C5769,"")))</f>
        <v/>
      </c>
      <c r="C5769" s="62"/>
      <c r="D5769" s="61"/>
      <c r="E5769" s="61"/>
      <c r="F5769" s="61"/>
      <c r="G5769" s="61"/>
      <c r="H5769" s="61"/>
      <c r="I5769" s="61"/>
      <c r="J5769" s="61"/>
      <c r="K5769" s="61"/>
    </row>
    <row r="5770" spans="1:11">
      <c r="A5770" s="62" t="str">
        <f>IF(Encodage!A5770="","",IF(COUNTIF($A$2:A5769,Encodage!A5770),"",IF(AND(Encodage!A5770&gt;=$G$2,Encodage!A5770&lt;=$H$2),Encodage!B5770,"")))</f>
        <v/>
      </c>
      <c r="B5770" s="62" t="str">
        <f>IF(A5770="","",IF(COUNTIF($A$2:B5769,Encodage!B5770)&gt;0,"",IF(AND(Encodage!B5770&gt;=$G$2,Encodage!A5770&lt;=$H$2),Encodage!C5770,"")))</f>
        <v/>
      </c>
      <c r="C5770" s="62"/>
      <c r="D5770" s="61"/>
      <c r="E5770" s="61"/>
      <c r="F5770" s="61"/>
      <c r="G5770" s="61"/>
      <c r="H5770" s="61"/>
      <c r="I5770" s="61"/>
      <c r="J5770" s="61"/>
      <c r="K5770" s="61"/>
    </row>
    <row r="5771" spans="1:11">
      <c r="A5771" s="62" t="str">
        <f>IF(Encodage!A5771="","",IF(COUNTIF($A$2:A5770,Encodage!A5771),"",IF(AND(Encodage!A5771&gt;=$G$2,Encodage!A5771&lt;=$H$2),Encodage!B5771,"")))</f>
        <v/>
      </c>
      <c r="B5771" s="62" t="str">
        <f>IF(A5771="","",IF(COUNTIF($A$2:B5770,Encodage!B5771)&gt;0,"",IF(AND(Encodage!B5771&gt;=$G$2,Encodage!A5771&lt;=$H$2),Encodage!C5771,"")))</f>
        <v/>
      </c>
      <c r="C5771" s="62"/>
      <c r="D5771" s="61"/>
      <c r="E5771" s="61"/>
      <c r="F5771" s="61"/>
      <c r="G5771" s="61"/>
      <c r="H5771" s="61"/>
      <c r="I5771" s="61"/>
      <c r="J5771" s="61"/>
      <c r="K5771" s="61"/>
    </row>
    <row r="5772" spans="1:11">
      <c r="A5772" s="62" t="str">
        <f>IF(Encodage!A5772="","",IF(COUNTIF($A$2:A5771,Encodage!A5772),"",IF(AND(Encodage!A5772&gt;=$G$2,Encodage!A5772&lt;=$H$2),Encodage!B5772,"")))</f>
        <v/>
      </c>
      <c r="B5772" s="62" t="str">
        <f>IF(A5772="","",IF(COUNTIF($A$2:B5771,Encodage!B5772)&gt;0,"",IF(AND(Encodage!B5772&gt;=$G$2,Encodage!A5772&lt;=$H$2),Encodage!C5772,"")))</f>
        <v/>
      </c>
      <c r="C5772" s="62"/>
      <c r="D5772" s="61"/>
      <c r="E5772" s="61"/>
      <c r="F5772" s="61"/>
      <c r="G5772" s="61"/>
      <c r="H5772" s="61"/>
      <c r="I5772" s="61"/>
      <c r="J5772" s="61"/>
      <c r="K5772" s="61"/>
    </row>
    <row r="5773" spans="1:11">
      <c r="A5773" s="62" t="str">
        <f>IF(Encodage!A5773="","",IF(COUNTIF($A$2:A5772,Encodage!A5773),"",IF(AND(Encodage!A5773&gt;=$G$2,Encodage!A5773&lt;=$H$2),Encodage!B5773,"")))</f>
        <v/>
      </c>
      <c r="B5773" s="62" t="str">
        <f>IF(A5773="","",IF(COUNTIF($A$2:B5772,Encodage!B5773)&gt;0,"",IF(AND(Encodage!B5773&gt;=$G$2,Encodage!A5773&lt;=$H$2),Encodage!C5773,"")))</f>
        <v/>
      </c>
      <c r="C5773" s="62"/>
      <c r="D5773" s="61"/>
      <c r="E5773" s="61"/>
      <c r="F5773" s="61"/>
      <c r="G5773" s="61"/>
      <c r="H5773" s="61"/>
      <c r="I5773" s="61"/>
      <c r="J5773" s="61"/>
      <c r="K5773" s="61"/>
    </row>
    <row r="5774" spans="1:11">
      <c r="A5774" s="62" t="str">
        <f>IF(Encodage!A5774="","",IF(COUNTIF($A$2:A5773,Encodage!A5774),"",IF(AND(Encodage!A5774&gt;=$G$2,Encodage!A5774&lt;=$H$2),Encodage!B5774,"")))</f>
        <v/>
      </c>
      <c r="B5774" s="62" t="str">
        <f>IF(A5774="","",IF(COUNTIF($A$2:B5773,Encodage!B5774)&gt;0,"",IF(AND(Encodage!B5774&gt;=$G$2,Encodage!A5774&lt;=$H$2),Encodage!C5774,"")))</f>
        <v/>
      </c>
      <c r="C5774" s="62"/>
      <c r="D5774" s="61"/>
      <c r="E5774" s="61"/>
      <c r="F5774" s="61"/>
      <c r="G5774" s="61"/>
      <c r="H5774" s="61"/>
      <c r="I5774" s="61"/>
      <c r="J5774" s="61"/>
      <c r="K5774" s="61"/>
    </row>
    <row r="5775" spans="1:11">
      <c r="A5775" s="62" t="str">
        <f>IF(Encodage!A5775="","",IF(COUNTIF($A$2:A5774,Encodage!A5775),"",IF(AND(Encodage!A5775&gt;=$G$2,Encodage!A5775&lt;=$H$2),Encodage!B5775,"")))</f>
        <v/>
      </c>
      <c r="B5775" s="62" t="str">
        <f>IF(A5775="","",IF(COUNTIF($A$2:B5774,Encodage!B5775)&gt;0,"",IF(AND(Encodage!B5775&gt;=$G$2,Encodage!A5775&lt;=$H$2),Encodage!C5775,"")))</f>
        <v/>
      </c>
      <c r="C5775" s="62"/>
      <c r="D5775" s="61"/>
      <c r="E5775" s="61"/>
      <c r="F5775" s="61"/>
      <c r="G5775" s="61"/>
      <c r="H5775" s="61"/>
      <c r="I5775" s="61"/>
      <c r="J5775" s="61"/>
      <c r="K5775" s="61"/>
    </row>
    <row r="5776" spans="1:11">
      <c r="A5776" s="62" t="str">
        <f>IF(Encodage!A5776="","",IF(COUNTIF($A$2:A5775,Encodage!A5776),"",IF(AND(Encodage!A5776&gt;=$G$2,Encodage!A5776&lt;=$H$2),Encodage!B5776,"")))</f>
        <v/>
      </c>
      <c r="B5776" s="62" t="str">
        <f>IF(A5776="","",IF(COUNTIF($A$2:B5775,Encodage!B5776)&gt;0,"",IF(AND(Encodage!B5776&gt;=$G$2,Encodage!A5776&lt;=$H$2),Encodage!C5776,"")))</f>
        <v/>
      </c>
      <c r="C5776" s="62"/>
      <c r="D5776" s="61"/>
      <c r="E5776" s="61"/>
      <c r="F5776" s="61"/>
      <c r="G5776" s="61"/>
      <c r="H5776" s="61"/>
      <c r="I5776" s="61"/>
      <c r="J5776" s="61"/>
      <c r="K5776" s="61"/>
    </row>
    <row r="5777" spans="1:11">
      <c r="A5777" s="62" t="str">
        <f>IF(Encodage!A5777="","",IF(COUNTIF($A$2:A5776,Encodage!A5777),"",IF(AND(Encodage!A5777&gt;=$G$2,Encodage!A5777&lt;=$H$2),Encodage!B5777,"")))</f>
        <v/>
      </c>
      <c r="B5777" s="62" t="str">
        <f>IF(A5777="","",IF(COUNTIF($A$2:B5776,Encodage!B5777)&gt;0,"",IF(AND(Encodage!B5777&gt;=$G$2,Encodage!A5777&lt;=$H$2),Encodage!C5777,"")))</f>
        <v/>
      </c>
      <c r="C5777" s="62"/>
      <c r="D5777" s="61"/>
      <c r="E5777" s="61"/>
      <c r="F5777" s="61"/>
      <c r="G5777" s="61"/>
      <c r="H5777" s="61"/>
      <c r="I5777" s="61"/>
      <c r="J5777" s="61"/>
      <c r="K5777" s="61"/>
    </row>
    <row r="5778" spans="1:11">
      <c r="A5778" s="62" t="str">
        <f>IF(Encodage!A5778="","",IF(COUNTIF($A$2:A5777,Encodage!A5778),"",IF(AND(Encodage!A5778&gt;=$G$2,Encodage!A5778&lt;=$H$2),Encodage!B5778,"")))</f>
        <v/>
      </c>
      <c r="B5778" s="62" t="str">
        <f>IF(A5778="","",IF(COUNTIF($A$2:B5777,Encodage!B5778)&gt;0,"",IF(AND(Encodage!B5778&gt;=$G$2,Encodage!A5778&lt;=$H$2),Encodage!C5778,"")))</f>
        <v/>
      </c>
      <c r="C5778" s="62"/>
      <c r="D5778" s="61"/>
      <c r="E5778" s="61"/>
      <c r="F5778" s="61"/>
      <c r="G5778" s="61"/>
      <c r="H5778" s="61"/>
      <c r="I5778" s="61"/>
      <c r="J5778" s="61"/>
      <c r="K5778" s="61"/>
    </row>
    <row r="5779" spans="1:11">
      <c r="A5779" s="62" t="str">
        <f>IF(Encodage!A5779="","",IF(COUNTIF($A$2:A5778,Encodage!A5779),"",IF(AND(Encodage!A5779&gt;=$G$2,Encodage!A5779&lt;=$H$2),Encodage!B5779,"")))</f>
        <v/>
      </c>
      <c r="B5779" s="62" t="str">
        <f>IF(A5779="","",IF(COUNTIF($A$2:B5778,Encodage!B5779)&gt;0,"",IF(AND(Encodage!B5779&gt;=$G$2,Encodage!A5779&lt;=$H$2),Encodage!C5779,"")))</f>
        <v/>
      </c>
      <c r="C5779" s="62"/>
      <c r="D5779" s="61"/>
      <c r="E5779" s="61"/>
      <c r="F5779" s="61"/>
      <c r="G5779" s="61"/>
      <c r="H5779" s="61"/>
      <c r="I5779" s="61"/>
      <c r="J5779" s="61"/>
      <c r="K5779" s="61"/>
    </row>
    <row r="5780" spans="1:11">
      <c r="A5780" s="62" t="str">
        <f>IF(Encodage!A5780="","",IF(COUNTIF($A$2:A5779,Encodage!A5780),"",IF(AND(Encodage!A5780&gt;=$G$2,Encodage!A5780&lt;=$H$2),Encodage!B5780,"")))</f>
        <v/>
      </c>
      <c r="B5780" s="62" t="str">
        <f>IF(A5780="","",IF(COUNTIF($A$2:B5779,Encodage!B5780)&gt;0,"",IF(AND(Encodage!B5780&gt;=$G$2,Encodage!A5780&lt;=$H$2),Encodage!C5780,"")))</f>
        <v/>
      </c>
      <c r="C5780" s="62"/>
      <c r="D5780" s="61"/>
      <c r="E5780" s="61"/>
      <c r="F5780" s="61"/>
      <c r="G5780" s="61"/>
      <c r="H5780" s="61"/>
      <c r="I5780" s="61"/>
      <c r="J5780" s="61"/>
      <c r="K5780" s="61"/>
    </row>
    <row r="5781" spans="1:11">
      <c r="A5781" s="62" t="str">
        <f>IF(Encodage!A5781="","",IF(COUNTIF($A$2:A5780,Encodage!A5781),"",IF(AND(Encodage!A5781&gt;=$G$2,Encodage!A5781&lt;=$H$2),Encodage!B5781,"")))</f>
        <v/>
      </c>
      <c r="B5781" s="62" t="str">
        <f>IF(A5781="","",IF(COUNTIF($A$2:B5780,Encodage!B5781)&gt;0,"",IF(AND(Encodage!B5781&gt;=$G$2,Encodage!A5781&lt;=$H$2),Encodage!C5781,"")))</f>
        <v/>
      </c>
      <c r="C5781" s="62"/>
      <c r="D5781" s="61"/>
      <c r="E5781" s="61"/>
      <c r="F5781" s="61"/>
      <c r="G5781" s="61"/>
      <c r="H5781" s="61"/>
      <c r="I5781" s="61"/>
      <c r="J5781" s="61"/>
      <c r="K5781" s="61"/>
    </row>
    <row r="5782" spans="1:11">
      <c r="A5782" s="62" t="str">
        <f>IF(Encodage!A5782="","",IF(COUNTIF($A$2:A5781,Encodage!A5782),"",IF(AND(Encodage!A5782&gt;=$G$2,Encodage!A5782&lt;=$H$2),Encodage!B5782,"")))</f>
        <v/>
      </c>
      <c r="B5782" s="62" t="str">
        <f>IF(A5782="","",IF(COUNTIF($A$2:B5781,Encodage!B5782)&gt;0,"",IF(AND(Encodage!B5782&gt;=$G$2,Encodage!A5782&lt;=$H$2),Encodage!C5782,"")))</f>
        <v/>
      </c>
      <c r="C5782" s="62"/>
      <c r="D5782" s="61"/>
      <c r="E5782" s="61"/>
      <c r="F5782" s="61"/>
      <c r="G5782" s="61"/>
      <c r="H5782" s="61"/>
      <c r="I5782" s="61"/>
      <c r="J5782" s="61"/>
      <c r="K5782" s="61"/>
    </row>
    <row r="5783" spans="1:11">
      <c r="A5783" s="62" t="str">
        <f>IF(Encodage!A5783="","",IF(COUNTIF($A$2:A5782,Encodage!A5783),"",IF(AND(Encodage!A5783&gt;=$G$2,Encodage!A5783&lt;=$H$2),Encodage!B5783,"")))</f>
        <v/>
      </c>
      <c r="B5783" s="62" t="str">
        <f>IF(A5783="","",IF(COUNTIF($A$2:B5782,Encodage!B5783)&gt;0,"",IF(AND(Encodage!B5783&gt;=$G$2,Encodage!A5783&lt;=$H$2),Encodage!C5783,"")))</f>
        <v/>
      </c>
      <c r="C5783" s="62"/>
      <c r="D5783" s="61"/>
      <c r="E5783" s="61"/>
      <c r="F5783" s="61"/>
      <c r="G5783" s="61"/>
      <c r="H5783" s="61"/>
      <c r="I5783" s="61"/>
      <c r="J5783" s="61"/>
      <c r="K5783" s="61"/>
    </row>
    <row r="5784" spans="1:11">
      <c r="A5784" s="62" t="str">
        <f>IF(Encodage!A5784="","",IF(COUNTIF($A$2:A5783,Encodage!A5784),"",IF(AND(Encodage!A5784&gt;=$G$2,Encodage!A5784&lt;=$H$2),Encodage!B5784,"")))</f>
        <v/>
      </c>
      <c r="B5784" s="62" t="str">
        <f>IF(A5784="","",IF(COUNTIF($A$2:B5783,Encodage!B5784)&gt;0,"",IF(AND(Encodage!B5784&gt;=$G$2,Encodage!A5784&lt;=$H$2),Encodage!C5784,"")))</f>
        <v/>
      </c>
      <c r="C5784" s="62"/>
      <c r="D5784" s="61"/>
      <c r="E5784" s="61"/>
      <c r="F5784" s="61"/>
      <c r="G5784" s="61"/>
      <c r="H5784" s="61"/>
      <c r="I5784" s="61"/>
      <c r="J5784" s="61"/>
      <c r="K5784" s="61"/>
    </row>
    <row r="5785" spans="1:11">
      <c r="A5785" s="62" t="str">
        <f>IF(Encodage!A5785="","",IF(COUNTIF($A$2:A5784,Encodage!A5785),"",IF(AND(Encodage!A5785&gt;=$G$2,Encodage!A5785&lt;=$H$2),Encodage!B5785,"")))</f>
        <v/>
      </c>
      <c r="B5785" s="62" t="str">
        <f>IF(A5785="","",IF(COUNTIF($A$2:B5784,Encodage!B5785)&gt;0,"",IF(AND(Encodage!B5785&gt;=$G$2,Encodage!A5785&lt;=$H$2),Encodage!C5785,"")))</f>
        <v/>
      </c>
      <c r="C5785" s="62"/>
      <c r="D5785" s="61"/>
      <c r="E5785" s="61"/>
      <c r="F5785" s="61"/>
      <c r="G5785" s="61"/>
      <c r="H5785" s="61"/>
      <c r="I5785" s="61"/>
      <c r="J5785" s="61"/>
      <c r="K5785" s="61"/>
    </row>
    <row r="5786" spans="1:11">
      <c r="A5786" s="62" t="str">
        <f>IF(Encodage!A5786="","",IF(COUNTIF($A$2:A5785,Encodage!A5786),"",IF(AND(Encodage!A5786&gt;=$G$2,Encodage!A5786&lt;=$H$2),Encodage!B5786,"")))</f>
        <v/>
      </c>
      <c r="B5786" s="62" t="str">
        <f>IF(A5786="","",IF(COUNTIF($A$2:B5785,Encodage!B5786)&gt;0,"",IF(AND(Encodage!B5786&gt;=$G$2,Encodage!A5786&lt;=$H$2),Encodage!C5786,"")))</f>
        <v/>
      </c>
      <c r="C5786" s="62"/>
      <c r="D5786" s="61"/>
      <c r="E5786" s="61"/>
      <c r="F5786" s="61"/>
      <c r="G5786" s="61"/>
      <c r="H5786" s="61"/>
      <c r="I5786" s="61"/>
      <c r="J5786" s="61"/>
      <c r="K5786" s="61"/>
    </row>
    <row r="5787" spans="1:11">
      <c r="A5787" s="62" t="str">
        <f>IF(Encodage!A5787="","",IF(COUNTIF($A$2:A5786,Encodage!A5787),"",IF(AND(Encodage!A5787&gt;=$G$2,Encodage!A5787&lt;=$H$2),Encodage!B5787,"")))</f>
        <v/>
      </c>
      <c r="B5787" s="62" t="str">
        <f>IF(A5787="","",IF(COUNTIF($A$2:B5786,Encodage!B5787)&gt;0,"",IF(AND(Encodage!B5787&gt;=$G$2,Encodage!A5787&lt;=$H$2),Encodage!C5787,"")))</f>
        <v/>
      </c>
      <c r="C5787" s="62"/>
      <c r="D5787" s="61"/>
      <c r="E5787" s="61"/>
      <c r="F5787" s="61"/>
      <c r="G5787" s="61"/>
      <c r="H5787" s="61"/>
      <c r="I5787" s="61"/>
      <c r="J5787" s="61"/>
      <c r="K5787" s="61"/>
    </row>
    <row r="5788" spans="1:11">
      <c r="A5788" s="62" t="str">
        <f>IF(Encodage!A5788="","",IF(COUNTIF($A$2:A5787,Encodage!A5788),"",IF(AND(Encodage!A5788&gt;=$G$2,Encodage!A5788&lt;=$H$2),Encodage!B5788,"")))</f>
        <v/>
      </c>
      <c r="B5788" s="62" t="str">
        <f>IF(A5788="","",IF(COUNTIF($A$2:B5787,Encodage!B5788)&gt;0,"",IF(AND(Encodage!B5788&gt;=$G$2,Encodage!A5788&lt;=$H$2),Encodage!C5788,"")))</f>
        <v/>
      </c>
      <c r="C5788" s="62"/>
      <c r="D5788" s="61"/>
      <c r="E5788" s="61"/>
      <c r="F5788" s="61"/>
      <c r="G5788" s="61"/>
      <c r="H5788" s="61"/>
      <c r="I5788" s="61"/>
      <c r="J5788" s="61"/>
      <c r="K5788" s="61"/>
    </row>
    <row r="5789" spans="1:11">
      <c r="A5789" s="62" t="str">
        <f>IF(Encodage!A5789="","",IF(COUNTIF($A$2:A5788,Encodage!A5789),"",IF(AND(Encodage!A5789&gt;=$G$2,Encodage!A5789&lt;=$H$2),Encodage!B5789,"")))</f>
        <v/>
      </c>
      <c r="B5789" s="62" t="str">
        <f>IF(A5789="","",IF(COUNTIF($A$2:B5788,Encodage!B5789)&gt;0,"",IF(AND(Encodage!B5789&gt;=$G$2,Encodage!A5789&lt;=$H$2),Encodage!C5789,"")))</f>
        <v/>
      </c>
      <c r="C5789" s="62"/>
      <c r="D5789" s="61"/>
      <c r="E5789" s="61"/>
      <c r="F5789" s="61"/>
      <c r="G5789" s="61"/>
      <c r="H5789" s="61"/>
      <c r="I5789" s="61"/>
      <c r="J5789" s="61"/>
      <c r="K5789" s="61"/>
    </row>
    <row r="5790" spans="1:11">
      <c r="A5790" s="62" t="str">
        <f>IF(Encodage!A5790="","",IF(COUNTIF($A$2:A5789,Encodage!A5790),"",IF(AND(Encodage!A5790&gt;=$G$2,Encodage!A5790&lt;=$H$2),Encodage!B5790,"")))</f>
        <v/>
      </c>
      <c r="B5790" s="62" t="str">
        <f>IF(A5790="","",IF(COUNTIF($A$2:B5789,Encodage!B5790)&gt;0,"",IF(AND(Encodage!B5790&gt;=$G$2,Encodage!A5790&lt;=$H$2),Encodage!C5790,"")))</f>
        <v/>
      </c>
      <c r="C5790" s="62"/>
      <c r="D5790" s="61"/>
      <c r="E5790" s="61"/>
      <c r="F5790" s="61"/>
      <c r="G5790" s="61"/>
      <c r="H5790" s="61"/>
      <c r="I5790" s="61"/>
      <c r="J5790" s="61"/>
      <c r="K5790" s="61"/>
    </row>
    <row r="5791" spans="1:11">
      <c r="A5791" s="62" t="str">
        <f>IF(Encodage!A5791="","",IF(COUNTIF($A$2:A5790,Encodage!A5791),"",IF(AND(Encodage!A5791&gt;=$G$2,Encodage!A5791&lt;=$H$2),Encodage!B5791,"")))</f>
        <v/>
      </c>
      <c r="B5791" s="62" t="str">
        <f>IF(A5791="","",IF(COUNTIF($A$2:B5790,Encodage!B5791)&gt;0,"",IF(AND(Encodage!B5791&gt;=$G$2,Encodage!A5791&lt;=$H$2),Encodage!C5791,"")))</f>
        <v/>
      </c>
      <c r="C5791" s="62"/>
      <c r="D5791" s="61"/>
      <c r="E5791" s="61"/>
      <c r="F5791" s="61"/>
      <c r="G5791" s="61"/>
      <c r="H5791" s="61"/>
      <c r="I5791" s="61"/>
      <c r="J5791" s="61"/>
      <c r="K5791" s="61"/>
    </row>
    <row r="5792" spans="1:11">
      <c r="A5792" s="62" t="str">
        <f>IF(Encodage!A5792="","",IF(COUNTIF($A$2:A5791,Encodage!A5792),"",IF(AND(Encodage!A5792&gt;=$G$2,Encodage!A5792&lt;=$H$2),Encodage!B5792,"")))</f>
        <v/>
      </c>
      <c r="B5792" s="62" t="str">
        <f>IF(A5792="","",IF(COUNTIF($A$2:B5791,Encodage!B5792)&gt;0,"",IF(AND(Encodage!B5792&gt;=$G$2,Encodage!A5792&lt;=$H$2),Encodage!C5792,"")))</f>
        <v/>
      </c>
      <c r="C5792" s="62"/>
      <c r="D5792" s="61"/>
      <c r="E5792" s="61"/>
      <c r="F5792" s="61"/>
      <c r="G5792" s="61"/>
      <c r="H5792" s="61"/>
      <c r="I5792" s="61"/>
      <c r="J5792" s="61"/>
      <c r="K5792" s="61"/>
    </row>
    <row r="5793" spans="1:11">
      <c r="A5793" s="62" t="str">
        <f>IF(Encodage!A5793="","",IF(COUNTIF($A$2:A5792,Encodage!A5793),"",IF(AND(Encodage!A5793&gt;=$G$2,Encodage!A5793&lt;=$H$2),Encodage!B5793,"")))</f>
        <v/>
      </c>
      <c r="B5793" s="62" t="str">
        <f>IF(A5793="","",IF(COUNTIF($A$2:B5792,Encodage!B5793)&gt;0,"",IF(AND(Encodage!B5793&gt;=$G$2,Encodage!A5793&lt;=$H$2),Encodage!C5793,"")))</f>
        <v/>
      </c>
      <c r="C5793" s="62"/>
      <c r="D5793" s="61"/>
      <c r="E5793" s="61"/>
      <c r="F5793" s="61"/>
      <c r="G5793" s="61"/>
      <c r="H5793" s="61"/>
      <c r="I5793" s="61"/>
      <c r="J5793" s="61"/>
      <c r="K5793" s="61"/>
    </row>
    <row r="5794" spans="1:11">
      <c r="A5794" s="62" t="str">
        <f>IF(Encodage!A5794="","",IF(COUNTIF($A$2:A5793,Encodage!A5794),"",IF(AND(Encodage!A5794&gt;=$G$2,Encodage!A5794&lt;=$H$2),Encodage!B5794,"")))</f>
        <v/>
      </c>
      <c r="B5794" s="62" t="str">
        <f>IF(A5794="","",IF(COUNTIF($A$2:B5793,Encodage!B5794)&gt;0,"",IF(AND(Encodage!B5794&gt;=$G$2,Encodage!A5794&lt;=$H$2),Encodage!C5794,"")))</f>
        <v/>
      </c>
      <c r="C5794" s="62"/>
      <c r="D5794" s="61"/>
      <c r="E5794" s="61"/>
      <c r="F5794" s="61"/>
      <c r="G5794" s="61"/>
      <c r="H5794" s="61"/>
      <c r="I5794" s="61"/>
      <c r="J5794" s="61"/>
      <c r="K5794" s="61"/>
    </row>
    <row r="5795" spans="1:11">
      <c r="A5795" s="62" t="str">
        <f>IF(Encodage!A5795="","",IF(COUNTIF($A$2:A5794,Encodage!A5795),"",IF(AND(Encodage!A5795&gt;=$G$2,Encodage!A5795&lt;=$H$2),Encodage!B5795,"")))</f>
        <v/>
      </c>
      <c r="B5795" s="62" t="str">
        <f>IF(A5795="","",IF(COUNTIF($A$2:B5794,Encodage!B5795)&gt;0,"",IF(AND(Encodage!B5795&gt;=$G$2,Encodage!A5795&lt;=$H$2),Encodage!C5795,"")))</f>
        <v/>
      </c>
      <c r="C5795" s="62"/>
      <c r="D5795" s="61"/>
      <c r="E5795" s="61"/>
      <c r="F5795" s="61"/>
      <c r="G5795" s="61"/>
      <c r="H5795" s="61"/>
      <c r="I5795" s="61"/>
      <c r="J5795" s="61"/>
      <c r="K5795" s="61"/>
    </row>
    <row r="5796" spans="1:11">
      <c r="A5796" s="62" t="str">
        <f>IF(Encodage!A5796="","",IF(COUNTIF($A$2:A5795,Encodage!A5796),"",IF(AND(Encodage!A5796&gt;=$G$2,Encodage!A5796&lt;=$H$2),Encodage!B5796,"")))</f>
        <v/>
      </c>
      <c r="B5796" s="62" t="str">
        <f>IF(A5796="","",IF(COUNTIF($A$2:B5795,Encodage!B5796)&gt;0,"",IF(AND(Encodage!B5796&gt;=$G$2,Encodage!A5796&lt;=$H$2),Encodage!C5796,"")))</f>
        <v/>
      </c>
      <c r="C5796" s="62"/>
      <c r="D5796" s="61"/>
      <c r="E5796" s="61"/>
      <c r="F5796" s="61"/>
      <c r="G5796" s="61"/>
      <c r="H5796" s="61"/>
      <c r="I5796" s="61"/>
      <c r="J5796" s="61"/>
      <c r="K5796" s="61"/>
    </row>
    <row r="5797" spans="1:11">
      <c r="A5797" s="62" t="str">
        <f>IF(Encodage!A5797="","",IF(COUNTIF($A$2:A5796,Encodage!A5797),"",IF(AND(Encodage!A5797&gt;=$G$2,Encodage!A5797&lt;=$H$2),Encodage!B5797,"")))</f>
        <v/>
      </c>
      <c r="B5797" s="62" t="str">
        <f>IF(A5797="","",IF(COUNTIF($A$2:B5796,Encodage!B5797)&gt;0,"",IF(AND(Encodage!B5797&gt;=$G$2,Encodage!A5797&lt;=$H$2),Encodage!C5797,"")))</f>
        <v/>
      </c>
      <c r="C5797" s="62"/>
      <c r="D5797" s="61"/>
      <c r="E5797" s="61"/>
      <c r="F5797" s="61"/>
      <c r="G5797" s="61"/>
      <c r="H5797" s="61"/>
      <c r="I5797" s="61"/>
      <c r="J5797" s="61"/>
      <c r="K5797" s="61"/>
    </row>
    <row r="5798" spans="1:11">
      <c r="A5798" s="62" t="str">
        <f>IF(Encodage!A5798="","",IF(COUNTIF($A$2:A5797,Encodage!A5798),"",IF(AND(Encodage!A5798&gt;=$G$2,Encodage!A5798&lt;=$H$2),Encodage!B5798,"")))</f>
        <v/>
      </c>
      <c r="B5798" s="62" t="str">
        <f>IF(A5798="","",IF(COUNTIF($A$2:B5797,Encodage!B5798)&gt;0,"",IF(AND(Encodage!B5798&gt;=$G$2,Encodage!A5798&lt;=$H$2),Encodage!C5798,"")))</f>
        <v/>
      </c>
      <c r="C5798" s="62"/>
      <c r="D5798" s="61"/>
      <c r="E5798" s="61"/>
      <c r="F5798" s="61"/>
      <c r="G5798" s="61"/>
      <c r="H5798" s="61"/>
      <c r="I5798" s="61"/>
      <c r="J5798" s="61"/>
      <c r="K5798" s="61"/>
    </row>
    <row r="5799" spans="1:11">
      <c r="A5799" s="62" t="str">
        <f>IF(Encodage!A5799="","",IF(COUNTIF($A$2:A5798,Encodage!A5799),"",IF(AND(Encodage!A5799&gt;=$G$2,Encodage!A5799&lt;=$H$2),Encodage!B5799,"")))</f>
        <v/>
      </c>
      <c r="B5799" s="62" t="str">
        <f>IF(A5799="","",IF(COUNTIF($A$2:B5798,Encodage!B5799)&gt;0,"",IF(AND(Encodage!B5799&gt;=$G$2,Encodage!A5799&lt;=$H$2),Encodage!C5799,"")))</f>
        <v/>
      </c>
      <c r="C5799" s="62"/>
      <c r="D5799" s="61"/>
      <c r="E5799" s="61"/>
      <c r="F5799" s="61"/>
      <c r="G5799" s="61"/>
      <c r="H5799" s="61"/>
      <c r="I5799" s="61"/>
      <c r="J5799" s="61"/>
      <c r="K5799" s="61"/>
    </row>
    <row r="5800" spans="1:11">
      <c r="A5800" s="62" t="str">
        <f>IF(Encodage!A5800="","",IF(COUNTIF($A$2:A5799,Encodage!A5800),"",IF(AND(Encodage!A5800&gt;=$G$2,Encodage!A5800&lt;=$H$2),Encodage!B5800,"")))</f>
        <v/>
      </c>
      <c r="B5800" s="62" t="str">
        <f>IF(A5800="","",IF(COUNTIF($A$2:B5799,Encodage!B5800)&gt;0,"",IF(AND(Encodage!B5800&gt;=$G$2,Encodage!A5800&lt;=$H$2),Encodage!C5800,"")))</f>
        <v/>
      </c>
      <c r="C5800" s="62"/>
      <c r="D5800" s="61"/>
      <c r="E5800" s="61"/>
      <c r="F5800" s="61"/>
      <c r="G5800" s="61"/>
      <c r="H5800" s="61"/>
      <c r="I5800" s="61"/>
      <c r="J5800" s="61"/>
      <c r="K5800" s="61"/>
    </row>
    <row r="5801" spans="1:11">
      <c r="A5801" s="62" t="str">
        <f>IF(Encodage!A5801="","",IF(COUNTIF($A$2:A5800,Encodage!A5801),"",IF(AND(Encodage!A5801&gt;=$G$2,Encodage!A5801&lt;=$H$2),Encodage!B5801,"")))</f>
        <v/>
      </c>
      <c r="B5801" s="62" t="str">
        <f>IF(A5801="","",IF(COUNTIF($A$2:B5800,Encodage!B5801)&gt;0,"",IF(AND(Encodage!B5801&gt;=$G$2,Encodage!A5801&lt;=$H$2),Encodage!C5801,"")))</f>
        <v/>
      </c>
      <c r="C5801" s="62"/>
      <c r="D5801" s="61"/>
      <c r="E5801" s="61"/>
      <c r="F5801" s="61"/>
      <c r="G5801" s="61"/>
      <c r="H5801" s="61"/>
      <c r="I5801" s="61"/>
      <c r="J5801" s="61"/>
      <c r="K5801" s="61"/>
    </row>
    <row r="5802" spans="1:11">
      <c r="A5802" s="62" t="str">
        <f>IF(Encodage!A5802="","",IF(COUNTIF($A$2:A5801,Encodage!A5802),"",IF(AND(Encodage!A5802&gt;=$G$2,Encodage!A5802&lt;=$H$2),Encodage!B5802,"")))</f>
        <v/>
      </c>
      <c r="B5802" s="62" t="str">
        <f>IF(A5802="","",IF(COUNTIF($A$2:B5801,Encodage!B5802)&gt;0,"",IF(AND(Encodage!B5802&gt;=$G$2,Encodage!A5802&lt;=$H$2),Encodage!C5802,"")))</f>
        <v/>
      </c>
      <c r="C5802" s="62"/>
      <c r="D5802" s="61"/>
      <c r="E5802" s="61"/>
      <c r="F5802" s="61"/>
      <c r="G5802" s="61"/>
      <c r="H5802" s="61"/>
      <c r="I5802" s="61"/>
      <c r="J5802" s="61"/>
      <c r="K5802" s="61"/>
    </row>
    <row r="5803" spans="1:11">
      <c r="A5803" s="62" t="str">
        <f>IF(Encodage!A5803="","",IF(COUNTIF($A$2:A5802,Encodage!A5803),"",IF(AND(Encodage!A5803&gt;=$G$2,Encodage!A5803&lt;=$H$2),Encodage!B5803,"")))</f>
        <v/>
      </c>
      <c r="B5803" s="62" t="str">
        <f>IF(A5803="","",IF(COUNTIF($A$2:B5802,Encodage!B5803)&gt;0,"",IF(AND(Encodage!B5803&gt;=$G$2,Encodage!A5803&lt;=$H$2),Encodage!C5803,"")))</f>
        <v/>
      </c>
      <c r="C5803" s="62"/>
      <c r="D5803" s="61"/>
      <c r="E5803" s="61"/>
      <c r="F5803" s="61"/>
      <c r="G5803" s="61"/>
      <c r="H5803" s="61"/>
      <c r="I5803" s="61"/>
      <c r="J5803" s="61"/>
      <c r="K5803" s="61"/>
    </row>
    <row r="5804" spans="1:11">
      <c r="A5804" s="62" t="str">
        <f>IF(Encodage!A5804="","",IF(COUNTIF($A$2:A5803,Encodage!A5804),"",IF(AND(Encodage!A5804&gt;=$G$2,Encodage!A5804&lt;=$H$2),Encodage!B5804,"")))</f>
        <v/>
      </c>
      <c r="B5804" s="62" t="str">
        <f>IF(A5804="","",IF(COUNTIF($A$2:B5803,Encodage!B5804)&gt;0,"",IF(AND(Encodage!B5804&gt;=$G$2,Encodage!A5804&lt;=$H$2),Encodage!C5804,"")))</f>
        <v/>
      </c>
      <c r="C5804" s="62"/>
      <c r="D5804" s="61"/>
      <c r="E5804" s="61"/>
      <c r="F5804" s="61"/>
      <c r="G5804" s="61"/>
      <c r="H5804" s="61"/>
      <c r="I5804" s="61"/>
      <c r="J5804" s="61"/>
      <c r="K5804" s="61"/>
    </row>
    <row r="5805" spans="1:11">
      <c r="A5805" s="62" t="str">
        <f>IF(Encodage!A5805="","",IF(COUNTIF($A$2:A5804,Encodage!A5805),"",IF(AND(Encodage!A5805&gt;=$G$2,Encodage!A5805&lt;=$H$2),Encodage!B5805,"")))</f>
        <v/>
      </c>
      <c r="B5805" s="62" t="str">
        <f>IF(A5805="","",IF(COUNTIF($A$2:B5804,Encodage!B5805)&gt;0,"",IF(AND(Encodage!B5805&gt;=$G$2,Encodage!A5805&lt;=$H$2),Encodage!C5805,"")))</f>
        <v/>
      </c>
      <c r="C5805" s="62"/>
      <c r="D5805" s="61"/>
      <c r="E5805" s="61"/>
      <c r="F5805" s="61"/>
      <c r="G5805" s="61"/>
      <c r="H5805" s="61"/>
      <c r="I5805" s="61"/>
      <c r="J5805" s="61"/>
      <c r="K5805" s="61"/>
    </row>
    <row r="5806" spans="1:11">
      <c r="A5806" s="62" t="str">
        <f>IF(Encodage!A5806="","",IF(COUNTIF($A$2:A5805,Encodage!A5806),"",IF(AND(Encodage!A5806&gt;=$G$2,Encodage!A5806&lt;=$H$2),Encodage!B5806,"")))</f>
        <v/>
      </c>
      <c r="B5806" s="62" t="str">
        <f>IF(A5806="","",IF(COUNTIF($A$2:B5805,Encodage!B5806)&gt;0,"",IF(AND(Encodage!B5806&gt;=$G$2,Encodage!A5806&lt;=$H$2),Encodage!C5806,"")))</f>
        <v/>
      </c>
      <c r="C5806" s="62"/>
      <c r="D5806" s="61"/>
      <c r="E5806" s="61"/>
      <c r="F5806" s="61"/>
      <c r="G5806" s="61"/>
      <c r="H5806" s="61"/>
      <c r="I5806" s="61"/>
      <c r="J5806" s="61"/>
      <c r="K5806" s="61"/>
    </row>
    <row r="5807" spans="1:11">
      <c r="A5807" s="62" t="str">
        <f>IF(Encodage!A5807="","",IF(COUNTIF($A$2:A5806,Encodage!A5807),"",IF(AND(Encodage!A5807&gt;=$G$2,Encodage!A5807&lt;=$H$2),Encodage!B5807,"")))</f>
        <v/>
      </c>
      <c r="B5807" s="62" t="str">
        <f>IF(A5807="","",IF(COUNTIF($A$2:B5806,Encodage!B5807)&gt;0,"",IF(AND(Encodage!B5807&gt;=$G$2,Encodage!A5807&lt;=$H$2),Encodage!C5807,"")))</f>
        <v/>
      </c>
      <c r="C5807" s="62"/>
      <c r="D5807" s="61"/>
      <c r="E5807" s="61"/>
      <c r="F5807" s="61"/>
      <c r="G5807" s="61"/>
      <c r="H5807" s="61"/>
      <c r="I5807" s="61"/>
      <c r="J5807" s="61"/>
      <c r="K5807" s="61"/>
    </row>
    <row r="5808" spans="1:11">
      <c r="A5808" s="62" t="str">
        <f>IF(Encodage!A5808="","",IF(COUNTIF($A$2:A5807,Encodage!A5808),"",IF(AND(Encodage!A5808&gt;=$G$2,Encodage!A5808&lt;=$H$2),Encodage!B5808,"")))</f>
        <v/>
      </c>
      <c r="B5808" s="62" t="str">
        <f>IF(A5808="","",IF(COUNTIF($A$2:B5807,Encodage!B5808)&gt;0,"",IF(AND(Encodage!B5808&gt;=$G$2,Encodage!A5808&lt;=$H$2),Encodage!C5808,"")))</f>
        <v/>
      </c>
      <c r="C5808" s="62"/>
      <c r="D5808" s="61"/>
      <c r="E5808" s="61"/>
      <c r="F5808" s="61"/>
      <c r="G5808" s="61"/>
      <c r="H5808" s="61"/>
      <c r="I5808" s="61"/>
      <c r="J5808" s="61"/>
      <c r="K5808" s="61"/>
    </row>
    <row r="5809" spans="1:11">
      <c r="A5809" s="62" t="str">
        <f>IF(Encodage!A5809="","",IF(COUNTIF($A$2:A5808,Encodage!A5809),"",IF(AND(Encodage!A5809&gt;=$G$2,Encodage!A5809&lt;=$H$2),Encodage!B5809,"")))</f>
        <v/>
      </c>
      <c r="B5809" s="62" t="str">
        <f>IF(A5809="","",IF(COUNTIF($A$2:B5808,Encodage!B5809)&gt;0,"",IF(AND(Encodage!B5809&gt;=$G$2,Encodage!A5809&lt;=$H$2),Encodage!C5809,"")))</f>
        <v/>
      </c>
      <c r="C5809" s="62"/>
      <c r="D5809" s="61"/>
      <c r="E5809" s="61"/>
      <c r="F5809" s="61"/>
      <c r="G5809" s="61"/>
      <c r="H5809" s="61"/>
      <c r="I5809" s="61"/>
      <c r="J5809" s="61"/>
      <c r="K5809" s="61"/>
    </row>
    <row r="5810" spans="1:11">
      <c r="A5810" s="62" t="str">
        <f>IF(Encodage!A5810="","",IF(COUNTIF($A$2:A5809,Encodage!A5810),"",IF(AND(Encodage!A5810&gt;=$G$2,Encodage!A5810&lt;=$H$2),Encodage!B5810,"")))</f>
        <v/>
      </c>
      <c r="B5810" s="62" t="str">
        <f>IF(A5810="","",IF(COUNTIF($A$2:B5809,Encodage!B5810)&gt;0,"",IF(AND(Encodage!B5810&gt;=$G$2,Encodage!A5810&lt;=$H$2),Encodage!C5810,"")))</f>
        <v/>
      </c>
      <c r="C5810" s="62"/>
      <c r="D5810" s="61"/>
      <c r="E5810" s="61"/>
      <c r="F5810" s="61"/>
      <c r="G5810" s="61"/>
      <c r="H5810" s="61"/>
      <c r="I5810" s="61"/>
      <c r="J5810" s="61"/>
      <c r="K5810" s="61"/>
    </row>
    <row r="5811" spans="1:11">
      <c r="A5811" s="62" t="str">
        <f>IF(Encodage!A5811="","",IF(COUNTIF($A$2:A5810,Encodage!A5811),"",IF(AND(Encodage!A5811&gt;=$G$2,Encodage!A5811&lt;=$H$2),Encodage!B5811,"")))</f>
        <v/>
      </c>
      <c r="B5811" s="62" t="str">
        <f>IF(A5811="","",IF(COUNTIF($A$2:B5810,Encodage!B5811)&gt;0,"",IF(AND(Encodage!B5811&gt;=$G$2,Encodage!A5811&lt;=$H$2),Encodage!C5811,"")))</f>
        <v/>
      </c>
      <c r="C5811" s="62"/>
      <c r="D5811" s="61"/>
      <c r="E5811" s="61"/>
      <c r="F5811" s="61"/>
      <c r="G5811" s="61"/>
      <c r="H5811" s="61"/>
      <c r="I5811" s="61"/>
      <c r="J5811" s="61"/>
      <c r="K5811" s="61"/>
    </row>
    <row r="5812" spans="1:11">
      <c r="A5812" s="62" t="str">
        <f>IF(Encodage!A5812="","",IF(COUNTIF($A$2:A5811,Encodage!A5812),"",IF(AND(Encodage!A5812&gt;=$G$2,Encodage!A5812&lt;=$H$2),Encodage!B5812,"")))</f>
        <v/>
      </c>
      <c r="B5812" s="62" t="str">
        <f>IF(A5812="","",IF(COUNTIF($A$2:B5811,Encodage!B5812)&gt;0,"",IF(AND(Encodage!B5812&gt;=$G$2,Encodage!A5812&lt;=$H$2),Encodage!C5812,"")))</f>
        <v/>
      </c>
      <c r="C5812" s="62"/>
      <c r="D5812" s="61"/>
      <c r="E5812" s="61"/>
      <c r="F5812" s="61"/>
      <c r="G5812" s="61"/>
      <c r="H5812" s="61"/>
      <c r="I5812" s="61"/>
      <c r="J5812" s="61"/>
      <c r="K5812" s="61"/>
    </row>
    <row r="5813" spans="1:11">
      <c r="A5813" s="62" t="str">
        <f>IF(Encodage!A5813="","",IF(COUNTIF($A$2:A5812,Encodage!A5813),"",IF(AND(Encodage!A5813&gt;=$G$2,Encodage!A5813&lt;=$H$2),Encodage!B5813,"")))</f>
        <v/>
      </c>
      <c r="B5813" s="62" t="str">
        <f>IF(A5813="","",IF(COUNTIF($A$2:B5812,Encodage!B5813)&gt;0,"",IF(AND(Encodage!B5813&gt;=$G$2,Encodage!A5813&lt;=$H$2),Encodage!C5813,"")))</f>
        <v/>
      </c>
      <c r="C5813" s="62"/>
      <c r="D5813" s="61"/>
      <c r="E5813" s="61"/>
      <c r="F5813" s="61"/>
      <c r="G5813" s="61"/>
      <c r="H5813" s="61"/>
      <c r="I5813" s="61"/>
      <c r="J5813" s="61"/>
      <c r="K5813" s="61"/>
    </row>
    <row r="5814" spans="1:11">
      <c r="A5814" s="62" t="str">
        <f>IF(Encodage!A5814="","",IF(COUNTIF($A$2:A5813,Encodage!A5814),"",IF(AND(Encodage!A5814&gt;=$G$2,Encodage!A5814&lt;=$H$2),Encodage!B5814,"")))</f>
        <v/>
      </c>
      <c r="B5814" s="62" t="str">
        <f>IF(A5814="","",IF(COUNTIF($A$2:B5813,Encodage!B5814)&gt;0,"",IF(AND(Encodage!B5814&gt;=$G$2,Encodage!A5814&lt;=$H$2),Encodage!C5814,"")))</f>
        <v/>
      </c>
      <c r="C5814" s="62"/>
      <c r="D5814" s="61"/>
      <c r="E5814" s="61"/>
      <c r="F5814" s="61"/>
      <c r="G5814" s="61"/>
      <c r="H5814" s="61"/>
      <c r="I5814" s="61"/>
      <c r="J5814" s="61"/>
      <c r="K5814" s="61"/>
    </row>
    <row r="5815" spans="1:11">
      <c r="A5815" s="62" t="str">
        <f>IF(Encodage!A5815="","",IF(COUNTIF($A$2:A5814,Encodage!A5815),"",IF(AND(Encodage!A5815&gt;=$G$2,Encodage!A5815&lt;=$H$2),Encodage!B5815,"")))</f>
        <v/>
      </c>
      <c r="B5815" s="62" t="str">
        <f>IF(A5815="","",IF(COUNTIF($A$2:B5814,Encodage!B5815)&gt;0,"",IF(AND(Encodage!B5815&gt;=$G$2,Encodage!A5815&lt;=$H$2),Encodage!C5815,"")))</f>
        <v/>
      </c>
      <c r="C5815" s="62"/>
      <c r="D5815" s="61"/>
      <c r="E5815" s="61"/>
      <c r="F5815" s="61"/>
      <c r="G5815" s="61"/>
      <c r="H5815" s="61"/>
      <c r="I5815" s="61"/>
      <c r="J5815" s="61"/>
      <c r="K5815" s="61"/>
    </row>
    <row r="5816" spans="1:11">
      <c r="A5816" s="62" t="str">
        <f>IF(Encodage!A5816="","",IF(COUNTIF($A$2:A5815,Encodage!A5816),"",IF(AND(Encodage!A5816&gt;=$G$2,Encodage!A5816&lt;=$H$2),Encodage!B5816,"")))</f>
        <v/>
      </c>
      <c r="B5816" s="62" t="str">
        <f>IF(A5816="","",IF(COUNTIF($A$2:B5815,Encodage!B5816)&gt;0,"",IF(AND(Encodage!B5816&gt;=$G$2,Encodage!A5816&lt;=$H$2),Encodage!C5816,"")))</f>
        <v/>
      </c>
      <c r="C5816" s="62"/>
      <c r="D5816" s="61"/>
      <c r="E5816" s="61"/>
      <c r="F5816" s="61"/>
      <c r="G5816" s="61"/>
      <c r="H5816" s="61"/>
      <c r="I5816" s="61"/>
      <c r="J5816" s="61"/>
      <c r="K5816" s="61"/>
    </row>
    <row r="5817" spans="1:11">
      <c r="A5817" s="62" t="str">
        <f>IF(Encodage!A5817="","",IF(COUNTIF($A$2:A5816,Encodage!A5817),"",IF(AND(Encodage!A5817&gt;=$G$2,Encodage!A5817&lt;=$H$2),Encodage!B5817,"")))</f>
        <v/>
      </c>
      <c r="B5817" s="62" t="str">
        <f>IF(A5817="","",IF(COUNTIF($A$2:B5816,Encodage!B5817)&gt;0,"",IF(AND(Encodage!B5817&gt;=$G$2,Encodage!A5817&lt;=$H$2),Encodage!C5817,"")))</f>
        <v/>
      </c>
      <c r="C5817" s="62"/>
      <c r="D5817" s="61"/>
      <c r="E5817" s="61"/>
      <c r="F5817" s="61"/>
      <c r="G5817" s="61"/>
      <c r="H5817" s="61"/>
      <c r="I5817" s="61"/>
      <c r="J5817" s="61"/>
      <c r="K5817" s="61"/>
    </row>
    <row r="5818" spans="1:11">
      <c r="A5818" s="62" t="str">
        <f>IF(Encodage!A5818="","",IF(COUNTIF($A$2:A5817,Encodage!A5818),"",IF(AND(Encodage!A5818&gt;=$G$2,Encodage!A5818&lt;=$H$2),Encodage!B5818,"")))</f>
        <v/>
      </c>
      <c r="B5818" s="62" t="str">
        <f>IF(A5818="","",IF(COUNTIF($A$2:B5817,Encodage!B5818)&gt;0,"",IF(AND(Encodage!B5818&gt;=$G$2,Encodage!A5818&lt;=$H$2),Encodage!C5818,"")))</f>
        <v/>
      </c>
      <c r="C5818" s="62"/>
      <c r="D5818" s="61"/>
      <c r="E5818" s="61"/>
      <c r="F5818" s="61"/>
      <c r="G5818" s="61"/>
      <c r="H5818" s="61"/>
      <c r="I5818" s="61"/>
      <c r="J5818" s="61"/>
      <c r="K5818" s="61"/>
    </row>
    <row r="5819" spans="1:11">
      <c r="A5819" s="62" t="str">
        <f>IF(Encodage!A5819="","",IF(COUNTIF($A$2:A5818,Encodage!A5819),"",IF(AND(Encodage!A5819&gt;=$G$2,Encodage!A5819&lt;=$H$2),Encodage!B5819,"")))</f>
        <v/>
      </c>
      <c r="B5819" s="62" t="str">
        <f>IF(A5819="","",IF(COUNTIF($A$2:B5818,Encodage!B5819)&gt;0,"",IF(AND(Encodage!B5819&gt;=$G$2,Encodage!A5819&lt;=$H$2),Encodage!C5819,"")))</f>
        <v/>
      </c>
      <c r="C5819" s="62"/>
      <c r="D5819" s="61"/>
      <c r="E5819" s="61"/>
      <c r="F5819" s="61"/>
      <c r="G5819" s="61"/>
      <c r="H5819" s="61"/>
      <c r="I5819" s="61"/>
      <c r="J5819" s="61"/>
      <c r="K5819" s="61"/>
    </row>
    <row r="5820" spans="1:11">
      <c r="A5820" s="62" t="str">
        <f>IF(Encodage!A5820="","",IF(COUNTIF($A$2:A5819,Encodage!A5820),"",IF(AND(Encodage!A5820&gt;=$G$2,Encodage!A5820&lt;=$H$2),Encodage!B5820,"")))</f>
        <v/>
      </c>
      <c r="B5820" s="62" t="str">
        <f>IF(A5820="","",IF(COUNTIF($A$2:B5819,Encodage!B5820)&gt;0,"",IF(AND(Encodage!B5820&gt;=$G$2,Encodage!A5820&lt;=$H$2),Encodage!C5820,"")))</f>
        <v/>
      </c>
      <c r="C5820" s="62"/>
      <c r="D5820" s="61"/>
      <c r="E5820" s="61"/>
      <c r="F5820" s="61"/>
      <c r="G5820" s="61"/>
      <c r="H5820" s="61"/>
      <c r="I5820" s="61"/>
      <c r="J5820" s="61"/>
      <c r="K5820" s="61"/>
    </row>
    <row r="5821" spans="1:11">
      <c r="A5821" s="62" t="str">
        <f>IF(Encodage!A5821="","",IF(COUNTIF($A$2:A5820,Encodage!A5821),"",IF(AND(Encodage!A5821&gt;=$G$2,Encodage!A5821&lt;=$H$2),Encodage!B5821,"")))</f>
        <v/>
      </c>
      <c r="B5821" s="62" t="str">
        <f>IF(A5821="","",IF(COUNTIF($A$2:B5820,Encodage!B5821)&gt;0,"",IF(AND(Encodage!B5821&gt;=$G$2,Encodage!A5821&lt;=$H$2),Encodage!C5821,"")))</f>
        <v/>
      </c>
      <c r="C5821" s="62"/>
      <c r="D5821" s="61"/>
      <c r="E5821" s="61"/>
      <c r="F5821" s="61"/>
      <c r="G5821" s="61"/>
      <c r="H5821" s="61"/>
      <c r="I5821" s="61"/>
      <c r="J5821" s="61"/>
      <c r="K5821" s="61"/>
    </row>
    <row r="5822" spans="1:11">
      <c r="A5822" s="62" t="str">
        <f>IF(Encodage!A5822="","",IF(COUNTIF($A$2:A5821,Encodage!A5822),"",IF(AND(Encodage!A5822&gt;=$G$2,Encodage!A5822&lt;=$H$2),Encodage!B5822,"")))</f>
        <v/>
      </c>
      <c r="B5822" s="62" t="str">
        <f>IF(A5822="","",IF(COUNTIF($A$2:B5821,Encodage!B5822)&gt;0,"",IF(AND(Encodage!B5822&gt;=$G$2,Encodage!A5822&lt;=$H$2),Encodage!C5822,"")))</f>
        <v/>
      </c>
      <c r="C5822" s="62"/>
      <c r="D5822" s="61"/>
      <c r="E5822" s="61"/>
      <c r="F5822" s="61"/>
      <c r="G5822" s="61"/>
      <c r="H5822" s="61"/>
      <c r="I5822" s="61"/>
      <c r="J5822" s="61"/>
      <c r="K5822" s="61"/>
    </row>
    <row r="5823" spans="1:11">
      <c r="A5823" s="62" t="str">
        <f>IF(Encodage!A5823="","",IF(COUNTIF($A$2:A5822,Encodage!A5823),"",IF(AND(Encodage!A5823&gt;=$G$2,Encodage!A5823&lt;=$H$2),Encodage!B5823,"")))</f>
        <v/>
      </c>
      <c r="B5823" s="62" t="str">
        <f>IF(A5823="","",IF(COUNTIF($A$2:B5822,Encodage!B5823)&gt;0,"",IF(AND(Encodage!B5823&gt;=$G$2,Encodage!A5823&lt;=$H$2),Encodage!C5823,"")))</f>
        <v/>
      </c>
      <c r="C5823" s="62"/>
      <c r="D5823" s="61"/>
      <c r="E5823" s="61"/>
      <c r="F5823" s="61"/>
      <c r="G5823" s="61"/>
      <c r="H5823" s="61"/>
      <c r="I5823" s="61"/>
      <c r="J5823" s="61"/>
      <c r="K5823" s="61"/>
    </row>
    <row r="5824" spans="1:11">
      <c r="A5824" s="62" t="str">
        <f>IF(Encodage!A5824="","",IF(COUNTIF($A$2:A5823,Encodage!A5824),"",IF(AND(Encodage!A5824&gt;=$G$2,Encodage!A5824&lt;=$H$2),Encodage!B5824,"")))</f>
        <v/>
      </c>
      <c r="B5824" s="62" t="str">
        <f>IF(A5824="","",IF(COUNTIF($A$2:B5823,Encodage!B5824)&gt;0,"",IF(AND(Encodage!B5824&gt;=$G$2,Encodage!A5824&lt;=$H$2),Encodage!C5824,"")))</f>
        <v/>
      </c>
      <c r="C5824" s="62"/>
      <c r="D5824" s="61"/>
      <c r="E5824" s="61"/>
      <c r="F5824" s="61"/>
      <c r="G5824" s="61"/>
      <c r="H5824" s="61"/>
      <c r="I5824" s="61"/>
      <c r="J5824" s="61"/>
      <c r="K5824" s="61"/>
    </row>
    <row r="5825" spans="1:11">
      <c r="A5825" s="62" t="str">
        <f>IF(Encodage!A5825="","",IF(COUNTIF($A$2:A5824,Encodage!A5825),"",IF(AND(Encodage!A5825&gt;=$G$2,Encodage!A5825&lt;=$H$2),Encodage!B5825,"")))</f>
        <v/>
      </c>
      <c r="B5825" s="62" t="str">
        <f>IF(A5825="","",IF(COUNTIF($A$2:B5824,Encodage!B5825)&gt;0,"",IF(AND(Encodage!B5825&gt;=$G$2,Encodage!A5825&lt;=$H$2),Encodage!C5825,"")))</f>
        <v/>
      </c>
      <c r="C5825" s="62"/>
      <c r="D5825" s="61"/>
      <c r="E5825" s="61"/>
      <c r="F5825" s="61"/>
      <c r="G5825" s="61"/>
      <c r="H5825" s="61"/>
      <c r="I5825" s="61"/>
      <c r="J5825" s="61"/>
      <c r="K5825" s="61"/>
    </row>
    <row r="5826" spans="1:11">
      <c r="A5826" s="62" t="str">
        <f>IF(Encodage!A5826="","",IF(COUNTIF($A$2:A5825,Encodage!A5826),"",IF(AND(Encodage!A5826&gt;=$G$2,Encodage!A5826&lt;=$H$2),Encodage!B5826,"")))</f>
        <v/>
      </c>
      <c r="B5826" s="62" t="str">
        <f>IF(A5826="","",IF(COUNTIF($A$2:B5825,Encodage!B5826)&gt;0,"",IF(AND(Encodage!B5826&gt;=$G$2,Encodage!A5826&lt;=$H$2),Encodage!C5826,"")))</f>
        <v/>
      </c>
      <c r="C5826" s="62"/>
      <c r="D5826" s="61"/>
      <c r="E5826" s="61"/>
      <c r="F5826" s="61"/>
      <c r="G5826" s="61"/>
      <c r="H5826" s="61"/>
      <c r="I5826" s="61"/>
      <c r="J5826" s="61"/>
      <c r="K5826" s="61"/>
    </row>
    <row r="5827" spans="1:11">
      <c r="A5827" s="62" t="str">
        <f>IF(Encodage!A5827="","",IF(COUNTIF($A$2:A5826,Encodage!A5827),"",IF(AND(Encodage!A5827&gt;=$G$2,Encodage!A5827&lt;=$H$2),Encodage!B5827,"")))</f>
        <v/>
      </c>
      <c r="B5827" s="62" t="str">
        <f>IF(A5827="","",IF(COUNTIF($A$2:B5826,Encodage!B5827)&gt;0,"",IF(AND(Encodage!B5827&gt;=$G$2,Encodage!A5827&lt;=$H$2),Encodage!C5827,"")))</f>
        <v/>
      </c>
      <c r="C5827" s="62"/>
      <c r="D5827" s="61"/>
      <c r="E5827" s="61"/>
      <c r="F5827" s="61"/>
      <c r="G5827" s="61"/>
      <c r="H5827" s="61"/>
      <c r="I5827" s="61"/>
      <c r="J5827" s="61"/>
      <c r="K5827" s="61"/>
    </row>
    <row r="5828" spans="1:11">
      <c r="A5828" s="62" t="str">
        <f>IF(Encodage!A5828="","",IF(COUNTIF($A$2:A5827,Encodage!A5828),"",IF(AND(Encodage!A5828&gt;=$G$2,Encodage!A5828&lt;=$H$2),Encodage!B5828,"")))</f>
        <v/>
      </c>
      <c r="B5828" s="62" t="str">
        <f>IF(A5828="","",IF(COUNTIF($A$2:B5827,Encodage!B5828)&gt;0,"",IF(AND(Encodage!B5828&gt;=$G$2,Encodage!A5828&lt;=$H$2),Encodage!C5828,"")))</f>
        <v/>
      </c>
      <c r="C5828" s="62"/>
      <c r="D5828" s="61"/>
      <c r="E5828" s="61"/>
      <c r="F5828" s="61"/>
      <c r="G5828" s="61"/>
      <c r="H5828" s="61"/>
      <c r="I5828" s="61"/>
      <c r="J5828" s="61"/>
      <c r="K5828" s="61"/>
    </row>
    <row r="5829" spans="1:11">
      <c r="A5829" s="62" t="str">
        <f>IF(Encodage!A5829="","",IF(COUNTIF($A$2:A5828,Encodage!A5829),"",IF(AND(Encodage!A5829&gt;=$G$2,Encodage!A5829&lt;=$H$2),Encodage!B5829,"")))</f>
        <v/>
      </c>
      <c r="B5829" s="62" t="str">
        <f>IF(A5829="","",IF(COUNTIF($A$2:B5828,Encodage!B5829)&gt;0,"",IF(AND(Encodage!B5829&gt;=$G$2,Encodage!A5829&lt;=$H$2),Encodage!C5829,"")))</f>
        <v/>
      </c>
      <c r="C5829" s="62"/>
      <c r="D5829" s="61"/>
      <c r="E5829" s="61"/>
      <c r="F5829" s="61"/>
      <c r="G5829" s="61"/>
      <c r="H5829" s="61"/>
      <c r="I5829" s="61"/>
      <c r="J5829" s="61"/>
      <c r="K5829" s="61"/>
    </row>
    <row r="5830" spans="1:11">
      <c r="A5830" s="62" t="str">
        <f>IF(Encodage!A5830="","",IF(COUNTIF($A$2:A5829,Encodage!A5830),"",IF(AND(Encodage!A5830&gt;=$G$2,Encodage!A5830&lt;=$H$2),Encodage!B5830,"")))</f>
        <v/>
      </c>
      <c r="B5830" s="62" t="str">
        <f>IF(A5830="","",IF(COUNTIF($A$2:B5829,Encodage!B5830)&gt;0,"",IF(AND(Encodage!B5830&gt;=$G$2,Encodage!A5830&lt;=$H$2),Encodage!C5830,"")))</f>
        <v/>
      </c>
      <c r="C5830" s="62"/>
      <c r="D5830" s="61"/>
      <c r="E5830" s="61"/>
      <c r="F5830" s="61"/>
      <c r="G5830" s="61"/>
      <c r="H5830" s="61"/>
      <c r="I5830" s="61"/>
      <c r="J5830" s="61"/>
      <c r="K5830" s="61"/>
    </row>
    <row r="5831" spans="1:11">
      <c r="A5831" s="62" t="str">
        <f>IF(Encodage!A5831="","",IF(COUNTIF($A$2:A5830,Encodage!A5831),"",IF(AND(Encodage!A5831&gt;=$G$2,Encodage!A5831&lt;=$H$2),Encodage!B5831,"")))</f>
        <v/>
      </c>
      <c r="B5831" s="62" t="str">
        <f>IF(A5831="","",IF(COUNTIF($A$2:B5830,Encodage!B5831)&gt;0,"",IF(AND(Encodage!B5831&gt;=$G$2,Encodage!A5831&lt;=$H$2),Encodage!C5831,"")))</f>
        <v/>
      </c>
      <c r="C5831" s="62"/>
      <c r="D5831" s="61"/>
      <c r="E5831" s="61"/>
      <c r="F5831" s="61"/>
      <c r="G5831" s="61"/>
      <c r="H5831" s="61"/>
      <c r="I5831" s="61"/>
      <c r="J5831" s="61"/>
      <c r="K5831" s="61"/>
    </row>
    <row r="5832" spans="1:11">
      <c r="A5832" s="62" t="str">
        <f>IF(Encodage!A5832="","",IF(COUNTIF($A$2:A5831,Encodage!A5832),"",IF(AND(Encodage!A5832&gt;=$G$2,Encodage!A5832&lt;=$H$2),Encodage!B5832,"")))</f>
        <v/>
      </c>
      <c r="B5832" s="62" t="str">
        <f>IF(A5832="","",IF(COUNTIF($A$2:B5831,Encodage!B5832)&gt;0,"",IF(AND(Encodage!B5832&gt;=$G$2,Encodage!A5832&lt;=$H$2),Encodage!C5832,"")))</f>
        <v/>
      </c>
      <c r="C5832" s="62"/>
      <c r="D5832" s="61"/>
      <c r="E5832" s="61"/>
      <c r="F5832" s="61"/>
      <c r="G5832" s="61"/>
      <c r="H5832" s="61"/>
      <c r="I5832" s="61"/>
      <c r="J5832" s="61"/>
      <c r="K5832" s="61"/>
    </row>
    <row r="5833" spans="1:11">
      <c r="A5833" s="62" t="str">
        <f>IF(Encodage!A5833="","",IF(COUNTIF($A$2:A5832,Encodage!A5833),"",IF(AND(Encodage!A5833&gt;=$G$2,Encodage!A5833&lt;=$H$2),Encodage!B5833,"")))</f>
        <v/>
      </c>
      <c r="B5833" s="62" t="str">
        <f>IF(A5833="","",IF(COUNTIF($A$2:B5832,Encodage!B5833)&gt;0,"",IF(AND(Encodage!B5833&gt;=$G$2,Encodage!A5833&lt;=$H$2),Encodage!C5833,"")))</f>
        <v/>
      </c>
      <c r="C5833" s="62"/>
      <c r="D5833" s="61"/>
      <c r="E5833" s="61"/>
      <c r="F5833" s="61"/>
      <c r="G5833" s="61"/>
      <c r="H5833" s="61"/>
      <c r="I5833" s="61"/>
      <c r="J5833" s="61"/>
      <c r="K5833" s="61"/>
    </row>
    <row r="5834" spans="1:11">
      <c r="A5834" s="62" t="str">
        <f>IF(Encodage!A5834="","",IF(COUNTIF($A$2:A5833,Encodage!A5834),"",IF(AND(Encodage!A5834&gt;=$G$2,Encodage!A5834&lt;=$H$2),Encodage!B5834,"")))</f>
        <v/>
      </c>
      <c r="B5834" s="62" t="str">
        <f>IF(A5834="","",IF(COUNTIF($A$2:B5833,Encodage!B5834)&gt;0,"",IF(AND(Encodage!B5834&gt;=$G$2,Encodage!A5834&lt;=$H$2),Encodage!C5834,"")))</f>
        <v/>
      </c>
      <c r="C5834" s="62"/>
      <c r="D5834" s="61"/>
      <c r="E5834" s="61"/>
      <c r="F5834" s="61"/>
      <c r="G5834" s="61"/>
      <c r="H5834" s="61"/>
      <c r="I5834" s="61"/>
      <c r="J5834" s="61"/>
      <c r="K5834" s="61"/>
    </row>
    <row r="5835" spans="1:11">
      <c r="A5835" s="62" t="str">
        <f>IF(Encodage!A5835="","",IF(COUNTIF($A$2:A5834,Encodage!A5835),"",IF(AND(Encodage!A5835&gt;=$G$2,Encodage!A5835&lt;=$H$2),Encodage!B5835,"")))</f>
        <v/>
      </c>
      <c r="B5835" s="62" t="str">
        <f>IF(A5835="","",IF(COUNTIF($A$2:B5834,Encodage!B5835)&gt;0,"",IF(AND(Encodage!B5835&gt;=$G$2,Encodage!A5835&lt;=$H$2),Encodage!C5835,"")))</f>
        <v/>
      </c>
      <c r="C5835" s="62"/>
      <c r="D5835" s="61"/>
      <c r="E5835" s="61"/>
      <c r="F5835" s="61"/>
      <c r="G5835" s="61"/>
      <c r="H5835" s="61"/>
      <c r="I5835" s="61"/>
      <c r="J5835" s="61"/>
      <c r="K5835" s="61"/>
    </row>
    <row r="5836" spans="1:11">
      <c r="A5836" s="62" t="str">
        <f>IF(Encodage!A5836="","",IF(COUNTIF($A$2:A5835,Encodage!A5836),"",IF(AND(Encodage!A5836&gt;=$G$2,Encodage!A5836&lt;=$H$2),Encodage!B5836,"")))</f>
        <v/>
      </c>
      <c r="B5836" s="62" t="str">
        <f>IF(A5836="","",IF(COUNTIF($A$2:B5835,Encodage!B5836)&gt;0,"",IF(AND(Encodage!B5836&gt;=$G$2,Encodage!A5836&lt;=$H$2),Encodage!C5836,"")))</f>
        <v/>
      </c>
      <c r="C5836" s="62"/>
      <c r="D5836" s="61"/>
      <c r="E5836" s="61"/>
      <c r="F5836" s="61"/>
      <c r="G5836" s="61"/>
      <c r="H5836" s="61"/>
      <c r="I5836" s="61"/>
      <c r="J5836" s="61"/>
      <c r="K5836" s="61"/>
    </row>
    <row r="5837" spans="1:11">
      <c r="A5837" s="62" t="str">
        <f>IF(Encodage!A5837="","",IF(COUNTIF($A$2:A5836,Encodage!A5837),"",IF(AND(Encodage!A5837&gt;=$G$2,Encodage!A5837&lt;=$H$2),Encodage!B5837,"")))</f>
        <v/>
      </c>
      <c r="B5837" s="62" t="str">
        <f>IF(A5837="","",IF(COUNTIF($A$2:B5836,Encodage!B5837)&gt;0,"",IF(AND(Encodage!B5837&gt;=$G$2,Encodage!A5837&lt;=$H$2),Encodage!C5837,"")))</f>
        <v/>
      </c>
      <c r="C5837" s="62"/>
      <c r="D5837" s="61"/>
      <c r="E5837" s="61"/>
      <c r="F5837" s="61"/>
      <c r="G5837" s="61"/>
      <c r="H5837" s="61"/>
      <c r="I5837" s="61"/>
      <c r="J5837" s="61"/>
      <c r="K5837" s="61"/>
    </row>
    <row r="5838" spans="1:11">
      <c r="A5838" s="62" t="str">
        <f>IF(Encodage!A5838="","",IF(COUNTIF($A$2:A5837,Encodage!A5838),"",IF(AND(Encodage!A5838&gt;=$G$2,Encodage!A5838&lt;=$H$2),Encodage!B5838,"")))</f>
        <v/>
      </c>
      <c r="B5838" s="62" t="str">
        <f>IF(A5838="","",IF(COUNTIF($A$2:B5837,Encodage!B5838)&gt;0,"",IF(AND(Encodage!B5838&gt;=$G$2,Encodage!A5838&lt;=$H$2),Encodage!C5838,"")))</f>
        <v/>
      </c>
      <c r="C5838" s="62"/>
      <c r="D5838" s="61"/>
      <c r="E5838" s="61"/>
      <c r="F5838" s="61"/>
      <c r="G5838" s="61"/>
      <c r="H5838" s="61"/>
      <c r="I5838" s="61"/>
      <c r="J5838" s="61"/>
      <c r="K5838" s="61"/>
    </row>
    <row r="5839" spans="1:11">
      <c r="A5839" s="62" t="str">
        <f>IF(Encodage!A5839="","",IF(COUNTIF($A$2:A5838,Encodage!A5839),"",IF(AND(Encodage!A5839&gt;=$G$2,Encodage!A5839&lt;=$H$2),Encodage!B5839,"")))</f>
        <v/>
      </c>
      <c r="B5839" s="62" t="str">
        <f>IF(A5839="","",IF(COUNTIF($A$2:B5838,Encodage!B5839)&gt;0,"",IF(AND(Encodage!B5839&gt;=$G$2,Encodage!A5839&lt;=$H$2),Encodage!C5839,"")))</f>
        <v/>
      </c>
      <c r="C5839" s="62"/>
      <c r="D5839" s="61"/>
      <c r="E5839" s="61"/>
      <c r="F5839" s="61"/>
      <c r="G5839" s="61"/>
      <c r="H5839" s="61"/>
      <c r="I5839" s="61"/>
      <c r="J5839" s="61"/>
      <c r="K5839" s="61"/>
    </row>
    <row r="5840" spans="1:11">
      <c r="A5840" s="62" t="str">
        <f>IF(Encodage!A5840="","",IF(COUNTIF($A$2:A5839,Encodage!A5840),"",IF(AND(Encodage!A5840&gt;=$G$2,Encodage!A5840&lt;=$H$2),Encodage!B5840,"")))</f>
        <v/>
      </c>
      <c r="B5840" s="62" t="str">
        <f>IF(A5840="","",IF(COUNTIF($A$2:B5839,Encodage!B5840)&gt;0,"",IF(AND(Encodage!B5840&gt;=$G$2,Encodage!A5840&lt;=$H$2),Encodage!C5840,"")))</f>
        <v/>
      </c>
      <c r="C5840" s="62"/>
      <c r="D5840" s="61"/>
      <c r="E5840" s="61"/>
      <c r="F5840" s="61"/>
      <c r="G5840" s="61"/>
      <c r="H5840" s="61"/>
      <c r="I5840" s="61"/>
      <c r="J5840" s="61"/>
      <c r="K5840" s="61"/>
    </row>
    <row r="5841" spans="1:11">
      <c r="A5841" s="62" t="str">
        <f>IF(Encodage!A5841="","",IF(COUNTIF($A$2:A5840,Encodage!A5841),"",IF(AND(Encodage!A5841&gt;=$G$2,Encodage!A5841&lt;=$H$2),Encodage!B5841,"")))</f>
        <v/>
      </c>
      <c r="B5841" s="62" t="str">
        <f>IF(A5841="","",IF(COUNTIF($A$2:B5840,Encodage!B5841)&gt;0,"",IF(AND(Encodage!B5841&gt;=$G$2,Encodage!A5841&lt;=$H$2),Encodage!C5841,"")))</f>
        <v/>
      </c>
      <c r="C5841" s="62"/>
      <c r="D5841" s="61"/>
      <c r="E5841" s="61"/>
      <c r="F5841" s="61"/>
      <c r="G5841" s="61"/>
      <c r="H5841" s="61"/>
      <c r="I5841" s="61"/>
      <c r="J5841" s="61"/>
      <c r="K5841" s="61"/>
    </row>
    <row r="5842" spans="1:11">
      <c r="A5842" s="62" t="str">
        <f>IF(Encodage!A5842="","",IF(COUNTIF($A$2:A5841,Encodage!A5842),"",IF(AND(Encodage!A5842&gt;=$G$2,Encodage!A5842&lt;=$H$2),Encodage!B5842,"")))</f>
        <v/>
      </c>
      <c r="B5842" s="62" t="str">
        <f>IF(A5842="","",IF(COUNTIF($A$2:B5841,Encodage!B5842)&gt;0,"",IF(AND(Encodage!B5842&gt;=$G$2,Encodage!A5842&lt;=$H$2),Encodage!C5842,"")))</f>
        <v/>
      </c>
      <c r="C5842" s="62"/>
      <c r="D5842" s="61"/>
      <c r="E5842" s="61"/>
      <c r="F5842" s="61"/>
      <c r="G5842" s="61"/>
      <c r="H5842" s="61"/>
      <c r="I5842" s="61"/>
      <c r="J5842" s="61"/>
      <c r="K5842" s="61"/>
    </row>
    <row r="5843" spans="1:11">
      <c r="A5843" s="62" t="str">
        <f>IF(Encodage!A5843="","",IF(COUNTIF($A$2:A5842,Encodage!A5843),"",IF(AND(Encodage!A5843&gt;=$G$2,Encodage!A5843&lt;=$H$2),Encodage!B5843,"")))</f>
        <v/>
      </c>
      <c r="B5843" s="62" t="str">
        <f>IF(A5843="","",IF(COUNTIF($A$2:B5842,Encodage!B5843)&gt;0,"",IF(AND(Encodage!B5843&gt;=$G$2,Encodage!A5843&lt;=$H$2),Encodage!C5843,"")))</f>
        <v/>
      </c>
      <c r="C5843" s="62"/>
      <c r="D5843" s="61"/>
      <c r="E5843" s="61"/>
      <c r="F5843" s="61"/>
      <c r="G5843" s="61"/>
      <c r="H5843" s="61"/>
      <c r="I5843" s="61"/>
      <c r="J5843" s="61"/>
      <c r="K5843" s="61"/>
    </row>
    <row r="5844" spans="1:11">
      <c r="A5844" s="62" t="str">
        <f>IF(Encodage!A5844="","",IF(COUNTIF($A$2:A5843,Encodage!A5844),"",IF(AND(Encodage!A5844&gt;=$G$2,Encodage!A5844&lt;=$H$2),Encodage!B5844,"")))</f>
        <v/>
      </c>
      <c r="B5844" s="62" t="str">
        <f>IF(A5844="","",IF(COUNTIF($A$2:B5843,Encodage!B5844)&gt;0,"",IF(AND(Encodage!B5844&gt;=$G$2,Encodage!A5844&lt;=$H$2),Encodage!C5844,"")))</f>
        <v/>
      </c>
      <c r="C5844" s="62"/>
      <c r="D5844" s="61"/>
      <c r="E5844" s="61"/>
      <c r="F5844" s="61"/>
      <c r="G5844" s="61"/>
      <c r="H5844" s="61"/>
      <c r="I5844" s="61"/>
      <c r="J5844" s="61"/>
      <c r="K5844" s="61"/>
    </row>
    <row r="5845" spans="1:11">
      <c r="A5845" s="62" t="str">
        <f>IF(Encodage!A5845="","",IF(COUNTIF($A$2:A5844,Encodage!A5845),"",IF(AND(Encodage!A5845&gt;=$G$2,Encodage!A5845&lt;=$H$2),Encodage!B5845,"")))</f>
        <v/>
      </c>
      <c r="B5845" s="62" t="str">
        <f>IF(A5845="","",IF(COUNTIF($A$2:B5844,Encodage!B5845)&gt;0,"",IF(AND(Encodage!B5845&gt;=$G$2,Encodage!A5845&lt;=$H$2),Encodage!C5845,"")))</f>
        <v/>
      </c>
      <c r="C5845" s="62"/>
      <c r="D5845" s="61"/>
      <c r="E5845" s="61"/>
      <c r="F5845" s="61"/>
      <c r="G5845" s="61"/>
      <c r="H5845" s="61"/>
      <c r="I5845" s="61"/>
      <c r="J5845" s="61"/>
      <c r="K5845" s="61"/>
    </row>
    <row r="5846" spans="1:11">
      <c r="A5846" s="62" t="str">
        <f>IF(Encodage!A5846="","",IF(COUNTIF($A$2:A5845,Encodage!A5846),"",IF(AND(Encodage!A5846&gt;=$G$2,Encodage!A5846&lt;=$H$2),Encodage!B5846,"")))</f>
        <v/>
      </c>
      <c r="B5846" s="62" t="str">
        <f>IF(A5846="","",IF(COUNTIF($A$2:B5845,Encodage!B5846)&gt;0,"",IF(AND(Encodage!B5846&gt;=$G$2,Encodage!A5846&lt;=$H$2),Encodage!C5846,"")))</f>
        <v/>
      </c>
      <c r="C5846" s="62"/>
      <c r="D5846" s="61"/>
      <c r="E5846" s="61"/>
      <c r="F5846" s="61"/>
      <c r="G5846" s="61"/>
      <c r="H5846" s="61"/>
      <c r="I5846" s="61"/>
      <c r="J5846" s="61"/>
      <c r="K5846" s="61"/>
    </row>
    <row r="5847" spans="1:11">
      <c r="A5847" s="62" t="str">
        <f>IF(Encodage!A5847="","",IF(COUNTIF($A$2:A5846,Encodage!A5847),"",IF(AND(Encodage!A5847&gt;=$G$2,Encodage!A5847&lt;=$H$2),Encodage!B5847,"")))</f>
        <v/>
      </c>
      <c r="B5847" s="62" t="str">
        <f>IF(A5847="","",IF(COUNTIF($A$2:B5846,Encodage!B5847)&gt;0,"",IF(AND(Encodage!B5847&gt;=$G$2,Encodage!A5847&lt;=$H$2),Encodage!C5847,"")))</f>
        <v/>
      </c>
      <c r="C5847" s="62"/>
      <c r="D5847" s="61"/>
      <c r="E5847" s="61"/>
      <c r="F5847" s="61"/>
      <c r="G5847" s="61"/>
      <c r="H5847" s="61"/>
      <c r="I5847" s="61"/>
      <c r="J5847" s="61"/>
      <c r="K5847" s="61"/>
    </row>
    <row r="5848" spans="1:11">
      <c r="A5848" s="62" t="str">
        <f>IF(Encodage!A5848="","",IF(COUNTIF($A$2:A5847,Encodage!A5848),"",IF(AND(Encodage!A5848&gt;=$G$2,Encodage!A5848&lt;=$H$2),Encodage!B5848,"")))</f>
        <v/>
      </c>
      <c r="B5848" s="62" t="str">
        <f>IF(A5848="","",IF(COUNTIF($A$2:B5847,Encodage!B5848)&gt;0,"",IF(AND(Encodage!B5848&gt;=$G$2,Encodage!A5848&lt;=$H$2),Encodage!C5848,"")))</f>
        <v/>
      </c>
      <c r="C5848" s="62"/>
      <c r="D5848" s="61"/>
      <c r="E5848" s="61"/>
      <c r="F5848" s="61"/>
      <c r="G5848" s="61"/>
      <c r="H5848" s="61"/>
      <c r="I5848" s="61"/>
      <c r="J5848" s="61"/>
      <c r="K5848" s="61"/>
    </row>
    <row r="5849" spans="1:11">
      <c r="A5849" s="62" t="str">
        <f>IF(Encodage!A5849="","",IF(COUNTIF($A$2:A5848,Encodage!A5849),"",IF(AND(Encodage!A5849&gt;=$G$2,Encodage!A5849&lt;=$H$2),Encodage!B5849,"")))</f>
        <v/>
      </c>
      <c r="B5849" s="62" t="str">
        <f>IF(A5849="","",IF(COUNTIF($A$2:B5848,Encodage!B5849)&gt;0,"",IF(AND(Encodage!B5849&gt;=$G$2,Encodage!A5849&lt;=$H$2),Encodage!C5849,"")))</f>
        <v/>
      </c>
      <c r="C5849" s="62"/>
      <c r="D5849" s="61"/>
      <c r="E5849" s="61"/>
      <c r="F5849" s="61"/>
      <c r="G5849" s="61"/>
      <c r="H5849" s="61"/>
      <c r="I5849" s="61"/>
      <c r="J5849" s="61"/>
      <c r="K5849" s="61"/>
    </row>
    <row r="5850" spans="1:11">
      <c r="A5850" s="62" t="str">
        <f>IF(Encodage!A5850="","",IF(COUNTIF($A$2:A5849,Encodage!A5850),"",IF(AND(Encodage!A5850&gt;=$G$2,Encodage!A5850&lt;=$H$2),Encodage!B5850,"")))</f>
        <v/>
      </c>
      <c r="B5850" s="62" t="str">
        <f>IF(A5850="","",IF(COUNTIF($A$2:B5849,Encodage!B5850)&gt;0,"",IF(AND(Encodage!B5850&gt;=$G$2,Encodage!A5850&lt;=$H$2),Encodage!C5850,"")))</f>
        <v/>
      </c>
      <c r="C5850" s="62"/>
      <c r="D5850" s="61"/>
      <c r="E5850" s="61"/>
      <c r="F5850" s="61"/>
      <c r="G5850" s="61"/>
      <c r="H5850" s="61"/>
      <c r="I5850" s="61"/>
      <c r="J5850" s="61"/>
      <c r="K5850" s="61"/>
    </row>
    <row r="5851" spans="1:11">
      <c r="A5851" s="62" t="str">
        <f>IF(Encodage!A5851="","",IF(COUNTIF($A$2:A5850,Encodage!A5851),"",IF(AND(Encodage!A5851&gt;=$G$2,Encodage!A5851&lt;=$H$2),Encodage!B5851,"")))</f>
        <v/>
      </c>
      <c r="B5851" s="62" t="str">
        <f>IF(A5851="","",IF(COUNTIF($A$2:B5850,Encodage!B5851)&gt;0,"",IF(AND(Encodage!B5851&gt;=$G$2,Encodage!A5851&lt;=$H$2),Encodage!C5851,"")))</f>
        <v/>
      </c>
      <c r="C5851" s="62"/>
      <c r="D5851" s="61"/>
      <c r="E5851" s="61"/>
      <c r="F5851" s="61"/>
      <c r="G5851" s="61"/>
      <c r="H5851" s="61"/>
      <c r="I5851" s="61"/>
      <c r="J5851" s="61"/>
      <c r="K5851" s="61"/>
    </row>
    <row r="5852" spans="1:11">
      <c r="A5852" s="62" t="str">
        <f>IF(Encodage!A5852="","",IF(COUNTIF($A$2:A5851,Encodage!A5852),"",IF(AND(Encodage!A5852&gt;=$G$2,Encodage!A5852&lt;=$H$2),Encodage!B5852,"")))</f>
        <v/>
      </c>
      <c r="B5852" s="62" t="str">
        <f>IF(A5852="","",IF(COUNTIF($A$2:B5851,Encodage!B5852)&gt;0,"",IF(AND(Encodage!B5852&gt;=$G$2,Encodage!A5852&lt;=$H$2),Encodage!C5852,"")))</f>
        <v/>
      </c>
      <c r="C5852" s="62"/>
      <c r="D5852" s="61"/>
      <c r="E5852" s="61"/>
      <c r="F5852" s="61"/>
      <c r="G5852" s="61"/>
      <c r="H5852" s="61"/>
      <c r="I5852" s="61"/>
      <c r="J5852" s="61"/>
      <c r="K5852" s="61"/>
    </row>
    <row r="5853" spans="1:11">
      <c r="A5853" s="62" t="str">
        <f>IF(Encodage!A5853="","",IF(COUNTIF($A$2:A5852,Encodage!A5853),"",IF(AND(Encodage!A5853&gt;=$G$2,Encodage!A5853&lt;=$H$2),Encodage!B5853,"")))</f>
        <v/>
      </c>
      <c r="B5853" s="62" t="str">
        <f>IF(A5853="","",IF(COUNTIF($A$2:B5852,Encodage!B5853)&gt;0,"",IF(AND(Encodage!B5853&gt;=$G$2,Encodage!A5853&lt;=$H$2),Encodage!C5853,"")))</f>
        <v/>
      </c>
      <c r="C5853" s="62"/>
      <c r="D5853" s="61"/>
      <c r="E5853" s="61"/>
      <c r="F5853" s="61"/>
      <c r="G5853" s="61"/>
      <c r="H5853" s="61"/>
      <c r="I5853" s="61"/>
      <c r="J5853" s="61"/>
      <c r="K5853" s="61"/>
    </row>
    <row r="5854" spans="1:11">
      <c r="A5854" s="62" t="str">
        <f>IF(Encodage!A5854="","",IF(COUNTIF($A$2:A5853,Encodage!A5854),"",IF(AND(Encodage!A5854&gt;=$G$2,Encodage!A5854&lt;=$H$2),Encodage!B5854,"")))</f>
        <v/>
      </c>
      <c r="B5854" s="62" t="str">
        <f>IF(A5854="","",IF(COUNTIF($A$2:B5853,Encodage!B5854)&gt;0,"",IF(AND(Encodage!B5854&gt;=$G$2,Encodage!A5854&lt;=$H$2),Encodage!C5854,"")))</f>
        <v/>
      </c>
      <c r="C5854" s="62"/>
      <c r="D5854" s="61"/>
      <c r="E5854" s="61"/>
      <c r="F5854" s="61"/>
      <c r="G5854" s="61"/>
      <c r="H5854" s="61"/>
      <c r="I5854" s="61"/>
      <c r="J5854" s="61"/>
      <c r="K5854" s="61"/>
    </row>
    <row r="5855" spans="1:11">
      <c r="A5855" s="62" t="str">
        <f>IF(Encodage!A5855="","",IF(COUNTIF($A$2:A5854,Encodage!A5855),"",IF(AND(Encodage!A5855&gt;=$G$2,Encodage!A5855&lt;=$H$2),Encodage!B5855,"")))</f>
        <v/>
      </c>
      <c r="B5855" s="62" t="str">
        <f>IF(A5855="","",IF(COUNTIF($A$2:B5854,Encodage!B5855)&gt;0,"",IF(AND(Encodage!B5855&gt;=$G$2,Encodage!A5855&lt;=$H$2),Encodage!C5855,"")))</f>
        <v/>
      </c>
      <c r="C5855" s="62"/>
      <c r="D5855" s="61"/>
      <c r="E5855" s="61"/>
      <c r="F5855" s="61"/>
      <c r="G5855" s="61"/>
      <c r="H5855" s="61"/>
      <c r="I5855" s="61"/>
      <c r="J5855" s="61"/>
      <c r="K5855" s="61"/>
    </row>
    <row r="5856" spans="1:11">
      <c r="A5856" s="62" t="str">
        <f>IF(Encodage!A5856="","",IF(COUNTIF($A$2:A5855,Encodage!A5856),"",IF(AND(Encodage!A5856&gt;=$G$2,Encodage!A5856&lt;=$H$2),Encodage!B5856,"")))</f>
        <v/>
      </c>
      <c r="B5856" s="62" t="str">
        <f>IF(A5856="","",IF(COUNTIF($A$2:B5855,Encodage!B5856)&gt;0,"",IF(AND(Encodage!B5856&gt;=$G$2,Encodage!A5856&lt;=$H$2),Encodage!C5856,"")))</f>
        <v/>
      </c>
      <c r="C5856" s="62"/>
      <c r="D5856" s="61"/>
      <c r="E5856" s="61"/>
      <c r="F5856" s="61"/>
      <c r="G5856" s="61"/>
      <c r="H5856" s="61"/>
      <c r="I5856" s="61"/>
      <c r="J5856" s="61"/>
      <c r="K5856" s="61"/>
    </row>
    <row r="5857" spans="1:11">
      <c r="A5857" s="62" t="str">
        <f>IF(Encodage!A5857="","",IF(COUNTIF($A$2:A5856,Encodage!A5857),"",IF(AND(Encodage!A5857&gt;=$G$2,Encodage!A5857&lt;=$H$2),Encodage!B5857,"")))</f>
        <v/>
      </c>
      <c r="B5857" s="62" t="str">
        <f>IF(A5857="","",IF(COUNTIF($A$2:B5856,Encodage!B5857)&gt;0,"",IF(AND(Encodage!B5857&gt;=$G$2,Encodage!A5857&lt;=$H$2),Encodage!C5857,"")))</f>
        <v/>
      </c>
      <c r="C5857" s="62"/>
      <c r="D5857" s="61"/>
      <c r="E5857" s="61"/>
      <c r="F5857" s="61"/>
      <c r="G5857" s="61"/>
      <c r="H5857" s="61"/>
      <c r="I5857" s="61"/>
      <c r="J5857" s="61"/>
      <c r="K5857" s="61"/>
    </row>
    <row r="5858" spans="1:11">
      <c r="A5858" s="62" t="str">
        <f>IF(Encodage!A5858="","",IF(COUNTIF($A$2:A5857,Encodage!A5858),"",IF(AND(Encodage!A5858&gt;=$G$2,Encodage!A5858&lt;=$H$2),Encodage!B5858,"")))</f>
        <v/>
      </c>
      <c r="B5858" s="62" t="str">
        <f>IF(A5858="","",IF(COUNTIF($A$2:B5857,Encodage!B5858)&gt;0,"",IF(AND(Encodage!B5858&gt;=$G$2,Encodage!A5858&lt;=$H$2),Encodage!C5858,"")))</f>
        <v/>
      </c>
      <c r="C5858" s="62"/>
      <c r="D5858" s="61"/>
      <c r="E5858" s="61"/>
      <c r="F5858" s="61"/>
      <c r="G5858" s="61"/>
      <c r="H5858" s="61"/>
      <c r="I5858" s="61"/>
      <c r="J5858" s="61"/>
      <c r="K5858" s="61"/>
    </row>
    <row r="5859" spans="1:11">
      <c r="A5859" s="62" t="str">
        <f>IF(Encodage!A5859="","",IF(COUNTIF($A$2:A5858,Encodage!A5859),"",IF(AND(Encodage!A5859&gt;=$G$2,Encodage!A5859&lt;=$H$2),Encodage!B5859,"")))</f>
        <v/>
      </c>
      <c r="B5859" s="62" t="str">
        <f>IF(A5859="","",IF(COUNTIF($A$2:B5858,Encodage!B5859)&gt;0,"",IF(AND(Encodage!B5859&gt;=$G$2,Encodage!A5859&lt;=$H$2),Encodage!C5859,"")))</f>
        <v/>
      </c>
      <c r="C5859" s="62"/>
      <c r="D5859" s="61"/>
      <c r="E5859" s="61"/>
      <c r="F5859" s="61"/>
      <c r="G5859" s="61"/>
      <c r="H5859" s="61"/>
      <c r="I5859" s="61"/>
      <c r="J5859" s="61"/>
      <c r="K5859" s="61"/>
    </row>
    <row r="5860" spans="1:11">
      <c r="A5860" s="62" t="str">
        <f>IF(Encodage!A5860="","",IF(COUNTIF($A$2:A5859,Encodage!A5860),"",IF(AND(Encodage!A5860&gt;=$G$2,Encodage!A5860&lt;=$H$2),Encodage!B5860,"")))</f>
        <v/>
      </c>
      <c r="B5860" s="62" t="str">
        <f>IF(A5860="","",IF(COUNTIF($A$2:B5859,Encodage!B5860)&gt;0,"",IF(AND(Encodage!B5860&gt;=$G$2,Encodage!A5860&lt;=$H$2),Encodage!C5860,"")))</f>
        <v/>
      </c>
      <c r="C5860" s="62"/>
      <c r="D5860" s="61"/>
      <c r="E5860" s="61"/>
      <c r="F5860" s="61"/>
      <c r="G5860" s="61"/>
      <c r="H5860" s="61"/>
      <c r="I5860" s="61"/>
      <c r="J5860" s="61"/>
      <c r="K5860" s="61"/>
    </row>
    <row r="5861" spans="1:11">
      <c r="A5861" s="62" t="str">
        <f>IF(Encodage!A5861="","",IF(COUNTIF($A$2:A5860,Encodage!A5861),"",IF(AND(Encodage!A5861&gt;=$G$2,Encodage!A5861&lt;=$H$2),Encodage!B5861,"")))</f>
        <v/>
      </c>
      <c r="B5861" s="62" t="str">
        <f>IF(A5861="","",IF(COUNTIF($A$2:B5860,Encodage!B5861)&gt;0,"",IF(AND(Encodage!B5861&gt;=$G$2,Encodage!A5861&lt;=$H$2),Encodage!C5861,"")))</f>
        <v/>
      </c>
      <c r="C5861" s="62"/>
      <c r="D5861" s="61"/>
      <c r="E5861" s="61"/>
      <c r="F5861" s="61"/>
      <c r="G5861" s="61"/>
      <c r="H5861" s="61"/>
      <c r="I5861" s="61"/>
      <c r="J5861" s="61"/>
      <c r="K5861" s="61"/>
    </row>
    <row r="5862" spans="1:11">
      <c r="A5862" s="62" t="str">
        <f>IF(Encodage!A5862="","",IF(COUNTIF($A$2:A5861,Encodage!A5862),"",IF(AND(Encodage!A5862&gt;=$G$2,Encodage!A5862&lt;=$H$2),Encodage!B5862,"")))</f>
        <v/>
      </c>
      <c r="B5862" s="62" t="str">
        <f>IF(A5862="","",IF(COUNTIF($A$2:B5861,Encodage!B5862)&gt;0,"",IF(AND(Encodage!B5862&gt;=$G$2,Encodage!A5862&lt;=$H$2),Encodage!C5862,"")))</f>
        <v/>
      </c>
      <c r="C5862" s="62"/>
      <c r="D5862" s="61"/>
      <c r="E5862" s="61"/>
      <c r="F5862" s="61"/>
      <c r="G5862" s="61"/>
      <c r="H5862" s="61"/>
      <c r="I5862" s="61"/>
      <c r="J5862" s="61"/>
      <c r="K5862" s="61"/>
    </row>
    <row r="5863" spans="1:11">
      <c r="A5863" s="62" t="str">
        <f>IF(Encodage!A5863="","",IF(COUNTIF($A$2:A5862,Encodage!A5863),"",IF(AND(Encodage!A5863&gt;=$G$2,Encodage!A5863&lt;=$H$2),Encodage!B5863,"")))</f>
        <v/>
      </c>
      <c r="B5863" s="62" t="str">
        <f>IF(A5863="","",IF(COUNTIF($A$2:B5862,Encodage!B5863)&gt;0,"",IF(AND(Encodage!B5863&gt;=$G$2,Encodage!A5863&lt;=$H$2),Encodage!C5863,"")))</f>
        <v/>
      </c>
      <c r="C5863" s="62"/>
      <c r="D5863" s="61"/>
      <c r="E5863" s="61"/>
      <c r="F5863" s="61"/>
      <c r="G5863" s="61"/>
      <c r="H5863" s="61"/>
      <c r="I5863" s="61"/>
      <c r="J5863" s="61"/>
      <c r="K5863" s="61"/>
    </row>
    <row r="5864" spans="1:11">
      <c r="A5864" s="62" t="str">
        <f>IF(Encodage!A5864="","",IF(COUNTIF($A$2:A5863,Encodage!A5864),"",IF(AND(Encodage!A5864&gt;=$G$2,Encodage!A5864&lt;=$H$2),Encodage!B5864,"")))</f>
        <v/>
      </c>
      <c r="B5864" s="62" t="str">
        <f>IF(A5864="","",IF(COUNTIF($A$2:B5863,Encodage!B5864)&gt;0,"",IF(AND(Encodage!B5864&gt;=$G$2,Encodage!A5864&lt;=$H$2),Encodage!C5864,"")))</f>
        <v/>
      </c>
      <c r="C5864" s="62"/>
      <c r="D5864" s="61"/>
      <c r="E5864" s="61"/>
      <c r="F5864" s="61"/>
      <c r="G5864" s="61"/>
      <c r="H5864" s="61"/>
      <c r="I5864" s="61"/>
      <c r="J5864" s="61"/>
      <c r="K5864" s="61"/>
    </row>
    <row r="5865" spans="1:11">
      <c r="A5865" s="62" t="str">
        <f>IF(Encodage!A5865="","",IF(COUNTIF($A$2:A5864,Encodage!A5865),"",IF(AND(Encodage!A5865&gt;=$G$2,Encodage!A5865&lt;=$H$2),Encodage!B5865,"")))</f>
        <v/>
      </c>
      <c r="B5865" s="62" t="str">
        <f>IF(A5865="","",IF(COUNTIF($A$2:B5864,Encodage!B5865)&gt;0,"",IF(AND(Encodage!B5865&gt;=$G$2,Encodage!A5865&lt;=$H$2),Encodage!C5865,"")))</f>
        <v/>
      </c>
      <c r="C5865" s="62"/>
      <c r="D5865" s="61"/>
      <c r="E5865" s="61"/>
      <c r="F5865" s="61"/>
      <c r="G5865" s="61"/>
      <c r="H5865" s="61"/>
      <c r="I5865" s="61"/>
      <c r="J5865" s="61"/>
      <c r="K5865" s="61"/>
    </row>
    <row r="5866" spans="1:11">
      <c r="A5866" s="62" t="str">
        <f>IF(Encodage!A5866="","",IF(COUNTIF($A$2:A5865,Encodage!A5866),"",IF(AND(Encodage!A5866&gt;=$G$2,Encodage!A5866&lt;=$H$2),Encodage!B5866,"")))</f>
        <v/>
      </c>
      <c r="B5866" s="62" t="str">
        <f>IF(A5866="","",IF(COUNTIF($A$2:B5865,Encodage!B5866)&gt;0,"",IF(AND(Encodage!B5866&gt;=$G$2,Encodage!A5866&lt;=$H$2),Encodage!C5866,"")))</f>
        <v/>
      </c>
      <c r="C5866" s="62"/>
      <c r="D5866" s="61"/>
      <c r="E5866" s="61"/>
      <c r="F5866" s="61"/>
      <c r="G5866" s="61"/>
      <c r="H5866" s="61"/>
      <c r="I5866" s="61"/>
      <c r="J5866" s="61"/>
      <c r="K5866" s="61"/>
    </row>
    <row r="5867" spans="1:11">
      <c r="A5867" s="62" t="str">
        <f>IF(Encodage!A5867="","",IF(COUNTIF($A$2:A5866,Encodage!A5867),"",IF(AND(Encodage!A5867&gt;=$G$2,Encodage!A5867&lt;=$H$2),Encodage!B5867,"")))</f>
        <v/>
      </c>
      <c r="B5867" s="62" t="str">
        <f>IF(A5867="","",IF(COUNTIF($A$2:B5866,Encodage!B5867)&gt;0,"",IF(AND(Encodage!B5867&gt;=$G$2,Encodage!A5867&lt;=$H$2),Encodage!C5867,"")))</f>
        <v/>
      </c>
      <c r="C5867" s="62"/>
      <c r="D5867" s="61"/>
      <c r="E5867" s="61"/>
      <c r="F5867" s="61"/>
      <c r="G5867" s="61"/>
      <c r="H5867" s="61"/>
      <c r="I5867" s="61"/>
      <c r="J5867" s="61"/>
      <c r="K5867" s="61"/>
    </row>
    <row r="5868" spans="1:11">
      <c r="A5868" s="62" t="str">
        <f>IF(Encodage!A5868="","",IF(COUNTIF($A$2:A5867,Encodage!A5868),"",IF(AND(Encodage!A5868&gt;=$G$2,Encodage!A5868&lt;=$H$2),Encodage!B5868,"")))</f>
        <v/>
      </c>
      <c r="B5868" s="62" t="str">
        <f>IF(A5868="","",IF(COUNTIF($A$2:B5867,Encodage!B5868)&gt;0,"",IF(AND(Encodage!B5868&gt;=$G$2,Encodage!A5868&lt;=$H$2),Encodage!C5868,"")))</f>
        <v/>
      </c>
      <c r="C5868" s="62"/>
      <c r="D5868" s="61"/>
      <c r="E5868" s="61"/>
      <c r="F5868" s="61"/>
      <c r="G5868" s="61"/>
      <c r="H5868" s="61"/>
      <c r="I5868" s="61"/>
      <c r="J5868" s="61"/>
      <c r="K5868" s="61"/>
    </row>
    <row r="5869" spans="1:11">
      <c r="A5869" s="62" t="str">
        <f>IF(Encodage!A5869="","",IF(COUNTIF($A$2:A5868,Encodage!A5869),"",IF(AND(Encodage!A5869&gt;=$G$2,Encodage!A5869&lt;=$H$2),Encodage!B5869,"")))</f>
        <v/>
      </c>
      <c r="B5869" s="62" t="str">
        <f>IF(A5869="","",IF(COUNTIF($A$2:B5868,Encodage!B5869)&gt;0,"",IF(AND(Encodage!B5869&gt;=$G$2,Encodage!A5869&lt;=$H$2),Encodage!C5869,"")))</f>
        <v/>
      </c>
      <c r="C5869" s="62"/>
      <c r="D5869" s="61"/>
      <c r="E5869" s="61"/>
      <c r="F5869" s="61"/>
      <c r="G5869" s="61"/>
      <c r="H5869" s="61"/>
      <c r="I5869" s="61"/>
      <c r="J5869" s="61"/>
      <c r="K5869" s="61"/>
    </row>
    <row r="5870" spans="1:11">
      <c r="A5870" s="62" t="str">
        <f>IF(Encodage!A5870="","",IF(COUNTIF($A$2:A5869,Encodage!A5870),"",IF(AND(Encodage!A5870&gt;=$G$2,Encodage!A5870&lt;=$H$2),Encodage!B5870,"")))</f>
        <v/>
      </c>
      <c r="B5870" s="62" t="str">
        <f>IF(A5870="","",IF(COUNTIF($A$2:B5869,Encodage!B5870)&gt;0,"",IF(AND(Encodage!B5870&gt;=$G$2,Encodage!A5870&lt;=$H$2),Encodage!C5870,"")))</f>
        <v/>
      </c>
      <c r="C5870" s="62"/>
      <c r="D5870" s="61"/>
      <c r="E5870" s="61"/>
      <c r="F5870" s="61"/>
      <c r="G5870" s="61"/>
      <c r="H5870" s="61"/>
      <c r="I5870" s="61"/>
      <c r="J5870" s="61"/>
      <c r="K5870" s="61"/>
    </row>
    <row r="5871" spans="1:11">
      <c r="A5871" s="62" t="str">
        <f>IF(Encodage!A5871="","",IF(COUNTIF($A$2:A5870,Encodage!A5871),"",IF(AND(Encodage!A5871&gt;=$G$2,Encodage!A5871&lt;=$H$2),Encodage!B5871,"")))</f>
        <v/>
      </c>
      <c r="B5871" s="62" t="str">
        <f>IF(A5871="","",IF(COUNTIF($A$2:B5870,Encodage!B5871)&gt;0,"",IF(AND(Encodage!B5871&gt;=$G$2,Encodage!A5871&lt;=$H$2),Encodage!C5871,"")))</f>
        <v/>
      </c>
      <c r="C5871" s="62"/>
      <c r="D5871" s="61"/>
      <c r="E5871" s="61"/>
      <c r="F5871" s="61"/>
      <c r="G5871" s="61"/>
      <c r="H5871" s="61"/>
      <c r="I5871" s="61"/>
      <c r="J5871" s="61"/>
      <c r="K5871" s="61"/>
    </row>
    <row r="5872" spans="1:11">
      <c r="A5872" s="62" t="str">
        <f>IF(Encodage!A5872="","",IF(COUNTIF($A$2:A5871,Encodage!A5872),"",IF(AND(Encodage!A5872&gt;=$G$2,Encodage!A5872&lt;=$H$2),Encodage!B5872,"")))</f>
        <v/>
      </c>
      <c r="B5872" s="62" t="str">
        <f>IF(A5872="","",IF(COUNTIF($A$2:B5871,Encodage!B5872)&gt;0,"",IF(AND(Encodage!B5872&gt;=$G$2,Encodage!A5872&lt;=$H$2),Encodage!C5872,"")))</f>
        <v/>
      </c>
      <c r="C5872" s="62"/>
      <c r="D5872" s="61"/>
      <c r="E5872" s="61"/>
      <c r="F5872" s="61"/>
      <c r="G5872" s="61"/>
      <c r="H5872" s="61"/>
      <c r="I5872" s="61"/>
      <c r="J5872" s="61"/>
      <c r="K5872" s="61"/>
    </row>
    <row r="5873" spans="1:11">
      <c r="A5873" s="62" t="str">
        <f>IF(Encodage!A5873="","",IF(COUNTIF($A$2:A5872,Encodage!A5873),"",IF(AND(Encodage!A5873&gt;=$G$2,Encodage!A5873&lt;=$H$2),Encodage!B5873,"")))</f>
        <v/>
      </c>
      <c r="B5873" s="62" t="str">
        <f>IF(A5873="","",IF(COUNTIF($A$2:B5872,Encodage!B5873)&gt;0,"",IF(AND(Encodage!B5873&gt;=$G$2,Encodage!A5873&lt;=$H$2),Encodage!C5873,"")))</f>
        <v/>
      </c>
      <c r="C5873" s="62"/>
      <c r="D5873" s="61"/>
      <c r="E5873" s="61"/>
      <c r="F5873" s="61"/>
      <c r="G5873" s="61"/>
      <c r="H5873" s="61"/>
      <c r="I5873" s="61"/>
      <c r="J5873" s="61"/>
      <c r="K5873" s="61"/>
    </row>
    <row r="5874" spans="1:11">
      <c r="A5874" s="62" t="str">
        <f>IF(Encodage!A5874="","",IF(COUNTIF($A$2:A5873,Encodage!A5874),"",IF(AND(Encodage!A5874&gt;=$G$2,Encodage!A5874&lt;=$H$2),Encodage!B5874,"")))</f>
        <v/>
      </c>
      <c r="B5874" s="62" t="str">
        <f>IF(A5874="","",IF(COUNTIF($A$2:B5873,Encodage!B5874)&gt;0,"",IF(AND(Encodage!B5874&gt;=$G$2,Encodage!A5874&lt;=$H$2),Encodage!C5874,"")))</f>
        <v/>
      </c>
      <c r="C5874" s="62"/>
      <c r="D5874" s="61"/>
      <c r="E5874" s="61"/>
      <c r="F5874" s="61"/>
      <c r="G5874" s="61"/>
      <c r="H5874" s="61"/>
      <c r="I5874" s="61"/>
      <c r="J5874" s="61"/>
      <c r="K5874" s="61"/>
    </row>
    <row r="5875" spans="1:11">
      <c r="A5875" s="62" t="str">
        <f>IF(Encodage!A5875="","",IF(COUNTIF($A$2:A5874,Encodage!A5875),"",IF(AND(Encodage!A5875&gt;=$G$2,Encodage!A5875&lt;=$H$2),Encodage!B5875,"")))</f>
        <v/>
      </c>
      <c r="B5875" s="62" t="str">
        <f>IF(A5875="","",IF(COUNTIF($A$2:B5874,Encodage!B5875)&gt;0,"",IF(AND(Encodage!B5875&gt;=$G$2,Encodage!A5875&lt;=$H$2),Encodage!C5875,"")))</f>
        <v/>
      </c>
      <c r="C5875" s="62"/>
      <c r="D5875" s="61"/>
      <c r="E5875" s="61"/>
      <c r="F5875" s="61"/>
      <c r="G5875" s="61"/>
      <c r="H5875" s="61"/>
      <c r="I5875" s="61"/>
      <c r="J5875" s="61"/>
      <c r="K5875" s="61"/>
    </row>
    <row r="5876" spans="1:11">
      <c r="A5876" s="62" t="str">
        <f>IF(Encodage!A5876="","",IF(COUNTIF($A$2:A5875,Encodage!A5876),"",IF(AND(Encodage!A5876&gt;=$G$2,Encodage!A5876&lt;=$H$2),Encodage!B5876,"")))</f>
        <v/>
      </c>
      <c r="B5876" s="62" t="str">
        <f>IF(A5876="","",IF(COUNTIF($A$2:B5875,Encodage!B5876)&gt;0,"",IF(AND(Encodage!B5876&gt;=$G$2,Encodage!A5876&lt;=$H$2),Encodage!C5876,"")))</f>
        <v/>
      </c>
      <c r="C5876" s="62"/>
      <c r="D5876" s="61"/>
      <c r="E5876" s="61"/>
      <c r="F5876" s="61"/>
      <c r="G5876" s="61"/>
      <c r="H5876" s="61"/>
      <c r="I5876" s="61"/>
      <c r="J5876" s="61"/>
      <c r="K5876" s="61"/>
    </row>
    <row r="5877" spans="1:11">
      <c r="A5877" s="62" t="str">
        <f>IF(Encodage!A5877="","",IF(COUNTIF($A$2:A5876,Encodage!A5877),"",IF(AND(Encodage!A5877&gt;=$G$2,Encodage!A5877&lt;=$H$2),Encodage!B5877,"")))</f>
        <v/>
      </c>
      <c r="B5877" s="62" t="str">
        <f>IF(A5877="","",IF(COUNTIF($A$2:B5876,Encodage!B5877)&gt;0,"",IF(AND(Encodage!B5877&gt;=$G$2,Encodage!A5877&lt;=$H$2),Encodage!C5877,"")))</f>
        <v/>
      </c>
      <c r="C5877" s="62"/>
      <c r="D5877" s="61"/>
      <c r="E5877" s="61"/>
      <c r="F5877" s="61"/>
      <c r="G5877" s="61"/>
      <c r="H5877" s="61"/>
      <c r="I5877" s="61"/>
      <c r="J5877" s="61"/>
      <c r="K5877" s="61"/>
    </row>
    <row r="5878" spans="1:11">
      <c r="A5878" s="62" t="str">
        <f>IF(Encodage!A5878="","",IF(COUNTIF($A$2:A5877,Encodage!A5878),"",IF(AND(Encodage!A5878&gt;=$G$2,Encodage!A5878&lt;=$H$2),Encodage!B5878,"")))</f>
        <v/>
      </c>
      <c r="B5878" s="62" t="str">
        <f>IF(A5878="","",IF(COUNTIF($A$2:B5877,Encodage!B5878)&gt;0,"",IF(AND(Encodage!B5878&gt;=$G$2,Encodage!A5878&lt;=$H$2),Encodage!C5878,"")))</f>
        <v/>
      </c>
      <c r="C5878" s="62"/>
      <c r="D5878" s="61"/>
      <c r="E5878" s="61"/>
      <c r="F5878" s="61"/>
      <c r="G5878" s="61"/>
      <c r="H5878" s="61"/>
      <c r="I5878" s="61"/>
      <c r="J5878" s="61"/>
      <c r="K5878" s="61"/>
    </row>
    <row r="5879" spans="1:11">
      <c r="A5879" s="62" t="str">
        <f>IF(Encodage!A5879="","",IF(COUNTIF($A$2:A5878,Encodage!A5879),"",IF(AND(Encodage!A5879&gt;=$G$2,Encodage!A5879&lt;=$H$2),Encodage!B5879,"")))</f>
        <v/>
      </c>
      <c r="B5879" s="62" t="str">
        <f>IF(A5879="","",IF(COUNTIF($A$2:B5878,Encodage!B5879)&gt;0,"",IF(AND(Encodage!B5879&gt;=$G$2,Encodage!A5879&lt;=$H$2),Encodage!C5879,"")))</f>
        <v/>
      </c>
      <c r="C5879" s="62"/>
      <c r="D5879" s="61"/>
      <c r="E5879" s="61"/>
      <c r="F5879" s="61"/>
      <c r="G5879" s="61"/>
      <c r="H5879" s="61"/>
      <c r="I5879" s="61"/>
      <c r="J5879" s="61"/>
      <c r="K5879" s="61"/>
    </row>
    <row r="5880" spans="1:11">
      <c r="A5880" s="62" t="str">
        <f>IF(Encodage!A5880="","",IF(COUNTIF($A$2:A5879,Encodage!A5880),"",IF(AND(Encodage!A5880&gt;=$G$2,Encodage!A5880&lt;=$H$2),Encodage!B5880,"")))</f>
        <v/>
      </c>
      <c r="B5880" s="62" t="str">
        <f>IF(A5880="","",IF(COUNTIF($A$2:B5879,Encodage!B5880)&gt;0,"",IF(AND(Encodage!B5880&gt;=$G$2,Encodage!A5880&lt;=$H$2),Encodage!C5880,"")))</f>
        <v/>
      </c>
      <c r="C5880" s="62"/>
      <c r="D5880" s="61"/>
      <c r="E5880" s="61"/>
      <c r="F5880" s="61"/>
      <c r="G5880" s="61"/>
      <c r="H5880" s="61"/>
      <c r="I5880" s="61"/>
      <c r="J5880" s="61"/>
      <c r="K5880" s="61"/>
    </row>
    <row r="5881" spans="1:11">
      <c r="A5881" s="62" t="str">
        <f>IF(Encodage!A5881="","",IF(COUNTIF($A$2:A5880,Encodage!A5881),"",IF(AND(Encodage!A5881&gt;=$G$2,Encodage!A5881&lt;=$H$2),Encodage!B5881,"")))</f>
        <v/>
      </c>
      <c r="B5881" s="62" t="str">
        <f>IF(A5881="","",IF(COUNTIF($A$2:B5880,Encodage!B5881)&gt;0,"",IF(AND(Encodage!B5881&gt;=$G$2,Encodage!A5881&lt;=$H$2),Encodage!C5881,"")))</f>
        <v/>
      </c>
      <c r="C5881" s="62"/>
      <c r="D5881" s="61"/>
      <c r="E5881" s="61"/>
      <c r="F5881" s="61"/>
      <c r="G5881" s="61"/>
      <c r="H5881" s="61"/>
      <c r="I5881" s="61"/>
      <c r="J5881" s="61"/>
      <c r="K5881" s="61"/>
    </row>
    <row r="5882" spans="1:11">
      <c r="A5882" s="62" t="str">
        <f>IF(Encodage!A5882="","",IF(COUNTIF($A$2:A5881,Encodage!A5882),"",IF(AND(Encodage!A5882&gt;=$G$2,Encodage!A5882&lt;=$H$2),Encodage!B5882,"")))</f>
        <v/>
      </c>
      <c r="B5882" s="62" t="str">
        <f>IF(A5882="","",IF(COUNTIF($A$2:B5881,Encodage!B5882)&gt;0,"",IF(AND(Encodage!B5882&gt;=$G$2,Encodage!A5882&lt;=$H$2),Encodage!C5882,"")))</f>
        <v/>
      </c>
      <c r="C5882" s="62"/>
      <c r="D5882" s="61"/>
      <c r="E5882" s="61"/>
      <c r="F5882" s="61"/>
      <c r="G5882" s="61"/>
      <c r="H5882" s="61"/>
      <c r="I5882" s="61"/>
      <c r="J5882" s="61"/>
      <c r="K5882" s="61"/>
    </row>
    <row r="5883" spans="1:11">
      <c r="A5883" s="62" t="str">
        <f>IF(Encodage!A5883="","",IF(COUNTIF($A$2:A5882,Encodage!A5883),"",IF(AND(Encodage!A5883&gt;=$G$2,Encodage!A5883&lt;=$H$2),Encodage!B5883,"")))</f>
        <v/>
      </c>
      <c r="B5883" s="62" t="str">
        <f>IF(A5883="","",IF(COUNTIF($A$2:B5882,Encodage!B5883)&gt;0,"",IF(AND(Encodage!B5883&gt;=$G$2,Encodage!A5883&lt;=$H$2),Encodage!C5883,"")))</f>
        <v/>
      </c>
      <c r="C5883" s="62"/>
      <c r="D5883" s="61"/>
      <c r="E5883" s="61"/>
      <c r="F5883" s="61"/>
      <c r="G5883" s="61"/>
      <c r="H5883" s="61"/>
      <c r="I5883" s="61"/>
      <c r="J5883" s="61"/>
      <c r="K5883" s="61"/>
    </row>
    <row r="5884" spans="1:11">
      <c r="A5884" s="62" t="str">
        <f>IF(Encodage!A5884="","",IF(COUNTIF($A$2:A5883,Encodage!A5884),"",IF(AND(Encodage!A5884&gt;=$G$2,Encodage!A5884&lt;=$H$2),Encodage!B5884,"")))</f>
        <v/>
      </c>
      <c r="B5884" s="62" t="str">
        <f>IF(A5884="","",IF(COUNTIF($A$2:B5883,Encodage!B5884)&gt;0,"",IF(AND(Encodage!B5884&gt;=$G$2,Encodage!A5884&lt;=$H$2),Encodage!C5884,"")))</f>
        <v/>
      </c>
      <c r="C5884" s="62"/>
      <c r="D5884" s="61"/>
      <c r="E5884" s="61"/>
      <c r="F5884" s="61"/>
      <c r="G5884" s="61"/>
      <c r="H5884" s="61"/>
      <c r="I5884" s="61"/>
      <c r="J5884" s="61"/>
      <c r="K5884" s="61"/>
    </row>
    <row r="5885" spans="1:11">
      <c r="A5885" s="62" t="str">
        <f>IF(Encodage!A5885="","",IF(COUNTIF($A$2:A5884,Encodage!A5885),"",IF(AND(Encodage!A5885&gt;=$G$2,Encodage!A5885&lt;=$H$2),Encodage!B5885,"")))</f>
        <v/>
      </c>
      <c r="B5885" s="62" t="str">
        <f>IF(A5885="","",IF(COUNTIF($A$2:B5884,Encodage!B5885)&gt;0,"",IF(AND(Encodage!B5885&gt;=$G$2,Encodage!A5885&lt;=$H$2),Encodage!C5885,"")))</f>
        <v/>
      </c>
      <c r="C5885" s="62"/>
      <c r="D5885" s="61"/>
      <c r="E5885" s="61"/>
      <c r="F5885" s="61"/>
      <c r="G5885" s="61"/>
      <c r="H5885" s="61"/>
      <c r="I5885" s="61"/>
      <c r="J5885" s="61"/>
      <c r="K5885" s="61"/>
    </row>
    <row r="5886" spans="1:11">
      <c r="A5886" s="62" t="str">
        <f>IF(Encodage!A5886="","",IF(COUNTIF($A$2:A5885,Encodage!A5886),"",IF(AND(Encodage!A5886&gt;=$G$2,Encodage!A5886&lt;=$H$2),Encodage!B5886,"")))</f>
        <v/>
      </c>
      <c r="B5886" s="62" t="str">
        <f>IF(A5886="","",IF(COUNTIF($A$2:B5885,Encodage!B5886)&gt;0,"",IF(AND(Encodage!B5886&gt;=$G$2,Encodage!A5886&lt;=$H$2),Encodage!C5886,"")))</f>
        <v/>
      </c>
      <c r="C5886" s="62"/>
      <c r="D5886" s="61"/>
      <c r="E5886" s="61"/>
      <c r="F5886" s="61"/>
      <c r="G5886" s="61"/>
      <c r="H5886" s="61"/>
      <c r="I5886" s="61"/>
      <c r="J5886" s="61"/>
      <c r="K5886" s="61"/>
    </row>
    <row r="5887" spans="1:11">
      <c r="A5887" s="62" t="str">
        <f>IF(Encodage!A5887="","",IF(COUNTIF($A$2:A5886,Encodage!A5887),"",IF(AND(Encodage!A5887&gt;=$G$2,Encodage!A5887&lt;=$H$2),Encodage!B5887,"")))</f>
        <v/>
      </c>
      <c r="B5887" s="62" t="str">
        <f>IF(A5887="","",IF(COUNTIF($A$2:B5886,Encodage!B5887)&gt;0,"",IF(AND(Encodage!B5887&gt;=$G$2,Encodage!A5887&lt;=$H$2),Encodage!C5887,"")))</f>
        <v/>
      </c>
      <c r="C5887" s="62"/>
      <c r="D5887" s="61"/>
      <c r="E5887" s="61"/>
      <c r="F5887" s="61"/>
      <c r="G5887" s="61"/>
      <c r="H5887" s="61"/>
      <c r="I5887" s="61"/>
      <c r="J5887" s="61"/>
      <c r="K5887" s="61"/>
    </row>
    <row r="5888" spans="1:11">
      <c r="A5888" s="62" t="str">
        <f>IF(Encodage!A5888="","",IF(COUNTIF($A$2:A5887,Encodage!A5888),"",IF(AND(Encodage!A5888&gt;=$G$2,Encodage!A5888&lt;=$H$2),Encodage!B5888,"")))</f>
        <v/>
      </c>
      <c r="B5888" s="62" t="str">
        <f>IF(A5888="","",IF(COUNTIF($A$2:B5887,Encodage!B5888)&gt;0,"",IF(AND(Encodage!B5888&gt;=$G$2,Encodage!A5888&lt;=$H$2),Encodage!C5888,"")))</f>
        <v/>
      </c>
      <c r="C5888" s="62"/>
      <c r="D5888" s="61"/>
      <c r="E5888" s="61"/>
      <c r="F5888" s="61"/>
      <c r="G5888" s="61"/>
      <c r="H5888" s="61"/>
      <c r="I5888" s="61"/>
      <c r="J5888" s="61"/>
      <c r="K5888" s="61"/>
    </row>
    <row r="5889" spans="1:11">
      <c r="A5889" s="62" t="str">
        <f>IF(Encodage!A5889="","",IF(COUNTIF($A$2:A5888,Encodage!A5889),"",IF(AND(Encodage!A5889&gt;=$G$2,Encodage!A5889&lt;=$H$2),Encodage!B5889,"")))</f>
        <v/>
      </c>
      <c r="B5889" s="62" t="str">
        <f>IF(A5889="","",IF(COUNTIF($A$2:B5888,Encodage!B5889)&gt;0,"",IF(AND(Encodage!B5889&gt;=$G$2,Encodage!A5889&lt;=$H$2),Encodage!C5889,"")))</f>
        <v/>
      </c>
      <c r="C5889" s="62"/>
      <c r="D5889" s="61"/>
      <c r="E5889" s="61"/>
      <c r="F5889" s="61"/>
      <c r="G5889" s="61"/>
      <c r="H5889" s="61"/>
      <c r="I5889" s="61"/>
      <c r="J5889" s="61"/>
      <c r="K5889" s="61"/>
    </row>
    <row r="5890" spans="1:11">
      <c r="A5890" s="62" t="str">
        <f>IF(Encodage!A5890="","",IF(COUNTIF($A$2:A5889,Encodage!A5890),"",IF(AND(Encodage!A5890&gt;=$G$2,Encodage!A5890&lt;=$H$2),Encodage!B5890,"")))</f>
        <v/>
      </c>
      <c r="B5890" s="62" t="str">
        <f>IF(A5890="","",IF(COUNTIF($A$2:B5889,Encodage!B5890)&gt;0,"",IF(AND(Encodage!B5890&gt;=$G$2,Encodage!A5890&lt;=$H$2),Encodage!C5890,"")))</f>
        <v/>
      </c>
      <c r="C5890" s="62"/>
      <c r="D5890" s="61"/>
      <c r="E5890" s="61"/>
      <c r="F5890" s="61"/>
      <c r="G5890" s="61"/>
      <c r="H5890" s="61"/>
      <c r="I5890" s="61"/>
      <c r="J5890" s="61"/>
      <c r="K5890" s="61"/>
    </row>
    <row r="5891" spans="1:11">
      <c r="A5891" s="62" t="str">
        <f>IF(Encodage!A5891="","",IF(COUNTIF($A$2:A5890,Encodage!A5891),"",IF(AND(Encodage!A5891&gt;=$G$2,Encodage!A5891&lt;=$H$2),Encodage!B5891,"")))</f>
        <v/>
      </c>
      <c r="B5891" s="62" t="str">
        <f>IF(A5891="","",IF(COUNTIF($A$2:B5890,Encodage!B5891)&gt;0,"",IF(AND(Encodage!B5891&gt;=$G$2,Encodage!A5891&lt;=$H$2),Encodage!C5891,"")))</f>
        <v/>
      </c>
      <c r="C5891" s="62"/>
      <c r="D5891" s="61"/>
      <c r="E5891" s="61"/>
      <c r="F5891" s="61"/>
      <c r="G5891" s="61"/>
      <c r="H5891" s="61"/>
      <c r="I5891" s="61"/>
      <c r="J5891" s="61"/>
      <c r="K5891" s="61"/>
    </row>
    <row r="5892" spans="1:11">
      <c r="A5892" s="62" t="str">
        <f>IF(Encodage!A5892="","",IF(COUNTIF($A$2:A5891,Encodage!A5892),"",IF(AND(Encodage!A5892&gt;=$G$2,Encodage!A5892&lt;=$H$2),Encodage!B5892,"")))</f>
        <v/>
      </c>
      <c r="B5892" s="62" t="str">
        <f>IF(A5892="","",IF(COUNTIF($A$2:B5891,Encodage!B5892)&gt;0,"",IF(AND(Encodage!B5892&gt;=$G$2,Encodage!A5892&lt;=$H$2),Encodage!C5892,"")))</f>
        <v/>
      </c>
      <c r="C5892" s="62"/>
      <c r="D5892" s="61"/>
      <c r="E5892" s="61"/>
      <c r="F5892" s="61"/>
      <c r="G5892" s="61"/>
      <c r="H5892" s="61"/>
      <c r="I5892" s="61"/>
      <c r="J5892" s="61"/>
      <c r="K5892" s="61"/>
    </row>
    <row r="5893" spans="1:11">
      <c r="A5893" s="62" t="str">
        <f>IF(Encodage!A5893="","",IF(COUNTIF($A$2:A5892,Encodage!A5893),"",IF(AND(Encodage!A5893&gt;=$G$2,Encodage!A5893&lt;=$H$2),Encodage!B5893,"")))</f>
        <v/>
      </c>
      <c r="B5893" s="62" t="str">
        <f>IF(A5893="","",IF(COUNTIF($A$2:B5892,Encodage!B5893)&gt;0,"",IF(AND(Encodage!B5893&gt;=$G$2,Encodage!A5893&lt;=$H$2),Encodage!C5893,"")))</f>
        <v/>
      </c>
      <c r="C5893" s="62"/>
      <c r="D5893" s="61"/>
      <c r="E5893" s="61"/>
      <c r="F5893" s="61"/>
      <c r="G5893" s="61"/>
      <c r="H5893" s="61"/>
      <c r="I5893" s="61"/>
      <c r="J5893" s="61"/>
      <c r="K5893" s="61"/>
    </row>
    <row r="5894" spans="1:11">
      <c r="A5894" s="62" t="str">
        <f>IF(Encodage!A5894="","",IF(COUNTIF($A$2:A5893,Encodage!A5894),"",IF(AND(Encodage!A5894&gt;=$G$2,Encodage!A5894&lt;=$H$2),Encodage!B5894,"")))</f>
        <v/>
      </c>
      <c r="B5894" s="62" t="str">
        <f>IF(A5894="","",IF(COUNTIF($A$2:B5893,Encodage!B5894)&gt;0,"",IF(AND(Encodage!B5894&gt;=$G$2,Encodage!A5894&lt;=$H$2),Encodage!C5894,"")))</f>
        <v/>
      </c>
      <c r="C5894" s="62"/>
      <c r="D5894" s="61"/>
      <c r="E5894" s="61"/>
      <c r="F5894" s="61"/>
      <c r="G5894" s="61"/>
      <c r="H5894" s="61"/>
      <c r="I5894" s="61"/>
      <c r="J5894" s="61"/>
      <c r="K5894" s="61"/>
    </row>
    <row r="5895" spans="1:11">
      <c r="A5895" s="62" t="str">
        <f>IF(Encodage!A5895="","",IF(COUNTIF($A$2:A5894,Encodage!A5895),"",IF(AND(Encodage!A5895&gt;=$G$2,Encodage!A5895&lt;=$H$2),Encodage!B5895,"")))</f>
        <v/>
      </c>
      <c r="B5895" s="62" t="str">
        <f>IF(A5895="","",IF(COUNTIF($A$2:B5894,Encodage!B5895)&gt;0,"",IF(AND(Encodage!B5895&gt;=$G$2,Encodage!A5895&lt;=$H$2),Encodage!C5895,"")))</f>
        <v/>
      </c>
      <c r="C5895" s="62"/>
      <c r="D5895" s="61"/>
      <c r="E5895" s="61"/>
      <c r="F5895" s="61"/>
      <c r="G5895" s="61"/>
      <c r="H5895" s="61"/>
      <c r="I5895" s="61"/>
      <c r="J5895" s="61"/>
      <c r="K5895" s="61"/>
    </row>
    <row r="5896" spans="1:11">
      <c r="A5896" s="62" t="str">
        <f>IF(Encodage!A5896="","",IF(COUNTIF($A$2:A5895,Encodage!A5896),"",IF(AND(Encodage!A5896&gt;=$G$2,Encodage!A5896&lt;=$H$2),Encodage!B5896,"")))</f>
        <v/>
      </c>
      <c r="B5896" s="62" t="str">
        <f>IF(A5896="","",IF(COUNTIF($A$2:B5895,Encodage!B5896)&gt;0,"",IF(AND(Encodage!B5896&gt;=$G$2,Encodage!A5896&lt;=$H$2),Encodage!C5896,"")))</f>
        <v/>
      </c>
      <c r="C5896" s="62"/>
      <c r="D5896" s="61"/>
      <c r="E5896" s="61"/>
      <c r="F5896" s="61"/>
      <c r="G5896" s="61"/>
      <c r="H5896" s="61"/>
      <c r="I5896" s="61"/>
      <c r="J5896" s="61"/>
      <c r="K5896" s="61"/>
    </row>
    <row r="5897" spans="1:11">
      <c r="A5897" s="62" t="str">
        <f>IF(Encodage!A5897="","",IF(COUNTIF($A$2:A5896,Encodage!A5897),"",IF(AND(Encodage!A5897&gt;=$G$2,Encodage!A5897&lt;=$H$2),Encodage!B5897,"")))</f>
        <v/>
      </c>
      <c r="B5897" s="62" t="str">
        <f>IF(A5897="","",IF(COUNTIF($A$2:B5896,Encodage!B5897)&gt;0,"",IF(AND(Encodage!B5897&gt;=$G$2,Encodage!A5897&lt;=$H$2),Encodage!C5897,"")))</f>
        <v/>
      </c>
      <c r="C5897" s="62"/>
      <c r="D5897" s="61"/>
      <c r="E5897" s="61"/>
      <c r="F5897" s="61"/>
      <c r="G5897" s="61"/>
      <c r="H5897" s="61"/>
      <c r="I5897" s="61"/>
      <c r="J5897" s="61"/>
      <c r="K5897" s="61"/>
    </row>
    <row r="5898" spans="1:11">
      <c r="A5898" s="62" t="str">
        <f>IF(Encodage!A5898="","",IF(COUNTIF($A$2:A5897,Encodage!A5898),"",IF(AND(Encodage!A5898&gt;=$G$2,Encodage!A5898&lt;=$H$2),Encodage!B5898,"")))</f>
        <v/>
      </c>
      <c r="B5898" s="62" t="str">
        <f>IF(A5898="","",IF(COUNTIF($A$2:B5897,Encodage!B5898)&gt;0,"",IF(AND(Encodage!B5898&gt;=$G$2,Encodage!A5898&lt;=$H$2),Encodage!C5898,"")))</f>
        <v/>
      </c>
      <c r="C5898" s="62"/>
      <c r="D5898" s="61"/>
      <c r="E5898" s="61"/>
      <c r="F5898" s="61"/>
      <c r="G5898" s="61"/>
      <c r="H5898" s="61"/>
      <c r="I5898" s="61"/>
      <c r="J5898" s="61"/>
      <c r="K5898" s="61"/>
    </row>
    <row r="5899" spans="1:11">
      <c r="A5899" s="62" t="str">
        <f>IF(Encodage!A5899="","",IF(COUNTIF($A$2:A5898,Encodage!A5899),"",IF(AND(Encodage!A5899&gt;=$G$2,Encodage!A5899&lt;=$H$2),Encodage!B5899,"")))</f>
        <v/>
      </c>
      <c r="B5899" s="62" t="str">
        <f>IF(A5899="","",IF(COUNTIF($A$2:B5898,Encodage!B5899)&gt;0,"",IF(AND(Encodage!B5899&gt;=$G$2,Encodage!A5899&lt;=$H$2),Encodage!C5899,"")))</f>
        <v/>
      </c>
      <c r="C5899" s="62"/>
      <c r="D5899" s="61"/>
      <c r="E5899" s="61"/>
      <c r="F5899" s="61"/>
      <c r="G5899" s="61"/>
      <c r="H5899" s="61"/>
      <c r="I5899" s="61"/>
      <c r="J5899" s="61"/>
      <c r="K5899" s="61"/>
    </row>
    <row r="5900" spans="1:11">
      <c r="A5900" s="62" t="str">
        <f>IF(Encodage!A5900="","",IF(COUNTIF($A$2:A5899,Encodage!A5900),"",IF(AND(Encodage!A5900&gt;=$G$2,Encodage!A5900&lt;=$H$2),Encodage!B5900,"")))</f>
        <v/>
      </c>
      <c r="B5900" s="62" t="str">
        <f>IF(A5900="","",IF(COUNTIF($A$2:B5899,Encodage!B5900)&gt;0,"",IF(AND(Encodage!B5900&gt;=$G$2,Encodage!A5900&lt;=$H$2),Encodage!C5900,"")))</f>
        <v/>
      </c>
      <c r="C5900" s="62"/>
      <c r="D5900" s="61"/>
      <c r="E5900" s="61"/>
      <c r="F5900" s="61"/>
      <c r="G5900" s="61"/>
      <c r="H5900" s="61"/>
      <c r="I5900" s="61"/>
      <c r="J5900" s="61"/>
      <c r="K5900" s="61"/>
    </row>
    <row r="5901" spans="1:11">
      <c r="A5901" s="62" t="str">
        <f>IF(Encodage!A5901="","",IF(COUNTIF($A$2:A5900,Encodage!A5901),"",IF(AND(Encodage!A5901&gt;=$G$2,Encodage!A5901&lt;=$H$2),Encodage!B5901,"")))</f>
        <v/>
      </c>
      <c r="B5901" s="62" t="str">
        <f>IF(A5901="","",IF(COUNTIF($A$2:B5900,Encodage!B5901)&gt;0,"",IF(AND(Encodage!B5901&gt;=$G$2,Encodage!A5901&lt;=$H$2),Encodage!C5901,"")))</f>
        <v/>
      </c>
      <c r="C5901" s="62"/>
      <c r="D5901" s="61"/>
      <c r="E5901" s="61"/>
      <c r="F5901" s="61"/>
      <c r="G5901" s="61"/>
      <c r="H5901" s="61"/>
      <c r="I5901" s="61"/>
      <c r="J5901" s="61"/>
      <c r="K5901" s="61"/>
    </row>
    <row r="5902" spans="1:11">
      <c r="A5902" s="62" t="str">
        <f>IF(Encodage!A5902="","",IF(COUNTIF($A$2:A5901,Encodage!A5902),"",IF(AND(Encodage!A5902&gt;=$G$2,Encodage!A5902&lt;=$H$2),Encodage!B5902,"")))</f>
        <v/>
      </c>
      <c r="B5902" s="62" t="str">
        <f>IF(A5902="","",IF(COUNTIF($A$2:B5901,Encodage!B5902)&gt;0,"",IF(AND(Encodage!B5902&gt;=$G$2,Encodage!A5902&lt;=$H$2),Encodage!C5902,"")))</f>
        <v/>
      </c>
      <c r="C5902" s="62"/>
      <c r="D5902" s="61"/>
      <c r="E5902" s="61"/>
      <c r="F5902" s="61"/>
      <c r="G5902" s="61"/>
      <c r="H5902" s="61"/>
      <c r="I5902" s="61"/>
      <c r="J5902" s="61"/>
      <c r="K5902" s="61"/>
    </row>
    <row r="5903" spans="1:11">
      <c r="A5903" s="62" t="str">
        <f>IF(Encodage!A5903="","",IF(COUNTIF($A$2:A5902,Encodage!A5903),"",IF(AND(Encodage!A5903&gt;=$G$2,Encodage!A5903&lt;=$H$2),Encodage!B5903,"")))</f>
        <v/>
      </c>
      <c r="B5903" s="62" t="str">
        <f>IF(A5903="","",IF(COUNTIF($A$2:B5902,Encodage!B5903)&gt;0,"",IF(AND(Encodage!B5903&gt;=$G$2,Encodage!A5903&lt;=$H$2),Encodage!C5903,"")))</f>
        <v/>
      </c>
      <c r="C5903" s="62"/>
      <c r="D5903" s="61"/>
      <c r="E5903" s="61"/>
      <c r="F5903" s="61"/>
      <c r="G5903" s="61"/>
      <c r="H5903" s="61"/>
      <c r="I5903" s="61"/>
      <c r="J5903" s="61"/>
      <c r="K5903" s="61"/>
    </row>
    <row r="5904" spans="1:11">
      <c r="A5904" s="62" t="str">
        <f>IF(Encodage!A5904="","",IF(COUNTIF($A$2:A5903,Encodage!A5904),"",IF(AND(Encodage!A5904&gt;=$G$2,Encodage!A5904&lt;=$H$2),Encodage!B5904,"")))</f>
        <v/>
      </c>
      <c r="B5904" s="62" t="str">
        <f>IF(A5904="","",IF(COUNTIF($A$2:B5903,Encodage!B5904)&gt;0,"",IF(AND(Encodage!B5904&gt;=$G$2,Encodage!A5904&lt;=$H$2),Encodage!C5904,"")))</f>
        <v/>
      </c>
      <c r="C5904" s="62"/>
      <c r="D5904" s="61"/>
      <c r="E5904" s="61"/>
      <c r="F5904" s="61"/>
      <c r="G5904" s="61"/>
      <c r="H5904" s="61"/>
      <c r="I5904" s="61"/>
      <c r="J5904" s="61"/>
      <c r="K5904" s="61"/>
    </row>
    <row r="5905" spans="1:11">
      <c r="A5905" s="62" t="str">
        <f>IF(Encodage!A5905="","",IF(COUNTIF($A$2:A5904,Encodage!A5905),"",IF(AND(Encodage!A5905&gt;=$G$2,Encodage!A5905&lt;=$H$2),Encodage!B5905,"")))</f>
        <v/>
      </c>
      <c r="B5905" s="62" t="str">
        <f>IF(A5905="","",IF(COUNTIF($A$2:B5904,Encodage!B5905)&gt;0,"",IF(AND(Encodage!B5905&gt;=$G$2,Encodage!A5905&lt;=$H$2),Encodage!C5905,"")))</f>
        <v/>
      </c>
      <c r="C5905" s="62"/>
      <c r="D5905" s="61"/>
      <c r="E5905" s="61"/>
      <c r="F5905" s="61"/>
      <c r="G5905" s="61"/>
      <c r="H5905" s="61"/>
      <c r="I5905" s="61"/>
      <c r="J5905" s="61"/>
      <c r="K5905" s="61"/>
    </row>
    <row r="5906" spans="1:11">
      <c r="A5906" s="62" t="str">
        <f>IF(Encodage!A5906="","",IF(COUNTIF($A$2:A5905,Encodage!A5906),"",IF(AND(Encodage!A5906&gt;=$G$2,Encodage!A5906&lt;=$H$2),Encodage!B5906,"")))</f>
        <v/>
      </c>
      <c r="B5906" s="62" t="str">
        <f>IF(A5906="","",IF(COUNTIF($A$2:B5905,Encodage!B5906)&gt;0,"",IF(AND(Encodage!B5906&gt;=$G$2,Encodage!A5906&lt;=$H$2),Encodage!C5906,"")))</f>
        <v/>
      </c>
      <c r="C5906" s="62"/>
      <c r="D5906" s="61"/>
      <c r="E5906" s="61"/>
      <c r="F5906" s="61"/>
      <c r="G5906" s="61"/>
      <c r="H5906" s="61"/>
      <c r="I5906" s="61"/>
      <c r="J5906" s="61"/>
      <c r="K5906" s="61"/>
    </row>
    <row r="5907" spans="1:11">
      <c r="A5907" s="62" t="str">
        <f>IF(Encodage!A5907="","",IF(COUNTIF($A$2:A5906,Encodage!A5907),"",IF(AND(Encodage!A5907&gt;=$G$2,Encodage!A5907&lt;=$H$2),Encodage!B5907,"")))</f>
        <v/>
      </c>
      <c r="B5907" s="62" t="str">
        <f>IF(A5907="","",IF(COUNTIF($A$2:B5906,Encodage!B5907)&gt;0,"",IF(AND(Encodage!B5907&gt;=$G$2,Encodage!A5907&lt;=$H$2),Encodage!C5907,"")))</f>
        <v/>
      </c>
      <c r="C5907" s="62"/>
      <c r="D5907" s="61"/>
      <c r="E5907" s="61"/>
      <c r="F5907" s="61"/>
      <c r="G5907" s="61"/>
      <c r="H5907" s="61"/>
      <c r="I5907" s="61"/>
      <c r="J5907" s="61"/>
      <c r="K5907" s="61"/>
    </row>
    <row r="5908" spans="1:11">
      <c r="A5908" s="62" t="str">
        <f>IF(Encodage!A5908="","",IF(COUNTIF($A$2:A5907,Encodage!A5908),"",IF(AND(Encodage!A5908&gt;=$G$2,Encodage!A5908&lt;=$H$2),Encodage!B5908,"")))</f>
        <v/>
      </c>
      <c r="B5908" s="62" t="str">
        <f>IF(A5908="","",IF(COUNTIF($A$2:B5907,Encodage!B5908)&gt;0,"",IF(AND(Encodage!B5908&gt;=$G$2,Encodage!A5908&lt;=$H$2),Encodage!C5908,"")))</f>
        <v/>
      </c>
      <c r="C5908" s="62"/>
      <c r="D5908" s="61"/>
      <c r="E5908" s="61"/>
      <c r="F5908" s="61"/>
      <c r="G5908" s="61"/>
      <c r="H5908" s="61"/>
      <c r="I5908" s="61"/>
      <c r="J5908" s="61"/>
      <c r="K5908" s="61"/>
    </row>
    <row r="5909" spans="1:11">
      <c r="A5909" s="62" t="str">
        <f>IF(Encodage!A5909="","",IF(COUNTIF($A$2:A5908,Encodage!A5909),"",IF(AND(Encodage!A5909&gt;=$G$2,Encodage!A5909&lt;=$H$2),Encodage!B5909,"")))</f>
        <v/>
      </c>
      <c r="B5909" s="62" t="str">
        <f>IF(A5909="","",IF(COUNTIF($A$2:B5908,Encodage!B5909)&gt;0,"",IF(AND(Encodage!B5909&gt;=$G$2,Encodage!A5909&lt;=$H$2),Encodage!C5909,"")))</f>
        <v/>
      </c>
      <c r="C5909" s="62"/>
      <c r="D5909" s="61"/>
      <c r="E5909" s="61"/>
      <c r="F5909" s="61"/>
      <c r="G5909" s="61"/>
      <c r="H5909" s="61"/>
      <c r="I5909" s="61"/>
      <c r="J5909" s="61"/>
      <c r="K5909" s="61"/>
    </row>
    <row r="5910" spans="1:11">
      <c r="A5910" s="62" t="str">
        <f>IF(Encodage!A5910="","",IF(COUNTIF($A$2:A5909,Encodage!A5910),"",IF(AND(Encodage!A5910&gt;=$G$2,Encodage!A5910&lt;=$H$2),Encodage!B5910,"")))</f>
        <v/>
      </c>
      <c r="B5910" s="62" t="str">
        <f>IF(A5910="","",IF(COUNTIF($A$2:B5909,Encodage!B5910)&gt;0,"",IF(AND(Encodage!B5910&gt;=$G$2,Encodage!A5910&lt;=$H$2),Encodage!C5910,"")))</f>
        <v/>
      </c>
      <c r="C5910" s="62"/>
      <c r="D5910" s="61"/>
      <c r="E5910" s="61"/>
      <c r="F5910" s="61"/>
      <c r="G5910" s="61"/>
      <c r="H5910" s="61"/>
      <c r="I5910" s="61"/>
      <c r="J5910" s="61"/>
      <c r="K5910" s="61"/>
    </row>
    <row r="5911" spans="1:11">
      <c r="A5911" s="62" t="str">
        <f>IF(Encodage!A5911="","",IF(COUNTIF($A$2:A5910,Encodage!A5911),"",IF(AND(Encodage!A5911&gt;=$G$2,Encodage!A5911&lt;=$H$2),Encodage!B5911,"")))</f>
        <v/>
      </c>
      <c r="B5911" s="62" t="str">
        <f>IF(A5911="","",IF(COUNTIF($A$2:B5910,Encodage!B5911)&gt;0,"",IF(AND(Encodage!B5911&gt;=$G$2,Encodage!A5911&lt;=$H$2),Encodage!C5911,"")))</f>
        <v/>
      </c>
      <c r="C5911" s="62"/>
      <c r="D5911" s="61"/>
      <c r="E5911" s="61"/>
      <c r="F5911" s="61"/>
      <c r="G5911" s="61"/>
      <c r="H5911" s="61"/>
      <c r="I5911" s="61"/>
      <c r="J5911" s="61"/>
      <c r="K5911" s="61"/>
    </row>
    <row r="5912" spans="1:11">
      <c r="A5912" s="62" t="str">
        <f>IF(Encodage!A5912="","",IF(COUNTIF($A$2:A5911,Encodage!A5912),"",IF(AND(Encodage!A5912&gt;=$G$2,Encodage!A5912&lt;=$H$2),Encodage!B5912,"")))</f>
        <v/>
      </c>
      <c r="B5912" s="62" t="str">
        <f>IF(A5912="","",IF(COUNTIF($A$2:B5911,Encodage!B5912)&gt;0,"",IF(AND(Encodage!B5912&gt;=$G$2,Encodage!A5912&lt;=$H$2),Encodage!C5912,"")))</f>
        <v/>
      </c>
      <c r="C5912" s="62"/>
      <c r="D5912" s="61"/>
      <c r="E5912" s="61"/>
      <c r="F5912" s="61"/>
      <c r="G5912" s="61"/>
      <c r="H5912" s="61"/>
      <c r="I5912" s="61"/>
      <c r="J5912" s="61"/>
      <c r="K5912" s="61"/>
    </row>
    <row r="5913" spans="1:11">
      <c r="A5913" s="62" t="str">
        <f>IF(Encodage!A5913="","",IF(COUNTIF($A$2:A5912,Encodage!A5913),"",IF(AND(Encodage!A5913&gt;=$G$2,Encodage!A5913&lt;=$H$2),Encodage!B5913,"")))</f>
        <v/>
      </c>
      <c r="B5913" s="62" t="str">
        <f>IF(A5913="","",IF(COUNTIF($A$2:B5912,Encodage!B5913)&gt;0,"",IF(AND(Encodage!B5913&gt;=$G$2,Encodage!A5913&lt;=$H$2),Encodage!C5913,"")))</f>
        <v/>
      </c>
      <c r="C5913" s="62"/>
      <c r="D5913" s="61"/>
      <c r="E5913" s="61"/>
      <c r="F5913" s="61"/>
      <c r="G5913" s="61"/>
      <c r="H5913" s="61"/>
      <c r="I5913" s="61"/>
      <c r="J5913" s="61"/>
      <c r="K5913" s="61"/>
    </row>
    <row r="5914" spans="1:11">
      <c r="A5914" s="62" t="str">
        <f>IF(Encodage!A5914="","",IF(COUNTIF($A$2:A5913,Encodage!A5914),"",IF(AND(Encodage!A5914&gt;=$G$2,Encodage!A5914&lt;=$H$2),Encodage!B5914,"")))</f>
        <v/>
      </c>
      <c r="B5914" s="62" t="str">
        <f>IF(A5914="","",IF(COUNTIF($A$2:B5913,Encodage!B5914)&gt;0,"",IF(AND(Encodage!B5914&gt;=$G$2,Encodage!A5914&lt;=$H$2),Encodage!C5914,"")))</f>
        <v/>
      </c>
      <c r="C5914" s="62"/>
      <c r="D5914" s="61"/>
      <c r="E5914" s="61"/>
      <c r="F5914" s="61"/>
      <c r="G5914" s="61"/>
      <c r="H5914" s="61"/>
      <c r="I5914" s="61"/>
      <c r="J5914" s="61"/>
      <c r="K5914" s="61"/>
    </row>
    <row r="5915" spans="1:11">
      <c r="A5915" s="62" t="str">
        <f>IF(Encodage!A5915="","",IF(COUNTIF($A$2:A5914,Encodage!A5915),"",IF(AND(Encodage!A5915&gt;=$G$2,Encodage!A5915&lt;=$H$2),Encodage!B5915,"")))</f>
        <v/>
      </c>
      <c r="B5915" s="62" t="str">
        <f>IF(A5915="","",IF(COUNTIF($A$2:B5914,Encodage!B5915)&gt;0,"",IF(AND(Encodage!B5915&gt;=$G$2,Encodage!A5915&lt;=$H$2),Encodage!C5915,"")))</f>
        <v/>
      </c>
      <c r="C5915" s="62"/>
      <c r="D5915" s="61"/>
      <c r="E5915" s="61"/>
      <c r="F5915" s="61"/>
      <c r="G5915" s="61"/>
      <c r="H5915" s="61"/>
      <c r="I5915" s="61"/>
      <c r="J5915" s="61"/>
      <c r="K5915" s="61"/>
    </row>
    <row r="5916" spans="1:11">
      <c r="A5916" s="62" t="str">
        <f>IF(Encodage!A5916="","",IF(COUNTIF($A$2:A5915,Encodage!A5916),"",IF(AND(Encodage!A5916&gt;=$G$2,Encodage!A5916&lt;=$H$2),Encodage!B5916,"")))</f>
        <v/>
      </c>
      <c r="B5916" s="62" t="str">
        <f>IF(A5916="","",IF(COUNTIF($A$2:B5915,Encodage!B5916)&gt;0,"",IF(AND(Encodage!B5916&gt;=$G$2,Encodage!A5916&lt;=$H$2),Encodage!C5916,"")))</f>
        <v/>
      </c>
      <c r="C5916" s="62"/>
      <c r="D5916" s="61"/>
      <c r="E5916" s="61"/>
      <c r="F5916" s="61"/>
      <c r="G5916" s="61"/>
      <c r="H5916" s="61"/>
      <c r="I5916" s="61"/>
      <c r="J5916" s="61"/>
      <c r="K5916" s="61"/>
    </row>
    <row r="5917" spans="1:11">
      <c r="A5917" s="62" t="str">
        <f>IF(Encodage!A5917="","",IF(COUNTIF($A$2:A5916,Encodage!A5917),"",IF(AND(Encodage!A5917&gt;=$G$2,Encodage!A5917&lt;=$H$2),Encodage!B5917,"")))</f>
        <v/>
      </c>
      <c r="B5917" s="62" t="str">
        <f>IF(A5917="","",IF(COUNTIF($A$2:B5916,Encodage!B5917)&gt;0,"",IF(AND(Encodage!B5917&gt;=$G$2,Encodage!A5917&lt;=$H$2),Encodage!C5917,"")))</f>
        <v/>
      </c>
      <c r="C5917" s="62"/>
      <c r="D5917" s="61"/>
      <c r="E5917" s="61"/>
      <c r="F5917" s="61"/>
      <c r="G5917" s="61"/>
      <c r="H5917" s="61"/>
      <c r="I5917" s="61"/>
      <c r="J5917" s="61"/>
      <c r="K5917" s="61"/>
    </row>
    <row r="5918" spans="1:11">
      <c r="A5918" s="62" t="str">
        <f>IF(Encodage!A5918="","",IF(COUNTIF($A$2:A5917,Encodage!A5918),"",IF(AND(Encodage!A5918&gt;=$G$2,Encodage!A5918&lt;=$H$2),Encodage!B5918,"")))</f>
        <v/>
      </c>
      <c r="B5918" s="62" t="str">
        <f>IF(A5918="","",IF(COUNTIF($A$2:B5917,Encodage!B5918)&gt;0,"",IF(AND(Encodage!B5918&gt;=$G$2,Encodage!A5918&lt;=$H$2),Encodage!C5918,"")))</f>
        <v/>
      </c>
      <c r="C5918" s="62"/>
      <c r="D5918" s="61"/>
      <c r="E5918" s="61"/>
      <c r="F5918" s="61"/>
      <c r="G5918" s="61"/>
      <c r="H5918" s="61"/>
      <c r="I5918" s="61"/>
      <c r="J5918" s="61"/>
      <c r="K5918" s="61"/>
    </row>
    <row r="5919" spans="1:11">
      <c r="A5919" s="62" t="str">
        <f>IF(Encodage!A5919="","",IF(COUNTIF($A$2:A5918,Encodage!A5919),"",IF(AND(Encodage!A5919&gt;=$G$2,Encodage!A5919&lt;=$H$2),Encodage!B5919,"")))</f>
        <v/>
      </c>
      <c r="B5919" s="62" t="str">
        <f>IF(A5919="","",IF(COUNTIF($A$2:B5918,Encodage!B5919)&gt;0,"",IF(AND(Encodage!B5919&gt;=$G$2,Encodage!A5919&lt;=$H$2),Encodage!C5919,"")))</f>
        <v/>
      </c>
      <c r="C5919" s="62"/>
      <c r="D5919" s="61"/>
      <c r="E5919" s="61"/>
      <c r="F5919" s="61"/>
      <c r="G5919" s="61"/>
      <c r="H5919" s="61"/>
      <c r="I5919" s="61"/>
      <c r="J5919" s="61"/>
      <c r="K5919" s="61"/>
    </row>
    <row r="5920" spans="1:11">
      <c r="A5920" s="62" t="str">
        <f>IF(Encodage!A5920="","",IF(COUNTIF($A$2:A5919,Encodage!A5920),"",IF(AND(Encodage!A5920&gt;=$G$2,Encodage!A5920&lt;=$H$2),Encodage!B5920,"")))</f>
        <v/>
      </c>
      <c r="B5920" s="62" t="str">
        <f>IF(A5920="","",IF(COUNTIF($A$2:B5919,Encodage!B5920)&gt;0,"",IF(AND(Encodage!B5920&gt;=$G$2,Encodage!A5920&lt;=$H$2),Encodage!C5920,"")))</f>
        <v/>
      </c>
      <c r="C5920" s="62"/>
      <c r="D5920" s="61"/>
      <c r="E5920" s="61"/>
      <c r="F5920" s="61"/>
      <c r="G5920" s="61"/>
      <c r="H5920" s="61"/>
      <c r="I5920" s="61"/>
      <c r="J5920" s="61"/>
      <c r="K5920" s="61"/>
    </row>
    <row r="5921" spans="1:11">
      <c r="A5921" s="62" t="str">
        <f>IF(Encodage!A5921="","",IF(COUNTIF($A$2:A5920,Encodage!A5921),"",IF(AND(Encodage!A5921&gt;=$G$2,Encodage!A5921&lt;=$H$2),Encodage!B5921,"")))</f>
        <v/>
      </c>
      <c r="B5921" s="62" t="str">
        <f>IF(A5921="","",IF(COUNTIF($A$2:B5920,Encodage!B5921)&gt;0,"",IF(AND(Encodage!B5921&gt;=$G$2,Encodage!A5921&lt;=$H$2),Encodage!C5921,"")))</f>
        <v/>
      </c>
      <c r="C5921" s="62"/>
      <c r="D5921" s="61"/>
      <c r="E5921" s="61"/>
      <c r="F5921" s="61"/>
      <c r="G5921" s="61"/>
      <c r="H5921" s="61"/>
      <c r="I5921" s="61"/>
      <c r="J5921" s="61"/>
      <c r="K5921" s="61"/>
    </row>
    <row r="5922" spans="1:11">
      <c r="A5922" s="62" t="str">
        <f>IF(Encodage!A5922="","",IF(COUNTIF($A$2:A5921,Encodage!A5922),"",IF(AND(Encodage!A5922&gt;=$G$2,Encodage!A5922&lt;=$H$2),Encodage!B5922,"")))</f>
        <v/>
      </c>
      <c r="B5922" s="62" t="str">
        <f>IF(A5922="","",IF(COUNTIF($A$2:B5921,Encodage!B5922)&gt;0,"",IF(AND(Encodage!B5922&gt;=$G$2,Encodage!A5922&lt;=$H$2),Encodage!C5922,"")))</f>
        <v/>
      </c>
      <c r="C5922" s="62"/>
      <c r="D5922" s="61"/>
      <c r="E5922" s="61"/>
      <c r="F5922" s="61"/>
      <c r="G5922" s="61"/>
      <c r="H5922" s="61"/>
      <c r="I5922" s="61"/>
      <c r="J5922" s="61"/>
      <c r="K5922" s="61"/>
    </row>
    <row r="5923" spans="1:11">
      <c r="A5923" s="62" t="str">
        <f>IF(Encodage!A5923="","",IF(COUNTIF($A$2:A5922,Encodage!A5923),"",IF(AND(Encodage!A5923&gt;=$G$2,Encodage!A5923&lt;=$H$2),Encodage!B5923,"")))</f>
        <v/>
      </c>
      <c r="B5923" s="62" t="str">
        <f>IF(A5923="","",IF(COUNTIF($A$2:B5922,Encodage!B5923)&gt;0,"",IF(AND(Encodage!B5923&gt;=$G$2,Encodage!A5923&lt;=$H$2),Encodage!C5923,"")))</f>
        <v/>
      </c>
      <c r="C5923" s="62"/>
      <c r="D5923" s="61"/>
      <c r="E5923" s="61"/>
      <c r="F5923" s="61"/>
      <c r="G5923" s="61"/>
      <c r="H5923" s="61"/>
      <c r="I5923" s="61"/>
      <c r="J5923" s="61"/>
      <c r="K5923" s="61"/>
    </row>
    <row r="5924" spans="1:11">
      <c r="A5924" s="62" t="str">
        <f>IF(Encodage!A5924="","",IF(COUNTIF($A$2:A5923,Encodage!A5924),"",IF(AND(Encodage!A5924&gt;=$G$2,Encodage!A5924&lt;=$H$2),Encodage!B5924,"")))</f>
        <v/>
      </c>
      <c r="B5924" s="62" t="str">
        <f>IF(A5924="","",IF(COUNTIF($A$2:B5923,Encodage!B5924)&gt;0,"",IF(AND(Encodage!B5924&gt;=$G$2,Encodage!A5924&lt;=$H$2),Encodage!C5924,"")))</f>
        <v/>
      </c>
      <c r="C5924" s="62"/>
      <c r="D5924" s="61"/>
      <c r="E5924" s="61"/>
      <c r="F5924" s="61"/>
      <c r="G5924" s="61"/>
      <c r="H5924" s="61"/>
      <c r="I5924" s="61"/>
      <c r="J5924" s="61"/>
      <c r="K5924" s="61"/>
    </row>
    <row r="5925" spans="1:11">
      <c r="A5925" s="62" t="str">
        <f>IF(Encodage!A5925="","",IF(COUNTIF($A$2:A5924,Encodage!A5925),"",IF(AND(Encodage!A5925&gt;=$G$2,Encodage!A5925&lt;=$H$2),Encodage!B5925,"")))</f>
        <v/>
      </c>
      <c r="B5925" s="62" t="str">
        <f>IF(A5925="","",IF(COUNTIF($A$2:B5924,Encodage!B5925)&gt;0,"",IF(AND(Encodage!B5925&gt;=$G$2,Encodage!A5925&lt;=$H$2),Encodage!C5925,"")))</f>
        <v/>
      </c>
      <c r="C5925" s="62"/>
      <c r="D5925" s="61"/>
      <c r="E5925" s="61"/>
      <c r="F5925" s="61"/>
      <c r="G5925" s="61"/>
      <c r="H5925" s="61"/>
      <c r="I5925" s="61"/>
      <c r="J5925" s="61"/>
      <c r="K5925" s="61"/>
    </row>
    <row r="5926" spans="1:11">
      <c r="A5926" s="62" t="str">
        <f>IF(Encodage!A5926="","",IF(COUNTIF($A$2:A5925,Encodage!A5926),"",IF(AND(Encodage!A5926&gt;=$G$2,Encodage!A5926&lt;=$H$2),Encodage!B5926,"")))</f>
        <v/>
      </c>
      <c r="B5926" s="62" t="str">
        <f>IF(A5926="","",IF(COUNTIF($A$2:B5925,Encodage!B5926)&gt;0,"",IF(AND(Encodage!B5926&gt;=$G$2,Encodage!A5926&lt;=$H$2),Encodage!C5926,"")))</f>
        <v/>
      </c>
      <c r="C5926" s="62"/>
      <c r="D5926" s="61"/>
      <c r="E5926" s="61"/>
      <c r="F5926" s="61"/>
      <c r="G5926" s="61"/>
      <c r="H5926" s="61"/>
      <c r="I5926" s="61"/>
      <c r="J5926" s="61"/>
      <c r="K5926" s="61"/>
    </row>
    <row r="5927" spans="1:11">
      <c r="A5927" s="62" t="str">
        <f>IF(Encodage!A5927="","",IF(COUNTIF($A$2:A5926,Encodage!A5927),"",IF(AND(Encodage!A5927&gt;=$G$2,Encodage!A5927&lt;=$H$2),Encodage!B5927,"")))</f>
        <v/>
      </c>
      <c r="B5927" s="62" t="str">
        <f>IF(A5927="","",IF(COUNTIF($A$2:B5926,Encodage!B5927)&gt;0,"",IF(AND(Encodage!B5927&gt;=$G$2,Encodage!A5927&lt;=$H$2),Encodage!C5927,"")))</f>
        <v/>
      </c>
      <c r="C5927" s="62"/>
      <c r="D5927" s="61"/>
      <c r="E5927" s="61"/>
      <c r="F5927" s="61"/>
      <c r="G5927" s="61"/>
      <c r="H5927" s="61"/>
      <c r="I5927" s="61"/>
      <c r="J5927" s="61"/>
      <c r="K5927" s="61"/>
    </row>
    <row r="5928" spans="1:11">
      <c r="A5928" s="62" t="str">
        <f>IF(Encodage!A5928="","",IF(COUNTIF($A$2:A5927,Encodage!A5928),"",IF(AND(Encodage!A5928&gt;=$G$2,Encodage!A5928&lt;=$H$2),Encodage!B5928,"")))</f>
        <v/>
      </c>
      <c r="B5928" s="62" t="str">
        <f>IF(A5928="","",IF(COUNTIF($A$2:B5927,Encodage!B5928)&gt;0,"",IF(AND(Encodage!B5928&gt;=$G$2,Encodage!A5928&lt;=$H$2),Encodage!C5928,"")))</f>
        <v/>
      </c>
      <c r="C5928" s="62"/>
      <c r="D5928" s="61"/>
      <c r="E5928" s="61"/>
      <c r="F5928" s="61"/>
      <c r="G5928" s="61"/>
      <c r="H5928" s="61"/>
      <c r="I5928" s="61"/>
      <c r="J5928" s="61"/>
      <c r="K5928" s="61"/>
    </row>
    <row r="5929" spans="1:11">
      <c r="A5929" s="62" t="str">
        <f>IF(Encodage!A5929="","",IF(COUNTIF($A$2:A5928,Encodage!A5929),"",IF(AND(Encodage!A5929&gt;=$G$2,Encodage!A5929&lt;=$H$2),Encodage!B5929,"")))</f>
        <v/>
      </c>
      <c r="B5929" s="62" t="str">
        <f>IF(A5929="","",IF(COUNTIF($A$2:B5928,Encodage!B5929)&gt;0,"",IF(AND(Encodage!B5929&gt;=$G$2,Encodage!A5929&lt;=$H$2),Encodage!C5929,"")))</f>
        <v/>
      </c>
      <c r="C5929" s="62"/>
      <c r="D5929" s="61"/>
      <c r="E5929" s="61"/>
      <c r="F5929" s="61"/>
      <c r="G5929" s="61"/>
      <c r="H5929" s="61"/>
      <c r="I5929" s="61"/>
      <c r="J5929" s="61"/>
      <c r="K5929" s="61"/>
    </row>
    <row r="5930" spans="1:11">
      <c r="A5930" s="62" t="str">
        <f>IF(Encodage!A5930="","",IF(COUNTIF($A$2:A5929,Encodage!A5930),"",IF(AND(Encodage!A5930&gt;=$G$2,Encodage!A5930&lt;=$H$2),Encodage!B5930,"")))</f>
        <v/>
      </c>
      <c r="B5930" s="62" t="str">
        <f>IF(A5930="","",IF(COUNTIF($A$2:B5929,Encodage!B5930)&gt;0,"",IF(AND(Encodage!B5930&gt;=$G$2,Encodage!A5930&lt;=$H$2),Encodage!C5930,"")))</f>
        <v/>
      </c>
      <c r="C5930" s="62"/>
      <c r="D5930" s="61"/>
      <c r="E5930" s="61"/>
      <c r="F5930" s="61"/>
      <c r="G5930" s="61"/>
      <c r="H5930" s="61"/>
      <c r="I5930" s="61"/>
      <c r="J5930" s="61"/>
      <c r="K5930" s="61"/>
    </row>
    <row r="5931" spans="1:11">
      <c r="A5931" s="62" t="str">
        <f>IF(Encodage!A5931="","",IF(COUNTIF($A$2:A5930,Encodage!A5931),"",IF(AND(Encodage!A5931&gt;=$G$2,Encodage!A5931&lt;=$H$2),Encodage!B5931,"")))</f>
        <v/>
      </c>
      <c r="B5931" s="62" t="str">
        <f>IF(A5931="","",IF(COUNTIF($A$2:B5930,Encodage!B5931)&gt;0,"",IF(AND(Encodage!B5931&gt;=$G$2,Encodage!A5931&lt;=$H$2),Encodage!C5931,"")))</f>
        <v/>
      </c>
      <c r="C5931" s="62"/>
      <c r="D5931" s="61"/>
      <c r="E5931" s="61"/>
      <c r="F5931" s="61"/>
      <c r="G5931" s="61"/>
      <c r="H5931" s="61"/>
      <c r="I5931" s="61"/>
      <c r="J5931" s="61"/>
      <c r="K5931" s="61"/>
    </row>
    <row r="5932" spans="1:11">
      <c r="A5932" s="62" t="str">
        <f>IF(Encodage!A5932="","",IF(COUNTIF($A$2:A5931,Encodage!A5932),"",IF(AND(Encodage!A5932&gt;=$G$2,Encodage!A5932&lt;=$H$2),Encodage!B5932,"")))</f>
        <v/>
      </c>
      <c r="B5932" s="62" t="str">
        <f>IF(A5932="","",IF(COUNTIF($A$2:B5931,Encodage!B5932)&gt;0,"",IF(AND(Encodage!B5932&gt;=$G$2,Encodage!A5932&lt;=$H$2),Encodage!C5932,"")))</f>
        <v/>
      </c>
      <c r="C5932" s="62"/>
      <c r="D5932" s="61"/>
      <c r="E5932" s="61"/>
      <c r="F5932" s="61"/>
      <c r="G5932" s="61"/>
      <c r="H5932" s="61"/>
      <c r="I5932" s="61"/>
      <c r="J5932" s="61"/>
      <c r="K5932" s="61"/>
    </row>
    <row r="5933" spans="1:11">
      <c r="A5933" s="62" t="str">
        <f>IF(Encodage!A5933="","",IF(COUNTIF($A$2:A5932,Encodage!A5933),"",IF(AND(Encodage!A5933&gt;=$G$2,Encodage!A5933&lt;=$H$2),Encodage!B5933,"")))</f>
        <v/>
      </c>
      <c r="B5933" s="62" t="str">
        <f>IF(A5933="","",IF(COUNTIF($A$2:B5932,Encodage!B5933)&gt;0,"",IF(AND(Encodage!B5933&gt;=$G$2,Encodage!A5933&lt;=$H$2),Encodage!C5933,"")))</f>
        <v/>
      </c>
      <c r="C5933" s="62"/>
      <c r="D5933" s="61"/>
      <c r="E5933" s="61"/>
      <c r="F5933" s="61"/>
      <c r="G5933" s="61"/>
      <c r="H5933" s="61"/>
      <c r="I5933" s="61"/>
      <c r="J5933" s="61"/>
      <c r="K5933" s="61"/>
    </row>
    <row r="5934" spans="1:11">
      <c r="A5934" s="62" t="str">
        <f>IF(Encodage!A5934="","",IF(COUNTIF($A$2:A5933,Encodage!A5934),"",IF(AND(Encodage!A5934&gt;=$G$2,Encodage!A5934&lt;=$H$2),Encodage!B5934,"")))</f>
        <v/>
      </c>
      <c r="B5934" s="62" t="str">
        <f>IF(A5934="","",IF(COUNTIF($A$2:B5933,Encodage!B5934)&gt;0,"",IF(AND(Encodage!B5934&gt;=$G$2,Encodage!A5934&lt;=$H$2),Encodage!C5934,"")))</f>
        <v/>
      </c>
      <c r="C5934" s="62"/>
      <c r="D5934" s="61"/>
      <c r="E5934" s="61"/>
      <c r="F5934" s="61"/>
      <c r="G5934" s="61"/>
      <c r="H5934" s="61"/>
      <c r="I5934" s="61"/>
      <c r="J5934" s="61"/>
      <c r="K5934" s="61"/>
    </row>
    <row r="5935" spans="1:11">
      <c r="A5935" s="62" t="str">
        <f>IF(Encodage!A5935="","",IF(COUNTIF($A$2:A5934,Encodage!A5935),"",IF(AND(Encodage!A5935&gt;=$G$2,Encodage!A5935&lt;=$H$2),Encodage!B5935,"")))</f>
        <v/>
      </c>
      <c r="B5935" s="62" t="str">
        <f>IF(A5935="","",IF(COUNTIF($A$2:B5934,Encodage!B5935)&gt;0,"",IF(AND(Encodage!B5935&gt;=$G$2,Encodage!A5935&lt;=$H$2),Encodage!C5935,"")))</f>
        <v/>
      </c>
      <c r="C5935" s="62"/>
      <c r="D5935" s="61"/>
      <c r="E5935" s="61"/>
      <c r="F5935" s="61"/>
      <c r="G5935" s="61"/>
      <c r="H5935" s="61"/>
      <c r="I5935" s="61"/>
      <c r="J5935" s="61"/>
      <c r="K5935" s="61"/>
    </row>
    <row r="5936" spans="1:11">
      <c r="A5936" s="62" t="str">
        <f>IF(Encodage!A5936="","",IF(COUNTIF($A$2:A5935,Encodage!A5936),"",IF(AND(Encodage!A5936&gt;=$G$2,Encodage!A5936&lt;=$H$2),Encodage!B5936,"")))</f>
        <v/>
      </c>
      <c r="B5936" s="62" t="str">
        <f>IF(A5936="","",IF(COUNTIF($A$2:B5935,Encodage!B5936)&gt;0,"",IF(AND(Encodage!B5936&gt;=$G$2,Encodage!A5936&lt;=$H$2),Encodage!C5936,"")))</f>
        <v/>
      </c>
      <c r="C5936" s="62"/>
      <c r="D5936" s="61"/>
      <c r="E5936" s="61"/>
      <c r="F5936" s="61"/>
      <c r="G5936" s="61"/>
      <c r="H5936" s="61"/>
      <c r="I5936" s="61"/>
      <c r="J5936" s="61"/>
      <c r="K5936" s="61"/>
    </row>
    <row r="5937" spans="1:11">
      <c r="A5937" s="62" t="str">
        <f>IF(Encodage!A5937="","",IF(COUNTIF($A$2:A5936,Encodage!A5937),"",IF(AND(Encodage!A5937&gt;=$G$2,Encodage!A5937&lt;=$H$2),Encodage!B5937,"")))</f>
        <v/>
      </c>
      <c r="B5937" s="62" t="str">
        <f>IF(A5937="","",IF(COUNTIF($A$2:B5936,Encodage!B5937)&gt;0,"",IF(AND(Encodage!B5937&gt;=$G$2,Encodage!A5937&lt;=$H$2),Encodage!C5937,"")))</f>
        <v/>
      </c>
      <c r="C5937" s="62"/>
      <c r="D5937" s="61"/>
      <c r="E5937" s="61"/>
      <c r="F5937" s="61"/>
      <c r="G5937" s="61"/>
      <c r="H5937" s="61"/>
      <c r="I5937" s="61"/>
      <c r="J5937" s="61"/>
      <c r="K5937" s="61"/>
    </row>
    <row r="5938" spans="1:11">
      <c r="A5938" s="62" t="str">
        <f>IF(Encodage!A5938="","",IF(COUNTIF($A$2:A5937,Encodage!A5938),"",IF(AND(Encodage!A5938&gt;=$G$2,Encodage!A5938&lt;=$H$2),Encodage!B5938,"")))</f>
        <v/>
      </c>
      <c r="B5938" s="62" t="str">
        <f>IF(A5938="","",IF(COUNTIF($A$2:B5937,Encodage!B5938)&gt;0,"",IF(AND(Encodage!B5938&gt;=$G$2,Encodage!A5938&lt;=$H$2),Encodage!C5938,"")))</f>
        <v/>
      </c>
      <c r="C5938" s="62"/>
      <c r="D5938" s="61"/>
      <c r="E5938" s="61"/>
      <c r="F5938" s="61"/>
      <c r="G5938" s="61"/>
      <c r="H5938" s="61"/>
      <c r="I5938" s="61"/>
      <c r="J5938" s="61"/>
      <c r="K5938" s="61"/>
    </row>
    <row r="5939" spans="1:11">
      <c r="A5939" s="62" t="str">
        <f>IF(Encodage!A5939="","",IF(COUNTIF($A$2:A5938,Encodage!A5939),"",IF(AND(Encodage!A5939&gt;=$G$2,Encodage!A5939&lt;=$H$2),Encodage!B5939,"")))</f>
        <v/>
      </c>
      <c r="B5939" s="62" t="str">
        <f>IF(A5939="","",IF(COUNTIF($A$2:B5938,Encodage!B5939)&gt;0,"",IF(AND(Encodage!B5939&gt;=$G$2,Encodage!A5939&lt;=$H$2),Encodage!C5939,"")))</f>
        <v/>
      </c>
      <c r="C5939" s="62"/>
      <c r="D5939" s="61"/>
      <c r="E5939" s="61"/>
      <c r="F5939" s="61"/>
      <c r="G5939" s="61"/>
      <c r="H5939" s="61"/>
      <c r="I5939" s="61"/>
      <c r="J5939" s="61"/>
      <c r="K5939" s="61"/>
    </row>
    <row r="5940" spans="1:11">
      <c r="A5940" s="62" t="str">
        <f>IF(Encodage!A5940="","",IF(COUNTIF($A$2:A5939,Encodage!A5940),"",IF(AND(Encodage!A5940&gt;=$G$2,Encodage!A5940&lt;=$H$2),Encodage!B5940,"")))</f>
        <v/>
      </c>
      <c r="B5940" s="62" t="str">
        <f>IF(A5940="","",IF(COUNTIF($A$2:B5939,Encodage!B5940)&gt;0,"",IF(AND(Encodage!B5940&gt;=$G$2,Encodage!A5940&lt;=$H$2),Encodage!C5940,"")))</f>
        <v/>
      </c>
      <c r="C5940" s="62"/>
      <c r="D5940" s="61"/>
      <c r="E5940" s="61"/>
      <c r="F5940" s="61"/>
      <c r="G5940" s="61"/>
      <c r="H5940" s="61"/>
      <c r="I5940" s="61"/>
      <c r="J5940" s="61"/>
      <c r="K5940" s="61"/>
    </row>
    <row r="5941" spans="1:11">
      <c r="A5941" s="62" t="str">
        <f>IF(Encodage!A5941="","",IF(COUNTIF($A$2:A5940,Encodage!A5941),"",IF(AND(Encodage!A5941&gt;=$G$2,Encodage!A5941&lt;=$H$2),Encodage!B5941,"")))</f>
        <v/>
      </c>
      <c r="B5941" s="62" t="str">
        <f>IF(A5941="","",IF(COUNTIF($A$2:B5940,Encodage!B5941)&gt;0,"",IF(AND(Encodage!B5941&gt;=$G$2,Encodage!A5941&lt;=$H$2),Encodage!C5941,"")))</f>
        <v/>
      </c>
      <c r="C5941" s="62"/>
      <c r="D5941" s="61"/>
      <c r="E5941" s="61"/>
      <c r="F5941" s="61"/>
      <c r="G5941" s="61"/>
      <c r="H5941" s="61"/>
      <c r="I5941" s="61"/>
      <c r="J5941" s="61"/>
      <c r="K5941" s="61"/>
    </row>
    <row r="5942" spans="1:11">
      <c r="A5942" s="62" t="str">
        <f>IF(Encodage!A5942="","",IF(COUNTIF($A$2:A5941,Encodage!A5942),"",IF(AND(Encodage!A5942&gt;=$G$2,Encodage!A5942&lt;=$H$2),Encodage!B5942,"")))</f>
        <v/>
      </c>
      <c r="B5942" s="62" t="str">
        <f>IF(A5942="","",IF(COUNTIF($A$2:B5941,Encodage!B5942)&gt;0,"",IF(AND(Encodage!B5942&gt;=$G$2,Encodage!A5942&lt;=$H$2),Encodage!C5942,"")))</f>
        <v/>
      </c>
      <c r="C5942" s="62"/>
      <c r="D5942" s="61"/>
      <c r="E5942" s="61"/>
      <c r="F5942" s="61"/>
      <c r="G5942" s="61"/>
      <c r="H5942" s="61"/>
      <c r="I5942" s="61"/>
      <c r="J5942" s="61"/>
      <c r="K5942" s="61"/>
    </row>
    <row r="5943" spans="1:11">
      <c r="A5943" s="62" t="str">
        <f>IF(Encodage!A5943="","",IF(COUNTIF($A$2:A5942,Encodage!A5943),"",IF(AND(Encodage!A5943&gt;=$G$2,Encodage!A5943&lt;=$H$2),Encodage!B5943,"")))</f>
        <v/>
      </c>
      <c r="B5943" s="62" t="str">
        <f>IF(A5943="","",IF(COUNTIF($A$2:B5942,Encodage!B5943)&gt;0,"",IF(AND(Encodage!B5943&gt;=$G$2,Encodage!A5943&lt;=$H$2),Encodage!C5943,"")))</f>
        <v/>
      </c>
      <c r="C5943" s="62"/>
      <c r="D5943" s="61"/>
      <c r="E5943" s="61"/>
      <c r="F5943" s="61"/>
      <c r="G5943" s="61"/>
      <c r="H5943" s="61"/>
      <c r="I5943" s="61"/>
      <c r="J5943" s="61"/>
      <c r="K5943" s="61"/>
    </row>
    <row r="5944" spans="1:11">
      <c r="A5944" s="62" t="str">
        <f>IF(Encodage!A5944="","",IF(COUNTIF($A$2:A5943,Encodage!A5944),"",IF(AND(Encodage!A5944&gt;=$G$2,Encodage!A5944&lt;=$H$2),Encodage!B5944,"")))</f>
        <v/>
      </c>
      <c r="B5944" s="62" t="str">
        <f>IF(A5944="","",IF(COUNTIF($A$2:B5943,Encodage!B5944)&gt;0,"",IF(AND(Encodage!B5944&gt;=$G$2,Encodage!A5944&lt;=$H$2),Encodage!C5944,"")))</f>
        <v/>
      </c>
      <c r="C5944" s="62"/>
      <c r="D5944" s="61"/>
      <c r="E5944" s="61"/>
      <c r="F5944" s="61"/>
      <c r="G5944" s="61"/>
      <c r="H5944" s="61"/>
      <c r="I5944" s="61"/>
      <c r="J5944" s="61"/>
      <c r="K5944" s="61"/>
    </row>
    <row r="5945" spans="1:11">
      <c r="A5945" s="62" t="str">
        <f>IF(Encodage!A5945="","",IF(COUNTIF($A$2:A5944,Encodage!A5945),"",IF(AND(Encodage!A5945&gt;=$G$2,Encodage!A5945&lt;=$H$2),Encodage!B5945,"")))</f>
        <v/>
      </c>
      <c r="B5945" s="62" t="str">
        <f>IF(A5945="","",IF(COUNTIF($A$2:B5944,Encodage!B5945)&gt;0,"",IF(AND(Encodage!B5945&gt;=$G$2,Encodage!A5945&lt;=$H$2),Encodage!C5945,"")))</f>
        <v/>
      </c>
      <c r="C5945" s="62"/>
      <c r="D5945" s="61"/>
      <c r="E5945" s="61"/>
      <c r="F5945" s="61"/>
      <c r="G5945" s="61"/>
      <c r="H5945" s="61"/>
      <c r="I5945" s="61"/>
      <c r="J5945" s="61"/>
      <c r="K5945" s="61"/>
    </row>
    <row r="5946" spans="1:11">
      <c r="A5946" s="62" t="str">
        <f>IF(Encodage!A5946="","",IF(COUNTIF($A$2:A5945,Encodage!A5946),"",IF(AND(Encodage!A5946&gt;=$G$2,Encodage!A5946&lt;=$H$2),Encodage!B5946,"")))</f>
        <v/>
      </c>
      <c r="B5946" s="62" t="str">
        <f>IF(A5946="","",IF(COUNTIF($A$2:B5945,Encodage!B5946)&gt;0,"",IF(AND(Encodage!B5946&gt;=$G$2,Encodage!A5946&lt;=$H$2),Encodage!C5946,"")))</f>
        <v/>
      </c>
      <c r="C5946" s="62"/>
      <c r="D5946" s="61"/>
      <c r="E5946" s="61"/>
      <c r="F5946" s="61"/>
      <c r="G5946" s="61"/>
      <c r="H5946" s="61"/>
      <c r="I5946" s="61"/>
      <c r="J5946" s="61"/>
      <c r="K5946" s="61"/>
    </row>
    <row r="5947" spans="1:11">
      <c r="A5947" s="62" t="str">
        <f>IF(Encodage!A5947="","",IF(COUNTIF($A$2:A5946,Encodage!A5947),"",IF(AND(Encodage!A5947&gt;=$G$2,Encodage!A5947&lt;=$H$2),Encodage!B5947,"")))</f>
        <v/>
      </c>
      <c r="B5947" s="62" t="str">
        <f>IF(A5947="","",IF(COUNTIF($A$2:B5946,Encodage!B5947)&gt;0,"",IF(AND(Encodage!B5947&gt;=$G$2,Encodage!A5947&lt;=$H$2),Encodage!C5947,"")))</f>
        <v/>
      </c>
      <c r="C5947" s="62"/>
      <c r="D5947" s="61"/>
      <c r="E5947" s="61"/>
      <c r="F5947" s="61"/>
      <c r="G5947" s="61"/>
      <c r="H5947" s="61"/>
      <c r="I5947" s="61"/>
      <c r="J5947" s="61"/>
      <c r="K5947" s="61"/>
    </row>
    <row r="5948" spans="1:11">
      <c r="A5948" s="62" t="str">
        <f>IF(Encodage!A5948="","",IF(COUNTIF($A$2:A5947,Encodage!A5948),"",IF(AND(Encodage!A5948&gt;=$G$2,Encodage!A5948&lt;=$H$2),Encodage!B5948,"")))</f>
        <v/>
      </c>
      <c r="B5948" s="62" t="str">
        <f>IF(A5948="","",IF(COUNTIF($A$2:B5947,Encodage!B5948)&gt;0,"",IF(AND(Encodage!B5948&gt;=$G$2,Encodage!A5948&lt;=$H$2),Encodage!C5948,"")))</f>
        <v/>
      </c>
      <c r="C5948" s="62"/>
      <c r="D5948" s="61"/>
      <c r="E5948" s="61"/>
      <c r="F5948" s="61"/>
      <c r="G5948" s="61"/>
      <c r="H5948" s="61"/>
      <c r="I5948" s="61"/>
      <c r="J5948" s="61"/>
      <c r="K5948" s="61"/>
    </row>
    <row r="5949" spans="1:11">
      <c r="A5949" s="62" t="str">
        <f>IF(Encodage!A5949="","",IF(COUNTIF($A$2:A5948,Encodage!A5949),"",IF(AND(Encodage!A5949&gt;=$G$2,Encodage!A5949&lt;=$H$2),Encodage!B5949,"")))</f>
        <v/>
      </c>
      <c r="B5949" s="62" t="str">
        <f>IF(A5949="","",IF(COUNTIF($A$2:B5948,Encodage!B5949)&gt;0,"",IF(AND(Encodage!B5949&gt;=$G$2,Encodage!A5949&lt;=$H$2),Encodage!C5949,"")))</f>
        <v/>
      </c>
      <c r="C5949" s="62"/>
      <c r="D5949" s="61"/>
      <c r="E5949" s="61"/>
      <c r="F5949" s="61"/>
      <c r="G5949" s="61"/>
      <c r="H5949" s="61"/>
      <c r="I5949" s="61"/>
      <c r="J5949" s="61"/>
      <c r="K5949" s="61"/>
    </row>
    <row r="5950" spans="1:11">
      <c r="A5950" s="62" t="str">
        <f>IF(Encodage!A5950="","",IF(COUNTIF($A$2:A5949,Encodage!A5950),"",IF(AND(Encodage!A5950&gt;=$G$2,Encodage!A5950&lt;=$H$2),Encodage!B5950,"")))</f>
        <v/>
      </c>
      <c r="B5950" s="62" t="str">
        <f>IF(A5950="","",IF(COUNTIF($A$2:B5949,Encodage!B5950)&gt;0,"",IF(AND(Encodage!B5950&gt;=$G$2,Encodage!A5950&lt;=$H$2),Encodage!C5950,"")))</f>
        <v/>
      </c>
      <c r="C5950" s="62"/>
      <c r="D5950" s="61"/>
      <c r="E5950" s="61"/>
      <c r="F5950" s="61"/>
      <c r="G5950" s="61"/>
      <c r="H5950" s="61"/>
      <c r="I5950" s="61"/>
      <c r="J5950" s="61"/>
      <c r="K5950" s="61"/>
    </row>
    <row r="5951" spans="1:11">
      <c r="A5951" s="62" t="str">
        <f>IF(Encodage!A5951="","",IF(COUNTIF($A$2:A5950,Encodage!A5951),"",IF(AND(Encodage!A5951&gt;=$G$2,Encodage!A5951&lt;=$H$2),Encodage!B5951,"")))</f>
        <v/>
      </c>
      <c r="B5951" s="62" t="str">
        <f>IF(A5951="","",IF(COUNTIF($A$2:B5950,Encodage!B5951)&gt;0,"",IF(AND(Encodage!B5951&gt;=$G$2,Encodage!A5951&lt;=$H$2),Encodage!C5951,"")))</f>
        <v/>
      </c>
      <c r="C5951" s="62"/>
      <c r="D5951" s="61"/>
      <c r="E5951" s="61"/>
      <c r="F5951" s="61"/>
      <c r="G5951" s="61"/>
      <c r="H5951" s="61"/>
      <c r="I5951" s="61"/>
      <c r="J5951" s="61"/>
      <c r="K5951" s="61"/>
    </row>
    <row r="5952" spans="1:11">
      <c r="A5952" s="62" t="str">
        <f>IF(Encodage!A5952="","",IF(COUNTIF($A$2:A5951,Encodage!A5952),"",IF(AND(Encodage!A5952&gt;=$G$2,Encodage!A5952&lt;=$H$2),Encodage!B5952,"")))</f>
        <v/>
      </c>
      <c r="B5952" s="62" t="str">
        <f>IF(A5952="","",IF(COUNTIF($A$2:B5951,Encodage!B5952)&gt;0,"",IF(AND(Encodage!B5952&gt;=$G$2,Encodage!A5952&lt;=$H$2),Encodage!C5952,"")))</f>
        <v/>
      </c>
      <c r="C5952" s="62"/>
      <c r="D5952" s="61"/>
      <c r="E5952" s="61"/>
      <c r="F5952" s="61"/>
      <c r="G5952" s="61"/>
      <c r="H5952" s="61"/>
      <c r="I5952" s="61"/>
      <c r="J5952" s="61"/>
      <c r="K5952" s="61"/>
    </row>
    <row r="5953" spans="1:11">
      <c r="A5953" s="62" t="str">
        <f>IF(Encodage!A5953="","",IF(COUNTIF($A$2:A5952,Encodage!A5953),"",IF(AND(Encodage!A5953&gt;=$G$2,Encodage!A5953&lt;=$H$2),Encodage!B5953,"")))</f>
        <v/>
      </c>
      <c r="B5953" s="62" t="str">
        <f>IF(A5953="","",IF(COUNTIF($A$2:B5952,Encodage!B5953)&gt;0,"",IF(AND(Encodage!B5953&gt;=$G$2,Encodage!A5953&lt;=$H$2),Encodage!C5953,"")))</f>
        <v/>
      </c>
      <c r="C5953" s="62"/>
      <c r="D5953" s="61"/>
      <c r="E5953" s="61"/>
      <c r="F5953" s="61"/>
      <c r="G5953" s="61"/>
      <c r="H5953" s="61"/>
      <c r="I5953" s="61"/>
      <c r="J5953" s="61"/>
      <c r="K5953" s="61"/>
    </row>
    <row r="5954" spans="1:11">
      <c r="A5954" s="62" t="str">
        <f>IF(Encodage!A5954="","",IF(COUNTIF($A$2:A5953,Encodage!A5954),"",IF(AND(Encodage!A5954&gt;=$G$2,Encodage!A5954&lt;=$H$2),Encodage!B5954,"")))</f>
        <v/>
      </c>
      <c r="B5954" s="62" t="str">
        <f>IF(A5954="","",IF(COUNTIF($A$2:B5953,Encodage!B5954)&gt;0,"",IF(AND(Encodage!B5954&gt;=$G$2,Encodage!A5954&lt;=$H$2),Encodage!C5954,"")))</f>
        <v/>
      </c>
      <c r="C5954" s="62"/>
      <c r="D5954" s="61"/>
      <c r="E5954" s="61"/>
      <c r="F5954" s="61"/>
      <c r="G5954" s="61"/>
      <c r="H5954" s="61"/>
      <c r="I5954" s="61"/>
      <c r="J5954" s="61"/>
      <c r="K5954" s="61"/>
    </row>
    <row r="5955" spans="1:11">
      <c r="A5955" s="62" t="str">
        <f>IF(Encodage!A5955="","",IF(COUNTIF($A$2:A5954,Encodage!A5955),"",IF(AND(Encodage!A5955&gt;=$G$2,Encodage!A5955&lt;=$H$2),Encodage!B5955,"")))</f>
        <v/>
      </c>
      <c r="B5955" s="62" t="str">
        <f>IF(A5955="","",IF(COUNTIF($A$2:B5954,Encodage!B5955)&gt;0,"",IF(AND(Encodage!B5955&gt;=$G$2,Encodage!A5955&lt;=$H$2),Encodage!C5955,"")))</f>
        <v/>
      </c>
      <c r="C5955" s="62"/>
      <c r="D5955" s="61"/>
      <c r="E5955" s="61"/>
      <c r="F5955" s="61"/>
      <c r="G5955" s="61"/>
      <c r="H5955" s="61"/>
      <c r="I5955" s="61"/>
      <c r="J5955" s="61"/>
      <c r="K5955" s="61"/>
    </row>
    <row r="5956" spans="1:11">
      <c r="A5956" s="62" t="str">
        <f>IF(Encodage!A5956="","",IF(COUNTIF($A$2:A5955,Encodage!A5956),"",IF(AND(Encodage!A5956&gt;=$G$2,Encodage!A5956&lt;=$H$2),Encodage!B5956,"")))</f>
        <v/>
      </c>
      <c r="B5956" s="62" t="str">
        <f>IF(A5956="","",IF(COUNTIF($A$2:B5955,Encodage!B5956)&gt;0,"",IF(AND(Encodage!B5956&gt;=$G$2,Encodage!A5956&lt;=$H$2),Encodage!C5956,"")))</f>
        <v/>
      </c>
      <c r="C5956" s="62"/>
      <c r="D5956" s="61"/>
      <c r="E5956" s="61"/>
      <c r="F5956" s="61"/>
      <c r="G5956" s="61"/>
      <c r="H5956" s="61"/>
      <c r="I5956" s="61"/>
      <c r="J5956" s="61"/>
      <c r="K5956" s="61"/>
    </row>
    <row r="5957" spans="1:11">
      <c r="A5957" s="62" t="str">
        <f>IF(Encodage!A5957="","",IF(COUNTIF($A$2:A5956,Encodage!A5957),"",IF(AND(Encodage!A5957&gt;=$G$2,Encodage!A5957&lt;=$H$2),Encodage!B5957,"")))</f>
        <v/>
      </c>
      <c r="B5957" s="62" t="str">
        <f>IF(A5957="","",IF(COUNTIF($A$2:B5956,Encodage!B5957)&gt;0,"",IF(AND(Encodage!B5957&gt;=$G$2,Encodage!A5957&lt;=$H$2),Encodage!C5957,"")))</f>
        <v/>
      </c>
      <c r="C5957" s="62"/>
      <c r="D5957" s="61"/>
      <c r="E5957" s="61"/>
      <c r="F5957" s="61"/>
      <c r="G5957" s="61"/>
      <c r="H5957" s="61"/>
      <c r="I5957" s="61"/>
      <c r="J5957" s="61"/>
      <c r="K5957" s="61"/>
    </row>
    <row r="5958" spans="1:11">
      <c r="A5958" s="62" t="str">
        <f>IF(Encodage!A5958="","",IF(COUNTIF($A$2:A5957,Encodage!A5958),"",IF(AND(Encodage!A5958&gt;=$G$2,Encodage!A5958&lt;=$H$2),Encodage!B5958,"")))</f>
        <v/>
      </c>
      <c r="B5958" s="62" t="str">
        <f>IF(A5958="","",IF(COUNTIF($A$2:B5957,Encodage!B5958)&gt;0,"",IF(AND(Encodage!B5958&gt;=$G$2,Encodage!A5958&lt;=$H$2),Encodage!C5958,"")))</f>
        <v/>
      </c>
      <c r="C5958" s="62"/>
      <c r="D5958" s="61"/>
      <c r="E5958" s="61"/>
      <c r="F5958" s="61"/>
      <c r="G5958" s="61"/>
      <c r="H5958" s="61"/>
      <c r="I5958" s="61"/>
      <c r="J5958" s="61"/>
      <c r="K5958" s="61"/>
    </row>
    <row r="5959" spans="1:11">
      <c r="A5959" s="62" t="str">
        <f>IF(Encodage!A5959="","",IF(COUNTIF($A$2:A5958,Encodage!A5959),"",IF(AND(Encodage!A5959&gt;=$G$2,Encodage!A5959&lt;=$H$2),Encodage!B5959,"")))</f>
        <v/>
      </c>
      <c r="B5959" s="62" t="str">
        <f>IF(A5959="","",IF(COUNTIF($A$2:B5958,Encodage!B5959)&gt;0,"",IF(AND(Encodage!B5959&gt;=$G$2,Encodage!A5959&lt;=$H$2),Encodage!C5959,"")))</f>
        <v/>
      </c>
      <c r="C5959" s="62"/>
      <c r="D5959" s="61"/>
      <c r="E5959" s="61"/>
      <c r="F5959" s="61"/>
      <c r="G5959" s="61"/>
      <c r="H5959" s="61"/>
      <c r="I5959" s="61"/>
      <c r="J5959" s="61"/>
      <c r="K5959" s="61"/>
    </row>
    <row r="5960" spans="1:11">
      <c r="A5960" s="62" t="str">
        <f>IF(Encodage!A5960="","",IF(COUNTIF($A$2:A5959,Encodage!A5960),"",IF(AND(Encodage!A5960&gt;=$G$2,Encodage!A5960&lt;=$H$2),Encodage!B5960,"")))</f>
        <v/>
      </c>
      <c r="B5960" s="62" t="str">
        <f>IF(A5960="","",IF(COUNTIF($A$2:B5959,Encodage!B5960)&gt;0,"",IF(AND(Encodage!B5960&gt;=$G$2,Encodage!A5960&lt;=$H$2),Encodage!C5960,"")))</f>
        <v/>
      </c>
      <c r="C5960" s="62"/>
      <c r="D5960" s="61"/>
      <c r="E5960" s="61"/>
      <c r="F5960" s="61"/>
      <c r="G5960" s="61"/>
      <c r="H5960" s="61"/>
      <c r="I5960" s="61"/>
      <c r="J5960" s="61"/>
      <c r="K5960" s="61"/>
    </row>
    <row r="5961" spans="1:11">
      <c r="A5961" s="62" t="str">
        <f>IF(Encodage!A5961="","",IF(COUNTIF($A$2:A5960,Encodage!A5961),"",IF(AND(Encodage!A5961&gt;=$G$2,Encodage!A5961&lt;=$H$2),Encodage!B5961,"")))</f>
        <v/>
      </c>
      <c r="B5961" s="62" t="str">
        <f>IF(A5961="","",IF(COUNTIF($A$2:B5960,Encodage!B5961)&gt;0,"",IF(AND(Encodage!B5961&gt;=$G$2,Encodage!A5961&lt;=$H$2),Encodage!C5961,"")))</f>
        <v/>
      </c>
      <c r="C5961" s="62"/>
      <c r="D5961" s="61"/>
      <c r="E5961" s="61"/>
      <c r="F5961" s="61"/>
      <c r="G5961" s="61"/>
      <c r="H5961" s="61"/>
      <c r="I5961" s="61"/>
      <c r="J5961" s="61"/>
      <c r="K5961" s="61"/>
    </row>
    <row r="5962" spans="1:11">
      <c r="A5962" s="62" t="str">
        <f>IF(Encodage!A5962="","",IF(COUNTIF($A$2:A5961,Encodage!A5962),"",IF(AND(Encodage!A5962&gt;=$G$2,Encodage!A5962&lt;=$H$2),Encodage!B5962,"")))</f>
        <v/>
      </c>
      <c r="B5962" s="62" t="str">
        <f>IF(A5962="","",IF(COUNTIF($A$2:B5961,Encodage!B5962)&gt;0,"",IF(AND(Encodage!B5962&gt;=$G$2,Encodage!A5962&lt;=$H$2),Encodage!C5962,"")))</f>
        <v/>
      </c>
      <c r="C5962" s="62"/>
      <c r="D5962" s="61"/>
      <c r="E5962" s="61"/>
      <c r="F5962" s="61"/>
      <c r="G5962" s="61"/>
      <c r="H5962" s="61"/>
      <c r="I5962" s="61"/>
      <c r="J5962" s="61"/>
      <c r="K5962" s="61"/>
    </row>
    <row r="5963" spans="1:11">
      <c r="A5963" s="62" t="str">
        <f>IF(Encodage!A5963="","",IF(COUNTIF($A$2:A5962,Encodage!A5963),"",IF(AND(Encodage!A5963&gt;=$G$2,Encodage!A5963&lt;=$H$2),Encodage!B5963,"")))</f>
        <v/>
      </c>
      <c r="B5963" s="62" t="str">
        <f>IF(A5963="","",IF(COUNTIF($A$2:B5962,Encodage!B5963)&gt;0,"",IF(AND(Encodage!B5963&gt;=$G$2,Encodage!A5963&lt;=$H$2),Encodage!C5963,"")))</f>
        <v/>
      </c>
      <c r="C5963" s="62"/>
      <c r="D5963" s="61"/>
      <c r="E5963" s="61"/>
      <c r="F5963" s="61"/>
      <c r="G5963" s="61"/>
      <c r="H5963" s="61"/>
      <c r="I5963" s="61"/>
      <c r="J5963" s="61"/>
      <c r="K5963" s="61"/>
    </row>
    <row r="5964" spans="1:11">
      <c r="A5964" s="62" t="str">
        <f>IF(Encodage!A5964="","",IF(COUNTIF($A$2:A5963,Encodage!A5964),"",IF(AND(Encodage!A5964&gt;=$G$2,Encodage!A5964&lt;=$H$2),Encodage!B5964,"")))</f>
        <v/>
      </c>
      <c r="B5964" s="62" t="str">
        <f>IF(A5964="","",IF(COUNTIF($A$2:B5963,Encodage!B5964)&gt;0,"",IF(AND(Encodage!B5964&gt;=$G$2,Encodage!A5964&lt;=$H$2),Encodage!C5964,"")))</f>
        <v/>
      </c>
      <c r="C5964" s="62"/>
      <c r="D5964" s="61"/>
      <c r="E5964" s="61"/>
      <c r="F5964" s="61"/>
      <c r="G5964" s="61"/>
      <c r="H5964" s="61"/>
      <c r="I5964" s="61"/>
      <c r="J5964" s="61"/>
      <c r="K5964" s="61"/>
    </row>
    <row r="5965" spans="1:11">
      <c r="A5965" s="62" t="str">
        <f>IF(Encodage!A5965="","",IF(COUNTIF($A$2:A5964,Encodage!A5965),"",IF(AND(Encodage!A5965&gt;=$G$2,Encodage!A5965&lt;=$H$2),Encodage!B5965,"")))</f>
        <v/>
      </c>
      <c r="B5965" s="62" t="str">
        <f>IF(A5965="","",IF(COUNTIF($A$2:B5964,Encodage!B5965)&gt;0,"",IF(AND(Encodage!B5965&gt;=$G$2,Encodage!A5965&lt;=$H$2),Encodage!C5965,"")))</f>
        <v/>
      </c>
      <c r="C5965" s="62"/>
      <c r="D5965" s="61"/>
      <c r="E5965" s="61"/>
      <c r="F5965" s="61"/>
      <c r="G5965" s="61"/>
      <c r="H5965" s="61"/>
      <c r="I5965" s="61"/>
      <c r="J5965" s="61"/>
      <c r="K5965" s="61"/>
    </row>
    <row r="5966" spans="1:11">
      <c r="A5966" s="62" t="str">
        <f>IF(Encodage!A5966="","",IF(COUNTIF($A$2:A5965,Encodage!A5966),"",IF(AND(Encodage!A5966&gt;=$G$2,Encodage!A5966&lt;=$H$2),Encodage!B5966,"")))</f>
        <v/>
      </c>
      <c r="B5966" s="62" t="str">
        <f>IF(A5966="","",IF(COUNTIF($A$2:B5965,Encodage!B5966)&gt;0,"",IF(AND(Encodage!B5966&gt;=$G$2,Encodage!A5966&lt;=$H$2),Encodage!C5966,"")))</f>
        <v/>
      </c>
      <c r="C5966" s="62"/>
      <c r="D5966" s="61"/>
      <c r="E5966" s="61"/>
      <c r="F5966" s="61"/>
      <c r="G5966" s="61"/>
      <c r="H5966" s="61"/>
      <c r="I5966" s="61"/>
      <c r="J5966" s="61"/>
      <c r="K5966" s="61"/>
    </row>
    <row r="5967" spans="1:11">
      <c r="A5967" s="62" t="str">
        <f>IF(Encodage!A5967="","",IF(COUNTIF($A$2:A5966,Encodage!A5967),"",IF(AND(Encodage!A5967&gt;=$G$2,Encodage!A5967&lt;=$H$2),Encodage!B5967,"")))</f>
        <v/>
      </c>
      <c r="B5967" s="62" t="str">
        <f>IF(A5967="","",IF(COUNTIF($A$2:B5966,Encodage!B5967)&gt;0,"",IF(AND(Encodage!B5967&gt;=$G$2,Encodage!A5967&lt;=$H$2),Encodage!C5967,"")))</f>
        <v/>
      </c>
      <c r="C5967" s="62"/>
      <c r="D5967" s="61"/>
      <c r="E5967" s="61"/>
      <c r="F5967" s="61"/>
      <c r="G5967" s="61"/>
      <c r="H5967" s="61"/>
      <c r="I5967" s="61"/>
      <c r="J5967" s="61"/>
      <c r="K5967" s="61"/>
    </row>
    <row r="5968" spans="1:11">
      <c r="A5968" s="62" t="str">
        <f>IF(Encodage!A5968="","",IF(COUNTIF($A$2:A5967,Encodage!A5968),"",IF(AND(Encodage!A5968&gt;=$G$2,Encodage!A5968&lt;=$H$2),Encodage!B5968,"")))</f>
        <v/>
      </c>
      <c r="B5968" s="62" t="str">
        <f>IF(A5968="","",IF(COUNTIF($A$2:B5967,Encodage!B5968)&gt;0,"",IF(AND(Encodage!B5968&gt;=$G$2,Encodage!A5968&lt;=$H$2),Encodage!C5968,"")))</f>
        <v/>
      </c>
      <c r="C5968" s="62"/>
      <c r="D5968" s="61"/>
      <c r="E5968" s="61"/>
      <c r="F5968" s="61"/>
      <c r="G5968" s="61"/>
      <c r="H5968" s="61"/>
      <c r="I5968" s="61"/>
      <c r="J5968" s="61"/>
      <c r="K5968" s="61"/>
    </row>
    <row r="5969" spans="1:11">
      <c r="A5969" s="62" t="str">
        <f>IF(Encodage!A5969="","",IF(COUNTIF($A$2:A5968,Encodage!A5969),"",IF(AND(Encodage!A5969&gt;=$G$2,Encodage!A5969&lt;=$H$2),Encodage!B5969,"")))</f>
        <v/>
      </c>
      <c r="B5969" s="62" t="str">
        <f>IF(A5969="","",IF(COUNTIF($A$2:B5968,Encodage!B5969)&gt;0,"",IF(AND(Encodage!B5969&gt;=$G$2,Encodage!A5969&lt;=$H$2),Encodage!C5969,"")))</f>
        <v/>
      </c>
      <c r="C5969" s="62"/>
      <c r="D5969" s="61"/>
      <c r="E5969" s="61"/>
      <c r="F5969" s="61"/>
      <c r="G5969" s="61"/>
      <c r="H5969" s="61"/>
      <c r="I5969" s="61"/>
      <c r="J5969" s="61"/>
      <c r="K5969" s="61"/>
    </row>
    <row r="5970" spans="1:11">
      <c r="A5970" s="62" t="str">
        <f>IF(Encodage!A5970="","",IF(COUNTIF($A$2:A5969,Encodage!A5970),"",IF(AND(Encodage!A5970&gt;=$G$2,Encodage!A5970&lt;=$H$2),Encodage!B5970,"")))</f>
        <v/>
      </c>
      <c r="B5970" s="62" t="str">
        <f>IF(A5970="","",IF(COUNTIF($A$2:B5969,Encodage!B5970)&gt;0,"",IF(AND(Encodage!B5970&gt;=$G$2,Encodage!A5970&lt;=$H$2),Encodage!C5970,"")))</f>
        <v/>
      </c>
      <c r="C5970" s="62"/>
      <c r="D5970" s="61"/>
      <c r="E5970" s="61"/>
      <c r="F5970" s="61"/>
      <c r="G5970" s="61"/>
      <c r="H5970" s="61"/>
      <c r="I5970" s="61"/>
      <c r="J5970" s="61"/>
      <c r="K5970" s="61"/>
    </row>
    <row r="5971" spans="1:11">
      <c r="A5971" s="62" t="str">
        <f>IF(Encodage!A5971="","",IF(COUNTIF($A$2:A5970,Encodage!A5971),"",IF(AND(Encodage!A5971&gt;=$G$2,Encodage!A5971&lt;=$H$2),Encodage!B5971,"")))</f>
        <v/>
      </c>
      <c r="B5971" s="62" t="str">
        <f>IF(A5971="","",IF(COUNTIF($A$2:B5970,Encodage!B5971)&gt;0,"",IF(AND(Encodage!B5971&gt;=$G$2,Encodage!A5971&lt;=$H$2),Encodage!C5971,"")))</f>
        <v/>
      </c>
      <c r="C5971" s="62"/>
      <c r="D5971" s="61"/>
      <c r="E5971" s="61"/>
      <c r="F5971" s="61"/>
      <c r="G5971" s="61"/>
      <c r="H5971" s="61"/>
      <c r="I5971" s="61"/>
      <c r="J5971" s="61"/>
      <c r="K5971" s="61"/>
    </row>
    <row r="5972" spans="1:11">
      <c r="A5972" s="62" t="str">
        <f>IF(Encodage!A5972="","",IF(COUNTIF($A$2:A5971,Encodage!A5972),"",IF(AND(Encodage!A5972&gt;=$G$2,Encodage!A5972&lt;=$H$2),Encodage!B5972,"")))</f>
        <v/>
      </c>
      <c r="B5972" s="62" t="str">
        <f>IF(A5972="","",IF(COUNTIF($A$2:B5971,Encodage!B5972)&gt;0,"",IF(AND(Encodage!B5972&gt;=$G$2,Encodage!A5972&lt;=$H$2),Encodage!C5972,"")))</f>
        <v/>
      </c>
      <c r="C5972" s="62"/>
      <c r="D5972" s="61"/>
      <c r="E5972" s="61"/>
      <c r="F5972" s="61"/>
      <c r="G5972" s="61"/>
      <c r="H5972" s="61"/>
      <c r="I5972" s="61"/>
      <c r="J5972" s="61"/>
      <c r="K5972" s="61"/>
    </row>
    <row r="5973" spans="1:11">
      <c r="A5973" s="62" t="str">
        <f>IF(Encodage!A5973="","",IF(COUNTIF($A$2:A5972,Encodage!A5973),"",IF(AND(Encodage!A5973&gt;=$G$2,Encodage!A5973&lt;=$H$2),Encodage!B5973,"")))</f>
        <v/>
      </c>
      <c r="B5973" s="62" t="str">
        <f>IF(A5973="","",IF(COUNTIF($A$2:B5972,Encodage!B5973)&gt;0,"",IF(AND(Encodage!B5973&gt;=$G$2,Encodage!A5973&lt;=$H$2),Encodage!C5973,"")))</f>
        <v/>
      </c>
      <c r="C5973" s="62"/>
      <c r="D5973" s="61"/>
      <c r="E5973" s="61"/>
      <c r="F5973" s="61"/>
      <c r="G5973" s="61"/>
      <c r="H5973" s="61"/>
      <c r="I5973" s="61"/>
      <c r="J5973" s="61"/>
      <c r="K5973" s="61"/>
    </row>
    <row r="5974" spans="1:11">
      <c r="A5974" s="62" t="str">
        <f>IF(Encodage!A5974="","",IF(COUNTIF($A$2:A5973,Encodage!A5974),"",IF(AND(Encodage!A5974&gt;=$G$2,Encodage!A5974&lt;=$H$2),Encodage!B5974,"")))</f>
        <v/>
      </c>
      <c r="B5974" s="62" t="str">
        <f>IF(A5974="","",IF(COUNTIF($A$2:B5973,Encodage!B5974)&gt;0,"",IF(AND(Encodage!B5974&gt;=$G$2,Encodage!A5974&lt;=$H$2),Encodage!C5974,"")))</f>
        <v/>
      </c>
      <c r="C5974" s="62"/>
      <c r="D5974" s="61"/>
      <c r="E5974" s="61"/>
      <c r="F5974" s="61"/>
      <c r="G5974" s="61"/>
      <c r="H5974" s="61"/>
      <c r="I5974" s="61"/>
      <c r="J5974" s="61"/>
      <c r="K5974" s="61"/>
    </row>
    <row r="5975" spans="1:11">
      <c r="A5975" s="62" t="str">
        <f>IF(Encodage!A5975="","",IF(COUNTIF($A$2:A5974,Encodage!A5975),"",IF(AND(Encodage!A5975&gt;=$G$2,Encodage!A5975&lt;=$H$2),Encodage!B5975,"")))</f>
        <v/>
      </c>
      <c r="B5975" s="62" t="str">
        <f>IF(A5975="","",IF(COUNTIF($A$2:B5974,Encodage!B5975)&gt;0,"",IF(AND(Encodage!B5975&gt;=$G$2,Encodage!A5975&lt;=$H$2),Encodage!C5975,"")))</f>
        <v/>
      </c>
      <c r="C5975" s="62"/>
      <c r="D5975" s="61"/>
      <c r="E5975" s="61"/>
      <c r="F5975" s="61"/>
      <c r="G5975" s="61"/>
      <c r="H5975" s="61"/>
      <c r="I5975" s="61"/>
      <c r="J5975" s="61"/>
      <c r="K5975" s="61"/>
    </row>
    <row r="5976" spans="1:11">
      <c r="A5976" s="62" t="str">
        <f>IF(Encodage!A5976="","",IF(COUNTIF($A$2:A5975,Encodage!A5976),"",IF(AND(Encodage!A5976&gt;=$G$2,Encodage!A5976&lt;=$H$2),Encodage!B5976,"")))</f>
        <v/>
      </c>
      <c r="B5976" s="62" t="str">
        <f>IF(A5976="","",IF(COUNTIF($A$2:B5975,Encodage!B5976)&gt;0,"",IF(AND(Encodage!B5976&gt;=$G$2,Encodage!A5976&lt;=$H$2),Encodage!C5976,"")))</f>
        <v/>
      </c>
      <c r="C5976" s="62"/>
      <c r="D5976" s="61"/>
      <c r="E5976" s="61"/>
      <c r="F5976" s="61"/>
      <c r="G5976" s="61"/>
      <c r="H5976" s="61"/>
      <c r="I5976" s="61"/>
      <c r="J5976" s="61"/>
      <c r="K5976" s="61"/>
    </row>
    <row r="5977" spans="1:11">
      <c r="A5977" s="62" t="str">
        <f>IF(Encodage!A5977="","",IF(COUNTIF($A$2:A5976,Encodage!A5977),"",IF(AND(Encodage!A5977&gt;=$G$2,Encodage!A5977&lt;=$H$2),Encodage!B5977,"")))</f>
        <v/>
      </c>
      <c r="B5977" s="62" t="str">
        <f>IF(A5977="","",IF(COUNTIF($A$2:B5976,Encodage!B5977)&gt;0,"",IF(AND(Encodage!B5977&gt;=$G$2,Encodage!A5977&lt;=$H$2),Encodage!C5977,"")))</f>
        <v/>
      </c>
      <c r="C5977" s="62"/>
      <c r="D5977" s="61"/>
      <c r="E5977" s="61"/>
      <c r="F5977" s="61"/>
      <c r="G5977" s="61"/>
      <c r="H5977" s="61"/>
      <c r="I5977" s="61"/>
      <c r="J5977" s="61"/>
      <c r="K5977" s="61"/>
    </row>
    <row r="5978" spans="1:11">
      <c r="A5978" s="62" t="str">
        <f>IF(Encodage!A5978="","",IF(COUNTIF($A$2:A5977,Encodage!A5978),"",IF(AND(Encodage!A5978&gt;=$G$2,Encodage!A5978&lt;=$H$2),Encodage!B5978,"")))</f>
        <v/>
      </c>
      <c r="B5978" s="62" t="str">
        <f>IF(A5978="","",IF(COUNTIF($A$2:B5977,Encodage!B5978)&gt;0,"",IF(AND(Encodage!B5978&gt;=$G$2,Encodage!A5978&lt;=$H$2),Encodage!C5978,"")))</f>
        <v/>
      </c>
      <c r="C5978" s="62"/>
      <c r="D5978" s="61"/>
      <c r="E5978" s="61"/>
      <c r="F5978" s="61"/>
      <c r="G5978" s="61"/>
      <c r="H5978" s="61"/>
      <c r="I5978" s="61"/>
      <c r="J5978" s="61"/>
      <c r="K5978" s="61"/>
    </row>
    <row r="5979" spans="1:11">
      <c r="A5979" s="62" t="str">
        <f>IF(Encodage!A5979="","",IF(COUNTIF($A$2:A5978,Encodage!A5979),"",IF(AND(Encodage!A5979&gt;=$G$2,Encodage!A5979&lt;=$H$2),Encodage!B5979,"")))</f>
        <v/>
      </c>
      <c r="B5979" s="62" t="str">
        <f>IF(A5979="","",IF(COUNTIF($A$2:B5978,Encodage!B5979)&gt;0,"",IF(AND(Encodage!B5979&gt;=$G$2,Encodage!A5979&lt;=$H$2),Encodage!C5979,"")))</f>
        <v/>
      </c>
      <c r="C5979" s="62"/>
      <c r="D5979" s="61"/>
      <c r="E5979" s="61"/>
      <c r="F5979" s="61"/>
      <c r="G5979" s="61"/>
      <c r="H5979" s="61"/>
      <c r="I5979" s="61"/>
      <c r="J5979" s="61"/>
      <c r="K5979" s="61"/>
    </row>
    <row r="5980" spans="1:11">
      <c r="A5980" s="62" t="str">
        <f>IF(Encodage!A5980="","",IF(COUNTIF($A$2:A5979,Encodage!A5980),"",IF(AND(Encodage!A5980&gt;=$G$2,Encodage!A5980&lt;=$H$2),Encodage!B5980,"")))</f>
        <v/>
      </c>
      <c r="B5980" s="62" t="str">
        <f>IF(A5980="","",IF(COUNTIF($A$2:B5979,Encodage!B5980)&gt;0,"",IF(AND(Encodage!B5980&gt;=$G$2,Encodage!A5980&lt;=$H$2),Encodage!C5980,"")))</f>
        <v/>
      </c>
      <c r="C5980" s="62"/>
      <c r="D5980" s="61"/>
      <c r="E5980" s="61"/>
      <c r="F5980" s="61"/>
      <c r="G5980" s="61"/>
      <c r="H5980" s="61"/>
      <c r="I5980" s="61"/>
      <c r="J5980" s="61"/>
      <c r="K5980" s="61"/>
    </row>
    <row r="5981" spans="1:11">
      <c r="A5981" s="62" t="str">
        <f>IF(Encodage!A5981="","",IF(COUNTIF($A$2:A5980,Encodage!A5981),"",IF(AND(Encodage!A5981&gt;=$G$2,Encodage!A5981&lt;=$H$2),Encodage!B5981,"")))</f>
        <v/>
      </c>
      <c r="B5981" s="62" t="str">
        <f>IF(A5981="","",IF(COUNTIF($A$2:B5980,Encodage!B5981)&gt;0,"",IF(AND(Encodage!B5981&gt;=$G$2,Encodage!A5981&lt;=$H$2),Encodage!C5981,"")))</f>
        <v/>
      </c>
      <c r="C5981" s="62"/>
      <c r="D5981" s="61"/>
      <c r="E5981" s="61"/>
      <c r="F5981" s="61"/>
      <c r="G5981" s="61"/>
      <c r="H5981" s="61"/>
      <c r="I5981" s="61"/>
      <c r="J5981" s="61"/>
      <c r="K5981" s="61"/>
    </row>
    <row r="5982" spans="1:11">
      <c r="A5982" s="62" t="str">
        <f>IF(Encodage!A5982="","",IF(COUNTIF($A$2:A5981,Encodage!A5982),"",IF(AND(Encodage!A5982&gt;=$G$2,Encodage!A5982&lt;=$H$2),Encodage!B5982,"")))</f>
        <v/>
      </c>
      <c r="B5982" s="62" t="str">
        <f>IF(A5982="","",IF(COUNTIF($A$2:B5981,Encodage!B5982)&gt;0,"",IF(AND(Encodage!B5982&gt;=$G$2,Encodage!A5982&lt;=$H$2),Encodage!C5982,"")))</f>
        <v/>
      </c>
      <c r="C5982" s="62"/>
      <c r="D5982" s="61"/>
      <c r="E5982" s="61"/>
      <c r="F5982" s="61"/>
      <c r="G5982" s="61"/>
      <c r="H5982" s="61"/>
      <c r="I5982" s="61"/>
      <c r="J5982" s="61"/>
      <c r="K5982" s="61"/>
    </row>
    <row r="5983" spans="1:11">
      <c r="A5983" s="62" t="str">
        <f>IF(Encodage!A5983="","",IF(COUNTIF($A$2:A5982,Encodage!A5983),"",IF(AND(Encodage!A5983&gt;=$G$2,Encodage!A5983&lt;=$H$2),Encodage!B5983,"")))</f>
        <v/>
      </c>
      <c r="B5983" s="62" t="str">
        <f>IF(A5983="","",IF(COUNTIF($A$2:B5982,Encodage!B5983)&gt;0,"",IF(AND(Encodage!B5983&gt;=$G$2,Encodage!A5983&lt;=$H$2),Encodage!C5983,"")))</f>
        <v/>
      </c>
      <c r="C5983" s="62"/>
      <c r="D5983" s="61"/>
      <c r="E5983" s="61"/>
      <c r="F5983" s="61"/>
      <c r="G5983" s="61"/>
      <c r="H5983" s="61"/>
      <c r="I5983" s="61"/>
      <c r="J5983" s="61"/>
      <c r="K5983" s="61"/>
    </row>
    <row r="5984" spans="1:11">
      <c r="A5984" s="62" t="str">
        <f>IF(Encodage!A5984="","",IF(COUNTIF($A$2:A5983,Encodage!A5984),"",IF(AND(Encodage!A5984&gt;=$G$2,Encodage!A5984&lt;=$H$2),Encodage!B5984,"")))</f>
        <v/>
      </c>
      <c r="B5984" s="62" t="str">
        <f>IF(A5984="","",IF(COUNTIF($A$2:B5983,Encodage!B5984)&gt;0,"",IF(AND(Encodage!B5984&gt;=$G$2,Encodage!A5984&lt;=$H$2),Encodage!C5984,"")))</f>
        <v/>
      </c>
      <c r="C5984" s="62"/>
      <c r="D5984" s="61"/>
      <c r="E5984" s="61"/>
      <c r="F5984" s="61"/>
      <c r="G5984" s="61"/>
      <c r="H5984" s="61"/>
      <c r="I5984" s="61"/>
      <c r="J5984" s="61"/>
      <c r="K5984" s="61"/>
    </row>
    <row r="5985" spans="1:11">
      <c r="A5985" s="62" t="str">
        <f>IF(Encodage!A5985="","",IF(COUNTIF($A$2:A5984,Encodage!A5985),"",IF(AND(Encodage!A5985&gt;=$G$2,Encodage!A5985&lt;=$H$2),Encodage!B5985,"")))</f>
        <v/>
      </c>
      <c r="B5985" s="62" t="str">
        <f>IF(A5985="","",IF(COUNTIF($A$2:B5984,Encodage!B5985)&gt;0,"",IF(AND(Encodage!B5985&gt;=$G$2,Encodage!A5985&lt;=$H$2),Encodage!C5985,"")))</f>
        <v/>
      </c>
      <c r="C5985" s="62"/>
      <c r="D5985" s="61"/>
      <c r="E5985" s="61"/>
      <c r="F5985" s="61"/>
      <c r="G5985" s="61"/>
      <c r="H5985" s="61"/>
      <c r="I5985" s="61"/>
      <c r="J5985" s="61"/>
      <c r="K5985" s="61"/>
    </row>
    <row r="5986" spans="1:11">
      <c r="A5986" s="62" t="str">
        <f>IF(Encodage!A5986="","",IF(COUNTIF($A$2:A5985,Encodage!A5986),"",IF(AND(Encodage!A5986&gt;=$G$2,Encodage!A5986&lt;=$H$2),Encodage!B5986,"")))</f>
        <v/>
      </c>
      <c r="B5986" s="62" t="str">
        <f>IF(A5986="","",IF(COUNTIF($A$2:B5985,Encodage!B5986)&gt;0,"",IF(AND(Encodage!B5986&gt;=$G$2,Encodage!A5986&lt;=$H$2),Encodage!C5986,"")))</f>
        <v/>
      </c>
      <c r="C5986" s="62"/>
      <c r="D5986" s="61"/>
      <c r="E5986" s="61"/>
      <c r="F5986" s="61"/>
      <c r="G5986" s="61"/>
      <c r="H5986" s="61"/>
      <c r="I5986" s="61"/>
      <c r="J5986" s="61"/>
      <c r="K5986" s="61"/>
    </row>
    <row r="5987" spans="1:11">
      <c r="A5987" s="62" t="str">
        <f>IF(Encodage!A5987="","",IF(COUNTIF($A$2:A5986,Encodage!A5987),"",IF(AND(Encodage!A5987&gt;=$G$2,Encodage!A5987&lt;=$H$2),Encodage!B5987,"")))</f>
        <v/>
      </c>
      <c r="B5987" s="62" t="str">
        <f>IF(A5987="","",IF(COUNTIF($A$2:B5986,Encodage!B5987)&gt;0,"",IF(AND(Encodage!B5987&gt;=$G$2,Encodage!A5987&lt;=$H$2),Encodage!C5987,"")))</f>
        <v/>
      </c>
      <c r="C5987" s="62"/>
      <c r="D5987" s="61"/>
      <c r="E5987" s="61"/>
      <c r="F5987" s="61"/>
      <c r="G5987" s="61"/>
      <c r="H5987" s="61"/>
      <c r="I5987" s="61"/>
      <c r="J5987" s="61"/>
      <c r="K5987" s="61"/>
    </row>
    <row r="5988" spans="1:11">
      <c r="A5988" s="62" t="str">
        <f>IF(Encodage!A5988="","",IF(COUNTIF($A$2:A5987,Encodage!A5988),"",IF(AND(Encodage!A5988&gt;=$G$2,Encodage!A5988&lt;=$H$2),Encodage!B5988,"")))</f>
        <v/>
      </c>
      <c r="B5988" s="62" t="str">
        <f>IF(A5988="","",IF(COUNTIF($A$2:B5987,Encodage!B5988)&gt;0,"",IF(AND(Encodage!B5988&gt;=$G$2,Encodage!A5988&lt;=$H$2),Encodage!C5988,"")))</f>
        <v/>
      </c>
      <c r="C5988" s="62"/>
      <c r="D5988" s="61"/>
      <c r="E5988" s="61"/>
      <c r="F5988" s="61"/>
      <c r="G5988" s="61"/>
      <c r="H5988" s="61"/>
      <c r="I5988" s="61"/>
      <c r="J5988" s="61"/>
      <c r="K5988" s="61"/>
    </row>
    <row r="5989" spans="1:11">
      <c r="A5989" s="62" t="str">
        <f>IF(Encodage!A5989="","",IF(COUNTIF($A$2:A5988,Encodage!A5989),"",IF(AND(Encodage!A5989&gt;=$G$2,Encodage!A5989&lt;=$H$2),Encodage!B5989,"")))</f>
        <v/>
      </c>
      <c r="B5989" s="62" t="str">
        <f>IF(A5989="","",IF(COUNTIF($A$2:B5988,Encodage!B5989)&gt;0,"",IF(AND(Encodage!B5989&gt;=$G$2,Encodage!A5989&lt;=$H$2),Encodage!C5989,"")))</f>
        <v/>
      </c>
      <c r="C5989" s="62"/>
      <c r="D5989" s="61"/>
      <c r="E5989" s="61"/>
      <c r="F5989" s="61"/>
      <c r="G5989" s="61"/>
      <c r="H5989" s="61"/>
      <c r="I5989" s="61"/>
      <c r="J5989" s="61"/>
      <c r="K5989" s="61"/>
    </row>
    <row r="5990" spans="1:11">
      <c r="A5990" s="62" t="str">
        <f>IF(Encodage!A5990="","",IF(COUNTIF($A$2:A5989,Encodage!A5990),"",IF(AND(Encodage!A5990&gt;=$G$2,Encodage!A5990&lt;=$H$2),Encodage!B5990,"")))</f>
        <v/>
      </c>
      <c r="B5990" s="62" t="str">
        <f>IF(A5990="","",IF(COUNTIF($A$2:B5989,Encodage!B5990)&gt;0,"",IF(AND(Encodage!B5990&gt;=$G$2,Encodage!A5990&lt;=$H$2),Encodage!C5990,"")))</f>
        <v/>
      </c>
      <c r="C5990" s="62"/>
      <c r="D5990" s="61"/>
      <c r="E5990" s="61"/>
      <c r="F5990" s="61"/>
      <c r="G5990" s="61"/>
      <c r="H5990" s="61"/>
      <c r="I5990" s="61"/>
      <c r="J5990" s="61"/>
      <c r="K5990" s="61"/>
    </row>
    <row r="5991" spans="1:11">
      <c r="A5991" s="62" t="str">
        <f>IF(Encodage!A5991="","",IF(COUNTIF($A$2:A5990,Encodage!A5991),"",IF(AND(Encodage!A5991&gt;=$G$2,Encodage!A5991&lt;=$H$2),Encodage!B5991,"")))</f>
        <v/>
      </c>
      <c r="B5991" s="62" t="str">
        <f>IF(A5991="","",IF(COUNTIF($A$2:B5990,Encodage!B5991)&gt;0,"",IF(AND(Encodage!B5991&gt;=$G$2,Encodage!A5991&lt;=$H$2),Encodage!C5991,"")))</f>
        <v/>
      </c>
      <c r="C5991" s="62"/>
      <c r="D5991" s="61"/>
      <c r="E5991" s="61"/>
      <c r="F5991" s="61"/>
      <c r="G5991" s="61"/>
      <c r="H5991" s="61"/>
      <c r="I5991" s="61"/>
      <c r="J5991" s="61"/>
      <c r="K5991" s="61"/>
    </row>
    <row r="5992" spans="1:11">
      <c r="A5992" s="62" t="str">
        <f>IF(Encodage!A5992="","",IF(COUNTIF($A$2:A5991,Encodage!A5992),"",IF(AND(Encodage!A5992&gt;=$G$2,Encodage!A5992&lt;=$H$2),Encodage!B5992,"")))</f>
        <v/>
      </c>
      <c r="B5992" s="62" t="str">
        <f>IF(A5992="","",IF(COUNTIF($A$2:B5991,Encodage!B5992)&gt;0,"",IF(AND(Encodage!B5992&gt;=$G$2,Encodage!A5992&lt;=$H$2),Encodage!C5992,"")))</f>
        <v/>
      </c>
      <c r="C5992" s="62"/>
      <c r="D5992" s="61"/>
      <c r="E5992" s="61"/>
      <c r="F5992" s="61"/>
      <c r="G5992" s="61"/>
      <c r="H5992" s="61"/>
      <c r="I5992" s="61"/>
      <c r="J5992" s="61"/>
      <c r="K5992" s="61"/>
    </row>
    <row r="5993" spans="1:11">
      <c r="A5993" s="62" t="str">
        <f>IF(Encodage!A5993="","",IF(COUNTIF($A$2:A5992,Encodage!A5993),"",IF(AND(Encodage!A5993&gt;=$G$2,Encodage!A5993&lt;=$H$2),Encodage!B5993,"")))</f>
        <v/>
      </c>
      <c r="B5993" s="62" t="str">
        <f>IF(A5993="","",IF(COUNTIF($A$2:B5992,Encodage!B5993)&gt;0,"",IF(AND(Encodage!B5993&gt;=$G$2,Encodage!A5993&lt;=$H$2),Encodage!C5993,"")))</f>
        <v/>
      </c>
      <c r="C5993" s="62"/>
      <c r="D5993" s="61"/>
      <c r="E5993" s="61"/>
      <c r="F5993" s="61"/>
      <c r="G5993" s="61"/>
      <c r="H5993" s="61"/>
      <c r="I5993" s="61"/>
      <c r="J5993" s="61"/>
      <c r="K5993" s="61"/>
    </row>
    <row r="5994" spans="1:11">
      <c r="A5994" s="62" t="str">
        <f>IF(Encodage!A5994="","",IF(COUNTIF($A$2:A5993,Encodage!A5994),"",IF(AND(Encodage!A5994&gt;=$G$2,Encodage!A5994&lt;=$H$2),Encodage!B5994,"")))</f>
        <v/>
      </c>
      <c r="B5994" s="62" t="str">
        <f>IF(A5994="","",IF(COUNTIF($A$2:B5993,Encodage!B5994)&gt;0,"",IF(AND(Encodage!B5994&gt;=$G$2,Encodage!A5994&lt;=$H$2),Encodage!C5994,"")))</f>
        <v/>
      </c>
      <c r="C5994" s="62"/>
      <c r="D5994" s="61"/>
      <c r="E5994" s="61"/>
      <c r="F5994" s="61"/>
      <c r="G5994" s="61"/>
      <c r="H5994" s="61"/>
      <c r="I5994" s="61"/>
      <c r="J5994" s="61"/>
      <c r="K5994" s="61"/>
    </row>
    <row r="5995" spans="1:11">
      <c r="A5995" s="62" t="str">
        <f>IF(Encodage!A5995="","",IF(COUNTIF($A$2:A5994,Encodage!A5995),"",IF(AND(Encodage!A5995&gt;=$G$2,Encodage!A5995&lt;=$H$2),Encodage!B5995,"")))</f>
        <v/>
      </c>
      <c r="B5995" s="62" t="str">
        <f>IF(A5995="","",IF(COUNTIF($A$2:B5994,Encodage!B5995)&gt;0,"",IF(AND(Encodage!B5995&gt;=$G$2,Encodage!A5995&lt;=$H$2),Encodage!C5995,"")))</f>
        <v/>
      </c>
      <c r="C5995" s="62"/>
      <c r="D5995" s="61"/>
      <c r="E5995" s="61"/>
      <c r="F5995" s="61"/>
      <c r="G5995" s="61"/>
      <c r="H5995" s="61"/>
      <c r="I5995" s="61"/>
      <c r="J5995" s="61"/>
      <c r="K5995" s="61"/>
    </row>
    <row r="5996" spans="1:11">
      <c r="A5996" s="62" t="str">
        <f>IF(Encodage!A5996="","",IF(COUNTIF($A$2:A5995,Encodage!A5996),"",IF(AND(Encodage!A5996&gt;=$G$2,Encodage!A5996&lt;=$H$2),Encodage!B5996,"")))</f>
        <v/>
      </c>
      <c r="B5996" s="62" t="str">
        <f>IF(A5996="","",IF(COUNTIF($A$2:B5995,Encodage!B5996)&gt;0,"",IF(AND(Encodage!B5996&gt;=$G$2,Encodage!A5996&lt;=$H$2),Encodage!C5996,"")))</f>
        <v/>
      </c>
      <c r="C5996" s="62"/>
      <c r="D5996" s="61"/>
      <c r="E5996" s="61"/>
      <c r="F5996" s="61"/>
      <c r="G5996" s="61"/>
      <c r="H5996" s="61"/>
      <c r="I5996" s="61"/>
      <c r="J5996" s="61"/>
      <c r="K5996" s="61"/>
    </row>
    <row r="5997" spans="1:11">
      <c r="A5997" s="62" t="str">
        <f>IF(Encodage!A5997="","",IF(COUNTIF($A$2:A5996,Encodage!A5997),"",IF(AND(Encodage!A5997&gt;=$G$2,Encodage!A5997&lt;=$H$2),Encodage!B5997,"")))</f>
        <v/>
      </c>
      <c r="B5997" s="62" t="str">
        <f>IF(A5997="","",IF(COUNTIF($A$2:B5996,Encodage!B5997)&gt;0,"",IF(AND(Encodage!B5997&gt;=$G$2,Encodage!A5997&lt;=$H$2),Encodage!C5997,"")))</f>
        <v/>
      </c>
      <c r="C5997" s="62"/>
      <c r="D5997" s="61"/>
      <c r="E5997" s="61"/>
      <c r="F5997" s="61"/>
      <c r="G5997" s="61"/>
      <c r="H5997" s="61"/>
      <c r="I5997" s="61"/>
      <c r="J5997" s="61"/>
      <c r="K5997" s="61"/>
    </row>
    <row r="5998" spans="1:11">
      <c r="A5998" s="62" t="str">
        <f>IF(Encodage!A5998="","",IF(COUNTIF($A$2:A5997,Encodage!A5998),"",IF(AND(Encodage!A5998&gt;=$G$2,Encodage!A5998&lt;=$H$2),Encodage!B5998,"")))</f>
        <v/>
      </c>
      <c r="B5998" s="62" t="str">
        <f>IF(A5998="","",IF(COUNTIF($A$2:B5997,Encodage!B5998)&gt;0,"",IF(AND(Encodage!B5998&gt;=$G$2,Encodage!A5998&lt;=$H$2),Encodage!C5998,"")))</f>
        <v/>
      </c>
      <c r="C5998" s="62"/>
      <c r="D5998" s="61"/>
      <c r="E5998" s="61"/>
      <c r="F5998" s="61"/>
      <c r="G5998" s="61"/>
      <c r="H5998" s="61"/>
      <c r="I5998" s="61"/>
      <c r="J5998" s="61"/>
      <c r="K5998" s="61"/>
    </row>
    <row r="5999" spans="1:11">
      <c r="A5999" s="62" t="str">
        <f>IF(Encodage!A5999="","",IF(COUNTIF($A$2:A5998,Encodage!A5999),"",IF(AND(Encodage!A5999&gt;=$G$2,Encodage!A5999&lt;=$H$2),Encodage!B5999,"")))</f>
        <v/>
      </c>
      <c r="B5999" s="62" t="str">
        <f>IF(A5999="","",IF(COUNTIF($A$2:B5998,Encodage!B5999)&gt;0,"",IF(AND(Encodage!B5999&gt;=$G$2,Encodage!A5999&lt;=$H$2),Encodage!C5999,"")))</f>
        <v/>
      </c>
      <c r="C5999" s="62"/>
      <c r="D5999" s="61"/>
      <c r="E5999" s="61"/>
      <c r="F5999" s="61"/>
      <c r="G5999" s="61"/>
      <c r="H5999" s="61"/>
      <c r="I5999" s="61"/>
      <c r="J5999" s="61"/>
      <c r="K5999" s="61"/>
    </row>
    <row r="6000" spans="1:11">
      <c r="A6000" s="62" t="str">
        <f>IF(Encodage!A6000="","",IF(COUNTIF($A$2:A5999,Encodage!A6000),"",IF(AND(Encodage!A6000&gt;=$G$2,Encodage!A6000&lt;=$H$2),Encodage!B6000,"")))</f>
        <v/>
      </c>
      <c r="B6000" s="62" t="str">
        <f>IF(A6000="","",IF(COUNTIF($A$2:B5999,Encodage!B6000)&gt;0,"",IF(AND(Encodage!B6000&gt;=$G$2,Encodage!A6000&lt;=$H$2),Encodage!C6000,"")))</f>
        <v/>
      </c>
      <c r="C6000" s="62"/>
      <c r="D6000" s="61"/>
      <c r="E6000" s="61"/>
      <c r="F6000" s="61"/>
      <c r="G6000" s="61"/>
      <c r="H6000" s="61"/>
      <c r="I6000" s="61"/>
      <c r="J6000" s="61"/>
      <c r="K6000" s="61"/>
    </row>
    <row r="6001" spans="1:11">
      <c r="A6001" s="62" t="str">
        <f>IF(Encodage!A6001="","",IF(COUNTIF($A$2:A6000,Encodage!A6001),"",IF(AND(Encodage!A6001&gt;=$G$2,Encodage!A6001&lt;=$H$2),Encodage!B6001,"")))</f>
        <v/>
      </c>
      <c r="B6001" s="62" t="str">
        <f>IF(A6001="","",IF(COUNTIF($A$2:B6000,Encodage!B6001)&gt;0,"",IF(AND(Encodage!B6001&gt;=$G$2,Encodage!A6001&lt;=$H$2),Encodage!C6001,"")))</f>
        <v/>
      </c>
      <c r="C6001" s="62"/>
      <c r="D6001" s="61"/>
      <c r="E6001" s="61"/>
      <c r="F6001" s="61"/>
      <c r="G6001" s="61"/>
      <c r="H6001" s="61"/>
      <c r="I6001" s="61"/>
      <c r="J6001" s="61"/>
      <c r="K6001" s="61"/>
    </row>
    <row r="6002" spans="1:11">
      <c r="A6002" s="62" t="str">
        <f>IF(Encodage!A6002="","",IF(COUNTIF($A$2:A6001,Encodage!A6002),"",IF(AND(Encodage!A6002&gt;=$G$2,Encodage!A6002&lt;=$H$2),Encodage!B6002,"")))</f>
        <v/>
      </c>
      <c r="B6002" s="62" t="str">
        <f>IF(A6002="","",IF(COUNTIF($A$2:B6001,Encodage!B6002)&gt;0,"",IF(AND(Encodage!B6002&gt;=$G$2,Encodage!A6002&lt;=$H$2),Encodage!C6002,"")))</f>
        <v/>
      </c>
      <c r="C6002" s="62"/>
      <c r="D6002" s="61"/>
      <c r="E6002" s="61"/>
      <c r="F6002" s="61"/>
      <c r="G6002" s="61"/>
      <c r="H6002" s="61"/>
      <c r="I6002" s="61"/>
      <c r="J6002" s="61"/>
      <c r="K6002" s="61"/>
    </row>
    <row r="6003" spans="1:11">
      <c r="A6003" s="62" t="str">
        <f>IF(Encodage!A6003="","",IF(COUNTIF($A$2:A6002,Encodage!A6003),"",IF(AND(Encodage!A6003&gt;=$G$2,Encodage!A6003&lt;=$H$2),Encodage!B6003,"")))</f>
        <v/>
      </c>
      <c r="B6003" s="62" t="str">
        <f>IF(A6003="","",IF(COUNTIF($A$2:B6002,Encodage!B6003)&gt;0,"",IF(AND(Encodage!B6003&gt;=$G$2,Encodage!A6003&lt;=$H$2),Encodage!C6003,"")))</f>
        <v/>
      </c>
      <c r="C6003" s="62"/>
      <c r="D6003" s="61"/>
      <c r="E6003" s="61"/>
      <c r="F6003" s="61"/>
      <c r="G6003" s="61"/>
      <c r="H6003" s="61"/>
      <c r="I6003" s="61"/>
      <c r="J6003" s="61"/>
      <c r="K6003" s="61"/>
    </row>
    <row r="6004" spans="1:11">
      <c r="A6004" s="62" t="str">
        <f>IF(Encodage!A6004="","",IF(COUNTIF($A$2:A6003,Encodage!A6004),"",IF(AND(Encodage!A6004&gt;=$G$2,Encodage!A6004&lt;=$H$2),Encodage!B6004,"")))</f>
        <v/>
      </c>
      <c r="B6004" s="62" t="str">
        <f>IF(A6004="","",IF(COUNTIF($A$2:B6003,Encodage!B6004)&gt;0,"",IF(AND(Encodage!B6004&gt;=$G$2,Encodage!A6004&lt;=$H$2),Encodage!C6004,"")))</f>
        <v/>
      </c>
      <c r="C6004" s="62"/>
      <c r="D6004" s="61"/>
      <c r="E6004" s="61"/>
      <c r="F6004" s="61"/>
      <c r="G6004" s="61"/>
      <c r="H6004" s="61"/>
      <c r="I6004" s="61"/>
      <c r="J6004" s="61"/>
      <c r="K6004" s="61"/>
    </row>
    <row r="6005" spans="1:11">
      <c r="A6005" s="62" t="str">
        <f>IF(Encodage!A6005="","",IF(COUNTIF($A$2:A6004,Encodage!A6005),"",IF(AND(Encodage!A6005&gt;=$G$2,Encodage!A6005&lt;=$H$2),Encodage!B6005,"")))</f>
        <v/>
      </c>
      <c r="B6005" s="62" t="str">
        <f>IF(A6005="","",IF(COUNTIF($A$2:B6004,Encodage!B6005)&gt;0,"",IF(AND(Encodage!B6005&gt;=$G$2,Encodage!A6005&lt;=$H$2),Encodage!C6005,"")))</f>
        <v/>
      </c>
      <c r="C6005" s="62"/>
      <c r="D6005" s="61"/>
      <c r="E6005" s="61"/>
      <c r="F6005" s="61"/>
      <c r="G6005" s="61"/>
      <c r="H6005" s="61"/>
      <c r="I6005" s="61"/>
      <c r="J6005" s="61"/>
      <c r="K6005" s="61"/>
    </row>
    <row r="6006" spans="1:11">
      <c r="A6006" s="62" t="str">
        <f>IF(Encodage!A6006="","",IF(COUNTIF($A$2:A6005,Encodage!A6006),"",IF(AND(Encodage!A6006&gt;=$G$2,Encodage!A6006&lt;=$H$2),Encodage!B6006,"")))</f>
        <v/>
      </c>
      <c r="B6006" s="62" t="str">
        <f>IF(A6006="","",IF(COUNTIF($A$2:B6005,Encodage!B6006)&gt;0,"",IF(AND(Encodage!B6006&gt;=$G$2,Encodage!A6006&lt;=$H$2),Encodage!C6006,"")))</f>
        <v/>
      </c>
      <c r="C6006" s="62"/>
      <c r="D6006" s="61"/>
      <c r="E6006" s="61"/>
      <c r="F6006" s="61"/>
      <c r="G6006" s="61"/>
      <c r="H6006" s="61"/>
      <c r="I6006" s="61"/>
      <c r="J6006" s="61"/>
      <c r="K6006" s="61"/>
    </row>
    <row r="6007" spans="1:11">
      <c r="A6007" s="62" t="str">
        <f>IF(Encodage!A6007="","",IF(COUNTIF($A$2:A6006,Encodage!A6007),"",IF(AND(Encodage!A6007&gt;=$G$2,Encodage!A6007&lt;=$H$2),Encodage!B6007,"")))</f>
        <v/>
      </c>
      <c r="B6007" s="62" t="str">
        <f>IF(A6007="","",IF(COUNTIF($A$2:B6006,Encodage!B6007)&gt;0,"",IF(AND(Encodage!B6007&gt;=$G$2,Encodage!A6007&lt;=$H$2),Encodage!C6007,"")))</f>
        <v/>
      </c>
      <c r="C6007" s="62"/>
      <c r="D6007" s="61"/>
      <c r="E6007" s="61"/>
      <c r="F6007" s="61"/>
      <c r="G6007" s="61"/>
      <c r="H6007" s="61"/>
      <c r="I6007" s="61"/>
      <c r="J6007" s="61"/>
      <c r="K6007" s="61"/>
    </row>
    <row r="6008" spans="1:11">
      <c r="A6008" s="62" t="str">
        <f>IF(Encodage!A6008="","",IF(COUNTIF($A$2:A6007,Encodage!A6008),"",IF(AND(Encodage!A6008&gt;=$G$2,Encodage!A6008&lt;=$H$2),Encodage!B6008,"")))</f>
        <v/>
      </c>
      <c r="B6008" s="62" t="str">
        <f>IF(A6008="","",IF(COUNTIF($A$2:B6007,Encodage!B6008)&gt;0,"",IF(AND(Encodage!B6008&gt;=$G$2,Encodage!A6008&lt;=$H$2),Encodage!C6008,"")))</f>
        <v/>
      </c>
      <c r="C6008" s="62"/>
      <c r="D6008" s="61"/>
      <c r="E6008" s="61"/>
      <c r="F6008" s="61"/>
      <c r="G6008" s="61"/>
      <c r="H6008" s="61"/>
      <c r="I6008" s="61"/>
      <c r="J6008" s="61"/>
      <c r="K6008" s="61"/>
    </row>
    <row r="6009" spans="1:11">
      <c r="A6009" s="62" t="str">
        <f>IF(Encodage!A6009="","",IF(COUNTIF($A$2:A6008,Encodage!A6009),"",IF(AND(Encodage!A6009&gt;=$G$2,Encodage!A6009&lt;=$H$2),Encodage!B6009,"")))</f>
        <v/>
      </c>
      <c r="B6009" s="62" t="str">
        <f>IF(A6009="","",IF(COUNTIF($A$2:B6008,Encodage!B6009)&gt;0,"",IF(AND(Encodage!B6009&gt;=$G$2,Encodage!A6009&lt;=$H$2),Encodage!C6009,"")))</f>
        <v/>
      </c>
      <c r="C6009" s="62"/>
      <c r="D6009" s="61"/>
      <c r="E6009" s="61"/>
      <c r="F6009" s="61"/>
      <c r="G6009" s="61"/>
      <c r="H6009" s="61"/>
      <c r="I6009" s="61"/>
      <c r="J6009" s="61"/>
      <c r="K6009" s="61"/>
    </row>
    <row r="6010" spans="1:11">
      <c r="A6010" s="62" t="str">
        <f>IF(Encodage!A6010="","",IF(COUNTIF($A$2:A6009,Encodage!A6010),"",IF(AND(Encodage!A6010&gt;=$G$2,Encodage!A6010&lt;=$H$2),Encodage!B6010,"")))</f>
        <v/>
      </c>
      <c r="B6010" s="62" t="str">
        <f>IF(A6010="","",IF(COUNTIF($A$2:B6009,Encodage!B6010)&gt;0,"",IF(AND(Encodage!B6010&gt;=$G$2,Encodage!A6010&lt;=$H$2),Encodage!C6010,"")))</f>
        <v/>
      </c>
      <c r="C6010" s="62"/>
      <c r="D6010" s="61"/>
      <c r="E6010" s="61"/>
      <c r="F6010" s="61"/>
      <c r="G6010" s="61"/>
      <c r="H6010" s="61"/>
      <c r="I6010" s="61"/>
      <c r="J6010" s="61"/>
      <c r="K6010" s="61"/>
    </row>
    <row r="6011" spans="1:11">
      <c r="A6011" s="62" t="str">
        <f>IF(Encodage!A6011="","",IF(COUNTIF($A$2:A6010,Encodage!A6011),"",IF(AND(Encodage!A6011&gt;=$G$2,Encodage!A6011&lt;=$H$2),Encodage!B6011,"")))</f>
        <v/>
      </c>
      <c r="B6011" s="62" t="str">
        <f>IF(A6011="","",IF(COUNTIF($A$2:B6010,Encodage!B6011)&gt;0,"",IF(AND(Encodage!B6011&gt;=$G$2,Encodage!A6011&lt;=$H$2),Encodage!C6011,"")))</f>
        <v/>
      </c>
      <c r="C6011" s="62"/>
      <c r="D6011" s="61"/>
      <c r="E6011" s="61"/>
      <c r="F6011" s="61"/>
      <c r="G6011" s="61"/>
      <c r="H6011" s="61"/>
      <c r="I6011" s="61"/>
      <c r="J6011" s="61"/>
      <c r="K6011" s="61"/>
    </row>
    <row r="6012" spans="1:11">
      <c r="A6012" s="62" t="str">
        <f>IF(Encodage!A6012="","",IF(COUNTIF($A$2:A6011,Encodage!A6012),"",IF(AND(Encodage!A6012&gt;=$G$2,Encodage!A6012&lt;=$H$2),Encodage!B6012,"")))</f>
        <v/>
      </c>
      <c r="B6012" s="62" t="str">
        <f>IF(A6012="","",IF(COUNTIF($A$2:B6011,Encodage!B6012)&gt;0,"",IF(AND(Encodage!B6012&gt;=$G$2,Encodage!A6012&lt;=$H$2),Encodage!C6012,"")))</f>
        <v/>
      </c>
      <c r="C6012" s="62"/>
      <c r="D6012" s="61"/>
      <c r="E6012" s="61"/>
      <c r="F6012" s="61"/>
      <c r="G6012" s="61"/>
      <c r="H6012" s="61"/>
      <c r="I6012" s="61"/>
      <c r="J6012" s="61"/>
      <c r="K6012" s="61"/>
    </row>
    <row r="6013" spans="1:11">
      <c r="A6013" s="62" t="str">
        <f>IF(Encodage!A6013="","",IF(COUNTIF($A$2:A6012,Encodage!A6013),"",IF(AND(Encodage!A6013&gt;=$G$2,Encodage!A6013&lt;=$H$2),Encodage!B6013,"")))</f>
        <v/>
      </c>
      <c r="B6013" s="62" t="str">
        <f>IF(A6013="","",IF(COUNTIF($A$2:B6012,Encodage!B6013)&gt;0,"",IF(AND(Encodage!B6013&gt;=$G$2,Encodage!A6013&lt;=$H$2),Encodage!C6013,"")))</f>
        <v/>
      </c>
      <c r="C6013" s="62"/>
      <c r="D6013" s="61"/>
      <c r="E6013" s="61"/>
      <c r="F6013" s="61"/>
      <c r="G6013" s="61"/>
      <c r="H6013" s="61"/>
      <c r="I6013" s="61"/>
      <c r="J6013" s="61"/>
      <c r="K6013" s="61"/>
    </row>
    <row r="6014" spans="1:11">
      <c r="A6014" s="62" t="str">
        <f>IF(Encodage!A6014="","",IF(COUNTIF($A$2:A6013,Encodage!A6014),"",IF(AND(Encodage!A6014&gt;=$G$2,Encodage!A6014&lt;=$H$2),Encodage!B6014,"")))</f>
        <v/>
      </c>
      <c r="B6014" s="62" t="str">
        <f>IF(A6014="","",IF(COUNTIF($A$2:B6013,Encodage!B6014)&gt;0,"",IF(AND(Encodage!B6014&gt;=$G$2,Encodage!A6014&lt;=$H$2),Encodage!C6014,"")))</f>
        <v/>
      </c>
      <c r="C6014" s="62"/>
      <c r="D6014" s="61"/>
      <c r="E6014" s="61"/>
      <c r="F6014" s="61"/>
      <c r="G6014" s="61"/>
      <c r="H6014" s="61"/>
      <c r="I6014" s="61"/>
      <c r="J6014" s="61"/>
      <c r="K6014" s="61"/>
    </row>
    <row r="6015" spans="1:11">
      <c r="A6015" s="62" t="str">
        <f>IF(Encodage!A6015="","",IF(COUNTIF($A$2:A6014,Encodage!A6015),"",IF(AND(Encodage!A6015&gt;=$G$2,Encodage!A6015&lt;=$H$2),Encodage!B6015,"")))</f>
        <v/>
      </c>
      <c r="B6015" s="62" t="str">
        <f>IF(A6015="","",IF(COUNTIF($A$2:B6014,Encodage!B6015)&gt;0,"",IF(AND(Encodage!B6015&gt;=$G$2,Encodage!A6015&lt;=$H$2),Encodage!C6015,"")))</f>
        <v/>
      </c>
      <c r="C6015" s="62"/>
      <c r="D6015" s="61"/>
      <c r="E6015" s="61"/>
      <c r="F6015" s="61"/>
      <c r="G6015" s="61"/>
      <c r="H6015" s="61"/>
      <c r="I6015" s="61"/>
      <c r="J6015" s="61"/>
      <c r="K6015" s="61"/>
    </row>
    <row r="6016" spans="1:11">
      <c r="A6016" s="62" t="str">
        <f>IF(Encodage!A6016="","",IF(COUNTIF($A$2:A6015,Encodage!A6016),"",IF(AND(Encodage!A6016&gt;=$G$2,Encodage!A6016&lt;=$H$2),Encodage!B6016,"")))</f>
        <v/>
      </c>
      <c r="B6016" s="62" t="str">
        <f>IF(A6016="","",IF(COUNTIF($A$2:B6015,Encodage!B6016)&gt;0,"",IF(AND(Encodage!B6016&gt;=$G$2,Encodage!A6016&lt;=$H$2),Encodage!C6016,"")))</f>
        <v/>
      </c>
      <c r="C6016" s="62"/>
      <c r="D6016" s="61"/>
      <c r="E6016" s="61"/>
      <c r="F6016" s="61"/>
      <c r="G6016" s="61"/>
      <c r="H6016" s="61"/>
      <c r="I6016" s="61"/>
      <c r="J6016" s="61"/>
      <c r="K6016" s="61"/>
    </row>
    <row r="6017" spans="1:11">
      <c r="A6017" s="62" t="str">
        <f>IF(Encodage!A6017="","",IF(COUNTIF($A$2:A6016,Encodage!A6017),"",IF(AND(Encodage!A6017&gt;=$G$2,Encodage!A6017&lt;=$H$2),Encodage!B6017,"")))</f>
        <v/>
      </c>
      <c r="B6017" s="62" t="str">
        <f>IF(A6017="","",IF(COUNTIF($A$2:B6016,Encodage!B6017)&gt;0,"",IF(AND(Encodage!B6017&gt;=$G$2,Encodage!A6017&lt;=$H$2),Encodage!C6017,"")))</f>
        <v/>
      </c>
      <c r="C6017" s="62"/>
      <c r="D6017" s="61"/>
      <c r="E6017" s="61"/>
      <c r="F6017" s="61"/>
      <c r="G6017" s="61"/>
      <c r="H6017" s="61"/>
      <c r="I6017" s="61"/>
      <c r="J6017" s="61"/>
      <c r="K6017" s="61"/>
    </row>
    <row r="6018" spans="1:11">
      <c r="A6018" s="62" t="str">
        <f>IF(Encodage!A6018="","",IF(COUNTIF($A$2:A6017,Encodage!A6018),"",IF(AND(Encodage!A6018&gt;=$G$2,Encodage!A6018&lt;=$H$2),Encodage!B6018,"")))</f>
        <v/>
      </c>
      <c r="B6018" s="62" t="str">
        <f>IF(A6018="","",IF(COUNTIF($A$2:B6017,Encodage!B6018)&gt;0,"",IF(AND(Encodage!B6018&gt;=$G$2,Encodage!A6018&lt;=$H$2),Encodage!C6018,"")))</f>
        <v/>
      </c>
      <c r="C6018" s="62"/>
      <c r="D6018" s="61"/>
      <c r="E6018" s="61"/>
      <c r="F6018" s="61"/>
      <c r="G6018" s="61"/>
      <c r="H6018" s="61"/>
      <c r="I6018" s="61"/>
      <c r="J6018" s="61"/>
      <c r="K6018" s="61"/>
    </row>
    <row r="6019" spans="1:11">
      <c r="A6019" s="62" t="str">
        <f>IF(Encodage!A6019="","",IF(COUNTIF($A$2:A6018,Encodage!A6019),"",IF(AND(Encodage!A6019&gt;=$G$2,Encodage!A6019&lt;=$H$2),Encodage!B6019,"")))</f>
        <v/>
      </c>
      <c r="B6019" s="62" t="str">
        <f>IF(A6019="","",IF(COUNTIF($A$2:B6018,Encodage!B6019)&gt;0,"",IF(AND(Encodage!B6019&gt;=$G$2,Encodage!A6019&lt;=$H$2),Encodage!C6019,"")))</f>
        <v/>
      </c>
      <c r="C6019" s="62"/>
      <c r="D6019" s="61"/>
      <c r="E6019" s="61"/>
      <c r="F6019" s="61"/>
      <c r="G6019" s="61"/>
      <c r="H6019" s="61"/>
      <c r="I6019" s="61"/>
      <c r="J6019" s="61"/>
      <c r="K6019" s="61"/>
    </row>
    <row r="6020" spans="1:11">
      <c r="A6020" s="62" t="str">
        <f>IF(Encodage!A6020="","",IF(COUNTIF($A$2:A6019,Encodage!A6020),"",IF(AND(Encodage!A6020&gt;=$G$2,Encodage!A6020&lt;=$H$2),Encodage!B6020,"")))</f>
        <v/>
      </c>
      <c r="B6020" s="62" t="str">
        <f>IF(A6020="","",IF(COUNTIF($A$2:B6019,Encodage!B6020)&gt;0,"",IF(AND(Encodage!B6020&gt;=$G$2,Encodage!A6020&lt;=$H$2),Encodage!C6020,"")))</f>
        <v/>
      </c>
      <c r="C6020" s="62"/>
      <c r="D6020" s="61"/>
      <c r="E6020" s="61"/>
      <c r="F6020" s="61"/>
      <c r="G6020" s="61"/>
      <c r="H6020" s="61"/>
      <c r="I6020" s="61"/>
      <c r="J6020" s="61"/>
      <c r="K6020" s="61"/>
    </row>
    <row r="6021" spans="1:11">
      <c r="A6021" s="62" t="str">
        <f>IF(Encodage!A6021="","",IF(COUNTIF($A$2:A6020,Encodage!A6021),"",IF(AND(Encodage!A6021&gt;=$G$2,Encodage!A6021&lt;=$H$2),Encodage!B6021,"")))</f>
        <v/>
      </c>
      <c r="B6021" s="62" t="str">
        <f>IF(A6021="","",IF(COUNTIF($A$2:B6020,Encodage!B6021)&gt;0,"",IF(AND(Encodage!B6021&gt;=$G$2,Encodage!A6021&lt;=$H$2),Encodage!C6021,"")))</f>
        <v/>
      </c>
      <c r="C6021" s="62"/>
      <c r="D6021" s="61"/>
      <c r="E6021" s="61"/>
      <c r="F6021" s="61"/>
      <c r="G6021" s="61"/>
      <c r="H6021" s="61"/>
      <c r="I6021" s="61"/>
      <c r="J6021" s="61"/>
      <c r="K6021" s="61"/>
    </row>
    <row r="6022" spans="1:11">
      <c r="A6022" s="62" t="str">
        <f>IF(Encodage!A6022="","",IF(COUNTIF($A$2:A6021,Encodage!A6022),"",IF(AND(Encodage!A6022&gt;=$G$2,Encodage!A6022&lt;=$H$2),Encodage!B6022,"")))</f>
        <v/>
      </c>
      <c r="B6022" s="62" t="str">
        <f>IF(A6022="","",IF(COUNTIF($A$2:B6021,Encodage!B6022)&gt;0,"",IF(AND(Encodage!B6022&gt;=$G$2,Encodage!A6022&lt;=$H$2),Encodage!C6022,"")))</f>
        <v/>
      </c>
      <c r="C6022" s="62"/>
      <c r="D6022" s="61"/>
      <c r="E6022" s="61"/>
      <c r="F6022" s="61"/>
      <c r="G6022" s="61"/>
      <c r="H6022" s="61"/>
      <c r="I6022" s="61"/>
      <c r="J6022" s="61"/>
      <c r="K6022" s="61"/>
    </row>
    <row r="6023" spans="1:11">
      <c r="A6023" s="62" t="str">
        <f>IF(Encodage!A6023="","",IF(COUNTIF($A$2:A6022,Encodage!A6023),"",IF(AND(Encodage!A6023&gt;=$G$2,Encodage!A6023&lt;=$H$2),Encodage!B6023,"")))</f>
        <v/>
      </c>
      <c r="B6023" s="62" t="str">
        <f>IF(A6023="","",IF(COUNTIF($A$2:B6022,Encodage!B6023)&gt;0,"",IF(AND(Encodage!B6023&gt;=$G$2,Encodage!A6023&lt;=$H$2),Encodage!C6023,"")))</f>
        <v/>
      </c>
      <c r="C6023" s="62"/>
      <c r="D6023" s="61"/>
      <c r="E6023" s="61"/>
      <c r="F6023" s="61"/>
      <c r="G6023" s="61"/>
      <c r="H6023" s="61"/>
      <c r="I6023" s="61"/>
      <c r="J6023" s="61"/>
      <c r="K6023" s="61"/>
    </row>
    <row r="6024" spans="1:11">
      <c r="A6024" s="62" t="str">
        <f>IF(Encodage!A6024="","",IF(COUNTIF($A$2:A6023,Encodage!A6024),"",IF(AND(Encodage!A6024&gt;=$G$2,Encodage!A6024&lt;=$H$2),Encodage!B6024,"")))</f>
        <v/>
      </c>
      <c r="B6024" s="62" t="str">
        <f>IF(A6024="","",IF(COUNTIF($A$2:B6023,Encodage!B6024)&gt;0,"",IF(AND(Encodage!B6024&gt;=$G$2,Encodage!A6024&lt;=$H$2),Encodage!C6024,"")))</f>
        <v/>
      </c>
      <c r="C6024" s="62"/>
      <c r="D6024" s="61"/>
      <c r="E6024" s="61"/>
      <c r="F6024" s="61"/>
      <c r="G6024" s="61"/>
      <c r="H6024" s="61"/>
      <c r="I6024" s="61"/>
      <c r="J6024" s="61"/>
      <c r="K6024" s="61"/>
    </row>
    <row r="6025" spans="1:11">
      <c r="A6025" s="62" t="str">
        <f>IF(Encodage!A6025="","",IF(COUNTIF($A$2:A6024,Encodage!A6025),"",IF(AND(Encodage!A6025&gt;=$G$2,Encodage!A6025&lt;=$H$2),Encodage!B6025,"")))</f>
        <v/>
      </c>
      <c r="B6025" s="62" t="str">
        <f>IF(A6025="","",IF(COUNTIF($A$2:B6024,Encodage!B6025)&gt;0,"",IF(AND(Encodage!B6025&gt;=$G$2,Encodage!A6025&lt;=$H$2),Encodage!C6025,"")))</f>
        <v/>
      </c>
      <c r="C6025" s="62"/>
      <c r="D6025" s="61"/>
      <c r="E6025" s="61"/>
      <c r="F6025" s="61"/>
      <c r="G6025" s="61"/>
      <c r="H6025" s="61"/>
      <c r="I6025" s="61"/>
      <c r="J6025" s="61"/>
      <c r="K6025" s="61"/>
    </row>
    <row r="6026" spans="1:11">
      <c r="A6026" s="62" t="str">
        <f>IF(Encodage!A6026="","",IF(COUNTIF($A$2:A6025,Encodage!A6026),"",IF(AND(Encodage!A6026&gt;=$G$2,Encodage!A6026&lt;=$H$2),Encodage!B6026,"")))</f>
        <v/>
      </c>
      <c r="B6026" s="62" t="str">
        <f>IF(A6026="","",IF(COUNTIF($A$2:B6025,Encodage!B6026)&gt;0,"",IF(AND(Encodage!B6026&gt;=$G$2,Encodage!A6026&lt;=$H$2),Encodage!C6026,"")))</f>
        <v/>
      </c>
      <c r="C6026" s="62"/>
      <c r="D6026" s="61"/>
      <c r="E6026" s="61"/>
      <c r="F6026" s="61"/>
      <c r="G6026" s="61"/>
      <c r="H6026" s="61"/>
      <c r="I6026" s="61"/>
      <c r="J6026" s="61"/>
      <c r="K6026" s="61"/>
    </row>
    <row r="6027" spans="1:11">
      <c r="A6027" s="62" t="str">
        <f>IF(Encodage!A6027="","",IF(COUNTIF($A$2:A6026,Encodage!A6027),"",IF(AND(Encodage!A6027&gt;=$G$2,Encodage!A6027&lt;=$H$2),Encodage!B6027,"")))</f>
        <v/>
      </c>
      <c r="B6027" s="62" t="str">
        <f>IF(A6027="","",IF(COUNTIF($A$2:B6026,Encodage!B6027)&gt;0,"",IF(AND(Encodage!B6027&gt;=$G$2,Encodage!A6027&lt;=$H$2),Encodage!C6027,"")))</f>
        <v/>
      </c>
      <c r="C6027" s="62"/>
      <c r="D6027" s="61"/>
      <c r="E6027" s="61"/>
      <c r="F6027" s="61"/>
      <c r="G6027" s="61"/>
      <c r="H6027" s="61"/>
      <c r="I6027" s="61"/>
      <c r="J6027" s="61"/>
      <c r="K6027" s="61"/>
    </row>
    <row r="6028" spans="1:11">
      <c r="A6028" s="62" t="str">
        <f>IF(Encodage!A6028="","",IF(COUNTIF($A$2:A6027,Encodage!A6028),"",IF(AND(Encodage!A6028&gt;=$G$2,Encodage!A6028&lt;=$H$2),Encodage!B6028,"")))</f>
        <v/>
      </c>
      <c r="B6028" s="62" t="str">
        <f>IF(A6028="","",IF(COUNTIF($A$2:B6027,Encodage!B6028)&gt;0,"",IF(AND(Encodage!B6028&gt;=$G$2,Encodage!A6028&lt;=$H$2),Encodage!C6028,"")))</f>
        <v/>
      </c>
      <c r="C6028" s="62"/>
      <c r="D6028" s="61"/>
      <c r="E6028" s="61"/>
      <c r="F6028" s="61"/>
      <c r="G6028" s="61"/>
      <c r="H6028" s="61"/>
      <c r="I6028" s="61"/>
      <c r="J6028" s="61"/>
      <c r="K6028" s="61"/>
    </row>
    <row r="6029" spans="1:11">
      <c r="A6029" s="62" t="str">
        <f>IF(Encodage!A6029="","",IF(COUNTIF($A$2:A6028,Encodage!A6029),"",IF(AND(Encodage!A6029&gt;=$G$2,Encodage!A6029&lt;=$H$2),Encodage!B6029,"")))</f>
        <v/>
      </c>
      <c r="B6029" s="62" t="str">
        <f>IF(A6029="","",IF(COUNTIF($A$2:B6028,Encodage!B6029)&gt;0,"",IF(AND(Encodage!B6029&gt;=$G$2,Encodage!A6029&lt;=$H$2),Encodage!C6029,"")))</f>
        <v/>
      </c>
      <c r="C6029" s="62"/>
      <c r="D6029" s="61"/>
      <c r="E6029" s="61"/>
      <c r="F6029" s="61"/>
      <c r="G6029" s="61"/>
      <c r="H6029" s="61"/>
      <c r="I6029" s="61"/>
      <c r="J6029" s="61"/>
      <c r="K6029" s="61"/>
    </row>
    <row r="6030" spans="1:11">
      <c r="A6030" s="62" t="str">
        <f>IF(Encodage!A6030="","",IF(COUNTIF($A$2:A6029,Encodage!A6030),"",IF(AND(Encodage!A6030&gt;=$G$2,Encodage!A6030&lt;=$H$2),Encodage!B6030,"")))</f>
        <v/>
      </c>
      <c r="B6030" s="62" t="str">
        <f>IF(A6030="","",IF(COUNTIF($A$2:B6029,Encodage!B6030)&gt;0,"",IF(AND(Encodage!B6030&gt;=$G$2,Encodage!A6030&lt;=$H$2),Encodage!C6030,"")))</f>
        <v/>
      </c>
      <c r="C6030" s="62"/>
      <c r="D6030" s="61"/>
      <c r="E6030" s="61"/>
      <c r="F6030" s="61"/>
      <c r="G6030" s="61"/>
      <c r="H6030" s="61"/>
      <c r="I6030" s="61"/>
      <c r="J6030" s="61"/>
      <c r="K6030" s="61"/>
    </row>
    <row r="6031" spans="1:11">
      <c r="A6031" s="62" t="str">
        <f>IF(Encodage!A6031="","",IF(COUNTIF($A$2:A6030,Encodage!A6031),"",IF(AND(Encodage!A6031&gt;=$G$2,Encodage!A6031&lt;=$H$2),Encodage!B6031,"")))</f>
        <v/>
      </c>
      <c r="B6031" s="62" t="str">
        <f>IF(A6031="","",IF(COUNTIF($A$2:B6030,Encodage!B6031)&gt;0,"",IF(AND(Encodage!B6031&gt;=$G$2,Encodage!A6031&lt;=$H$2),Encodage!C6031,"")))</f>
        <v/>
      </c>
      <c r="C6031" s="62"/>
      <c r="D6031" s="61"/>
      <c r="E6031" s="61"/>
      <c r="F6031" s="61"/>
      <c r="G6031" s="61"/>
      <c r="H6031" s="61"/>
      <c r="I6031" s="61"/>
      <c r="J6031" s="61"/>
      <c r="K6031" s="61"/>
    </row>
    <row r="6032" spans="1:11">
      <c r="A6032" s="62" t="str">
        <f>IF(Encodage!A6032="","",IF(COUNTIF($A$2:A6031,Encodage!A6032),"",IF(AND(Encodage!A6032&gt;=$G$2,Encodage!A6032&lt;=$H$2),Encodage!B6032,"")))</f>
        <v/>
      </c>
      <c r="B6032" s="62" t="str">
        <f>IF(A6032="","",IF(COUNTIF($A$2:B6031,Encodage!B6032)&gt;0,"",IF(AND(Encodage!B6032&gt;=$G$2,Encodage!A6032&lt;=$H$2),Encodage!C6032,"")))</f>
        <v/>
      </c>
      <c r="C6032" s="62"/>
      <c r="D6032" s="61"/>
      <c r="E6032" s="61"/>
      <c r="F6032" s="61"/>
      <c r="G6032" s="61"/>
      <c r="H6032" s="61"/>
      <c r="I6032" s="61"/>
      <c r="J6032" s="61"/>
      <c r="K6032" s="61"/>
    </row>
    <row r="6033" spans="1:11">
      <c r="A6033" s="62" t="str">
        <f>IF(Encodage!A6033="","",IF(COUNTIF($A$2:A6032,Encodage!A6033),"",IF(AND(Encodage!A6033&gt;=$G$2,Encodage!A6033&lt;=$H$2),Encodage!B6033,"")))</f>
        <v/>
      </c>
      <c r="B6033" s="62" t="str">
        <f>IF(A6033="","",IF(COUNTIF($A$2:B6032,Encodage!B6033)&gt;0,"",IF(AND(Encodage!B6033&gt;=$G$2,Encodage!A6033&lt;=$H$2),Encodage!C6033,"")))</f>
        <v/>
      </c>
      <c r="C6033" s="62"/>
      <c r="D6033" s="61"/>
      <c r="E6033" s="61"/>
      <c r="F6033" s="61"/>
      <c r="G6033" s="61"/>
      <c r="H6033" s="61"/>
      <c r="I6033" s="61"/>
      <c r="J6033" s="61"/>
      <c r="K6033" s="61"/>
    </row>
    <row r="6034" spans="1:11">
      <c r="A6034" s="62" t="str">
        <f>IF(Encodage!A6034="","",IF(COUNTIF($A$2:A6033,Encodage!A6034),"",IF(AND(Encodage!A6034&gt;=$G$2,Encodage!A6034&lt;=$H$2),Encodage!B6034,"")))</f>
        <v/>
      </c>
      <c r="B6034" s="62" t="str">
        <f>IF(A6034="","",IF(COUNTIF($A$2:B6033,Encodage!B6034)&gt;0,"",IF(AND(Encodage!B6034&gt;=$G$2,Encodage!A6034&lt;=$H$2),Encodage!C6034,"")))</f>
        <v/>
      </c>
      <c r="C6034" s="62"/>
      <c r="D6034" s="61"/>
      <c r="E6034" s="61"/>
      <c r="F6034" s="61"/>
      <c r="G6034" s="61"/>
      <c r="H6034" s="61"/>
      <c r="I6034" s="61"/>
      <c r="J6034" s="61"/>
      <c r="K6034" s="61"/>
    </row>
    <row r="6035" spans="1:11">
      <c r="A6035" s="62" t="str">
        <f>IF(Encodage!A6035="","",IF(COUNTIF($A$2:A6034,Encodage!A6035),"",IF(AND(Encodage!A6035&gt;=$G$2,Encodage!A6035&lt;=$H$2),Encodage!B6035,"")))</f>
        <v/>
      </c>
      <c r="B6035" s="62" t="str">
        <f>IF(A6035="","",IF(COUNTIF($A$2:B6034,Encodage!B6035)&gt;0,"",IF(AND(Encodage!B6035&gt;=$G$2,Encodage!A6035&lt;=$H$2),Encodage!C6035,"")))</f>
        <v/>
      </c>
      <c r="C6035" s="62"/>
      <c r="D6035" s="61"/>
      <c r="E6035" s="61"/>
      <c r="F6035" s="61"/>
      <c r="G6035" s="61"/>
      <c r="H6035" s="61"/>
      <c r="I6035" s="61"/>
      <c r="J6035" s="61"/>
      <c r="K6035" s="61"/>
    </row>
    <row r="6036" spans="1:11">
      <c r="A6036" s="62" t="str">
        <f>IF(Encodage!A6036="","",IF(COUNTIF($A$2:A6035,Encodage!A6036),"",IF(AND(Encodage!A6036&gt;=$G$2,Encodage!A6036&lt;=$H$2),Encodage!B6036,"")))</f>
        <v/>
      </c>
      <c r="B6036" s="62" t="str">
        <f>IF(A6036="","",IF(COUNTIF($A$2:B6035,Encodage!B6036)&gt;0,"",IF(AND(Encodage!B6036&gt;=$G$2,Encodage!A6036&lt;=$H$2),Encodage!C6036,"")))</f>
        <v/>
      </c>
      <c r="C6036" s="62"/>
      <c r="D6036" s="61"/>
      <c r="E6036" s="61"/>
      <c r="F6036" s="61"/>
      <c r="G6036" s="61"/>
      <c r="H6036" s="61"/>
      <c r="I6036" s="61"/>
      <c r="J6036" s="61"/>
      <c r="K6036" s="61"/>
    </row>
    <row r="6037" spans="1:11">
      <c r="A6037" s="62" t="str">
        <f>IF(Encodage!A6037="","",IF(COUNTIF($A$2:A6036,Encodage!A6037),"",IF(AND(Encodage!A6037&gt;=$G$2,Encodage!A6037&lt;=$H$2),Encodage!B6037,"")))</f>
        <v/>
      </c>
      <c r="B6037" s="62" t="str">
        <f>IF(A6037="","",IF(COUNTIF($A$2:B6036,Encodage!B6037)&gt;0,"",IF(AND(Encodage!B6037&gt;=$G$2,Encodage!A6037&lt;=$H$2),Encodage!C6037,"")))</f>
        <v/>
      </c>
      <c r="C6037" s="62"/>
      <c r="D6037" s="61"/>
      <c r="E6037" s="61"/>
      <c r="F6037" s="61"/>
      <c r="G6037" s="61"/>
      <c r="H6037" s="61"/>
      <c r="I6037" s="61"/>
      <c r="J6037" s="61"/>
      <c r="K6037" s="61"/>
    </row>
    <row r="6038" spans="1:11">
      <c r="A6038" s="62" t="str">
        <f>IF(Encodage!A6038="","",IF(COUNTIF($A$2:A6037,Encodage!A6038),"",IF(AND(Encodage!A6038&gt;=$G$2,Encodage!A6038&lt;=$H$2),Encodage!B6038,"")))</f>
        <v/>
      </c>
      <c r="B6038" s="62" t="str">
        <f>IF(A6038="","",IF(COUNTIF($A$2:B6037,Encodage!B6038)&gt;0,"",IF(AND(Encodage!B6038&gt;=$G$2,Encodage!A6038&lt;=$H$2),Encodage!C6038,"")))</f>
        <v/>
      </c>
      <c r="C6038" s="62"/>
      <c r="D6038" s="61"/>
      <c r="E6038" s="61"/>
      <c r="F6038" s="61"/>
      <c r="G6038" s="61"/>
      <c r="H6038" s="61"/>
      <c r="I6038" s="61"/>
      <c r="J6038" s="61"/>
      <c r="K6038" s="61"/>
    </row>
    <row r="6039" spans="1:11">
      <c r="A6039" s="62" t="str">
        <f>IF(Encodage!A6039="","",IF(COUNTIF($A$2:A6038,Encodage!A6039),"",IF(AND(Encodage!A6039&gt;=$G$2,Encodage!A6039&lt;=$H$2),Encodage!B6039,"")))</f>
        <v/>
      </c>
      <c r="B6039" s="62" t="str">
        <f>IF(A6039="","",IF(COUNTIF($A$2:B6038,Encodage!B6039)&gt;0,"",IF(AND(Encodage!B6039&gt;=$G$2,Encodage!A6039&lt;=$H$2),Encodage!C6039,"")))</f>
        <v/>
      </c>
      <c r="C6039" s="62"/>
      <c r="D6039" s="61"/>
      <c r="E6039" s="61"/>
      <c r="F6039" s="61"/>
      <c r="G6039" s="61"/>
      <c r="H6039" s="61"/>
      <c r="I6039" s="61"/>
      <c r="J6039" s="61"/>
      <c r="K6039" s="61"/>
    </row>
    <row r="6040" spans="1:11">
      <c r="A6040" s="62" t="str">
        <f>IF(Encodage!A6040="","",IF(COUNTIF($A$2:A6039,Encodage!A6040),"",IF(AND(Encodage!A6040&gt;=$G$2,Encodage!A6040&lt;=$H$2),Encodage!B6040,"")))</f>
        <v/>
      </c>
      <c r="B6040" s="62" t="str">
        <f>IF(A6040="","",IF(COUNTIF($A$2:B6039,Encodage!B6040)&gt;0,"",IF(AND(Encodage!B6040&gt;=$G$2,Encodage!A6040&lt;=$H$2),Encodage!C6040,"")))</f>
        <v/>
      </c>
      <c r="C6040" s="62"/>
      <c r="D6040" s="61"/>
      <c r="E6040" s="61"/>
      <c r="F6040" s="61"/>
      <c r="G6040" s="61"/>
      <c r="H6040" s="61"/>
      <c r="I6040" s="61"/>
      <c r="J6040" s="61"/>
      <c r="K6040" s="61"/>
    </row>
    <row r="6041" spans="1:11">
      <c r="A6041" s="62" t="str">
        <f>IF(Encodage!A6041="","",IF(COUNTIF($A$2:A6040,Encodage!A6041),"",IF(AND(Encodage!A6041&gt;=$G$2,Encodage!A6041&lt;=$H$2),Encodage!B6041,"")))</f>
        <v/>
      </c>
      <c r="B6041" s="62" t="str">
        <f>IF(A6041="","",IF(COUNTIF($A$2:B6040,Encodage!B6041)&gt;0,"",IF(AND(Encodage!B6041&gt;=$G$2,Encodage!A6041&lt;=$H$2),Encodage!C6041,"")))</f>
        <v/>
      </c>
      <c r="C6041" s="62"/>
      <c r="D6041" s="61"/>
      <c r="E6041" s="61"/>
      <c r="F6041" s="61"/>
      <c r="G6041" s="61"/>
      <c r="H6041" s="61"/>
      <c r="I6041" s="61"/>
      <c r="J6041" s="61"/>
      <c r="K6041" s="61"/>
    </row>
    <row r="6042" spans="1:11">
      <c r="A6042" s="62" t="str">
        <f>IF(Encodage!A6042="","",IF(COUNTIF($A$2:A6041,Encodage!A6042),"",IF(AND(Encodage!A6042&gt;=$G$2,Encodage!A6042&lt;=$H$2),Encodage!B6042,"")))</f>
        <v/>
      </c>
      <c r="B6042" s="62" t="str">
        <f>IF(A6042="","",IF(COUNTIF($A$2:B6041,Encodage!B6042)&gt;0,"",IF(AND(Encodage!B6042&gt;=$G$2,Encodage!A6042&lt;=$H$2),Encodage!C6042,"")))</f>
        <v/>
      </c>
      <c r="C6042" s="62"/>
      <c r="D6042" s="61"/>
      <c r="E6042" s="61"/>
      <c r="F6042" s="61"/>
      <c r="G6042" s="61"/>
      <c r="H6042" s="61"/>
      <c r="I6042" s="61"/>
      <c r="J6042" s="61"/>
      <c r="K6042" s="61"/>
    </row>
    <row r="6043" spans="1:11">
      <c r="A6043" s="62" t="str">
        <f>IF(Encodage!A6043="","",IF(COUNTIF($A$2:A6042,Encodage!A6043),"",IF(AND(Encodage!A6043&gt;=$G$2,Encodage!A6043&lt;=$H$2),Encodage!B6043,"")))</f>
        <v/>
      </c>
      <c r="B6043" s="62" t="str">
        <f>IF(A6043="","",IF(COUNTIF($A$2:B6042,Encodage!B6043)&gt;0,"",IF(AND(Encodage!B6043&gt;=$G$2,Encodage!A6043&lt;=$H$2),Encodage!C6043,"")))</f>
        <v/>
      </c>
      <c r="C6043" s="62"/>
      <c r="D6043" s="61"/>
      <c r="E6043" s="61"/>
      <c r="F6043" s="61"/>
      <c r="G6043" s="61"/>
      <c r="H6043" s="61"/>
      <c r="I6043" s="61"/>
      <c r="J6043" s="61"/>
      <c r="K6043" s="61"/>
    </row>
    <row r="6044" spans="1:11">
      <c r="A6044" s="62" t="str">
        <f>IF(Encodage!A6044="","",IF(COUNTIF($A$2:A6043,Encodage!A6044),"",IF(AND(Encodage!A6044&gt;=$G$2,Encodage!A6044&lt;=$H$2),Encodage!B6044,"")))</f>
        <v/>
      </c>
      <c r="B6044" s="62" t="str">
        <f>IF(A6044="","",IF(COUNTIF($A$2:B6043,Encodage!B6044)&gt;0,"",IF(AND(Encodage!B6044&gt;=$G$2,Encodage!A6044&lt;=$H$2),Encodage!C6044,"")))</f>
        <v/>
      </c>
      <c r="C6044" s="62"/>
      <c r="D6044" s="61"/>
      <c r="E6044" s="61"/>
      <c r="F6044" s="61"/>
      <c r="G6044" s="61"/>
      <c r="H6044" s="61"/>
      <c r="I6044" s="61"/>
      <c r="J6044" s="61"/>
      <c r="K6044" s="61"/>
    </row>
    <row r="6045" spans="1:11">
      <c r="A6045" s="62" t="str">
        <f>IF(Encodage!A6045="","",IF(COUNTIF($A$2:A6044,Encodage!A6045),"",IF(AND(Encodage!A6045&gt;=$G$2,Encodage!A6045&lt;=$H$2),Encodage!B6045,"")))</f>
        <v/>
      </c>
      <c r="B6045" s="62" t="str">
        <f>IF(A6045="","",IF(COUNTIF($A$2:B6044,Encodage!B6045)&gt;0,"",IF(AND(Encodage!B6045&gt;=$G$2,Encodage!A6045&lt;=$H$2),Encodage!C6045,"")))</f>
        <v/>
      </c>
      <c r="C6045" s="62"/>
      <c r="D6045" s="61"/>
      <c r="E6045" s="61"/>
      <c r="F6045" s="61"/>
      <c r="G6045" s="61"/>
      <c r="H6045" s="61"/>
      <c r="I6045" s="61"/>
      <c r="J6045" s="61"/>
      <c r="K6045" s="61"/>
    </row>
    <row r="6046" spans="1:11">
      <c r="A6046" s="62" t="str">
        <f>IF(Encodage!A6046="","",IF(COUNTIF($A$2:A6045,Encodage!A6046),"",IF(AND(Encodage!A6046&gt;=$G$2,Encodage!A6046&lt;=$H$2),Encodage!B6046,"")))</f>
        <v/>
      </c>
      <c r="B6046" s="62" t="str">
        <f>IF(A6046="","",IF(COUNTIF($A$2:B6045,Encodage!B6046)&gt;0,"",IF(AND(Encodage!B6046&gt;=$G$2,Encodage!A6046&lt;=$H$2),Encodage!C6046,"")))</f>
        <v/>
      </c>
      <c r="C6046" s="62"/>
      <c r="D6046" s="61"/>
      <c r="E6046" s="61"/>
      <c r="F6046" s="61"/>
      <c r="G6046" s="61"/>
      <c r="H6046" s="61"/>
      <c r="I6046" s="61"/>
      <c r="J6046" s="61"/>
      <c r="K6046" s="61"/>
    </row>
    <row r="6047" spans="1:11">
      <c r="A6047" s="62" t="str">
        <f>IF(Encodage!A6047="","",IF(COUNTIF($A$2:A6046,Encodage!A6047),"",IF(AND(Encodage!A6047&gt;=$G$2,Encodage!A6047&lt;=$H$2),Encodage!B6047,"")))</f>
        <v/>
      </c>
      <c r="B6047" s="62" t="str">
        <f>IF(A6047="","",IF(COUNTIF($A$2:B6046,Encodage!B6047)&gt;0,"",IF(AND(Encodage!B6047&gt;=$G$2,Encodage!A6047&lt;=$H$2),Encodage!C6047,"")))</f>
        <v/>
      </c>
      <c r="C6047" s="62"/>
      <c r="D6047" s="61"/>
      <c r="E6047" s="61"/>
      <c r="F6047" s="61"/>
      <c r="G6047" s="61"/>
      <c r="H6047" s="61"/>
      <c r="I6047" s="61"/>
      <c r="J6047" s="61"/>
      <c r="K6047" s="61"/>
    </row>
    <row r="6048" spans="1:11">
      <c r="A6048" s="62" t="str">
        <f>IF(Encodage!A6048="","",IF(COUNTIF($A$2:A6047,Encodage!A6048),"",IF(AND(Encodage!A6048&gt;=$G$2,Encodage!A6048&lt;=$H$2),Encodage!B6048,"")))</f>
        <v/>
      </c>
      <c r="B6048" s="62" t="str">
        <f>IF(A6048="","",IF(COUNTIF($A$2:B6047,Encodage!B6048)&gt;0,"",IF(AND(Encodage!B6048&gt;=$G$2,Encodage!A6048&lt;=$H$2),Encodage!C6048,"")))</f>
        <v/>
      </c>
      <c r="C6048" s="62"/>
      <c r="D6048" s="61"/>
      <c r="E6048" s="61"/>
      <c r="F6048" s="61"/>
      <c r="G6048" s="61"/>
      <c r="H6048" s="61"/>
      <c r="I6048" s="61"/>
      <c r="J6048" s="61"/>
      <c r="K6048" s="61"/>
    </row>
    <row r="6049" spans="1:11">
      <c r="A6049" s="62" t="str">
        <f>IF(Encodage!A6049="","",IF(COUNTIF($A$2:A6048,Encodage!A6049),"",IF(AND(Encodage!A6049&gt;=$G$2,Encodage!A6049&lt;=$H$2),Encodage!B6049,"")))</f>
        <v/>
      </c>
      <c r="B6049" s="62" t="str">
        <f>IF(A6049="","",IF(COUNTIF($A$2:B6048,Encodage!B6049)&gt;0,"",IF(AND(Encodage!B6049&gt;=$G$2,Encodage!A6049&lt;=$H$2),Encodage!C6049,"")))</f>
        <v/>
      </c>
      <c r="C6049" s="62"/>
      <c r="D6049" s="61"/>
      <c r="E6049" s="61"/>
      <c r="F6049" s="61"/>
      <c r="G6049" s="61"/>
      <c r="H6049" s="61"/>
      <c r="I6049" s="61"/>
      <c r="J6049" s="61"/>
      <c r="K6049" s="61"/>
    </row>
    <row r="6050" spans="1:11">
      <c r="A6050" s="62" t="str">
        <f>IF(Encodage!A6050="","",IF(COUNTIF($A$2:A6049,Encodage!A6050),"",IF(AND(Encodage!A6050&gt;=$G$2,Encodage!A6050&lt;=$H$2),Encodage!B6050,"")))</f>
        <v/>
      </c>
      <c r="B6050" s="62" t="str">
        <f>IF(A6050="","",IF(COUNTIF($A$2:B6049,Encodage!B6050)&gt;0,"",IF(AND(Encodage!B6050&gt;=$G$2,Encodage!A6050&lt;=$H$2),Encodage!C6050,"")))</f>
        <v/>
      </c>
      <c r="C6050" s="62"/>
      <c r="D6050" s="61"/>
      <c r="E6050" s="61"/>
      <c r="F6050" s="61"/>
      <c r="G6050" s="61"/>
      <c r="H6050" s="61"/>
      <c r="I6050" s="61"/>
      <c r="J6050" s="61"/>
      <c r="K6050" s="61"/>
    </row>
    <row r="6051" spans="1:11">
      <c r="A6051" s="62" t="str">
        <f>IF(Encodage!A6051="","",IF(COUNTIF($A$2:A6050,Encodage!A6051),"",IF(AND(Encodage!A6051&gt;=$G$2,Encodage!A6051&lt;=$H$2),Encodage!B6051,"")))</f>
        <v/>
      </c>
      <c r="B6051" s="62" t="str">
        <f>IF(A6051="","",IF(COUNTIF($A$2:B6050,Encodage!B6051)&gt;0,"",IF(AND(Encodage!B6051&gt;=$G$2,Encodage!A6051&lt;=$H$2),Encodage!C6051,"")))</f>
        <v/>
      </c>
      <c r="C6051" s="62"/>
      <c r="D6051" s="61"/>
      <c r="E6051" s="61"/>
      <c r="F6051" s="61"/>
      <c r="G6051" s="61"/>
      <c r="H6051" s="61"/>
      <c r="I6051" s="61"/>
      <c r="J6051" s="61"/>
      <c r="K6051" s="61"/>
    </row>
    <row r="6052" spans="1:11">
      <c r="A6052" s="62" t="str">
        <f>IF(Encodage!A6052="","",IF(COUNTIF($A$2:A6051,Encodage!A6052),"",IF(AND(Encodage!A6052&gt;=$G$2,Encodage!A6052&lt;=$H$2),Encodage!B6052,"")))</f>
        <v/>
      </c>
      <c r="B6052" s="62" t="str">
        <f>IF(A6052="","",IF(COUNTIF($A$2:B6051,Encodage!B6052)&gt;0,"",IF(AND(Encodage!B6052&gt;=$G$2,Encodage!A6052&lt;=$H$2),Encodage!C6052,"")))</f>
        <v/>
      </c>
      <c r="C6052" s="62"/>
      <c r="D6052" s="61"/>
      <c r="E6052" s="61"/>
      <c r="F6052" s="61"/>
      <c r="G6052" s="61"/>
      <c r="H6052" s="61"/>
      <c r="I6052" s="61"/>
      <c r="J6052" s="61"/>
      <c r="K6052" s="61"/>
    </row>
    <row r="6053" spans="1:11">
      <c r="A6053" s="62" t="str">
        <f>IF(Encodage!A6053="","",IF(COUNTIF($A$2:A6052,Encodage!A6053),"",IF(AND(Encodage!A6053&gt;=$G$2,Encodage!A6053&lt;=$H$2),Encodage!B6053,"")))</f>
        <v/>
      </c>
      <c r="B6053" s="62" t="str">
        <f>IF(A6053="","",IF(COUNTIF($A$2:B6052,Encodage!B6053)&gt;0,"",IF(AND(Encodage!B6053&gt;=$G$2,Encodage!A6053&lt;=$H$2),Encodage!C6053,"")))</f>
        <v/>
      </c>
      <c r="C6053" s="62"/>
      <c r="D6053" s="61"/>
      <c r="E6053" s="61"/>
      <c r="F6053" s="61"/>
      <c r="G6053" s="61"/>
      <c r="H6053" s="61"/>
      <c r="I6053" s="61"/>
      <c r="J6053" s="61"/>
      <c r="K6053" s="61"/>
    </row>
    <row r="6054" spans="1:11">
      <c r="A6054" s="62" t="str">
        <f>IF(Encodage!A6054="","",IF(COUNTIF($A$2:A6053,Encodage!A6054),"",IF(AND(Encodage!A6054&gt;=$G$2,Encodage!A6054&lt;=$H$2),Encodage!B6054,"")))</f>
        <v/>
      </c>
      <c r="B6054" s="62" t="str">
        <f>IF(A6054="","",IF(COUNTIF($A$2:B6053,Encodage!B6054)&gt;0,"",IF(AND(Encodage!B6054&gt;=$G$2,Encodage!A6054&lt;=$H$2),Encodage!C6054,"")))</f>
        <v/>
      </c>
      <c r="C6054" s="62"/>
      <c r="D6054" s="61"/>
      <c r="E6054" s="61"/>
      <c r="F6054" s="61"/>
      <c r="G6054" s="61"/>
      <c r="H6054" s="61"/>
      <c r="I6054" s="61"/>
      <c r="J6054" s="61"/>
      <c r="K6054" s="61"/>
    </row>
    <row r="6055" spans="1:11">
      <c r="A6055" s="62" t="str">
        <f>IF(Encodage!A6055="","",IF(COUNTIF($A$2:A6054,Encodage!A6055),"",IF(AND(Encodage!A6055&gt;=$G$2,Encodage!A6055&lt;=$H$2),Encodage!B6055,"")))</f>
        <v/>
      </c>
      <c r="B6055" s="62" t="str">
        <f>IF(A6055="","",IF(COUNTIF($A$2:B6054,Encodage!B6055)&gt;0,"",IF(AND(Encodage!B6055&gt;=$G$2,Encodage!A6055&lt;=$H$2),Encodage!C6055,"")))</f>
        <v/>
      </c>
      <c r="C6055" s="62"/>
      <c r="D6055" s="61"/>
      <c r="E6055" s="61"/>
      <c r="F6055" s="61"/>
      <c r="G6055" s="61"/>
      <c r="H6055" s="61"/>
      <c r="I6055" s="61"/>
      <c r="J6055" s="61"/>
      <c r="K6055" s="61"/>
    </row>
    <row r="6056" spans="1:11">
      <c r="A6056" s="62" t="str">
        <f>IF(Encodage!A6056="","",IF(COUNTIF($A$2:A6055,Encodage!A6056),"",IF(AND(Encodage!A6056&gt;=$G$2,Encodage!A6056&lt;=$H$2),Encodage!B6056,"")))</f>
        <v/>
      </c>
      <c r="B6056" s="62" t="str">
        <f>IF(A6056="","",IF(COUNTIF($A$2:B6055,Encodage!B6056)&gt;0,"",IF(AND(Encodage!B6056&gt;=$G$2,Encodage!A6056&lt;=$H$2),Encodage!C6056,"")))</f>
        <v/>
      </c>
      <c r="C6056" s="62"/>
      <c r="D6056" s="61"/>
      <c r="E6056" s="61"/>
      <c r="F6056" s="61"/>
      <c r="G6056" s="61"/>
      <c r="H6056" s="61"/>
      <c r="I6056" s="61"/>
      <c r="J6056" s="61"/>
      <c r="K6056" s="61"/>
    </row>
    <row r="6057" spans="1:11">
      <c r="A6057" s="62" t="str">
        <f>IF(Encodage!A6057="","",IF(COUNTIF($A$2:A6056,Encodage!A6057),"",IF(AND(Encodage!A6057&gt;=$G$2,Encodage!A6057&lt;=$H$2),Encodage!B6057,"")))</f>
        <v/>
      </c>
      <c r="B6057" s="62" t="str">
        <f>IF(A6057="","",IF(COUNTIF($A$2:B6056,Encodage!B6057)&gt;0,"",IF(AND(Encodage!B6057&gt;=$G$2,Encodage!A6057&lt;=$H$2),Encodage!C6057,"")))</f>
        <v/>
      </c>
      <c r="C6057" s="62"/>
      <c r="D6057" s="61"/>
      <c r="E6057" s="61"/>
      <c r="F6057" s="61"/>
      <c r="G6057" s="61"/>
      <c r="H6057" s="61"/>
      <c r="I6057" s="61"/>
      <c r="J6057" s="61"/>
      <c r="K6057" s="61"/>
    </row>
    <row r="6058" spans="1:11">
      <c r="A6058" s="62" t="str">
        <f>IF(Encodage!A6058="","",IF(COUNTIF($A$2:A6057,Encodage!A6058),"",IF(AND(Encodage!A6058&gt;=$G$2,Encodage!A6058&lt;=$H$2),Encodage!B6058,"")))</f>
        <v/>
      </c>
      <c r="B6058" s="62" t="str">
        <f>IF(A6058="","",IF(COUNTIF($A$2:B6057,Encodage!B6058)&gt;0,"",IF(AND(Encodage!B6058&gt;=$G$2,Encodage!A6058&lt;=$H$2),Encodage!C6058,"")))</f>
        <v/>
      </c>
      <c r="C6058" s="62"/>
      <c r="D6058" s="61"/>
      <c r="E6058" s="61"/>
      <c r="F6058" s="61"/>
      <c r="G6058" s="61"/>
      <c r="H6058" s="61"/>
      <c r="I6058" s="61"/>
      <c r="J6058" s="61"/>
      <c r="K6058" s="61"/>
    </row>
    <row r="6059" spans="1:11">
      <c r="A6059" s="62" t="str">
        <f>IF(Encodage!A6059="","",IF(COUNTIF($A$2:A6058,Encodage!A6059),"",IF(AND(Encodage!A6059&gt;=$G$2,Encodage!A6059&lt;=$H$2),Encodage!B6059,"")))</f>
        <v/>
      </c>
      <c r="B6059" s="62" t="str">
        <f>IF(A6059="","",IF(COUNTIF($A$2:B6058,Encodage!B6059)&gt;0,"",IF(AND(Encodage!B6059&gt;=$G$2,Encodage!A6059&lt;=$H$2),Encodage!C6059,"")))</f>
        <v/>
      </c>
      <c r="C6059" s="62"/>
      <c r="D6059" s="61"/>
      <c r="E6059" s="61"/>
      <c r="F6059" s="61"/>
      <c r="G6059" s="61"/>
      <c r="H6059" s="61"/>
      <c r="I6059" s="61"/>
      <c r="J6059" s="61"/>
      <c r="K6059" s="61"/>
    </row>
    <row r="6060" spans="1:11">
      <c r="A6060" s="62" t="str">
        <f>IF(Encodage!A6060="","",IF(COUNTIF($A$2:A6059,Encodage!A6060),"",IF(AND(Encodage!A6060&gt;=$G$2,Encodage!A6060&lt;=$H$2),Encodage!B6060,"")))</f>
        <v/>
      </c>
      <c r="B6060" s="62" t="str">
        <f>IF(A6060="","",IF(COUNTIF($A$2:B6059,Encodage!B6060)&gt;0,"",IF(AND(Encodage!B6060&gt;=$G$2,Encodage!A6060&lt;=$H$2),Encodage!C6060,"")))</f>
        <v/>
      </c>
      <c r="C6060" s="62"/>
      <c r="D6060" s="61"/>
      <c r="E6060" s="61"/>
      <c r="F6060" s="61"/>
      <c r="G6060" s="61"/>
      <c r="H6060" s="61"/>
      <c r="I6060" s="61"/>
      <c r="J6060" s="61"/>
      <c r="K6060" s="61"/>
    </row>
    <row r="6061" spans="1:11">
      <c r="A6061" s="62" t="str">
        <f>IF(Encodage!A6061="","",IF(COUNTIF($A$2:A6060,Encodage!A6061),"",IF(AND(Encodage!A6061&gt;=$G$2,Encodage!A6061&lt;=$H$2),Encodage!B6061,"")))</f>
        <v/>
      </c>
      <c r="B6061" s="62" t="str">
        <f>IF(A6061="","",IF(COUNTIF($A$2:B6060,Encodage!B6061)&gt;0,"",IF(AND(Encodage!B6061&gt;=$G$2,Encodage!A6061&lt;=$H$2),Encodage!C6061,"")))</f>
        <v/>
      </c>
      <c r="C6061" s="62"/>
      <c r="D6061" s="61"/>
      <c r="E6061" s="61"/>
      <c r="F6061" s="61"/>
      <c r="G6061" s="61"/>
      <c r="H6061" s="61"/>
      <c r="I6061" s="61"/>
      <c r="J6061" s="61"/>
      <c r="K6061" s="61"/>
    </row>
    <row r="6062" spans="1:11">
      <c r="A6062" s="62" t="str">
        <f>IF(Encodage!A6062="","",IF(COUNTIF($A$2:A6061,Encodage!A6062),"",IF(AND(Encodage!A6062&gt;=$G$2,Encodage!A6062&lt;=$H$2),Encodage!B6062,"")))</f>
        <v/>
      </c>
      <c r="B6062" s="62" t="str">
        <f>IF(A6062="","",IF(COUNTIF($A$2:B6061,Encodage!B6062)&gt;0,"",IF(AND(Encodage!B6062&gt;=$G$2,Encodage!A6062&lt;=$H$2),Encodage!C6062,"")))</f>
        <v/>
      </c>
      <c r="C6062" s="62"/>
      <c r="D6062" s="61"/>
      <c r="E6062" s="61"/>
      <c r="F6062" s="61"/>
      <c r="G6062" s="61"/>
      <c r="H6062" s="61"/>
      <c r="I6062" s="61"/>
      <c r="J6062" s="61"/>
      <c r="K6062" s="61"/>
    </row>
    <row r="6063" spans="1:11">
      <c r="A6063" s="62" t="str">
        <f>IF(Encodage!A6063="","",IF(COUNTIF($A$2:A6062,Encodage!A6063),"",IF(AND(Encodage!A6063&gt;=$G$2,Encodage!A6063&lt;=$H$2),Encodage!B6063,"")))</f>
        <v/>
      </c>
      <c r="B6063" s="62" t="str">
        <f>IF(A6063="","",IF(COUNTIF($A$2:B6062,Encodage!B6063)&gt;0,"",IF(AND(Encodage!B6063&gt;=$G$2,Encodage!A6063&lt;=$H$2),Encodage!C6063,"")))</f>
        <v/>
      </c>
      <c r="C6063" s="62"/>
      <c r="D6063" s="61"/>
      <c r="E6063" s="61"/>
      <c r="F6063" s="61"/>
      <c r="G6063" s="61"/>
      <c r="H6063" s="61"/>
      <c r="I6063" s="61"/>
      <c r="J6063" s="61"/>
      <c r="K6063" s="61"/>
    </row>
    <row r="6064" spans="1:11">
      <c r="A6064" s="62" t="str">
        <f>IF(Encodage!A6064="","",IF(COUNTIF($A$2:A6063,Encodage!A6064),"",IF(AND(Encodage!A6064&gt;=$G$2,Encodage!A6064&lt;=$H$2),Encodage!B6064,"")))</f>
        <v/>
      </c>
      <c r="B6064" s="62" t="str">
        <f>IF(A6064="","",IF(COUNTIF($A$2:B6063,Encodage!B6064)&gt;0,"",IF(AND(Encodage!B6064&gt;=$G$2,Encodage!A6064&lt;=$H$2),Encodage!C6064,"")))</f>
        <v/>
      </c>
      <c r="C6064" s="62"/>
      <c r="D6064" s="61"/>
      <c r="E6064" s="61"/>
      <c r="F6064" s="61"/>
      <c r="G6064" s="61"/>
      <c r="H6064" s="61"/>
      <c r="I6064" s="61"/>
      <c r="J6064" s="61"/>
      <c r="K6064" s="61"/>
    </row>
    <row r="6065" spans="1:11">
      <c r="A6065" s="62" t="str">
        <f>IF(Encodage!A6065="","",IF(COUNTIF($A$2:A6064,Encodage!A6065),"",IF(AND(Encodage!A6065&gt;=$G$2,Encodage!A6065&lt;=$H$2),Encodage!B6065,"")))</f>
        <v/>
      </c>
      <c r="B6065" s="62" t="str">
        <f>IF(A6065="","",IF(COUNTIF($A$2:B6064,Encodage!B6065)&gt;0,"",IF(AND(Encodage!B6065&gt;=$G$2,Encodage!A6065&lt;=$H$2),Encodage!C6065,"")))</f>
        <v/>
      </c>
      <c r="C6065" s="62"/>
      <c r="D6065" s="61"/>
      <c r="E6065" s="61"/>
      <c r="F6065" s="61"/>
      <c r="G6065" s="61"/>
      <c r="H6065" s="61"/>
      <c r="I6065" s="61"/>
      <c r="J6065" s="61"/>
      <c r="K6065" s="61"/>
    </row>
    <row r="6066" spans="1:11">
      <c r="A6066" s="62" t="str">
        <f>IF(Encodage!A6066="","",IF(COUNTIF($A$2:A6065,Encodage!A6066),"",IF(AND(Encodage!A6066&gt;=$G$2,Encodage!A6066&lt;=$H$2),Encodage!B6066,"")))</f>
        <v/>
      </c>
      <c r="B6066" s="62" t="str">
        <f>IF(A6066="","",IF(COUNTIF($A$2:B6065,Encodage!B6066)&gt;0,"",IF(AND(Encodage!B6066&gt;=$G$2,Encodage!A6066&lt;=$H$2),Encodage!C6066,"")))</f>
        <v/>
      </c>
      <c r="C6066" s="62"/>
      <c r="D6066" s="61"/>
      <c r="E6066" s="61"/>
      <c r="F6066" s="61"/>
      <c r="G6066" s="61"/>
      <c r="H6066" s="61"/>
      <c r="I6066" s="61"/>
      <c r="J6066" s="61"/>
      <c r="K6066" s="61"/>
    </row>
    <row r="6067" spans="1:11">
      <c r="A6067" s="62" t="str">
        <f>IF(Encodage!A6067="","",IF(COUNTIF($A$2:A6066,Encodage!A6067),"",IF(AND(Encodage!A6067&gt;=$G$2,Encodage!A6067&lt;=$H$2),Encodage!B6067,"")))</f>
        <v/>
      </c>
      <c r="B6067" s="62" t="str">
        <f>IF(A6067="","",IF(COUNTIF($A$2:B6066,Encodage!B6067)&gt;0,"",IF(AND(Encodage!B6067&gt;=$G$2,Encodage!A6067&lt;=$H$2),Encodage!C6067,"")))</f>
        <v/>
      </c>
      <c r="C6067" s="62"/>
      <c r="D6067" s="61"/>
      <c r="E6067" s="61"/>
      <c r="F6067" s="61"/>
      <c r="G6067" s="61"/>
      <c r="H6067" s="61"/>
      <c r="I6067" s="61"/>
      <c r="J6067" s="61"/>
      <c r="K6067" s="61"/>
    </row>
    <row r="6068" spans="1:11">
      <c r="A6068" s="62" t="str">
        <f>IF(Encodage!A6068="","",IF(COUNTIF($A$2:A6067,Encodage!A6068),"",IF(AND(Encodage!A6068&gt;=$G$2,Encodage!A6068&lt;=$H$2),Encodage!B6068,"")))</f>
        <v/>
      </c>
      <c r="B6068" s="62" t="str">
        <f>IF(A6068="","",IF(COUNTIF($A$2:B6067,Encodage!B6068)&gt;0,"",IF(AND(Encodage!B6068&gt;=$G$2,Encodage!A6068&lt;=$H$2),Encodage!C6068,"")))</f>
        <v/>
      </c>
      <c r="C6068" s="62"/>
      <c r="D6068" s="61"/>
      <c r="E6068" s="61"/>
      <c r="F6068" s="61"/>
      <c r="G6068" s="61"/>
      <c r="H6068" s="61"/>
      <c r="I6068" s="61"/>
      <c r="J6068" s="61"/>
      <c r="K6068" s="61"/>
    </row>
    <row r="6069" spans="1:11">
      <c r="A6069" s="62" t="str">
        <f>IF(Encodage!A6069="","",IF(COUNTIF($A$2:A6068,Encodage!A6069),"",IF(AND(Encodage!A6069&gt;=$G$2,Encodage!A6069&lt;=$H$2),Encodage!B6069,"")))</f>
        <v/>
      </c>
      <c r="B6069" s="62" t="str">
        <f>IF(A6069="","",IF(COUNTIF($A$2:B6068,Encodage!B6069)&gt;0,"",IF(AND(Encodage!B6069&gt;=$G$2,Encodage!A6069&lt;=$H$2),Encodage!C6069,"")))</f>
        <v/>
      </c>
      <c r="C6069" s="62"/>
      <c r="D6069" s="61"/>
      <c r="E6069" s="61"/>
      <c r="F6069" s="61"/>
      <c r="G6069" s="61"/>
      <c r="H6069" s="61"/>
      <c r="I6069" s="61"/>
      <c r="J6069" s="61"/>
      <c r="K6069" s="61"/>
    </row>
    <row r="6070" spans="1:11">
      <c r="A6070" s="62" t="str">
        <f>IF(Encodage!A6070="","",IF(COUNTIF($A$2:A6069,Encodage!A6070),"",IF(AND(Encodage!A6070&gt;=$G$2,Encodage!A6070&lt;=$H$2),Encodage!B6070,"")))</f>
        <v/>
      </c>
      <c r="B6070" s="62" t="str">
        <f>IF(A6070="","",IF(COUNTIF($A$2:B6069,Encodage!B6070)&gt;0,"",IF(AND(Encodage!B6070&gt;=$G$2,Encodage!A6070&lt;=$H$2),Encodage!C6070,"")))</f>
        <v/>
      </c>
      <c r="C6070" s="62"/>
      <c r="D6070" s="61"/>
      <c r="E6070" s="61"/>
      <c r="F6070" s="61"/>
      <c r="G6070" s="61"/>
      <c r="H6070" s="61"/>
      <c r="I6070" s="61"/>
      <c r="J6070" s="61"/>
      <c r="K6070" s="61"/>
    </row>
    <row r="6071" spans="1:11">
      <c r="A6071" s="62" t="str">
        <f>IF(Encodage!A6071="","",IF(COUNTIF($A$2:A6070,Encodage!A6071),"",IF(AND(Encodage!A6071&gt;=$G$2,Encodage!A6071&lt;=$H$2),Encodage!B6071,"")))</f>
        <v/>
      </c>
      <c r="B6071" s="62" t="str">
        <f>IF(A6071="","",IF(COUNTIF($A$2:B6070,Encodage!B6071)&gt;0,"",IF(AND(Encodage!B6071&gt;=$G$2,Encodage!A6071&lt;=$H$2),Encodage!C6071,"")))</f>
        <v/>
      </c>
      <c r="C6071" s="62"/>
      <c r="D6071" s="61"/>
      <c r="E6071" s="61"/>
      <c r="F6071" s="61"/>
      <c r="G6071" s="61"/>
      <c r="H6071" s="61"/>
      <c r="I6071" s="61"/>
      <c r="J6071" s="61"/>
      <c r="K6071" s="61"/>
    </row>
    <row r="6072" spans="1:11">
      <c r="A6072" s="62" t="str">
        <f>IF(Encodage!A6072="","",IF(COUNTIF($A$2:A6071,Encodage!A6072),"",IF(AND(Encodage!A6072&gt;=$G$2,Encodage!A6072&lt;=$H$2),Encodage!B6072,"")))</f>
        <v/>
      </c>
      <c r="B6072" s="62" t="str">
        <f>IF(A6072="","",IF(COUNTIF($A$2:B6071,Encodage!B6072)&gt;0,"",IF(AND(Encodage!B6072&gt;=$G$2,Encodage!A6072&lt;=$H$2),Encodage!C6072,"")))</f>
        <v/>
      </c>
      <c r="C6072" s="62"/>
      <c r="D6072" s="61"/>
      <c r="E6072" s="61"/>
      <c r="F6072" s="61"/>
      <c r="G6072" s="61"/>
      <c r="H6072" s="61"/>
      <c r="I6072" s="61"/>
      <c r="J6072" s="61"/>
      <c r="K6072" s="61"/>
    </row>
    <row r="6073" spans="1:11">
      <c r="A6073" s="62" t="str">
        <f>IF(Encodage!A6073="","",IF(COUNTIF($A$2:A6072,Encodage!A6073),"",IF(AND(Encodage!A6073&gt;=$G$2,Encodage!A6073&lt;=$H$2),Encodage!B6073,"")))</f>
        <v/>
      </c>
      <c r="B6073" s="62" t="str">
        <f>IF(A6073="","",IF(COUNTIF($A$2:B6072,Encodage!B6073)&gt;0,"",IF(AND(Encodage!B6073&gt;=$G$2,Encodage!A6073&lt;=$H$2),Encodage!C6073,"")))</f>
        <v/>
      </c>
      <c r="C6073" s="62"/>
      <c r="D6073" s="61"/>
      <c r="E6073" s="61"/>
      <c r="F6073" s="61"/>
      <c r="G6073" s="61"/>
      <c r="H6073" s="61"/>
      <c r="I6073" s="61"/>
      <c r="J6073" s="61"/>
      <c r="K6073" s="61"/>
    </row>
    <row r="6074" spans="1:11">
      <c r="A6074" s="62" t="str">
        <f>IF(Encodage!A6074="","",IF(COUNTIF($A$2:A6073,Encodage!A6074),"",IF(AND(Encodage!A6074&gt;=$G$2,Encodage!A6074&lt;=$H$2),Encodage!B6074,"")))</f>
        <v/>
      </c>
      <c r="B6074" s="62" t="str">
        <f>IF(A6074="","",IF(COUNTIF($A$2:B6073,Encodage!B6074)&gt;0,"",IF(AND(Encodage!B6074&gt;=$G$2,Encodage!A6074&lt;=$H$2),Encodage!C6074,"")))</f>
        <v/>
      </c>
      <c r="C6074" s="62"/>
      <c r="D6074" s="61"/>
      <c r="E6074" s="61"/>
      <c r="F6074" s="61"/>
      <c r="G6074" s="61"/>
      <c r="H6074" s="61"/>
      <c r="I6074" s="61"/>
      <c r="J6074" s="61"/>
      <c r="K6074" s="61"/>
    </row>
    <row r="6075" spans="1:11">
      <c r="A6075" s="62" t="str">
        <f>IF(Encodage!A6075="","",IF(COUNTIF($A$2:A6074,Encodage!A6075),"",IF(AND(Encodage!A6075&gt;=$G$2,Encodage!A6075&lt;=$H$2),Encodage!B6075,"")))</f>
        <v/>
      </c>
      <c r="B6075" s="62" t="str">
        <f>IF(A6075="","",IF(COUNTIF($A$2:B6074,Encodage!B6075)&gt;0,"",IF(AND(Encodage!B6075&gt;=$G$2,Encodage!A6075&lt;=$H$2),Encodage!C6075,"")))</f>
        <v/>
      </c>
      <c r="C6075" s="62"/>
      <c r="D6075" s="61"/>
      <c r="E6075" s="61"/>
      <c r="F6075" s="61"/>
      <c r="G6075" s="61"/>
      <c r="H6075" s="61"/>
      <c r="I6075" s="61"/>
      <c r="J6075" s="61"/>
      <c r="K6075" s="61"/>
    </row>
    <row r="6076" spans="1:11">
      <c r="A6076" s="62" t="str">
        <f>IF(Encodage!A6076="","",IF(COUNTIF($A$2:A6075,Encodage!A6076),"",IF(AND(Encodage!A6076&gt;=$G$2,Encodage!A6076&lt;=$H$2),Encodage!B6076,"")))</f>
        <v/>
      </c>
      <c r="B6076" s="62" t="str">
        <f>IF(A6076="","",IF(COUNTIF($A$2:B6075,Encodage!B6076)&gt;0,"",IF(AND(Encodage!B6076&gt;=$G$2,Encodage!A6076&lt;=$H$2),Encodage!C6076,"")))</f>
        <v/>
      </c>
      <c r="C6076" s="62"/>
      <c r="D6076" s="61"/>
      <c r="E6076" s="61"/>
      <c r="F6076" s="61"/>
      <c r="G6076" s="61"/>
      <c r="H6076" s="61"/>
      <c r="I6076" s="61"/>
      <c r="J6076" s="61"/>
      <c r="K6076" s="61"/>
    </row>
    <row r="6077" spans="1:11">
      <c r="A6077" s="62" t="str">
        <f>IF(Encodage!A6077="","",IF(COUNTIF($A$2:A6076,Encodage!A6077),"",IF(AND(Encodage!A6077&gt;=$G$2,Encodage!A6077&lt;=$H$2),Encodage!B6077,"")))</f>
        <v/>
      </c>
      <c r="B6077" s="62" t="str">
        <f>IF(A6077="","",IF(COUNTIF($A$2:B6076,Encodage!B6077)&gt;0,"",IF(AND(Encodage!B6077&gt;=$G$2,Encodage!A6077&lt;=$H$2),Encodage!C6077,"")))</f>
        <v/>
      </c>
      <c r="C6077" s="62"/>
      <c r="D6077" s="61"/>
      <c r="E6077" s="61"/>
      <c r="F6077" s="61"/>
      <c r="G6077" s="61"/>
      <c r="H6077" s="61"/>
      <c r="I6077" s="61"/>
      <c r="J6077" s="61"/>
      <c r="K6077" s="61"/>
    </row>
    <row r="6078" spans="1:11">
      <c r="A6078" s="62" t="str">
        <f>IF(Encodage!A6078="","",IF(COUNTIF($A$2:A6077,Encodage!A6078),"",IF(AND(Encodage!A6078&gt;=$G$2,Encodage!A6078&lt;=$H$2),Encodage!B6078,"")))</f>
        <v/>
      </c>
      <c r="B6078" s="62" t="str">
        <f>IF(A6078="","",IF(COUNTIF($A$2:B6077,Encodage!B6078)&gt;0,"",IF(AND(Encodage!B6078&gt;=$G$2,Encodage!A6078&lt;=$H$2),Encodage!C6078,"")))</f>
        <v/>
      </c>
      <c r="C6078" s="62"/>
      <c r="D6078" s="61"/>
      <c r="E6078" s="61"/>
      <c r="F6078" s="61"/>
      <c r="G6078" s="61"/>
      <c r="H6078" s="61"/>
      <c r="I6078" s="61"/>
      <c r="J6078" s="61"/>
      <c r="K6078" s="61"/>
    </row>
    <row r="6079" spans="1:11">
      <c r="A6079" s="62" t="str">
        <f>IF(Encodage!A6079="","",IF(COUNTIF($A$2:A6078,Encodage!A6079),"",IF(AND(Encodage!A6079&gt;=$G$2,Encodage!A6079&lt;=$H$2),Encodage!B6079,"")))</f>
        <v/>
      </c>
      <c r="B6079" s="62" t="str">
        <f>IF(A6079="","",IF(COUNTIF($A$2:B6078,Encodage!B6079)&gt;0,"",IF(AND(Encodage!B6079&gt;=$G$2,Encodage!A6079&lt;=$H$2),Encodage!C6079,"")))</f>
        <v/>
      </c>
      <c r="C6079" s="62"/>
      <c r="D6079" s="61"/>
      <c r="E6079" s="61"/>
      <c r="F6079" s="61"/>
      <c r="G6079" s="61"/>
      <c r="H6079" s="61"/>
      <c r="I6079" s="61"/>
      <c r="J6079" s="61"/>
      <c r="K6079" s="61"/>
    </row>
    <row r="6080" spans="1:11">
      <c r="A6080" s="62" t="str">
        <f>IF(Encodage!A6080="","",IF(COUNTIF($A$2:A6079,Encodage!A6080),"",IF(AND(Encodage!A6080&gt;=$G$2,Encodage!A6080&lt;=$H$2),Encodage!B6080,"")))</f>
        <v/>
      </c>
      <c r="B6080" s="62" t="str">
        <f>IF(A6080="","",IF(COUNTIF($A$2:B6079,Encodage!B6080)&gt;0,"",IF(AND(Encodage!B6080&gt;=$G$2,Encodage!A6080&lt;=$H$2),Encodage!C6080,"")))</f>
        <v/>
      </c>
      <c r="C6080" s="62"/>
      <c r="D6080" s="61"/>
      <c r="E6080" s="61"/>
      <c r="F6080" s="61"/>
      <c r="G6080" s="61"/>
      <c r="H6080" s="61"/>
      <c r="I6080" s="61"/>
      <c r="J6080" s="61"/>
      <c r="K6080" s="61"/>
    </row>
    <row r="6081" spans="1:11">
      <c r="A6081" s="62" t="str">
        <f>IF(Encodage!A6081="","",IF(COUNTIF($A$2:A6080,Encodage!A6081),"",IF(AND(Encodage!A6081&gt;=$G$2,Encodage!A6081&lt;=$H$2),Encodage!B6081,"")))</f>
        <v/>
      </c>
      <c r="B6081" s="62" t="str">
        <f>IF(A6081="","",IF(COUNTIF($A$2:B6080,Encodage!B6081)&gt;0,"",IF(AND(Encodage!B6081&gt;=$G$2,Encodage!A6081&lt;=$H$2),Encodage!C6081,"")))</f>
        <v/>
      </c>
      <c r="C6081" s="62"/>
      <c r="D6081" s="61"/>
      <c r="E6081" s="61"/>
      <c r="F6081" s="61"/>
      <c r="G6081" s="61"/>
      <c r="H6081" s="61"/>
      <c r="I6081" s="61"/>
      <c r="J6081" s="61"/>
      <c r="K6081" s="61"/>
    </row>
    <row r="6082" spans="1:11">
      <c r="A6082" s="62" t="str">
        <f>IF(Encodage!A6082="","",IF(COUNTIF($A$2:A6081,Encodage!A6082),"",IF(AND(Encodage!A6082&gt;=$G$2,Encodage!A6082&lt;=$H$2),Encodage!B6082,"")))</f>
        <v/>
      </c>
      <c r="B6082" s="62" t="str">
        <f>IF(A6082="","",IF(COUNTIF($A$2:B6081,Encodage!B6082)&gt;0,"",IF(AND(Encodage!B6082&gt;=$G$2,Encodage!A6082&lt;=$H$2),Encodage!C6082,"")))</f>
        <v/>
      </c>
      <c r="C6082" s="62"/>
      <c r="D6082" s="61"/>
      <c r="E6082" s="61"/>
      <c r="F6082" s="61"/>
      <c r="G6082" s="61"/>
      <c r="H6082" s="61"/>
      <c r="I6082" s="61"/>
      <c r="J6082" s="61"/>
      <c r="K6082" s="61"/>
    </row>
    <row r="6083" spans="1:11">
      <c r="A6083" s="62" t="str">
        <f>IF(Encodage!A6083="","",IF(COUNTIF($A$2:A6082,Encodage!A6083),"",IF(AND(Encodage!A6083&gt;=$G$2,Encodage!A6083&lt;=$H$2),Encodage!B6083,"")))</f>
        <v/>
      </c>
      <c r="B6083" s="62" t="str">
        <f>IF(A6083="","",IF(COUNTIF($A$2:B6082,Encodage!B6083)&gt;0,"",IF(AND(Encodage!B6083&gt;=$G$2,Encodage!A6083&lt;=$H$2),Encodage!C6083,"")))</f>
        <v/>
      </c>
      <c r="C6083" s="62"/>
      <c r="D6083" s="61"/>
      <c r="E6083" s="61"/>
      <c r="F6083" s="61"/>
      <c r="G6083" s="61"/>
      <c r="H6083" s="61"/>
      <c r="I6083" s="61"/>
      <c r="J6083" s="61"/>
      <c r="K6083" s="61"/>
    </row>
    <row r="6084" spans="1:11">
      <c r="A6084" s="62" t="str">
        <f>IF(Encodage!A6084="","",IF(COUNTIF($A$2:A6083,Encodage!A6084),"",IF(AND(Encodage!A6084&gt;=$G$2,Encodage!A6084&lt;=$H$2),Encodage!B6084,"")))</f>
        <v/>
      </c>
      <c r="B6084" s="62" t="str">
        <f>IF(A6084="","",IF(COUNTIF($A$2:B6083,Encodage!B6084)&gt;0,"",IF(AND(Encodage!B6084&gt;=$G$2,Encodage!A6084&lt;=$H$2),Encodage!C6084,"")))</f>
        <v/>
      </c>
      <c r="C6084" s="62"/>
      <c r="D6084" s="61"/>
      <c r="E6084" s="61"/>
      <c r="F6084" s="61"/>
      <c r="G6084" s="61"/>
      <c r="H6084" s="61"/>
      <c r="I6084" s="61"/>
      <c r="J6084" s="61"/>
      <c r="K6084" s="61"/>
    </row>
    <row r="6085" spans="1:11">
      <c r="A6085" s="62" t="str">
        <f>IF(Encodage!A6085="","",IF(COUNTIF($A$2:A6084,Encodage!A6085),"",IF(AND(Encodage!A6085&gt;=$G$2,Encodage!A6085&lt;=$H$2),Encodage!B6085,"")))</f>
        <v/>
      </c>
      <c r="B6085" s="62" t="str">
        <f>IF(A6085="","",IF(COUNTIF($A$2:B6084,Encodage!B6085)&gt;0,"",IF(AND(Encodage!B6085&gt;=$G$2,Encodage!A6085&lt;=$H$2),Encodage!C6085,"")))</f>
        <v/>
      </c>
      <c r="C6085" s="62"/>
      <c r="D6085" s="61"/>
      <c r="E6085" s="61"/>
      <c r="F6085" s="61"/>
      <c r="G6085" s="61"/>
      <c r="H6085" s="61"/>
      <c r="I6085" s="61"/>
      <c r="J6085" s="61"/>
      <c r="K6085" s="61"/>
    </row>
    <row r="6086" spans="1:11">
      <c r="A6086" s="62" t="str">
        <f>IF(Encodage!A6086="","",IF(COUNTIF($A$2:A6085,Encodage!A6086),"",IF(AND(Encodage!A6086&gt;=$G$2,Encodage!A6086&lt;=$H$2),Encodage!B6086,"")))</f>
        <v/>
      </c>
      <c r="B6086" s="62" t="str">
        <f>IF(A6086="","",IF(COUNTIF($A$2:B6085,Encodage!B6086)&gt;0,"",IF(AND(Encodage!B6086&gt;=$G$2,Encodage!A6086&lt;=$H$2),Encodage!C6086,"")))</f>
        <v/>
      </c>
      <c r="C6086" s="62"/>
      <c r="D6086" s="61"/>
      <c r="E6086" s="61"/>
      <c r="F6086" s="61"/>
      <c r="G6086" s="61"/>
      <c r="H6086" s="61"/>
      <c r="I6086" s="61"/>
      <c r="J6086" s="61"/>
      <c r="K6086" s="61"/>
    </row>
    <row r="6087" spans="1:11">
      <c r="A6087" s="62" t="str">
        <f>IF(Encodage!A6087="","",IF(COUNTIF($A$2:A6086,Encodage!A6087),"",IF(AND(Encodage!A6087&gt;=$G$2,Encodage!A6087&lt;=$H$2),Encodage!B6087,"")))</f>
        <v/>
      </c>
      <c r="B6087" s="62" t="str">
        <f>IF(A6087="","",IF(COUNTIF($A$2:B6086,Encodage!B6087)&gt;0,"",IF(AND(Encodage!B6087&gt;=$G$2,Encodage!A6087&lt;=$H$2),Encodage!C6087,"")))</f>
        <v/>
      </c>
      <c r="C6087" s="62"/>
      <c r="D6087" s="61"/>
      <c r="E6087" s="61"/>
      <c r="F6087" s="61"/>
      <c r="G6087" s="61"/>
      <c r="H6087" s="61"/>
      <c r="I6087" s="61"/>
      <c r="J6087" s="61"/>
      <c r="K6087" s="61"/>
    </row>
    <row r="6088" spans="1:11">
      <c r="A6088" s="62" t="str">
        <f>IF(Encodage!A6088="","",IF(COUNTIF($A$2:A6087,Encodage!A6088),"",IF(AND(Encodage!A6088&gt;=$G$2,Encodage!A6088&lt;=$H$2),Encodage!B6088,"")))</f>
        <v/>
      </c>
      <c r="B6088" s="62" t="str">
        <f>IF(A6088="","",IF(COUNTIF($A$2:B6087,Encodage!B6088)&gt;0,"",IF(AND(Encodage!B6088&gt;=$G$2,Encodage!A6088&lt;=$H$2),Encodage!C6088,"")))</f>
        <v/>
      </c>
      <c r="C6088" s="62"/>
      <c r="D6088" s="61"/>
      <c r="E6088" s="61"/>
      <c r="F6088" s="61"/>
      <c r="G6088" s="61"/>
      <c r="H6088" s="61"/>
      <c r="I6088" s="61"/>
      <c r="J6088" s="61"/>
      <c r="K6088" s="61"/>
    </row>
    <row r="6089" spans="1:11">
      <c r="A6089" s="62" t="str">
        <f>IF(Encodage!A6089="","",IF(COUNTIF($A$2:A6088,Encodage!A6089),"",IF(AND(Encodage!A6089&gt;=$G$2,Encodage!A6089&lt;=$H$2),Encodage!B6089,"")))</f>
        <v/>
      </c>
      <c r="B6089" s="62" t="str">
        <f>IF(A6089="","",IF(COUNTIF($A$2:B6088,Encodage!B6089)&gt;0,"",IF(AND(Encodage!B6089&gt;=$G$2,Encodage!A6089&lt;=$H$2),Encodage!C6089,"")))</f>
        <v/>
      </c>
      <c r="C6089" s="62"/>
      <c r="D6089" s="61"/>
      <c r="E6089" s="61"/>
      <c r="F6089" s="61"/>
      <c r="G6089" s="61"/>
      <c r="H6089" s="61"/>
      <c r="I6089" s="61"/>
      <c r="J6089" s="61"/>
      <c r="K6089" s="61"/>
    </row>
    <row r="6090" spans="1:11">
      <c r="A6090" s="62" t="str">
        <f>IF(Encodage!A6090="","",IF(COUNTIF($A$2:A6089,Encodage!A6090),"",IF(AND(Encodage!A6090&gt;=$G$2,Encodage!A6090&lt;=$H$2),Encodage!B6090,"")))</f>
        <v/>
      </c>
      <c r="B6090" s="62" t="str">
        <f>IF(A6090="","",IF(COUNTIF($A$2:B6089,Encodage!B6090)&gt;0,"",IF(AND(Encodage!B6090&gt;=$G$2,Encodage!A6090&lt;=$H$2),Encodage!C6090,"")))</f>
        <v/>
      </c>
      <c r="C6090" s="62"/>
      <c r="D6090" s="61"/>
      <c r="E6090" s="61"/>
      <c r="F6090" s="61"/>
      <c r="G6090" s="61"/>
      <c r="H6090" s="61"/>
      <c r="I6090" s="61"/>
      <c r="J6090" s="61"/>
      <c r="K6090" s="61"/>
    </row>
    <row r="6091" spans="1:11">
      <c r="A6091" s="62" t="str">
        <f>IF(Encodage!A6091="","",IF(COUNTIF($A$2:A6090,Encodage!A6091),"",IF(AND(Encodage!A6091&gt;=$G$2,Encodage!A6091&lt;=$H$2),Encodage!B6091,"")))</f>
        <v/>
      </c>
      <c r="B6091" s="62" t="str">
        <f>IF(A6091="","",IF(COUNTIF($A$2:B6090,Encodage!B6091)&gt;0,"",IF(AND(Encodage!B6091&gt;=$G$2,Encodage!A6091&lt;=$H$2),Encodage!C6091,"")))</f>
        <v/>
      </c>
      <c r="C6091" s="62"/>
      <c r="D6091" s="61"/>
      <c r="E6091" s="61"/>
      <c r="F6091" s="61"/>
      <c r="G6091" s="61"/>
      <c r="H6091" s="61"/>
      <c r="I6091" s="61"/>
      <c r="J6091" s="61"/>
      <c r="K6091" s="61"/>
    </row>
    <row r="6092" spans="1:11">
      <c r="A6092" s="62" t="str">
        <f>IF(Encodage!A6092="","",IF(COUNTIF($A$2:A6091,Encodage!A6092),"",IF(AND(Encodage!A6092&gt;=$G$2,Encodage!A6092&lt;=$H$2),Encodage!B6092,"")))</f>
        <v/>
      </c>
      <c r="B6092" s="62" t="str">
        <f>IF(A6092="","",IF(COUNTIF($A$2:B6091,Encodage!B6092)&gt;0,"",IF(AND(Encodage!B6092&gt;=$G$2,Encodage!A6092&lt;=$H$2),Encodage!C6092,"")))</f>
        <v/>
      </c>
      <c r="C6092" s="62"/>
      <c r="D6092" s="61"/>
      <c r="E6092" s="61"/>
      <c r="F6092" s="61"/>
      <c r="G6092" s="61"/>
      <c r="H6092" s="61"/>
      <c r="I6092" s="61"/>
      <c r="J6092" s="61"/>
      <c r="K6092" s="61"/>
    </row>
    <row r="6093" spans="1:11">
      <c r="A6093" s="62" t="str">
        <f>IF(Encodage!A6093="","",IF(COUNTIF($A$2:A6092,Encodage!A6093),"",IF(AND(Encodage!A6093&gt;=$G$2,Encodage!A6093&lt;=$H$2),Encodage!B6093,"")))</f>
        <v/>
      </c>
      <c r="B6093" s="62" t="str">
        <f>IF(A6093="","",IF(COUNTIF($A$2:B6092,Encodage!B6093)&gt;0,"",IF(AND(Encodage!B6093&gt;=$G$2,Encodage!A6093&lt;=$H$2),Encodage!C6093,"")))</f>
        <v/>
      </c>
      <c r="C6093" s="62"/>
      <c r="D6093" s="61"/>
      <c r="E6093" s="61"/>
      <c r="F6093" s="61"/>
      <c r="G6093" s="61"/>
      <c r="H6093" s="61"/>
      <c r="I6093" s="61"/>
      <c r="J6093" s="61"/>
      <c r="K6093" s="61"/>
    </row>
    <row r="6094" spans="1:11">
      <c r="A6094" s="62" t="str">
        <f>IF(Encodage!A6094="","",IF(COUNTIF($A$2:A6093,Encodage!A6094),"",IF(AND(Encodage!A6094&gt;=$G$2,Encodage!A6094&lt;=$H$2),Encodage!B6094,"")))</f>
        <v/>
      </c>
      <c r="B6094" s="62" t="str">
        <f>IF(A6094="","",IF(COUNTIF($A$2:B6093,Encodage!B6094)&gt;0,"",IF(AND(Encodage!B6094&gt;=$G$2,Encodage!A6094&lt;=$H$2),Encodage!C6094,"")))</f>
        <v/>
      </c>
      <c r="C6094" s="62"/>
      <c r="D6094" s="61"/>
      <c r="E6094" s="61"/>
      <c r="F6094" s="61"/>
      <c r="G6094" s="61"/>
      <c r="H6094" s="61"/>
      <c r="I6094" s="61"/>
      <c r="J6094" s="61"/>
      <c r="K6094" s="61"/>
    </row>
    <row r="6095" spans="1:11">
      <c r="A6095" s="62" t="str">
        <f>IF(Encodage!A6095="","",IF(COUNTIF($A$2:A6094,Encodage!A6095),"",IF(AND(Encodage!A6095&gt;=$G$2,Encodage!A6095&lt;=$H$2),Encodage!B6095,"")))</f>
        <v/>
      </c>
      <c r="B6095" s="62" t="str">
        <f>IF(A6095="","",IF(COUNTIF($A$2:B6094,Encodage!B6095)&gt;0,"",IF(AND(Encodage!B6095&gt;=$G$2,Encodage!A6095&lt;=$H$2),Encodage!C6095,"")))</f>
        <v/>
      </c>
      <c r="C6095" s="62"/>
      <c r="D6095" s="61"/>
      <c r="E6095" s="61"/>
      <c r="F6095" s="61"/>
      <c r="G6095" s="61"/>
      <c r="H6095" s="61"/>
      <c r="I6095" s="61"/>
      <c r="J6095" s="61"/>
      <c r="K6095" s="61"/>
    </row>
    <row r="6096" spans="1:11">
      <c r="A6096" s="62" t="str">
        <f>IF(Encodage!A6096="","",IF(COUNTIF($A$2:A6095,Encodage!A6096),"",IF(AND(Encodage!A6096&gt;=$G$2,Encodage!A6096&lt;=$H$2),Encodage!B6096,"")))</f>
        <v/>
      </c>
      <c r="B6096" s="62" t="str">
        <f>IF(A6096="","",IF(COUNTIF($A$2:B6095,Encodage!B6096)&gt;0,"",IF(AND(Encodage!B6096&gt;=$G$2,Encodage!A6096&lt;=$H$2),Encodage!C6096,"")))</f>
        <v/>
      </c>
      <c r="C6096" s="62"/>
      <c r="D6096" s="61"/>
      <c r="E6096" s="61"/>
      <c r="F6096" s="61"/>
      <c r="G6096" s="61"/>
      <c r="H6096" s="61"/>
      <c r="I6096" s="61"/>
      <c r="J6096" s="61"/>
      <c r="K6096" s="61"/>
    </row>
    <row r="6097" spans="1:11">
      <c r="A6097" s="62" t="str">
        <f>IF(Encodage!A6097="","",IF(COUNTIF($A$2:A6096,Encodage!A6097),"",IF(AND(Encodage!A6097&gt;=$G$2,Encodage!A6097&lt;=$H$2),Encodage!B6097,"")))</f>
        <v/>
      </c>
      <c r="B6097" s="62" t="str">
        <f>IF(A6097="","",IF(COUNTIF($A$2:B6096,Encodage!B6097)&gt;0,"",IF(AND(Encodage!B6097&gt;=$G$2,Encodage!A6097&lt;=$H$2),Encodage!C6097,"")))</f>
        <v/>
      </c>
      <c r="C6097" s="62"/>
      <c r="D6097" s="61"/>
      <c r="E6097" s="61"/>
      <c r="F6097" s="61"/>
      <c r="G6097" s="61"/>
      <c r="H6097" s="61"/>
      <c r="I6097" s="61"/>
      <c r="J6097" s="61"/>
      <c r="K6097" s="61"/>
    </row>
    <row r="6098" spans="1:11">
      <c r="A6098" s="62" t="str">
        <f>IF(Encodage!A6098="","",IF(COUNTIF($A$2:A6097,Encodage!A6098),"",IF(AND(Encodage!A6098&gt;=$G$2,Encodage!A6098&lt;=$H$2),Encodage!B6098,"")))</f>
        <v/>
      </c>
      <c r="B6098" s="62" t="str">
        <f>IF(A6098="","",IF(COUNTIF($A$2:B6097,Encodage!B6098)&gt;0,"",IF(AND(Encodage!B6098&gt;=$G$2,Encodage!A6098&lt;=$H$2),Encodage!C6098,"")))</f>
        <v/>
      </c>
      <c r="C6098" s="62"/>
      <c r="D6098" s="61"/>
      <c r="E6098" s="61"/>
      <c r="F6098" s="61"/>
      <c r="G6098" s="61"/>
      <c r="H6098" s="61"/>
      <c r="I6098" s="61"/>
      <c r="J6098" s="61"/>
      <c r="K6098" s="61"/>
    </row>
    <row r="6099" spans="1:11">
      <c r="A6099" s="62" t="str">
        <f>IF(Encodage!A6099="","",IF(COUNTIF($A$2:A6098,Encodage!A6099),"",IF(AND(Encodage!A6099&gt;=$G$2,Encodage!A6099&lt;=$H$2),Encodage!B6099,"")))</f>
        <v/>
      </c>
      <c r="B6099" s="62" t="str">
        <f>IF(A6099="","",IF(COUNTIF($A$2:B6098,Encodage!B6099)&gt;0,"",IF(AND(Encodage!B6099&gt;=$G$2,Encodage!A6099&lt;=$H$2),Encodage!C6099,"")))</f>
        <v/>
      </c>
      <c r="C6099" s="62"/>
      <c r="D6099" s="61"/>
      <c r="E6099" s="61"/>
      <c r="F6099" s="61"/>
      <c r="G6099" s="61"/>
      <c r="H6099" s="61"/>
      <c r="I6099" s="61"/>
      <c r="J6099" s="61"/>
      <c r="K6099" s="61"/>
    </row>
    <row r="6100" spans="1:11">
      <c r="A6100" s="62" t="str">
        <f>IF(Encodage!A6100="","",IF(COUNTIF($A$2:A6099,Encodage!A6100),"",IF(AND(Encodage!A6100&gt;=$G$2,Encodage!A6100&lt;=$H$2),Encodage!B6100,"")))</f>
        <v/>
      </c>
      <c r="B6100" s="62" t="str">
        <f>IF(A6100="","",IF(COUNTIF($A$2:B6099,Encodage!B6100)&gt;0,"",IF(AND(Encodage!B6100&gt;=$G$2,Encodage!A6100&lt;=$H$2),Encodage!C6100,"")))</f>
        <v/>
      </c>
      <c r="C6100" s="62"/>
      <c r="D6100" s="61"/>
      <c r="E6100" s="61"/>
      <c r="F6100" s="61"/>
      <c r="G6100" s="61"/>
      <c r="H6100" s="61"/>
      <c r="I6100" s="61"/>
      <c r="J6100" s="61"/>
      <c r="K6100" s="61"/>
    </row>
    <row r="6101" spans="1:11">
      <c r="A6101" s="62" t="str">
        <f>IF(Encodage!A6101="","",IF(COUNTIF($A$2:A6100,Encodage!A6101),"",IF(AND(Encodage!A6101&gt;=$G$2,Encodage!A6101&lt;=$H$2),Encodage!B6101,"")))</f>
        <v/>
      </c>
      <c r="B6101" s="62" t="str">
        <f>IF(A6101="","",IF(COUNTIF($A$2:B6100,Encodage!B6101)&gt;0,"",IF(AND(Encodage!B6101&gt;=$G$2,Encodage!A6101&lt;=$H$2),Encodage!C6101,"")))</f>
        <v/>
      </c>
      <c r="C6101" s="62"/>
      <c r="D6101" s="61"/>
      <c r="E6101" s="61"/>
      <c r="F6101" s="61"/>
      <c r="G6101" s="61"/>
      <c r="H6101" s="61"/>
      <c r="I6101" s="61"/>
      <c r="J6101" s="61"/>
      <c r="K6101" s="61"/>
    </row>
    <row r="6102" spans="1:11">
      <c r="A6102" s="62" t="str">
        <f>IF(Encodage!A6102="","",IF(COUNTIF($A$2:A6101,Encodage!A6102),"",IF(AND(Encodage!A6102&gt;=$G$2,Encodage!A6102&lt;=$H$2),Encodage!B6102,"")))</f>
        <v/>
      </c>
      <c r="B6102" s="62" t="str">
        <f>IF(A6102="","",IF(COUNTIF($A$2:B6101,Encodage!B6102)&gt;0,"",IF(AND(Encodage!B6102&gt;=$G$2,Encodage!A6102&lt;=$H$2),Encodage!C6102,"")))</f>
        <v/>
      </c>
      <c r="C6102" s="62"/>
      <c r="D6102" s="61"/>
      <c r="E6102" s="61"/>
      <c r="F6102" s="61"/>
      <c r="G6102" s="61"/>
      <c r="H6102" s="61"/>
      <c r="I6102" s="61"/>
      <c r="J6102" s="61"/>
      <c r="K6102" s="61"/>
    </row>
    <row r="6103" spans="1:11">
      <c r="A6103" s="62" t="str">
        <f>IF(Encodage!A6103="","",IF(COUNTIF($A$2:A6102,Encodage!A6103),"",IF(AND(Encodage!A6103&gt;=$G$2,Encodage!A6103&lt;=$H$2),Encodage!B6103,"")))</f>
        <v/>
      </c>
      <c r="B6103" s="62" t="str">
        <f>IF(A6103="","",IF(COUNTIF($A$2:B6102,Encodage!B6103)&gt;0,"",IF(AND(Encodage!B6103&gt;=$G$2,Encodage!A6103&lt;=$H$2),Encodage!C6103,"")))</f>
        <v/>
      </c>
      <c r="C6103" s="62"/>
      <c r="D6103" s="61"/>
      <c r="E6103" s="61"/>
      <c r="F6103" s="61"/>
      <c r="G6103" s="61"/>
      <c r="H6103" s="61"/>
      <c r="I6103" s="61"/>
      <c r="J6103" s="61"/>
      <c r="K6103" s="61"/>
    </row>
    <row r="6104" spans="1:11">
      <c r="A6104" s="62" t="str">
        <f>IF(Encodage!A6104="","",IF(COUNTIF($A$2:A6103,Encodage!A6104),"",IF(AND(Encodage!A6104&gt;=$G$2,Encodage!A6104&lt;=$H$2),Encodage!B6104,"")))</f>
        <v/>
      </c>
      <c r="B6104" s="62" t="str">
        <f>IF(A6104="","",IF(COUNTIF($A$2:B6103,Encodage!B6104)&gt;0,"",IF(AND(Encodage!B6104&gt;=$G$2,Encodage!A6104&lt;=$H$2),Encodage!C6104,"")))</f>
        <v/>
      </c>
      <c r="C6104" s="62"/>
      <c r="D6104" s="61"/>
      <c r="E6104" s="61"/>
      <c r="F6104" s="61"/>
      <c r="G6104" s="61"/>
      <c r="H6104" s="61"/>
      <c r="I6104" s="61"/>
      <c r="J6104" s="61"/>
      <c r="K6104" s="61"/>
    </row>
    <row r="6105" spans="1:11">
      <c r="A6105" s="62" t="str">
        <f>IF(Encodage!A6105="","",IF(COUNTIF($A$2:A6104,Encodage!A6105),"",IF(AND(Encodage!A6105&gt;=$G$2,Encodage!A6105&lt;=$H$2),Encodage!B6105,"")))</f>
        <v/>
      </c>
      <c r="B6105" s="62" t="str">
        <f>IF(A6105="","",IF(COUNTIF($A$2:B6104,Encodage!B6105)&gt;0,"",IF(AND(Encodage!B6105&gt;=$G$2,Encodage!A6105&lt;=$H$2),Encodage!C6105,"")))</f>
        <v/>
      </c>
      <c r="C6105" s="62"/>
      <c r="D6105" s="61"/>
      <c r="E6105" s="61"/>
      <c r="F6105" s="61"/>
      <c r="G6105" s="61"/>
      <c r="H6105" s="61"/>
      <c r="I6105" s="61"/>
      <c r="J6105" s="61"/>
      <c r="K6105" s="61"/>
    </row>
    <row r="6106" spans="1:11">
      <c r="A6106" s="62" t="str">
        <f>IF(Encodage!A6106="","",IF(COUNTIF($A$2:A6105,Encodage!A6106),"",IF(AND(Encodage!A6106&gt;=$G$2,Encodage!A6106&lt;=$H$2),Encodage!B6106,"")))</f>
        <v/>
      </c>
      <c r="B6106" s="62" t="str">
        <f>IF(A6106="","",IF(COUNTIF($A$2:B6105,Encodage!B6106)&gt;0,"",IF(AND(Encodage!B6106&gt;=$G$2,Encodage!A6106&lt;=$H$2),Encodage!C6106,"")))</f>
        <v/>
      </c>
      <c r="C6106" s="62"/>
      <c r="D6106" s="61"/>
      <c r="E6106" s="61"/>
      <c r="F6106" s="61"/>
      <c r="G6106" s="61"/>
      <c r="H6106" s="61"/>
      <c r="I6106" s="61"/>
      <c r="J6106" s="61"/>
      <c r="K6106" s="61"/>
    </row>
    <row r="6107" spans="1:11">
      <c r="A6107" s="62" t="str">
        <f>IF(Encodage!A6107="","",IF(COUNTIF($A$2:A6106,Encodage!A6107),"",IF(AND(Encodage!A6107&gt;=$G$2,Encodage!A6107&lt;=$H$2),Encodage!B6107,"")))</f>
        <v/>
      </c>
      <c r="B6107" s="62" t="str">
        <f>IF(A6107="","",IF(COUNTIF($A$2:B6106,Encodage!B6107)&gt;0,"",IF(AND(Encodage!B6107&gt;=$G$2,Encodage!A6107&lt;=$H$2),Encodage!C6107,"")))</f>
        <v/>
      </c>
      <c r="C6107" s="62"/>
      <c r="D6107" s="61"/>
      <c r="E6107" s="61"/>
      <c r="F6107" s="61"/>
      <c r="G6107" s="61"/>
      <c r="H6107" s="61"/>
      <c r="I6107" s="61"/>
      <c r="J6107" s="61"/>
      <c r="K6107" s="61"/>
    </row>
    <row r="6108" spans="1:11">
      <c r="A6108" s="62" t="str">
        <f>IF(Encodage!A6108="","",IF(COUNTIF($A$2:A6107,Encodage!A6108),"",IF(AND(Encodage!A6108&gt;=$G$2,Encodage!A6108&lt;=$H$2),Encodage!B6108,"")))</f>
        <v/>
      </c>
      <c r="B6108" s="62" t="str">
        <f>IF(A6108="","",IF(COUNTIF($A$2:B6107,Encodage!B6108)&gt;0,"",IF(AND(Encodage!B6108&gt;=$G$2,Encodage!A6108&lt;=$H$2),Encodage!C6108,"")))</f>
        <v/>
      </c>
      <c r="C6108" s="62"/>
      <c r="D6108" s="61"/>
      <c r="E6108" s="61"/>
      <c r="F6108" s="61"/>
      <c r="G6108" s="61"/>
      <c r="H6108" s="61"/>
      <c r="I6108" s="61"/>
      <c r="J6108" s="61"/>
      <c r="K6108" s="61"/>
    </row>
    <row r="6109" spans="1:11">
      <c r="A6109" s="62" t="str">
        <f>IF(Encodage!A6109="","",IF(COUNTIF($A$2:A6108,Encodage!A6109),"",IF(AND(Encodage!A6109&gt;=$G$2,Encodage!A6109&lt;=$H$2),Encodage!B6109,"")))</f>
        <v/>
      </c>
      <c r="B6109" s="62" t="str">
        <f>IF(A6109="","",IF(COUNTIF($A$2:B6108,Encodage!B6109)&gt;0,"",IF(AND(Encodage!B6109&gt;=$G$2,Encodage!A6109&lt;=$H$2),Encodage!C6109,"")))</f>
        <v/>
      </c>
      <c r="C6109" s="62"/>
      <c r="D6109" s="61"/>
      <c r="E6109" s="61"/>
      <c r="F6109" s="61"/>
      <c r="G6109" s="61"/>
      <c r="H6109" s="61"/>
      <c r="I6109" s="61"/>
      <c r="J6109" s="61"/>
      <c r="K6109" s="61"/>
    </row>
    <row r="6110" spans="1:11">
      <c r="A6110" s="62" t="str">
        <f>IF(Encodage!A6110="","",IF(COUNTIF($A$2:A6109,Encodage!A6110),"",IF(AND(Encodage!A6110&gt;=$G$2,Encodage!A6110&lt;=$H$2),Encodage!B6110,"")))</f>
        <v/>
      </c>
      <c r="B6110" s="62" t="str">
        <f>IF(A6110="","",IF(COUNTIF($A$2:B6109,Encodage!B6110)&gt;0,"",IF(AND(Encodage!B6110&gt;=$G$2,Encodage!A6110&lt;=$H$2),Encodage!C6110,"")))</f>
        <v/>
      </c>
      <c r="C6110" s="62"/>
      <c r="D6110" s="61"/>
      <c r="E6110" s="61"/>
      <c r="F6110" s="61"/>
      <c r="G6110" s="61"/>
      <c r="H6110" s="61"/>
      <c r="I6110" s="61"/>
      <c r="J6110" s="61"/>
      <c r="K6110" s="61"/>
    </row>
    <row r="6111" spans="1:11">
      <c r="A6111" s="62" t="str">
        <f>IF(Encodage!A6111="","",IF(COUNTIF($A$2:A6110,Encodage!A6111),"",IF(AND(Encodage!A6111&gt;=$G$2,Encodage!A6111&lt;=$H$2),Encodage!B6111,"")))</f>
        <v/>
      </c>
      <c r="B6111" s="62" t="str">
        <f>IF(A6111="","",IF(COUNTIF($A$2:B6110,Encodage!B6111)&gt;0,"",IF(AND(Encodage!B6111&gt;=$G$2,Encodage!A6111&lt;=$H$2),Encodage!C6111,"")))</f>
        <v/>
      </c>
      <c r="C6111" s="62"/>
      <c r="D6111" s="61"/>
      <c r="E6111" s="61"/>
      <c r="F6111" s="61"/>
      <c r="G6111" s="61"/>
      <c r="H6111" s="61"/>
      <c r="I6111" s="61"/>
      <c r="J6111" s="61"/>
      <c r="K6111" s="61"/>
    </row>
    <row r="6112" spans="1:11">
      <c r="A6112" s="62" t="str">
        <f>IF(Encodage!A6112="","",IF(COUNTIF($A$2:A6111,Encodage!A6112),"",IF(AND(Encodage!A6112&gt;=$G$2,Encodage!A6112&lt;=$H$2),Encodage!B6112,"")))</f>
        <v/>
      </c>
      <c r="B6112" s="62" t="str">
        <f>IF(A6112="","",IF(COUNTIF($A$2:B6111,Encodage!B6112)&gt;0,"",IF(AND(Encodage!B6112&gt;=$G$2,Encodage!A6112&lt;=$H$2),Encodage!C6112,"")))</f>
        <v/>
      </c>
      <c r="C6112" s="62"/>
      <c r="D6112" s="61"/>
      <c r="E6112" s="61"/>
      <c r="F6112" s="61"/>
      <c r="G6112" s="61"/>
      <c r="H6112" s="61"/>
      <c r="I6112" s="61"/>
      <c r="J6112" s="61"/>
      <c r="K6112" s="61"/>
    </row>
    <row r="6113" spans="1:11">
      <c r="A6113" s="62" t="str">
        <f>IF(Encodage!A6113="","",IF(COUNTIF($A$2:A6112,Encodage!A6113),"",IF(AND(Encodage!A6113&gt;=$G$2,Encodage!A6113&lt;=$H$2),Encodage!B6113,"")))</f>
        <v/>
      </c>
      <c r="B6113" s="62" t="str">
        <f>IF(A6113="","",IF(COUNTIF($A$2:B6112,Encodage!B6113)&gt;0,"",IF(AND(Encodage!B6113&gt;=$G$2,Encodage!A6113&lt;=$H$2),Encodage!C6113,"")))</f>
        <v/>
      </c>
      <c r="C6113" s="62"/>
      <c r="D6113" s="61"/>
      <c r="E6113" s="61"/>
      <c r="F6113" s="61"/>
      <c r="G6113" s="61"/>
      <c r="H6113" s="61"/>
      <c r="I6113" s="61"/>
      <c r="J6113" s="61"/>
      <c r="K6113" s="61"/>
    </row>
    <row r="6114" spans="1:11">
      <c r="A6114" s="62" t="str">
        <f>IF(Encodage!A6114="","",IF(COUNTIF($A$2:A6113,Encodage!A6114),"",IF(AND(Encodage!A6114&gt;=$G$2,Encodage!A6114&lt;=$H$2),Encodage!B6114,"")))</f>
        <v/>
      </c>
      <c r="B6114" s="62" t="str">
        <f>IF(A6114="","",IF(COUNTIF($A$2:B6113,Encodage!B6114)&gt;0,"",IF(AND(Encodage!B6114&gt;=$G$2,Encodage!A6114&lt;=$H$2),Encodage!C6114,"")))</f>
        <v/>
      </c>
      <c r="C6114" s="62"/>
      <c r="D6114" s="61"/>
      <c r="E6114" s="61"/>
      <c r="F6114" s="61"/>
      <c r="G6114" s="61"/>
      <c r="H6114" s="61"/>
      <c r="I6114" s="61"/>
      <c r="J6114" s="61"/>
      <c r="K6114" s="61"/>
    </row>
    <row r="6115" spans="1:11">
      <c r="A6115" s="62" t="str">
        <f>IF(Encodage!A6115="","",IF(COUNTIF($A$2:A6114,Encodage!A6115),"",IF(AND(Encodage!A6115&gt;=$G$2,Encodage!A6115&lt;=$H$2),Encodage!B6115,"")))</f>
        <v/>
      </c>
      <c r="B6115" s="62" t="str">
        <f>IF(A6115="","",IF(COUNTIF($A$2:B6114,Encodage!B6115)&gt;0,"",IF(AND(Encodage!B6115&gt;=$G$2,Encodage!A6115&lt;=$H$2),Encodage!C6115,"")))</f>
        <v/>
      </c>
      <c r="C6115" s="62"/>
      <c r="D6115" s="61"/>
      <c r="E6115" s="61"/>
      <c r="F6115" s="61"/>
      <c r="G6115" s="61"/>
      <c r="H6115" s="61"/>
      <c r="I6115" s="61"/>
      <c r="J6115" s="61"/>
      <c r="K6115" s="61"/>
    </row>
    <row r="6116" spans="1:11">
      <c r="A6116" s="62" t="str">
        <f>IF(Encodage!A6116="","",IF(COUNTIF($A$2:A6115,Encodage!A6116),"",IF(AND(Encodage!A6116&gt;=$G$2,Encodage!A6116&lt;=$H$2),Encodage!B6116,"")))</f>
        <v/>
      </c>
      <c r="B6116" s="62" t="str">
        <f>IF(A6116="","",IF(COUNTIF($A$2:B6115,Encodage!B6116)&gt;0,"",IF(AND(Encodage!B6116&gt;=$G$2,Encodage!A6116&lt;=$H$2),Encodage!C6116,"")))</f>
        <v/>
      </c>
      <c r="C6116" s="62"/>
      <c r="D6116" s="61"/>
      <c r="E6116" s="61"/>
      <c r="F6116" s="61"/>
      <c r="G6116" s="61"/>
      <c r="H6116" s="61"/>
      <c r="I6116" s="61"/>
      <c r="J6116" s="61"/>
      <c r="K6116" s="61"/>
    </row>
    <row r="6117" spans="1:11">
      <c r="A6117" s="62" t="str">
        <f>IF(Encodage!A6117="","",IF(COUNTIF($A$2:A6116,Encodage!A6117),"",IF(AND(Encodage!A6117&gt;=$G$2,Encodage!A6117&lt;=$H$2),Encodage!B6117,"")))</f>
        <v/>
      </c>
      <c r="B6117" s="62" t="str">
        <f>IF(A6117="","",IF(COUNTIF($A$2:B6116,Encodage!B6117)&gt;0,"",IF(AND(Encodage!B6117&gt;=$G$2,Encodage!A6117&lt;=$H$2),Encodage!C6117,"")))</f>
        <v/>
      </c>
      <c r="C6117" s="62"/>
      <c r="D6117" s="61"/>
      <c r="E6117" s="61"/>
      <c r="F6117" s="61"/>
      <c r="G6117" s="61"/>
      <c r="H6117" s="61"/>
      <c r="I6117" s="61"/>
      <c r="J6117" s="61"/>
      <c r="K6117" s="61"/>
    </row>
    <row r="6118" spans="1:11">
      <c r="A6118" s="62" t="str">
        <f>IF(Encodage!A6118="","",IF(COUNTIF($A$2:A6117,Encodage!A6118),"",IF(AND(Encodage!A6118&gt;=$G$2,Encodage!A6118&lt;=$H$2),Encodage!B6118,"")))</f>
        <v/>
      </c>
      <c r="B6118" s="62" t="str">
        <f>IF(A6118="","",IF(COUNTIF($A$2:B6117,Encodage!B6118)&gt;0,"",IF(AND(Encodage!B6118&gt;=$G$2,Encodage!A6118&lt;=$H$2),Encodage!C6118,"")))</f>
        <v/>
      </c>
      <c r="C6118" s="62"/>
      <c r="D6118" s="61"/>
      <c r="E6118" s="61"/>
      <c r="F6118" s="61"/>
      <c r="G6118" s="61"/>
      <c r="H6118" s="61"/>
      <c r="I6118" s="61"/>
      <c r="J6118" s="61"/>
      <c r="K6118" s="61"/>
    </row>
    <row r="6119" spans="1:11">
      <c r="A6119" s="62" t="str">
        <f>IF(Encodage!A6119="","",IF(COUNTIF($A$2:A6118,Encodage!A6119),"",IF(AND(Encodage!A6119&gt;=$G$2,Encodage!A6119&lt;=$H$2),Encodage!B6119,"")))</f>
        <v/>
      </c>
      <c r="B6119" s="62" t="str">
        <f>IF(A6119="","",IF(COUNTIF($A$2:B6118,Encodage!B6119)&gt;0,"",IF(AND(Encodage!B6119&gt;=$G$2,Encodage!A6119&lt;=$H$2),Encodage!C6119,"")))</f>
        <v/>
      </c>
      <c r="C6119" s="62"/>
      <c r="D6119" s="61"/>
      <c r="E6119" s="61"/>
      <c r="F6119" s="61"/>
      <c r="G6119" s="61"/>
      <c r="H6119" s="61"/>
      <c r="I6119" s="61"/>
      <c r="J6119" s="61"/>
      <c r="K6119" s="61"/>
    </row>
    <row r="6120" spans="1:11">
      <c r="A6120" s="62" t="str">
        <f>IF(Encodage!A6120="","",IF(COUNTIF($A$2:A6119,Encodage!A6120),"",IF(AND(Encodage!A6120&gt;=$G$2,Encodage!A6120&lt;=$H$2),Encodage!B6120,"")))</f>
        <v/>
      </c>
      <c r="B6120" s="62" t="str">
        <f>IF(A6120="","",IF(COUNTIF($A$2:B6119,Encodage!B6120)&gt;0,"",IF(AND(Encodage!B6120&gt;=$G$2,Encodage!A6120&lt;=$H$2),Encodage!C6120,"")))</f>
        <v/>
      </c>
      <c r="C6120" s="62"/>
      <c r="D6120" s="61"/>
      <c r="E6120" s="61"/>
      <c r="F6120" s="61"/>
      <c r="G6120" s="61"/>
      <c r="H6120" s="61"/>
      <c r="I6120" s="61"/>
      <c r="J6120" s="61"/>
      <c r="K6120" s="61"/>
    </row>
    <row r="6121" spans="1:11">
      <c r="A6121" s="62" t="str">
        <f>IF(Encodage!A6121="","",IF(COUNTIF($A$2:A6120,Encodage!A6121),"",IF(AND(Encodage!A6121&gt;=$G$2,Encodage!A6121&lt;=$H$2),Encodage!B6121,"")))</f>
        <v/>
      </c>
      <c r="B6121" s="62" t="str">
        <f>IF(A6121="","",IF(COUNTIF($A$2:B6120,Encodage!B6121)&gt;0,"",IF(AND(Encodage!B6121&gt;=$G$2,Encodage!A6121&lt;=$H$2),Encodage!C6121,"")))</f>
        <v/>
      </c>
      <c r="C6121" s="62"/>
      <c r="D6121" s="61"/>
      <c r="E6121" s="61"/>
      <c r="F6121" s="61"/>
      <c r="G6121" s="61"/>
      <c r="H6121" s="61"/>
      <c r="I6121" s="61"/>
      <c r="J6121" s="61"/>
      <c r="K6121" s="61"/>
    </row>
    <row r="6122" spans="1:11">
      <c r="A6122" s="62" t="str">
        <f>IF(Encodage!A6122="","",IF(COUNTIF($A$2:A6121,Encodage!A6122),"",IF(AND(Encodage!A6122&gt;=$G$2,Encodage!A6122&lt;=$H$2),Encodage!B6122,"")))</f>
        <v/>
      </c>
      <c r="B6122" s="62" t="str">
        <f>IF(A6122="","",IF(COUNTIF($A$2:B6121,Encodage!B6122)&gt;0,"",IF(AND(Encodage!B6122&gt;=$G$2,Encodage!A6122&lt;=$H$2),Encodage!C6122,"")))</f>
        <v/>
      </c>
      <c r="C6122" s="62"/>
      <c r="D6122" s="61"/>
      <c r="E6122" s="61"/>
      <c r="F6122" s="61"/>
      <c r="G6122" s="61"/>
      <c r="H6122" s="61"/>
      <c r="I6122" s="61"/>
      <c r="J6122" s="61"/>
      <c r="K6122" s="61"/>
    </row>
    <row r="6123" spans="1:11">
      <c r="A6123" s="62" t="str">
        <f>IF(Encodage!A6123="","",IF(COUNTIF($A$2:A6122,Encodage!A6123),"",IF(AND(Encodage!A6123&gt;=$G$2,Encodage!A6123&lt;=$H$2),Encodage!B6123,"")))</f>
        <v/>
      </c>
      <c r="B6123" s="62" t="str">
        <f>IF(A6123="","",IF(COUNTIF($A$2:B6122,Encodage!B6123)&gt;0,"",IF(AND(Encodage!B6123&gt;=$G$2,Encodage!A6123&lt;=$H$2),Encodage!C6123,"")))</f>
        <v/>
      </c>
      <c r="C6123" s="62"/>
      <c r="D6123" s="61"/>
      <c r="E6123" s="61"/>
      <c r="F6123" s="61"/>
      <c r="G6123" s="61"/>
      <c r="H6123" s="61"/>
      <c r="I6123" s="61"/>
      <c r="J6123" s="61"/>
      <c r="K6123" s="61"/>
    </row>
    <row r="6124" spans="1:11">
      <c r="A6124" s="62" t="str">
        <f>IF(Encodage!A6124="","",IF(COUNTIF($A$2:A6123,Encodage!A6124),"",IF(AND(Encodage!A6124&gt;=$G$2,Encodage!A6124&lt;=$H$2),Encodage!B6124,"")))</f>
        <v/>
      </c>
      <c r="B6124" s="62" t="str">
        <f>IF(A6124="","",IF(COUNTIF($A$2:B6123,Encodage!B6124)&gt;0,"",IF(AND(Encodage!B6124&gt;=$G$2,Encodage!A6124&lt;=$H$2),Encodage!C6124,"")))</f>
        <v/>
      </c>
      <c r="C6124" s="62"/>
      <c r="D6124" s="61"/>
      <c r="E6124" s="61"/>
      <c r="F6124" s="61"/>
      <c r="G6124" s="61"/>
      <c r="H6124" s="61"/>
      <c r="I6124" s="61"/>
      <c r="J6124" s="61"/>
      <c r="K6124" s="61"/>
    </row>
    <row r="6125" spans="1:11">
      <c r="A6125" s="62" t="str">
        <f>IF(Encodage!A6125="","",IF(COUNTIF($A$2:A6124,Encodage!A6125),"",IF(AND(Encodage!A6125&gt;=$G$2,Encodage!A6125&lt;=$H$2),Encodage!B6125,"")))</f>
        <v/>
      </c>
      <c r="B6125" s="62" t="str">
        <f>IF(A6125="","",IF(COUNTIF($A$2:B6124,Encodage!B6125)&gt;0,"",IF(AND(Encodage!B6125&gt;=$G$2,Encodage!A6125&lt;=$H$2),Encodage!C6125,"")))</f>
        <v/>
      </c>
      <c r="C6125" s="62"/>
      <c r="D6125" s="61"/>
      <c r="E6125" s="61"/>
      <c r="F6125" s="61"/>
      <c r="G6125" s="61"/>
      <c r="H6125" s="61"/>
      <c r="I6125" s="61"/>
      <c r="J6125" s="61"/>
      <c r="K6125" s="61"/>
    </row>
    <row r="6126" spans="1:11">
      <c r="A6126" s="62" t="str">
        <f>IF(Encodage!A6126="","",IF(COUNTIF($A$2:A6125,Encodage!A6126),"",IF(AND(Encodage!A6126&gt;=$G$2,Encodage!A6126&lt;=$H$2),Encodage!B6126,"")))</f>
        <v/>
      </c>
      <c r="B6126" s="62" t="str">
        <f>IF(A6126="","",IF(COUNTIF($A$2:B6125,Encodage!B6126)&gt;0,"",IF(AND(Encodage!B6126&gt;=$G$2,Encodage!A6126&lt;=$H$2),Encodage!C6126,"")))</f>
        <v/>
      </c>
      <c r="C6126" s="62"/>
      <c r="D6126" s="61"/>
      <c r="E6126" s="61"/>
      <c r="F6126" s="61"/>
      <c r="G6126" s="61"/>
      <c r="H6126" s="61"/>
      <c r="I6126" s="61"/>
      <c r="J6126" s="61"/>
      <c r="K6126" s="61"/>
    </row>
    <row r="6127" spans="1:11">
      <c r="A6127" s="62" t="str">
        <f>IF(Encodage!A6127="","",IF(COUNTIF($A$2:A6126,Encodage!A6127),"",IF(AND(Encodage!A6127&gt;=$G$2,Encodage!A6127&lt;=$H$2),Encodage!B6127,"")))</f>
        <v/>
      </c>
      <c r="B6127" s="62" t="str">
        <f>IF(A6127="","",IF(COUNTIF($A$2:B6126,Encodage!B6127)&gt;0,"",IF(AND(Encodage!B6127&gt;=$G$2,Encodage!A6127&lt;=$H$2),Encodage!C6127,"")))</f>
        <v/>
      </c>
      <c r="C6127" s="62"/>
      <c r="D6127" s="61"/>
      <c r="E6127" s="61"/>
      <c r="F6127" s="61"/>
      <c r="G6127" s="61"/>
      <c r="H6127" s="61"/>
      <c r="I6127" s="61"/>
      <c r="J6127" s="61"/>
      <c r="K6127" s="61"/>
    </row>
    <row r="6128" spans="1:11">
      <c r="A6128" s="62" t="str">
        <f>IF(Encodage!A6128="","",IF(COUNTIF($A$2:A6127,Encodage!A6128),"",IF(AND(Encodage!A6128&gt;=$G$2,Encodage!A6128&lt;=$H$2),Encodage!B6128,"")))</f>
        <v/>
      </c>
      <c r="B6128" s="62" t="str">
        <f>IF(A6128="","",IF(COUNTIF($A$2:B6127,Encodage!B6128)&gt;0,"",IF(AND(Encodage!B6128&gt;=$G$2,Encodage!A6128&lt;=$H$2),Encodage!C6128,"")))</f>
        <v/>
      </c>
      <c r="C6128" s="62"/>
      <c r="D6128" s="61"/>
      <c r="E6128" s="61"/>
      <c r="F6128" s="61"/>
      <c r="G6128" s="61"/>
      <c r="H6128" s="61"/>
      <c r="I6128" s="61"/>
      <c r="J6128" s="61"/>
      <c r="K6128" s="61"/>
    </row>
    <row r="6129" spans="1:11">
      <c r="A6129" s="62" t="str">
        <f>IF(Encodage!A6129="","",IF(COUNTIF($A$2:A6128,Encodage!A6129),"",IF(AND(Encodage!A6129&gt;=$G$2,Encodage!A6129&lt;=$H$2),Encodage!B6129,"")))</f>
        <v/>
      </c>
      <c r="B6129" s="62" t="str">
        <f>IF(A6129="","",IF(COUNTIF($A$2:B6128,Encodage!B6129)&gt;0,"",IF(AND(Encodage!B6129&gt;=$G$2,Encodage!A6129&lt;=$H$2),Encodage!C6129,"")))</f>
        <v/>
      </c>
      <c r="C6129" s="62"/>
      <c r="D6129" s="61"/>
      <c r="E6129" s="61"/>
      <c r="F6129" s="61"/>
      <c r="G6129" s="61"/>
      <c r="H6129" s="61"/>
      <c r="I6129" s="61"/>
      <c r="J6129" s="61"/>
      <c r="K6129" s="61"/>
    </row>
    <row r="6130" spans="1:11">
      <c r="A6130" s="62" t="str">
        <f>IF(Encodage!A6130="","",IF(COUNTIF($A$2:A6129,Encodage!A6130),"",IF(AND(Encodage!A6130&gt;=$G$2,Encodage!A6130&lt;=$H$2),Encodage!B6130,"")))</f>
        <v/>
      </c>
      <c r="B6130" s="62" t="str">
        <f>IF(A6130="","",IF(COUNTIF($A$2:B6129,Encodage!B6130)&gt;0,"",IF(AND(Encodage!B6130&gt;=$G$2,Encodage!A6130&lt;=$H$2),Encodage!C6130,"")))</f>
        <v/>
      </c>
      <c r="C6130" s="62"/>
      <c r="D6130" s="61"/>
      <c r="E6130" s="61"/>
      <c r="F6130" s="61"/>
      <c r="G6130" s="61"/>
      <c r="H6130" s="61"/>
      <c r="I6130" s="61"/>
      <c r="J6130" s="61"/>
      <c r="K6130" s="61"/>
    </row>
    <row r="6131" spans="1:11">
      <c r="A6131" s="62" t="str">
        <f>IF(Encodage!A6131="","",IF(COUNTIF($A$2:A6130,Encodage!A6131),"",IF(AND(Encodage!A6131&gt;=$G$2,Encodage!A6131&lt;=$H$2),Encodage!B6131,"")))</f>
        <v/>
      </c>
      <c r="B6131" s="62" t="str">
        <f>IF(A6131="","",IF(COUNTIF($A$2:B6130,Encodage!B6131)&gt;0,"",IF(AND(Encodage!B6131&gt;=$G$2,Encodage!A6131&lt;=$H$2),Encodage!C6131,"")))</f>
        <v/>
      </c>
      <c r="C6131" s="62"/>
      <c r="D6131" s="61"/>
      <c r="E6131" s="61"/>
      <c r="F6131" s="61"/>
      <c r="G6131" s="61"/>
      <c r="H6131" s="61"/>
      <c r="I6131" s="61"/>
      <c r="J6131" s="61"/>
      <c r="K6131" s="61"/>
    </row>
    <row r="6132" spans="1:11">
      <c r="A6132" s="62" t="str">
        <f>IF(Encodage!A6132="","",IF(COUNTIF($A$2:A6131,Encodage!A6132),"",IF(AND(Encodage!A6132&gt;=$G$2,Encodage!A6132&lt;=$H$2),Encodage!B6132,"")))</f>
        <v/>
      </c>
      <c r="B6132" s="62" t="str">
        <f>IF(A6132="","",IF(COUNTIF($A$2:B6131,Encodage!B6132)&gt;0,"",IF(AND(Encodage!B6132&gt;=$G$2,Encodage!A6132&lt;=$H$2),Encodage!C6132,"")))</f>
        <v/>
      </c>
      <c r="C6132" s="62"/>
      <c r="D6132" s="61"/>
      <c r="E6132" s="61"/>
      <c r="F6132" s="61"/>
      <c r="G6132" s="61"/>
      <c r="H6132" s="61"/>
      <c r="I6132" s="61"/>
      <c r="J6132" s="61"/>
      <c r="K6132" s="61"/>
    </row>
    <row r="6133" spans="1:11">
      <c r="A6133" s="62" t="str">
        <f>IF(Encodage!A6133="","",IF(COUNTIF($A$2:A6132,Encodage!A6133),"",IF(AND(Encodage!A6133&gt;=$G$2,Encodage!A6133&lt;=$H$2),Encodage!B6133,"")))</f>
        <v/>
      </c>
      <c r="B6133" s="62" t="str">
        <f>IF(A6133="","",IF(COUNTIF($A$2:B6132,Encodage!B6133)&gt;0,"",IF(AND(Encodage!B6133&gt;=$G$2,Encodage!A6133&lt;=$H$2),Encodage!C6133,"")))</f>
        <v/>
      </c>
      <c r="C6133" s="62"/>
      <c r="D6133" s="61"/>
      <c r="E6133" s="61"/>
      <c r="F6133" s="61"/>
      <c r="G6133" s="61"/>
      <c r="H6133" s="61"/>
      <c r="I6133" s="61"/>
      <c r="J6133" s="61"/>
      <c r="K6133" s="61"/>
    </row>
    <row r="6134" spans="1:11">
      <c r="A6134" s="62" t="str">
        <f>IF(Encodage!A6134="","",IF(COUNTIF($A$2:A6133,Encodage!A6134),"",IF(AND(Encodage!A6134&gt;=$G$2,Encodage!A6134&lt;=$H$2),Encodage!B6134,"")))</f>
        <v/>
      </c>
      <c r="B6134" s="62" t="str">
        <f>IF(A6134="","",IF(COUNTIF($A$2:B6133,Encodage!B6134)&gt;0,"",IF(AND(Encodage!B6134&gt;=$G$2,Encodage!A6134&lt;=$H$2),Encodage!C6134,"")))</f>
        <v/>
      </c>
      <c r="C6134" s="62"/>
      <c r="D6134" s="61"/>
      <c r="E6134" s="61"/>
      <c r="F6134" s="61"/>
      <c r="G6134" s="61"/>
      <c r="H6134" s="61"/>
      <c r="I6134" s="61"/>
      <c r="J6134" s="61"/>
      <c r="K6134" s="61"/>
    </row>
    <row r="6135" spans="1:11">
      <c r="A6135" s="62" t="str">
        <f>IF(Encodage!A6135="","",IF(COUNTIF($A$2:A6134,Encodage!A6135),"",IF(AND(Encodage!A6135&gt;=$G$2,Encodage!A6135&lt;=$H$2),Encodage!B6135,"")))</f>
        <v/>
      </c>
      <c r="B6135" s="62" t="str">
        <f>IF(A6135="","",IF(COUNTIF($A$2:B6134,Encodage!B6135)&gt;0,"",IF(AND(Encodage!B6135&gt;=$G$2,Encodage!A6135&lt;=$H$2),Encodage!C6135,"")))</f>
        <v/>
      </c>
      <c r="C6135" s="62"/>
      <c r="D6135" s="61"/>
      <c r="E6135" s="61"/>
      <c r="F6135" s="61"/>
      <c r="G6135" s="61"/>
      <c r="H6135" s="61"/>
      <c r="I6135" s="61"/>
      <c r="J6135" s="61"/>
      <c r="K6135" s="61"/>
    </row>
    <row r="6136" spans="1:11">
      <c r="A6136" s="62" t="str">
        <f>IF(Encodage!A6136="","",IF(COUNTIF($A$2:A6135,Encodage!A6136),"",IF(AND(Encodage!A6136&gt;=$G$2,Encodage!A6136&lt;=$H$2),Encodage!B6136,"")))</f>
        <v/>
      </c>
      <c r="B6136" s="62" t="str">
        <f>IF(A6136="","",IF(COUNTIF($A$2:B6135,Encodage!B6136)&gt;0,"",IF(AND(Encodage!B6136&gt;=$G$2,Encodage!A6136&lt;=$H$2),Encodage!C6136,"")))</f>
        <v/>
      </c>
      <c r="C6136" s="62"/>
      <c r="D6136" s="61"/>
      <c r="E6136" s="61"/>
      <c r="F6136" s="61"/>
      <c r="G6136" s="61"/>
      <c r="H6136" s="61"/>
      <c r="I6136" s="61"/>
      <c r="J6136" s="61"/>
      <c r="K6136" s="61"/>
    </row>
    <row r="6137" spans="1:11">
      <c r="A6137" s="62" t="str">
        <f>IF(Encodage!A6137="","",IF(COUNTIF($A$2:A6136,Encodage!A6137),"",IF(AND(Encodage!A6137&gt;=$G$2,Encodage!A6137&lt;=$H$2),Encodage!B6137,"")))</f>
        <v/>
      </c>
      <c r="B6137" s="62" t="str">
        <f>IF(A6137="","",IF(COUNTIF($A$2:B6136,Encodage!B6137)&gt;0,"",IF(AND(Encodage!B6137&gt;=$G$2,Encodage!A6137&lt;=$H$2),Encodage!C6137,"")))</f>
        <v/>
      </c>
      <c r="C6137" s="62"/>
      <c r="D6137" s="61"/>
      <c r="E6137" s="61"/>
      <c r="F6137" s="61"/>
      <c r="G6137" s="61"/>
      <c r="H6137" s="61"/>
      <c r="I6137" s="61"/>
      <c r="J6137" s="61"/>
      <c r="K6137" s="61"/>
    </row>
    <row r="6138" spans="1:11">
      <c r="A6138" s="62" t="str">
        <f>IF(Encodage!A6138="","",IF(COUNTIF($A$2:A6137,Encodage!A6138),"",IF(AND(Encodage!A6138&gt;=$G$2,Encodage!A6138&lt;=$H$2),Encodage!B6138,"")))</f>
        <v/>
      </c>
      <c r="B6138" s="62" t="str">
        <f>IF(A6138="","",IF(COUNTIF($A$2:B6137,Encodage!B6138)&gt;0,"",IF(AND(Encodage!B6138&gt;=$G$2,Encodage!A6138&lt;=$H$2),Encodage!C6138,"")))</f>
        <v/>
      </c>
      <c r="C6138" s="62"/>
      <c r="D6138" s="61"/>
      <c r="E6138" s="61"/>
      <c r="F6138" s="61"/>
      <c r="G6138" s="61"/>
      <c r="H6138" s="61"/>
      <c r="I6138" s="61"/>
      <c r="J6138" s="61"/>
      <c r="K6138" s="61"/>
    </row>
    <row r="6139" spans="1:11">
      <c r="A6139" s="62" t="str">
        <f>IF(Encodage!A6139="","",IF(COUNTIF($A$2:A6138,Encodage!A6139),"",IF(AND(Encodage!A6139&gt;=$G$2,Encodage!A6139&lt;=$H$2),Encodage!B6139,"")))</f>
        <v/>
      </c>
      <c r="B6139" s="62" t="str">
        <f>IF(A6139="","",IF(COUNTIF($A$2:B6138,Encodage!B6139)&gt;0,"",IF(AND(Encodage!B6139&gt;=$G$2,Encodage!A6139&lt;=$H$2),Encodage!C6139,"")))</f>
        <v/>
      </c>
      <c r="C6139" s="62"/>
      <c r="D6139" s="61"/>
      <c r="E6139" s="61"/>
      <c r="F6139" s="61"/>
      <c r="G6139" s="61"/>
      <c r="H6139" s="61"/>
      <c r="I6139" s="61"/>
      <c r="J6139" s="61"/>
      <c r="K6139" s="61"/>
    </row>
    <row r="6140" spans="1:11">
      <c r="A6140" s="62" t="str">
        <f>IF(Encodage!A6140="","",IF(COUNTIF($A$2:A6139,Encodage!A6140),"",IF(AND(Encodage!A6140&gt;=$G$2,Encodage!A6140&lt;=$H$2),Encodage!B6140,"")))</f>
        <v/>
      </c>
      <c r="B6140" s="62" t="str">
        <f>IF(A6140="","",IF(COUNTIF($A$2:B6139,Encodage!B6140)&gt;0,"",IF(AND(Encodage!B6140&gt;=$G$2,Encodage!A6140&lt;=$H$2),Encodage!C6140,"")))</f>
        <v/>
      </c>
      <c r="C6140" s="62"/>
      <c r="D6140" s="61"/>
      <c r="E6140" s="61"/>
      <c r="F6140" s="61"/>
      <c r="G6140" s="61"/>
      <c r="H6140" s="61"/>
      <c r="I6140" s="61"/>
      <c r="J6140" s="61"/>
      <c r="K6140" s="61"/>
    </row>
    <row r="6141" spans="1:11">
      <c r="A6141" s="62" t="str">
        <f>IF(Encodage!A6141="","",IF(COUNTIF($A$2:A6140,Encodage!A6141),"",IF(AND(Encodage!A6141&gt;=$G$2,Encodage!A6141&lt;=$H$2),Encodage!B6141,"")))</f>
        <v/>
      </c>
      <c r="B6141" s="62" t="str">
        <f>IF(A6141="","",IF(COUNTIF($A$2:B6140,Encodage!B6141)&gt;0,"",IF(AND(Encodage!B6141&gt;=$G$2,Encodage!A6141&lt;=$H$2),Encodage!C6141,"")))</f>
        <v/>
      </c>
      <c r="C6141" s="62"/>
      <c r="D6141" s="61"/>
      <c r="E6141" s="61"/>
      <c r="F6141" s="61"/>
      <c r="G6141" s="61"/>
      <c r="H6141" s="61"/>
      <c r="I6141" s="61"/>
      <c r="J6141" s="61"/>
      <c r="K6141" s="61"/>
    </row>
    <row r="6142" spans="1:11">
      <c r="A6142" s="62" t="str">
        <f>IF(Encodage!A6142="","",IF(COUNTIF($A$2:A6141,Encodage!A6142),"",IF(AND(Encodage!A6142&gt;=$G$2,Encodage!A6142&lt;=$H$2),Encodage!B6142,"")))</f>
        <v/>
      </c>
      <c r="B6142" s="62" t="str">
        <f>IF(A6142="","",IF(COUNTIF($A$2:B6141,Encodage!B6142)&gt;0,"",IF(AND(Encodage!B6142&gt;=$G$2,Encodage!A6142&lt;=$H$2),Encodage!C6142,"")))</f>
        <v/>
      </c>
      <c r="C6142" s="62"/>
      <c r="D6142" s="61"/>
      <c r="E6142" s="61"/>
      <c r="F6142" s="61"/>
      <c r="G6142" s="61"/>
      <c r="H6142" s="61"/>
      <c r="I6142" s="61"/>
      <c r="J6142" s="61"/>
      <c r="K6142" s="61"/>
    </row>
    <row r="6143" spans="1:11">
      <c r="A6143" s="62" t="str">
        <f>IF(Encodage!A6143="","",IF(COUNTIF($A$2:A6142,Encodage!A6143),"",IF(AND(Encodage!A6143&gt;=$G$2,Encodage!A6143&lt;=$H$2),Encodage!B6143,"")))</f>
        <v/>
      </c>
      <c r="B6143" s="62" t="str">
        <f>IF(A6143="","",IF(COUNTIF($A$2:B6142,Encodage!B6143)&gt;0,"",IF(AND(Encodage!B6143&gt;=$G$2,Encodage!A6143&lt;=$H$2),Encodage!C6143,"")))</f>
        <v/>
      </c>
      <c r="C6143" s="62"/>
      <c r="D6143" s="61"/>
      <c r="E6143" s="61"/>
      <c r="F6143" s="61"/>
      <c r="G6143" s="61"/>
      <c r="H6143" s="61"/>
      <c r="I6143" s="61"/>
      <c r="J6143" s="61"/>
      <c r="K6143" s="61"/>
    </row>
    <row r="6144" spans="1:11">
      <c r="A6144" s="62" t="str">
        <f>IF(Encodage!A6144="","",IF(COUNTIF($A$2:A6143,Encodage!A6144),"",IF(AND(Encodage!A6144&gt;=$G$2,Encodage!A6144&lt;=$H$2),Encodage!B6144,"")))</f>
        <v/>
      </c>
      <c r="B6144" s="62" t="str">
        <f>IF(A6144="","",IF(COUNTIF($A$2:B6143,Encodage!B6144)&gt;0,"",IF(AND(Encodage!B6144&gt;=$G$2,Encodage!A6144&lt;=$H$2),Encodage!C6144,"")))</f>
        <v/>
      </c>
      <c r="C6144" s="62"/>
      <c r="D6144" s="61"/>
      <c r="E6144" s="61"/>
      <c r="F6144" s="61"/>
      <c r="G6144" s="61"/>
      <c r="H6144" s="61"/>
      <c r="I6144" s="61"/>
      <c r="J6144" s="61"/>
      <c r="K6144" s="61"/>
    </row>
    <row r="6145" spans="1:11">
      <c r="A6145" s="62" t="str">
        <f>IF(Encodage!A6145="","",IF(COUNTIF($A$2:A6144,Encodage!A6145),"",IF(AND(Encodage!A6145&gt;=$G$2,Encodage!A6145&lt;=$H$2),Encodage!B6145,"")))</f>
        <v/>
      </c>
      <c r="B6145" s="62" t="str">
        <f>IF(A6145="","",IF(COUNTIF($A$2:B6144,Encodage!B6145)&gt;0,"",IF(AND(Encodage!B6145&gt;=$G$2,Encodage!A6145&lt;=$H$2),Encodage!C6145,"")))</f>
        <v/>
      </c>
      <c r="C6145" s="62"/>
      <c r="D6145" s="61"/>
      <c r="E6145" s="61"/>
      <c r="F6145" s="61"/>
      <c r="G6145" s="61"/>
      <c r="H6145" s="61"/>
      <c r="I6145" s="61"/>
      <c r="J6145" s="61"/>
      <c r="K6145" s="61"/>
    </row>
    <row r="6146" spans="1:11">
      <c r="A6146" s="62" t="str">
        <f>IF(Encodage!A6146="","",IF(COUNTIF($A$2:A6145,Encodage!A6146),"",IF(AND(Encodage!A6146&gt;=$G$2,Encodage!A6146&lt;=$H$2),Encodage!B6146,"")))</f>
        <v/>
      </c>
      <c r="B6146" s="62" t="str">
        <f>IF(A6146="","",IF(COUNTIF($A$2:B6145,Encodage!B6146)&gt;0,"",IF(AND(Encodage!B6146&gt;=$G$2,Encodage!A6146&lt;=$H$2),Encodage!C6146,"")))</f>
        <v/>
      </c>
      <c r="C6146" s="62"/>
      <c r="D6146" s="61"/>
      <c r="E6146" s="61"/>
      <c r="F6146" s="61"/>
      <c r="G6146" s="61"/>
      <c r="H6146" s="61"/>
      <c r="I6146" s="61"/>
      <c r="J6146" s="61"/>
      <c r="K6146" s="61"/>
    </row>
    <row r="6147" spans="1:11">
      <c r="A6147" s="62" t="str">
        <f>IF(Encodage!A6147="","",IF(COUNTIF($A$2:A6146,Encodage!A6147),"",IF(AND(Encodage!A6147&gt;=$G$2,Encodage!A6147&lt;=$H$2),Encodage!B6147,"")))</f>
        <v/>
      </c>
      <c r="B6147" s="62" t="str">
        <f>IF(A6147="","",IF(COUNTIF($A$2:B6146,Encodage!B6147)&gt;0,"",IF(AND(Encodage!B6147&gt;=$G$2,Encodage!A6147&lt;=$H$2),Encodage!C6147,"")))</f>
        <v/>
      </c>
      <c r="C6147" s="62"/>
      <c r="D6147" s="61"/>
      <c r="E6147" s="61"/>
      <c r="F6147" s="61"/>
      <c r="G6147" s="61"/>
      <c r="H6147" s="61"/>
      <c r="I6147" s="61"/>
      <c r="J6147" s="61"/>
      <c r="K6147" s="61"/>
    </row>
    <row r="6148" spans="1:11">
      <c r="A6148" s="62" t="str">
        <f>IF(Encodage!A6148="","",IF(COUNTIF($A$2:A6147,Encodage!A6148),"",IF(AND(Encodage!A6148&gt;=$G$2,Encodage!A6148&lt;=$H$2),Encodage!B6148,"")))</f>
        <v/>
      </c>
      <c r="B6148" s="62" t="str">
        <f>IF(A6148="","",IF(COUNTIF($A$2:B6147,Encodage!B6148)&gt;0,"",IF(AND(Encodage!B6148&gt;=$G$2,Encodage!A6148&lt;=$H$2),Encodage!C6148,"")))</f>
        <v/>
      </c>
      <c r="C6148" s="62"/>
      <c r="D6148" s="61"/>
      <c r="E6148" s="61"/>
      <c r="F6148" s="61"/>
      <c r="G6148" s="61"/>
      <c r="H6148" s="61"/>
      <c r="I6148" s="61"/>
      <c r="J6148" s="61"/>
      <c r="K6148" s="61"/>
    </row>
    <row r="6149" spans="1:11">
      <c r="A6149" s="62" t="str">
        <f>IF(Encodage!A6149="","",IF(COUNTIF($A$2:A6148,Encodage!A6149),"",IF(AND(Encodage!A6149&gt;=$G$2,Encodage!A6149&lt;=$H$2),Encodage!B6149,"")))</f>
        <v/>
      </c>
      <c r="B6149" s="62" t="str">
        <f>IF(A6149="","",IF(COUNTIF($A$2:B6148,Encodage!B6149)&gt;0,"",IF(AND(Encodage!B6149&gt;=$G$2,Encodage!A6149&lt;=$H$2),Encodage!C6149,"")))</f>
        <v/>
      </c>
      <c r="C6149" s="62"/>
      <c r="D6149" s="61"/>
      <c r="E6149" s="61"/>
      <c r="F6149" s="61"/>
      <c r="G6149" s="61"/>
      <c r="H6149" s="61"/>
      <c r="I6149" s="61"/>
      <c r="J6149" s="61"/>
      <c r="K6149" s="61"/>
    </row>
    <row r="6150" spans="1:11">
      <c r="A6150" s="62" t="str">
        <f>IF(Encodage!A6150="","",IF(COUNTIF($A$2:A6149,Encodage!A6150),"",IF(AND(Encodage!A6150&gt;=$G$2,Encodage!A6150&lt;=$H$2),Encodage!B6150,"")))</f>
        <v/>
      </c>
      <c r="B6150" s="62" t="str">
        <f>IF(A6150="","",IF(COUNTIF($A$2:B6149,Encodage!B6150)&gt;0,"",IF(AND(Encodage!B6150&gt;=$G$2,Encodage!A6150&lt;=$H$2),Encodage!C6150,"")))</f>
        <v/>
      </c>
      <c r="C6150" s="62"/>
      <c r="D6150" s="61"/>
      <c r="E6150" s="61"/>
      <c r="F6150" s="61"/>
      <c r="G6150" s="61"/>
      <c r="H6150" s="61"/>
      <c r="I6150" s="61"/>
      <c r="J6150" s="61"/>
      <c r="K6150" s="61"/>
    </row>
    <row r="6151" spans="1:11">
      <c r="A6151" s="62" t="str">
        <f>IF(Encodage!A6151="","",IF(COUNTIF($A$2:A6150,Encodage!A6151),"",IF(AND(Encodage!A6151&gt;=$G$2,Encodage!A6151&lt;=$H$2),Encodage!B6151,"")))</f>
        <v/>
      </c>
      <c r="B6151" s="62" t="str">
        <f>IF(A6151="","",IF(COUNTIF($A$2:B6150,Encodage!B6151)&gt;0,"",IF(AND(Encodage!B6151&gt;=$G$2,Encodage!A6151&lt;=$H$2),Encodage!C6151,"")))</f>
        <v/>
      </c>
      <c r="C6151" s="62"/>
      <c r="D6151" s="61"/>
      <c r="E6151" s="61"/>
      <c r="F6151" s="61"/>
      <c r="G6151" s="61"/>
      <c r="H6151" s="61"/>
      <c r="I6151" s="61"/>
      <c r="J6151" s="61"/>
      <c r="K6151" s="61"/>
    </row>
    <row r="6152" spans="1:11">
      <c r="A6152" s="62" t="str">
        <f>IF(Encodage!A6152="","",IF(COUNTIF($A$2:A6151,Encodage!A6152),"",IF(AND(Encodage!A6152&gt;=$G$2,Encodage!A6152&lt;=$H$2),Encodage!B6152,"")))</f>
        <v/>
      </c>
      <c r="B6152" s="62" t="str">
        <f>IF(A6152="","",IF(COUNTIF($A$2:B6151,Encodage!B6152)&gt;0,"",IF(AND(Encodage!B6152&gt;=$G$2,Encodage!A6152&lt;=$H$2),Encodage!C6152,"")))</f>
        <v/>
      </c>
      <c r="C6152" s="62"/>
      <c r="D6152" s="61"/>
      <c r="E6152" s="61"/>
      <c r="F6152" s="61"/>
      <c r="G6152" s="61"/>
      <c r="H6152" s="61"/>
      <c r="I6152" s="61"/>
      <c r="J6152" s="61"/>
      <c r="K6152" s="61"/>
    </row>
    <row r="6153" spans="1:11">
      <c r="A6153" s="62" t="str">
        <f>IF(Encodage!A6153="","",IF(COUNTIF($A$2:A6152,Encodage!A6153),"",IF(AND(Encodage!A6153&gt;=$G$2,Encodage!A6153&lt;=$H$2),Encodage!B6153,"")))</f>
        <v/>
      </c>
      <c r="B6153" s="62" t="str">
        <f>IF(A6153="","",IF(COUNTIF($A$2:B6152,Encodage!B6153)&gt;0,"",IF(AND(Encodage!B6153&gt;=$G$2,Encodage!A6153&lt;=$H$2),Encodage!C6153,"")))</f>
        <v/>
      </c>
      <c r="C6153" s="62"/>
      <c r="D6153" s="61"/>
      <c r="E6153" s="61"/>
      <c r="F6153" s="61"/>
      <c r="G6153" s="61"/>
      <c r="H6153" s="61"/>
      <c r="I6153" s="61"/>
      <c r="J6153" s="61"/>
      <c r="K6153" s="61"/>
    </row>
    <row r="6154" spans="1:11">
      <c r="A6154" s="62" t="str">
        <f>IF(Encodage!A6154="","",IF(COUNTIF($A$2:A6153,Encodage!A6154),"",IF(AND(Encodage!A6154&gt;=$G$2,Encodage!A6154&lt;=$H$2),Encodage!B6154,"")))</f>
        <v/>
      </c>
      <c r="B6154" s="62" t="str">
        <f>IF(A6154="","",IF(COUNTIF($A$2:B6153,Encodage!B6154)&gt;0,"",IF(AND(Encodage!B6154&gt;=$G$2,Encodage!A6154&lt;=$H$2),Encodage!C6154,"")))</f>
        <v/>
      </c>
      <c r="C6154" s="62"/>
      <c r="D6154" s="61"/>
      <c r="E6154" s="61"/>
      <c r="F6154" s="61"/>
      <c r="G6154" s="61"/>
      <c r="H6154" s="61"/>
      <c r="I6154" s="61"/>
      <c r="J6154" s="61"/>
      <c r="K6154" s="61"/>
    </row>
    <row r="6155" spans="1:11">
      <c r="A6155" s="62" t="str">
        <f>IF(Encodage!A6155="","",IF(COUNTIF($A$2:A6154,Encodage!A6155),"",IF(AND(Encodage!A6155&gt;=$G$2,Encodage!A6155&lt;=$H$2),Encodage!B6155,"")))</f>
        <v/>
      </c>
      <c r="B6155" s="62" t="str">
        <f>IF(A6155="","",IF(COUNTIF($A$2:B6154,Encodage!B6155)&gt;0,"",IF(AND(Encodage!B6155&gt;=$G$2,Encodage!A6155&lt;=$H$2),Encodage!C6155,"")))</f>
        <v/>
      </c>
      <c r="C6155" s="62"/>
      <c r="D6155" s="61"/>
      <c r="E6155" s="61"/>
      <c r="F6155" s="61"/>
      <c r="G6155" s="61"/>
      <c r="H6155" s="61"/>
      <c r="I6155" s="61"/>
      <c r="J6155" s="61"/>
      <c r="K6155" s="61"/>
    </row>
    <row r="6156" spans="1:11">
      <c r="A6156" s="62" t="str">
        <f>IF(Encodage!A6156="","",IF(COUNTIF($A$2:A6155,Encodage!A6156),"",IF(AND(Encodage!A6156&gt;=$G$2,Encodage!A6156&lt;=$H$2),Encodage!B6156,"")))</f>
        <v/>
      </c>
      <c r="B6156" s="62" t="str">
        <f>IF(A6156="","",IF(COUNTIF($A$2:B6155,Encodage!B6156)&gt;0,"",IF(AND(Encodage!B6156&gt;=$G$2,Encodage!A6156&lt;=$H$2),Encodage!C6156,"")))</f>
        <v/>
      </c>
      <c r="C6156" s="62"/>
      <c r="D6156" s="61"/>
      <c r="E6156" s="61"/>
      <c r="F6156" s="61"/>
      <c r="G6156" s="61"/>
      <c r="H6156" s="61"/>
      <c r="I6156" s="61"/>
      <c r="J6156" s="61"/>
      <c r="K6156" s="61"/>
    </row>
    <row r="6157" spans="1:11">
      <c r="A6157" s="62" t="str">
        <f>IF(Encodage!A6157="","",IF(COUNTIF($A$2:A6156,Encodage!A6157),"",IF(AND(Encodage!A6157&gt;=$G$2,Encodage!A6157&lt;=$H$2),Encodage!B6157,"")))</f>
        <v/>
      </c>
      <c r="B6157" s="62" t="str">
        <f>IF(A6157="","",IF(COUNTIF($A$2:B6156,Encodage!B6157)&gt;0,"",IF(AND(Encodage!B6157&gt;=$G$2,Encodage!A6157&lt;=$H$2),Encodage!C6157,"")))</f>
        <v/>
      </c>
      <c r="C6157" s="62"/>
      <c r="D6157" s="61"/>
      <c r="E6157" s="61"/>
      <c r="F6157" s="61"/>
      <c r="G6157" s="61"/>
      <c r="H6157" s="61"/>
      <c r="I6157" s="61"/>
      <c r="J6157" s="61"/>
      <c r="K6157" s="61"/>
    </row>
    <row r="6158" spans="1:11">
      <c r="A6158" s="62" t="str">
        <f>IF(Encodage!A6158="","",IF(COUNTIF($A$2:A6157,Encodage!A6158),"",IF(AND(Encodage!A6158&gt;=$G$2,Encodage!A6158&lt;=$H$2),Encodage!B6158,"")))</f>
        <v/>
      </c>
      <c r="B6158" s="62" t="str">
        <f>IF(A6158="","",IF(COUNTIF($A$2:B6157,Encodage!B6158)&gt;0,"",IF(AND(Encodage!B6158&gt;=$G$2,Encodage!A6158&lt;=$H$2),Encodage!C6158,"")))</f>
        <v/>
      </c>
      <c r="C6158" s="62"/>
      <c r="D6158" s="61"/>
      <c r="E6158" s="61"/>
      <c r="F6158" s="61"/>
      <c r="G6158" s="61"/>
      <c r="H6158" s="61"/>
      <c r="I6158" s="61"/>
      <c r="J6158" s="61"/>
      <c r="K6158" s="61"/>
    </row>
    <row r="6159" spans="1:11">
      <c r="A6159" s="62" t="str">
        <f>IF(Encodage!A6159="","",IF(COUNTIF($A$2:A6158,Encodage!A6159),"",IF(AND(Encodage!A6159&gt;=$G$2,Encodage!A6159&lt;=$H$2),Encodage!B6159,"")))</f>
        <v/>
      </c>
      <c r="B6159" s="62" t="str">
        <f>IF(A6159="","",IF(COUNTIF($A$2:B6158,Encodage!B6159)&gt;0,"",IF(AND(Encodage!B6159&gt;=$G$2,Encodage!A6159&lt;=$H$2),Encodage!C6159,"")))</f>
        <v/>
      </c>
      <c r="C6159" s="62"/>
      <c r="D6159" s="61"/>
      <c r="E6159" s="61"/>
      <c r="F6159" s="61"/>
      <c r="G6159" s="61"/>
      <c r="H6159" s="61"/>
      <c r="I6159" s="61"/>
      <c r="J6159" s="61"/>
      <c r="K6159" s="61"/>
    </row>
    <row r="6160" spans="1:11">
      <c r="A6160" s="62" t="str">
        <f>IF(Encodage!A6160="","",IF(COUNTIF($A$2:A6159,Encodage!A6160),"",IF(AND(Encodage!A6160&gt;=$G$2,Encodage!A6160&lt;=$H$2),Encodage!B6160,"")))</f>
        <v/>
      </c>
      <c r="B6160" s="62" t="str">
        <f>IF(A6160="","",IF(COUNTIF($A$2:B6159,Encodage!B6160)&gt;0,"",IF(AND(Encodage!B6160&gt;=$G$2,Encodage!A6160&lt;=$H$2),Encodage!C6160,"")))</f>
        <v/>
      </c>
      <c r="C6160" s="62"/>
      <c r="D6160" s="61"/>
      <c r="E6160" s="61"/>
      <c r="F6160" s="61"/>
      <c r="G6160" s="61"/>
      <c r="H6160" s="61"/>
      <c r="I6160" s="61"/>
      <c r="J6160" s="61"/>
      <c r="K6160" s="61"/>
    </row>
    <row r="6161" spans="1:11">
      <c r="A6161" s="62" t="str">
        <f>IF(Encodage!A6161="","",IF(COUNTIF($A$2:A6160,Encodage!A6161),"",IF(AND(Encodage!A6161&gt;=$G$2,Encodage!A6161&lt;=$H$2),Encodage!B6161,"")))</f>
        <v/>
      </c>
      <c r="B6161" s="62" t="str">
        <f>IF(A6161="","",IF(COUNTIF($A$2:B6160,Encodage!B6161)&gt;0,"",IF(AND(Encodage!B6161&gt;=$G$2,Encodage!A6161&lt;=$H$2),Encodage!C6161,"")))</f>
        <v/>
      </c>
      <c r="C6161" s="62"/>
      <c r="D6161" s="61"/>
      <c r="E6161" s="61"/>
      <c r="F6161" s="61"/>
      <c r="G6161" s="61"/>
      <c r="H6161" s="61"/>
      <c r="I6161" s="61"/>
      <c r="J6161" s="61"/>
      <c r="K6161" s="61"/>
    </row>
    <row r="6162" spans="1:11">
      <c r="A6162" s="62" t="str">
        <f>IF(Encodage!A6162="","",IF(COUNTIF($A$2:A6161,Encodage!A6162),"",IF(AND(Encodage!A6162&gt;=$G$2,Encodage!A6162&lt;=$H$2),Encodage!B6162,"")))</f>
        <v/>
      </c>
      <c r="B6162" s="62" t="str">
        <f>IF(A6162="","",IF(COUNTIF($A$2:B6161,Encodage!B6162)&gt;0,"",IF(AND(Encodage!B6162&gt;=$G$2,Encodage!A6162&lt;=$H$2),Encodage!C6162,"")))</f>
        <v/>
      </c>
      <c r="C6162" s="62"/>
      <c r="D6162" s="61"/>
      <c r="E6162" s="61"/>
      <c r="F6162" s="61"/>
      <c r="G6162" s="61"/>
      <c r="H6162" s="61"/>
      <c r="I6162" s="61"/>
      <c r="J6162" s="61"/>
      <c r="K6162" s="61"/>
    </row>
    <row r="6163" spans="1:11">
      <c r="A6163" s="62" t="str">
        <f>IF(Encodage!A6163="","",IF(COUNTIF($A$2:A6162,Encodage!A6163),"",IF(AND(Encodage!A6163&gt;=$G$2,Encodage!A6163&lt;=$H$2),Encodage!B6163,"")))</f>
        <v/>
      </c>
      <c r="B6163" s="62" t="str">
        <f>IF(A6163="","",IF(COUNTIF($A$2:B6162,Encodage!B6163)&gt;0,"",IF(AND(Encodage!B6163&gt;=$G$2,Encodage!A6163&lt;=$H$2),Encodage!C6163,"")))</f>
        <v/>
      </c>
      <c r="C6163" s="62"/>
      <c r="D6163" s="61"/>
      <c r="E6163" s="61"/>
      <c r="F6163" s="61"/>
      <c r="G6163" s="61"/>
      <c r="H6163" s="61"/>
      <c r="I6163" s="61"/>
      <c r="J6163" s="61"/>
      <c r="K6163" s="61"/>
    </row>
    <row r="6164" spans="1:11">
      <c r="A6164" s="62" t="str">
        <f>IF(Encodage!A6164="","",IF(COUNTIF($A$2:A6163,Encodage!A6164),"",IF(AND(Encodage!A6164&gt;=$G$2,Encodage!A6164&lt;=$H$2),Encodage!B6164,"")))</f>
        <v/>
      </c>
      <c r="B6164" s="62" t="str">
        <f>IF(A6164="","",IF(COUNTIF($A$2:B6163,Encodage!B6164)&gt;0,"",IF(AND(Encodage!B6164&gt;=$G$2,Encodage!A6164&lt;=$H$2),Encodage!C6164,"")))</f>
        <v/>
      </c>
      <c r="C6164" s="62"/>
      <c r="D6164" s="61"/>
      <c r="E6164" s="61"/>
      <c r="F6164" s="61"/>
      <c r="G6164" s="61"/>
      <c r="H6164" s="61"/>
      <c r="I6164" s="61"/>
      <c r="J6164" s="61"/>
      <c r="K6164" s="61"/>
    </row>
    <row r="6165" spans="1:11">
      <c r="A6165" s="62" t="str">
        <f>IF(Encodage!A6165="","",IF(COUNTIF($A$2:A6164,Encodage!A6165),"",IF(AND(Encodage!A6165&gt;=$G$2,Encodage!A6165&lt;=$H$2),Encodage!B6165,"")))</f>
        <v/>
      </c>
      <c r="B6165" s="62" t="str">
        <f>IF(A6165="","",IF(COUNTIF($A$2:B6164,Encodage!B6165)&gt;0,"",IF(AND(Encodage!B6165&gt;=$G$2,Encodage!A6165&lt;=$H$2),Encodage!C6165,"")))</f>
        <v/>
      </c>
      <c r="C6165" s="62"/>
      <c r="D6165" s="61"/>
      <c r="E6165" s="61"/>
      <c r="F6165" s="61"/>
      <c r="G6165" s="61"/>
      <c r="H6165" s="61"/>
      <c r="I6165" s="61"/>
      <c r="J6165" s="61"/>
      <c r="K6165" s="61"/>
    </row>
    <row r="6166" spans="1:11">
      <c r="A6166" s="62" t="str">
        <f>IF(Encodage!A6166="","",IF(COUNTIF($A$2:A6165,Encodage!A6166),"",IF(AND(Encodage!A6166&gt;=$G$2,Encodage!A6166&lt;=$H$2),Encodage!B6166,"")))</f>
        <v/>
      </c>
      <c r="B6166" s="62" t="str">
        <f>IF(A6166="","",IF(COUNTIF($A$2:B6165,Encodage!B6166)&gt;0,"",IF(AND(Encodage!B6166&gt;=$G$2,Encodage!A6166&lt;=$H$2),Encodage!C6166,"")))</f>
        <v/>
      </c>
      <c r="C6166" s="62"/>
      <c r="D6166" s="61"/>
      <c r="E6166" s="61"/>
      <c r="F6166" s="61"/>
      <c r="G6166" s="61"/>
      <c r="H6166" s="61"/>
      <c r="I6166" s="61"/>
      <c r="J6166" s="61"/>
      <c r="K6166" s="61"/>
    </row>
    <row r="6167" spans="1:11">
      <c r="A6167" s="62" t="str">
        <f>IF(Encodage!A6167="","",IF(COUNTIF($A$2:A6166,Encodage!A6167),"",IF(AND(Encodage!A6167&gt;=$G$2,Encodage!A6167&lt;=$H$2),Encodage!B6167,"")))</f>
        <v/>
      </c>
      <c r="B6167" s="62" t="str">
        <f>IF(A6167="","",IF(COUNTIF($A$2:B6166,Encodage!B6167)&gt;0,"",IF(AND(Encodage!B6167&gt;=$G$2,Encodage!A6167&lt;=$H$2),Encodage!C6167,"")))</f>
        <v/>
      </c>
      <c r="C6167" s="62"/>
      <c r="D6167" s="61"/>
      <c r="E6167" s="61"/>
      <c r="F6167" s="61"/>
      <c r="G6167" s="61"/>
      <c r="H6167" s="61"/>
      <c r="I6167" s="61"/>
      <c r="J6167" s="61"/>
      <c r="K6167" s="61"/>
    </row>
    <row r="6168" spans="1:11">
      <c r="A6168" s="62" t="str">
        <f>IF(Encodage!A6168="","",IF(COUNTIF($A$2:A6167,Encodage!A6168),"",IF(AND(Encodage!A6168&gt;=$G$2,Encodage!A6168&lt;=$H$2),Encodage!B6168,"")))</f>
        <v/>
      </c>
      <c r="B6168" s="62" t="str">
        <f>IF(A6168="","",IF(COUNTIF($A$2:B6167,Encodage!B6168)&gt;0,"",IF(AND(Encodage!B6168&gt;=$G$2,Encodage!A6168&lt;=$H$2),Encodage!C6168,"")))</f>
        <v/>
      </c>
      <c r="C6168" s="62"/>
      <c r="D6168" s="61"/>
      <c r="E6168" s="61"/>
      <c r="F6168" s="61"/>
      <c r="G6168" s="61"/>
      <c r="H6168" s="61"/>
      <c r="I6168" s="61"/>
      <c r="J6168" s="61"/>
      <c r="K6168" s="61"/>
    </row>
    <row r="6169" spans="1:11">
      <c r="A6169" s="62" t="str">
        <f>IF(Encodage!A6169="","",IF(COUNTIF($A$2:A6168,Encodage!A6169),"",IF(AND(Encodage!A6169&gt;=$G$2,Encodage!A6169&lt;=$H$2),Encodage!B6169,"")))</f>
        <v/>
      </c>
      <c r="B6169" s="62" t="str">
        <f>IF(A6169="","",IF(COUNTIF($A$2:B6168,Encodage!B6169)&gt;0,"",IF(AND(Encodage!B6169&gt;=$G$2,Encodage!A6169&lt;=$H$2),Encodage!C6169,"")))</f>
        <v/>
      </c>
      <c r="C6169" s="62"/>
      <c r="D6169" s="61"/>
      <c r="E6169" s="61"/>
      <c r="F6169" s="61"/>
      <c r="G6169" s="61"/>
      <c r="H6169" s="61"/>
      <c r="I6169" s="61"/>
      <c r="J6169" s="61"/>
      <c r="K6169" s="61"/>
    </row>
    <row r="6170" spans="1:11">
      <c r="A6170" s="62" t="str">
        <f>IF(Encodage!A6170="","",IF(COUNTIF($A$2:A6169,Encodage!A6170),"",IF(AND(Encodage!A6170&gt;=$G$2,Encodage!A6170&lt;=$H$2),Encodage!B6170,"")))</f>
        <v/>
      </c>
      <c r="B6170" s="62" t="str">
        <f>IF(A6170="","",IF(COUNTIF($A$2:B6169,Encodage!B6170)&gt;0,"",IF(AND(Encodage!B6170&gt;=$G$2,Encodage!A6170&lt;=$H$2),Encodage!C6170,"")))</f>
        <v/>
      </c>
      <c r="C6170" s="62"/>
      <c r="D6170" s="61"/>
      <c r="E6170" s="61"/>
      <c r="F6170" s="61"/>
      <c r="G6170" s="61"/>
      <c r="H6170" s="61"/>
      <c r="I6170" s="61"/>
      <c r="J6170" s="61"/>
      <c r="K6170" s="61"/>
    </row>
    <row r="6171" spans="1:11">
      <c r="A6171" s="62" t="str">
        <f>IF(Encodage!A6171="","",IF(COUNTIF($A$2:A6170,Encodage!A6171),"",IF(AND(Encodage!A6171&gt;=$G$2,Encodage!A6171&lt;=$H$2),Encodage!B6171,"")))</f>
        <v/>
      </c>
      <c r="B6171" s="62" t="str">
        <f>IF(A6171="","",IF(COUNTIF($A$2:B6170,Encodage!B6171)&gt;0,"",IF(AND(Encodage!B6171&gt;=$G$2,Encodage!A6171&lt;=$H$2),Encodage!C6171,"")))</f>
        <v/>
      </c>
      <c r="C6171" s="62"/>
      <c r="D6171" s="61"/>
      <c r="E6171" s="61"/>
      <c r="F6171" s="61"/>
      <c r="G6171" s="61"/>
      <c r="H6171" s="61"/>
      <c r="I6171" s="61"/>
      <c r="J6171" s="61"/>
      <c r="K6171" s="61"/>
    </row>
    <row r="6172" spans="1:11">
      <c r="A6172" s="62" t="str">
        <f>IF(Encodage!A6172="","",IF(COUNTIF($A$2:A6171,Encodage!A6172),"",IF(AND(Encodage!A6172&gt;=$G$2,Encodage!A6172&lt;=$H$2),Encodage!B6172,"")))</f>
        <v/>
      </c>
      <c r="B6172" s="62" t="str">
        <f>IF(A6172="","",IF(COUNTIF($A$2:B6171,Encodage!B6172)&gt;0,"",IF(AND(Encodage!B6172&gt;=$G$2,Encodage!A6172&lt;=$H$2),Encodage!C6172,"")))</f>
        <v/>
      </c>
      <c r="C6172" s="62"/>
      <c r="D6172" s="61"/>
      <c r="E6172" s="61"/>
      <c r="F6172" s="61"/>
      <c r="G6172" s="61"/>
      <c r="H6172" s="61"/>
      <c r="I6172" s="61"/>
      <c r="J6172" s="61"/>
      <c r="K6172" s="61"/>
    </row>
    <row r="6173" spans="1:11">
      <c r="A6173" s="62" t="str">
        <f>IF(Encodage!A6173="","",IF(COUNTIF($A$2:A6172,Encodage!A6173),"",IF(AND(Encodage!A6173&gt;=$G$2,Encodage!A6173&lt;=$H$2),Encodage!B6173,"")))</f>
        <v/>
      </c>
      <c r="B6173" s="62" t="str">
        <f>IF(A6173="","",IF(COUNTIF($A$2:B6172,Encodage!B6173)&gt;0,"",IF(AND(Encodage!B6173&gt;=$G$2,Encodage!A6173&lt;=$H$2),Encodage!C6173,"")))</f>
        <v/>
      </c>
      <c r="C6173" s="62"/>
      <c r="D6173" s="61"/>
      <c r="E6173" s="61"/>
      <c r="F6173" s="61"/>
      <c r="G6173" s="61"/>
      <c r="H6173" s="61"/>
      <c r="I6173" s="61"/>
      <c r="J6173" s="61"/>
      <c r="K6173" s="61"/>
    </row>
    <row r="6174" spans="1:11">
      <c r="A6174" s="62" t="str">
        <f>IF(Encodage!A6174="","",IF(COUNTIF($A$2:A6173,Encodage!A6174),"",IF(AND(Encodage!A6174&gt;=$G$2,Encodage!A6174&lt;=$H$2),Encodage!B6174,"")))</f>
        <v/>
      </c>
      <c r="B6174" s="62" t="str">
        <f>IF(A6174="","",IF(COUNTIF($A$2:B6173,Encodage!B6174)&gt;0,"",IF(AND(Encodage!B6174&gt;=$G$2,Encodage!A6174&lt;=$H$2),Encodage!C6174,"")))</f>
        <v/>
      </c>
      <c r="C6174" s="62"/>
      <c r="D6174" s="61"/>
      <c r="E6174" s="61"/>
      <c r="F6174" s="61"/>
      <c r="G6174" s="61"/>
      <c r="H6174" s="61"/>
      <c r="I6174" s="61"/>
      <c r="J6174" s="61"/>
      <c r="K6174" s="61"/>
    </row>
    <row r="6175" spans="1:11">
      <c r="A6175" s="62" t="str">
        <f>IF(Encodage!A6175="","",IF(COUNTIF($A$2:A6174,Encodage!A6175),"",IF(AND(Encodage!A6175&gt;=$G$2,Encodage!A6175&lt;=$H$2),Encodage!B6175,"")))</f>
        <v/>
      </c>
      <c r="B6175" s="62" t="str">
        <f>IF(A6175="","",IF(COUNTIF($A$2:B6174,Encodage!B6175)&gt;0,"",IF(AND(Encodage!B6175&gt;=$G$2,Encodage!A6175&lt;=$H$2),Encodage!C6175,"")))</f>
        <v/>
      </c>
      <c r="C6175" s="62"/>
      <c r="D6175" s="61"/>
      <c r="E6175" s="61"/>
      <c r="F6175" s="61"/>
      <c r="G6175" s="61"/>
      <c r="H6175" s="61"/>
      <c r="I6175" s="61"/>
      <c r="J6175" s="61"/>
      <c r="K6175" s="61"/>
    </row>
    <row r="6176" spans="1:11">
      <c r="A6176" s="62" t="str">
        <f>IF(Encodage!A6176="","",IF(COUNTIF($A$2:A6175,Encodage!A6176),"",IF(AND(Encodage!A6176&gt;=$G$2,Encodage!A6176&lt;=$H$2),Encodage!B6176,"")))</f>
        <v/>
      </c>
      <c r="B6176" s="62" t="str">
        <f>IF(A6176="","",IF(COUNTIF($A$2:B6175,Encodage!B6176)&gt;0,"",IF(AND(Encodage!B6176&gt;=$G$2,Encodage!A6176&lt;=$H$2),Encodage!C6176,"")))</f>
        <v/>
      </c>
      <c r="C6176" s="62"/>
      <c r="D6176" s="61"/>
      <c r="E6176" s="61"/>
      <c r="F6176" s="61"/>
      <c r="G6176" s="61"/>
      <c r="H6176" s="61"/>
      <c r="I6176" s="61"/>
      <c r="J6176" s="61"/>
      <c r="K6176" s="61"/>
    </row>
    <row r="6177" spans="1:11">
      <c r="A6177" s="62" t="str">
        <f>IF(Encodage!A6177="","",IF(COUNTIF($A$2:A6176,Encodage!A6177),"",IF(AND(Encodage!A6177&gt;=$G$2,Encodage!A6177&lt;=$H$2),Encodage!B6177,"")))</f>
        <v/>
      </c>
      <c r="B6177" s="62" t="str">
        <f>IF(A6177="","",IF(COUNTIF($A$2:B6176,Encodage!B6177)&gt;0,"",IF(AND(Encodage!B6177&gt;=$G$2,Encodage!A6177&lt;=$H$2),Encodage!C6177,"")))</f>
        <v/>
      </c>
      <c r="C6177" s="62"/>
      <c r="D6177" s="61"/>
      <c r="E6177" s="61"/>
      <c r="F6177" s="61"/>
      <c r="G6177" s="61"/>
      <c r="H6177" s="61"/>
      <c r="I6177" s="61"/>
      <c r="J6177" s="61"/>
      <c r="K6177" s="61"/>
    </row>
    <row r="6178" spans="1:11">
      <c r="A6178" s="62" t="str">
        <f>IF(Encodage!A6178="","",IF(COUNTIF($A$2:A6177,Encodage!A6178),"",IF(AND(Encodage!A6178&gt;=$G$2,Encodage!A6178&lt;=$H$2),Encodage!B6178,"")))</f>
        <v/>
      </c>
      <c r="B6178" s="62" t="str">
        <f>IF(A6178="","",IF(COUNTIF($A$2:B6177,Encodage!B6178)&gt;0,"",IF(AND(Encodage!B6178&gt;=$G$2,Encodage!A6178&lt;=$H$2),Encodage!C6178,"")))</f>
        <v/>
      </c>
      <c r="C6178" s="62"/>
      <c r="D6178" s="61"/>
      <c r="E6178" s="61"/>
      <c r="F6178" s="61"/>
      <c r="G6178" s="61"/>
      <c r="H6178" s="61"/>
      <c r="I6178" s="61"/>
      <c r="J6178" s="61"/>
      <c r="K6178" s="61"/>
    </row>
    <row r="6179" spans="1:11">
      <c r="A6179" s="62" t="str">
        <f>IF(Encodage!A6179="","",IF(COUNTIF($A$2:A6178,Encodage!A6179),"",IF(AND(Encodage!A6179&gt;=$G$2,Encodage!A6179&lt;=$H$2),Encodage!B6179,"")))</f>
        <v/>
      </c>
      <c r="B6179" s="62" t="str">
        <f>IF(A6179="","",IF(COUNTIF($A$2:B6178,Encodage!B6179)&gt;0,"",IF(AND(Encodage!B6179&gt;=$G$2,Encodage!A6179&lt;=$H$2),Encodage!C6179,"")))</f>
        <v/>
      </c>
      <c r="C6179" s="62"/>
      <c r="D6179" s="61"/>
      <c r="E6179" s="61"/>
      <c r="F6179" s="61"/>
      <c r="G6179" s="61"/>
      <c r="H6179" s="61"/>
      <c r="I6179" s="61"/>
      <c r="J6179" s="61"/>
      <c r="K6179" s="61"/>
    </row>
    <row r="6180" spans="1:11">
      <c r="A6180" s="62" t="str">
        <f>IF(Encodage!A6180="","",IF(COUNTIF($A$2:A6179,Encodage!A6180),"",IF(AND(Encodage!A6180&gt;=$G$2,Encodage!A6180&lt;=$H$2),Encodage!B6180,"")))</f>
        <v/>
      </c>
      <c r="B6180" s="62" t="str">
        <f>IF(A6180="","",IF(COUNTIF($A$2:B6179,Encodage!B6180)&gt;0,"",IF(AND(Encodage!B6180&gt;=$G$2,Encodage!A6180&lt;=$H$2),Encodage!C6180,"")))</f>
        <v/>
      </c>
      <c r="C6180" s="62"/>
      <c r="D6180" s="61"/>
      <c r="E6180" s="61"/>
      <c r="F6180" s="61"/>
      <c r="G6180" s="61"/>
      <c r="H6180" s="61"/>
      <c r="I6180" s="61"/>
      <c r="J6180" s="61"/>
      <c r="K6180" s="61"/>
    </row>
    <row r="6181" spans="1:11">
      <c r="A6181" s="62" t="str">
        <f>IF(Encodage!A6181="","",IF(COUNTIF($A$2:A6180,Encodage!A6181),"",IF(AND(Encodage!A6181&gt;=$G$2,Encodage!A6181&lt;=$H$2),Encodage!B6181,"")))</f>
        <v/>
      </c>
      <c r="B6181" s="62" t="str">
        <f>IF(A6181="","",IF(COUNTIF($A$2:B6180,Encodage!B6181)&gt;0,"",IF(AND(Encodage!B6181&gt;=$G$2,Encodage!A6181&lt;=$H$2),Encodage!C6181,"")))</f>
        <v/>
      </c>
      <c r="C6181" s="62"/>
      <c r="D6181" s="61"/>
      <c r="E6181" s="61"/>
      <c r="F6181" s="61"/>
      <c r="G6181" s="61"/>
      <c r="H6181" s="61"/>
      <c r="I6181" s="61"/>
      <c r="J6181" s="61"/>
      <c r="K6181" s="61"/>
    </row>
    <row r="6182" spans="1:11">
      <c r="A6182" s="62" t="str">
        <f>IF(Encodage!A6182="","",IF(COUNTIF($A$2:A6181,Encodage!A6182),"",IF(AND(Encodage!A6182&gt;=$G$2,Encodage!A6182&lt;=$H$2),Encodage!B6182,"")))</f>
        <v/>
      </c>
      <c r="B6182" s="62" t="str">
        <f>IF(A6182="","",IF(COUNTIF($A$2:B6181,Encodage!B6182)&gt;0,"",IF(AND(Encodage!B6182&gt;=$G$2,Encodage!A6182&lt;=$H$2),Encodage!C6182,"")))</f>
        <v/>
      </c>
      <c r="C6182" s="62"/>
      <c r="D6182" s="61"/>
      <c r="E6182" s="61"/>
      <c r="F6182" s="61"/>
      <c r="G6182" s="61"/>
      <c r="H6182" s="61"/>
      <c r="I6182" s="61"/>
      <c r="J6182" s="61"/>
      <c r="K6182" s="61"/>
    </row>
    <row r="6183" spans="1:11">
      <c r="A6183" s="62" t="str">
        <f>IF(Encodage!A6183="","",IF(COUNTIF($A$2:A6182,Encodage!A6183),"",IF(AND(Encodage!A6183&gt;=$G$2,Encodage!A6183&lt;=$H$2),Encodage!B6183,"")))</f>
        <v/>
      </c>
      <c r="B6183" s="62" t="str">
        <f>IF(A6183="","",IF(COUNTIF($A$2:B6182,Encodage!B6183)&gt;0,"",IF(AND(Encodage!B6183&gt;=$G$2,Encodage!A6183&lt;=$H$2),Encodage!C6183,"")))</f>
        <v/>
      </c>
      <c r="C6183" s="62"/>
      <c r="D6183" s="61"/>
      <c r="E6183" s="61"/>
      <c r="F6183" s="61"/>
      <c r="G6183" s="61"/>
      <c r="H6183" s="61"/>
      <c r="I6183" s="61"/>
      <c r="J6183" s="61"/>
      <c r="K6183" s="61"/>
    </row>
    <row r="6184" spans="1:11">
      <c r="A6184" s="62" t="str">
        <f>IF(Encodage!A6184="","",IF(COUNTIF($A$2:A6183,Encodage!A6184),"",IF(AND(Encodage!A6184&gt;=$G$2,Encodage!A6184&lt;=$H$2),Encodage!B6184,"")))</f>
        <v/>
      </c>
      <c r="B6184" s="62" t="str">
        <f>IF(A6184="","",IF(COUNTIF($A$2:B6183,Encodage!B6184)&gt;0,"",IF(AND(Encodage!B6184&gt;=$G$2,Encodage!A6184&lt;=$H$2),Encodage!C6184,"")))</f>
        <v/>
      </c>
      <c r="C6184" s="62"/>
      <c r="D6184" s="61"/>
      <c r="E6184" s="61"/>
      <c r="F6184" s="61"/>
      <c r="G6184" s="61"/>
      <c r="H6184" s="61"/>
      <c r="I6184" s="61"/>
      <c r="J6184" s="61"/>
      <c r="K6184" s="61"/>
    </row>
    <row r="6185" spans="1:11">
      <c r="A6185" s="62" t="str">
        <f>IF(Encodage!A6185="","",IF(COUNTIF($A$2:A6184,Encodage!A6185),"",IF(AND(Encodage!A6185&gt;=$G$2,Encodage!A6185&lt;=$H$2),Encodage!B6185,"")))</f>
        <v/>
      </c>
      <c r="B6185" s="62" t="str">
        <f>IF(A6185="","",IF(COUNTIF($A$2:B6184,Encodage!B6185)&gt;0,"",IF(AND(Encodage!B6185&gt;=$G$2,Encodage!A6185&lt;=$H$2),Encodage!C6185,"")))</f>
        <v/>
      </c>
      <c r="C6185" s="62"/>
      <c r="D6185" s="61"/>
      <c r="E6185" s="61"/>
      <c r="F6185" s="61"/>
      <c r="G6185" s="61"/>
      <c r="H6185" s="61"/>
      <c r="I6185" s="61"/>
      <c r="J6185" s="61"/>
      <c r="K6185" s="61"/>
    </row>
    <row r="6186" spans="1:11">
      <c r="A6186" s="62" t="str">
        <f>IF(Encodage!A6186="","",IF(COUNTIF($A$2:A6185,Encodage!A6186),"",IF(AND(Encodage!A6186&gt;=$G$2,Encodage!A6186&lt;=$H$2),Encodage!B6186,"")))</f>
        <v/>
      </c>
      <c r="B6186" s="62" t="str">
        <f>IF(A6186="","",IF(COUNTIF($A$2:B6185,Encodage!B6186)&gt;0,"",IF(AND(Encodage!B6186&gt;=$G$2,Encodage!A6186&lt;=$H$2),Encodage!C6186,"")))</f>
        <v/>
      </c>
      <c r="C6186" s="62"/>
      <c r="D6186" s="61"/>
      <c r="E6186" s="61"/>
      <c r="F6186" s="61"/>
      <c r="G6186" s="61"/>
      <c r="H6186" s="61"/>
      <c r="I6186" s="61"/>
      <c r="J6186" s="61"/>
      <c r="K6186" s="61"/>
    </row>
    <row r="6187" spans="1:11">
      <c r="A6187" s="62" t="str">
        <f>IF(Encodage!A6187="","",IF(COUNTIF($A$2:A6186,Encodage!A6187),"",IF(AND(Encodage!A6187&gt;=$G$2,Encodage!A6187&lt;=$H$2),Encodage!B6187,"")))</f>
        <v/>
      </c>
      <c r="B6187" s="62" t="str">
        <f>IF(A6187="","",IF(COUNTIF($A$2:B6186,Encodage!B6187)&gt;0,"",IF(AND(Encodage!B6187&gt;=$G$2,Encodage!A6187&lt;=$H$2),Encodage!C6187,"")))</f>
        <v/>
      </c>
      <c r="C6187" s="62"/>
      <c r="D6187" s="61"/>
      <c r="E6187" s="61"/>
      <c r="F6187" s="61"/>
      <c r="G6187" s="61"/>
      <c r="H6187" s="61"/>
      <c r="I6187" s="61"/>
      <c r="J6187" s="61"/>
      <c r="K6187" s="61"/>
    </row>
    <row r="6188" spans="1:11">
      <c r="A6188" s="62" t="str">
        <f>IF(Encodage!A6188="","",IF(COUNTIF($A$2:A6187,Encodage!A6188),"",IF(AND(Encodage!A6188&gt;=$G$2,Encodage!A6188&lt;=$H$2),Encodage!B6188,"")))</f>
        <v/>
      </c>
      <c r="B6188" s="62" t="str">
        <f>IF(A6188="","",IF(COUNTIF($A$2:B6187,Encodage!B6188)&gt;0,"",IF(AND(Encodage!B6188&gt;=$G$2,Encodage!A6188&lt;=$H$2),Encodage!C6188,"")))</f>
        <v/>
      </c>
      <c r="C6188" s="62"/>
      <c r="D6188" s="61"/>
      <c r="E6188" s="61"/>
      <c r="F6188" s="61"/>
      <c r="G6188" s="61"/>
      <c r="H6188" s="61"/>
      <c r="I6188" s="61"/>
      <c r="J6188" s="61"/>
      <c r="K6188" s="61"/>
    </row>
    <row r="6189" spans="1:11">
      <c r="A6189" s="62" t="str">
        <f>IF(Encodage!A6189="","",IF(COUNTIF($A$2:A6188,Encodage!A6189),"",IF(AND(Encodage!A6189&gt;=$G$2,Encodage!A6189&lt;=$H$2),Encodage!B6189,"")))</f>
        <v/>
      </c>
      <c r="B6189" s="62" t="str">
        <f>IF(A6189="","",IF(COUNTIF($A$2:B6188,Encodage!B6189)&gt;0,"",IF(AND(Encodage!B6189&gt;=$G$2,Encodage!A6189&lt;=$H$2),Encodage!C6189,"")))</f>
        <v/>
      </c>
      <c r="C6189" s="62"/>
      <c r="D6189" s="61"/>
      <c r="E6189" s="61"/>
      <c r="F6189" s="61"/>
      <c r="G6189" s="61"/>
      <c r="H6189" s="61"/>
      <c r="I6189" s="61"/>
      <c r="J6189" s="61"/>
      <c r="K6189" s="61"/>
    </row>
    <row r="6190" spans="1:11">
      <c r="A6190" s="62" t="str">
        <f>IF(Encodage!A6190="","",IF(COUNTIF($A$2:A6189,Encodage!A6190),"",IF(AND(Encodage!A6190&gt;=$G$2,Encodage!A6190&lt;=$H$2),Encodage!B6190,"")))</f>
        <v/>
      </c>
      <c r="B6190" s="62" t="str">
        <f>IF(A6190="","",IF(COUNTIF($A$2:B6189,Encodage!B6190)&gt;0,"",IF(AND(Encodage!B6190&gt;=$G$2,Encodage!A6190&lt;=$H$2),Encodage!C6190,"")))</f>
        <v/>
      </c>
      <c r="C6190" s="62"/>
      <c r="D6190" s="61"/>
      <c r="E6190" s="61"/>
      <c r="F6190" s="61"/>
      <c r="G6190" s="61"/>
      <c r="H6190" s="61"/>
      <c r="I6190" s="61"/>
      <c r="J6190" s="61"/>
      <c r="K6190" s="61"/>
    </row>
    <row r="6191" spans="1:11">
      <c r="A6191" s="62" t="str">
        <f>IF(Encodage!A6191="","",IF(COUNTIF($A$2:A6190,Encodage!A6191),"",IF(AND(Encodage!A6191&gt;=$G$2,Encodage!A6191&lt;=$H$2),Encodage!B6191,"")))</f>
        <v/>
      </c>
      <c r="B6191" s="62" t="str">
        <f>IF(A6191="","",IF(COUNTIF($A$2:B6190,Encodage!B6191)&gt;0,"",IF(AND(Encodage!B6191&gt;=$G$2,Encodage!A6191&lt;=$H$2),Encodage!C6191,"")))</f>
        <v/>
      </c>
      <c r="C6191" s="62"/>
      <c r="D6191" s="61"/>
      <c r="E6191" s="61"/>
      <c r="F6191" s="61"/>
      <c r="G6191" s="61"/>
      <c r="H6191" s="61"/>
      <c r="I6191" s="61"/>
      <c r="J6191" s="61"/>
      <c r="K6191" s="61"/>
    </row>
    <row r="6192" spans="1:11">
      <c r="A6192" s="62" t="str">
        <f>IF(Encodage!A6192="","",IF(COUNTIF($A$2:A6191,Encodage!A6192),"",IF(AND(Encodage!A6192&gt;=$G$2,Encodage!A6192&lt;=$H$2),Encodage!B6192,"")))</f>
        <v/>
      </c>
      <c r="B6192" s="62" t="str">
        <f>IF(A6192="","",IF(COUNTIF($A$2:B6191,Encodage!B6192)&gt;0,"",IF(AND(Encodage!B6192&gt;=$G$2,Encodage!A6192&lt;=$H$2),Encodage!C6192,"")))</f>
        <v/>
      </c>
      <c r="C6192" s="62"/>
      <c r="D6192" s="61"/>
      <c r="E6192" s="61"/>
      <c r="F6192" s="61"/>
      <c r="G6192" s="61"/>
      <c r="H6192" s="61"/>
      <c r="I6192" s="61"/>
      <c r="J6192" s="61"/>
      <c r="K6192" s="61"/>
    </row>
    <row r="6193" spans="1:11">
      <c r="A6193" s="62" t="str">
        <f>IF(Encodage!A6193="","",IF(COUNTIF($A$2:A6192,Encodage!A6193),"",IF(AND(Encodage!A6193&gt;=$G$2,Encodage!A6193&lt;=$H$2),Encodage!B6193,"")))</f>
        <v/>
      </c>
      <c r="B6193" s="62" t="str">
        <f>IF(A6193="","",IF(COUNTIF($A$2:B6192,Encodage!B6193)&gt;0,"",IF(AND(Encodage!B6193&gt;=$G$2,Encodage!A6193&lt;=$H$2),Encodage!C6193,"")))</f>
        <v/>
      </c>
      <c r="C6193" s="62"/>
      <c r="D6193" s="61"/>
      <c r="E6193" s="61"/>
      <c r="F6193" s="61"/>
      <c r="G6193" s="61"/>
      <c r="H6193" s="61"/>
      <c r="I6193" s="61"/>
      <c r="J6193" s="61"/>
      <c r="K6193" s="61"/>
    </row>
    <row r="6194" spans="1:11">
      <c r="A6194" s="62" t="str">
        <f>IF(Encodage!A6194="","",IF(COUNTIF($A$2:A6193,Encodage!A6194),"",IF(AND(Encodage!A6194&gt;=$G$2,Encodage!A6194&lt;=$H$2),Encodage!B6194,"")))</f>
        <v/>
      </c>
      <c r="B6194" s="62" t="str">
        <f>IF(A6194="","",IF(COUNTIF($A$2:B6193,Encodage!B6194)&gt;0,"",IF(AND(Encodage!B6194&gt;=$G$2,Encodage!A6194&lt;=$H$2),Encodage!C6194,"")))</f>
        <v/>
      </c>
      <c r="C6194" s="62"/>
      <c r="D6194" s="61"/>
      <c r="E6194" s="61"/>
      <c r="F6194" s="61"/>
      <c r="G6194" s="61"/>
      <c r="H6194" s="61"/>
      <c r="I6194" s="61"/>
      <c r="J6194" s="61"/>
      <c r="K6194" s="61"/>
    </row>
    <row r="6195" spans="1:11">
      <c r="A6195" s="62" t="str">
        <f>IF(Encodage!A6195="","",IF(COUNTIF($A$2:A6194,Encodage!A6195),"",IF(AND(Encodage!A6195&gt;=$G$2,Encodage!A6195&lt;=$H$2),Encodage!B6195,"")))</f>
        <v/>
      </c>
      <c r="B6195" s="62" t="str">
        <f>IF(A6195="","",IF(COUNTIF($A$2:B6194,Encodage!B6195)&gt;0,"",IF(AND(Encodage!B6195&gt;=$G$2,Encodage!A6195&lt;=$H$2),Encodage!C6195,"")))</f>
        <v/>
      </c>
      <c r="C6195" s="62"/>
      <c r="D6195" s="61"/>
      <c r="E6195" s="61"/>
      <c r="F6195" s="61"/>
      <c r="G6195" s="61"/>
      <c r="H6195" s="61"/>
      <c r="I6195" s="61"/>
      <c r="J6195" s="61"/>
      <c r="K6195" s="61"/>
    </row>
    <row r="6196" spans="1:11">
      <c r="A6196" s="62" t="str">
        <f>IF(Encodage!A6196="","",IF(COUNTIF($A$2:A6195,Encodage!A6196),"",IF(AND(Encodage!A6196&gt;=$G$2,Encodage!A6196&lt;=$H$2),Encodage!B6196,"")))</f>
        <v/>
      </c>
      <c r="B6196" s="62" t="str">
        <f>IF(A6196="","",IF(COUNTIF($A$2:B6195,Encodage!B6196)&gt;0,"",IF(AND(Encodage!B6196&gt;=$G$2,Encodage!A6196&lt;=$H$2),Encodage!C6196,"")))</f>
        <v/>
      </c>
      <c r="C6196" s="62"/>
      <c r="D6196" s="61"/>
      <c r="E6196" s="61"/>
      <c r="F6196" s="61"/>
      <c r="G6196" s="61"/>
      <c r="H6196" s="61"/>
      <c r="I6196" s="61"/>
      <c r="J6196" s="61"/>
      <c r="K6196" s="61"/>
    </row>
    <row r="6197" spans="1:11">
      <c r="A6197" s="62" t="str">
        <f>IF(Encodage!A6197="","",IF(COUNTIF($A$2:A6196,Encodage!A6197),"",IF(AND(Encodage!A6197&gt;=$G$2,Encodage!A6197&lt;=$H$2),Encodage!B6197,"")))</f>
        <v/>
      </c>
      <c r="B6197" s="62" t="str">
        <f>IF(A6197="","",IF(COUNTIF($A$2:B6196,Encodage!B6197)&gt;0,"",IF(AND(Encodage!B6197&gt;=$G$2,Encodage!A6197&lt;=$H$2),Encodage!C6197,"")))</f>
        <v/>
      </c>
      <c r="C6197" s="62"/>
      <c r="D6197" s="61"/>
      <c r="E6197" s="61"/>
      <c r="F6197" s="61"/>
      <c r="G6197" s="61"/>
      <c r="H6197" s="61"/>
      <c r="I6197" s="61"/>
      <c r="J6197" s="61"/>
      <c r="K6197" s="61"/>
    </row>
    <row r="6198" spans="1:11">
      <c r="A6198" s="62" t="str">
        <f>IF(Encodage!A6198="","",IF(COUNTIF($A$2:A6197,Encodage!A6198),"",IF(AND(Encodage!A6198&gt;=$G$2,Encodage!A6198&lt;=$H$2),Encodage!B6198,"")))</f>
        <v/>
      </c>
      <c r="B6198" s="62" t="str">
        <f>IF(A6198="","",IF(COUNTIF($A$2:B6197,Encodage!B6198)&gt;0,"",IF(AND(Encodage!B6198&gt;=$G$2,Encodage!A6198&lt;=$H$2),Encodage!C6198,"")))</f>
        <v/>
      </c>
      <c r="C6198" s="62"/>
      <c r="D6198" s="61"/>
      <c r="E6198" s="61"/>
      <c r="F6198" s="61"/>
      <c r="G6198" s="61"/>
      <c r="H6198" s="61"/>
      <c r="I6198" s="61"/>
      <c r="J6198" s="61"/>
      <c r="K6198" s="61"/>
    </row>
    <row r="6199" spans="1:11">
      <c r="A6199" s="62" t="str">
        <f>IF(Encodage!A6199="","",IF(COUNTIF($A$2:A6198,Encodage!A6199),"",IF(AND(Encodage!A6199&gt;=$G$2,Encodage!A6199&lt;=$H$2),Encodage!B6199,"")))</f>
        <v/>
      </c>
      <c r="B6199" s="62" t="str">
        <f>IF(A6199="","",IF(COUNTIF($A$2:B6198,Encodage!B6199)&gt;0,"",IF(AND(Encodage!B6199&gt;=$G$2,Encodage!A6199&lt;=$H$2),Encodage!C6199,"")))</f>
        <v/>
      </c>
      <c r="C6199" s="62"/>
      <c r="D6199" s="61"/>
      <c r="E6199" s="61"/>
      <c r="F6199" s="61"/>
      <c r="G6199" s="61"/>
      <c r="H6199" s="61"/>
      <c r="I6199" s="61"/>
      <c r="J6199" s="61"/>
      <c r="K6199" s="61"/>
    </row>
    <row r="6200" spans="1:11">
      <c r="A6200" s="62" t="str">
        <f>IF(Encodage!A6200="","",IF(COUNTIF($A$2:A6199,Encodage!A6200),"",IF(AND(Encodage!A6200&gt;=$G$2,Encodage!A6200&lt;=$H$2),Encodage!B6200,"")))</f>
        <v/>
      </c>
      <c r="B6200" s="62" t="str">
        <f>IF(A6200="","",IF(COUNTIF($A$2:B6199,Encodage!B6200)&gt;0,"",IF(AND(Encodage!B6200&gt;=$G$2,Encodage!A6200&lt;=$H$2),Encodage!C6200,"")))</f>
        <v/>
      </c>
      <c r="C6200" s="62"/>
      <c r="D6200" s="61"/>
      <c r="E6200" s="61"/>
      <c r="F6200" s="61"/>
      <c r="G6200" s="61"/>
      <c r="H6200" s="61"/>
      <c r="I6200" s="61"/>
      <c r="J6200" s="61"/>
      <c r="K6200" s="61"/>
    </row>
    <row r="6201" spans="1:11">
      <c r="A6201" s="62" t="str">
        <f>IF(Encodage!A6201="","",IF(COUNTIF($A$2:A6200,Encodage!A6201),"",IF(AND(Encodage!A6201&gt;=$G$2,Encodage!A6201&lt;=$H$2),Encodage!B6201,"")))</f>
        <v/>
      </c>
      <c r="B6201" s="62" t="str">
        <f>IF(A6201="","",IF(COUNTIF($A$2:B6200,Encodage!B6201)&gt;0,"",IF(AND(Encodage!B6201&gt;=$G$2,Encodage!A6201&lt;=$H$2),Encodage!C6201,"")))</f>
        <v/>
      </c>
      <c r="C6201" s="62"/>
      <c r="D6201" s="61"/>
      <c r="E6201" s="61"/>
      <c r="F6201" s="61"/>
      <c r="G6201" s="61"/>
      <c r="H6201" s="61"/>
      <c r="I6201" s="61"/>
      <c r="J6201" s="61"/>
      <c r="K6201" s="61"/>
    </row>
    <row r="6202" spans="1:11">
      <c r="A6202" s="62" t="str">
        <f>IF(Encodage!A6202="","",IF(COUNTIF($A$2:A6201,Encodage!A6202),"",IF(AND(Encodage!A6202&gt;=$G$2,Encodage!A6202&lt;=$H$2),Encodage!B6202,"")))</f>
        <v/>
      </c>
      <c r="B6202" s="62" t="str">
        <f>IF(A6202="","",IF(COUNTIF($A$2:B6201,Encodage!B6202)&gt;0,"",IF(AND(Encodage!B6202&gt;=$G$2,Encodage!A6202&lt;=$H$2),Encodage!C6202,"")))</f>
        <v/>
      </c>
      <c r="C6202" s="62"/>
      <c r="D6202" s="61"/>
      <c r="E6202" s="61"/>
      <c r="F6202" s="61"/>
      <c r="G6202" s="61"/>
      <c r="H6202" s="61"/>
      <c r="I6202" s="61"/>
      <c r="J6202" s="61"/>
      <c r="K6202" s="61"/>
    </row>
    <row r="6203" spans="1:11">
      <c r="A6203" s="62" t="str">
        <f>IF(Encodage!A6203="","",IF(COUNTIF($A$2:A6202,Encodage!A6203),"",IF(AND(Encodage!A6203&gt;=$G$2,Encodage!A6203&lt;=$H$2),Encodage!B6203,"")))</f>
        <v/>
      </c>
      <c r="B6203" s="62" t="str">
        <f>IF(A6203="","",IF(COUNTIF($A$2:B6202,Encodage!B6203)&gt;0,"",IF(AND(Encodage!B6203&gt;=$G$2,Encodage!A6203&lt;=$H$2),Encodage!C6203,"")))</f>
        <v/>
      </c>
      <c r="C6203" s="62"/>
      <c r="D6203" s="61"/>
      <c r="E6203" s="61"/>
      <c r="F6203" s="61"/>
      <c r="G6203" s="61"/>
      <c r="H6203" s="61"/>
      <c r="I6203" s="61"/>
      <c r="J6203" s="61"/>
      <c r="K6203" s="61"/>
    </row>
    <row r="6204" spans="1:11">
      <c r="A6204" s="62" t="str">
        <f>IF(Encodage!A6204="","",IF(COUNTIF($A$2:A6203,Encodage!A6204),"",IF(AND(Encodage!A6204&gt;=$G$2,Encodage!A6204&lt;=$H$2),Encodage!B6204,"")))</f>
        <v/>
      </c>
      <c r="B6204" s="62" t="str">
        <f>IF(A6204="","",IF(COUNTIF($A$2:B6203,Encodage!B6204)&gt;0,"",IF(AND(Encodage!B6204&gt;=$G$2,Encodage!A6204&lt;=$H$2),Encodage!C6204,"")))</f>
        <v/>
      </c>
      <c r="C6204" s="62"/>
      <c r="D6204" s="61"/>
      <c r="E6204" s="61"/>
      <c r="F6204" s="61"/>
      <c r="G6204" s="61"/>
      <c r="H6204" s="61"/>
      <c r="I6204" s="61"/>
      <c r="J6204" s="61"/>
      <c r="K6204" s="61"/>
    </row>
    <row r="6205" spans="1:11">
      <c r="A6205" s="62" t="str">
        <f>IF(Encodage!A6205="","",IF(COUNTIF($A$2:A6204,Encodage!A6205),"",IF(AND(Encodage!A6205&gt;=$G$2,Encodage!A6205&lt;=$H$2),Encodage!B6205,"")))</f>
        <v/>
      </c>
      <c r="B6205" s="62" t="str">
        <f>IF(A6205="","",IF(COUNTIF($A$2:B6204,Encodage!B6205)&gt;0,"",IF(AND(Encodage!B6205&gt;=$G$2,Encodage!A6205&lt;=$H$2),Encodage!C6205,"")))</f>
        <v/>
      </c>
      <c r="C6205" s="62"/>
      <c r="D6205" s="61"/>
      <c r="E6205" s="61"/>
      <c r="F6205" s="61"/>
      <c r="G6205" s="61"/>
      <c r="H6205" s="61"/>
      <c r="I6205" s="61"/>
      <c r="J6205" s="61"/>
      <c r="K6205" s="61"/>
    </row>
    <row r="6206" spans="1:11">
      <c r="A6206" s="62" t="str">
        <f>IF(Encodage!A6206="","",IF(COUNTIF($A$2:A6205,Encodage!A6206),"",IF(AND(Encodage!A6206&gt;=$G$2,Encodage!A6206&lt;=$H$2),Encodage!B6206,"")))</f>
        <v/>
      </c>
      <c r="B6206" s="62" t="str">
        <f>IF(A6206="","",IF(COUNTIF($A$2:B6205,Encodage!B6206)&gt;0,"",IF(AND(Encodage!B6206&gt;=$G$2,Encodage!A6206&lt;=$H$2),Encodage!C6206,"")))</f>
        <v/>
      </c>
      <c r="C6206" s="62"/>
      <c r="D6206" s="61"/>
      <c r="E6206" s="61"/>
      <c r="F6206" s="61"/>
      <c r="G6206" s="61"/>
      <c r="H6206" s="61"/>
      <c r="I6206" s="61"/>
      <c r="J6206" s="61"/>
      <c r="K6206" s="61"/>
    </row>
    <row r="6207" spans="1:11">
      <c r="A6207" s="62" t="str">
        <f>IF(Encodage!A6207="","",IF(COUNTIF($A$2:A6206,Encodage!A6207),"",IF(AND(Encodage!A6207&gt;=$G$2,Encodage!A6207&lt;=$H$2),Encodage!B6207,"")))</f>
        <v/>
      </c>
      <c r="B6207" s="62" t="str">
        <f>IF(A6207="","",IF(COUNTIF($A$2:B6206,Encodage!B6207)&gt;0,"",IF(AND(Encodage!B6207&gt;=$G$2,Encodage!A6207&lt;=$H$2),Encodage!C6207,"")))</f>
        <v/>
      </c>
      <c r="C6207" s="62"/>
      <c r="D6207" s="61"/>
      <c r="E6207" s="61"/>
      <c r="F6207" s="61"/>
      <c r="G6207" s="61"/>
      <c r="H6207" s="61"/>
      <c r="I6207" s="61"/>
      <c r="J6207" s="61"/>
      <c r="K6207" s="61"/>
    </row>
    <row r="6208" spans="1:11">
      <c r="A6208" s="62" t="str">
        <f>IF(Encodage!A6208="","",IF(COUNTIF($A$2:A6207,Encodage!A6208),"",IF(AND(Encodage!A6208&gt;=$G$2,Encodage!A6208&lt;=$H$2),Encodage!B6208,"")))</f>
        <v/>
      </c>
      <c r="B6208" s="62" t="str">
        <f>IF(A6208="","",IF(COUNTIF($A$2:B6207,Encodage!B6208)&gt;0,"",IF(AND(Encodage!B6208&gt;=$G$2,Encodage!A6208&lt;=$H$2),Encodage!C6208,"")))</f>
        <v/>
      </c>
      <c r="C6208" s="62"/>
      <c r="D6208" s="61"/>
      <c r="E6208" s="61"/>
      <c r="F6208" s="61"/>
      <c r="G6208" s="61"/>
      <c r="H6208" s="61"/>
      <c r="I6208" s="61"/>
      <c r="J6208" s="61"/>
      <c r="K6208" s="61"/>
    </row>
    <row r="6209" spans="1:11">
      <c r="A6209" s="62" t="str">
        <f>IF(Encodage!A6209="","",IF(COUNTIF($A$2:A6208,Encodage!A6209),"",IF(AND(Encodage!A6209&gt;=$G$2,Encodage!A6209&lt;=$H$2),Encodage!B6209,"")))</f>
        <v/>
      </c>
      <c r="B6209" s="62" t="str">
        <f>IF(A6209="","",IF(COUNTIF($A$2:B6208,Encodage!B6209)&gt;0,"",IF(AND(Encodage!B6209&gt;=$G$2,Encodage!A6209&lt;=$H$2),Encodage!C6209,"")))</f>
        <v/>
      </c>
      <c r="C6209" s="62"/>
      <c r="D6209" s="61"/>
      <c r="E6209" s="61"/>
      <c r="F6209" s="61"/>
      <c r="G6209" s="61"/>
      <c r="H6209" s="61"/>
      <c r="I6209" s="61"/>
      <c r="J6209" s="61"/>
      <c r="K6209" s="61"/>
    </row>
    <row r="6210" spans="1:11">
      <c r="A6210" s="62" t="str">
        <f>IF(Encodage!A6210="","",IF(COUNTIF($A$2:A6209,Encodage!A6210),"",IF(AND(Encodage!A6210&gt;=$G$2,Encodage!A6210&lt;=$H$2),Encodage!B6210,"")))</f>
        <v/>
      </c>
      <c r="B6210" s="62" t="str">
        <f>IF(A6210="","",IF(COUNTIF($A$2:B6209,Encodage!B6210)&gt;0,"",IF(AND(Encodage!B6210&gt;=$G$2,Encodage!A6210&lt;=$H$2),Encodage!C6210,"")))</f>
        <v/>
      </c>
      <c r="C6210" s="62"/>
      <c r="D6210" s="61"/>
      <c r="E6210" s="61"/>
      <c r="F6210" s="61"/>
      <c r="G6210" s="61"/>
      <c r="H6210" s="61"/>
      <c r="I6210" s="61"/>
      <c r="J6210" s="61"/>
      <c r="K6210" s="61"/>
    </row>
    <row r="6211" spans="1:11">
      <c r="A6211" s="62" t="str">
        <f>IF(Encodage!A6211="","",IF(COUNTIF($A$2:A6210,Encodage!A6211),"",IF(AND(Encodage!A6211&gt;=$G$2,Encodage!A6211&lt;=$H$2),Encodage!B6211,"")))</f>
        <v/>
      </c>
      <c r="B6211" s="62" t="str">
        <f>IF(A6211="","",IF(COUNTIF($A$2:B6210,Encodage!B6211)&gt;0,"",IF(AND(Encodage!B6211&gt;=$G$2,Encodage!A6211&lt;=$H$2),Encodage!C6211,"")))</f>
        <v/>
      </c>
      <c r="C6211" s="62"/>
      <c r="D6211" s="61"/>
      <c r="E6211" s="61"/>
      <c r="F6211" s="61"/>
      <c r="G6211" s="61"/>
      <c r="H6211" s="61"/>
      <c r="I6211" s="61"/>
      <c r="J6211" s="61"/>
      <c r="K6211" s="61"/>
    </row>
    <row r="6212" spans="1:11">
      <c r="A6212" s="62" t="str">
        <f>IF(Encodage!A6212="","",IF(COUNTIF($A$2:A6211,Encodage!A6212),"",IF(AND(Encodage!A6212&gt;=$G$2,Encodage!A6212&lt;=$H$2),Encodage!B6212,"")))</f>
        <v/>
      </c>
      <c r="B6212" s="62" t="str">
        <f>IF(A6212="","",IF(COUNTIF($A$2:B6211,Encodage!B6212)&gt;0,"",IF(AND(Encodage!B6212&gt;=$G$2,Encodage!A6212&lt;=$H$2),Encodage!C6212,"")))</f>
        <v/>
      </c>
      <c r="C6212" s="62"/>
      <c r="D6212" s="61"/>
      <c r="E6212" s="61"/>
      <c r="F6212" s="61"/>
      <c r="G6212" s="61"/>
      <c r="H6212" s="61"/>
      <c r="I6212" s="61"/>
      <c r="J6212" s="61"/>
      <c r="K6212" s="61"/>
    </row>
    <row r="6213" spans="1:11">
      <c r="A6213" s="62" t="str">
        <f>IF(Encodage!A6213="","",IF(COUNTIF($A$2:A6212,Encodage!A6213),"",IF(AND(Encodage!A6213&gt;=$G$2,Encodage!A6213&lt;=$H$2),Encodage!B6213,"")))</f>
        <v/>
      </c>
      <c r="B6213" s="62" t="str">
        <f>IF(A6213="","",IF(COUNTIF($A$2:B6212,Encodage!B6213)&gt;0,"",IF(AND(Encodage!B6213&gt;=$G$2,Encodage!A6213&lt;=$H$2),Encodage!C6213,"")))</f>
        <v/>
      </c>
      <c r="C6213" s="62"/>
      <c r="D6213" s="61"/>
      <c r="E6213" s="61"/>
      <c r="F6213" s="61"/>
      <c r="G6213" s="61"/>
      <c r="H6213" s="61"/>
      <c r="I6213" s="61"/>
      <c r="J6213" s="61"/>
      <c r="K6213" s="61"/>
    </row>
    <row r="6214" spans="1:11">
      <c r="A6214" s="62" t="str">
        <f>IF(Encodage!A6214="","",IF(COUNTIF($A$2:A6213,Encodage!A6214),"",IF(AND(Encodage!A6214&gt;=$G$2,Encodage!A6214&lt;=$H$2),Encodage!B6214,"")))</f>
        <v/>
      </c>
      <c r="B6214" s="62" t="str">
        <f>IF(A6214="","",IF(COUNTIF($A$2:B6213,Encodage!B6214)&gt;0,"",IF(AND(Encodage!B6214&gt;=$G$2,Encodage!A6214&lt;=$H$2),Encodage!C6214,"")))</f>
        <v/>
      </c>
      <c r="C6214" s="62"/>
      <c r="D6214" s="61"/>
      <c r="E6214" s="61"/>
      <c r="F6214" s="61"/>
      <c r="G6214" s="61"/>
      <c r="H6214" s="61"/>
      <c r="I6214" s="61"/>
      <c r="J6214" s="61"/>
      <c r="K6214" s="61"/>
    </row>
    <row r="6215" spans="1:11">
      <c r="A6215" s="62" t="str">
        <f>IF(Encodage!A6215="","",IF(COUNTIF($A$2:A6214,Encodage!A6215),"",IF(AND(Encodage!A6215&gt;=$G$2,Encodage!A6215&lt;=$H$2),Encodage!B6215,"")))</f>
        <v/>
      </c>
      <c r="B6215" s="62" t="str">
        <f>IF(A6215="","",IF(COUNTIF($A$2:B6214,Encodage!B6215)&gt;0,"",IF(AND(Encodage!B6215&gt;=$G$2,Encodage!A6215&lt;=$H$2),Encodage!C6215,"")))</f>
        <v/>
      </c>
      <c r="C6215" s="62"/>
      <c r="D6215" s="61"/>
      <c r="E6215" s="61"/>
      <c r="F6215" s="61"/>
      <c r="G6215" s="61"/>
      <c r="H6215" s="61"/>
      <c r="I6215" s="61"/>
      <c r="J6215" s="61"/>
      <c r="K6215" s="61"/>
    </row>
    <row r="6216" spans="1:11">
      <c r="A6216" s="62" t="str">
        <f>IF(Encodage!A6216="","",IF(COUNTIF($A$2:A6215,Encodage!A6216),"",IF(AND(Encodage!A6216&gt;=$G$2,Encodage!A6216&lt;=$H$2),Encodage!B6216,"")))</f>
        <v/>
      </c>
      <c r="B6216" s="62" t="str">
        <f>IF(A6216="","",IF(COUNTIF($A$2:B6215,Encodage!B6216)&gt;0,"",IF(AND(Encodage!B6216&gt;=$G$2,Encodage!A6216&lt;=$H$2),Encodage!C6216,"")))</f>
        <v/>
      </c>
      <c r="C6216" s="62"/>
      <c r="D6216" s="61"/>
      <c r="E6216" s="61"/>
      <c r="F6216" s="61"/>
      <c r="G6216" s="61"/>
      <c r="H6216" s="61"/>
      <c r="I6216" s="61"/>
      <c r="J6216" s="61"/>
      <c r="K6216" s="61"/>
    </row>
    <row r="6217" spans="1:11">
      <c r="A6217" s="62" t="str">
        <f>IF(Encodage!A6217="","",IF(COUNTIF($A$2:A6216,Encodage!A6217),"",IF(AND(Encodage!A6217&gt;=$G$2,Encodage!A6217&lt;=$H$2),Encodage!B6217,"")))</f>
        <v/>
      </c>
      <c r="B6217" s="62" t="str">
        <f>IF(A6217="","",IF(COUNTIF($A$2:B6216,Encodage!B6217)&gt;0,"",IF(AND(Encodage!B6217&gt;=$G$2,Encodage!A6217&lt;=$H$2),Encodage!C6217,"")))</f>
        <v/>
      </c>
      <c r="C6217" s="62"/>
      <c r="D6217" s="61"/>
      <c r="E6217" s="61"/>
      <c r="F6217" s="61"/>
      <c r="G6217" s="61"/>
      <c r="H6217" s="61"/>
      <c r="I6217" s="61"/>
      <c r="J6217" s="61"/>
      <c r="K6217" s="61"/>
    </row>
    <row r="6218" spans="1:11">
      <c r="A6218" s="62" t="str">
        <f>IF(Encodage!A6218="","",IF(COUNTIF($A$2:A6217,Encodage!A6218),"",IF(AND(Encodage!A6218&gt;=$G$2,Encodage!A6218&lt;=$H$2),Encodage!B6218,"")))</f>
        <v/>
      </c>
      <c r="B6218" s="62" t="str">
        <f>IF(A6218="","",IF(COUNTIF($A$2:B6217,Encodage!B6218)&gt;0,"",IF(AND(Encodage!B6218&gt;=$G$2,Encodage!A6218&lt;=$H$2),Encodage!C6218,"")))</f>
        <v/>
      </c>
      <c r="C6218" s="62"/>
      <c r="D6218" s="61"/>
      <c r="E6218" s="61"/>
      <c r="F6218" s="61"/>
      <c r="G6218" s="61"/>
      <c r="H6218" s="61"/>
      <c r="I6218" s="61"/>
      <c r="J6218" s="61"/>
      <c r="K6218" s="61"/>
    </row>
    <row r="6219" spans="1:11">
      <c r="A6219" s="62" t="str">
        <f>IF(Encodage!A6219="","",IF(COUNTIF($A$2:A6218,Encodage!A6219),"",IF(AND(Encodage!A6219&gt;=$G$2,Encodage!A6219&lt;=$H$2),Encodage!B6219,"")))</f>
        <v/>
      </c>
      <c r="B6219" s="62" t="str">
        <f>IF(A6219="","",IF(COUNTIF($A$2:B6218,Encodage!B6219)&gt;0,"",IF(AND(Encodage!B6219&gt;=$G$2,Encodage!A6219&lt;=$H$2),Encodage!C6219,"")))</f>
        <v/>
      </c>
      <c r="C6219" s="62"/>
      <c r="D6219" s="61"/>
      <c r="E6219" s="61"/>
      <c r="F6219" s="61"/>
      <c r="G6219" s="61"/>
      <c r="H6219" s="61"/>
      <c r="I6219" s="61"/>
      <c r="J6219" s="61"/>
      <c r="K6219" s="61"/>
    </row>
    <row r="6220" spans="1:11">
      <c r="A6220" s="62" t="str">
        <f>IF(Encodage!A6220="","",IF(COUNTIF($A$2:A6219,Encodage!A6220),"",IF(AND(Encodage!A6220&gt;=$G$2,Encodage!A6220&lt;=$H$2),Encodage!B6220,"")))</f>
        <v/>
      </c>
      <c r="B6220" s="62" t="str">
        <f>IF(A6220="","",IF(COUNTIF($A$2:B6219,Encodage!B6220)&gt;0,"",IF(AND(Encodage!B6220&gt;=$G$2,Encodage!A6220&lt;=$H$2),Encodage!C6220,"")))</f>
        <v/>
      </c>
      <c r="C6220" s="62"/>
      <c r="D6220" s="61"/>
      <c r="E6220" s="61"/>
      <c r="F6220" s="61"/>
      <c r="G6220" s="61"/>
      <c r="H6220" s="61"/>
      <c r="I6220" s="61"/>
      <c r="J6220" s="61"/>
      <c r="K6220" s="61"/>
    </row>
    <row r="6221" spans="1:11">
      <c r="A6221" s="62" t="str">
        <f>IF(Encodage!A6221="","",IF(COUNTIF($A$2:A6220,Encodage!A6221),"",IF(AND(Encodage!A6221&gt;=$G$2,Encodage!A6221&lt;=$H$2),Encodage!B6221,"")))</f>
        <v/>
      </c>
      <c r="B6221" s="62" t="str">
        <f>IF(A6221="","",IF(COUNTIF($A$2:B6220,Encodage!B6221)&gt;0,"",IF(AND(Encodage!B6221&gt;=$G$2,Encodage!A6221&lt;=$H$2),Encodage!C6221,"")))</f>
        <v/>
      </c>
      <c r="C6221" s="62"/>
      <c r="D6221" s="61"/>
      <c r="E6221" s="61"/>
      <c r="F6221" s="61"/>
      <c r="G6221" s="61"/>
      <c r="H6221" s="61"/>
      <c r="I6221" s="61"/>
      <c r="J6221" s="61"/>
      <c r="K6221" s="61"/>
    </row>
    <row r="6222" spans="1:11">
      <c r="A6222" s="62" t="str">
        <f>IF(Encodage!A6222="","",IF(COUNTIF($A$2:A6221,Encodage!A6222),"",IF(AND(Encodage!A6222&gt;=$G$2,Encodage!A6222&lt;=$H$2),Encodage!B6222,"")))</f>
        <v/>
      </c>
      <c r="B6222" s="62" t="str">
        <f>IF(A6222="","",IF(COUNTIF($A$2:B6221,Encodage!B6222)&gt;0,"",IF(AND(Encodage!B6222&gt;=$G$2,Encodage!A6222&lt;=$H$2),Encodage!C6222,"")))</f>
        <v/>
      </c>
      <c r="C6222" s="62"/>
      <c r="D6222" s="61"/>
      <c r="E6222" s="61"/>
      <c r="F6222" s="61"/>
      <c r="G6222" s="61"/>
      <c r="H6222" s="61"/>
      <c r="I6222" s="61"/>
      <c r="J6222" s="61"/>
      <c r="K6222" s="61"/>
    </row>
    <row r="6223" spans="1:11">
      <c r="A6223" s="62" t="str">
        <f>IF(Encodage!A6223="","",IF(COUNTIF($A$2:A6222,Encodage!A6223),"",IF(AND(Encodage!A6223&gt;=$G$2,Encodage!A6223&lt;=$H$2),Encodage!B6223,"")))</f>
        <v/>
      </c>
      <c r="B6223" s="62" t="str">
        <f>IF(A6223="","",IF(COUNTIF($A$2:B6222,Encodage!B6223)&gt;0,"",IF(AND(Encodage!B6223&gt;=$G$2,Encodage!A6223&lt;=$H$2),Encodage!C6223,"")))</f>
        <v/>
      </c>
      <c r="C6223" s="62"/>
      <c r="D6223" s="61"/>
      <c r="E6223" s="61"/>
      <c r="F6223" s="61"/>
      <c r="G6223" s="61"/>
      <c r="H6223" s="61"/>
      <c r="I6223" s="61"/>
      <c r="J6223" s="61"/>
      <c r="K6223" s="61"/>
    </row>
    <row r="6224" spans="1:11">
      <c r="A6224" s="62" t="str">
        <f>IF(Encodage!A6224="","",IF(COUNTIF($A$2:A6223,Encodage!A6224),"",IF(AND(Encodage!A6224&gt;=$G$2,Encodage!A6224&lt;=$H$2),Encodage!B6224,"")))</f>
        <v/>
      </c>
      <c r="B6224" s="62" t="str">
        <f>IF(A6224="","",IF(COUNTIF($A$2:B6223,Encodage!B6224)&gt;0,"",IF(AND(Encodage!B6224&gt;=$G$2,Encodage!A6224&lt;=$H$2),Encodage!C6224,"")))</f>
        <v/>
      </c>
      <c r="C6224" s="62"/>
      <c r="D6224" s="61"/>
      <c r="E6224" s="61"/>
      <c r="F6224" s="61"/>
      <c r="G6224" s="61"/>
      <c r="H6224" s="61"/>
      <c r="I6224" s="61"/>
      <c r="J6224" s="61"/>
      <c r="K6224" s="61"/>
    </row>
    <row r="6225" spans="1:11">
      <c r="A6225" s="62" t="str">
        <f>IF(Encodage!A6225="","",IF(COUNTIF($A$2:A6224,Encodage!A6225),"",IF(AND(Encodage!A6225&gt;=$G$2,Encodage!A6225&lt;=$H$2),Encodage!B6225,"")))</f>
        <v/>
      </c>
      <c r="B6225" s="62" t="str">
        <f>IF(A6225="","",IF(COUNTIF($A$2:B6224,Encodage!B6225)&gt;0,"",IF(AND(Encodage!B6225&gt;=$G$2,Encodage!A6225&lt;=$H$2),Encodage!C6225,"")))</f>
        <v/>
      </c>
      <c r="C6225" s="62"/>
      <c r="D6225" s="61"/>
      <c r="E6225" s="61"/>
      <c r="F6225" s="61"/>
      <c r="G6225" s="61"/>
      <c r="H6225" s="61"/>
      <c r="I6225" s="61"/>
      <c r="J6225" s="61"/>
      <c r="K6225" s="61"/>
    </row>
    <row r="6226" spans="1:11">
      <c r="A6226" s="62" t="str">
        <f>IF(Encodage!A6226="","",IF(COUNTIF($A$2:A6225,Encodage!A6226),"",IF(AND(Encodage!A6226&gt;=$G$2,Encodage!A6226&lt;=$H$2),Encodage!B6226,"")))</f>
        <v/>
      </c>
      <c r="B6226" s="62" t="str">
        <f>IF(A6226="","",IF(COUNTIF($A$2:B6225,Encodage!B6226)&gt;0,"",IF(AND(Encodage!B6226&gt;=$G$2,Encodage!A6226&lt;=$H$2),Encodage!C6226,"")))</f>
        <v/>
      </c>
      <c r="C6226" s="62"/>
      <c r="D6226" s="61"/>
      <c r="E6226" s="61"/>
      <c r="F6226" s="61"/>
      <c r="G6226" s="61"/>
      <c r="H6226" s="61"/>
      <c r="I6226" s="61"/>
      <c r="J6226" s="61"/>
      <c r="K6226" s="61"/>
    </row>
    <row r="6227" spans="1:11">
      <c r="A6227" s="62" t="str">
        <f>IF(Encodage!A6227="","",IF(COUNTIF($A$2:A6226,Encodage!A6227),"",IF(AND(Encodage!A6227&gt;=$G$2,Encodage!A6227&lt;=$H$2),Encodage!B6227,"")))</f>
        <v/>
      </c>
      <c r="B6227" s="62" t="str">
        <f>IF(A6227="","",IF(COUNTIF($A$2:B6226,Encodage!B6227)&gt;0,"",IF(AND(Encodage!B6227&gt;=$G$2,Encodage!A6227&lt;=$H$2),Encodage!C6227,"")))</f>
        <v/>
      </c>
      <c r="C6227" s="62"/>
      <c r="D6227" s="61"/>
      <c r="E6227" s="61"/>
      <c r="F6227" s="61"/>
      <c r="G6227" s="61"/>
      <c r="H6227" s="61"/>
      <c r="I6227" s="61"/>
      <c r="J6227" s="61"/>
      <c r="K6227" s="61"/>
    </row>
    <row r="6228" spans="1:11">
      <c r="A6228" s="62" t="str">
        <f>IF(Encodage!A6228="","",IF(COUNTIF($A$2:A6227,Encodage!A6228),"",IF(AND(Encodage!A6228&gt;=$G$2,Encodage!A6228&lt;=$H$2),Encodage!B6228,"")))</f>
        <v/>
      </c>
      <c r="B6228" s="62" t="str">
        <f>IF(A6228="","",IF(COUNTIF($A$2:B6227,Encodage!B6228)&gt;0,"",IF(AND(Encodage!B6228&gt;=$G$2,Encodage!A6228&lt;=$H$2),Encodage!C6228,"")))</f>
        <v/>
      </c>
      <c r="C6228" s="62"/>
      <c r="D6228" s="61"/>
      <c r="E6228" s="61"/>
      <c r="F6228" s="61"/>
      <c r="G6228" s="61"/>
      <c r="H6228" s="61"/>
      <c r="I6228" s="61"/>
      <c r="J6228" s="61"/>
      <c r="K6228" s="61"/>
    </row>
    <row r="6229" spans="1:11">
      <c r="A6229" s="62" t="str">
        <f>IF(Encodage!A6229="","",IF(COUNTIF($A$2:A6228,Encodage!A6229),"",IF(AND(Encodage!A6229&gt;=$G$2,Encodage!A6229&lt;=$H$2),Encodage!B6229,"")))</f>
        <v/>
      </c>
      <c r="B6229" s="62" t="str">
        <f>IF(A6229="","",IF(COUNTIF($A$2:B6228,Encodage!B6229)&gt;0,"",IF(AND(Encodage!B6229&gt;=$G$2,Encodage!A6229&lt;=$H$2),Encodage!C6229,"")))</f>
        <v/>
      </c>
      <c r="C6229" s="62"/>
      <c r="D6229" s="61"/>
      <c r="E6229" s="61"/>
      <c r="F6229" s="61"/>
      <c r="G6229" s="61"/>
      <c r="H6229" s="61"/>
      <c r="I6229" s="61"/>
      <c r="J6229" s="61"/>
      <c r="K6229" s="61"/>
    </row>
    <row r="6230" spans="1:11">
      <c r="A6230" s="62" t="str">
        <f>IF(Encodage!A6230="","",IF(COUNTIF($A$2:A6229,Encodage!A6230),"",IF(AND(Encodage!A6230&gt;=$G$2,Encodage!A6230&lt;=$H$2),Encodage!B6230,"")))</f>
        <v/>
      </c>
      <c r="B6230" s="62" t="str">
        <f>IF(A6230="","",IF(COUNTIF($A$2:B6229,Encodage!B6230)&gt;0,"",IF(AND(Encodage!B6230&gt;=$G$2,Encodage!A6230&lt;=$H$2),Encodage!C6230,"")))</f>
        <v/>
      </c>
      <c r="C6230" s="62"/>
      <c r="D6230" s="61"/>
      <c r="E6230" s="61"/>
      <c r="F6230" s="61"/>
      <c r="G6230" s="61"/>
      <c r="H6230" s="61"/>
      <c r="I6230" s="61"/>
      <c r="J6230" s="61"/>
      <c r="K6230" s="61"/>
    </row>
    <row r="6231" spans="1:11">
      <c r="A6231" s="62" t="str">
        <f>IF(Encodage!A6231="","",IF(COUNTIF($A$2:A6230,Encodage!A6231),"",IF(AND(Encodage!A6231&gt;=$G$2,Encodage!A6231&lt;=$H$2),Encodage!B6231,"")))</f>
        <v/>
      </c>
      <c r="B6231" s="62" t="str">
        <f>IF(A6231="","",IF(COUNTIF($A$2:B6230,Encodage!B6231)&gt;0,"",IF(AND(Encodage!B6231&gt;=$G$2,Encodage!A6231&lt;=$H$2),Encodage!C6231,"")))</f>
        <v/>
      </c>
      <c r="C6231" s="62"/>
      <c r="D6231" s="61"/>
      <c r="E6231" s="61"/>
      <c r="F6231" s="61"/>
      <c r="G6231" s="61"/>
      <c r="H6231" s="61"/>
      <c r="I6231" s="61"/>
      <c r="J6231" s="61"/>
      <c r="K6231" s="61"/>
    </row>
    <row r="6232" spans="1:11">
      <c r="A6232" s="62" t="str">
        <f>IF(Encodage!A6232="","",IF(COUNTIF($A$2:A6231,Encodage!A6232),"",IF(AND(Encodage!A6232&gt;=$G$2,Encodage!A6232&lt;=$H$2),Encodage!B6232,"")))</f>
        <v/>
      </c>
      <c r="B6232" s="62" t="str">
        <f>IF(A6232="","",IF(COUNTIF($A$2:B6231,Encodage!B6232)&gt;0,"",IF(AND(Encodage!B6232&gt;=$G$2,Encodage!A6232&lt;=$H$2),Encodage!C6232,"")))</f>
        <v/>
      </c>
      <c r="C6232" s="62"/>
      <c r="D6232" s="61"/>
      <c r="E6232" s="61"/>
      <c r="F6232" s="61"/>
      <c r="G6232" s="61"/>
      <c r="H6232" s="61"/>
      <c r="I6232" s="61"/>
      <c r="J6232" s="61"/>
      <c r="K6232" s="61"/>
    </row>
    <row r="6233" spans="1:11">
      <c r="A6233" s="62" t="str">
        <f>IF(Encodage!A6233="","",IF(COUNTIF($A$2:A6232,Encodage!A6233),"",IF(AND(Encodage!A6233&gt;=$G$2,Encodage!A6233&lt;=$H$2),Encodage!B6233,"")))</f>
        <v/>
      </c>
      <c r="B6233" s="62" t="str">
        <f>IF(A6233="","",IF(COUNTIF($A$2:B6232,Encodage!B6233)&gt;0,"",IF(AND(Encodage!B6233&gt;=$G$2,Encodage!A6233&lt;=$H$2),Encodage!C6233,"")))</f>
        <v/>
      </c>
      <c r="C6233" s="62"/>
      <c r="D6233" s="61"/>
      <c r="E6233" s="61"/>
      <c r="F6233" s="61"/>
      <c r="G6233" s="61"/>
      <c r="H6233" s="61"/>
      <c r="I6233" s="61"/>
      <c r="J6233" s="61"/>
      <c r="K6233" s="61"/>
    </row>
    <row r="6234" spans="1:11">
      <c r="A6234" s="62" t="str">
        <f>IF(Encodage!A6234="","",IF(COUNTIF($A$2:A6233,Encodage!A6234),"",IF(AND(Encodage!A6234&gt;=$G$2,Encodage!A6234&lt;=$H$2),Encodage!B6234,"")))</f>
        <v/>
      </c>
      <c r="B6234" s="62" t="str">
        <f>IF(A6234="","",IF(COUNTIF($A$2:B6233,Encodage!B6234)&gt;0,"",IF(AND(Encodage!B6234&gt;=$G$2,Encodage!A6234&lt;=$H$2),Encodage!C6234,"")))</f>
        <v/>
      </c>
      <c r="C6234" s="62"/>
      <c r="D6234" s="61"/>
      <c r="E6234" s="61"/>
      <c r="F6234" s="61"/>
      <c r="G6234" s="61"/>
      <c r="H6234" s="61"/>
      <c r="I6234" s="61"/>
      <c r="J6234" s="61"/>
      <c r="K6234" s="61"/>
    </row>
    <row r="6235" spans="1:11">
      <c r="A6235" s="62" t="str">
        <f>IF(Encodage!A6235="","",IF(COUNTIF($A$2:A6234,Encodage!A6235),"",IF(AND(Encodage!A6235&gt;=$G$2,Encodage!A6235&lt;=$H$2),Encodage!B6235,"")))</f>
        <v/>
      </c>
      <c r="B6235" s="62" t="str">
        <f>IF(A6235="","",IF(COUNTIF($A$2:B6234,Encodage!B6235)&gt;0,"",IF(AND(Encodage!B6235&gt;=$G$2,Encodage!A6235&lt;=$H$2),Encodage!C6235,"")))</f>
        <v/>
      </c>
      <c r="C6235" s="62"/>
      <c r="D6235" s="61"/>
      <c r="E6235" s="61"/>
      <c r="F6235" s="61"/>
      <c r="G6235" s="61"/>
      <c r="H6235" s="61"/>
      <c r="I6235" s="61"/>
      <c r="J6235" s="61"/>
      <c r="K6235" s="61"/>
    </row>
    <row r="6236" spans="1:11">
      <c r="A6236" s="62" t="str">
        <f>IF(Encodage!A6236="","",IF(COUNTIF($A$2:A6235,Encodage!A6236),"",IF(AND(Encodage!A6236&gt;=$G$2,Encodage!A6236&lt;=$H$2),Encodage!B6236,"")))</f>
        <v/>
      </c>
      <c r="B6236" s="62" t="str">
        <f>IF(A6236="","",IF(COUNTIF($A$2:B6235,Encodage!B6236)&gt;0,"",IF(AND(Encodage!B6236&gt;=$G$2,Encodage!A6236&lt;=$H$2),Encodage!C6236,"")))</f>
        <v/>
      </c>
      <c r="C6236" s="62"/>
      <c r="D6236" s="61"/>
      <c r="E6236" s="61"/>
      <c r="F6236" s="61"/>
      <c r="G6236" s="61"/>
      <c r="H6236" s="61"/>
      <c r="I6236" s="61"/>
      <c r="J6236" s="61"/>
      <c r="K6236" s="61"/>
    </row>
    <row r="6237" spans="1:11">
      <c r="A6237" s="62" t="str">
        <f>IF(Encodage!A6237="","",IF(COUNTIF($A$2:A6236,Encodage!A6237),"",IF(AND(Encodage!A6237&gt;=$G$2,Encodage!A6237&lt;=$H$2),Encodage!B6237,"")))</f>
        <v/>
      </c>
      <c r="B6237" s="62" t="str">
        <f>IF(A6237="","",IF(COUNTIF($A$2:B6236,Encodage!B6237)&gt;0,"",IF(AND(Encodage!B6237&gt;=$G$2,Encodage!A6237&lt;=$H$2),Encodage!C6237,"")))</f>
        <v/>
      </c>
      <c r="C6237" s="62"/>
      <c r="D6237" s="61"/>
      <c r="E6237" s="61"/>
      <c r="F6237" s="61"/>
      <c r="G6237" s="61"/>
      <c r="H6237" s="61"/>
      <c r="I6237" s="61"/>
      <c r="J6237" s="61"/>
      <c r="K6237" s="61"/>
    </row>
    <row r="6238" spans="1:11">
      <c r="A6238" s="62" t="str">
        <f>IF(Encodage!A6238="","",IF(COUNTIF($A$2:A6237,Encodage!A6238),"",IF(AND(Encodage!A6238&gt;=$G$2,Encodage!A6238&lt;=$H$2),Encodage!B6238,"")))</f>
        <v/>
      </c>
      <c r="B6238" s="62" t="str">
        <f>IF(A6238="","",IF(COUNTIF($A$2:B6237,Encodage!B6238)&gt;0,"",IF(AND(Encodage!B6238&gt;=$G$2,Encodage!A6238&lt;=$H$2),Encodage!C6238,"")))</f>
        <v/>
      </c>
      <c r="C6238" s="62"/>
      <c r="D6238" s="61"/>
      <c r="E6238" s="61"/>
      <c r="F6238" s="61"/>
      <c r="G6238" s="61"/>
      <c r="H6238" s="61"/>
      <c r="I6238" s="61"/>
      <c r="J6238" s="61"/>
      <c r="K6238" s="61"/>
    </row>
    <row r="6239" spans="1:11">
      <c r="A6239" s="62" t="str">
        <f>IF(Encodage!A6239="","",IF(COUNTIF($A$2:A6238,Encodage!A6239),"",IF(AND(Encodage!A6239&gt;=$G$2,Encodage!A6239&lt;=$H$2),Encodage!B6239,"")))</f>
        <v/>
      </c>
      <c r="B6239" s="62" t="str">
        <f>IF(A6239="","",IF(COUNTIF($A$2:B6238,Encodage!B6239)&gt;0,"",IF(AND(Encodage!B6239&gt;=$G$2,Encodage!A6239&lt;=$H$2),Encodage!C6239,"")))</f>
        <v/>
      </c>
      <c r="C6239" s="62"/>
      <c r="D6239" s="61"/>
      <c r="E6239" s="61"/>
      <c r="F6239" s="61"/>
      <c r="G6239" s="61"/>
      <c r="H6239" s="61"/>
      <c r="I6239" s="61"/>
      <c r="J6239" s="61"/>
      <c r="K6239" s="61"/>
    </row>
    <row r="6240" spans="1:11">
      <c r="A6240" s="62" t="str">
        <f>IF(Encodage!A6240="","",IF(COUNTIF($A$2:A6239,Encodage!A6240),"",IF(AND(Encodage!A6240&gt;=$G$2,Encodage!A6240&lt;=$H$2),Encodage!B6240,"")))</f>
        <v/>
      </c>
      <c r="B6240" s="62" t="str">
        <f>IF(A6240="","",IF(COUNTIF($A$2:B6239,Encodage!B6240)&gt;0,"",IF(AND(Encodage!B6240&gt;=$G$2,Encodage!A6240&lt;=$H$2),Encodage!C6240,"")))</f>
        <v/>
      </c>
      <c r="C6240" s="62"/>
      <c r="D6240" s="61"/>
      <c r="E6240" s="61"/>
      <c r="F6240" s="61"/>
      <c r="G6240" s="61"/>
      <c r="H6240" s="61"/>
      <c r="I6240" s="61"/>
      <c r="J6240" s="61"/>
      <c r="K6240" s="61"/>
    </row>
    <row r="6241" spans="1:11">
      <c r="A6241" s="62" t="str">
        <f>IF(Encodage!A6241="","",IF(COUNTIF($A$2:A6240,Encodage!A6241),"",IF(AND(Encodage!A6241&gt;=$G$2,Encodage!A6241&lt;=$H$2),Encodage!B6241,"")))</f>
        <v/>
      </c>
      <c r="B6241" s="62" t="str">
        <f>IF(A6241="","",IF(COUNTIF($A$2:B6240,Encodage!B6241)&gt;0,"",IF(AND(Encodage!B6241&gt;=$G$2,Encodage!A6241&lt;=$H$2),Encodage!C6241,"")))</f>
        <v/>
      </c>
      <c r="C6241" s="62"/>
      <c r="D6241" s="61"/>
      <c r="E6241" s="61"/>
      <c r="F6241" s="61"/>
      <c r="G6241" s="61"/>
      <c r="H6241" s="61"/>
      <c r="I6241" s="61"/>
      <c r="J6241" s="61"/>
      <c r="K6241" s="61"/>
    </row>
    <row r="6242" spans="1:11">
      <c r="A6242" s="62" t="str">
        <f>IF(Encodage!A6242="","",IF(COUNTIF($A$2:A6241,Encodage!A6242),"",IF(AND(Encodage!A6242&gt;=$G$2,Encodage!A6242&lt;=$H$2),Encodage!B6242,"")))</f>
        <v/>
      </c>
      <c r="B6242" s="62" t="str">
        <f>IF(A6242="","",IF(COUNTIF($A$2:B6241,Encodage!B6242)&gt;0,"",IF(AND(Encodage!B6242&gt;=$G$2,Encodage!A6242&lt;=$H$2),Encodage!C6242,"")))</f>
        <v/>
      </c>
      <c r="C6242" s="62"/>
      <c r="D6242" s="61"/>
      <c r="E6242" s="61"/>
      <c r="F6242" s="61"/>
      <c r="G6242" s="61"/>
      <c r="H6242" s="61"/>
      <c r="I6242" s="61"/>
      <c r="J6242" s="61"/>
      <c r="K6242" s="61"/>
    </row>
    <row r="6243" spans="1:11">
      <c r="A6243" s="62" t="str">
        <f>IF(Encodage!A6243="","",IF(COUNTIF($A$2:A6242,Encodage!A6243),"",IF(AND(Encodage!A6243&gt;=$G$2,Encodage!A6243&lt;=$H$2),Encodage!B6243,"")))</f>
        <v/>
      </c>
      <c r="B6243" s="62" t="str">
        <f>IF(A6243="","",IF(COUNTIF($A$2:B6242,Encodage!B6243)&gt;0,"",IF(AND(Encodage!B6243&gt;=$G$2,Encodage!A6243&lt;=$H$2),Encodage!C6243,"")))</f>
        <v/>
      </c>
      <c r="C6243" s="62"/>
      <c r="D6243" s="61"/>
      <c r="E6243" s="61"/>
      <c r="F6243" s="61"/>
      <c r="G6243" s="61"/>
      <c r="H6243" s="61"/>
      <c r="I6243" s="61"/>
      <c r="J6243" s="61"/>
      <c r="K6243" s="61"/>
    </row>
    <row r="6244" spans="1:11">
      <c r="A6244" s="62" t="str">
        <f>IF(Encodage!A6244="","",IF(COUNTIF($A$2:A6243,Encodage!A6244),"",IF(AND(Encodage!A6244&gt;=$G$2,Encodage!A6244&lt;=$H$2),Encodage!B6244,"")))</f>
        <v/>
      </c>
      <c r="B6244" s="62" t="str">
        <f>IF(A6244="","",IF(COUNTIF($A$2:B6243,Encodage!B6244)&gt;0,"",IF(AND(Encodage!B6244&gt;=$G$2,Encodage!A6244&lt;=$H$2),Encodage!C6244,"")))</f>
        <v/>
      </c>
      <c r="C6244" s="62"/>
      <c r="D6244" s="61"/>
      <c r="E6244" s="61"/>
      <c r="F6244" s="61"/>
      <c r="G6244" s="61"/>
      <c r="H6244" s="61"/>
      <c r="I6244" s="61"/>
      <c r="J6244" s="61"/>
      <c r="K6244" s="61"/>
    </row>
    <row r="6245" spans="1:11">
      <c r="A6245" s="62" t="str">
        <f>IF(Encodage!A6245="","",IF(COUNTIF($A$2:A6244,Encodage!A6245),"",IF(AND(Encodage!A6245&gt;=$G$2,Encodage!A6245&lt;=$H$2),Encodage!B6245,"")))</f>
        <v/>
      </c>
      <c r="B6245" s="62" t="str">
        <f>IF(A6245="","",IF(COUNTIF($A$2:B6244,Encodage!B6245)&gt;0,"",IF(AND(Encodage!B6245&gt;=$G$2,Encodage!A6245&lt;=$H$2),Encodage!C6245,"")))</f>
        <v/>
      </c>
      <c r="C6245" s="62"/>
      <c r="D6245" s="61"/>
      <c r="E6245" s="61"/>
      <c r="F6245" s="61"/>
      <c r="G6245" s="61"/>
      <c r="H6245" s="61"/>
      <c r="I6245" s="61"/>
      <c r="J6245" s="61"/>
      <c r="K6245" s="61"/>
    </row>
    <row r="6246" spans="1:11">
      <c r="A6246" s="62" t="str">
        <f>IF(Encodage!A6246="","",IF(COUNTIF($A$2:A6245,Encodage!A6246),"",IF(AND(Encodage!A6246&gt;=$G$2,Encodage!A6246&lt;=$H$2),Encodage!B6246,"")))</f>
        <v/>
      </c>
      <c r="B6246" s="62" t="str">
        <f>IF(A6246="","",IF(COUNTIF($A$2:B6245,Encodage!B6246)&gt;0,"",IF(AND(Encodage!B6246&gt;=$G$2,Encodage!A6246&lt;=$H$2),Encodage!C6246,"")))</f>
        <v/>
      </c>
      <c r="C6246" s="62"/>
      <c r="D6246" s="61"/>
      <c r="E6246" s="61"/>
      <c r="F6246" s="61"/>
      <c r="G6246" s="61"/>
      <c r="H6246" s="61"/>
      <c r="I6246" s="61"/>
      <c r="J6246" s="61"/>
      <c r="K6246" s="61"/>
    </row>
    <row r="6247" spans="1:11">
      <c r="A6247" s="62" t="str">
        <f>IF(Encodage!A6247="","",IF(COUNTIF($A$2:A6246,Encodage!A6247),"",IF(AND(Encodage!A6247&gt;=$G$2,Encodage!A6247&lt;=$H$2),Encodage!B6247,"")))</f>
        <v/>
      </c>
      <c r="B6247" s="62" t="str">
        <f>IF(A6247="","",IF(COUNTIF($A$2:B6246,Encodage!B6247)&gt;0,"",IF(AND(Encodage!B6247&gt;=$G$2,Encodage!A6247&lt;=$H$2),Encodage!C6247,"")))</f>
        <v/>
      </c>
      <c r="C6247" s="62"/>
      <c r="D6247" s="61"/>
      <c r="E6247" s="61"/>
      <c r="F6247" s="61"/>
      <c r="G6247" s="61"/>
      <c r="H6247" s="61"/>
      <c r="I6247" s="61"/>
      <c r="J6247" s="61"/>
      <c r="K6247" s="61"/>
    </row>
    <row r="6248" spans="1:11">
      <c r="A6248" s="62" t="str">
        <f>IF(Encodage!A6248="","",IF(COUNTIF($A$2:A6247,Encodage!A6248),"",IF(AND(Encodage!A6248&gt;=$G$2,Encodage!A6248&lt;=$H$2),Encodage!B6248,"")))</f>
        <v/>
      </c>
      <c r="B6248" s="62" t="str">
        <f>IF(A6248="","",IF(COUNTIF($A$2:B6247,Encodage!B6248)&gt;0,"",IF(AND(Encodage!B6248&gt;=$G$2,Encodage!A6248&lt;=$H$2),Encodage!C6248,"")))</f>
        <v/>
      </c>
      <c r="C6248" s="62"/>
      <c r="D6248" s="61"/>
      <c r="E6248" s="61"/>
      <c r="F6248" s="61"/>
      <c r="G6248" s="61"/>
      <c r="H6248" s="61"/>
      <c r="I6248" s="61"/>
      <c r="J6248" s="61"/>
      <c r="K6248" s="61"/>
    </row>
    <row r="6249" spans="1:11">
      <c r="A6249" s="62" t="str">
        <f>IF(Encodage!A6249="","",IF(COUNTIF($A$2:A6248,Encodage!A6249),"",IF(AND(Encodage!A6249&gt;=$G$2,Encodage!A6249&lt;=$H$2),Encodage!B6249,"")))</f>
        <v/>
      </c>
      <c r="B6249" s="62" t="str">
        <f>IF(A6249="","",IF(COUNTIF($A$2:B6248,Encodage!B6249)&gt;0,"",IF(AND(Encodage!B6249&gt;=$G$2,Encodage!A6249&lt;=$H$2),Encodage!C6249,"")))</f>
        <v/>
      </c>
      <c r="C6249" s="62"/>
      <c r="D6249" s="61"/>
      <c r="E6249" s="61"/>
      <c r="F6249" s="61"/>
      <c r="G6249" s="61"/>
      <c r="H6249" s="61"/>
      <c r="I6249" s="61"/>
      <c r="J6249" s="61"/>
      <c r="K6249" s="61"/>
    </row>
    <row r="6250" spans="1:11">
      <c r="A6250" s="62" t="str">
        <f>IF(Encodage!A6250="","",IF(COUNTIF($A$2:A6249,Encodage!A6250),"",IF(AND(Encodage!A6250&gt;=$G$2,Encodage!A6250&lt;=$H$2),Encodage!B6250,"")))</f>
        <v/>
      </c>
      <c r="B6250" s="62" t="str">
        <f>IF(A6250="","",IF(COUNTIF($A$2:B6249,Encodage!B6250)&gt;0,"",IF(AND(Encodage!B6250&gt;=$G$2,Encodage!A6250&lt;=$H$2),Encodage!C6250,"")))</f>
        <v/>
      </c>
      <c r="C6250" s="62"/>
      <c r="D6250" s="61"/>
      <c r="E6250" s="61"/>
      <c r="F6250" s="61"/>
      <c r="G6250" s="61"/>
      <c r="H6250" s="61"/>
      <c r="I6250" s="61"/>
      <c r="J6250" s="61"/>
      <c r="K6250" s="61"/>
    </row>
    <row r="6251" spans="1:11">
      <c r="A6251" s="62" t="str">
        <f>IF(Encodage!A6251="","",IF(COUNTIF($A$2:A6250,Encodage!A6251),"",IF(AND(Encodage!A6251&gt;=$G$2,Encodage!A6251&lt;=$H$2),Encodage!B6251,"")))</f>
        <v/>
      </c>
      <c r="B6251" s="62" t="str">
        <f>IF(A6251="","",IF(COUNTIF($A$2:B6250,Encodage!B6251)&gt;0,"",IF(AND(Encodage!B6251&gt;=$G$2,Encodage!A6251&lt;=$H$2),Encodage!C6251,"")))</f>
        <v/>
      </c>
      <c r="C6251" s="62"/>
      <c r="D6251" s="61"/>
      <c r="E6251" s="61"/>
      <c r="F6251" s="61"/>
      <c r="G6251" s="61"/>
      <c r="H6251" s="61"/>
      <c r="I6251" s="61"/>
      <c r="J6251" s="61"/>
      <c r="K6251" s="61"/>
    </row>
    <row r="6252" spans="1:11">
      <c r="A6252" s="62" t="str">
        <f>IF(Encodage!A6252="","",IF(COUNTIF($A$2:A6251,Encodage!A6252),"",IF(AND(Encodage!A6252&gt;=$G$2,Encodage!A6252&lt;=$H$2),Encodage!B6252,"")))</f>
        <v/>
      </c>
      <c r="B6252" s="62" t="str">
        <f>IF(A6252="","",IF(COUNTIF($A$2:B6251,Encodage!B6252)&gt;0,"",IF(AND(Encodage!B6252&gt;=$G$2,Encodage!A6252&lt;=$H$2),Encodage!C6252,"")))</f>
        <v/>
      </c>
      <c r="C6252" s="62"/>
      <c r="D6252" s="61"/>
      <c r="E6252" s="61"/>
      <c r="F6252" s="61"/>
      <c r="G6252" s="61"/>
      <c r="H6252" s="61"/>
      <c r="I6252" s="61"/>
      <c r="J6252" s="61"/>
      <c r="K6252" s="61"/>
    </row>
    <row r="6253" spans="1:11">
      <c r="A6253" s="62" t="str">
        <f>IF(Encodage!A6253="","",IF(COUNTIF($A$2:A6252,Encodage!A6253),"",IF(AND(Encodage!A6253&gt;=$G$2,Encodage!A6253&lt;=$H$2),Encodage!B6253,"")))</f>
        <v/>
      </c>
      <c r="B6253" s="62" t="str">
        <f>IF(A6253="","",IF(COUNTIF($A$2:B6252,Encodage!B6253)&gt;0,"",IF(AND(Encodage!B6253&gt;=$G$2,Encodage!A6253&lt;=$H$2),Encodage!C6253,"")))</f>
        <v/>
      </c>
      <c r="C6253" s="62"/>
      <c r="D6253" s="61"/>
      <c r="E6253" s="61"/>
      <c r="F6253" s="61"/>
      <c r="G6253" s="61"/>
      <c r="H6253" s="61"/>
      <c r="I6253" s="61"/>
      <c r="J6253" s="61"/>
      <c r="K6253" s="61"/>
    </row>
    <row r="6254" spans="1:11">
      <c r="A6254" s="62" t="str">
        <f>IF(Encodage!A6254="","",IF(COUNTIF($A$2:A6253,Encodage!A6254),"",IF(AND(Encodage!A6254&gt;=$G$2,Encodage!A6254&lt;=$H$2),Encodage!B6254,"")))</f>
        <v/>
      </c>
      <c r="B6254" s="62" t="str">
        <f>IF(A6254="","",IF(COUNTIF($A$2:B6253,Encodage!B6254)&gt;0,"",IF(AND(Encodage!B6254&gt;=$G$2,Encodage!A6254&lt;=$H$2),Encodage!C6254,"")))</f>
        <v/>
      </c>
      <c r="C6254" s="62"/>
      <c r="D6254" s="61"/>
      <c r="E6254" s="61"/>
      <c r="F6254" s="61"/>
      <c r="G6254" s="61"/>
      <c r="H6254" s="61"/>
      <c r="I6254" s="61"/>
      <c r="J6254" s="61"/>
      <c r="K6254" s="61"/>
    </row>
    <row r="6255" spans="1:11">
      <c r="A6255" s="62" t="str">
        <f>IF(Encodage!A6255="","",IF(COUNTIF($A$2:A6254,Encodage!A6255),"",IF(AND(Encodage!A6255&gt;=$G$2,Encodage!A6255&lt;=$H$2),Encodage!B6255,"")))</f>
        <v/>
      </c>
      <c r="B6255" s="62" t="str">
        <f>IF(A6255="","",IF(COUNTIF($A$2:B6254,Encodage!B6255)&gt;0,"",IF(AND(Encodage!B6255&gt;=$G$2,Encodage!A6255&lt;=$H$2),Encodage!C6255,"")))</f>
        <v/>
      </c>
      <c r="C6255" s="62"/>
      <c r="D6255" s="61"/>
      <c r="E6255" s="61"/>
      <c r="F6255" s="61"/>
      <c r="G6255" s="61"/>
      <c r="H6255" s="61"/>
      <c r="I6255" s="61"/>
      <c r="J6255" s="61"/>
      <c r="K6255" s="61"/>
    </row>
    <row r="6256" spans="1:11">
      <c r="A6256" s="62" t="str">
        <f>IF(Encodage!A6256="","",IF(COUNTIF($A$2:A6255,Encodage!A6256),"",IF(AND(Encodage!A6256&gt;=$G$2,Encodage!A6256&lt;=$H$2),Encodage!B6256,"")))</f>
        <v/>
      </c>
      <c r="B6256" s="62" t="str">
        <f>IF(A6256="","",IF(COUNTIF($A$2:B6255,Encodage!B6256)&gt;0,"",IF(AND(Encodage!B6256&gt;=$G$2,Encodage!A6256&lt;=$H$2),Encodage!C6256,"")))</f>
        <v/>
      </c>
      <c r="C6256" s="62"/>
      <c r="D6256" s="61"/>
      <c r="E6256" s="61"/>
      <c r="F6256" s="61"/>
      <c r="G6256" s="61"/>
      <c r="H6256" s="61"/>
      <c r="I6256" s="61"/>
      <c r="J6256" s="61"/>
      <c r="K6256" s="61"/>
    </row>
    <row r="6257" spans="1:11">
      <c r="A6257" s="62" t="str">
        <f>IF(Encodage!A6257="","",IF(COUNTIF($A$2:A6256,Encodage!A6257),"",IF(AND(Encodage!A6257&gt;=$G$2,Encodage!A6257&lt;=$H$2),Encodage!B6257,"")))</f>
        <v/>
      </c>
      <c r="B6257" s="62" t="str">
        <f>IF(A6257="","",IF(COUNTIF($A$2:B6256,Encodage!B6257)&gt;0,"",IF(AND(Encodage!B6257&gt;=$G$2,Encodage!A6257&lt;=$H$2),Encodage!C6257,"")))</f>
        <v/>
      </c>
      <c r="C6257" s="62"/>
      <c r="D6257" s="61"/>
      <c r="E6257" s="61"/>
      <c r="F6257" s="61"/>
      <c r="G6257" s="61"/>
      <c r="H6257" s="61"/>
      <c r="I6257" s="61"/>
      <c r="J6257" s="61"/>
      <c r="K6257" s="61"/>
    </row>
    <row r="6258" spans="1:11">
      <c r="A6258" s="62" t="str">
        <f>IF(Encodage!A6258="","",IF(COUNTIF($A$2:A6257,Encodage!A6258),"",IF(AND(Encodage!A6258&gt;=$G$2,Encodage!A6258&lt;=$H$2),Encodage!B6258,"")))</f>
        <v/>
      </c>
      <c r="B6258" s="62" t="str">
        <f>IF(A6258="","",IF(COUNTIF($A$2:B6257,Encodage!B6258)&gt;0,"",IF(AND(Encodage!B6258&gt;=$G$2,Encodage!A6258&lt;=$H$2),Encodage!C6258,"")))</f>
        <v/>
      </c>
      <c r="C6258" s="62"/>
      <c r="D6258" s="61"/>
      <c r="E6258" s="61"/>
      <c r="F6258" s="61"/>
      <c r="G6258" s="61"/>
      <c r="H6258" s="61"/>
      <c r="I6258" s="61"/>
      <c r="J6258" s="61"/>
      <c r="K6258" s="61"/>
    </row>
    <row r="6259" spans="1:11">
      <c r="A6259" s="62" t="str">
        <f>IF(Encodage!A6259="","",IF(COUNTIF($A$2:A6258,Encodage!A6259),"",IF(AND(Encodage!A6259&gt;=$G$2,Encodage!A6259&lt;=$H$2),Encodage!B6259,"")))</f>
        <v/>
      </c>
      <c r="B6259" s="62" t="str">
        <f>IF(A6259="","",IF(COUNTIF($A$2:B6258,Encodage!B6259)&gt;0,"",IF(AND(Encodage!B6259&gt;=$G$2,Encodage!A6259&lt;=$H$2),Encodage!C6259,"")))</f>
        <v/>
      </c>
      <c r="C6259" s="62"/>
      <c r="D6259" s="61"/>
      <c r="E6259" s="61"/>
      <c r="F6259" s="61"/>
      <c r="G6259" s="61"/>
      <c r="H6259" s="61"/>
      <c r="I6259" s="61"/>
      <c r="J6259" s="61"/>
      <c r="K6259" s="61"/>
    </row>
    <row r="6260" spans="1:11">
      <c r="A6260" s="62" t="str">
        <f>IF(Encodage!A6260="","",IF(COUNTIF($A$2:A6259,Encodage!A6260),"",IF(AND(Encodage!A6260&gt;=$G$2,Encodage!A6260&lt;=$H$2),Encodage!B6260,"")))</f>
        <v/>
      </c>
      <c r="B6260" s="62" t="str">
        <f>IF(A6260="","",IF(COUNTIF($A$2:B6259,Encodage!B6260)&gt;0,"",IF(AND(Encodage!B6260&gt;=$G$2,Encodage!A6260&lt;=$H$2),Encodage!C6260,"")))</f>
        <v/>
      </c>
      <c r="C6260" s="62"/>
      <c r="D6260" s="61"/>
      <c r="E6260" s="61"/>
      <c r="F6260" s="61"/>
      <c r="G6260" s="61"/>
      <c r="H6260" s="61"/>
      <c r="I6260" s="61"/>
      <c r="J6260" s="61"/>
      <c r="K6260" s="61"/>
    </row>
    <row r="6261" spans="1:11">
      <c r="A6261" s="62" t="str">
        <f>IF(Encodage!A6261="","",IF(COUNTIF($A$2:A6260,Encodage!A6261),"",IF(AND(Encodage!A6261&gt;=$G$2,Encodage!A6261&lt;=$H$2),Encodage!B6261,"")))</f>
        <v/>
      </c>
      <c r="B6261" s="62" t="str">
        <f>IF(A6261="","",IF(COUNTIF($A$2:B6260,Encodage!B6261)&gt;0,"",IF(AND(Encodage!B6261&gt;=$G$2,Encodage!A6261&lt;=$H$2),Encodage!C6261,"")))</f>
        <v/>
      </c>
      <c r="C6261" s="62"/>
      <c r="D6261" s="61"/>
      <c r="E6261" s="61"/>
      <c r="F6261" s="61"/>
      <c r="G6261" s="61"/>
      <c r="H6261" s="61"/>
      <c r="I6261" s="61"/>
      <c r="J6261" s="61"/>
      <c r="K6261" s="61"/>
    </row>
    <row r="6262" spans="1:11">
      <c r="A6262" s="62" t="str">
        <f>IF(Encodage!A6262="","",IF(COUNTIF($A$2:A6261,Encodage!A6262),"",IF(AND(Encodage!A6262&gt;=$G$2,Encodage!A6262&lt;=$H$2),Encodage!B6262,"")))</f>
        <v/>
      </c>
      <c r="B6262" s="62" t="str">
        <f>IF(A6262="","",IF(COUNTIF($A$2:B6261,Encodage!B6262)&gt;0,"",IF(AND(Encodage!B6262&gt;=$G$2,Encodage!A6262&lt;=$H$2),Encodage!C6262,"")))</f>
        <v/>
      </c>
      <c r="C6262" s="62"/>
      <c r="D6262" s="61"/>
      <c r="E6262" s="61"/>
      <c r="F6262" s="61"/>
      <c r="G6262" s="61"/>
      <c r="H6262" s="61"/>
      <c r="I6262" s="61"/>
      <c r="J6262" s="61"/>
      <c r="K6262" s="61"/>
    </row>
    <row r="6263" spans="1:11">
      <c r="A6263" s="62" t="str">
        <f>IF(Encodage!A6263="","",IF(COUNTIF($A$2:A6262,Encodage!A6263),"",IF(AND(Encodage!A6263&gt;=$G$2,Encodage!A6263&lt;=$H$2),Encodage!B6263,"")))</f>
        <v/>
      </c>
      <c r="B6263" s="62" t="str">
        <f>IF(A6263="","",IF(COUNTIF($A$2:B6262,Encodage!B6263)&gt;0,"",IF(AND(Encodage!B6263&gt;=$G$2,Encodage!A6263&lt;=$H$2),Encodage!C6263,"")))</f>
        <v/>
      </c>
      <c r="C6263" s="62"/>
      <c r="D6263" s="61"/>
      <c r="E6263" s="61"/>
      <c r="F6263" s="61"/>
      <c r="G6263" s="61"/>
      <c r="H6263" s="61"/>
      <c r="I6263" s="61"/>
      <c r="J6263" s="61"/>
      <c r="K6263" s="61"/>
    </row>
    <row r="6264" spans="1:11">
      <c r="A6264" s="62" t="str">
        <f>IF(Encodage!A6264="","",IF(COUNTIF($A$2:A6263,Encodage!A6264),"",IF(AND(Encodage!A6264&gt;=$G$2,Encodage!A6264&lt;=$H$2),Encodage!B6264,"")))</f>
        <v/>
      </c>
      <c r="B6264" s="62" t="str">
        <f>IF(A6264="","",IF(COUNTIF($A$2:B6263,Encodage!B6264)&gt;0,"",IF(AND(Encodage!B6264&gt;=$G$2,Encodage!A6264&lt;=$H$2),Encodage!C6264,"")))</f>
        <v/>
      </c>
      <c r="C6264" s="62"/>
      <c r="D6264" s="61"/>
      <c r="E6264" s="61"/>
      <c r="F6264" s="61"/>
      <c r="G6264" s="61"/>
      <c r="H6264" s="61"/>
      <c r="I6264" s="61"/>
      <c r="J6264" s="61"/>
      <c r="K6264" s="61"/>
    </row>
    <row r="6265" spans="1:11">
      <c r="A6265" s="62" t="str">
        <f>IF(Encodage!A6265="","",IF(COUNTIF($A$2:A6264,Encodage!A6265),"",IF(AND(Encodage!A6265&gt;=$G$2,Encodage!A6265&lt;=$H$2),Encodage!B6265,"")))</f>
        <v/>
      </c>
      <c r="B6265" s="62" t="str">
        <f>IF(A6265="","",IF(COUNTIF($A$2:B6264,Encodage!B6265)&gt;0,"",IF(AND(Encodage!B6265&gt;=$G$2,Encodage!A6265&lt;=$H$2),Encodage!C6265,"")))</f>
        <v/>
      </c>
      <c r="C6265" s="62"/>
      <c r="D6265" s="61"/>
      <c r="E6265" s="61"/>
      <c r="F6265" s="61"/>
      <c r="G6265" s="61"/>
      <c r="H6265" s="61"/>
      <c r="I6265" s="61"/>
      <c r="J6265" s="61"/>
      <c r="K6265" s="61"/>
    </row>
    <row r="6266" spans="1:11">
      <c r="A6266" s="62" t="str">
        <f>IF(Encodage!A6266="","",IF(COUNTIF($A$2:A6265,Encodage!A6266),"",IF(AND(Encodage!A6266&gt;=$G$2,Encodage!A6266&lt;=$H$2),Encodage!B6266,"")))</f>
        <v/>
      </c>
      <c r="B6266" s="62" t="str">
        <f>IF(A6266="","",IF(COUNTIF($A$2:B6265,Encodage!B6266)&gt;0,"",IF(AND(Encodage!B6266&gt;=$G$2,Encodage!A6266&lt;=$H$2),Encodage!C6266,"")))</f>
        <v/>
      </c>
      <c r="C6266" s="62"/>
      <c r="D6266" s="61"/>
      <c r="E6266" s="61"/>
      <c r="F6266" s="61"/>
      <c r="G6266" s="61"/>
      <c r="H6266" s="61"/>
      <c r="I6266" s="61"/>
      <c r="J6266" s="61"/>
      <c r="K6266" s="61"/>
    </row>
    <row r="6267" spans="1:11">
      <c r="A6267" s="62" t="str">
        <f>IF(Encodage!A6267="","",IF(COUNTIF($A$2:A6266,Encodage!A6267),"",IF(AND(Encodage!A6267&gt;=$G$2,Encodage!A6267&lt;=$H$2),Encodage!B6267,"")))</f>
        <v/>
      </c>
      <c r="B6267" s="62" t="str">
        <f>IF(A6267="","",IF(COUNTIF($A$2:B6266,Encodage!B6267)&gt;0,"",IF(AND(Encodage!B6267&gt;=$G$2,Encodage!A6267&lt;=$H$2),Encodage!C6267,"")))</f>
        <v/>
      </c>
      <c r="C6267" s="62"/>
      <c r="D6267" s="61"/>
      <c r="E6267" s="61"/>
      <c r="F6267" s="61"/>
      <c r="G6267" s="61"/>
      <c r="H6267" s="61"/>
      <c r="I6267" s="61"/>
      <c r="J6267" s="61"/>
      <c r="K6267" s="61"/>
    </row>
    <row r="6268" spans="1:11">
      <c r="A6268" s="62" t="str">
        <f>IF(Encodage!A6268="","",IF(COUNTIF($A$2:A6267,Encodage!A6268),"",IF(AND(Encodage!A6268&gt;=$G$2,Encodage!A6268&lt;=$H$2),Encodage!B6268,"")))</f>
        <v/>
      </c>
      <c r="B6268" s="62" t="str">
        <f>IF(A6268="","",IF(COUNTIF($A$2:B6267,Encodage!B6268)&gt;0,"",IF(AND(Encodage!B6268&gt;=$G$2,Encodage!A6268&lt;=$H$2),Encodage!C6268,"")))</f>
        <v/>
      </c>
      <c r="C6268" s="62"/>
      <c r="D6268" s="61"/>
      <c r="E6268" s="61"/>
      <c r="F6268" s="61"/>
      <c r="G6268" s="61"/>
      <c r="H6268" s="61"/>
      <c r="I6268" s="61"/>
      <c r="J6268" s="61"/>
      <c r="K6268" s="61"/>
    </row>
    <row r="6269" spans="1:11">
      <c r="A6269" s="62" t="str">
        <f>IF(Encodage!A6269="","",IF(COUNTIF($A$2:A6268,Encodage!A6269),"",IF(AND(Encodage!A6269&gt;=$G$2,Encodage!A6269&lt;=$H$2),Encodage!B6269,"")))</f>
        <v/>
      </c>
      <c r="B6269" s="62" t="str">
        <f>IF(A6269="","",IF(COUNTIF($A$2:B6268,Encodage!B6269)&gt;0,"",IF(AND(Encodage!B6269&gt;=$G$2,Encodage!A6269&lt;=$H$2),Encodage!C6269,"")))</f>
        <v/>
      </c>
      <c r="C6269" s="62"/>
      <c r="D6269" s="61"/>
      <c r="E6269" s="61"/>
      <c r="F6269" s="61"/>
      <c r="G6269" s="61"/>
      <c r="H6269" s="61"/>
      <c r="I6269" s="61"/>
      <c r="J6269" s="61"/>
      <c r="K6269" s="61"/>
    </row>
    <row r="6270" spans="1:11">
      <c r="A6270" s="62" t="str">
        <f>IF(Encodage!A6270="","",IF(COUNTIF($A$2:A6269,Encodage!A6270),"",IF(AND(Encodage!A6270&gt;=$G$2,Encodage!A6270&lt;=$H$2),Encodage!B6270,"")))</f>
        <v/>
      </c>
      <c r="B6270" s="62" t="str">
        <f>IF(A6270="","",IF(COUNTIF($A$2:B6269,Encodage!B6270)&gt;0,"",IF(AND(Encodage!B6270&gt;=$G$2,Encodage!A6270&lt;=$H$2),Encodage!C6270,"")))</f>
        <v/>
      </c>
      <c r="C6270" s="62"/>
      <c r="D6270" s="61"/>
      <c r="E6270" s="61"/>
      <c r="F6270" s="61"/>
      <c r="G6270" s="61"/>
      <c r="H6270" s="61"/>
      <c r="I6270" s="61"/>
      <c r="J6270" s="61"/>
      <c r="K6270" s="61"/>
    </row>
    <row r="6271" spans="1:11">
      <c r="A6271" s="62" t="str">
        <f>IF(Encodage!A6271="","",IF(COUNTIF($A$2:A6270,Encodage!A6271),"",IF(AND(Encodage!A6271&gt;=$G$2,Encodage!A6271&lt;=$H$2),Encodage!B6271,"")))</f>
        <v/>
      </c>
      <c r="B6271" s="62" t="str">
        <f>IF(A6271="","",IF(COUNTIF($A$2:B6270,Encodage!B6271)&gt;0,"",IF(AND(Encodage!B6271&gt;=$G$2,Encodage!A6271&lt;=$H$2),Encodage!C6271,"")))</f>
        <v/>
      </c>
      <c r="C6271" s="62"/>
      <c r="D6271" s="61"/>
      <c r="E6271" s="61"/>
      <c r="F6271" s="61"/>
      <c r="G6271" s="61"/>
      <c r="H6271" s="61"/>
      <c r="I6271" s="61"/>
      <c r="J6271" s="61"/>
      <c r="K6271" s="61"/>
    </row>
    <row r="6272" spans="1:11">
      <c r="A6272" s="62" t="str">
        <f>IF(Encodage!A6272="","",IF(COUNTIF($A$2:A6271,Encodage!A6272),"",IF(AND(Encodage!A6272&gt;=$G$2,Encodage!A6272&lt;=$H$2),Encodage!B6272,"")))</f>
        <v/>
      </c>
      <c r="B6272" s="62" t="str">
        <f>IF(A6272="","",IF(COUNTIF($A$2:B6271,Encodage!B6272)&gt;0,"",IF(AND(Encodage!B6272&gt;=$G$2,Encodage!A6272&lt;=$H$2),Encodage!C6272,"")))</f>
        <v/>
      </c>
      <c r="C6272" s="62"/>
      <c r="D6272" s="61"/>
      <c r="E6272" s="61"/>
      <c r="F6272" s="61"/>
      <c r="G6272" s="61"/>
      <c r="H6272" s="61"/>
      <c r="I6272" s="61"/>
      <c r="J6272" s="61"/>
      <c r="K6272" s="61"/>
    </row>
    <row r="6273" spans="1:11">
      <c r="A6273" s="62" t="str">
        <f>IF(Encodage!A6273="","",IF(COUNTIF($A$2:A6272,Encodage!A6273),"",IF(AND(Encodage!A6273&gt;=$G$2,Encodage!A6273&lt;=$H$2),Encodage!B6273,"")))</f>
        <v/>
      </c>
      <c r="B6273" s="62" t="str">
        <f>IF(A6273="","",IF(COUNTIF($A$2:B6272,Encodage!B6273)&gt;0,"",IF(AND(Encodage!B6273&gt;=$G$2,Encodage!A6273&lt;=$H$2),Encodage!C6273,"")))</f>
        <v/>
      </c>
      <c r="C6273" s="62"/>
      <c r="D6273" s="61"/>
      <c r="E6273" s="61"/>
      <c r="F6273" s="61"/>
      <c r="G6273" s="61"/>
      <c r="H6273" s="61"/>
      <c r="I6273" s="61"/>
      <c r="J6273" s="61"/>
      <c r="K6273" s="61"/>
    </row>
    <row r="6274" spans="1:11">
      <c r="A6274" s="62" t="str">
        <f>IF(Encodage!A6274="","",IF(COUNTIF($A$2:A6273,Encodage!A6274),"",IF(AND(Encodage!A6274&gt;=$G$2,Encodage!A6274&lt;=$H$2),Encodage!B6274,"")))</f>
        <v/>
      </c>
      <c r="B6274" s="62" t="str">
        <f>IF(A6274="","",IF(COUNTIF($A$2:B6273,Encodage!B6274)&gt;0,"",IF(AND(Encodage!B6274&gt;=$G$2,Encodage!A6274&lt;=$H$2),Encodage!C6274,"")))</f>
        <v/>
      </c>
      <c r="C6274" s="62"/>
      <c r="D6274" s="61"/>
      <c r="E6274" s="61"/>
      <c r="F6274" s="61"/>
      <c r="G6274" s="61"/>
      <c r="H6274" s="61"/>
      <c r="I6274" s="61"/>
      <c r="J6274" s="61"/>
      <c r="K6274" s="61"/>
    </row>
    <row r="6275" spans="1:11">
      <c r="A6275" s="62" t="str">
        <f>IF(Encodage!A6275="","",IF(COUNTIF($A$2:A6274,Encodage!A6275),"",IF(AND(Encodage!A6275&gt;=$G$2,Encodage!A6275&lt;=$H$2),Encodage!B6275,"")))</f>
        <v/>
      </c>
      <c r="B6275" s="62" t="str">
        <f>IF(A6275="","",IF(COUNTIF($A$2:B6274,Encodage!B6275)&gt;0,"",IF(AND(Encodage!B6275&gt;=$G$2,Encodage!A6275&lt;=$H$2),Encodage!C6275,"")))</f>
        <v/>
      </c>
      <c r="C6275" s="62"/>
      <c r="D6275" s="61"/>
      <c r="E6275" s="61"/>
      <c r="F6275" s="61"/>
      <c r="G6275" s="61"/>
      <c r="H6275" s="61"/>
      <c r="I6275" s="61"/>
      <c r="J6275" s="61"/>
      <c r="K6275" s="61"/>
    </row>
    <row r="6276" spans="1:11">
      <c r="A6276" s="62" t="str">
        <f>IF(Encodage!A6276="","",IF(COUNTIF($A$2:A6275,Encodage!A6276),"",IF(AND(Encodage!A6276&gt;=$G$2,Encodage!A6276&lt;=$H$2),Encodage!B6276,"")))</f>
        <v/>
      </c>
      <c r="B6276" s="62" t="str">
        <f>IF(A6276="","",IF(COUNTIF($A$2:B6275,Encodage!B6276)&gt;0,"",IF(AND(Encodage!B6276&gt;=$G$2,Encodage!A6276&lt;=$H$2),Encodage!C6276,"")))</f>
        <v/>
      </c>
      <c r="C6276" s="62"/>
      <c r="D6276" s="61"/>
      <c r="E6276" s="61"/>
      <c r="F6276" s="61"/>
      <c r="G6276" s="61"/>
      <c r="H6276" s="61"/>
      <c r="I6276" s="61"/>
      <c r="J6276" s="61"/>
      <c r="K6276" s="61"/>
    </row>
    <row r="6277" spans="1:11">
      <c r="A6277" s="62" t="str">
        <f>IF(Encodage!A6277="","",IF(COUNTIF($A$2:A6276,Encodage!A6277),"",IF(AND(Encodage!A6277&gt;=$G$2,Encodage!A6277&lt;=$H$2),Encodage!B6277,"")))</f>
        <v/>
      </c>
      <c r="B6277" s="62" t="str">
        <f>IF(A6277="","",IF(COUNTIF($A$2:B6276,Encodage!B6277)&gt;0,"",IF(AND(Encodage!B6277&gt;=$G$2,Encodage!A6277&lt;=$H$2),Encodage!C6277,"")))</f>
        <v/>
      </c>
      <c r="C6277" s="62"/>
      <c r="D6277" s="61"/>
      <c r="E6277" s="61"/>
      <c r="F6277" s="61"/>
      <c r="G6277" s="61"/>
      <c r="H6277" s="61"/>
      <c r="I6277" s="61"/>
      <c r="J6277" s="61"/>
      <c r="K6277" s="61"/>
    </row>
    <row r="6278" spans="1:11">
      <c r="A6278" s="62" t="str">
        <f>IF(Encodage!A6278="","",IF(COUNTIF($A$2:A6277,Encodage!A6278),"",IF(AND(Encodage!A6278&gt;=$G$2,Encodage!A6278&lt;=$H$2),Encodage!B6278,"")))</f>
        <v/>
      </c>
      <c r="B6278" s="62" t="str">
        <f>IF(A6278="","",IF(COUNTIF($A$2:B6277,Encodage!B6278)&gt;0,"",IF(AND(Encodage!B6278&gt;=$G$2,Encodage!A6278&lt;=$H$2),Encodage!C6278,"")))</f>
        <v/>
      </c>
      <c r="C6278" s="62"/>
      <c r="D6278" s="61"/>
      <c r="E6278" s="61"/>
      <c r="F6278" s="61"/>
      <c r="G6278" s="61"/>
      <c r="H6278" s="61"/>
      <c r="I6278" s="61"/>
      <c r="J6278" s="61"/>
      <c r="K6278" s="61"/>
    </row>
    <row r="6279" spans="1:11">
      <c r="A6279" s="62" t="str">
        <f>IF(Encodage!A6279="","",IF(COUNTIF($A$2:A6278,Encodage!A6279),"",IF(AND(Encodage!A6279&gt;=$G$2,Encodage!A6279&lt;=$H$2),Encodage!B6279,"")))</f>
        <v/>
      </c>
      <c r="B6279" s="62" t="str">
        <f>IF(A6279="","",IF(COUNTIF($A$2:B6278,Encodage!B6279)&gt;0,"",IF(AND(Encodage!B6279&gt;=$G$2,Encodage!A6279&lt;=$H$2),Encodage!C6279,"")))</f>
        <v/>
      </c>
      <c r="C6279" s="62"/>
      <c r="D6279" s="61"/>
      <c r="E6279" s="61"/>
      <c r="F6279" s="61"/>
      <c r="G6279" s="61"/>
      <c r="H6279" s="61"/>
      <c r="I6279" s="61"/>
      <c r="J6279" s="61"/>
      <c r="K6279" s="61"/>
    </row>
    <row r="6280" spans="1:11">
      <c r="A6280" s="62" t="str">
        <f>IF(Encodage!A6280="","",IF(COUNTIF($A$2:A6279,Encodage!A6280),"",IF(AND(Encodage!A6280&gt;=$G$2,Encodage!A6280&lt;=$H$2),Encodage!B6280,"")))</f>
        <v/>
      </c>
      <c r="B6280" s="62" t="str">
        <f>IF(A6280="","",IF(COUNTIF($A$2:B6279,Encodage!B6280)&gt;0,"",IF(AND(Encodage!B6280&gt;=$G$2,Encodage!A6280&lt;=$H$2),Encodage!C6280,"")))</f>
        <v/>
      </c>
      <c r="C6280" s="62"/>
      <c r="D6280" s="61"/>
      <c r="E6280" s="61"/>
      <c r="F6280" s="61"/>
      <c r="G6280" s="61"/>
      <c r="H6280" s="61"/>
      <c r="I6280" s="61"/>
      <c r="J6280" s="61"/>
      <c r="K6280" s="61"/>
    </row>
    <row r="6281" spans="1:11">
      <c r="A6281" s="62" t="str">
        <f>IF(Encodage!A6281="","",IF(COUNTIF($A$2:A6280,Encodage!A6281),"",IF(AND(Encodage!A6281&gt;=$G$2,Encodage!A6281&lt;=$H$2),Encodage!B6281,"")))</f>
        <v/>
      </c>
      <c r="B6281" s="62" t="str">
        <f>IF(A6281="","",IF(COUNTIF($A$2:B6280,Encodage!B6281)&gt;0,"",IF(AND(Encodage!B6281&gt;=$G$2,Encodage!A6281&lt;=$H$2),Encodage!C6281,"")))</f>
        <v/>
      </c>
      <c r="C6281" s="62"/>
      <c r="D6281" s="61"/>
      <c r="E6281" s="61"/>
      <c r="F6281" s="61"/>
      <c r="G6281" s="61"/>
      <c r="H6281" s="61"/>
      <c r="I6281" s="61"/>
      <c r="J6281" s="61"/>
      <c r="K6281" s="61"/>
    </row>
    <row r="6282" spans="1:11">
      <c r="A6282" s="62" t="str">
        <f>IF(Encodage!A6282="","",IF(COUNTIF($A$2:A6281,Encodage!A6282),"",IF(AND(Encodage!A6282&gt;=$G$2,Encodage!A6282&lt;=$H$2),Encodage!B6282,"")))</f>
        <v/>
      </c>
      <c r="B6282" s="62" t="str">
        <f>IF(A6282="","",IF(COUNTIF($A$2:B6281,Encodage!B6282)&gt;0,"",IF(AND(Encodage!B6282&gt;=$G$2,Encodage!A6282&lt;=$H$2),Encodage!C6282,"")))</f>
        <v/>
      </c>
      <c r="C6282" s="62"/>
      <c r="D6282" s="61"/>
      <c r="E6282" s="61"/>
      <c r="F6282" s="61"/>
      <c r="G6282" s="61"/>
      <c r="H6282" s="61"/>
      <c r="I6282" s="61"/>
      <c r="J6282" s="61"/>
      <c r="K6282" s="61"/>
    </row>
    <row r="6283" spans="1:11">
      <c r="A6283" s="62" t="str">
        <f>IF(Encodage!A6283="","",IF(COUNTIF($A$2:A6282,Encodage!A6283),"",IF(AND(Encodage!A6283&gt;=$G$2,Encodage!A6283&lt;=$H$2),Encodage!B6283,"")))</f>
        <v/>
      </c>
      <c r="B6283" s="62" t="str">
        <f>IF(A6283="","",IF(COUNTIF($A$2:B6282,Encodage!B6283)&gt;0,"",IF(AND(Encodage!B6283&gt;=$G$2,Encodage!A6283&lt;=$H$2),Encodage!C6283,"")))</f>
        <v/>
      </c>
      <c r="C6283" s="62"/>
      <c r="D6283" s="61"/>
      <c r="E6283" s="61"/>
      <c r="F6283" s="61"/>
      <c r="G6283" s="61"/>
      <c r="H6283" s="61"/>
      <c r="I6283" s="61"/>
      <c r="J6283" s="61"/>
      <c r="K6283" s="61"/>
    </row>
    <row r="6284" spans="1:11">
      <c r="A6284" s="62" t="str">
        <f>IF(Encodage!A6284="","",IF(COUNTIF($A$2:A6283,Encodage!A6284),"",IF(AND(Encodage!A6284&gt;=$G$2,Encodage!A6284&lt;=$H$2),Encodage!B6284,"")))</f>
        <v/>
      </c>
      <c r="B6284" s="62" t="str">
        <f>IF(A6284="","",IF(COUNTIF($A$2:B6283,Encodage!B6284)&gt;0,"",IF(AND(Encodage!B6284&gt;=$G$2,Encodage!A6284&lt;=$H$2),Encodage!C6284,"")))</f>
        <v/>
      </c>
      <c r="C6284" s="62"/>
      <c r="D6284" s="61"/>
      <c r="E6284" s="61"/>
      <c r="F6284" s="61"/>
      <c r="G6284" s="61"/>
      <c r="H6284" s="61"/>
      <c r="I6284" s="61"/>
      <c r="J6284" s="61"/>
      <c r="K6284" s="61"/>
    </row>
    <row r="6285" spans="1:11">
      <c r="A6285" s="62" t="str">
        <f>IF(Encodage!A6285="","",IF(COUNTIF($A$2:A6284,Encodage!A6285),"",IF(AND(Encodage!A6285&gt;=$G$2,Encodage!A6285&lt;=$H$2),Encodage!B6285,"")))</f>
        <v/>
      </c>
      <c r="B6285" s="62" t="str">
        <f>IF(A6285="","",IF(COUNTIF($A$2:B6284,Encodage!B6285)&gt;0,"",IF(AND(Encodage!B6285&gt;=$G$2,Encodage!A6285&lt;=$H$2),Encodage!C6285,"")))</f>
        <v/>
      </c>
      <c r="C6285" s="62"/>
      <c r="D6285" s="61"/>
      <c r="E6285" s="61"/>
      <c r="F6285" s="61"/>
      <c r="G6285" s="61"/>
      <c r="H6285" s="61"/>
      <c r="I6285" s="61"/>
      <c r="J6285" s="61"/>
      <c r="K6285" s="61"/>
    </row>
    <row r="6286" spans="1:11">
      <c r="A6286" s="62" t="str">
        <f>IF(Encodage!A6286="","",IF(COUNTIF($A$2:A6285,Encodage!A6286),"",IF(AND(Encodage!A6286&gt;=$G$2,Encodage!A6286&lt;=$H$2),Encodage!B6286,"")))</f>
        <v/>
      </c>
      <c r="B6286" s="62" t="str">
        <f>IF(A6286="","",IF(COUNTIF($A$2:B6285,Encodage!B6286)&gt;0,"",IF(AND(Encodage!B6286&gt;=$G$2,Encodage!A6286&lt;=$H$2),Encodage!C6286,"")))</f>
        <v/>
      </c>
      <c r="C6286" s="62"/>
      <c r="D6286" s="61"/>
      <c r="E6286" s="61"/>
      <c r="F6286" s="61"/>
      <c r="G6286" s="61"/>
      <c r="H6286" s="61"/>
      <c r="I6286" s="61"/>
      <c r="J6286" s="61"/>
      <c r="K6286" s="61"/>
    </row>
    <row r="6287" spans="1:11">
      <c r="A6287" s="62" t="str">
        <f>IF(Encodage!A6287="","",IF(COUNTIF($A$2:A6286,Encodage!A6287),"",IF(AND(Encodage!A6287&gt;=$G$2,Encodage!A6287&lt;=$H$2),Encodage!B6287,"")))</f>
        <v/>
      </c>
      <c r="B6287" s="62" t="str">
        <f>IF(A6287="","",IF(COUNTIF($A$2:B6286,Encodage!B6287)&gt;0,"",IF(AND(Encodage!B6287&gt;=$G$2,Encodage!A6287&lt;=$H$2),Encodage!C6287,"")))</f>
        <v/>
      </c>
      <c r="C6287" s="62"/>
      <c r="D6287" s="61"/>
      <c r="E6287" s="61"/>
      <c r="F6287" s="61"/>
      <c r="G6287" s="61"/>
      <c r="H6287" s="61"/>
      <c r="I6287" s="61"/>
      <c r="J6287" s="61"/>
      <c r="K6287" s="61"/>
    </row>
    <row r="6288" spans="1:11">
      <c r="A6288" s="62" t="str">
        <f>IF(Encodage!A6288="","",IF(COUNTIF($A$2:A6287,Encodage!A6288),"",IF(AND(Encodage!A6288&gt;=$G$2,Encodage!A6288&lt;=$H$2),Encodage!B6288,"")))</f>
        <v/>
      </c>
      <c r="B6288" s="62" t="str">
        <f>IF(A6288="","",IF(COUNTIF($A$2:B6287,Encodage!B6288)&gt;0,"",IF(AND(Encodage!B6288&gt;=$G$2,Encodage!A6288&lt;=$H$2),Encodage!C6288,"")))</f>
        <v/>
      </c>
      <c r="C6288" s="62"/>
      <c r="D6288" s="61"/>
      <c r="E6288" s="61"/>
      <c r="F6288" s="61"/>
      <c r="G6288" s="61"/>
      <c r="H6288" s="61"/>
      <c r="I6288" s="61"/>
      <c r="J6288" s="61"/>
      <c r="K6288" s="61"/>
    </row>
    <row r="6289" spans="1:11">
      <c r="A6289" s="62" t="str">
        <f>IF(Encodage!A6289="","",IF(COUNTIF($A$2:A6288,Encodage!A6289),"",IF(AND(Encodage!A6289&gt;=$G$2,Encodage!A6289&lt;=$H$2),Encodage!B6289,"")))</f>
        <v/>
      </c>
      <c r="B6289" s="62" t="str">
        <f>IF(A6289="","",IF(COUNTIF($A$2:B6288,Encodage!B6289)&gt;0,"",IF(AND(Encodage!B6289&gt;=$G$2,Encodage!A6289&lt;=$H$2),Encodage!C6289,"")))</f>
        <v/>
      </c>
      <c r="C6289" s="62"/>
      <c r="D6289" s="61"/>
      <c r="E6289" s="61"/>
      <c r="F6289" s="61"/>
      <c r="G6289" s="61"/>
      <c r="H6289" s="61"/>
      <c r="I6289" s="61"/>
      <c r="J6289" s="61"/>
      <c r="K6289" s="61"/>
    </row>
    <row r="6290" spans="1:11">
      <c r="A6290" s="62" t="str">
        <f>IF(Encodage!A6290="","",IF(COUNTIF($A$2:A6289,Encodage!A6290),"",IF(AND(Encodage!A6290&gt;=$G$2,Encodage!A6290&lt;=$H$2),Encodage!B6290,"")))</f>
        <v/>
      </c>
      <c r="B6290" s="62" t="str">
        <f>IF(A6290="","",IF(COUNTIF($A$2:B6289,Encodage!B6290)&gt;0,"",IF(AND(Encodage!B6290&gt;=$G$2,Encodage!A6290&lt;=$H$2),Encodage!C6290,"")))</f>
        <v/>
      </c>
      <c r="C6290" s="62"/>
      <c r="D6290" s="61"/>
      <c r="E6290" s="61"/>
      <c r="F6290" s="61"/>
      <c r="G6290" s="61"/>
      <c r="H6290" s="61"/>
      <c r="I6290" s="61"/>
      <c r="J6290" s="61"/>
      <c r="K6290" s="61"/>
    </row>
    <row r="6291" spans="1:11">
      <c r="A6291" s="62" t="str">
        <f>IF(Encodage!A6291="","",IF(COUNTIF($A$2:A6290,Encodage!A6291),"",IF(AND(Encodage!A6291&gt;=$G$2,Encodage!A6291&lt;=$H$2),Encodage!B6291,"")))</f>
        <v/>
      </c>
      <c r="B6291" s="62" t="str">
        <f>IF(A6291="","",IF(COUNTIF($A$2:B6290,Encodage!B6291)&gt;0,"",IF(AND(Encodage!B6291&gt;=$G$2,Encodage!A6291&lt;=$H$2),Encodage!C6291,"")))</f>
        <v/>
      </c>
      <c r="C6291" s="62"/>
      <c r="D6291" s="61"/>
      <c r="E6291" s="61"/>
      <c r="F6291" s="61"/>
      <c r="G6291" s="61"/>
      <c r="H6291" s="61"/>
      <c r="I6291" s="61"/>
      <c r="J6291" s="61"/>
      <c r="K6291" s="61"/>
    </row>
    <row r="6292" spans="1:11">
      <c r="A6292" s="62" t="str">
        <f>IF(Encodage!A6292="","",IF(COUNTIF($A$2:A6291,Encodage!A6292),"",IF(AND(Encodage!A6292&gt;=$G$2,Encodage!A6292&lt;=$H$2),Encodage!B6292,"")))</f>
        <v/>
      </c>
      <c r="B6292" s="62" t="str">
        <f>IF(A6292="","",IF(COUNTIF($A$2:B6291,Encodage!B6292)&gt;0,"",IF(AND(Encodage!B6292&gt;=$G$2,Encodage!A6292&lt;=$H$2),Encodage!C6292,"")))</f>
        <v/>
      </c>
      <c r="C6292" s="62"/>
      <c r="D6292" s="61"/>
      <c r="E6292" s="61"/>
      <c r="F6292" s="61"/>
      <c r="G6292" s="61"/>
      <c r="H6292" s="61"/>
      <c r="I6292" s="61"/>
      <c r="J6292" s="61"/>
      <c r="K6292" s="61"/>
    </row>
    <row r="6293" spans="1:11">
      <c r="A6293" s="62" t="str">
        <f>IF(Encodage!A6293="","",IF(COUNTIF($A$2:A6292,Encodage!A6293),"",IF(AND(Encodage!A6293&gt;=$G$2,Encodage!A6293&lt;=$H$2),Encodage!B6293,"")))</f>
        <v/>
      </c>
      <c r="B6293" s="62" t="str">
        <f>IF(A6293="","",IF(COUNTIF($A$2:B6292,Encodage!B6293)&gt;0,"",IF(AND(Encodage!B6293&gt;=$G$2,Encodage!A6293&lt;=$H$2),Encodage!C6293,"")))</f>
        <v/>
      </c>
      <c r="C6293" s="62"/>
      <c r="D6293" s="61"/>
      <c r="E6293" s="61"/>
      <c r="F6293" s="61"/>
      <c r="G6293" s="61"/>
      <c r="H6293" s="61"/>
      <c r="I6293" s="61"/>
      <c r="J6293" s="61"/>
      <c r="K6293" s="61"/>
    </row>
    <row r="6294" spans="1:11">
      <c r="A6294" s="62" t="str">
        <f>IF(Encodage!A6294="","",IF(COUNTIF($A$2:A6293,Encodage!A6294),"",IF(AND(Encodage!A6294&gt;=$G$2,Encodage!A6294&lt;=$H$2),Encodage!B6294,"")))</f>
        <v/>
      </c>
      <c r="B6294" s="62" t="str">
        <f>IF(A6294="","",IF(COUNTIF($A$2:B6293,Encodage!B6294)&gt;0,"",IF(AND(Encodage!B6294&gt;=$G$2,Encodage!A6294&lt;=$H$2),Encodage!C6294,"")))</f>
        <v/>
      </c>
      <c r="C6294" s="62"/>
      <c r="D6294" s="61"/>
      <c r="E6294" s="61"/>
      <c r="F6294" s="61"/>
      <c r="G6294" s="61"/>
      <c r="H6294" s="61"/>
      <c r="I6294" s="61"/>
      <c r="J6294" s="61"/>
      <c r="K6294" s="61"/>
    </row>
    <row r="6295" spans="1:11">
      <c r="A6295" s="62" t="str">
        <f>IF(Encodage!A6295="","",IF(COUNTIF($A$2:A6294,Encodage!A6295),"",IF(AND(Encodage!A6295&gt;=$G$2,Encodage!A6295&lt;=$H$2),Encodage!B6295,"")))</f>
        <v/>
      </c>
      <c r="B6295" s="62" t="str">
        <f>IF(A6295="","",IF(COUNTIF($A$2:B6294,Encodage!B6295)&gt;0,"",IF(AND(Encodage!B6295&gt;=$G$2,Encodage!A6295&lt;=$H$2),Encodage!C6295,"")))</f>
        <v/>
      </c>
      <c r="C6295" s="62"/>
      <c r="D6295" s="61"/>
      <c r="E6295" s="61"/>
      <c r="F6295" s="61"/>
      <c r="G6295" s="61"/>
      <c r="H6295" s="61"/>
      <c r="I6295" s="61"/>
      <c r="J6295" s="61"/>
      <c r="K6295" s="61"/>
    </row>
    <row r="6296" spans="1:11">
      <c r="A6296" s="62" t="str">
        <f>IF(Encodage!A6296="","",IF(COUNTIF($A$2:A6295,Encodage!A6296),"",IF(AND(Encodage!A6296&gt;=$G$2,Encodage!A6296&lt;=$H$2),Encodage!B6296,"")))</f>
        <v/>
      </c>
      <c r="B6296" s="62" t="str">
        <f>IF(A6296="","",IF(COUNTIF($A$2:B6295,Encodage!B6296)&gt;0,"",IF(AND(Encodage!B6296&gt;=$G$2,Encodage!A6296&lt;=$H$2),Encodage!C6296,"")))</f>
        <v/>
      </c>
      <c r="C6296" s="62"/>
      <c r="D6296" s="61"/>
      <c r="E6296" s="61"/>
      <c r="F6296" s="61"/>
      <c r="G6296" s="61"/>
      <c r="H6296" s="61"/>
      <c r="I6296" s="61"/>
      <c r="J6296" s="61"/>
      <c r="K6296" s="61"/>
    </row>
    <row r="6297" spans="1:11">
      <c r="A6297" s="62" t="str">
        <f>IF(Encodage!A6297="","",IF(COUNTIF($A$2:A6296,Encodage!A6297),"",IF(AND(Encodage!A6297&gt;=$G$2,Encodage!A6297&lt;=$H$2),Encodage!B6297,"")))</f>
        <v/>
      </c>
      <c r="B6297" s="62" t="str">
        <f>IF(A6297="","",IF(COUNTIF($A$2:B6296,Encodage!B6297)&gt;0,"",IF(AND(Encodage!B6297&gt;=$G$2,Encodage!A6297&lt;=$H$2),Encodage!C6297,"")))</f>
        <v/>
      </c>
      <c r="C6297" s="62"/>
      <c r="D6297" s="61"/>
      <c r="E6297" s="61"/>
      <c r="F6297" s="61"/>
      <c r="G6297" s="61"/>
      <c r="H6297" s="61"/>
      <c r="I6297" s="61"/>
      <c r="J6297" s="61"/>
      <c r="K6297" s="61"/>
    </row>
    <row r="6298" spans="1:11">
      <c r="A6298" s="62" t="str">
        <f>IF(Encodage!A6298="","",IF(COUNTIF($A$2:A6297,Encodage!A6298),"",IF(AND(Encodage!A6298&gt;=$G$2,Encodage!A6298&lt;=$H$2),Encodage!B6298,"")))</f>
        <v/>
      </c>
      <c r="B6298" s="62" t="str">
        <f>IF(A6298="","",IF(COUNTIF($A$2:B6297,Encodage!B6298)&gt;0,"",IF(AND(Encodage!B6298&gt;=$G$2,Encodage!A6298&lt;=$H$2),Encodage!C6298,"")))</f>
        <v/>
      </c>
      <c r="C6298" s="62"/>
      <c r="D6298" s="61"/>
      <c r="E6298" s="61"/>
      <c r="F6298" s="61"/>
      <c r="G6298" s="61"/>
      <c r="H6298" s="61"/>
      <c r="I6298" s="61"/>
      <c r="J6298" s="61"/>
      <c r="K6298" s="61"/>
    </row>
    <row r="6299" spans="1:11">
      <c r="A6299" s="62" t="str">
        <f>IF(Encodage!A6299="","",IF(COUNTIF($A$2:A6298,Encodage!A6299),"",IF(AND(Encodage!A6299&gt;=$G$2,Encodage!A6299&lt;=$H$2),Encodage!B6299,"")))</f>
        <v/>
      </c>
      <c r="B6299" s="62" t="str">
        <f>IF(A6299="","",IF(COUNTIF($A$2:B6298,Encodage!B6299)&gt;0,"",IF(AND(Encodage!B6299&gt;=$G$2,Encodage!A6299&lt;=$H$2),Encodage!C6299,"")))</f>
        <v/>
      </c>
      <c r="C6299" s="62"/>
      <c r="D6299" s="61"/>
      <c r="E6299" s="61"/>
      <c r="F6299" s="61"/>
      <c r="G6299" s="61"/>
      <c r="H6299" s="61"/>
      <c r="I6299" s="61"/>
      <c r="J6299" s="61"/>
      <c r="K6299" s="61"/>
    </row>
    <row r="6300" spans="1:11">
      <c r="A6300" s="62" t="str">
        <f>IF(Encodage!A6300="","",IF(COUNTIF($A$2:A6299,Encodage!A6300),"",IF(AND(Encodage!A6300&gt;=$G$2,Encodage!A6300&lt;=$H$2),Encodage!B6300,"")))</f>
        <v/>
      </c>
      <c r="B6300" s="62" t="str">
        <f>IF(A6300="","",IF(COUNTIF($A$2:B6299,Encodage!B6300)&gt;0,"",IF(AND(Encodage!B6300&gt;=$G$2,Encodage!A6300&lt;=$H$2),Encodage!C6300,"")))</f>
        <v/>
      </c>
      <c r="C6300" s="62"/>
      <c r="D6300" s="61"/>
      <c r="E6300" s="61"/>
      <c r="F6300" s="61"/>
      <c r="G6300" s="61"/>
      <c r="H6300" s="61"/>
      <c r="I6300" s="61"/>
      <c r="J6300" s="61"/>
      <c r="K6300" s="61"/>
    </row>
    <row r="6301" spans="1:11">
      <c r="A6301" s="62" t="str">
        <f>IF(Encodage!A6301="","",IF(COUNTIF($A$2:A6300,Encodage!A6301),"",IF(AND(Encodage!A6301&gt;=$G$2,Encodage!A6301&lt;=$H$2),Encodage!B6301,"")))</f>
        <v/>
      </c>
      <c r="B6301" s="62" t="str">
        <f>IF(A6301="","",IF(COUNTIF($A$2:B6300,Encodage!B6301)&gt;0,"",IF(AND(Encodage!B6301&gt;=$G$2,Encodage!A6301&lt;=$H$2),Encodage!C6301,"")))</f>
        <v/>
      </c>
      <c r="C6301" s="62"/>
      <c r="D6301" s="61"/>
      <c r="E6301" s="61"/>
      <c r="F6301" s="61"/>
      <c r="G6301" s="61"/>
      <c r="H6301" s="61"/>
      <c r="I6301" s="61"/>
      <c r="J6301" s="61"/>
      <c r="K6301" s="61"/>
    </row>
    <row r="6302" spans="1:11">
      <c r="A6302" s="62" t="str">
        <f>IF(Encodage!A6302="","",IF(COUNTIF($A$2:A6301,Encodage!A6302),"",IF(AND(Encodage!A6302&gt;=$G$2,Encodage!A6302&lt;=$H$2),Encodage!B6302,"")))</f>
        <v/>
      </c>
      <c r="B6302" s="62" t="str">
        <f>IF(A6302="","",IF(COUNTIF($A$2:B6301,Encodage!B6302)&gt;0,"",IF(AND(Encodage!B6302&gt;=$G$2,Encodage!A6302&lt;=$H$2),Encodage!C6302,"")))</f>
        <v/>
      </c>
      <c r="C6302" s="62"/>
      <c r="D6302" s="61"/>
      <c r="E6302" s="61"/>
      <c r="F6302" s="61"/>
      <c r="G6302" s="61"/>
      <c r="H6302" s="61"/>
      <c r="I6302" s="61"/>
      <c r="J6302" s="61"/>
      <c r="K6302" s="61"/>
    </row>
    <row r="6303" spans="1:11">
      <c r="A6303" s="62" t="str">
        <f>IF(Encodage!A6303="","",IF(COUNTIF($A$2:A6302,Encodage!A6303),"",IF(AND(Encodage!A6303&gt;=$G$2,Encodage!A6303&lt;=$H$2),Encodage!B6303,"")))</f>
        <v/>
      </c>
      <c r="B6303" s="62" t="str">
        <f>IF(A6303="","",IF(COUNTIF($A$2:B6302,Encodage!B6303)&gt;0,"",IF(AND(Encodage!B6303&gt;=$G$2,Encodage!A6303&lt;=$H$2),Encodage!C6303,"")))</f>
        <v/>
      </c>
      <c r="C6303" s="62"/>
      <c r="D6303" s="61"/>
      <c r="E6303" s="61"/>
      <c r="F6303" s="61"/>
      <c r="G6303" s="61"/>
      <c r="H6303" s="61"/>
      <c r="I6303" s="61"/>
      <c r="J6303" s="61"/>
      <c r="K6303" s="61"/>
    </row>
    <row r="6304" spans="1:11">
      <c r="A6304" s="62" t="str">
        <f>IF(Encodage!A6304="","",IF(COUNTIF($A$2:A6303,Encodage!A6304),"",IF(AND(Encodage!A6304&gt;=$G$2,Encodage!A6304&lt;=$H$2),Encodage!B6304,"")))</f>
        <v/>
      </c>
      <c r="B6304" s="62" t="str">
        <f>IF(A6304="","",IF(COUNTIF($A$2:B6303,Encodage!B6304)&gt;0,"",IF(AND(Encodage!B6304&gt;=$G$2,Encodage!A6304&lt;=$H$2),Encodage!C6304,"")))</f>
        <v/>
      </c>
      <c r="C6304" s="62"/>
      <c r="D6304" s="61"/>
      <c r="E6304" s="61"/>
      <c r="F6304" s="61"/>
      <c r="G6304" s="61"/>
      <c r="H6304" s="61"/>
      <c r="I6304" s="61"/>
      <c r="J6304" s="61"/>
      <c r="K6304" s="61"/>
    </row>
    <row r="6305" spans="1:11">
      <c r="A6305" s="62" t="str">
        <f>IF(Encodage!A6305="","",IF(COUNTIF($A$2:A6304,Encodage!A6305),"",IF(AND(Encodage!A6305&gt;=$G$2,Encodage!A6305&lt;=$H$2),Encodage!B6305,"")))</f>
        <v/>
      </c>
      <c r="B6305" s="62" t="str">
        <f>IF(A6305="","",IF(COUNTIF($A$2:B6304,Encodage!B6305)&gt;0,"",IF(AND(Encodage!B6305&gt;=$G$2,Encodage!A6305&lt;=$H$2),Encodage!C6305,"")))</f>
        <v/>
      </c>
      <c r="C6305" s="62"/>
      <c r="D6305" s="61"/>
      <c r="E6305" s="61"/>
      <c r="F6305" s="61"/>
      <c r="G6305" s="61"/>
      <c r="H6305" s="61"/>
      <c r="I6305" s="61"/>
      <c r="J6305" s="61"/>
      <c r="K6305" s="61"/>
    </row>
    <row r="6306" spans="1:11">
      <c r="A6306" s="62" t="str">
        <f>IF(Encodage!A6306="","",IF(COUNTIF($A$2:A6305,Encodage!A6306),"",IF(AND(Encodage!A6306&gt;=$G$2,Encodage!A6306&lt;=$H$2),Encodage!B6306,"")))</f>
        <v/>
      </c>
      <c r="B6306" s="62" t="str">
        <f>IF(A6306="","",IF(COUNTIF($A$2:B6305,Encodage!B6306)&gt;0,"",IF(AND(Encodage!B6306&gt;=$G$2,Encodage!A6306&lt;=$H$2),Encodage!C6306,"")))</f>
        <v/>
      </c>
      <c r="C6306" s="62"/>
      <c r="D6306" s="61"/>
      <c r="E6306" s="61"/>
      <c r="F6306" s="61"/>
      <c r="G6306" s="61"/>
      <c r="H6306" s="61"/>
      <c r="I6306" s="61"/>
      <c r="J6306" s="61"/>
      <c r="K6306" s="61"/>
    </row>
    <row r="6307" spans="1:11">
      <c r="A6307" s="62" t="str">
        <f>IF(Encodage!A6307="","",IF(COUNTIF($A$2:A6306,Encodage!A6307),"",IF(AND(Encodage!A6307&gt;=$G$2,Encodage!A6307&lt;=$H$2),Encodage!B6307,"")))</f>
        <v/>
      </c>
      <c r="B6307" s="62" t="str">
        <f>IF(A6307="","",IF(COUNTIF($A$2:B6306,Encodage!B6307)&gt;0,"",IF(AND(Encodage!B6307&gt;=$G$2,Encodage!A6307&lt;=$H$2),Encodage!C6307,"")))</f>
        <v/>
      </c>
      <c r="C6307" s="62"/>
      <c r="D6307" s="61"/>
      <c r="E6307" s="61"/>
      <c r="F6307" s="61"/>
      <c r="G6307" s="61"/>
      <c r="H6307" s="61"/>
      <c r="I6307" s="61"/>
      <c r="J6307" s="61"/>
      <c r="K6307" s="61"/>
    </row>
    <row r="6308" spans="1:11">
      <c r="A6308" s="62" t="str">
        <f>IF(Encodage!A6308="","",IF(COUNTIF($A$2:A6307,Encodage!A6308),"",IF(AND(Encodage!A6308&gt;=$G$2,Encodage!A6308&lt;=$H$2),Encodage!B6308,"")))</f>
        <v/>
      </c>
      <c r="B6308" s="62" t="str">
        <f>IF(A6308="","",IF(COUNTIF($A$2:B6307,Encodage!B6308)&gt;0,"",IF(AND(Encodage!B6308&gt;=$G$2,Encodage!A6308&lt;=$H$2),Encodage!C6308,"")))</f>
        <v/>
      </c>
      <c r="C6308" s="62"/>
      <c r="D6308" s="61"/>
      <c r="E6308" s="61"/>
      <c r="F6308" s="61"/>
      <c r="G6308" s="61"/>
      <c r="H6308" s="61"/>
      <c r="I6308" s="61"/>
      <c r="J6308" s="61"/>
      <c r="K6308" s="61"/>
    </row>
    <row r="6309" spans="1:11">
      <c r="A6309" s="62" t="str">
        <f>IF(Encodage!A6309="","",IF(COUNTIF($A$2:A6308,Encodage!A6309),"",IF(AND(Encodage!A6309&gt;=$G$2,Encodage!A6309&lt;=$H$2),Encodage!B6309,"")))</f>
        <v/>
      </c>
      <c r="B6309" s="62" t="str">
        <f>IF(A6309="","",IF(COUNTIF($A$2:B6308,Encodage!B6309)&gt;0,"",IF(AND(Encodage!B6309&gt;=$G$2,Encodage!A6309&lt;=$H$2),Encodage!C6309,"")))</f>
        <v/>
      </c>
      <c r="C6309" s="62"/>
      <c r="D6309" s="61"/>
      <c r="E6309" s="61"/>
      <c r="F6309" s="61"/>
      <c r="G6309" s="61"/>
      <c r="H6309" s="61"/>
      <c r="I6309" s="61"/>
      <c r="J6309" s="61"/>
      <c r="K6309" s="61"/>
    </row>
    <row r="6310" spans="1:11">
      <c r="A6310" s="62" t="str">
        <f>IF(Encodage!A6310="","",IF(COUNTIF($A$2:A6309,Encodage!A6310),"",IF(AND(Encodage!A6310&gt;=$G$2,Encodage!A6310&lt;=$H$2),Encodage!B6310,"")))</f>
        <v/>
      </c>
      <c r="B6310" s="62" t="str">
        <f>IF(A6310="","",IF(COUNTIF($A$2:B6309,Encodage!B6310)&gt;0,"",IF(AND(Encodage!B6310&gt;=$G$2,Encodage!A6310&lt;=$H$2),Encodage!C6310,"")))</f>
        <v/>
      </c>
      <c r="C6310" s="62"/>
      <c r="D6310" s="61"/>
      <c r="E6310" s="61"/>
      <c r="F6310" s="61"/>
      <c r="G6310" s="61"/>
      <c r="H6310" s="61"/>
      <c r="I6310" s="61"/>
      <c r="J6310" s="61"/>
      <c r="K6310" s="61"/>
    </row>
    <row r="6311" spans="1:11">
      <c r="A6311" s="62" t="str">
        <f>IF(Encodage!A6311="","",IF(COUNTIF($A$2:A6310,Encodage!A6311),"",IF(AND(Encodage!A6311&gt;=$G$2,Encodage!A6311&lt;=$H$2),Encodage!B6311,"")))</f>
        <v/>
      </c>
      <c r="B6311" s="62" t="str">
        <f>IF(A6311="","",IF(COUNTIF($A$2:B6310,Encodage!B6311)&gt;0,"",IF(AND(Encodage!B6311&gt;=$G$2,Encodage!A6311&lt;=$H$2),Encodage!C6311,"")))</f>
        <v/>
      </c>
      <c r="C6311" s="62"/>
      <c r="D6311" s="61"/>
      <c r="E6311" s="61"/>
      <c r="F6311" s="61"/>
      <c r="G6311" s="61"/>
      <c r="H6311" s="61"/>
      <c r="I6311" s="61"/>
      <c r="J6311" s="61"/>
      <c r="K6311" s="61"/>
    </row>
    <row r="6312" spans="1:11">
      <c r="A6312" s="62" t="str">
        <f>IF(Encodage!A6312="","",IF(COUNTIF($A$2:A6311,Encodage!A6312),"",IF(AND(Encodage!A6312&gt;=$G$2,Encodage!A6312&lt;=$H$2),Encodage!B6312,"")))</f>
        <v/>
      </c>
      <c r="B6312" s="62" t="str">
        <f>IF(A6312="","",IF(COUNTIF($A$2:B6311,Encodage!B6312)&gt;0,"",IF(AND(Encodage!B6312&gt;=$G$2,Encodage!A6312&lt;=$H$2),Encodage!C6312,"")))</f>
        <v/>
      </c>
      <c r="C6312" s="62"/>
      <c r="D6312" s="61"/>
      <c r="E6312" s="61"/>
      <c r="F6312" s="61"/>
      <c r="G6312" s="61"/>
      <c r="H6312" s="61"/>
      <c r="I6312" s="61"/>
      <c r="J6312" s="61"/>
      <c r="K6312" s="61"/>
    </row>
    <row r="6313" spans="1:11">
      <c r="A6313" s="62" t="str">
        <f>IF(Encodage!A6313="","",IF(COUNTIF($A$2:A6312,Encodage!A6313),"",IF(AND(Encodage!A6313&gt;=$G$2,Encodage!A6313&lt;=$H$2),Encodage!B6313,"")))</f>
        <v/>
      </c>
      <c r="B6313" s="62" t="str">
        <f>IF(A6313="","",IF(COUNTIF($A$2:B6312,Encodage!B6313)&gt;0,"",IF(AND(Encodage!B6313&gt;=$G$2,Encodage!A6313&lt;=$H$2),Encodage!C6313,"")))</f>
        <v/>
      </c>
      <c r="C6313" s="62"/>
      <c r="D6313" s="61"/>
      <c r="E6313" s="61"/>
      <c r="F6313" s="61"/>
      <c r="G6313" s="61"/>
      <c r="H6313" s="61"/>
      <c r="I6313" s="61"/>
      <c r="J6313" s="61"/>
      <c r="K6313" s="61"/>
    </row>
    <row r="6314" spans="1:11">
      <c r="A6314" s="62" t="str">
        <f>IF(Encodage!A6314="","",IF(COUNTIF($A$2:A6313,Encodage!A6314),"",IF(AND(Encodage!A6314&gt;=$G$2,Encodage!A6314&lt;=$H$2),Encodage!B6314,"")))</f>
        <v/>
      </c>
      <c r="B6314" s="62" t="str">
        <f>IF(A6314="","",IF(COUNTIF($A$2:B6313,Encodage!B6314)&gt;0,"",IF(AND(Encodage!B6314&gt;=$G$2,Encodage!A6314&lt;=$H$2),Encodage!C6314,"")))</f>
        <v/>
      </c>
      <c r="C6314" s="62"/>
      <c r="D6314" s="61"/>
      <c r="E6314" s="61"/>
      <c r="F6314" s="61"/>
      <c r="G6314" s="61"/>
      <c r="H6314" s="61"/>
      <c r="I6314" s="61"/>
      <c r="J6314" s="61"/>
      <c r="K6314" s="61"/>
    </row>
    <row r="6315" spans="1:11">
      <c r="A6315" s="62" t="str">
        <f>IF(Encodage!A6315="","",IF(COUNTIF($A$2:A6314,Encodage!A6315),"",IF(AND(Encodage!A6315&gt;=$G$2,Encodage!A6315&lt;=$H$2),Encodage!B6315,"")))</f>
        <v/>
      </c>
      <c r="B6315" s="62" t="str">
        <f>IF(A6315="","",IF(COUNTIF($A$2:B6314,Encodage!B6315)&gt;0,"",IF(AND(Encodage!B6315&gt;=$G$2,Encodage!A6315&lt;=$H$2),Encodage!C6315,"")))</f>
        <v/>
      </c>
      <c r="C6315" s="62"/>
      <c r="D6315" s="61"/>
      <c r="E6315" s="61"/>
      <c r="F6315" s="61"/>
      <c r="G6315" s="61"/>
      <c r="H6315" s="61"/>
      <c r="I6315" s="61"/>
      <c r="J6315" s="61"/>
      <c r="K6315" s="61"/>
    </row>
    <row r="6316" spans="1:11">
      <c r="A6316" s="62" t="str">
        <f>IF(Encodage!A6316="","",IF(COUNTIF($A$2:A6315,Encodage!A6316),"",IF(AND(Encodage!A6316&gt;=$G$2,Encodage!A6316&lt;=$H$2),Encodage!B6316,"")))</f>
        <v/>
      </c>
      <c r="B6316" s="62" t="str">
        <f>IF(A6316="","",IF(COUNTIF($A$2:B6315,Encodage!B6316)&gt;0,"",IF(AND(Encodage!B6316&gt;=$G$2,Encodage!A6316&lt;=$H$2),Encodage!C6316,"")))</f>
        <v/>
      </c>
      <c r="C6316" s="62"/>
      <c r="D6316" s="61"/>
      <c r="E6316" s="61"/>
      <c r="F6316" s="61"/>
      <c r="G6316" s="61"/>
      <c r="H6316" s="61"/>
      <c r="I6316" s="61"/>
      <c r="J6316" s="61"/>
      <c r="K6316" s="61"/>
    </row>
    <row r="6317" spans="1:11">
      <c r="A6317" s="62" t="str">
        <f>IF(Encodage!A6317="","",IF(COUNTIF($A$2:A6316,Encodage!A6317),"",IF(AND(Encodage!A6317&gt;=$G$2,Encodage!A6317&lt;=$H$2),Encodage!B6317,"")))</f>
        <v/>
      </c>
      <c r="B6317" s="62" t="str">
        <f>IF(A6317="","",IF(COUNTIF($A$2:B6316,Encodage!B6317)&gt;0,"",IF(AND(Encodage!B6317&gt;=$G$2,Encodage!A6317&lt;=$H$2),Encodage!C6317,"")))</f>
        <v/>
      </c>
      <c r="C6317" s="62"/>
      <c r="D6317" s="61"/>
      <c r="E6317" s="61"/>
      <c r="F6317" s="61"/>
      <c r="G6317" s="61"/>
      <c r="H6317" s="61"/>
      <c r="I6317" s="61"/>
      <c r="J6317" s="61"/>
      <c r="K6317" s="61"/>
    </row>
    <row r="6318" spans="1:11">
      <c r="A6318" s="62" t="str">
        <f>IF(Encodage!A6318="","",IF(COUNTIF($A$2:A6317,Encodage!A6318),"",IF(AND(Encodage!A6318&gt;=$G$2,Encodage!A6318&lt;=$H$2),Encodage!B6318,"")))</f>
        <v/>
      </c>
      <c r="B6318" s="62" t="str">
        <f>IF(A6318="","",IF(COUNTIF($A$2:B6317,Encodage!B6318)&gt;0,"",IF(AND(Encodage!B6318&gt;=$G$2,Encodage!A6318&lt;=$H$2),Encodage!C6318,"")))</f>
        <v/>
      </c>
      <c r="C6318" s="62"/>
      <c r="D6318" s="61"/>
      <c r="E6318" s="61"/>
      <c r="F6318" s="61"/>
      <c r="G6318" s="61"/>
      <c r="H6318" s="61"/>
      <c r="I6318" s="61"/>
      <c r="J6318" s="61"/>
      <c r="K6318" s="61"/>
    </row>
    <row r="6319" spans="1:11">
      <c r="A6319" s="62" t="str">
        <f>IF(Encodage!A6319="","",IF(COUNTIF($A$2:A6318,Encodage!A6319),"",IF(AND(Encodage!A6319&gt;=$G$2,Encodage!A6319&lt;=$H$2),Encodage!B6319,"")))</f>
        <v/>
      </c>
      <c r="B6319" s="62" t="str">
        <f>IF(A6319="","",IF(COUNTIF($A$2:B6318,Encodage!B6319)&gt;0,"",IF(AND(Encodage!B6319&gt;=$G$2,Encodage!A6319&lt;=$H$2),Encodage!C6319,"")))</f>
        <v/>
      </c>
      <c r="C6319" s="62"/>
      <c r="D6319" s="61"/>
      <c r="E6319" s="61"/>
      <c r="F6319" s="61"/>
      <c r="G6319" s="61"/>
      <c r="H6319" s="61"/>
      <c r="I6319" s="61"/>
      <c r="J6319" s="61"/>
      <c r="K6319" s="61"/>
    </row>
    <row r="6320" spans="1:11">
      <c r="A6320" s="62" t="str">
        <f>IF(Encodage!A6320="","",IF(COUNTIF($A$2:A6319,Encodage!A6320),"",IF(AND(Encodage!A6320&gt;=$G$2,Encodage!A6320&lt;=$H$2),Encodage!B6320,"")))</f>
        <v/>
      </c>
      <c r="B6320" s="62" t="str">
        <f>IF(A6320="","",IF(COUNTIF($A$2:B6319,Encodage!B6320)&gt;0,"",IF(AND(Encodage!B6320&gt;=$G$2,Encodage!A6320&lt;=$H$2),Encodage!C6320,"")))</f>
        <v/>
      </c>
      <c r="C6320" s="62"/>
      <c r="D6320" s="61"/>
      <c r="E6320" s="61"/>
      <c r="F6320" s="61"/>
      <c r="G6320" s="61"/>
      <c r="H6320" s="61"/>
      <c r="I6320" s="61"/>
      <c r="J6320" s="61"/>
      <c r="K6320" s="61"/>
    </row>
    <row r="6321" spans="1:11">
      <c r="A6321" s="62" t="str">
        <f>IF(Encodage!A6321="","",IF(COUNTIF($A$2:A6320,Encodage!A6321),"",IF(AND(Encodage!A6321&gt;=$G$2,Encodage!A6321&lt;=$H$2),Encodage!B6321,"")))</f>
        <v/>
      </c>
      <c r="B6321" s="62" t="str">
        <f>IF(A6321="","",IF(COUNTIF($A$2:B6320,Encodage!B6321)&gt;0,"",IF(AND(Encodage!B6321&gt;=$G$2,Encodage!A6321&lt;=$H$2),Encodage!C6321,"")))</f>
        <v/>
      </c>
      <c r="C6321" s="62"/>
      <c r="D6321" s="61"/>
      <c r="E6321" s="61"/>
      <c r="F6321" s="61"/>
      <c r="G6321" s="61"/>
      <c r="H6321" s="61"/>
      <c r="I6321" s="61"/>
      <c r="J6321" s="61"/>
      <c r="K6321" s="61"/>
    </row>
    <row r="6322" spans="1:11">
      <c r="A6322" s="62" t="str">
        <f>IF(Encodage!A6322="","",IF(COUNTIF($A$2:A6321,Encodage!A6322),"",IF(AND(Encodage!A6322&gt;=$G$2,Encodage!A6322&lt;=$H$2),Encodage!B6322,"")))</f>
        <v/>
      </c>
      <c r="B6322" s="62" t="str">
        <f>IF(A6322="","",IF(COUNTIF($A$2:B6321,Encodage!B6322)&gt;0,"",IF(AND(Encodage!B6322&gt;=$G$2,Encodage!A6322&lt;=$H$2),Encodage!C6322,"")))</f>
        <v/>
      </c>
      <c r="C6322" s="62"/>
      <c r="D6322" s="61"/>
      <c r="E6322" s="61"/>
      <c r="F6322" s="61"/>
      <c r="G6322" s="61"/>
      <c r="H6322" s="61"/>
      <c r="I6322" s="61"/>
      <c r="J6322" s="61"/>
      <c r="K6322" s="61"/>
    </row>
    <row r="6323" spans="1:11">
      <c r="A6323" s="62" t="str">
        <f>IF(Encodage!A6323="","",IF(COUNTIF($A$2:A6322,Encodage!A6323),"",IF(AND(Encodage!A6323&gt;=$G$2,Encodage!A6323&lt;=$H$2),Encodage!B6323,"")))</f>
        <v/>
      </c>
      <c r="B6323" s="62" t="str">
        <f>IF(A6323="","",IF(COUNTIF($A$2:B6322,Encodage!B6323)&gt;0,"",IF(AND(Encodage!B6323&gt;=$G$2,Encodage!A6323&lt;=$H$2),Encodage!C6323,"")))</f>
        <v/>
      </c>
      <c r="C6323" s="62"/>
      <c r="D6323" s="61"/>
      <c r="E6323" s="61"/>
      <c r="F6323" s="61"/>
      <c r="G6323" s="61"/>
      <c r="H6323" s="61"/>
      <c r="I6323" s="61"/>
      <c r="J6323" s="61"/>
      <c r="K6323" s="61"/>
    </row>
    <row r="6324" spans="1:11">
      <c r="A6324" s="62" t="str">
        <f>IF(Encodage!A6324="","",IF(COUNTIF($A$2:A6323,Encodage!A6324),"",IF(AND(Encodage!A6324&gt;=$G$2,Encodage!A6324&lt;=$H$2),Encodage!B6324,"")))</f>
        <v/>
      </c>
      <c r="B6324" s="62" t="str">
        <f>IF(A6324="","",IF(COUNTIF($A$2:B6323,Encodage!B6324)&gt;0,"",IF(AND(Encodage!B6324&gt;=$G$2,Encodage!A6324&lt;=$H$2),Encodage!C6324,"")))</f>
        <v/>
      </c>
      <c r="C6324" s="62"/>
      <c r="D6324" s="61"/>
      <c r="E6324" s="61"/>
      <c r="F6324" s="61"/>
      <c r="G6324" s="61"/>
      <c r="H6324" s="61"/>
      <c r="I6324" s="61"/>
      <c r="J6324" s="61"/>
      <c r="K6324" s="61"/>
    </row>
    <row r="6325" spans="1:11">
      <c r="A6325" s="62" t="str">
        <f>IF(Encodage!A6325="","",IF(COUNTIF($A$2:A6324,Encodage!A6325),"",IF(AND(Encodage!A6325&gt;=$G$2,Encodage!A6325&lt;=$H$2),Encodage!B6325,"")))</f>
        <v/>
      </c>
      <c r="B6325" s="62" t="str">
        <f>IF(A6325="","",IF(COUNTIF($A$2:B6324,Encodage!B6325)&gt;0,"",IF(AND(Encodage!B6325&gt;=$G$2,Encodage!A6325&lt;=$H$2),Encodage!C6325,"")))</f>
        <v/>
      </c>
      <c r="C6325" s="62"/>
      <c r="D6325" s="61"/>
      <c r="E6325" s="61"/>
      <c r="F6325" s="61"/>
      <c r="G6325" s="61"/>
      <c r="H6325" s="61"/>
      <c r="I6325" s="61"/>
      <c r="J6325" s="61"/>
      <c r="K6325" s="61"/>
    </row>
    <row r="6326" spans="1:11">
      <c r="A6326" s="62" t="str">
        <f>IF(Encodage!A6326="","",IF(COUNTIF($A$2:A6325,Encodage!A6326),"",IF(AND(Encodage!A6326&gt;=$G$2,Encodage!A6326&lt;=$H$2),Encodage!B6326,"")))</f>
        <v/>
      </c>
      <c r="B6326" s="62" t="str">
        <f>IF(A6326="","",IF(COUNTIF($A$2:B6325,Encodage!B6326)&gt;0,"",IF(AND(Encodage!B6326&gt;=$G$2,Encodage!A6326&lt;=$H$2),Encodage!C6326,"")))</f>
        <v/>
      </c>
      <c r="C6326" s="62"/>
      <c r="D6326" s="61"/>
      <c r="E6326" s="61"/>
      <c r="F6326" s="61"/>
      <c r="G6326" s="61"/>
      <c r="H6326" s="61"/>
      <c r="I6326" s="61"/>
      <c r="J6326" s="61"/>
      <c r="K6326" s="61"/>
    </row>
    <row r="6327" spans="1:11">
      <c r="A6327" s="62" t="str">
        <f>IF(Encodage!A6327="","",IF(COUNTIF($A$2:A6326,Encodage!A6327),"",IF(AND(Encodage!A6327&gt;=$G$2,Encodage!A6327&lt;=$H$2),Encodage!B6327,"")))</f>
        <v/>
      </c>
      <c r="B6327" s="62" t="str">
        <f>IF(A6327="","",IF(COUNTIF($A$2:B6326,Encodage!B6327)&gt;0,"",IF(AND(Encodage!B6327&gt;=$G$2,Encodage!A6327&lt;=$H$2),Encodage!C6327,"")))</f>
        <v/>
      </c>
      <c r="C6327" s="62"/>
      <c r="D6327" s="61"/>
      <c r="E6327" s="61"/>
      <c r="F6327" s="61"/>
      <c r="G6327" s="61"/>
      <c r="H6327" s="61"/>
      <c r="I6327" s="61"/>
      <c r="J6327" s="61"/>
      <c r="K6327" s="61"/>
    </row>
    <row r="6328" spans="1:11">
      <c r="A6328" s="62" t="str">
        <f>IF(Encodage!A6328="","",IF(COUNTIF($A$2:A6327,Encodage!A6328),"",IF(AND(Encodage!A6328&gt;=$G$2,Encodage!A6328&lt;=$H$2),Encodage!B6328,"")))</f>
        <v/>
      </c>
      <c r="B6328" s="62" t="str">
        <f>IF(A6328="","",IF(COUNTIF($A$2:B6327,Encodage!B6328)&gt;0,"",IF(AND(Encodage!B6328&gt;=$G$2,Encodage!A6328&lt;=$H$2),Encodage!C6328,"")))</f>
        <v/>
      </c>
      <c r="C6328" s="62"/>
      <c r="D6328" s="61"/>
      <c r="E6328" s="61"/>
      <c r="F6328" s="61"/>
      <c r="G6328" s="61"/>
      <c r="H6328" s="61"/>
      <c r="I6328" s="61"/>
      <c r="J6328" s="61"/>
      <c r="K6328" s="61"/>
    </row>
    <row r="6329" spans="1:11">
      <c r="A6329" s="62" t="str">
        <f>IF(Encodage!A6329="","",IF(COUNTIF($A$2:A6328,Encodage!A6329),"",IF(AND(Encodage!A6329&gt;=$G$2,Encodage!A6329&lt;=$H$2),Encodage!B6329,"")))</f>
        <v/>
      </c>
      <c r="B6329" s="62" t="str">
        <f>IF(A6329="","",IF(COUNTIF($A$2:B6328,Encodage!B6329)&gt;0,"",IF(AND(Encodage!B6329&gt;=$G$2,Encodage!A6329&lt;=$H$2),Encodage!C6329,"")))</f>
        <v/>
      </c>
      <c r="C6329" s="62"/>
      <c r="D6329" s="61"/>
      <c r="E6329" s="61"/>
      <c r="F6329" s="61"/>
      <c r="G6329" s="61"/>
      <c r="H6329" s="61"/>
      <c r="I6329" s="61"/>
      <c r="J6329" s="61"/>
      <c r="K6329" s="61"/>
    </row>
    <row r="6330" spans="1:11">
      <c r="A6330" s="62" t="str">
        <f>IF(Encodage!A6330="","",IF(COUNTIF($A$2:A6329,Encodage!A6330),"",IF(AND(Encodage!A6330&gt;=$G$2,Encodage!A6330&lt;=$H$2),Encodage!B6330,"")))</f>
        <v/>
      </c>
      <c r="B6330" s="62" t="str">
        <f>IF(A6330="","",IF(COUNTIF($A$2:B6329,Encodage!B6330)&gt;0,"",IF(AND(Encodage!B6330&gt;=$G$2,Encodage!A6330&lt;=$H$2),Encodage!C6330,"")))</f>
        <v/>
      </c>
      <c r="C6330" s="62"/>
      <c r="D6330" s="61"/>
      <c r="E6330" s="61"/>
      <c r="F6330" s="61"/>
      <c r="G6330" s="61"/>
      <c r="H6330" s="61"/>
      <c r="I6330" s="61"/>
      <c r="J6330" s="61"/>
      <c r="K6330" s="61"/>
    </row>
    <row r="6331" spans="1:11">
      <c r="A6331" s="62" t="str">
        <f>IF(Encodage!A6331="","",IF(COUNTIF($A$2:A6330,Encodage!A6331),"",IF(AND(Encodage!A6331&gt;=$G$2,Encodage!A6331&lt;=$H$2),Encodage!B6331,"")))</f>
        <v/>
      </c>
      <c r="B6331" s="62" t="str">
        <f>IF(A6331="","",IF(COUNTIF($A$2:B6330,Encodage!B6331)&gt;0,"",IF(AND(Encodage!B6331&gt;=$G$2,Encodage!A6331&lt;=$H$2),Encodage!C6331,"")))</f>
        <v/>
      </c>
      <c r="C6331" s="62"/>
      <c r="D6331" s="61"/>
      <c r="E6331" s="61"/>
      <c r="F6331" s="61"/>
      <c r="G6331" s="61"/>
      <c r="H6331" s="61"/>
      <c r="I6331" s="61"/>
      <c r="J6331" s="61"/>
      <c r="K6331" s="61"/>
    </row>
    <row r="6332" spans="1:11">
      <c r="A6332" s="62" t="str">
        <f>IF(Encodage!A6332="","",IF(COUNTIF($A$2:A6331,Encodage!A6332),"",IF(AND(Encodage!A6332&gt;=$G$2,Encodage!A6332&lt;=$H$2),Encodage!B6332,"")))</f>
        <v/>
      </c>
      <c r="B6332" s="62" t="str">
        <f>IF(A6332="","",IF(COUNTIF($A$2:B6331,Encodage!B6332)&gt;0,"",IF(AND(Encodage!B6332&gt;=$G$2,Encodage!A6332&lt;=$H$2),Encodage!C6332,"")))</f>
        <v/>
      </c>
      <c r="C6332" s="62"/>
      <c r="D6332" s="61"/>
      <c r="E6332" s="61"/>
      <c r="F6332" s="61"/>
      <c r="G6332" s="61"/>
      <c r="H6332" s="61"/>
      <c r="I6332" s="61"/>
      <c r="J6332" s="61"/>
      <c r="K6332" s="61"/>
    </row>
    <row r="6333" spans="1:11">
      <c r="A6333" s="62" t="str">
        <f>IF(Encodage!A6333="","",IF(COUNTIF($A$2:A6332,Encodage!A6333),"",IF(AND(Encodage!A6333&gt;=$G$2,Encodage!A6333&lt;=$H$2),Encodage!B6333,"")))</f>
        <v/>
      </c>
      <c r="B6333" s="62" t="str">
        <f>IF(A6333="","",IF(COUNTIF($A$2:B6332,Encodage!B6333)&gt;0,"",IF(AND(Encodage!B6333&gt;=$G$2,Encodage!A6333&lt;=$H$2),Encodage!C6333,"")))</f>
        <v/>
      </c>
      <c r="C6333" s="62"/>
      <c r="D6333" s="61"/>
      <c r="E6333" s="61"/>
      <c r="F6333" s="61"/>
      <c r="G6333" s="61"/>
      <c r="H6333" s="61"/>
      <c r="I6333" s="61"/>
      <c r="J6333" s="61"/>
      <c r="K6333" s="61"/>
    </row>
    <row r="6334" spans="1:11">
      <c r="A6334" s="62" t="str">
        <f>IF(Encodage!A6334="","",IF(COUNTIF($A$2:A6333,Encodage!A6334),"",IF(AND(Encodage!A6334&gt;=$G$2,Encodage!A6334&lt;=$H$2),Encodage!B6334,"")))</f>
        <v/>
      </c>
      <c r="B6334" s="62" t="str">
        <f>IF(A6334="","",IF(COUNTIF($A$2:B6333,Encodage!B6334)&gt;0,"",IF(AND(Encodage!B6334&gt;=$G$2,Encodage!A6334&lt;=$H$2),Encodage!C6334,"")))</f>
        <v/>
      </c>
      <c r="C6334" s="62"/>
      <c r="D6334" s="61"/>
      <c r="E6334" s="61"/>
      <c r="F6334" s="61"/>
      <c r="G6334" s="61"/>
      <c r="H6334" s="61"/>
      <c r="I6334" s="61"/>
      <c r="J6334" s="61"/>
      <c r="K6334" s="61"/>
    </row>
    <row r="6335" spans="1:11">
      <c r="A6335" s="62" t="str">
        <f>IF(Encodage!A6335="","",IF(COUNTIF($A$2:A6334,Encodage!A6335),"",IF(AND(Encodage!A6335&gt;=$G$2,Encodage!A6335&lt;=$H$2),Encodage!B6335,"")))</f>
        <v/>
      </c>
      <c r="B6335" s="62" t="str">
        <f>IF(A6335="","",IF(COUNTIF($A$2:B6334,Encodage!B6335)&gt;0,"",IF(AND(Encodage!B6335&gt;=$G$2,Encodage!A6335&lt;=$H$2),Encodage!C6335,"")))</f>
        <v/>
      </c>
      <c r="C6335" s="62"/>
      <c r="D6335" s="61"/>
      <c r="E6335" s="61"/>
      <c r="F6335" s="61"/>
      <c r="G6335" s="61"/>
      <c r="H6335" s="61"/>
      <c r="I6335" s="61"/>
      <c r="J6335" s="61"/>
      <c r="K6335" s="61"/>
    </row>
    <row r="6336" spans="1:11">
      <c r="A6336" s="62" t="str">
        <f>IF(Encodage!A6336="","",IF(COUNTIF($A$2:A6335,Encodage!A6336),"",IF(AND(Encodage!A6336&gt;=$G$2,Encodage!A6336&lt;=$H$2),Encodage!B6336,"")))</f>
        <v/>
      </c>
      <c r="B6336" s="62" t="str">
        <f>IF(A6336="","",IF(COUNTIF($A$2:B6335,Encodage!B6336)&gt;0,"",IF(AND(Encodage!B6336&gt;=$G$2,Encodage!A6336&lt;=$H$2),Encodage!C6336,"")))</f>
        <v/>
      </c>
      <c r="C6336" s="62"/>
      <c r="D6336" s="61"/>
      <c r="E6336" s="61"/>
      <c r="F6336" s="61"/>
      <c r="G6336" s="61"/>
      <c r="H6336" s="61"/>
      <c r="I6336" s="61"/>
      <c r="J6336" s="61"/>
      <c r="K6336" s="61"/>
    </row>
    <row r="6337" spans="1:11">
      <c r="A6337" s="62" t="str">
        <f>IF(Encodage!A6337="","",IF(COUNTIF($A$2:A6336,Encodage!A6337),"",IF(AND(Encodage!A6337&gt;=$G$2,Encodage!A6337&lt;=$H$2),Encodage!B6337,"")))</f>
        <v/>
      </c>
      <c r="B6337" s="62" t="str">
        <f>IF(A6337="","",IF(COUNTIF($A$2:B6336,Encodage!B6337)&gt;0,"",IF(AND(Encodage!B6337&gt;=$G$2,Encodage!A6337&lt;=$H$2),Encodage!C6337,"")))</f>
        <v/>
      </c>
      <c r="C6337" s="62"/>
      <c r="D6337" s="61"/>
      <c r="E6337" s="61"/>
      <c r="F6337" s="61"/>
      <c r="G6337" s="61"/>
      <c r="H6337" s="61"/>
      <c r="I6337" s="61"/>
      <c r="J6337" s="61"/>
      <c r="K6337" s="61"/>
    </row>
    <row r="6338" spans="1:11">
      <c r="A6338" s="62" t="str">
        <f>IF(Encodage!A6338="","",IF(COUNTIF($A$2:A6337,Encodage!A6338),"",IF(AND(Encodage!A6338&gt;=$G$2,Encodage!A6338&lt;=$H$2),Encodage!B6338,"")))</f>
        <v/>
      </c>
      <c r="B6338" s="62" t="str">
        <f>IF(A6338="","",IF(COUNTIF($A$2:B6337,Encodage!B6338)&gt;0,"",IF(AND(Encodage!B6338&gt;=$G$2,Encodage!A6338&lt;=$H$2),Encodage!C6338,"")))</f>
        <v/>
      </c>
      <c r="C6338" s="62"/>
      <c r="D6338" s="61"/>
      <c r="E6338" s="61"/>
      <c r="F6338" s="61"/>
      <c r="G6338" s="61"/>
      <c r="H6338" s="61"/>
      <c r="I6338" s="61"/>
      <c r="J6338" s="61"/>
      <c r="K6338" s="61"/>
    </row>
    <row r="6339" spans="1:11">
      <c r="A6339" s="62" t="str">
        <f>IF(Encodage!A6339="","",IF(COUNTIF($A$2:A6338,Encodage!A6339),"",IF(AND(Encodage!A6339&gt;=$G$2,Encodage!A6339&lt;=$H$2),Encodage!B6339,"")))</f>
        <v/>
      </c>
      <c r="B6339" s="62" t="str">
        <f>IF(A6339="","",IF(COUNTIF($A$2:B6338,Encodage!B6339)&gt;0,"",IF(AND(Encodage!B6339&gt;=$G$2,Encodage!A6339&lt;=$H$2),Encodage!C6339,"")))</f>
        <v/>
      </c>
      <c r="C6339" s="62"/>
      <c r="D6339" s="61"/>
      <c r="E6339" s="61"/>
      <c r="F6339" s="61"/>
      <c r="G6339" s="61"/>
      <c r="H6339" s="61"/>
      <c r="I6339" s="61"/>
      <c r="J6339" s="61"/>
      <c r="K6339" s="61"/>
    </row>
    <row r="6340" spans="1:11">
      <c r="A6340" s="62" t="str">
        <f>IF(Encodage!A6340="","",IF(COUNTIF($A$2:A6339,Encodage!A6340),"",IF(AND(Encodage!A6340&gt;=$G$2,Encodage!A6340&lt;=$H$2),Encodage!B6340,"")))</f>
        <v/>
      </c>
      <c r="B6340" s="62" t="str">
        <f>IF(A6340="","",IF(COUNTIF($A$2:B6339,Encodage!B6340)&gt;0,"",IF(AND(Encodage!B6340&gt;=$G$2,Encodage!A6340&lt;=$H$2),Encodage!C6340,"")))</f>
        <v/>
      </c>
      <c r="C6340" s="62"/>
      <c r="D6340" s="61"/>
      <c r="E6340" s="61"/>
      <c r="F6340" s="61"/>
      <c r="G6340" s="61"/>
      <c r="H6340" s="61"/>
      <c r="I6340" s="61"/>
      <c r="J6340" s="61"/>
      <c r="K6340" s="61"/>
    </row>
    <row r="6341" spans="1:11">
      <c r="A6341" s="62" t="str">
        <f>IF(Encodage!A6341="","",IF(COUNTIF($A$2:A6340,Encodage!A6341),"",IF(AND(Encodage!A6341&gt;=$G$2,Encodage!A6341&lt;=$H$2),Encodage!B6341,"")))</f>
        <v/>
      </c>
      <c r="B6341" s="62" t="str">
        <f>IF(A6341="","",IF(COUNTIF($A$2:B6340,Encodage!B6341)&gt;0,"",IF(AND(Encodage!B6341&gt;=$G$2,Encodage!A6341&lt;=$H$2),Encodage!C6341,"")))</f>
        <v/>
      </c>
      <c r="C6341" s="62"/>
      <c r="D6341" s="61"/>
      <c r="E6341" s="61"/>
      <c r="F6341" s="61"/>
      <c r="G6341" s="61"/>
      <c r="H6341" s="61"/>
      <c r="I6341" s="61"/>
      <c r="J6341" s="61"/>
      <c r="K6341" s="61"/>
    </row>
    <row r="6342" spans="1:11">
      <c r="A6342" s="62" t="str">
        <f>IF(Encodage!A6342="","",IF(COUNTIF($A$2:A6341,Encodage!A6342),"",IF(AND(Encodage!A6342&gt;=$G$2,Encodage!A6342&lt;=$H$2),Encodage!B6342,"")))</f>
        <v/>
      </c>
      <c r="B6342" s="62" t="str">
        <f>IF(A6342="","",IF(COUNTIF($A$2:B6341,Encodage!B6342)&gt;0,"",IF(AND(Encodage!B6342&gt;=$G$2,Encodage!A6342&lt;=$H$2),Encodage!C6342,"")))</f>
        <v/>
      </c>
      <c r="C6342" s="62"/>
      <c r="D6342" s="61"/>
      <c r="E6342" s="61"/>
      <c r="F6342" s="61"/>
      <c r="G6342" s="61"/>
      <c r="H6342" s="61"/>
      <c r="I6342" s="61"/>
      <c r="J6342" s="61"/>
      <c r="K6342" s="61"/>
    </row>
    <row r="6343" spans="1:11">
      <c r="A6343" s="62" t="str">
        <f>IF(Encodage!A6343="","",IF(COUNTIF($A$2:A6342,Encodage!A6343),"",IF(AND(Encodage!A6343&gt;=$G$2,Encodage!A6343&lt;=$H$2),Encodage!B6343,"")))</f>
        <v/>
      </c>
      <c r="B6343" s="62" t="str">
        <f>IF(A6343="","",IF(COUNTIF($A$2:B6342,Encodage!B6343)&gt;0,"",IF(AND(Encodage!B6343&gt;=$G$2,Encodage!A6343&lt;=$H$2),Encodage!C6343,"")))</f>
        <v/>
      </c>
      <c r="C6343" s="62"/>
      <c r="D6343" s="61"/>
      <c r="E6343" s="61"/>
      <c r="F6343" s="61"/>
      <c r="G6343" s="61"/>
      <c r="H6343" s="61"/>
      <c r="I6343" s="61"/>
      <c r="J6343" s="61"/>
      <c r="K6343" s="61"/>
    </row>
    <row r="6344" spans="1:11">
      <c r="A6344" s="62" t="str">
        <f>IF(Encodage!A6344="","",IF(COUNTIF($A$2:A6343,Encodage!A6344),"",IF(AND(Encodage!A6344&gt;=$G$2,Encodage!A6344&lt;=$H$2),Encodage!B6344,"")))</f>
        <v/>
      </c>
      <c r="B6344" s="62" t="str">
        <f>IF(A6344="","",IF(COUNTIF($A$2:B6343,Encodage!B6344)&gt;0,"",IF(AND(Encodage!B6344&gt;=$G$2,Encodage!A6344&lt;=$H$2),Encodage!C6344,"")))</f>
        <v/>
      </c>
      <c r="C6344" s="62"/>
      <c r="D6344" s="61"/>
      <c r="E6344" s="61"/>
      <c r="F6344" s="61"/>
      <c r="G6344" s="61"/>
      <c r="H6344" s="61"/>
      <c r="I6344" s="61"/>
      <c r="J6344" s="61"/>
      <c r="K6344" s="61"/>
    </row>
    <row r="6345" spans="1:11">
      <c r="A6345" s="62" t="str">
        <f>IF(Encodage!A6345="","",IF(COUNTIF($A$2:A6344,Encodage!A6345),"",IF(AND(Encodage!A6345&gt;=$G$2,Encodage!A6345&lt;=$H$2),Encodage!B6345,"")))</f>
        <v/>
      </c>
      <c r="B6345" s="62" t="str">
        <f>IF(A6345="","",IF(COUNTIF($A$2:B6344,Encodage!B6345)&gt;0,"",IF(AND(Encodage!B6345&gt;=$G$2,Encodage!A6345&lt;=$H$2),Encodage!C6345,"")))</f>
        <v/>
      </c>
      <c r="C6345" s="62"/>
      <c r="D6345" s="61"/>
      <c r="E6345" s="61"/>
      <c r="F6345" s="61"/>
      <c r="G6345" s="61"/>
      <c r="H6345" s="61"/>
      <c r="I6345" s="61"/>
      <c r="J6345" s="61"/>
      <c r="K6345" s="61"/>
    </row>
    <row r="6346" spans="1:11">
      <c r="A6346" s="62" t="str">
        <f>IF(Encodage!A6346="","",IF(COUNTIF($A$2:A6345,Encodage!A6346),"",IF(AND(Encodage!A6346&gt;=$G$2,Encodage!A6346&lt;=$H$2),Encodage!B6346,"")))</f>
        <v/>
      </c>
      <c r="B6346" s="62" t="str">
        <f>IF(A6346="","",IF(COUNTIF($A$2:B6345,Encodage!B6346)&gt;0,"",IF(AND(Encodage!B6346&gt;=$G$2,Encodage!A6346&lt;=$H$2),Encodage!C6346,"")))</f>
        <v/>
      </c>
      <c r="C6346" s="62"/>
      <c r="D6346" s="61"/>
      <c r="E6346" s="61"/>
      <c r="F6346" s="61"/>
      <c r="G6346" s="61"/>
      <c r="H6346" s="61"/>
      <c r="I6346" s="61"/>
      <c r="J6346" s="61"/>
      <c r="K6346" s="61"/>
    </row>
    <row r="6347" spans="1:11">
      <c r="A6347" s="62" t="str">
        <f>IF(Encodage!A6347="","",IF(COUNTIF($A$2:A6346,Encodage!A6347),"",IF(AND(Encodage!A6347&gt;=$G$2,Encodage!A6347&lt;=$H$2),Encodage!B6347,"")))</f>
        <v/>
      </c>
      <c r="B6347" s="62" t="str">
        <f>IF(A6347="","",IF(COUNTIF($A$2:B6346,Encodage!B6347)&gt;0,"",IF(AND(Encodage!B6347&gt;=$G$2,Encodage!A6347&lt;=$H$2),Encodage!C6347,"")))</f>
        <v/>
      </c>
      <c r="C6347" s="62"/>
      <c r="D6347" s="61"/>
      <c r="E6347" s="61"/>
      <c r="F6347" s="61"/>
      <c r="G6347" s="61"/>
      <c r="H6347" s="61"/>
      <c r="I6347" s="61"/>
      <c r="J6347" s="61"/>
      <c r="K6347" s="61"/>
    </row>
    <row r="6348" spans="1:11">
      <c r="A6348" s="62" t="str">
        <f>IF(Encodage!A6348="","",IF(COUNTIF($A$2:A6347,Encodage!A6348),"",IF(AND(Encodage!A6348&gt;=$G$2,Encodage!A6348&lt;=$H$2),Encodage!B6348,"")))</f>
        <v/>
      </c>
      <c r="B6348" s="62" t="str">
        <f>IF(A6348="","",IF(COUNTIF($A$2:B6347,Encodage!B6348)&gt;0,"",IF(AND(Encodage!B6348&gt;=$G$2,Encodage!A6348&lt;=$H$2),Encodage!C6348,"")))</f>
        <v/>
      </c>
      <c r="C6348" s="62"/>
      <c r="D6348" s="61"/>
      <c r="E6348" s="61"/>
      <c r="F6348" s="61"/>
      <c r="G6348" s="61"/>
      <c r="H6348" s="61"/>
      <c r="I6348" s="61"/>
      <c r="J6348" s="61"/>
      <c r="K6348" s="61"/>
    </row>
    <row r="6349" spans="1:11">
      <c r="A6349" s="62" t="str">
        <f>IF(Encodage!A6349="","",IF(COUNTIF($A$2:A6348,Encodage!A6349),"",IF(AND(Encodage!A6349&gt;=$G$2,Encodage!A6349&lt;=$H$2),Encodage!B6349,"")))</f>
        <v/>
      </c>
      <c r="B6349" s="62" t="str">
        <f>IF(A6349="","",IF(COUNTIF($A$2:B6348,Encodage!B6349)&gt;0,"",IF(AND(Encodage!B6349&gt;=$G$2,Encodage!A6349&lt;=$H$2),Encodage!C6349,"")))</f>
        <v/>
      </c>
      <c r="C6349" s="62"/>
      <c r="D6349" s="61"/>
      <c r="E6349" s="61"/>
      <c r="F6349" s="61"/>
      <c r="G6349" s="61"/>
      <c r="H6349" s="61"/>
      <c r="I6349" s="61"/>
      <c r="J6349" s="61"/>
      <c r="K6349" s="61"/>
    </row>
    <row r="6350" spans="1:11">
      <c r="A6350" s="62" t="str">
        <f>IF(Encodage!A6350="","",IF(COUNTIF($A$2:A6349,Encodage!A6350),"",IF(AND(Encodage!A6350&gt;=$G$2,Encodage!A6350&lt;=$H$2),Encodage!B6350,"")))</f>
        <v/>
      </c>
      <c r="B6350" s="62" t="str">
        <f>IF(A6350="","",IF(COUNTIF($A$2:B6349,Encodage!B6350)&gt;0,"",IF(AND(Encodage!B6350&gt;=$G$2,Encodage!A6350&lt;=$H$2),Encodage!C6350,"")))</f>
        <v/>
      </c>
      <c r="C6350" s="62"/>
      <c r="D6350" s="61"/>
      <c r="E6350" s="61"/>
      <c r="F6350" s="61"/>
      <c r="G6350" s="61"/>
      <c r="H6350" s="61"/>
      <c r="I6350" s="61"/>
      <c r="J6350" s="61"/>
      <c r="K6350" s="61"/>
    </row>
    <row r="6351" spans="1:11">
      <c r="A6351" s="62" t="str">
        <f>IF(Encodage!A6351="","",IF(COUNTIF($A$2:A6350,Encodage!A6351),"",IF(AND(Encodage!A6351&gt;=$G$2,Encodage!A6351&lt;=$H$2),Encodage!B6351,"")))</f>
        <v/>
      </c>
      <c r="B6351" s="62" t="str">
        <f>IF(A6351="","",IF(COUNTIF($A$2:B6350,Encodage!B6351)&gt;0,"",IF(AND(Encodage!B6351&gt;=$G$2,Encodage!A6351&lt;=$H$2),Encodage!C6351,"")))</f>
        <v/>
      </c>
      <c r="C6351" s="62"/>
      <c r="D6351" s="61"/>
      <c r="E6351" s="61"/>
      <c r="F6351" s="61"/>
      <c r="G6351" s="61"/>
      <c r="H6351" s="61"/>
      <c r="I6351" s="61"/>
      <c r="J6351" s="61"/>
      <c r="K6351" s="61"/>
    </row>
    <row r="6352" spans="1:11">
      <c r="A6352" s="62" t="str">
        <f>IF(Encodage!A6352="","",IF(COUNTIF($A$2:A6351,Encodage!A6352),"",IF(AND(Encodage!A6352&gt;=$G$2,Encodage!A6352&lt;=$H$2),Encodage!B6352,"")))</f>
        <v/>
      </c>
      <c r="B6352" s="62" t="str">
        <f>IF(A6352="","",IF(COUNTIF($A$2:B6351,Encodage!B6352)&gt;0,"",IF(AND(Encodage!B6352&gt;=$G$2,Encodage!A6352&lt;=$H$2),Encodage!C6352,"")))</f>
        <v/>
      </c>
      <c r="C6352" s="62"/>
      <c r="D6352" s="61"/>
      <c r="E6352" s="61"/>
      <c r="F6352" s="61"/>
      <c r="G6352" s="61"/>
      <c r="H6352" s="61"/>
      <c r="I6352" s="61"/>
      <c r="J6352" s="61"/>
      <c r="K6352" s="61"/>
    </row>
    <row r="6353" spans="1:11">
      <c r="A6353" s="62" t="str">
        <f>IF(Encodage!A6353="","",IF(COUNTIF($A$2:A6352,Encodage!A6353),"",IF(AND(Encodage!A6353&gt;=$G$2,Encodage!A6353&lt;=$H$2),Encodage!B6353,"")))</f>
        <v/>
      </c>
      <c r="B6353" s="62" t="str">
        <f>IF(A6353="","",IF(COUNTIF($A$2:B6352,Encodage!B6353)&gt;0,"",IF(AND(Encodage!B6353&gt;=$G$2,Encodage!A6353&lt;=$H$2),Encodage!C6353,"")))</f>
        <v/>
      </c>
      <c r="C6353" s="62"/>
      <c r="D6353" s="61"/>
      <c r="E6353" s="61"/>
      <c r="F6353" s="61"/>
      <c r="G6353" s="61"/>
      <c r="H6353" s="61"/>
      <c r="I6353" s="61"/>
      <c r="J6353" s="61"/>
      <c r="K6353" s="61"/>
    </row>
    <row r="6354" spans="1:11">
      <c r="A6354" s="62" t="str">
        <f>IF(Encodage!A6354="","",IF(COUNTIF($A$2:A6353,Encodage!A6354),"",IF(AND(Encodage!A6354&gt;=$G$2,Encodage!A6354&lt;=$H$2),Encodage!B6354,"")))</f>
        <v/>
      </c>
      <c r="B6354" s="62" t="str">
        <f>IF(A6354="","",IF(COUNTIF($A$2:B6353,Encodage!B6354)&gt;0,"",IF(AND(Encodage!B6354&gt;=$G$2,Encodage!A6354&lt;=$H$2),Encodage!C6354,"")))</f>
        <v/>
      </c>
      <c r="C6354" s="62"/>
      <c r="D6354" s="61"/>
      <c r="E6354" s="61"/>
      <c r="F6354" s="61"/>
      <c r="G6354" s="61"/>
      <c r="H6354" s="61"/>
      <c r="I6354" s="61"/>
      <c r="J6354" s="61"/>
      <c r="K6354" s="61"/>
    </row>
    <row r="6355" spans="1:11">
      <c r="A6355" s="62" t="str">
        <f>IF(Encodage!A6355="","",IF(COUNTIF($A$2:A6354,Encodage!A6355),"",IF(AND(Encodage!A6355&gt;=$G$2,Encodage!A6355&lt;=$H$2),Encodage!B6355,"")))</f>
        <v/>
      </c>
      <c r="B6355" s="62" t="str">
        <f>IF(A6355="","",IF(COUNTIF($A$2:B6354,Encodage!B6355)&gt;0,"",IF(AND(Encodage!B6355&gt;=$G$2,Encodage!A6355&lt;=$H$2),Encodage!C6355,"")))</f>
        <v/>
      </c>
      <c r="C6355" s="62"/>
      <c r="D6355" s="61"/>
      <c r="E6355" s="61"/>
      <c r="F6355" s="61"/>
      <c r="G6355" s="61"/>
      <c r="H6355" s="61"/>
      <c r="I6355" s="61"/>
      <c r="J6355" s="61"/>
      <c r="K6355" s="61"/>
    </row>
    <row r="6356" spans="1:11">
      <c r="A6356" s="62" t="str">
        <f>IF(Encodage!A6356="","",IF(COUNTIF($A$2:A6355,Encodage!A6356),"",IF(AND(Encodage!A6356&gt;=$G$2,Encodage!A6356&lt;=$H$2),Encodage!B6356,"")))</f>
        <v/>
      </c>
      <c r="B6356" s="62" t="str">
        <f>IF(A6356="","",IF(COUNTIF($A$2:B6355,Encodage!B6356)&gt;0,"",IF(AND(Encodage!B6356&gt;=$G$2,Encodage!A6356&lt;=$H$2),Encodage!C6356,"")))</f>
        <v/>
      </c>
      <c r="C6356" s="62"/>
      <c r="D6356" s="61"/>
      <c r="E6356" s="61"/>
      <c r="F6356" s="61"/>
      <c r="G6356" s="61"/>
      <c r="H6356" s="61"/>
      <c r="I6356" s="61"/>
      <c r="J6356" s="61"/>
      <c r="K6356" s="61"/>
    </row>
    <row r="6357" spans="1:11">
      <c r="A6357" s="62" t="str">
        <f>IF(Encodage!A6357="","",IF(COUNTIF($A$2:A6356,Encodage!A6357),"",IF(AND(Encodage!A6357&gt;=$G$2,Encodage!A6357&lt;=$H$2),Encodage!B6357,"")))</f>
        <v/>
      </c>
      <c r="B6357" s="62" t="str">
        <f>IF(A6357="","",IF(COUNTIF($A$2:B6356,Encodage!B6357)&gt;0,"",IF(AND(Encodage!B6357&gt;=$G$2,Encodage!A6357&lt;=$H$2),Encodage!C6357,"")))</f>
        <v/>
      </c>
      <c r="C6357" s="62"/>
      <c r="D6357" s="61"/>
      <c r="E6357" s="61"/>
      <c r="F6357" s="61"/>
      <c r="G6357" s="61"/>
      <c r="H6357" s="61"/>
      <c r="I6357" s="61"/>
      <c r="J6357" s="61"/>
      <c r="K6357" s="61"/>
    </row>
    <row r="6358" spans="1:11">
      <c r="A6358" s="62" t="str">
        <f>IF(Encodage!A6358="","",IF(COUNTIF($A$2:A6357,Encodage!A6358),"",IF(AND(Encodage!A6358&gt;=$G$2,Encodage!A6358&lt;=$H$2),Encodage!B6358,"")))</f>
        <v/>
      </c>
      <c r="B6358" s="62" t="str">
        <f>IF(A6358="","",IF(COUNTIF($A$2:B6357,Encodage!B6358)&gt;0,"",IF(AND(Encodage!B6358&gt;=$G$2,Encodage!A6358&lt;=$H$2),Encodage!C6358,"")))</f>
        <v/>
      </c>
      <c r="C6358" s="62"/>
      <c r="D6358" s="61"/>
      <c r="E6358" s="61"/>
      <c r="F6358" s="61"/>
      <c r="G6358" s="61"/>
      <c r="H6358" s="61"/>
      <c r="I6358" s="61"/>
      <c r="J6358" s="61"/>
      <c r="K6358" s="61"/>
    </row>
    <row r="6359" spans="1:11">
      <c r="A6359" s="62" t="str">
        <f>IF(Encodage!A6359="","",IF(COUNTIF($A$2:A6358,Encodage!A6359),"",IF(AND(Encodage!A6359&gt;=$G$2,Encodage!A6359&lt;=$H$2),Encodage!B6359,"")))</f>
        <v/>
      </c>
      <c r="B6359" s="62" t="str">
        <f>IF(A6359="","",IF(COUNTIF($A$2:B6358,Encodage!B6359)&gt;0,"",IF(AND(Encodage!B6359&gt;=$G$2,Encodage!A6359&lt;=$H$2),Encodage!C6359,"")))</f>
        <v/>
      </c>
      <c r="C6359" s="62"/>
      <c r="D6359" s="61"/>
      <c r="E6359" s="61"/>
      <c r="F6359" s="61"/>
      <c r="G6359" s="61"/>
      <c r="H6359" s="61"/>
      <c r="I6359" s="61"/>
      <c r="J6359" s="61"/>
      <c r="K6359" s="61"/>
    </row>
    <row r="6360" spans="1:11">
      <c r="A6360" s="62" t="str">
        <f>IF(Encodage!A6360="","",IF(COUNTIF($A$2:A6359,Encodage!A6360),"",IF(AND(Encodage!A6360&gt;=$G$2,Encodage!A6360&lt;=$H$2),Encodage!B6360,"")))</f>
        <v/>
      </c>
      <c r="B6360" s="62" t="str">
        <f>IF(A6360="","",IF(COUNTIF($A$2:B6359,Encodage!B6360)&gt;0,"",IF(AND(Encodage!B6360&gt;=$G$2,Encodage!A6360&lt;=$H$2),Encodage!C6360,"")))</f>
        <v/>
      </c>
      <c r="C6360" s="62"/>
      <c r="D6360" s="61"/>
      <c r="E6360" s="61"/>
      <c r="F6360" s="61"/>
      <c r="G6360" s="61"/>
      <c r="H6360" s="61"/>
      <c r="I6360" s="61"/>
      <c r="J6360" s="61"/>
      <c r="K6360" s="61"/>
    </row>
    <row r="6361" spans="1:11">
      <c r="A6361" s="62" t="str">
        <f>IF(Encodage!A6361="","",IF(COUNTIF($A$2:A6360,Encodage!A6361),"",IF(AND(Encodage!A6361&gt;=$G$2,Encodage!A6361&lt;=$H$2),Encodage!B6361,"")))</f>
        <v/>
      </c>
      <c r="B6361" s="62" t="str">
        <f>IF(A6361="","",IF(COUNTIF($A$2:B6360,Encodage!B6361)&gt;0,"",IF(AND(Encodage!B6361&gt;=$G$2,Encodage!A6361&lt;=$H$2),Encodage!C6361,"")))</f>
        <v/>
      </c>
      <c r="C6361" s="62"/>
      <c r="D6361" s="61"/>
      <c r="E6361" s="61"/>
      <c r="F6361" s="61"/>
      <c r="G6361" s="61"/>
      <c r="H6361" s="61"/>
      <c r="I6361" s="61"/>
      <c r="J6361" s="61"/>
      <c r="K6361" s="61"/>
    </row>
    <row r="6362" spans="1:11">
      <c r="A6362" s="62" t="str">
        <f>IF(Encodage!A6362="","",IF(COUNTIF($A$2:A6361,Encodage!A6362),"",IF(AND(Encodage!A6362&gt;=$G$2,Encodage!A6362&lt;=$H$2),Encodage!B6362,"")))</f>
        <v/>
      </c>
      <c r="B6362" s="62" t="str">
        <f>IF(A6362="","",IF(COUNTIF($A$2:B6361,Encodage!B6362)&gt;0,"",IF(AND(Encodage!B6362&gt;=$G$2,Encodage!A6362&lt;=$H$2),Encodage!C6362,"")))</f>
        <v/>
      </c>
      <c r="C6362" s="62"/>
      <c r="D6362" s="61"/>
      <c r="E6362" s="61"/>
      <c r="F6362" s="61"/>
      <c r="G6362" s="61"/>
      <c r="H6362" s="61"/>
      <c r="I6362" s="61"/>
      <c r="J6362" s="61"/>
      <c r="K6362" s="61"/>
    </row>
    <row r="6363" spans="1:11">
      <c r="A6363" s="62" t="str">
        <f>IF(Encodage!A6363="","",IF(COUNTIF($A$2:A6362,Encodage!A6363),"",IF(AND(Encodage!A6363&gt;=$G$2,Encodage!A6363&lt;=$H$2),Encodage!B6363,"")))</f>
        <v/>
      </c>
      <c r="B6363" s="62" t="str">
        <f>IF(A6363="","",IF(COUNTIF($A$2:B6362,Encodage!B6363)&gt;0,"",IF(AND(Encodage!B6363&gt;=$G$2,Encodage!A6363&lt;=$H$2),Encodage!C6363,"")))</f>
        <v/>
      </c>
      <c r="C6363" s="62"/>
      <c r="D6363" s="61"/>
      <c r="E6363" s="61"/>
      <c r="F6363" s="61"/>
      <c r="G6363" s="61"/>
      <c r="H6363" s="61"/>
      <c r="I6363" s="61"/>
      <c r="J6363" s="61"/>
      <c r="K6363" s="61"/>
    </row>
    <row r="6364" spans="1:11">
      <c r="A6364" s="62" t="str">
        <f>IF(Encodage!A6364="","",IF(COUNTIF($A$2:A6363,Encodage!A6364),"",IF(AND(Encodage!A6364&gt;=$G$2,Encodage!A6364&lt;=$H$2),Encodage!B6364,"")))</f>
        <v/>
      </c>
      <c r="B6364" s="62" t="str">
        <f>IF(A6364="","",IF(COUNTIF($A$2:B6363,Encodage!B6364)&gt;0,"",IF(AND(Encodage!B6364&gt;=$G$2,Encodage!A6364&lt;=$H$2),Encodage!C6364,"")))</f>
        <v/>
      </c>
      <c r="C6364" s="62"/>
      <c r="D6364" s="61"/>
      <c r="E6364" s="61"/>
      <c r="F6364" s="61"/>
      <c r="G6364" s="61"/>
      <c r="H6364" s="61"/>
      <c r="I6364" s="61"/>
      <c r="J6364" s="61"/>
      <c r="K6364" s="61"/>
    </row>
    <row r="6365" spans="1:11">
      <c r="A6365" s="62" t="str">
        <f>IF(Encodage!A6365="","",IF(COUNTIF($A$2:A6364,Encodage!A6365),"",IF(AND(Encodage!A6365&gt;=$G$2,Encodage!A6365&lt;=$H$2),Encodage!B6365,"")))</f>
        <v/>
      </c>
      <c r="B6365" s="62" t="str">
        <f>IF(A6365="","",IF(COUNTIF($A$2:B6364,Encodage!B6365)&gt;0,"",IF(AND(Encodage!B6365&gt;=$G$2,Encodage!A6365&lt;=$H$2),Encodage!C6365,"")))</f>
        <v/>
      </c>
      <c r="C6365" s="62"/>
      <c r="D6365" s="61"/>
      <c r="E6365" s="61"/>
      <c r="F6365" s="61"/>
      <c r="G6365" s="61"/>
      <c r="H6365" s="61"/>
      <c r="I6365" s="61"/>
      <c r="J6365" s="61"/>
      <c r="K6365" s="61"/>
    </row>
    <row r="6366" spans="1:11">
      <c r="A6366" s="62" t="str">
        <f>IF(Encodage!A6366="","",IF(COUNTIF($A$2:A6365,Encodage!A6366),"",IF(AND(Encodage!A6366&gt;=$G$2,Encodage!A6366&lt;=$H$2),Encodage!B6366,"")))</f>
        <v/>
      </c>
      <c r="B6366" s="62" t="str">
        <f>IF(A6366="","",IF(COUNTIF($A$2:B6365,Encodage!B6366)&gt;0,"",IF(AND(Encodage!B6366&gt;=$G$2,Encodage!A6366&lt;=$H$2),Encodage!C6366,"")))</f>
        <v/>
      </c>
      <c r="C6366" s="62"/>
      <c r="D6366" s="61"/>
      <c r="E6366" s="61"/>
      <c r="F6366" s="61"/>
      <c r="G6366" s="61"/>
      <c r="H6366" s="61"/>
      <c r="I6366" s="61"/>
      <c r="J6366" s="61"/>
      <c r="K6366" s="61"/>
    </row>
    <row r="6367" spans="1:11">
      <c r="A6367" s="62" t="str">
        <f>IF(Encodage!A6367="","",IF(COUNTIF($A$2:A6366,Encodage!A6367),"",IF(AND(Encodage!A6367&gt;=$G$2,Encodage!A6367&lt;=$H$2),Encodage!B6367,"")))</f>
        <v/>
      </c>
      <c r="B6367" s="62" t="str">
        <f>IF(A6367="","",IF(COUNTIF($A$2:B6366,Encodage!B6367)&gt;0,"",IF(AND(Encodage!B6367&gt;=$G$2,Encodage!A6367&lt;=$H$2),Encodage!C6367,"")))</f>
        <v/>
      </c>
      <c r="C6367" s="62"/>
      <c r="D6367" s="61"/>
      <c r="E6367" s="61"/>
      <c r="F6367" s="61"/>
      <c r="G6367" s="61"/>
      <c r="H6367" s="61"/>
      <c r="I6367" s="61"/>
      <c r="J6367" s="61"/>
      <c r="K6367" s="61"/>
    </row>
    <row r="6368" spans="1:11">
      <c r="A6368" s="62" t="str">
        <f>IF(Encodage!A6368="","",IF(COUNTIF($A$2:A6367,Encodage!A6368),"",IF(AND(Encodage!A6368&gt;=$G$2,Encodage!A6368&lt;=$H$2),Encodage!B6368,"")))</f>
        <v/>
      </c>
      <c r="B6368" s="62" t="str">
        <f>IF(A6368="","",IF(COUNTIF($A$2:B6367,Encodage!B6368)&gt;0,"",IF(AND(Encodage!B6368&gt;=$G$2,Encodage!A6368&lt;=$H$2),Encodage!C6368,"")))</f>
        <v/>
      </c>
      <c r="C6368" s="62"/>
      <c r="D6368" s="61"/>
      <c r="E6368" s="61"/>
      <c r="F6368" s="61"/>
      <c r="G6368" s="61"/>
      <c r="H6368" s="61"/>
      <c r="I6368" s="61"/>
      <c r="J6368" s="61"/>
      <c r="K6368" s="61"/>
    </row>
    <row r="6369" spans="1:11">
      <c r="A6369" s="62" t="str">
        <f>IF(Encodage!A6369="","",IF(COUNTIF($A$2:A6368,Encodage!A6369),"",IF(AND(Encodage!A6369&gt;=$G$2,Encodage!A6369&lt;=$H$2),Encodage!B6369,"")))</f>
        <v/>
      </c>
      <c r="B6369" s="62" t="str">
        <f>IF(A6369="","",IF(COUNTIF($A$2:B6368,Encodage!B6369)&gt;0,"",IF(AND(Encodage!B6369&gt;=$G$2,Encodage!A6369&lt;=$H$2),Encodage!C6369,"")))</f>
        <v/>
      </c>
      <c r="C6369" s="62"/>
      <c r="D6369" s="61"/>
      <c r="E6369" s="61"/>
      <c r="F6369" s="61"/>
      <c r="G6369" s="61"/>
      <c r="H6369" s="61"/>
      <c r="I6369" s="61"/>
      <c r="J6369" s="61"/>
      <c r="K6369" s="61"/>
    </row>
    <row r="6370" spans="1:11">
      <c r="A6370" s="62" t="str">
        <f>IF(Encodage!A6370="","",IF(COUNTIF($A$2:A6369,Encodage!A6370),"",IF(AND(Encodage!A6370&gt;=$G$2,Encodage!A6370&lt;=$H$2),Encodage!B6370,"")))</f>
        <v/>
      </c>
      <c r="B6370" s="62" t="str">
        <f>IF(A6370="","",IF(COUNTIF($A$2:B6369,Encodage!B6370)&gt;0,"",IF(AND(Encodage!B6370&gt;=$G$2,Encodage!A6370&lt;=$H$2),Encodage!C6370,"")))</f>
        <v/>
      </c>
      <c r="C6370" s="62"/>
      <c r="D6370" s="61"/>
      <c r="E6370" s="61"/>
      <c r="F6370" s="61"/>
      <c r="G6370" s="61"/>
      <c r="H6370" s="61"/>
      <c r="I6370" s="61"/>
      <c r="J6370" s="61"/>
      <c r="K6370" s="61"/>
    </row>
    <row r="6371" spans="1:11">
      <c r="A6371" s="62" t="str">
        <f>IF(Encodage!A6371="","",IF(COUNTIF($A$2:A6370,Encodage!A6371),"",IF(AND(Encodage!A6371&gt;=$G$2,Encodage!A6371&lt;=$H$2),Encodage!B6371,"")))</f>
        <v/>
      </c>
      <c r="B6371" s="62" t="str">
        <f>IF(A6371="","",IF(COUNTIF($A$2:B6370,Encodage!B6371)&gt;0,"",IF(AND(Encodage!B6371&gt;=$G$2,Encodage!A6371&lt;=$H$2),Encodage!C6371,"")))</f>
        <v/>
      </c>
      <c r="C6371" s="62"/>
      <c r="D6371" s="61"/>
      <c r="E6371" s="61"/>
      <c r="F6371" s="61"/>
      <c r="G6371" s="61"/>
      <c r="H6371" s="61"/>
      <c r="I6371" s="61"/>
      <c r="J6371" s="61"/>
      <c r="K6371" s="61"/>
    </row>
    <row r="6372" spans="1:11">
      <c r="A6372" s="62" t="str">
        <f>IF(Encodage!A6372="","",IF(COUNTIF($A$2:A6371,Encodage!A6372),"",IF(AND(Encodage!A6372&gt;=$G$2,Encodage!A6372&lt;=$H$2),Encodage!B6372,"")))</f>
        <v/>
      </c>
      <c r="B6372" s="62" t="str">
        <f>IF(A6372="","",IF(COUNTIF($A$2:B6371,Encodage!B6372)&gt;0,"",IF(AND(Encodage!B6372&gt;=$G$2,Encodage!A6372&lt;=$H$2),Encodage!C6372,"")))</f>
        <v/>
      </c>
      <c r="C6372" s="62"/>
      <c r="D6372" s="61"/>
      <c r="E6372" s="61"/>
      <c r="F6372" s="61"/>
      <c r="G6372" s="61"/>
      <c r="H6372" s="61"/>
      <c r="I6372" s="61"/>
      <c r="J6372" s="61"/>
      <c r="K6372" s="61"/>
    </row>
    <row r="6373" spans="1:11">
      <c r="A6373" s="62" t="str">
        <f>IF(Encodage!A6373="","",IF(COUNTIF($A$2:A6372,Encodage!A6373),"",IF(AND(Encodage!A6373&gt;=$G$2,Encodage!A6373&lt;=$H$2),Encodage!B6373,"")))</f>
        <v/>
      </c>
      <c r="B6373" s="62" t="str">
        <f>IF(A6373="","",IF(COUNTIF($A$2:B6372,Encodage!B6373)&gt;0,"",IF(AND(Encodage!B6373&gt;=$G$2,Encodage!A6373&lt;=$H$2),Encodage!C6373,"")))</f>
        <v/>
      </c>
      <c r="C6373" s="62"/>
      <c r="D6373" s="61"/>
      <c r="E6373" s="61"/>
      <c r="F6373" s="61"/>
      <c r="G6373" s="61"/>
      <c r="H6373" s="61"/>
      <c r="I6373" s="61"/>
      <c r="J6373" s="61"/>
      <c r="K6373" s="61"/>
    </row>
    <row r="6374" spans="1:11">
      <c r="A6374" s="62" t="str">
        <f>IF(Encodage!A6374="","",IF(COUNTIF($A$2:A6373,Encodage!A6374),"",IF(AND(Encodage!A6374&gt;=$G$2,Encodage!A6374&lt;=$H$2),Encodage!B6374,"")))</f>
        <v/>
      </c>
      <c r="B6374" s="62" t="str">
        <f>IF(A6374="","",IF(COUNTIF($A$2:B6373,Encodage!B6374)&gt;0,"",IF(AND(Encodage!B6374&gt;=$G$2,Encodage!A6374&lt;=$H$2),Encodage!C6374,"")))</f>
        <v/>
      </c>
      <c r="C6374" s="62"/>
      <c r="D6374" s="61"/>
      <c r="E6374" s="61"/>
      <c r="F6374" s="61"/>
      <c r="G6374" s="61"/>
      <c r="H6374" s="61"/>
      <c r="I6374" s="61"/>
      <c r="J6374" s="61"/>
      <c r="K6374" s="61"/>
    </row>
    <row r="6375" spans="1:11">
      <c r="A6375" s="62" t="str">
        <f>IF(Encodage!A6375="","",IF(COUNTIF($A$2:A6374,Encodage!A6375),"",IF(AND(Encodage!A6375&gt;=$G$2,Encodage!A6375&lt;=$H$2),Encodage!B6375,"")))</f>
        <v/>
      </c>
      <c r="B6375" s="62" t="str">
        <f>IF(A6375="","",IF(COUNTIF($A$2:B6374,Encodage!B6375)&gt;0,"",IF(AND(Encodage!B6375&gt;=$G$2,Encodage!A6375&lt;=$H$2),Encodage!C6375,"")))</f>
        <v/>
      </c>
      <c r="C6375" s="62"/>
      <c r="D6375" s="61"/>
      <c r="E6375" s="61"/>
      <c r="F6375" s="61"/>
      <c r="G6375" s="61"/>
      <c r="H6375" s="61"/>
      <c r="I6375" s="61"/>
      <c r="J6375" s="61"/>
      <c r="K6375" s="61"/>
    </row>
    <row r="6376" spans="1:11">
      <c r="A6376" s="62" t="str">
        <f>IF(Encodage!A6376="","",IF(COUNTIF($A$2:A6375,Encodage!A6376),"",IF(AND(Encodage!A6376&gt;=$G$2,Encodage!A6376&lt;=$H$2),Encodage!B6376,"")))</f>
        <v/>
      </c>
      <c r="B6376" s="62" t="str">
        <f>IF(A6376="","",IF(COUNTIF($A$2:B6375,Encodage!B6376)&gt;0,"",IF(AND(Encodage!B6376&gt;=$G$2,Encodage!A6376&lt;=$H$2),Encodage!C6376,"")))</f>
        <v/>
      </c>
      <c r="C6376" s="62"/>
      <c r="D6376" s="61"/>
      <c r="E6376" s="61"/>
      <c r="F6376" s="61"/>
      <c r="G6376" s="61"/>
      <c r="H6376" s="61"/>
      <c r="I6376" s="61"/>
      <c r="J6376" s="61"/>
      <c r="K6376" s="61"/>
    </row>
    <row r="6377" spans="1:11">
      <c r="A6377" s="62" t="str">
        <f>IF(Encodage!A6377="","",IF(COUNTIF($A$2:A6376,Encodage!A6377),"",IF(AND(Encodage!A6377&gt;=$G$2,Encodage!A6377&lt;=$H$2),Encodage!B6377,"")))</f>
        <v/>
      </c>
      <c r="B6377" s="62" t="str">
        <f>IF(A6377="","",IF(COUNTIF($A$2:B6376,Encodage!B6377)&gt;0,"",IF(AND(Encodage!B6377&gt;=$G$2,Encodage!A6377&lt;=$H$2),Encodage!C6377,"")))</f>
        <v/>
      </c>
      <c r="C6377" s="62"/>
      <c r="D6377" s="61"/>
      <c r="E6377" s="61"/>
      <c r="F6377" s="61"/>
      <c r="G6377" s="61"/>
      <c r="H6377" s="61"/>
      <c r="I6377" s="61"/>
      <c r="J6377" s="61"/>
      <c r="K6377" s="61"/>
    </row>
    <row r="6378" spans="1:11">
      <c r="A6378" s="62" t="str">
        <f>IF(Encodage!A6378="","",IF(COUNTIF($A$2:A6377,Encodage!A6378),"",IF(AND(Encodage!A6378&gt;=$G$2,Encodage!A6378&lt;=$H$2),Encodage!B6378,"")))</f>
        <v/>
      </c>
      <c r="B6378" s="62" t="str">
        <f>IF(A6378="","",IF(COUNTIF($A$2:B6377,Encodage!B6378)&gt;0,"",IF(AND(Encodage!B6378&gt;=$G$2,Encodage!A6378&lt;=$H$2),Encodage!C6378,"")))</f>
        <v/>
      </c>
      <c r="C6378" s="62"/>
      <c r="D6378" s="61"/>
      <c r="E6378" s="61"/>
      <c r="F6378" s="61"/>
      <c r="G6378" s="61"/>
      <c r="H6378" s="61"/>
      <c r="I6378" s="61"/>
      <c r="J6378" s="61"/>
      <c r="K6378" s="61"/>
    </row>
    <row r="6379" spans="1:11">
      <c r="A6379" s="62" t="str">
        <f>IF(Encodage!A6379="","",IF(COUNTIF($A$2:A6378,Encodage!A6379),"",IF(AND(Encodage!A6379&gt;=$G$2,Encodage!A6379&lt;=$H$2),Encodage!B6379,"")))</f>
        <v/>
      </c>
      <c r="B6379" s="62" t="str">
        <f>IF(A6379="","",IF(COUNTIF($A$2:B6378,Encodage!B6379)&gt;0,"",IF(AND(Encodage!B6379&gt;=$G$2,Encodage!A6379&lt;=$H$2),Encodage!C6379,"")))</f>
        <v/>
      </c>
      <c r="C6379" s="62"/>
      <c r="D6379" s="61"/>
      <c r="E6379" s="61"/>
      <c r="F6379" s="61"/>
      <c r="G6379" s="61"/>
      <c r="H6379" s="61"/>
      <c r="I6379" s="61"/>
      <c r="J6379" s="61"/>
      <c r="K6379" s="61"/>
    </row>
    <row r="6380" spans="1:11">
      <c r="A6380" s="62" t="str">
        <f>IF(Encodage!A6380="","",IF(COUNTIF($A$2:A6379,Encodage!A6380),"",IF(AND(Encodage!A6380&gt;=$G$2,Encodage!A6380&lt;=$H$2),Encodage!B6380,"")))</f>
        <v/>
      </c>
      <c r="B6380" s="62" t="str">
        <f>IF(A6380="","",IF(COUNTIF($A$2:B6379,Encodage!B6380)&gt;0,"",IF(AND(Encodage!B6380&gt;=$G$2,Encodage!A6380&lt;=$H$2),Encodage!C6380,"")))</f>
        <v/>
      </c>
      <c r="C6380" s="62"/>
      <c r="D6380" s="61"/>
      <c r="E6380" s="61"/>
      <c r="F6380" s="61"/>
      <c r="G6380" s="61"/>
      <c r="H6380" s="61"/>
      <c r="I6380" s="61"/>
      <c r="J6380" s="61"/>
      <c r="K6380" s="61"/>
    </row>
    <row r="6381" spans="1:11">
      <c r="A6381" s="62" t="str">
        <f>IF(Encodage!A6381="","",IF(COUNTIF($A$2:A6380,Encodage!A6381),"",IF(AND(Encodage!A6381&gt;=$G$2,Encodage!A6381&lt;=$H$2),Encodage!B6381,"")))</f>
        <v/>
      </c>
      <c r="B6381" s="62" t="str">
        <f>IF(A6381="","",IF(COUNTIF($A$2:B6380,Encodage!B6381)&gt;0,"",IF(AND(Encodage!B6381&gt;=$G$2,Encodage!A6381&lt;=$H$2),Encodage!C6381,"")))</f>
        <v/>
      </c>
      <c r="C6381" s="62"/>
      <c r="D6381" s="61"/>
      <c r="E6381" s="61"/>
      <c r="F6381" s="61"/>
      <c r="G6381" s="61"/>
      <c r="H6381" s="61"/>
      <c r="I6381" s="61"/>
      <c r="J6381" s="61"/>
      <c r="K6381" s="61"/>
    </row>
    <row r="6382" spans="1:11">
      <c r="A6382" s="62" t="str">
        <f>IF(Encodage!A6382="","",IF(COUNTIF($A$2:A6381,Encodage!A6382),"",IF(AND(Encodage!A6382&gt;=$G$2,Encodage!A6382&lt;=$H$2),Encodage!B6382,"")))</f>
        <v/>
      </c>
      <c r="B6382" s="62" t="str">
        <f>IF(A6382="","",IF(COUNTIF($A$2:B6381,Encodage!B6382)&gt;0,"",IF(AND(Encodage!B6382&gt;=$G$2,Encodage!A6382&lt;=$H$2),Encodage!C6382,"")))</f>
        <v/>
      </c>
      <c r="C6382" s="62"/>
      <c r="D6382" s="61"/>
      <c r="E6382" s="61"/>
      <c r="F6382" s="61"/>
      <c r="G6382" s="61"/>
      <c r="H6382" s="61"/>
      <c r="I6382" s="61"/>
      <c r="J6382" s="61"/>
      <c r="K6382" s="61"/>
    </row>
    <row r="6383" spans="1:11">
      <c r="A6383" s="62" t="str">
        <f>IF(Encodage!A6383="","",IF(COUNTIF($A$2:A6382,Encodage!A6383),"",IF(AND(Encodage!A6383&gt;=$G$2,Encodage!A6383&lt;=$H$2),Encodage!B6383,"")))</f>
        <v/>
      </c>
      <c r="B6383" s="62" t="str">
        <f>IF(A6383="","",IF(COUNTIF($A$2:B6382,Encodage!B6383)&gt;0,"",IF(AND(Encodage!B6383&gt;=$G$2,Encodage!A6383&lt;=$H$2),Encodage!C6383,"")))</f>
        <v/>
      </c>
      <c r="C6383" s="62"/>
      <c r="D6383" s="61"/>
      <c r="E6383" s="61"/>
      <c r="F6383" s="61"/>
      <c r="G6383" s="61"/>
      <c r="H6383" s="61"/>
      <c r="I6383" s="61"/>
      <c r="J6383" s="61"/>
      <c r="K6383" s="61"/>
    </row>
    <row r="6384" spans="1:11">
      <c r="A6384" s="62" t="str">
        <f>IF(Encodage!A6384="","",IF(COUNTIF($A$2:A6383,Encodage!A6384),"",IF(AND(Encodage!A6384&gt;=$G$2,Encodage!A6384&lt;=$H$2),Encodage!B6384,"")))</f>
        <v/>
      </c>
      <c r="B6384" s="62" t="str">
        <f>IF(A6384="","",IF(COUNTIF($A$2:B6383,Encodage!B6384)&gt;0,"",IF(AND(Encodage!B6384&gt;=$G$2,Encodage!A6384&lt;=$H$2),Encodage!C6384,"")))</f>
        <v/>
      </c>
      <c r="C6384" s="62"/>
      <c r="D6384" s="61"/>
      <c r="E6384" s="61"/>
      <c r="F6384" s="61"/>
      <c r="G6384" s="61"/>
      <c r="H6384" s="61"/>
      <c r="I6384" s="61"/>
      <c r="J6384" s="61"/>
      <c r="K6384" s="61"/>
    </row>
    <row r="6385" spans="1:11">
      <c r="A6385" s="62" t="str">
        <f>IF(Encodage!A6385="","",IF(COUNTIF($A$2:A6384,Encodage!A6385),"",IF(AND(Encodage!A6385&gt;=$G$2,Encodage!A6385&lt;=$H$2),Encodage!B6385,"")))</f>
        <v/>
      </c>
      <c r="B6385" s="62" t="str">
        <f>IF(A6385="","",IF(COUNTIF($A$2:B6384,Encodage!B6385)&gt;0,"",IF(AND(Encodage!B6385&gt;=$G$2,Encodage!A6385&lt;=$H$2),Encodage!C6385,"")))</f>
        <v/>
      </c>
      <c r="C6385" s="62"/>
      <c r="D6385" s="61"/>
      <c r="E6385" s="61"/>
      <c r="F6385" s="61"/>
      <c r="G6385" s="61"/>
      <c r="H6385" s="61"/>
      <c r="I6385" s="61"/>
      <c r="J6385" s="61"/>
      <c r="K6385" s="61"/>
    </row>
    <row r="6386" spans="1:11">
      <c r="A6386" s="62" t="str">
        <f>IF(Encodage!A6386="","",IF(COUNTIF($A$2:A6385,Encodage!A6386),"",IF(AND(Encodage!A6386&gt;=$G$2,Encodage!A6386&lt;=$H$2),Encodage!B6386,"")))</f>
        <v/>
      </c>
      <c r="B6386" s="62" t="str">
        <f>IF(A6386="","",IF(COUNTIF($A$2:B6385,Encodage!B6386)&gt;0,"",IF(AND(Encodage!B6386&gt;=$G$2,Encodage!A6386&lt;=$H$2),Encodage!C6386,"")))</f>
        <v/>
      </c>
      <c r="C6386" s="62"/>
      <c r="D6386" s="61"/>
      <c r="E6386" s="61"/>
      <c r="F6386" s="61"/>
      <c r="G6386" s="61"/>
      <c r="H6386" s="61"/>
      <c r="I6386" s="61"/>
      <c r="J6386" s="61"/>
      <c r="K6386" s="61"/>
    </row>
    <row r="6387" spans="1:11">
      <c r="A6387" s="62" t="str">
        <f>IF(Encodage!A6387="","",IF(COUNTIF($A$2:A6386,Encodage!A6387),"",IF(AND(Encodage!A6387&gt;=$G$2,Encodage!A6387&lt;=$H$2),Encodage!B6387,"")))</f>
        <v/>
      </c>
      <c r="B6387" s="62" t="str">
        <f>IF(A6387="","",IF(COUNTIF($A$2:B6386,Encodage!B6387)&gt;0,"",IF(AND(Encodage!B6387&gt;=$G$2,Encodage!A6387&lt;=$H$2),Encodage!C6387,"")))</f>
        <v/>
      </c>
      <c r="C6387" s="62"/>
      <c r="D6387" s="61"/>
      <c r="E6387" s="61"/>
      <c r="F6387" s="61"/>
      <c r="G6387" s="61"/>
      <c r="H6387" s="61"/>
      <c r="I6387" s="61"/>
      <c r="J6387" s="61"/>
      <c r="K6387" s="61"/>
    </row>
    <row r="6388" spans="1:11">
      <c r="A6388" s="62" t="str">
        <f>IF(Encodage!A6388="","",IF(COUNTIF($A$2:A6387,Encodage!A6388),"",IF(AND(Encodage!A6388&gt;=$G$2,Encodage!A6388&lt;=$H$2),Encodage!B6388,"")))</f>
        <v/>
      </c>
      <c r="B6388" s="62" t="str">
        <f>IF(A6388="","",IF(COUNTIF($A$2:B6387,Encodage!B6388)&gt;0,"",IF(AND(Encodage!B6388&gt;=$G$2,Encodage!A6388&lt;=$H$2),Encodage!C6388,"")))</f>
        <v/>
      </c>
      <c r="C6388" s="62"/>
      <c r="D6388" s="61"/>
      <c r="E6388" s="61"/>
      <c r="F6388" s="61"/>
      <c r="G6388" s="61"/>
      <c r="H6388" s="61"/>
      <c r="I6388" s="61"/>
      <c r="J6388" s="61"/>
      <c r="K6388" s="61"/>
    </row>
    <row r="6389" spans="1:11">
      <c r="A6389" s="62" t="str">
        <f>IF(Encodage!A6389="","",IF(COUNTIF($A$2:A6388,Encodage!A6389),"",IF(AND(Encodage!A6389&gt;=$G$2,Encodage!A6389&lt;=$H$2),Encodage!B6389,"")))</f>
        <v/>
      </c>
      <c r="B6389" s="62" t="str">
        <f>IF(A6389="","",IF(COUNTIF($A$2:B6388,Encodage!B6389)&gt;0,"",IF(AND(Encodage!B6389&gt;=$G$2,Encodage!A6389&lt;=$H$2),Encodage!C6389,"")))</f>
        <v/>
      </c>
      <c r="C6389" s="62"/>
      <c r="D6389" s="61"/>
      <c r="E6389" s="61"/>
      <c r="F6389" s="61"/>
      <c r="G6389" s="61"/>
      <c r="H6389" s="61"/>
      <c r="I6389" s="61"/>
      <c r="J6389" s="61"/>
      <c r="K6389" s="61"/>
    </row>
    <row r="6390" spans="1:11">
      <c r="A6390" s="62" t="str">
        <f>IF(Encodage!A6390="","",IF(COUNTIF($A$2:A6389,Encodage!A6390),"",IF(AND(Encodage!A6390&gt;=$G$2,Encodage!A6390&lt;=$H$2),Encodage!B6390,"")))</f>
        <v/>
      </c>
      <c r="B6390" s="62" t="str">
        <f>IF(A6390="","",IF(COUNTIF($A$2:B6389,Encodage!B6390)&gt;0,"",IF(AND(Encodage!B6390&gt;=$G$2,Encodage!A6390&lt;=$H$2),Encodage!C6390,"")))</f>
        <v/>
      </c>
      <c r="C6390" s="62"/>
      <c r="D6390" s="61"/>
      <c r="E6390" s="61"/>
      <c r="F6390" s="61"/>
      <c r="G6390" s="61"/>
      <c r="H6390" s="61"/>
      <c r="I6390" s="61"/>
      <c r="J6390" s="61"/>
      <c r="K6390" s="61"/>
    </row>
    <row r="6391" spans="1:11">
      <c r="A6391" s="62" t="str">
        <f>IF(Encodage!A6391="","",IF(COUNTIF($A$2:A6390,Encodage!A6391),"",IF(AND(Encodage!A6391&gt;=$G$2,Encodage!A6391&lt;=$H$2),Encodage!B6391,"")))</f>
        <v/>
      </c>
      <c r="B6391" s="62" t="str">
        <f>IF(A6391="","",IF(COUNTIF($A$2:B6390,Encodage!B6391)&gt;0,"",IF(AND(Encodage!B6391&gt;=$G$2,Encodage!A6391&lt;=$H$2),Encodage!C6391,"")))</f>
        <v/>
      </c>
      <c r="C6391" s="62"/>
      <c r="D6391" s="61"/>
      <c r="E6391" s="61"/>
      <c r="F6391" s="61"/>
      <c r="G6391" s="61"/>
      <c r="H6391" s="61"/>
      <c r="I6391" s="61"/>
      <c r="J6391" s="61"/>
      <c r="K6391" s="61"/>
    </row>
    <row r="6392" spans="1:11">
      <c r="A6392" s="62" t="str">
        <f>IF(Encodage!A6392="","",IF(COUNTIF($A$2:A6391,Encodage!A6392),"",IF(AND(Encodage!A6392&gt;=$G$2,Encodage!A6392&lt;=$H$2),Encodage!B6392,"")))</f>
        <v/>
      </c>
      <c r="B6392" s="62" t="str">
        <f>IF(A6392="","",IF(COUNTIF($A$2:B6391,Encodage!B6392)&gt;0,"",IF(AND(Encodage!B6392&gt;=$G$2,Encodage!A6392&lt;=$H$2),Encodage!C6392,"")))</f>
        <v/>
      </c>
      <c r="C6392" s="62"/>
      <c r="D6392" s="61"/>
      <c r="E6392" s="61"/>
      <c r="F6392" s="61"/>
      <c r="G6392" s="61"/>
      <c r="H6392" s="61"/>
      <c r="I6392" s="61"/>
      <c r="J6392" s="61"/>
      <c r="K6392" s="61"/>
    </row>
    <row r="6393" spans="1:11">
      <c r="A6393" s="62" t="str">
        <f>IF(Encodage!A6393="","",IF(COUNTIF($A$2:A6392,Encodage!A6393),"",IF(AND(Encodage!A6393&gt;=$G$2,Encodage!A6393&lt;=$H$2),Encodage!B6393,"")))</f>
        <v/>
      </c>
      <c r="B6393" s="62" t="str">
        <f>IF(A6393="","",IF(COUNTIF($A$2:B6392,Encodage!B6393)&gt;0,"",IF(AND(Encodage!B6393&gt;=$G$2,Encodage!A6393&lt;=$H$2),Encodage!C6393,"")))</f>
        <v/>
      </c>
      <c r="C6393" s="62"/>
      <c r="D6393" s="61"/>
      <c r="E6393" s="61"/>
      <c r="F6393" s="61"/>
      <c r="G6393" s="61"/>
      <c r="H6393" s="61"/>
      <c r="I6393" s="61"/>
      <c r="J6393" s="61"/>
      <c r="K6393" s="61"/>
    </row>
    <row r="6394" spans="1:11">
      <c r="A6394" s="62" t="str">
        <f>IF(Encodage!A6394="","",IF(COUNTIF($A$2:A6393,Encodage!A6394),"",IF(AND(Encodage!A6394&gt;=$G$2,Encodage!A6394&lt;=$H$2),Encodage!B6394,"")))</f>
        <v/>
      </c>
      <c r="B6394" s="62" t="str">
        <f>IF(A6394="","",IF(COUNTIF($A$2:B6393,Encodage!B6394)&gt;0,"",IF(AND(Encodage!B6394&gt;=$G$2,Encodage!A6394&lt;=$H$2),Encodage!C6394,"")))</f>
        <v/>
      </c>
      <c r="C6394" s="62"/>
      <c r="D6394" s="61"/>
      <c r="E6394" s="61"/>
      <c r="F6394" s="61"/>
      <c r="G6394" s="61"/>
      <c r="H6394" s="61"/>
      <c r="I6394" s="61"/>
      <c r="J6394" s="61"/>
      <c r="K6394" s="61"/>
    </row>
    <row r="6395" spans="1:11">
      <c r="A6395" s="62" t="str">
        <f>IF(Encodage!A6395="","",IF(COUNTIF($A$2:A6394,Encodage!A6395),"",IF(AND(Encodage!A6395&gt;=$G$2,Encodage!A6395&lt;=$H$2),Encodage!B6395,"")))</f>
        <v/>
      </c>
      <c r="B6395" s="62" t="str">
        <f>IF(A6395="","",IF(COUNTIF($A$2:B6394,Encodage!B6395)&gt;0,"",IF(AND(Encodage!B6395&gt;=$G$2,Encodage!A6395&lt;=$H$2),Encodage!C6395,"")))</f>
        <v/>
      </c>
      <c r="C6395" s="62"/>
      <c r="D6395" s="61"/>
      <c r="E6395" s="61"/>
      <c r="F6395" s="61"/>
      <c r="G6395" s="61"/>
      <c r="H6395" s="61"/>
      <c r="I6395" s="61"/>
      <c r="J6395" s="61"/>
      <c r="K6395" s="61"/>
    </row>
    <row r="6396" spans="1:11">
      <c r="A6396" s="62" t="str">
        <f>IF(Encodage!A6396="","",IF(COUNTIF($A$2:A6395,Encodage!A6396),"",IF(AND(Encodage!A6396&gt;=$G$2,Encodage!A6396&lt;=$H$2),Encodage!B6396,"")))</f>
        <v/>
      </c>
      <c r="B6396" s="62" t="str">
        <f>IF(A6396="","",IF(COUNTIF($A$2:B6395,Encodage!B6396)&gt;0,"",IF(AND(Encodage!B6396&gt;=$G$2,Encodage!A6396&lt;=$H$2),Encodage!C6396,"")))</f>
        <v/>
      </c>
      <c r="C6396" s="62"/>
      <c r="D6396" s="61"/>
      <c r="E6396" s="61"/>
      <c r="F6396" s="61"/>
      <c r="G6396" s="61"/>
      <c r="H6396" s="61"/>
      <c r="I6396" s="61"/>
      <c r="J6396" s="61"/>
      <c r="K6396" s="61"/>
    </row>
    <row r="6397" spans="1:11">
      <c r="A6397" s="62" t="str">
        <f>IF(Encodage!A6397="","",IF(COUNTIF($A$2:A6396,Encodage!A6397),"",IF(AND(Encodage!A6397&gt;=$G$2,Encodage!A6397&lt;=$H$2),Encodage!B6397,"")))</f>
        <v/>
      </c>
      <c r="B6397" s="62" t="str">
        <f>IF(A6397="","",IF(COUNTIF($A$2:B6396,Encodage!B6397)&gt;0,"",IF(AND(Encodage!B6397&gt;=$G$2,Encodage!A6397&lt;=$H$2),Encodage!C6397,"")))</f>
        <v/>
      </c>
      <c r="C6397" s="62"/>
      <c r="D6397" s="61"/>
      <c r="E6397" s="61"/>
      <c r="F6397" s="61"/>
      <c r="G6397" s="61"/>
      <c r="H6397" s="61"/>
      <c r="I6397" s="61"/>
      <c r="J6397" s="61"/>
      <c r="K6397" s="61"/>
    </row>
    <row r="6398" spans="1:11">
      <c r="A6398" s="62" t="str">
        <f>IF(Encodage!A6398="","",IF(COUNTIF($A$2:A6397,Encodage!A6398),"",IF(AND(Encodage!A6398&gt;=$G$2,Encodage!A6398&lt;=$H$2),Encodage!B6398,"")))</f>
        <v/>
      </c>
      <c r="B6398" s="62" t="str">
        <f>IF(A6398="","",IF(COUNTIF($A$2:B6397,Encodage!B6398)&gt;0,"",IF(AND(Encodage!B6398&gt;=$G$2,Encodage!A6398&lt;=$H$2),Encodage!C6398,"")))</f>
        <v/>
      </c>
      <c r="C6398" s="62"/>
      <c r="D6398" s="61"/>
      <c r="E6398" s="61"/>
      <c r="F6398" s="61"/>
      <c r="G6398" s="61"/>
      <c r="H6398" s="61"/>
      <c r="I6398" s="61"/>
      <c r="J6398" s="61"/>
      <c r="K6398" s="61"/>
    </row>
    <row r="6399" spans="1:11">
      <c r="A6399" s="62" t="str">
        <f>IF(Encodage!A6399="","",IF(COUNTIF($A$2:A6398,Encodage!A6399),"",IF(AND(Encodage!A6399&gt;=$G$2,Encodage!A6399&lt;=$H$2),Encodage!B6399,"")))</f>
        <v/>
      </c>
      <c r="B6399" s="62" t="str">
        <f>IF(A6399="","",IF(COUNTIF($A$2:B6398,Encodage!B6399)&gt;0,"",IF(AND(Encodage!B6399&gt;=$G$2,Encodage!A6399&lt;=$H$2),Encodage!C6399,"")))</f>
        <v/>
      </c>
      <c r="C6399" s="62"/>
      <c r="D6399" s="61"/>
      <c r="E6399" s="61"/>
      <c r="F6399" s="61"/>
      <c r="G6399" s="61"/>
      <c r="H6399" s="61"/>
      <c r="I6399" s="61"/>
      <c r="J6399" s="61"/>
      <c r="K6399" s="61"/>
    </row>
    <row r="6400" spans="1:11">
      <c r="A6400" s="62" t="str">
        <f>IF(Encodage!A6400="","",IF(COUNTIF($A$2:A6399,Encodage!A6400),"",IF(AND(Encodage!A6400&gt;=$G$2,Encodage!A6400&lt;=$H$2),Encodage!B6400,"")))</f>
        <v/>
      </c>
      <c r="B6400" s="62" t="str">
        <f>IF(A6400="","",IF(COUNTIF($A$2:B6399,Encodage!B6400)&gt;0,"",IF(AND(Encodage!B6400&gt;=$G$2,Encodage!A6400&lt;=$H$2),Encodage!C6400,"")))</f>
        <v/>
      </c>
      <c r="C6400" s="62"/>
      <c r="D6400" s="61"/>
      <c r="E6400" s="61"/>
      <c r="F6400" s="61"/>
      <c r="G6400" s="61"/>
      <c r="H6400" s="61"/>
      <c r="I6400" s="61"/>
      <c r="J6400" s="61"/>
      <c r="K6400" s="61"/>
    </row>
    <row r="6401" spans="1:11">
      <c r="A6401" s="62" t="str">
        <f>IF(Encodage!A6401="","",IF(COUNTIF($A$2:A6400,Encodage!A6401),"",IF(AND(Encodage!A6401&gt;=$G$2,Encodage!A6401&lt;=$H$2),Encodage!B6401,"")))</f>
        <v/>
      </c>
      <c r="B6401" s="62" t="str">
        <f>IF(A6401="","",IF(COUNTIF($A$2:B6400,Encodage!B6401)&gt;0,"",IF(AND(Encodage!B6401&gt;=$G$2,Encodage!A6401&lt;=$H$2),Encodage!C6401,"")))</f>
        <v/>
      </c>
      <c r="C6401" s="62"/>
      <c r="D6401" s="61"/>
      <c r="E6401" s="61"/>
      <c r="F6401" s="61"/>
      <c r="G6401" s="61"/>
      <c r="H6401" s="61"/>
      <c r="I6401" s="61"/>
      <c r="J6401" s="61"/>
      <c r="K6401" s="61"/>
    </row>
    <row r="6402" spans="1:11">
      <c r="A6402" s="62" t="str">
        <f>IF(Encodage!A6402="","",IF(COUNTIF($A$2:A6401,Encodage!A6402),"",IF(AND(Encodage!A6402&gt;=$G$2,Encodage!A6402&lt;=$H$2),Encodage!B6402,"")))</f>
        <v/>
      </c>
      <c r="B6402" s="62" t="str">
        <f>IF(A6402="","",IF(COUNTIF($A$2:B6401,Encodage!B6402)&gt;0,"",IF(AND(Encodage!B6402&gt;=$G$2,Encodage!A6402&lt;=$H$2),Encodage!C6402,"")))</f>
        <v/>
      </c>
      <c r="C6402" s="62"/>
      <c r="D6402" s="61"/>
      <c r="E6402" s="61"/>
      <c r="F6402" s="61"/>
      <c r="G6402" s="61"/>
      <c r="H6402" s="61"/>
      <c r="I6402" s="61"/>
      <c r="J6402" s="61"/>
      <c r="K6402" s="61"/>
    </row>
    <row r="6403" spans="1:11">
      <c r="A6403" s="62" t="str">
        <f>IF(Encodage!A6403="","",IF(COUNTIF($A$2:A6402,Encodage!A6403),"",IF(AND(Encodage!A6403&gt;=$G$2,Encodage!A6403&lt;=$H$2),Encodage!B6403,"")))</f>
        <v/>
      </c>
      <c r="B6403" s="62" t="str">
        <f>IF(A6403="","",IF(COUNTIF($A$2:B6402,Encodage!B6403)&gt;0,"",IF(AND(Encodage!B6403&gt;=$G$2,Encodage!A6403&lt;=$H$2),Encodage!C6403,"")))</f>
        <v/>
      </c>
      <c r="C6403" s="62"/>
      <c r="D6403" s="61"/>
      <c r="E6403" s="61"/>
      <c r="F6403" s="61"/>
      <c r="G6403" s="61"/>
      <c r="H6403" s="61"/>
      <c r="I6403" s="61"/>
      <c r="J6403" s="61"/>
      <c r="K6403" s="61"/>
    </row>
    <row r="6404" spans="1:11">
      <c r="A6404" s="62" t="str">
        <f>IF(Encodage!A6404="","",IF(COUNTIF($A$2:A6403,Encodage!A6404),"",IF(AND(Encodage!A6404&gt;=$G$2,Encodage!A6404&lt;=$H$2),Encodage!B6404,"")))</f>
        <v/>
      </c>
      <c r="B6404" s="62" t="str">
        <f>IF(A6404="","",IF(COUNTIF($A$2:B6403,Encodage!B6404)&gt;0,"",IF(AND(Encodage!B6404&gt;=$G$2,Encodage!A6404&lt;=$H$2),Encodage!C6404,"")))</f>
        <v/>
      </c>
      <c r="C6404" s="62"/>
      <c r="D6404" s="61"/>
      <c r="E6404" s="61"/>
      <c r="F6404" s="61"/>
      <c r="G6404" s="61"/>
      <c r="H6404" s="61"/>
      <c r="I6404" s="61"/>
      <c r="J6404" s="61"/>
      <c r="K6404" s="61"/>
    </row>
    <row r="6405" spans="1:11">
      <c r="A6405" s="62" t="str">
        <f>IF(Encodage!A6405="","",IF(COUNTIF($A$2:A6404,Encodage!A6405),"",IF(AND(Encodage!A6405&gt;=$G$2,Encodage!A6405&lt;=$H$2),Encodage!B6405,"")))</f>
        <v/>
      </c>
      <c r="B6405" s="62" t="str">
        <f>IF(A6405="","",IF(COUNTIF($A$2:B6404,Encodage!B6405)&gt;0,"",IF(AND(Encodage!B6405&gt;=$G$2,Encodage!A6405&lt;=$H$2),Encodage!C6405,"")))</f>
        <v/>
      </c>
      <c r="C6405" s="62"/>
      <c r="D6405" s="61"/>
      <c r="E6405" s="61"/>
      <c r="F6405" s="61"/>
      <c r="G6405" s="61"/>
      <c r="H6405" s="61"/>
      <c r="I6405" s="61"/>
      <c r="J6405" s="61"/>
      <c r="K6405" s="61"/>
    </row>
    <row r="6406" spans="1:11">
      <c r="A6406" s="62" t="str">
        <f>IF(Encodage!A6406="","",IF(COUNTIF($A$2:A6405,Encodage!A6406),"",IF(AND(Encodage!A6406&gt;=$G$2,Encodage!A6406&lt;=$H$2),Encodage!B6406,"")))</f>
        <v/>
      </c>
      <c r="B6406" s="62" t="str">
        <f>IF(A6406="","",IF(COUNTIF($A$2:B6405,Encodage!B6406)&gt;0,"",IF(AND(Encodage!B6406&gt;=$G$2,Encodage!A6406&lt;=$H$2),Encodage!C6406,"")))</f>
        <v/>
      </c>
      <c r="C6406" s="62"/>
      <c r="D6406" s="61"/>
      <c r="E6406" s="61"/>
      <c r="F6406" s="61"/>
      <c r="G6406" s="61"/>
      <c r="H6406" s="61"/>
      <c r="I6406" s="61"/>
      <c r="J6406" s="61"/>
      <c r="K6406" s="61"/>
    </row>
    <row r="6407" spans="1:11">
      <c r="A6407" s="62" t="str">
        <f>IF(Encodage!A6407="","",IF(COUNTIF($A$2:A6406,Encodage!A6407),"",IF(AND(Encodage!A6407&gt;=$G$2,Encodage!A6407&lt;=$H$2),Encodage!B6407,"")))</f>
        <v/>
      </c>
      <c r="B6407" s="62" t="str">
        <f>IF(A6407="","",IF(COUNTIF($A$2:B6406,Encodage!B6407)&gt;0,"",IF(AND(Encodage!B6407&gt;=$G$2,Encodage!A6407&lt;=$H$2),Encodage!C6407,"")))</f>
        <v/>
      </c>
      <c r="C6407" s="62"/>
      <c r="D6407" s="61"/>
      <c r="E6407" s="61"/>
      <c r="F6407" s="61"/>
      <c r="G6407" s="61"/>
      <c r="H6407" s="61"/>
      <c r="I6407" s="61"/>
      <c r="J6407" s="61"/>
      <c r="K6407" s="61"/>
    </row>
    <row r="6408" spans="1:11">
      <c r="A6408" s="62" t="str">
        <f>IF(Encodage!A6408="","",IF(COUNTIF($A$2:A6407,Encodage!A6408),"",IF(AND(Encodage!A6408&gt;=$G$2,Encodage!A6408&lt;=$H$2),Encodage!B6408,"")))</f>
        <v/>
      </c>
      <c r="B6408" s="62" t="str">
        <f>IF(A6408="","",IF(COUNTIF($A$2:B6407,Encodage!B6408)&gt;0,"",IF(AND(Encodage!B6408&gt;=$G$2,Encodage!A6408&lt;=$H$2),Encodage!C6408,"")))</f>
        <v/>
      </c>
      <c r="C6408" s="62"/>
      <c r="D6408" s="61"/>
      <c r="E6408" s="61"/>
      <c r="F6408" s="61"/>
      <c r="G6408" s="61"/>
      <c r="H6408" s="61"/>
      <c r="I6408" s="61"/>
      <c r="J6408" s="61"/>
      <c r="K6408" s="61"/>
    </row>
    <row r="6409" spans="1:11">
      <c r="A6409" s="62" t="str">
        <f>IF(Encodage!A6409="","",IF(COUNTIF($A$2:A6408,Encodage!A6409),"",IF(AND(Encodage!A6409&gt;=$G$2,Encodage!A6409&lt;=$H$2),Encodage!B6409,"")))</f>
        <v/>
      </c>
      <c r="B6409" s="62" t="str">
        <f>IF(A6409="","",IF(COUNTIF($A$2:B6408,Encodage!B6409)&gt;0,"",IF(AND(Encodage!B6409&gt;=$G$2,Encodage!A6409&lt;=$H$2),Encodage!C6409,"")))</f>
        <v/>
      </c>
      <c r="C6409" s="62"/>
      <c r="D6409" s="61"/>
      <c r="E6409" s="61"/>
      <c r="F6409" s="61"/>
      <c r="G6409" s="61"/>
      <c r="H6409" s="61"/>
      <c r="I6409" s="61"/>
      <c r="J6409" s="61"/>
      <c r="K6409" s="61"/>
    </row>
    <row r="6410" spans="1:11">
      <c r="A6410" s="62" t="str">
        <f>IF(Encodage!A6410="","",IF(COUNTIF($A$2:A6409,Encodage!A6410),"",IF(AND(Encodage!A6410&gt;=$G$2,Encodage!A6410&lt;=$H$2),Encodage!B6410,"")))</f>
        <v/>
      </c>
      <c r="B6410" s="62" t="str">
        <f>IF(A6410="","",IF(COUNTIF($A$2:B6409,Encodage!B6410)&gt;0,"",IF(AND(Encodage!B6410&gt;=$G$2,Encodage!A6410&lt;=$H$2),Encodage!C6410,"")))</f>
        <v/>
      </c>
      <c r="C6410" s="62"/>
      <c r="D6410" s="61"/>
      <c r="E6410" s="61"/>
      <c r="F6410" s="61"/>
      <c r="G6410" s="61"/>
      <c r="H6410" s="61"/>
      <c r="I6410" s="61"/>
      <c r="J6410" s="61"/>
      <c r="K6410" s="61"/>
    </row>
    <row r="6411" spans="1:11">
      <c r="A6411" s="62" t="str">
        <f>IF(Encodage!A6411="","",IF(COUNTIF($A$2:A6410,Encodage!A6411),"",IF(AND(Encodage!A6411&gt;=$G$2,Encodage!A6411&lt;=$H$2),Encodage!B6411,"")))</f>
        <v/>
      </c>
      <c r="B6411" s="62" t="str">
        <f>IF(A6411="","",IF(COUNTIF($A$2:B6410,Encodage!B6411)&gt;0,"",IF(AND(Encodage!B6411&gt;=$G$2,Encodage!A6411&lt;=$H$2),Encodage!C6411,"")))</f>
        <v/>
      </c>
      <c r="C6411" s="62"/>
      <c r="D6411" s="61"/>
      <c r="E6411" s="61"/>
      <c r="F6411" s="61"/>
      <c r="G6411" s="61"/>
      <c r="H6411" s="61"/>
      <c r="I6411" s="61"/>
      <c r="J6411" s="61"/>
      <c r="K6411" s="61"/>
    </row>
    <row r="6412" spans="1:11">
      <c r="A6412" s="62" t="str">
        <f>IF(Encodage!A6412="","",IF(COUNTIF($A$2:A6411,Encodage!A6412),"",IF(AND(Encodage!A6412&gt;=$G$2,Encodage!A6412&lt;=$H$2),Encodage!B6412,"")))</f>
        <v/>
      </c>
      <c r="B6412" s="62" t="str">
        <f>IF(A6412="","",IF(COUNTIF($A$2:B6411,Encodage!B6412)&gt;0,"",IF(AND(Encodage!B6412&gt;=$G$2,Encodage!A6412&lt;=$H$2),Encodage!C6412,"")))</f>
        <v/>
      </c>
      <c r="C6412" s="62"/>
      <c r="D6412" s="61"/>
      <c r="E6412" s="61"/>
      <c r="F6412" s="61"/>
      <c r="G6412" s="61"/>
      <c r="H6412" s="61"/>
      <c r="I6412" s="61"/>
      <c r="J6412" s="61"/>
      <c r="K6412" s="61"/>
    </row>
    <row r="6413" spans="1:11">
      <c r="A6413" s="62" t="str">
        <f>IF(Encodage!A6413="","",IF(COUNTIF($A$2:A6412,Encodage!A6413),"",IF(AND(Encodage!A6413&gt;=$G$2,Encodage!A6413&lt;=$H$2),Encodage!B6413,"")))</f>
        <v/>
      </c>
      <c r="B6413" s="62" t="str">
        <f>IF(A6413="","",IF(COUNTIF($A$2:B6412,Encodage!B6413)&gt;0,"",IF(AND(Encodage!B6413&gt;=$G$2,Encodage!A6413&lt;=$H$2),Encodage!C6413,"")))</f>
        <v/>
      </c>
      <c r="C6413" s="62"/>
      <c r="D6413" s="61"/>
      <c r="E6413" s="61"/>
      <c r="F6413" s="61"/>
      <c r="G6413" s="61"/>
      <c r="H6413" s="61"/>
      <c r="I6413" s="61"/>
      <c r="J6413" s="61"/>
      <c r="K6413" s="61"/>
    </row>
    <row r="6414" spans="1:11">
      <c r="A6414" s="62" t="str">
        <f>IF(Encodage!A6414="","",IF(COUNTIF($A$2:A6413,Encodage!A6414),"",IF(AND(Encodage!A6414&gt;=$G$2,Encodage!A6414&lt;=$H$2),Encodage!B6414,"")))</f>
        <v/>
      </c>
      <c r="B6414" s="62" t="str">
        <f>IF(A6414="","",IF(COUNTIF($A$2:B6413,Encodage!B6414)&gt;0,"",IF(AND(Encodage!B6414&gt;=$G$2,Encodage!A6414&lt;=$H$2),Encodage!C6414,"")))</f>
        <v/>
      </c>
      <c r="C6414" s="62"/>
      <c r="D6414" s="61"/>
      <c r="E6414" s="61"/>
      <c r="F6414" s="61"/>
      <c r="G6414" s="61"/>
      <c r="H6414" s="61"/>
      <c r="I6414" s="61"/>
      <c r="J6414" s="61"/>
      <c r="K6414" s="61"/>
    </row>
    <row r="6415" spans="1:11">
      <c r="A6415" s="62" t="str">
        <f>IF(Encodage!A6415="","",IF(COUNTIF($A$2:A6414,Encodage!A6415),"",IF(AND(Encodage!A6415&gt;=$G$2,Encodage!A6415&lt;=$H$2),Encodage!B6415,"")))</f>
        <v/>
      </c>
      <c r="B6415" s="62" t="str">
        <f>IF(A6415="","",IF(COUNTIF($A$2:B6414,Encodage!B6415)&gt;0,"",IF(AND(Encodage!B6415&gt;=$G$2,Encodage!A6415&lt;=$H$2),Encodage!C6415,"")))</f>
        <v/>
      </c>
      <c r="C6415" s="62"/>
      <c r="D6415" s="61"/>
      <c r="E6415" s="61"/>
      <c r="F6415" s="61"/>
      <c r="G6415" s="61"/>
      <c r="H6415" s="61"/>
      <c r="I6415" s="61"/>
      <c r="J6415" s="61"/>
      <c r="K6415" s="61"/>
    </row>
    <row r="6416" spans="1:11">
      <c r="A6416" s="62" t="str">
        <f>IF(Encodage!A6416="","",IF(COUNTIF($A$2:A6415,Encodage!A6416),"",IF(AND(Encodage!A6416&gt;=$G$2,Encodage!A6416&lt;=$H$2),Encodage!B6416,"")))</f>
        <v/>
      </c>
      <c r="B6416" s="62" t="str">
        <f>IF(A6416="","",IF(COUNTIF($A$2:B6415,Encodage!B6416)&gt;0,"",IF(AND(Encodage!B6416&gt;=$G$2,Encodage!A6416&lt;=$H$2),Encodage!C6416,"")))</f>
        <v/>
      </c>
      <c r="C6416" s="62"/>
      <c r="D6416" s="61"/>
      <c r="E6416" s="61"/>
      <c r="F6416" s="61"/>
      <c r="G6416" s="61"/>
      <c r="H6416" s="61"/>
      <c r="I6416" s="61"/>
      <c r="J6416" s="61"/>
      <c r="K6416" s="61"/>
    </row>
    <row r="6417" spans="1:11">
      <c r="A6417" s="62" t="str">
        <f>IF(Encodage!A6417="","",IF(COUNTIF($A$2:A6416,Encodage!A6417),"",IF(AND(Encodage!A6417&gt;=$G$2,Encodage!A6417&lt;=$H$2),Encodage!B6417,"")))</f>
        <v/>
      </c>
      <c r="B6417" s="62" t="str">
        <f>IF(A6417="","",IF(COUNTIF($A$2:B6416,Encodage!B6417)&gt;0,"",IF(AND(Encodage!B6417&gt;=$G$2,Encodage!A6417&lt;=$H$2),Encodage!C6417,"")))</f>
        <v/>
      </c>
      <c r="C6417" s="62"/>
      <c r="D6417" s="61"/>
      <c r="E6417" s="61"/>
      <c r="F6417" s="61"/>
      <c r="G6417" s="61"/>
      <c r="H6417" s="61"/>
      <c r="I6417" s="61"/>
      <c r="J6417" s="61"/>
      <c r="K6417" s="61"/>
    </row>
    <row r="6418" spans="1:11">
      <c r="A6418" s="62" t="str">
        <f>IF(Encodage!A6418="","",IF(COUNTIF($A$2:A6417,Encodage!A6418),"",IF(AND(Encodage!A6418&gt;=$G$2,Encodage!A6418&lt;=$H$2),Encodage!B6418,"")))</f>
        <v/>
      </c>
      <c r="B6418" s="62" t="str">
        <f>IF(A6418="","",IF(COUNTIF($A$2:B6417,Encodage!B6418)&gt;0,"",IF(AND(Encodage!B6418&gt;=$G$2,Encodage!A6418&lt;=$H$2),Encodage!C6418,"")))</f>
        <v/>
      </c>
      <c r="C6418" s="62"/>
      <c r="D6418" s="61"/>
      <c r="E6418" s="61"/>
      <c r="F6418" s="61"/>
      <c r="G6418" s="61"/>
      <c r="H6418" s="61"/>
      <c r="I6418" s="61"/>
      <c r="J6418" s="61"/>
      <c r="K6418" s="61"/>
    </row>
    <row r="6419" spans="1:11">
      <c r="A6419" s="62" t="str">
        <f>IF(Encodage!A6419="","",IF(COUNTIF($A$2:A6418,Encodage!A6419),"",IF(AND(Encodage!A6419&gt;=$G$2,Encodage!A6419&lt;=$H$2),Encodage!B6419,"")))</f>
        <v/>
      </c>
      <c r="B6419" s="62" t="str">
        <f>IF(A6419="","",IF(COUNTIF($A$2:B6418,Encodage!B6419)&gt;0,"",IF(AND(Encodage!B6419&gt;=$G$2,Encodage!A6419&lt;=$H$2),Encodage!C6419,"")))</f>
        <v/>
      </c>
      <c r="C6419" s="62"/>
      <c r="D6419" s="61"/>
      <c r="E6419" s="61"/>
      <c r="F6419" s="61"/>
      <c r="G6419" s="61"/>
      <c r="H6419" s="61"/>
      <c r="I6419" s="61"/>
      <c r="J6419" s="61"/>
      <c r="K6419" s="61"/>
    </row>
    <row r="6420" spans="1:11">
      <c r="A6420" s="62" t="str">
        <f>IF(Encodage!A6420="","",IF(COUNTIF($A$2:A6419,Encodage!A6420),"",IF(AND(Encodage!A6420&gt;=$G$2,Encodage!A6420&lt;=$H$2),Encodage!B6420,"")))</f>
        <v/>
      </c>
      <c r="B6420" s="62" t="str">
        <f>IF(A6420="","",IF(COUNTIF($A$2:B6419,Encodage!B6420)&gt;0,"",IF(AND(Encodage!B6420&gt;=$G$2,Encodage!A6420&lt;=$H$2),Encodage!C6420,"")))</f>
        <v/>
      </c>
      <c r="C6420" s="62"/>
      <c r="D6420" s="61"/>
      <c r="E6420" s="61"/>
      <c r="F6420" s="61"/>
      <c r="G6420" s="61"/>
      <c r="H6420" s="61"/>
      <c r="I6420" s="61"/>
      <c r="J6420" s="61"/>
      <c r="K6420" s="61"/>
    </row>
    <row r="6421" spans="1:11">
      <c r="A6421" s="62" t="str">
        <f>IF(Encodage!A6421="","",IF(COUNTIF($A$2:A6420,Encodage!A6421),"",IF(AND(Encodage!A6421&gt;=$G$2,Encodage!A6421&lt;=$H$2),Encodage!B6421,"")))</f>
        <v/>
      </c>
      <c r="B6421" s="62" t="str">
        <f>IF(A6421="","",IF(COUNTIF($A$2:B6420,Encodage!B6421)&gt;0,"",IF(AND(Encodage!B6421&gt;=$G$2,Encodage!A6421&lt;=$H$2),Encodage!C6421,"")))</f>
        <v/>
      </c>
      <c r="C6421" s="62"/>
      <c r="D6421" s="61"/>
      <c r="E6421" s="61"/>
      <c r="F6421" s="61"/>
      <c r="G6421" s="61"/>
      <c r="H6421" s="61"/>
      <c r="I6421" s="61"/>
      <c r="J6421" s="61"/>
      <c r="K6421" s="61"/>
    </row>
    <row r="6422" spans="1:11">
      <c r="A6422" s="62" t="str">
        <f>IF(Encodage!A6422="","",IF(COUNTIF($A$2:A6421,Encodage!A6422),"",IF(AND(Encodage!A6422&gt;=$G$2,Encodage!A6422&lt;=$H$2),Encodage!B6422,"")))</f>
        <v/>
      </c>
      <c r="B6422" s="62" t="str">
        <f>IF(A6422="","",IF(COUNTIF($A$2:B6421,Encodage!B6422)&gt;0,"",IF(AND(Encodage!B6422&gt;=$G$2,Encodage!A6422&lt;=$H$2),Encodage!C6422,"")))</f>
        <v/>
      </c>
      <c r="C6422" s="62"/>
      <c r="D6422" s="61"/>
      <c r="E6422" s="61"/>
      <c r="F6422" s="61"/>
      <c r="G6422" s="61"/>
      <c r="H6422" s="61"/>
      <c r="I6422" s="61"/>
      <c r="J6422" s="61"/>
      <c r="K6422" s="61"/>
    </row>
    <row r="6423" spans="1:11">
      <c r="A6423" s="62" t="str">
        <f>IF(Encodage!A6423="","",IF(COUNTIF($A$2:A6422,Encodage!A6423),"",IF(AND(Encodage!A6423&gt;=$G$2,Encodage!A6423&lt;=$H$2),Encodage!B6423,"")))</f>
        <v/>
      </c>
      <c r="B6423" s="62" t="str">
        <f>IF(A6423="","",IF(COUNTIF($A$2:B6422,Encodage!B6423)&gt;0,"",IF(AND(Encodage!B6423&gt;=$G$2,Encodage!A6423&lt;=$H$2),Encodage!C6423,"")))</f>
        <v/>
      </c>
      <c r="C6423" s="62"/>
      <c r="D6423" s="61"/>
      <c r="E6423" s="61"/>
      <c r="F6423" s="61"/>
      <c r="G6423" s="61"/>
      <c r="H6423" s="61"/>
      <c r="I6423" s="61"/>
      <c r="J6423" s="61"/>
      <c r="K6423" s="61"/>
    </row>
    <row r="6424" spans="1:11">
      <c r="A6424" s="62" t="str">
        <f>IF(Encodage!A6424="","",IF(COUNTIF($A$2:A6423,Encodage!A6424),"",IF(AND(Encodage!A6424&gt;=$G$2,Encodage!A6424&lt;=$H$2),Encodage!B6424,"")))</f>
        <v/>
      </c>
      <c r="B6424" s="62" t="str">
        <f>IF(A6424="","",IF(COUNTIF($A$2:B6423,Encodage!B6424)&gt;0,"",IF(AND(Encodage!B6424&gt;=$G$2,Encodage!A6424&lt;=$H$2),Encodage!C6424,"")))</f>
        <v/>
      </c>
      <c r="C6424" s="62"/>
      <c r="D6424" s="61"/>
      <c r="E6424" s="61"/>
      <c r="F6424" s="61"/>
      <c r="G6424" s="61"/>
      <c r="H6424" s="61"/>
      <c r="I6424" s="61"/>
      <c r="J6424" s="61"/>
      <c r="K6424" s="61"/>
    </row>
    <row r="6425" spans="1:11">
      <c r="A6425" s="62" t="str">
        <f>IF(Encodage!A6425="","",IF(COUNTIF($A$2:A6424,Encodage!A6425),"",IF(AND(Encodage!A6425&gt;=$G$2,Encodage!A6425&lt;=$H$2),Encodage!B6425,"")))</f>
        <v/>
      </c>
      <c r="B6425" s="62" t="str">
        <f>IF(A6425="","",IF(COUNTIF($A$2:B6424,Encodage!B6425)&gt;0,"",IF(AND(Encodage!B6425&gt;=$G$2,Encodage!A6425&lt;=$H$2),Encodage!C6425,"")))</f>
        <v/>
      </c>
      <c r="C6425" s="62"/>
      <c r="D6425" s="61"/>
      <c r="E6425" s="61"/>
      <c r="F6425" s="61"/>
      <c r="G6425" s="61"/>
      <c r="H6425" s="61"/>
      <c r="I6425" s="61"/>
      <c r="J6425" s="61"/>
      <c r="K6425" s="61"/>
    </row>
    <row r="6426" spans="1:11">
      <c r="A6426" s="62" t="str">
        <f>IF(Encodage!A6426="","",IF(COUNTIF($A$2:A6425,Encodage!A6426),"",IF(AND(Encodage!A6426&gt;=$G$2,Encodage!A6426&lt;=$H$2),Encodage!B6426,"")))</f>
        <v/>
      </c>
      <c r="B6426" s="62" t="str">
        <f>IF(A6426="","",IF(COUNTIF($A$2:B6425,Encodage!B6426)&gt;0,"",IF(AND(Encodage!B6426&gt;=$G$2,Encodage!A6426&lt;=$H$2),Encodage!C6426,"")))</f>
        <v/>
      </c>
      <c r="C6426" s="62"/>
      <c r="D6426" s="61"/>
      <c r="E6426" s="61"/>
      <c r="F6426" s="61"/>
      <c r="G6426" s="61"/>
      <c r="H6426" s="61"/>
      <c r="I6426" s="61"/>
      <c r="J6426" s="61"/>
      <c r="K6426" s="61"/>
    </row>
    <row r="6427" spans="1:11">
      <c r="A6427" s="62" t="str">
        <f>IF(Encodage!A6427="","",IF(COUNTIF($A$2:A6426,Encodage!A6427),"",IF(AND(Encodage!A6427&gt;=$G$2,Encodage!A6427&lt;=$H$2),Encodage!B6427,"")))</f>
        <v/>
      </c>
      <c r="B6427" s="62" t="str">
        <f>IF(A6427="","",IF(COUNTIF($A$2:B6426,Encodage!B6427)&gt;0,"",IF(AND(Encodage!B6427&gt;=$G$2,Encodage!A6427&lt;=$H$2),Encodage!C6427,"")))</f>
        <v/>
      </c>
      <c r="C6427" s="62"/>
      <c r="D6427" s="61"/>
      <c r="E6427" s="61"/>
      <c r="F6427" s="61"/>
      <c r="G6427" s="61"/>
      <c r="H6427" s="61"/>
      <c r="I6427" s="61"/>
      <c r="J6427" s="61"/>
      <c r="K6427" s="61"/>
    </row>
    <row r="6428" spans="1:11">
      <c r="A6428" s="62" t="str">
        <f>IF(Encodage!A6428="","",IF(COUNTIF($A$2:A6427,Encodage!A6428),"",IF(AND(Encodage!A6428&gt;=$G$2,Encodage!A6428&lt;=$H$2),Encodage!B6428,"")))</f>
        <v/>
      </c>
      <c r="B6428" s="62" t="str">
        <f>IF(A6428="","",IF(COUNTIF($A$2:B6427,Encodage!B6428)&gt;0,"",IF(AND(Encodage!B6428&gt;=$G$2,Encodage!A6428&lt;=$H$2),Encodage!C6428,"")))</f>
        <v/>
      </c>
      <c r="C6428" s="62"/>
      <c r="D6428" s="61"/>
      <c r="E6428" s="61"/>
      <c r="F6428" s="61"/>
      <c r="G6428" s="61"/>
      <c r="H6428" s="61"/>
      <c r="I6428" s="61"/>
      <c r="J6428" s="61"/>
      <c r="K6428" s="61"/>
    </row>
    <row r="6429" spans="1:11">
      <c r="A6429" s="62" t="str">
        <f>IF(Encodage!A6429="","",IF(COUNTIF($A$2:A6428,Encodage!A6429),"",IF(AND(Encodage!A6429&gt;=$G$2,Encodage!A6429&lt;=$H$2),Encodage!B6429,"")))</f>
        <v/>
      </c>
      <c r="B6429" s="62" t="str">
        <f>IF(A6429="","",IF(COUNTIF($A$2:B6428,Encodage!B6429)&gt;0,"",IF(AND(Encodage!B6429&gt;=$G$2,Encodage!A6429&lt;=$H$2),Encodage!C6429,"")))</f>
        <v/>
      </c>
      <c r="C6429" s="62"/>
      <c r="D6429" s="61"/>
      <c r="E6429" s="61"/>
      <c r="F6429" s="61"/>
      <c r="G6429" s="61"/>
      <c r="H6429" s="61"/>
      <c r="I6429" s="61"/>
      <c r="J6429" s="61"/>
      <c r="K6429" s="61"/>
    </row>
    <row r="6430" spans="1:11">
      <c r="A6430" s="62" t="str">
        <f>IF(Encodage!A6430="","",IF(COUNTIF($A$2:A6429,Encodage!A6430),"",IF(AND(Encodage!A6430&gt;=$G$2,Encodage!A6430&lt;=$H$2),Encodage!B6430,"")))</f>
        <v/>
      </c>
      <c r="B6430" s="62" t="str">
        <f>IF(A6430="","",IF(COUNTIF($A$2:B6429,Encodage!B6430)&gt;0,"",IF(AND(Encodage!B6430&gt;=$G$2,Encodage!A6430&lt;=$H$2),Encodage!C6430,"")))</f>
        <v/>
      </c>
      <c r="C6430" s="62"/>
      <c r="D6430" s="61"/>
      <c r="E6430" s="61"/>
      <c r="F6430" s="61"/>
      <c r="G6430" s="61"/>
      <c r="H6430" s="61"/>
      <c r="I6430" s="61"/>
      <c r="J6430" s="61"/>
      <c r="K6430" s="61"/>
    </row>
    <row r="6431" spans="1:11">
      <c r="A6431" s="62" t="str">
        <f>IF(Encodage!A6431="","",IF(COUNTIF($A$2:A6430,Encodage!A6431),"",IF(AND(Encodage!A6431&gt;=$G$2,Encodage!A6431&lt;=$H$2),Encodage!B6431,"")))</f>
        <v/>
      </c>
      <c r="B6431" s="62" t="str">
        <f>IF(A6431="","",IF(COUNTIF($A$2:B6430,Encodage!B6431)&gt;0,"",IF(AND(Encodage!B6431&gt;=$G$2,Encodage!A6431&lt;=$H$2),Encodage!C6431,"")))</f>
        <v/>
      </c>
      <c r="C6431" s="62"/>
      <c r="D6431" s="61"/>
      <c r="E6431" s="61"/>
      <c r="F6431" s="61"/>
      <c r="G6431" s="61"/>
      <c r="H6431" s="61"/>
      <c r="I6431" s="61"/>
      <c r="J6431" s="61"/>
      <c r="K6431" s="61"/>
    </row>
    <row r="6432" spans="1:11">
      <c r="A6432" s="62" t="str">
        <f>IF(Encodage!A6432="","",IF(COUNTIF($A$2:A6431,Encodage!A6432),"",IF(AND(Encodage!A6432&gt;=$G$2,Encodage!A6432&lt;=$H$2),Encodage!B6432,"")))</f>
        <v/>
      </c>
      <c r="B6432" s="62" t="str">
        <f>IF(A6432="","",IF(COUNTIF($A$2:B6431,Encodage!B6432)&gt;0,"",IF(AND(Encodage!B6432&gt;=$G$2,Encodage!A6432&lt;=$H$2),Encodage!C6432,"")))</f>
        <v/>
      </c>
      <c r="C6432" s="62"/>
      <c r="D6432" s="61"/>
      <c r="E6432" s="61"/>
      <c r="F6432" s="61"/>
      <c r="G6432" s="61"/>
      <c r="H6432" s="61"/>
      <c r="I6432" s="61"/>
      <c r="J6432" s="61"/>
      <c r="K6432" s="61"/>
    </row>
    <row r="6433" spans="1:11">
      <c r="A6433" s="62" t="str">
        <f>IF(Encodage!A6433="","",IF(COUNTIF($A$2:A6432,Encodage!A6433),"",IF(AND(Encodage!A6433&gt;=$G$2,Encodage!A6433&lt;=$H$2),Encodage!B6433,"")))</f>
        <v/>
      </c>
      <c r="B6433" s="62" t="str">
        <f>IF(A6433="","",IF(COUNTIF($A$2:B6432,Encodage!B6433)&gt;0,"",IF(AND(Encodage!B6433&gt;=$G$2,Encodage!A6433&lt;=$H$2),Encodage!C6433,"")))</f>
        <v/>
      </c>
      <c r="C6433" s="62"/>
      <c r="D6433" s="61"/>
      <c r="E6433" s="61"/>
      <c r="F6433" s="61"/>
      <c r="G6433" s="61"/>
      <c r="H6433" s="61"/>
      <c r="I6433" s="61"/>
      <c r="J6433" s="61"/>
      <c r="K6433" s="61"/>
    </row>
    <row r="6434" spans="1:11">
      <c r="A6434" s="62" t="str">
        <f>IF(Encodage!A6434="","",IF(COUNTIF($A$2:A6433,Encodage!A6434),"",IF(AND(Encodage!A6434&gt;=$G$2,Encodage!A6434&lt;=$H$2),Encodage!B6434,"")))</f>
        <v/>
      </c>
      <c r="B6434" s="62" t="str">
        <f>IF(A6434="","",IF(COUNTIF($A$2:B6433,Encodage!B6434)&gt;0,"",IF(AND(Encodage!B6434&gt;=$G$2,Encodage!A6434&lt;=$H$2),Encodage!C6434,"")))</f>
        <v/>
      </c>
      <c r="C6434" s="62"/>
      <c r="D6434" s="61"/>
      <c r="E6434" s="61"/>
      <c r="F6434" s="61"/>
      <c r="G6434" s="61"/>
      <c r="H6434" s="61"/>
      <c r="I6434" s="61"/>
      <c r="J6434" s="61"/>
      <c r="K6434" s="61"/>
    </row>
    <row r="6435" spans="1:11">
      <c r="A6435" s="62" t="str">
        <f>IF(Encodage!A6435="","",IF(COUNTIF($A$2:A6434,Encodage!A6435),"",IF(AND(Encodage!A6435&gt;=$G$2,Encodage!A6435&lt;=$H$2),Encodage!B6435,"")))</f>
        <v/>
      </c>
      <c r="B6435" s="62" t="str">
        <f>IF(A6435="","",IF(COUNTIF($A$2:B6434,Encodage!B6435)&gt;0,"",IF(AND(Encodage!B6435&gt;=$G$2,Encodage!A6435&lt;=$H$2),Encodage!C6435,"")))</f>
        <v/>
      </c>
      <c r="C6435" s="62"/>
      <c r="D6435" s="61"/>
      <c r="E6435" s="61"/>
      <c r="F6435" s="61"/>
      <c r="G6435" s="61"/>
      <c r="H6435" s="61"/>
      <c r="I6435" s="61"/>
      <c r="J6435" s="61"/>
      <c r="K6435" s="61"/>
    </row>
    <row r="6436" spans="1:11">
      <c r="A6436" s="62" t="str">
        <f>IF(Encodage!A6436="","",IF(COUNTIF($A$2:A6435,Encodage!A6436),"",IF(AND(Encodage!A6436&gt;=$G$2,Encodage!A6436&lt;=$H$2),Encodage!B6436,"")))</f>
        <v/>
      </c>
      <c r="B6436" s="62" t="str">
        <f>IF(A6436="","",IF(COUNTIF($A$2:B6435,Encodage!B6436)&gt;0,"",IF(AND(Encodage!B6436&gt;=$G$2,Encodage!A6436&lt;=$H$2),Encodage!C6436,"")))</f>
        <v/>
      </c>
      <c r="C6436" s="62"/>
      <c r="D6436" s="61"/>
      <c r="E6436" s="61"/>
      <c r="F6436" s="61"/>
      <c r="G6436" s="61"/>
      <c r="H6436" s="61"/>
      <c r="I6436" s="61"/>
      <c r="J6436" s="61"/>
      <c r="K6436" s="61"/>
    </row>
    <row r="6437" spans="1:11">
      <c r="A6437" s="62" t="str">
        <f>IF(Encodage!A6437="","",IF(COUNTIF($A$2:A6436,Encodage!A6437),"",IF(AND(Encodage!A6437&gt;=$G$2,Encodage!A6437&lt;=$H$2),Encodage!B6437,"")))</f>
        <v/>
      </c>
      <c r="B6437" s="62" t="str">
        <f>IF(A6437="","",IF(COUNTIF($A$2:B6436,Encodage!B6437)&gt;0,"",IF(AND(Encodage!B6437&gt;=$G$2,Encodage!A6437&lt;=$H$2),Encodage!C6437,"")))</f>
        <v/>
      </c>
      <c r="C6437" s="62"/>
      <c r="D6437" s="61"/>
      <c r="E6437" s="61"/>
      <c r="F6437" s="61"/>
      <c r="G6437" s="61"/>
      <c r="H6437" s="61"/>
      <c r="I6437" s="61"/>
      <c r="J6437" s="61"/>
      <c r="K6437" s="61"/>
    </row>
    <row r="6438" spans="1:11">
      <c r="A6438" s="62" t="str">
        <f>IF(Encodage!A6438="","",IF(COUNTIF($A$2:A6437,Encodage!A6438),"",IF(AND(Encodage!A6438&gt;=$G$2,Encodage!A6438&lt;=$H$2),Encodage!B6438,"")))</f>
        <v/>
      </c>
      <c r="B6438" s="62" t="str">
        <f>IF(A6438="","",IF(COUNTIF($A$2:B6437,Encodage!B6438)&gt;0,"",IF(AND(Encodage!B6438&gt;=$G$2,Encodage!A6438&lt;=$H$2),Encodage!C6438,"")))</f>
        <v/>
      </c>
      <c r="C6438" s="62"/>
      <c r="D6438" s="61"/>
      <c r="E6438" s="61"/>
      <c r="F6438" s="61"/>
      <c r="G6438" s="61"/>
      <c r="H6438" s="61"/>
      <c r="I6438" s="61"/>
      <c r="J6438" s="61"/>
      <c r="K6438" s="61"/>
    </row>
    <row r="6439" spans="1:11">
      <c r="A6439" s="62" t="str">
        <f>IF(Encodage!A6439="","",IF(COUNTIF($A$2:A6438,Encodage!A6439),"",IF(AND(Encodage!A6439&gt;=$G$2,Encodage!A6439&lt;=$H$2),Encodage!B6439,"")))</f>
        <v/>
      </c>
      <c r="B6439" s="62" t="str">
        <f>IF(A6439="","",IF(COUNTIF($A$2:B6438,Encodage!B6439)&gt;0,"",IF(AND(Encodage!B6439&gt;=$G$2,Encodage!A6439&lt;=$H$2),Encodage!C6439,"")))</f>
        <v/>
      </c>
      <c r="C6439" s="62"/>
      <c r="D6439" s="61"/>
      <c r="E6439" s="61"/>
      <c r="F6439" s="61"/>
      <c r="G6439" s="61"/>
      <c r="H6439" s="61"/>
      <c r="I6439" s="61"/>
      <c r="J6439" s="61"/>
      <c r="K6439" s="61"/>
    </row>
    <row r="6440" spans="1:11">
      <c r="A6440" s="62" t="str">
        <f>IF(Encodage!A6440="","",IF(COUNTIF($A$2:A6439,Encodage!A6440),"",IF(AND(Encodage!A6440&gt;=$G$2,Encodage!A6440&lt;=$H$2),Encodage!B6440,"")))</f>
        <v/>
      </c>
      <c r="B6440" s="62" t="str">
        <f>IF(A6440="","",IF(COUNTIF($A$2:B6439,Encodage!B6440)&gt;0,"",IF(AND(Encodage!B6440&gt;=$G$2,Encodage!A6440&lt;=$H$2),Encodage!C6440,"")))</f>
        <v/>
      </c>
      <c r="C6440" s="62"/>
      <c r="D6440" s="61"/>
      <c r="E6440" s="61"/>
      <c r="F6440" s="61"/>
      <c r="G6440" s="61"/>
      <c r="H6440" s="61"/>
      <c r="I6440" s="61"/>
      <c r="J6440" s="61"/>
      <c r="K6440" s="61"/>
    </row>
    <row r="6441" spans="1:11">
      <c r="A6441" s="62" t="str">
        <f>IF(Encodage!A6441="","",IF(COUNTIF($A$2:A6440,Encodage!A6441),"",IF(AND(Encodage!A6441&gt;=$G$2,Encodage!A6441&lt;=$H$2),Encodage!B6441,"")))</f>
        <v/>
      </c>
      <c r="B6441" s="62" t="str">
        <f>IF(A6441="","",IF(COUNTIF($A$2:B6440,Encodage!B6441)&gt;0,"",IF(AND(Encodage!B6441&gt;=$G$2,Encodage!A6441&lt;=$H$2),Encodage!C6441,"")))</f>
        <v/>
      </c>
      <c r="C6441" s="62"/>
      <c r="D6441" s="61"/>
      <c r="E6441" s="61"/>
      <c r="F6441" s="61"/>
      <c r="G6441" s="61"/>
      <c r="H6441" s="61"/>
      <c r="I6441" s="61"/>
      <c r="J6441" s="61"/>
      <c r="K6441" s="61"/>
    </row>
    <row r="6442" spans="1:11">
      <c r="A6442" s="62" t="str">
        <f>IF(Encodage!A6442="","",IF(COUNTIF($A$2:A6441,Encodage!A6442),"",IF(AND(Encodage!A6442&gt;=$G$2,Encodage!A6442&lt;=$H$2),Encodage!B6442,"")))</f>
        <v/>
      </c>
      <c r="B6442" s="62" t="str">
        <f>IF(A6442="","",IF(COUNTIF($A$2:B6441,Encodage!B6442)&gt;0,"",IF(AND(Encodage!B6442&gt;=$G$2,Encodage!A6442&lt;=$H$2),Encodage!C6442,"")))</f>
        <v/>
      </c>
      <c r="C6442" s="62"/>
      <c r="D6442" s="61"/>
      <c r="E6442" s="61"/>
      <c r="F6442" s="61"/>
      <c r="G6442" s="61"/>
      <c r="H6442" s="61"/>
      <c r="I6442" s="61"/>
      <c r="J6442" s="61"/>
      <c r="K6442" s="61"/>
    </row>
    <row r="6443" spans="1:11">
      <c r="A6443" s="62" t="str">
        <f>IF(Encodage!A6443="","",IF(COUNTIF($A$2:A6442,Encodage!A6443),"",IF(AND(Encodage!A6443&gt;=$G$2,Encodage!A6443&lt;=$H$2),Encodage!B6443,"")))</f>
        <v/>
      </c>
      <c r="B6443" s="62" t="str">
        <f>IF(A6443="","",IF(COUNTIF($A$2:B6442,Encodage!B6443)&gt;0,"",IF(AND(Encodage!B6443&gt;=$G$2,Encodage!A6443&lt;=$H$2),Encodage!C6443,"")))</f>
        <v/>
      </c>
      <c r="C6443" s="62"/>
      <c r="D6443" s="61"/>
      <c r="E6443" s="61"/>
      <c r="F6443" s="61"/>
      <c r="G6443" s="61"/>
      <c r="H6443" s="61"/>
      <c r="I6443" s="61"/>
      <c r="J6443" s="61"/>
      <c r="K6443" s="61"/>
    </row>
    <row r="6444" spans="1:11">
      <c r="A6444" s="62" t="str">
        <f>IF(Encodage!A6444="","",IF(COUNTIF($A$2:A6443,Encodage!A6444),"",IF(AND(Encodage!A6444&gt;=$G$2,Encodage!A6444&lt;=$H$2),Encodage!B6444,"")))</f>
        <v/>
      </c>
      <c r="B6444" s="62" t="str">
        <f>IF(A6444="","",IF(COUNTIF($A$2:B6443,Encodage!B6444)&gt;0,"",IF(AND(Encodage!B6444&gt;=$G$2,Encodage!A6444&lt;=$H$2),Encodage!C6444,"")))</f>
        <v/>
      </c>
      <c r="C6444" s="62"/>
      <c r="D6444" s="61"/>
      <c r="E6444" s="61"/>
      <c r="F6444" s="61"/>
      <c r="G6444" s="61"/>
      <c r="H6444" s="61"/>
      <c r="I6444" s="61"/>
      <c r="J6444" s="61"/>
      <c r="K6444" s="61"/>
    </row>
    <row r="6445" spans="1:11">
      <c r="A6445" s="62" t="str">
        <f>IF(Encodage!A6445="","",IF(COUNTIF($A$2:A6444,Encodage!A6445),"",IF(AND(Encodage!A6445&gt;=$G$2,Encodage!A6445&lt;=$H$2),Encodage!B6445,"")))</f>
        <v/>
      </c>
      <c r="B6445" s="62" t="str">
        <f>IF(A6445="","",IF(COUNTIF($A$2:B6444,Encodage!B6445)&gt;0,"",IF(AND(Encodage!B6445&gt;=$G$2,Encodage!A6445&lt;=$H$2),Encodage!C6445,"")))</f>
        <v/>
      </c>
      <c r="C6445" s="62"/>
      <c r="D6445" s="61"/>
      <c r="E6445" s="61"/>
      <c r="F6445" s="61"/>
      <c r="G6445" s="61"/>
      <c r="H6445" s="61"/>
      <c r="I6445" s="61"/>
      <c r="J6445" s="61"/>
      <c r="K6445" s="61"/>
    </row>
    <row r="6446" spans="1:11">
      <c r="A6446" s="62" t="str">
        <f>IF(Encodage!A6446="","",IF(COUNTIF($A$2:A6445,Encodage!A6446),"",IF(AND(Encodage!A6446&gt;=$G$2,Encodage!A6446&lt;=$H$2),Encodage!B6446,"")))</f>
        <v/>
      </c>
      <c r="B6446" s="62" t="str">
        <f>IF(A6446="","",IF(COUNTIF($A$2:B6445,Encodage!B6446)&gt;0,"",IF(AND(Encodage!B6446&gt;=$G$2,Encodage!A6446&lt;=$H$2),Encodage!C6446,"")))</f>
        <v/>
      </c>
      <c r="C6446" s="62"/>
      <c r="D6446" s="61"/>
      <c r="E6446" s="61"/>
      <c r="F6446" s="61"/>
      <c r="G6446" s="61"/>
      <c r="H6446" s="61"/>
      <c r="I6446" s="61"/>
      <c r="J6446" s="61"/>
      <c r="K6446" s="61"/>
    </row>
    <row r="6447" spans="1:11">
      <c r="A6447" s="62" t="str">
        <f>IF(Encodage!A6447="","",IF(COUNTIF($A$2:A6446,Encodage!A6447),"",IF(AND(Encodage!A6447&gt;=$G$2,Encodage!A6447&lt;=$H$2),Encodage!B6447,"")))</f>
        <v/>
      </c>
      <c r="B6447" s="62" t="str">
        <f>IF(A6447="","",IF(COUNTIF($A$2:B6446,Encodage!B6447)&gt;0,"",IF(AND(Encodage!B6447&gt;=$G$2,Encodage!A6447&lt;=$H$2),Encodage!C6447,"")))</f>
        <v/>
      </c>
      <c r="C6447" s="62"/>
      <c r="D6447" s="61"/>
      <c r="E6447" s="61"/>
      <c r="F6447" s="61"/>
      <c r="G6447" s="61"/>
      <c r="H6447" s="61"/>
      <c r="I6447" s="61"/>
      <c r="J6447" s="61"/>
      <c r="K6447" s="61"/>
    </row>
    <row r="6448" spans="1:11">
      <c r="A6448" s="62" t="str">
        <f>IF(Encodage!A6448="","",IF(COUNTIF($A$2:A6447,Encodage!A6448),"",IF(AND(Encodage!A6448&gt;=$G$2,Encodage!A6448&lt;=$H$2),Encodage!B6448,"")))</f>
        <v/>
      </c>
      <c r="B6448" s="62" t="str">
        <f>IF(A6448="","",IF(COUNTIF($A$2:B6447,Encodage!B6448)&gt;0,"",IF(AND(Encodage!B6448&gt;=$G$2,Encodage!A6448&lt;=$H$2),Encodage!C6448,"")))</f>
        <v/>
      </c>
      <c r="C6448" s="62"/>
      <c r="D6448" s="61"/>
      <c r="E6448" s="61"/>
      <c r="F6448" s="61"/>
      <c r="G6448" s="61"/>
      <c r="H6448" s="61"/>
      <c r="I6448" s="61"/>
      <c r="J6448" s="61"/>
      <c r="K6448" s="61"/>
    </row>
    <row r="6449" spans="1:11">
      <c r="A6449" s="62" t="str">
        <f>IF(Encodage!A6449="","",IF(COUNTIF($A$2:A6448,Encodage!A6449),"",IF(AND(Encodage!A6449&gt;=$G$2,Encodage!A6449&lt;=$H$2),Encodage!B6449,"")))</f>
        <v/>
      </c>
      <c r="B6449" s="62" t="str">
        <f>IF(A6449="","",IF(COUNTIF($A$2:B6448,Encodage!B6449)&gt;0,"",IF(AND(Encodage!B6449&gt;=$G$2,Encodage!A6449&lt;=$H$2),Encodage!C6449,"")))</f>
        <v/>
      </c>
      <c r="C6449" s="62"/>
      <c r="D6449" s="61"/>
      <c r="E6449" s="61"/>
      <c r="F6449" s="61"/>
      <c r="G6449" s="61"/>
      <c r="H6449" s="61"/>
      <c r="I6449" s="61"/>
      <c r="J6449" s="61"/>
      <c r="K6449" s="61"/>
    </row>
    <row r="6450" spans="1:11">
      <c r="A6450" s="62" t="str">
        <f>IF(Encodage!A6450="","",IF(COUNTIF($A$2:A6449,Encodage!A6450),"",IF(AND(Encodage!A6450&gt;=$G$2,Encodage!A6450&lt;=$H$2),Encodage!B6450,"")))</f>
        <v/>
      </c>
      <c r="B6450" s="62" t="str">
        <f>IF(A6450="","",IF(COUNTIF($A$2:B6449,Encodage!B6450)&gt;0,"",IF(AND(Encodage!B6450&gt;=$G$2,Encodage!A6450&lt;=$H$2),Encodage!C6450,"")))</f>
        <v/>
      </c>
      <c r="C6450" s="62"/>
      <c r="D6450" s="61"/>
      <c r="E6450" s="61"/>
      <c r="F6450" s="61"/>
      <c r="G6450" s="61"/>
      <c r="H6450" s="61"/>
      <c r="I6450" s="61"/>
      <c r="J6450" s="61"/>
      <c r="K6450" s="61"/>
    </row>
    <row r="6451" spans="1:11">
      <c r="A6451" s="62" t="str">
        <f>IF(Encodage!A6451="","",IF(COUNTIF($A$2:A6450,Encodage!A6451),"",IF(AND(Encodage!A6451&gt;=$G$2,Encodage!A6451&lt;=$H$2),Encodage!B6451,"")))</f>
        <v/>
      </c>
      <c r="B6451" s="62" t="str">
        <f>IF(A6451="","",IF(COUNTIF($A$2:B6450,Encodage!B6451)&gt;0,"",IF(AND(Encodage!B6451&gt;=$G$2,Encodage!A6451&lt;=$H$2),Encodage!C6451,"")))</f>
        <v/>
      </c>
      <c r="C6451" s="62"/>
      <c r="D6451" s="61"/>
      <c r="E6451" s="61"/>
      <c r="F6451" s="61"/>
      <c r="G6451" s="61"/>
      <c r="H6451" s="61"/>
      <c r="I6451" s="61"/>
      <c r="J6451" s="61"/>
      <c r="K6451" s="61"/>
    </row>
    <row r="6452" spans="1:11">
      <c r="A6452" s="62" t="str">
        <f>IF(Encodage!A6452="","",IF(COUNTIF($A$2:A6451,Encodage!A6452),"",IF(AND(Encodage!A6452&gt;=$G$2,Encodage!A6452&lt;=$H$2),Encodage!B6452,"")))</f>
        <v/>
      </c>
      <c r="B6452" s="62" t="str">
        <f>IF(A6452="","",IF(COUNTIF($A$2:B6451,Encodage!B6452)&gt;0,"",IF(AND(Encodage!B6452&gt;=$G$2,Encodage!A6452&lt;=$H$2),Encodage!C6452,"")))</f>
        <v/>
      </c>
      <c r="C6452" s="62"/>
      <c r="D6452" s="61"/>
      <c r="E6452" s="61"/>
      <c r="F6452" s="61"/>
      <c r="G6452" s="61"/>
      <c r="H6452" s="61"/>
      <c r="I6452" s="61"/>
      <c r="J6452" s="61"/>
      <c r="K6452" s="61"/>
    </row>
    <row r="6453" spans="1:11">
      <c r="A6453" s="62" t="str">
        <f>IF(Encodage!A6453="","",IF(COUNTIF($A$2:A6452,Encodage!A6453),"",IF(AND(Encodage!A6453&gt;=$G$2,Encodage!A6453&lt;=$H$2),Encodage!B6453,"")))</f>
        <v/>
      </c>
      <c r="B6453" s="62" t="str">
        <f>IF(A6453="","",IF(COUNTIF($A$2:B6452,Encodage!B6453)&gt;0,"",IF(AND(Encodage!B6453&gt;=$G$2,Encodage!A6453&lt;=$H$2),Encodage!C6453,"")))</f>
        <v/>
      </c>
      <c r="C6453" s="62"/>
      <c r="D6453" s="61"/>
      <c r="E6453" s="61"/>
      <c r="F6453" s="61"/>
      <c r="G6453" s="61"/>
      <c r="H6453" s="61"/>
      <c r="I6453" s="61"/>
      <c r="J6453" s="61"/>
      <c r="K6453" s="61"/>
    </row>
    <row r="6454" spans="1:11">
      <c r="A6454" s="62" t="str">
        <f>IF(Encodage!A6454="","",IF(COUNTIF($A$2:A6453,Encodage!A6454),"",IF(AND(Encodage!A6454&gt;=$G$2,Encodage!A6454&lt;=$H$2),Encodage!B6454,"")))</f>
        <v/>
      </c>
      <c r="B6454" s="62" t="str">
        <f>IF(A6454="","",IF(COUNTIF($A$2:B6453,Encodage!B6454)&gt;0,"",IF(AND(Encodage!B6454&gt;=$G$2,Encodage!A6454&lt;=$H$2),Encodage!C6454,"")))</f>
        <v/>
      </c>
      <c r="C6454" s="62"/>
      <c r="D6454" s="61"/>
      <c r="E6454" s="61"/>
      <c r="F6454" s="61"/>
      <c r="G6454" s="61"/>
      <c r="H6454" s="61"/>
      <c r="I6454" s="61"/>
      <c r="J6454" s="61"/>
      <c r="K6454" s="61"/>
    </row>
    <row r="6455" spans="1:11">
      <c r="A6455" s="62" t="str">
        <f>IF(Encodage!A6455="","",IF(COUNTIF($A$2:A6454,Encodage!A6455),"",IF(AND(Encodage!A6455&gt;=$G$2,Encodage!A6455&lt;=$H$2),Encodage!B6455,"")))</f>
        <v/>
      </c>
      <c r="B6455" s="62" t="str">
        <f>IF(A6455="","",IF(COUNTIF($A$2:B6454,Encodage!B6455)&gt;0,"",IF(AND(Encodage!B6455&gt;=$G$2,Encodage!A6455&lt;=$H$2),Encodage!C6455,"")))</f>
        <v/>
      </c>
      <c r="C6455" s="62"/>
      <c r="D6455" s="61"/>
      <c r="E6455" s="61"/>
      <c r="F6455" s="61"/>
      <c r="G6455" s="61"/>
      <c r="H6455" s="61"/>
      <c r="I6455" s="61"/>
      <c r="J6455" s="61"/>
      <c r="K6455" s="61"/>
    </row>
    <row r="6456" spans="1:11">
      <c r="A6456" s="62" t="str">
        <f>IF(Encodage!A6456="","",IF(COUNTIF($A$2:A6455,Encodage!A6456),"",IF(AND(Encodage!A6456&gt;=$G$2,Encodage!A6456&lt;=$H$2),Encodage!B6456,"")))</f>
        <v/>
      </c>
      <c r="B6456" s="62" t="str">
        <f>IF(A6456="","",IF(COUNTIF($A$2:B6455,Encodage!B6456)&gt;0,"",IF(AND(Encodage!B6456&gt;=$G$2,Encodage!A6456&lt;=$H$2),Encodage!C6456,"")))</f>
        <v/>
      </c>
      <c r="C6456" s="62"/>
      <c r="D6456" s="61"/>
      <c r="E6456" s="61"/>
      <c r="F6456" s="61"/>
      <c r="G6456" s="61"/>
      <c r="H6456" s="61"/>
      <c r="I6456" s="61"/>
      <c r="J6456" s="61"/>
      <c r="K6456" s="61"/>
    </row>
    <row r="6457" spans="1:11">
      <c r="A6457" s="62" t="str">
        <f>IF(Encodage!A6457="","",IF(COUNTIF($A$2:A6456,Encodage!A6457),"",IF(AND(Encodage!A6457&gt;=$G$2,Encodage!A6457&lt;=$H$2),Encodage!B6457,"")))</f>
        <v/>
      </c>
      <c r="B6457" s="62" t="str">
        <f>IF(A6457="","",IF(COUNTIF($A$2:B6456,Encodage!B6457)&gt;0,"",IF(AND(Encodage!B6457&gt;=$G$2,Encodage!A6457&lt;=$H$2),Encodage!C6457,"")))</f>
        <v/>
      </c>
      <c r="C6457" s="62"/>
      <c r="D6457" s="61"/>
      <c r="E6457" s="61"/>
      <c r="F6457" s="61"/>
      <c r="G6457" s="61"/>
      <c r="H6457" s="61"/>
      <c r="I6457" s="61"/>
      <c r="J6457" s="61"/>
      <c r="K6457" s="61"/>
    </row>
    <row r="6458" spans="1:11">
      <c r="A6458" s="62" t="str">
        <f>IF(Encodage!A6458="","",IF(COUNTIF($A$2:A6457,Encodage!A6458),"",IF(AND(Encodage!A6458&gt;=$G$2,Encodage!A6458&lt;=$H$2),Encodage!B6458,"")))</f>
        <v/>
      </c>
      <c r="B6458" s="62" t="str">
        <f>IF(A6458="","",IF(COUNTIF($A$2:B6457,Encodage!B6458)&gt;0,"",IF(AND(Encodage!B6458&gt;=$G$2,Encodage!A6458&lt;=$H$2),Encodage!C6458,"")))</f>
        <v/>
      </c>
      <c r="C6458" s="62"/>
      <c r="D6458" s="61"/>
      <c r="E6458" s="61"/>
      <c r="F6458" s="61"/>
      <c r="G6458" s="61"/>
      <c r="H6458" s="61"/>
      <c r="I6458" s="61"/>
      <c r="J6458" s="61"/>
      <c r="K6458" s="61"/>
    </row>
    <row r="6459" spans="1:11">
      <c r="A6459" s="62" t="str">
        <f>IF(Encodage!A6459="","",IF(COUNTIF($A$2:A6458,Encodage!A6459),"",IF(AND(Encodage!A6459&gt;=$G$2,Encodage!A6459&lt;=$H$2),Encodage!B6459,"")))</f>
        <v/>
      </c>
      <c r="B6459" s="62" t="str">
        <f>IF(A6459="","",IF(COUNTIF($A$2:B6458,Encodage!B6459)&gt;0,"",IF(AND(Encodage!B6459&gt;=$G$2,Encodage!A6459&lt;=$H$2),Encodage!C6459,"")))</f>
        <v/>
      </c>
      <c r="C6459" s="62"/>
      <c r="D6459" s="61"/>
      <c r="E6459" s="61"/>
      <c r="F6459" s="61"/>
      <c r="G6459" s="61"/>
      <c r="H6459" s="61"/>
      <c r="I6459" s="61"/>
      <c r="J6459" s="61"/>
      <c r="K6459" s="61"/>
    </row>
    <row r="6460" spans="1:11">
      <c r="A6460" s="62" t="str">
        <f>IF(Encodage!A6460="","",IF(COUNTIF($A$2:A6459,Encodage!A6460),"",IF(AND(Encodage!A6460&gt;=$G$2,Encodage!A6460&lt;=$H$2),Encodage!B6460,"")))</f>
        <v/>
      </c>
      <c r="B6460" s="62" t="str">
        <f>IF(A6460="","",IF(COUNTIF($A$2:B6459,Encodage!B6460)&gt;0,"",IF(AND(Encodage!B6460&gt;=$G$2,Encodage!A6460&lt;=$H$2),Encodage!C6460,"")))</f>
        <v/>
      </c>
      <c r="C6460" s="62"/>
      <c r="D6460" s="61"/>
      <c r="E6460" s="61"/>
      <c r="F6460" s="61"/>
      <c r="G6460" s="61"/>
      <c r="H6460" s="61"/>
      <c r="I6460" s="61"/>
      <c r="J6460" s="61"/>
      <c r="K6460" s="61"/>
    </row>
    <row r="6461" spans="1:11">
      <c r="A6461" s="62" t="str">
        <f>IF(Encodage!A6461="","",IF(COUNTIF($A$2:A6460,Encodage!A6461),"",IF(AND(Encodage!A6461&gt;=$G$2,Encodage!A6461&lt;=$H$2),Encodage!B6461,"")))</f>
        <v/>
      </c>
      <c r="B6461" s="62" t="str">
        <f>IF(A6461="","",IF(COUNTIF($A$2:B6460,Encodage!B6461)&gt;0,"",IF(AND(Encodage!B6461&gt;=$G$2,Encodage!A6461&lt;=$H$2),Encodage!C6461,"")))</f>
        <v/>
      </c>
      <c r="C6461" s="62"/>
      <c r="D6461" s="61"/>
      <c r="E6461" s="61"/>
      <c r="F6461" s="61"/>
      <c r="G6461" s="61"/>
      <c r="H6461" s="61"/>
      <c r="I6461" s="61"/>
      <c r="J6461" s="61"/>
      <c r="K6461" s="61"/>
    </row>
    <row r="6462" spans="1:11">
      <c r="A6462" s="62" t="str">
        <f>IF(Encodage!A6462="","",IF(COUNTIF($A$2:A6461,Encodage!A6462),"",IF(AND(Encodage!A6462&gt;=$G$2,Encodage!A6462&lt;=$H$2),Encodage!B6462,"")))</f>
        <v/>
      </c>
      <c r="B6462" s="62" t="str">
        <f>IF(A6462="","",IF(COUNTIF($A$2:B6461,Encodage!B6462)&gt;0,"",IF(AND(Encodage!B6462&gt;=$G$2,Encodage!A6462&lt;=$H$2),Encodage!C6462,"")))</f>
        <v/>
      </c>
      <c r="C6462" s="62"/>
      <c r="D6462" s="61"/>
      <c r="E6462" s="61"/>
      <c r="F6462" s="61"/>
      <c r="G6462" s="61"/>
      <c r="H6462" s="61"/>
      <c r="I6462" s="61"/>
      <c r="J6462" s="61"/>
      <c r="K6462" s="61"/>
    </row>
    <row r="6463" spans="1:11">
      <c r="A6463" s="62" t="str">
        <f>IF(Encodage!A6463="","",IF(COUNTIF($A$2:A6462,Encodage!A6463),"",IF(AND(Encodage!A6463&gt;=$G$2,Encodage!A6463&lt;=$H$2),Encodage!B6463,"")))</f>
        <v/>
      </c>
      <c r="B6463" s="62" t="str">
        <f>IF(A6463="","",IF(COUNTIF($A$2:B6462,Encodage!B6463)&gt;0,"",IF(AND(Encodage!B6463&gt;=$G$2,Encodage!A6463&lt;=$H$2),Encodage!C6463,"")))</f>
        <v/>
      </c>
      <c r="C6463" s="62"/>
      <c r="D6463" s="61"/>
      <c r="E6463" s="61"/>
      <c r="F6463" s="61"/>
      <c r="G6463" s="61"/>
      <c r="H6463" s="61"/>
      <c r="I6463" s="61"/>
      <c r="J6463" s="61"/>
      <c r="K6463" s="61"/>
    </row>
    <row r="6464" spans="1:11">
      <c r="A6464" s="62" t="str">
        <f>IF(Encodage!A6464="","",IF(COUNTIF($A$2:A6463,Encodage!A6464),"",IF(AND(Encodage!A6464&gt;=$G$2,Encodage!A6464&lt;=$H$2),Encodage!B6464,"")))</f>
        <v/>
      </c>
      <c r="B6464" s="62" t="str">
        <f>IF(A6464="","",IF(COUNTIF($A$2:B6463,Encodage!B6464)&gt;0,"",IF(AND(Encodage!B6464&gt;=$G$2,Encodage!A6464&lt;=$H$2),Encodage!C6464,"")))</f>
        <v/>
      </c>
      <c r="C6464" s="62"/>
      <c r="D6464" s="61"/>
      <c r="E6464" s="61"/>
      <c r="F6464" s="61"/>
      <c r="G6464" s="61"/>
      <c r="H6464" s="61"/>
      <c r="I6464" s="61"/>
      <c r="J6464" s="61"/>
      <c r="K6464" s="61"/>
    </row>
    <row r="6465" spans="1:11">
      <c r="A6465" s="62" t="str">
        <f>IF(Encodage!A6465="","",IF(COUNTIF($A$2:A6464,Encodage!A6465),"",IF(AND(Encodage!A6465&gt;=$G$2,Encodage!A6465&lt;=$H$2),Encodage!B6465,"")))</f>
        <v/>
      </c>
      <c r="B6465" s="62" t="str">
        <f>IF(A6465="","",IF(COUNTIF($A$2:B6464,Encodage!B6465)&gt;0,"",IF(AND(Encodage!B6465&gt;=$G$2,Encodage!A6465&lt;=$H$2),Encodage!C6465,"")))</f>
        <v/>
      </c>
      <c r="C6465" s="62"/>
      <c r="D6465" s="61"/>
      <c r="E6465" s="61"/>
      <c r="F6465" s="61"/>
      <c r="G6465" s="61"/>
      <c r="H6465" s="61"/>
      <c r="I6465" s="61"/>
      <c r="J6465" s="61"/>
      <c r="K6465" s="61"/>
    </row>
    <row r="6466" spans="1:11">
      <c r="A6466" s="62" t="str">
        <f>IF(Encodage!A6466="","",IF(COUNTIF($A$2:A6465,Encodage!A6466),"",IF(AND(Encodage!A6466&gt;=$G$2,Encodage!A6466&lt;=$H$2),Encodage!B6466,"")))</f>
        <v/>
      </c>
      <c r="B6466" s="62" t="str">
        <f>IF(A6466="","",IF(COUNTIF($A$2:B6465,Encodage!B6466)&gt;0,"",IF(AND(Encodage!B6466&gt;=$G$2,Encodage!A6466&lt;=$H$2),Encodage!C6466,"")))</f>
        <v/>
      </c>
      <c r="C6466" s="62"/>
      <c r="D6466" s="61"/>
      <c r="E6466" s="61"/>
      <c r="F6466" s="61"/>
      <c r="G6466" s="61"/>
      <c r="H6466" s="61"/>
      <c r="I6466" s="61"/>
      <c r="J6466" s="61"/>
      <c r="K6466" s="61"/>
    </row>
    <row r="6467" spans="1:11">
      <c r="A6467" s="62" t="str">
        <f>IF(Encodage!A6467="","",IF(COUNTIF($A$2:A6466,Encodage!A6467),"",IF(AND(Encodage!A6467&gt;=$G$2,Encodage!A6467&lt;=$H$2),Encodage!B6467,"")))</f>
        <v/>
      </c>
      <c r="B6467" s="62" t="str">
        <f>IF(A6467="","",IF(COUNTIF($A$2:B6466,Encodage!B6467)&gt;0,"",IF(AND(Encodage!B6467&gt;=$G$2,Encodage!A6467&lt;=$H$2),Encodage!C6467,"")))</f>
        <v/>
      </c>
      <c r="C6467" s="62"/>
      <c r="D6467" s="61"/>
      <c r="E6467" s="61"/>
      <c r="F6467" s="61"/>
      <c r="G6467" s="61"/>
      <c r="H6467" s="61"/>
      <c r="I6467" s="61"/>
      <c r="J6467" s="61"/>
      <c r="K6467" s="61"/>
    </row>
    <row r="6468" spans="1:11">
      <c r="A6468" s="62" t="str">
        <f>IF(Encodage!A6468="","",IF(COUNTIF($A$2:A6467,Encodage!A6468),"",IF(AND(Encodage!A6468&gt;=$G$2,Encodage!A6468&lt;=$H$2),Encodage!B6468,"")))</f>
        <v/>
      </c>
      <c r="B6468" s="62" t="str">
        <f>IF(A6468="","",IF(COUNTIF($A$2:B6467,Encodage!B6468)&gt;0,"",IF(AND(Encodage!B6468&gt;=$G$2,Encodage!A6468&lt;=$H$2),Encodage!C6468,"")))</f>
        <v/>
      </c>
      <c r="C6468" s="62"/>
      <c r="D6468" s="61"/>
      <c r="E6468" s="61"/>
      <c r="F6468" s="61"/>
      <c r="G6468" s="61"/>
      <c r="H6468" s="61"/>
      <c r="I6468" s="61"/>
      <c r="J6468" s="61"/>
      <c r="K6468" s="61"/>
    </row>
    <row r="6469" spans="1:11">
      <c r="A6469" s="62" t="str">
        <f>IF(Encodage!A6469="","",IF(COUNTIF($A$2:A6468,Encodage!A6469),"",IF(AND(Encodage!A6469&gt;=$G$2,Encodage!A6469&lt;=$H$2),Encodage!B6469,"")))</f>
        <v/>
      </c>
      <c r="B6469" s="62" t="str">
        <f>IF(A6469="","",IF(COUNTIF($A$2:B6468,Encodage!B6469)&gt;0,"",IF(AND(Encodage!B6469&gt;=$G$2,Encodage!A6469&lt;=$H$2),Encodage!C6469,"")))</f>
        <v/>
      </c>
      <c r="C6469" s="62"/>
      <c r="D6469" s="61"/>
      <c r="E6469" s="61"/>
      <c r="F6469" s="61"/>
      <c r="G6469" s="61"/>
      <c r="H6469" s="61"/>
      <c r="I6469" s="61"/>
      <c r="J6469" s="61"/>
      <c r="K6469" s="61"/>
    </row>
    <row r="6470" spans="1:11">
      <c r="A6470" s="62" t="str">
        <f>IF(Encodage!A6470="","",IF(COUNTIF($A$2:A6469,Encodage!A6470),"",IF(AND(Encodage!A6470&gt;=$G$2,Encodage!A6470&lt;=$H$2),Encodage!B6470,"")))</f>
        <v/>
      </c>
      <c r="B6470" s="62" t="str">
        <f>IF(A6470="","",IF(COUNTIF($A$2:B6469,Encodage!B6470)&gt;0,"",IF(AND(Encodage!B6470&gt;=$G$2,Encodage!A6470&lt;=$H$2),Encodage!C6470,"")))</f>
        <v/>
      </c>
      <c r="C6470" s="62"/>
      <c r="D6470" s="61"/>
      <c r="E6470" s="61"/>
      <c r="F6470" s="61"/>
      <c r="G6470" s="61"/>
      <c r="H6470" s="61"/>
      <c r="I6470" s="61"/>
      <c r="J6470" s="61"/>
      <c r="K6470" s="61"/>
    </row>
    <row r="6471" spans="1:11">
      <c r="A6471" s="62" t="str">
        <f>IF(Encodage!A6471="","",IF(COUNTIF($A$2:A6470,Encodage!A6471),"",IF(AND(Encodage!A6471&gt;=$G$2,Encodage!A6471&lt;=$H$2),Encodage!B6471,"")))</f>
        <v/>
      </c>
      <c r="B6471" s="62" t="str">
        <f>IF(A6471="","",IF(COUNTIF($A$2:B6470,Encodage!B6471)&gt;0,"",IF(AND(Encodage!B6471&gt;=$G$2,Encodage!A6471&lt;=$H$2),Encodage!C6471,"")))</f>
        <v/>
      </c>
      <c r="C6471" s="62"/>
      <c r="D6471" s="61"/>
      <c r="E6471" s="61"/>
      <c r="F6471" s="61"/>
      <c r="G6471" s="61"/>
      <c r="H6471" s="61"/>
      <c r="I6471" s="61"/>
      <c r="J6471" s="61"/>
      <c r="K6471" s="61"/>
    </row>
    <row r="6472" spans="1:11">
      <c r="A6472" s="62" t="str">
        <f>IF(Encodage!A6472="","",IF(COUNTIF($A$2:A6471,Encodage!A6472),"",IF(AND(Encodage!A6472&gt;=$G$2,Encodage!A6472&lt;=$H$2),Encodage!B6472,"")))</f>
        <v/>
      </c>
      <c r="B6472" s="62" t="str">
        <f>IF(A6472="","",IF(COUNTIF($A$2:B6471,Encodage!B6472)&gt;0,"",IF(AND(Encodage!B6472&gt;=$G$2,Encodage!A6472&lt;=$H$2),Encodage!C6472,"")))</f>
        <v/>
      </c>
      <c r="C6472" s="62"/>
      <c r="D6472" s="61"/>
      <c r="E6472" s="61"/>
      <c r="F6472" s="61"/>
      <c r="G6472" s="61"/>
      <c r="H6472" s="61"/>
      <c r="I6472" s="61"/>
      <c r="J6472" s="61"/>
      <c r="K6472" s="61"/>
    </row>
    <row r="6473" spans="1:11">
      <c r="A6473" s="62" t="str">
        <f>IF(Encodage!A6473="","",IF(COUNTIF($A$2:A6472,Encodage!A6473),"",IF(AND(Encodage!A6473&gt;=$G$2,Encodage!A6473&lt;=$H$2),Encodage!B6473,"")))</f>
        <v/>
      </c>
      <c r="B6473" s="62" t="str">
        <f>IF(A6473="","",IF(COUNTIF($A$2:B6472,Encodage!B6473)&gt;0,"",IF(AND(Encodage!B6473&gt;=$G$2,Encodage!A6473&lt;=$H$2),Encodage!C6473,"")))</f>
        <v/>
      </c>
      <c r="C6473" s="62"/>
      <c r="D6473" s="61"/>
      <c r="E6473" s="61"/>
      <c r="F6473" s="61"/>
      <c r="G6473" s="61"/>
      <c r="H6473" s="61"/>
      <c r="I6473" s="61"/>
      <c r="J6473" s="61"/>
      <c r="K6473" s="61"/>
    </row>
    <row r="6474" spans="1:11">
      <c r="A6474" s="62" t="str">
        <f>IF(Encodage!A6474="","",IF(COUNTIF($A$2:A6473,Encodage!A6474),"",IF(AND(Encodage!A6474&gt;=$G$2,Encodage!A6474&lt;=$H$2),Encodage!B6474,"")))</f>
        <v/>
      </c>
      <c r="B6474" s="62" t="str">
        <f>IF(A6474="","",IF(COUNTIF($A$2:B6473,Encodage!B6474)&gt;0,"",IF(AND(Encodage!B6474&gt;=$G$2,Encodage!A6474&lt;=$H$2),Encodage!C6474,"")))</f>
        <v/>
      </c>
      <c r="C6474" s="62"/>
      <c r="D6474" s="61"/>
      <c r="E6474" s="61"/>
      <c r="F6474" s="61"/>
      <c r="G6474" s="61"/>
      <c r="H6474" s="61"/>
      <c r="I6474" s="61"/>
      <c r="J6474" s="61"/>
      <c r="K6474" s="61"/>
    </row>
    <row r="6475" spans="1:11">
      <c r="A6475" s="62" t="str">
        <f>IF(Encodage!A6475="","",IF(COUNTIF($A$2:A6474,Encodage!A6475),"",IF(AND(Encodage!A6475&gt;=$G$2,Encodage!A6475&lt;=$H$2),Encodage!B6475,"")))</f>
        <v/>
      </c>
      <c r="B6475" s="62" t="str">
        <f>IF(A6475="","",IF(COUNTIF($A$2:B6474,Encodage!B6475)&gt;0,"",IF(AND(Encodage!B6475&gt;=$G$2,Encodage!A6475&lt;=$H$2),Encodage!C6475,"")))</f>
        <v/>
      </c>
      <c r="C6475" s="62"/>
      <c r="D6475" s="61"/>
      <c r="E6475" s="61"/>
      <c r="F6475" s="61"/>
      <c r="G6475" s="61"/>
      <c r="H6475" s="61"/>
      <c r="I6475" s="61"/>
      <c r="J6475" s="61"/>
      <c r="K6475" s="61"/>
    </row>
    <row r="6476" spans="1:11">
      <c r="A6476" s="62" t="str">
        <f>IF(Encodage!A6476="","",IF(COUNTIF($A$2:A6475,Encodage!A6476),"",IF(AND(Encodage!A6476&gt;=$G$2,Encodage!A6476&lt;=$H$2),Encodage!B6476,"")))</f>
        <v/>
      </c>
      <c r="B6476" s="62" t="str">
        <f>IF(A6476="","",IF(COUNTIF($A$2:B6475,Encodage!B6476)&gt;0,"",IF(AND(Encodage!B6476&gt;=$G$2,Encodage!A6476&lt;=$H$2),Encodage!C6476,"")))</f>
        <v/>
      </c>
      <c r="C6476" s="62"/>
      <c r="D6476" s="61"/>
      <c r="E6476" s="61"/>
      <c r="F6476" s="61"/>
      <c r="G6476" s="61"/>
      <c r="H6476" s="61"/>
      <c r="I6476" s="61"/>
      <c r="J6476" s="61"/>
      <c r="K6476" s="61"/>
    </row>
    <row r="6477" spans="1:11">
      <c r="A6477" s="62" t="str">
        <f>IF(Encodage!A6477="","",IF(COUNTIF($A$2:A6476,Encodage!A6477),"",IF(AND(Encodage!A6477&gt;=$G$2,Encodage!A6477&lt;=$H$2),Encodage!B6477,"")))</f>
        <v/>
      </c>
      <c r="B6477" s="62" t="str">
        <f>IF(A6477="","",IF(COUNTIF($A$2:B6476,Encodage!B6477)&gt;0,"",IF(AND(Encodage!B6477&gt;=$G$2,Encodage!A6477&lt;=$H$2),Encodage!C6477,"")))</f>
        <v/>
      </c>
      <c r="C6477" s="62"/>
      <c r="D6477" s="61"/>
      <c r="E6477" s="61"/>
      <c r="F6477" s="61"/>
      <c r="G6477" s="61"/>
      <c r="H6477" s="61"/>
      <c r="I6477" s="61"/>
      <c r="J6477" s="61"/>
      <c r="K6477" s="61"/>
    </row>
    <row r="6478" spans="1:11">
      <c r="A6478" s="62" t="str">
        <f>IF(Encodage!A6478="","",IF(COUNTIF($A$2:A6477,Encodage!A6478),"",IF(AND(Encodage!A6478&gt;=$G$2,Encodage!A6478&lt;=$H$2),Encodage!B6478,"")))</f>
        <v/>
      </c>
      <c r="B6478" s="62" t="str">
        <f>IF(A6478="","",IF(COUNTIF($A$2:B6477,Encodage!B6478)&gt;0,"",IF(AND(Encodage!B6478&gt;=$G$2,Encodage!A6478&lt;=$H$2),Encodage!C6478,"")))</f>
        <v/>
      </c>
      <c r="C6478" s="62"/>
      <c r="D6478" s="61"/>
      <c r="E6478" s="61"/>
      <c r="F6478" s="61"/>
      <c r="G6478" s="61"/>
      <c r="H6478" s="61"/>
      <c r="I6478" s="61"/>
      <c r="J6478" s="61"/>
      <c r="K6478" s="61"/>
    </row>
    <row r="6479" spans="1:11">
      <c r="A6479" s="62" t="str">
        <f>IF(Encodage!A6479="","",IF(COUNTIF($A$2:A6478,Encodage!A6479),"",IF(AND(Encodage!A6479&gt;=$G$2,Encodage!A6479&lt;=$H$2),Encodage!B6479,"")))</f>
        <v/>
      </c>
      <c r="B6479" s="62" t="str">
        <f>IF(A6479="","",IF(COUNTIF($A$2:B6478,Encodage!B6479)&gt;0,"",IF(AND(Encodage!B6479&gt;=$G$2,Encodage!A6479&lt;=$H$2),Encodage!C6479,"")))</f>
        <v/>
      </c>
      <c r="C6479" s="62"/>
      <c r="D6479" s="61"/>
      <c r="E6479" s="61"/>
      <c r="F6479" s="61"/>
      <c r="G6479" s="61"/>
      <c r="H6479" s="61"/>
      <c r="I6479" s="61"/>
      <c r="J6479" s="61"/>
      <c r="K6479" s="61"/>
    </row>
    <row r="6480" spans="1:11">
      <c r="A6480" s="62" t="str">
        <f>IF(Encodage!A6480="","",IF(COUNTIF($A$2:A6479,Encodage!A6480),"",IF(AND(Encodage!A6480&gt;=$G$2,Encodage!A6480&lt;=$H$2),Encodage!B6480,"")))</f>
        <v/>
      </c>
      <c r="B6480" s="62" t="str">
        <f>IF(A6480="","",IF(COUNTIF($A$2:B6479,Encodage!B6480)&gt;0,"",IF(AND(Encodage!B6480&gt;=$G$2,Encodage!A6480&lt;=$H$2),Encodage!C6480,"")))</f>
        <v/>
      </c>
      <c r="C6480" s="62"/>
      <c r="D6480" s="61"/>
      <c r="E6480" s="61"/>
      <c r="F6480" s="61"/>
      <c r="G6480" s="61"/>
      <c r="H6480" s="61"/>
      <c r="I6480" s="61"/>
      <c r="J6480" s="61"/>
      <c r="K6480" s="61"/>
    </row>
    <row r="6481" spans="1:11">
      <c r="A6481" s="62" t="str">
        <f>IF(Encodage!A6481="","",IF(COUNTIF($A$2:A6480,Encodage!A6481),"",IF(AND(Encodage!A6481&gt;=$G$2,Encodage!A6481&lt;=$H$2),Encodage!B6481,"")))</f>
        <v/>
      </c>
      <c r="B6481" s="62" t="str">
        <f>IF(A6481="","",IF(COUNTIF($A$2:B6480,Encodage!B6481)&gt;0,"",IF(AND(Encodage!B6481&gt;=$G$2,Encodage!A6481&lt;=$H$2),Encodage!C6481,"")))</f>
        <v/>
      </c>
      <c r="C6481" s="62"/>
      <c r="D6481" s="61"/>
      <c r="E6481" s="61"/>
      <c r="F6481" s="61"/>
      <c r="G6481" s="61"/>
      <c r="H6481" s="61"/>
      <c r="I6481" s="61"/>
      <c r="J6481" s="61"/>
      <c r="K6481" s="61"/>
    </row>
    <row r="6482" spans="1:11">
      <c r="A6482" s="62" t="str">
        <f>IF(Encodage!A6482="","",IF(COUNTIF($A$2:A6481,Encodage!A6482),"",IF(AND(Encodage!A6482&gt;=$G$2,Encodage!A6482&lt;=$H$2),Encodage!B6482,"")))</f>
        <v/>
      </c>
      <c r="B6482" s="62" t="str">
        <f>IF(A6482="","",IF(COUNTIF($A$2:B6481,Encodage!B6482)&gt;0,"",IF(AND(Encodage!B6482&gt;=$G$2,Encodage!A6482&lt;=$H$2),Encodage!C6482,"")))</f>
        <v/>
      </c>
      <c r="C6482" s="62"/>
      <c r="D6482" s="61"/>
      <c r="E6482" s="61"/>
      <c r="F6482" s="61"/>
      <c r="G6482" s="61"/>
      <c r="H6482" s="61"/>
      <c r="I6482" s="61"/>
      <c r="J6482" s="61"/>
      <c r="K6482" s="61"/>
    </row>
    <row r="6483" spans="1:11">
      <c r="A6483" s="62" t="str">
        <f>IF(Encodage!A6483="","",IF(COUNTIF($A$2:A6482,Encodage!A6483),"",IF(AND(Encodage!A6483&gt;=$G$2,Encodage!A6483&lt;=$H$2),Encodage!B6483,"")))</f>
        <v/>
      </c>
      <c r="B6483" s="62" t="str">
        <f>IF(A6483="","",IF(COUNTIF($A$2:B6482,Encodage!B6483)&gt;0,"",IF(AND(Encodage!B6483&gt;=$G$2,Encodage!A6483&lt;=$H$2),Encodage!C6483,"")))</f>
        <v/>
      </c>
      <c r="C6483" s="62"/>
      <c r="D6483" s="61"/>
      <c r="E6483" s="61"/>
      <c r="F6483" s="61"/>
      <c r="G6483" s="61"/>
      <c r="H6483" s="61"/>
      <c r="I6483" s="61"/>
      <c r="J6483" s="61"/>
      <c r="K6483" s="61"/>
    </row>
    <row r="6484" spans="1:11">
      <c r="A6484" s="62" t="str">
        <f>IF(Encodage!A6484="","",IF(COUNTIF($A$2:A6483,Encodage!A6484),"",IF(AND(Encodage!A6484&gt;=$G$2,Encodage!A6484&lt;=$H$2),Encodage!B6484,"")))</f>
        <v/>
      </c>
      <c r="B6484" s="62" t="str">
        <f>IF(A6484="","",IF(COUNTIF($A$2:B6483,Encodage!B6484)&gt;0,"",IF(AND(Encodage!B6484&gt;=$G$2,Encodage!A6484&lt;=$H$2),Encodage!C6484,"")))</f>
        <v/>
      </c>
      <c r="C6484" s="62"/>
      <c r="D6484" s="61"/>
      <c r="E6484" s="61"/>
      <c r="F6484" s="61"/>
      <c r="G6484" s="61"/>
      <c r="H6484" s="61"/>
      <c r="I6484" s="61"/>
      <c r="J6484" s="61"/>
      <c r="K6484" s="61"/>
    </row>
    <row r="6485" spans="1:11">
      <c r="A6485" s="62" t="str">
        <f>IF(Encodage!A6485="","",IF(COUNTIF($A$2:A6484,Encodage!A6485),"",IF(AND(Encodage!A6485&gt;=$G$2,Encodage!A6485&lt;=$H$2),Encodage!B6485,"")))</f>
        <v/>
      </c>
      <c r="B6485" s="62" t="str">
        <f>IF(A6485="","",IF(COUNTIF($A$2:B6484,Encodage!B6485)&gt;0,"",IF(AND(Encodage!B6485&gt;=$G$2,Encodage!A6485&lt;=$H$2),Encodage!C6485,"")))</f>
        <v/>
      </c>
      <c r="C6485" s="62"/>
      <c r="D6485" s="61"/>
      <c r="E6485" s="61"/>
      <c r="F6485" s="61"/>
      <c r="G6485" s="61"/>
      <c r="H6485" s="61"/>
      <c r="I6485" s="61"/>
      <c r="J6485" s="61"/>
      <c r="K6485" s="61"/>
    </row>
    <row r="6486" spans="1:11">
      <c r="A6486" s="62" t="str">
        <f>IF(Encodage!A6486="","",IF(COUNTIF($A$2:A6485,Encodage!A6486),"",IF(AND(Encodage!A6486&gt;=$G$2,Encodage!A6486&lt;=$H$2),Encodage!B6486,"")))</f>
        <v/>
      </c>
      <c r="B6486" s="62" t="str">
        <f>IF(A6486="","",IF(COUNTIF($A$2:B6485,Encodage!B6486)&gt;0,"",IF(AND(Encodage!B6486&gt;=$G$2,Encodage!A6486&lt;=$H$2),Encodage!C6486,"")))</f>
        <v/>
      </c>
      <c r="C6486" s="62"/>
      <c r="D6486" s="61"/>
      <c r="E6486" s="61"/>
      <c r="F6486" s="61"/>
      <c r="G6486" s="61"/>
      <c r="H6486" s="61"/>
      <c r="I6486" s="61"/>
      <c r="J6486" s="61"/>
      <c r="K6486" s="61"/>
    </row>
    <row r="6487" spans="1:11">
      <c r="A6487" s="62" t="str">
        <f>IF(Encodage!A6487="","",IF(COUNTIF($A$2:A6486,Encodage!A6487),"",IF(AND(Encodage!A6487&gt;=$G$2,Encodage!A6487&lt;=$H$2),Encodage!B6487,"")))</f>
        <v/>
      </c>
      <c r="B6487" s="62" t="str">
        <f>IF(A6487="","",IF(COUNTIF($A$2:B6486,Encodage!B6487)&gt;0,"",IF(AND(Encodage!B6487&gt;=$G$2,Encodage!A6487&lt;=$H$2),Encodage!C6487,"")))</f>
        <v/>
      </c>
      <c r="C6487" s="62"/>
      <c r="D6487" s="61"/>
      <c r="E6487" s="61"/>
      <c r="F6487" s="61"/>
      <c r="G6487" s="61"/>
      <c r="H6487" s="61"/>
      <c r="I6487" s="61"/>
      <c r="J6487" s="61"/>
      <c r="K6487" s="61"/>
    </row>
    <row r="6488" spans="1:11">
      <c r="A6488" s="62" t="str">
        <f>IF(Encodage!A6488="","",IF(COUNTIF($A$2:A6487,Encodage!A6488),"",IF(AND(Encodage!A6488&gt;=$G$2,Encodage!A6488&lt;=$H$2),Encodage!B6488,"")))</f>
        <v/>
      </c>
      <c r="B6488" s="62" t="str">
        <f>IF(A6488="","",IF(COUNTIF($A$2:B6487,Encodage!B6488)&gt;0,"",IF(AND(Encodage!B6488&gt;=$G$2,Encodage!A6488&lt;=$H$2),Encodage!C6488,"")))</f>
        <v/>
      </c>
      <c r="C6488" s="62"/>
      <c r="D6488" s="61"/>
      <c r="E6488" s="61"/>
      <c r="F6488" s="61"/>
      <c r="G6488" s="61"/>
      <c r="H6488" s="61"/>
      <c r="I6488" s="61"/>
      <c r="J6488" s="61"/>
      <c r="K6488" s="61"/>
    </row>
    <row r="6489" spans="1:11">
      <c r="A6489" s="62" t="str">
        <f>IF(Encodage!A6489="","",IF(COUNTIF($A$2:A6488,Encodage!A6489),"",IF(AND(Encodage!A6489&gt;=$G$2,Encodage!A6489&lt;=$H$2),Encodage!B6489,"")))</f>
        <v/>
      </c>
      <c r="B6489" s="62" t="str">
        <f>IF(A6489="","",IF(COUNTIF($A$2:B6488,Encodage!B6489)&gt;0,"",IF(AND(Encodage!B6489&gt;=$G$2,Encodage!A6489&lt;=$H$2),Encodage!C6489,"")))</f>
        <v/>
      </c>
      <c r="C6489" s="62"/>
      <c r="D6489" s="61"/>
      <c r="E6489" s="61"/>
      <c r="F6489" s="61"/>
      <c r="G6489" s="61"/>
      <c r="H6489" s="61"/>
      <c r="I6489" s="61"/>
      <c r="J6489" s="61"/>
      <c r="K6489" s="61"/>
    </row>
    <row r="6490" spans="1:11">
      <c r="A6490" s="62" t="str">
        <f>IF(Encodage!A6490="","",IF(COUNTIF($A$2:A6489,Encodage!A6490),"",IF(AND(Encodage!A6490&gt;=$G$2,Encodage!A6490&lt;=$H$2),Encodage!B6490,"")))</f>
        <v/>
      </c>
      <c r="B6490" s="62" t="str">
        <f>IF(A6490="","",IF(COUNTIF($A$2:B6489,Encodage!B6490)&gt;0,"",IF(AND(Encodage!B6490&gt;=$G$2,Encodage!A6490&lt;=$H$2),Encodage!C6490,"")))</f>
        <v/>
      </c>
      <c r="C6490" s="62"/>
      <c r="D6490" s="61"/>
      <c r="E6490" s="61"/>
      <c r="F6490" s="61"/>
      <c r="G6490" s="61"/>
      <c r="H6490" s="61"/>
      <c r="I6490" s="61"/>
      <c r="J6490" s="61"/>
      <c r="K6490" s="61"/>
    </row>
    <row r="6491" spans="1:11">
      <c r="A6491" s="62" t="str">
        <f>IF(Encodage!A6491="","",IF(COUNTIF($A$2:A6490,Encodage!A6491),"",IF(AND(Encodage!A6491&gt;=$G$2,Encodage!A6491&lt;=$H$2),Encodage!B6491,"")))</f>
        <v/>
      </c>
      <c r="B6491" s="62" t="str">
        <f>IF(A6491="","",IF(COUNTIF($A$2:B6490,Encodage!B6491)&gt;0,"",IF(AND(Encodage!B6491&gt;=$G$2,Encodage!A6491&lt;=$H$2),Encodage!C6491,"")))</f>
        <v/>
      </c>
      <c r="C6491" s="62"/>
      <c r="D6491" s="61"/>
      <c r="E6491" s="61"/>
      <c r="F6491" s="61"/>
      <c r="G6491" s="61"/>
      <c r="H6491" s="61"/>
      <c r="I6491" s="61"/>
      <c r="J6491" s="61"/>
      <c r="K6491" s="61"/>
    </row>
    <row r="6492" spans="1:11">
      <c r="A6492" s="62" t="str">
        <f>IF(Encodage!A6492="","",IF(COUNTIF($A$2:A6491,Encodage!A6492),"",IF(AND(Encodage!A6492&gt;=$G$2,Encodage!A6492&lt;=$H$2),Encodage!B6492,"")))</f>
        <v/>
      </c>
      <c r="B6492" s="62" t="str">
        <f>IF(A6492="","",IF(COUNTIF($A$2:B6491,Encodage!B6492)&gt;0,"",IF(AND(Encodage!B6492&gt;=$G$2,Encodage!A6492&lt;=$H$2),Encodage!C6492,"")))</f>
        <v/>
      </c>
      <c r="C6492" s="62"/>
      <c r="D6492" s="61"/>
      <c r="E6492" s="61"/>
      <c r="F6492" s="61"/>
      <c r="G6492" s="61"/>
      <c r="H6492" s="61"/>
      <c r="I6492" s="61"/>
      <c r="J6492" s="61"/>
      <c r="K6492" s="61"/>
    </row>
    <row r="6493" spans="1:11">
      <c r="A6493" s="62" t="str">
        <f>IF(Encodage!A6493="","",IF(COUNTIF($A$2:A6492,Encodage!A6493),"",IF(AND(Encodage!A6493&gt;=$G$2,Encodage!A6493&lt;=$H$2),Encodage!B6493,"")))</f>
        <v/>
      </c>
      <c r="B6493" s="62" t="str">
        <f>IF(A6493="","",IF(COUNTIF($A$2:B6492,Encodage!B6493)&gt;0,"",IF(AND(Encodage!B6493&gt;=$G$2,Encodage!A6493&lt;=$H$2),Encodage!C6493,"")))</f>
        <v/>
      </c>
      <c r="C6493" s="62"/>
      <c r="D6493" s="61"/>
      <c r="E6493" s="61"/>
      <c r="F6493" s="61"/>
      <c r="G6493" s="61"/>
      <c r="H6493" s="61"/>
      <c r="I6493" s="61"/>
      <c r="J6493" s="61"/>
      <c r="K6493" s="61"/>
    </row>
    <row r="6494" spans="1:11">
      <c r="A6494" s="62" t="str">
        <f>IF(Encodage!A6494="","",IF(COUNTIF($A$2:A6493,Encodage!A6494),"",IF(AND(Encodage!A6494&gt;=$G$2,Encodage!A6494&lt;=$H$2),Encodage!B6494,"")))</f>
        <v/>
      </c>
      <c r="B6494" s="62" t="str">
        <f>IF(A6494="","",IF(COUNTIF($A$2:B6493,Encodage!B6494)&gt;0,"",IF(AND(Encodage!B6494&gt;=$G$2,Encodage!A6494&lt;=$H$2),Encodage!C6494,"")))</f>
        <v/>
      </c>
      <c r="C6494" s="62"/>
      <c r="D6494" s="61"/>
      <c r="E6494" s="61"/>
      <c r="F6494" s="61"/>
      <c r="G6494" s="61"/>
      <c r="H6494" s="61"/>
      <c r="I6494" s="61"/>
      <c r="J6494" s="61"/>
      <c r="K6494" s="61"/>
    </row>
    <row r="6495" spans="1:11">
      <c r="A6495" s="62" t="str">
        <f>IF(Encodage!A6495="","",IF(COUNTIF($A$2:A6494,Encodage!A6495),"",IF(AND(Encodage!A6495&gt;=$G$2,Encodage!A6495&lt;=$H$2),Encodage!B6495,"")))</f>
        <v/>
      </c>
      <c r="B6495" s="62" t="str">
        <f>IF(A6495="","",IF(COUNTIF($A$2:B6494,Encodage!B6495)&gt;0,"",IF(AND(Encodage!B6495&gt;=$G$2,Encodage!A6495&lt;=$H$2),Encodage!C6495,"")))</f>
        <v/>
      </c>
      <c r="C6495" s="62"/>
      <c r="D6495" s="61"/>
      <c r="E6495" s="61"/>
      <c r="F6495" s="61"/>
      <c r="G6495" s="61"/>
      <c r="H6495" s="61"/>
      <c r="I6495" s="61"/>
      <c r="J6495" s="61"/>
      <c r="K6495" s="61"/>
    </row>
    <row r="6496" spans="1:11">
      <c r="A6496" s="62" t="str">
        <f>IF(Encodage!A6496="","",IF(COUNTIF($A$2:A6495,Encodage!A6496),"",IF(AND(Encodage!A6496&gt;=$G$2,Encodage!A6496&lt;=$H$2),Encodage!B6496,"")))</f>
        <v/>
      </c>
      <c r="B6496" s="62" t="str">
        <f>IF(A6496="","",IF(COUNTIF($A$2:B6495,Encodage!B6496)&gt;0,"",IF(AND(Encodage!B6496&gt;=$G$2,Encodage!A6496&lt;=$H$2),Encodage!C6496,"")))</f>
        <v/>
      </c>
      <c r="C6496" s="62"/>
      <c r="D6496" s="61"/>
      <c r="E6496" s="61"/>
      <c r="F6496" s="61"/>
      <c r="G6496" s="61"/>
      <c r="H6496" s="61"/>
      <c r="I6496" s="61"/>
      <c r="J6496" s="61"/>
      <c r="K6496" s="61"/>
    </row>
    <row r="6497" spans="1:11">
      <c r="A6497" s="62" t="str">
        <f>IF(Encodage!A6497="","",IF(COUNTIF($A$2:A6496,Encodage!A6497),"",IF(AND(Encodage!A6497&gt;=$G$2,Encodage!A6497&lt;=$H$2),Encodage!B6497,"")))</f>
        <v/>
      </c>
      <c r="B6497" s="62" t="str">
        <f>IF(A6497="","",IF(COUNTIF($A$2:B6496,Encodage!B6497)&gt;0,"",IF(AND(Encodage!B6497&gt;=$G$2,Encodage!A6497&lt;=$H$2),Encodage!C6497,"")))</f>
        <v/>
      </c>
      <c r="C6497" s="62"/>
      <c r="D6497" s="61"/>
      <c r="E6497" s="61"/>
      <c r="F6497" s="61"/>
      <c r="G6497" s="61"/>
      <c r="H6497" s="61"/>
      <c r="I6497" s="61"/>
      <c r="J6497" s="61"/>
      <c r="K6497" s="61"/>
    </row>
    <row r="6498" spans="1:11">
      <c r="A6498" s="62" t="str">
        <f>IF(Encodage!A6498="","",IF(COUNTIF($A$2:A6497,Encodage!A6498),"",IF(AND(Encodage!A6498&gt;=$G$2,Encodage!A6498&lt;=$H$2),Encodage!B6498,"")))</f>
        <v/>
      </c>
      <c r="B6498" s="62" t="str">
        <f>IF(A6498="","",IF(COUNTIF($A$2:B6497,Encodage!B6498)&gt;0,"",IF(AND(Encodage!B6498&gt;=$G$2,Encodage!A6498&lt;=$H$2),Encodage!C6498,"")))</f>
        <v/>
      </c>
      <c r="C6498" s="62"/>
      <c r="D6498" s="61"/>
      <c r="E6498" s="61"/>
      <c r="F6498" s="61"/>
      <c r="G6498" s="61"/>
      <c r="H6498" s="61"/>
      <c r="I6498" s="61"/>
      <c r="J6498" s="61"/>
      <c r="K6498" s="61"/>
    </row>
    <row r="6499" spans="1:11">
      <c r="A6499" s="62" t="str">
        <f>IF(Encodage!A6499="","",IF(COUNTIF($A$2:A6498,Encodage!A6499),"",IF(AND(Encodage!A6499&gt;=$G$2,Encodage!A6499&lt;=$H$2),Encodage!B6499,"")))</f>
        <v/>
      </c>
      <c r="B6499" s="62" t="str">
        <f>IF(A6499="","",IF(COUNTIF($A$2:B6498,Encodage!B6499)&gt;0,"",IF(AND(Encodage!B6499&gt;=$G$2,Encodage!A6499&lt;=$H$2),Encodage!C6499,"")))</f>
        <v/>
      </c>
      <c r="C6499" s="62"/>
      <c r="D6499" s="61"/>
      <c r="E6499" s="61"/>
      <c r="F6499" s="61"/>
      <c r="G6499" s="61"/>
      <c r="H6499" s="61"/>
      <c r="I6499" s="61"/>
      <c r="J6499" s="61"/>
      <c r="K6499" s="61"/>
    </row>
    <row r="6500" spans="1:11">
      <c r="A6500" s="62" t="str">
        <f>IF(Encodage!A6500="","",IF(COUNTIF($A$2:A6499,Encodage!A6500),"",IF(AND(Encodage!A6500&gt;=$G$2,Encodage!A6500&lt;=$H$2),Encodage!B6500,"")))</f>
        <v/>
      </c>
      <c r="B6500" s="62" t="str">
        <f>IF(A6500="","",IF(COUNTIF($A$2:B6499,Encodage!B6500)&gt;0,"",IF(AND(Encodage!B6500&gt;=$G$2,Encodage!A6500&lt;=$H$2),Encodage!C6500,"")))</f>
        <v/>
      </c>
      <c r="C6500" s="62"/>
      <c r="D6500" s="61"/>
      <c r="E6500" s="61"/>
      <c r="F6500" s="61"/>
      <c r="G6500" s="61"/>
      <c r="H6500" s="61"/>
      <c r="I6500" s="61"/>
      <c r="J6500" s="61"/>
      <c r="K6500" s="61"/>
    </row>
    <row r="6501" spans="1:11">
      <c r="A6501" s="62" t="str">
        <f>IF(Encodage!A6501="","",IF(COUNTIF($A$2:A6500,Encodage!A6501),"",IF(AND(Encodage!A6501&gt;=$G$2,Encodage!A6501&lt;=$H$2),Encodage!B6501,"")))</f>
        <v/>
      </c>
      <c r="B6501" s="62" t="str">
        <f>IF(A6501="","",IF(COUNTIF($A$2:B6500,Encodage!B6501)&gt;0,"",IF(AND(Encodage!B6501&gt;=$G$2,Encodage!A6501&lt;=$H$2),Encodage!C6501,"")))</f>
        <v/>
      </c>
      <c r="C6501" s="62"/>
      <c r="D6501" s="61"/>
      <c r="E6501" s="61"/>
      <c r="F6501" s="61"/>
      <c r="G6501" s="61"/>
      <c r="H6501" s="61"/>
      <c r="I6501" s="61"/>
      <c r="J6501" s="61"/>
      <c r="K6501" s="61"/>
    </row>
    <row r="6502" spans="1:11">
      <c r="A6502" s="62" t="str">
        <f>IF(Encodage!A6502="","",IF(COUNTIF($A$2:A6501,Encodage!A6502),"",IF(AND(Encodage!A6502&gt;=$G$2,Encodage!A6502&lt;=$H$2),Encodage!B6502,"")))</f>
        <v/>
      </c>
      <c r="B6502" s="62" t="str">
        <f>IF(A6502="","",IF(COUNTIF($A$2:B6501,Encodage!B6502)&gt;0,"",IF(AND(Encodage!B6502&gt;=$G$2,Encodage!A6502&lt;=$H$2),Encodage!C6502,"")))</f>
        <v/>
      </c>
      <c r="C6502" s="62"/>
      <c r="D6502" s="61"/>
      <c r="E6502" s="61"/>
      <c r="F6502" s="61"/>
      <c r="G6502" s="61"/>
      <c r="H6502" s="61"/>
      <c r="I6502" s="61"/>
      <c r="J6502" s="61"/>
      <c r="K6502" s="61"/>
    </row>
    <row r="6503" spans="1:11">
      <c r="A6503" s="62" t="str">
        <f>IF(Encodage!A6503="","",IF(COUNTIF($A$2:A6502,Encodage!A6503),"",IF(AND(Encodage!A6503&gt;=$G$2,Encodage!A6503&lt;=$H$2),Encodage!B6503,"")))</f>
        <v/>
      </c>
      <c r="B6503" s="62" t="str">
        <f>IF(A6503="","",IF(COUNTIF($A$2:B6502,Encodage!B6503)&gt;0,"",IF(AND(Encodage!B6503&gt;=$G$2,Encodage!A6503&lt;=$H$2),Encodage!C6503,"")))</f>
        <v/>
      </c>
      <c r="C6503" s="62"/>
      <c r="D6503" s="61"/>
      <c r="E6503" s="61"/>
      <c r="F6503" s="61"/>
      <c r="G6503" s="61"/>
      <c r="H6503" s="61"/>
      <c r="I6503" s="61"/>
      <c r="J6503" s="61"/>
      <c r="K6503" s="61"/>
    </row>
    <row r="6504" spans="1:11">
      <c r="A6504" s="62" t="str">
        <f>IF(Encodage!A6504="","",IF(COUNTIF($A$2:A6503,Encodage!A6504),"",IF(AND(Encodage!A6504&gt;=$G$2,Encodage!A6504&lt;=$H$2),Encodage!B6504,"")))</f>
        <v/>
      </c>
      <c r="B6504" s="62" t="str">
        <f>IF(A6504="","",IF(COUNTIF($A$2:B6503,Encodage!B6504)&gt;0,"",IF(AND(Encodage!B6504&gt;=$G$2,Encodage!A6504&lt;=$H$2),Encodage!C6504,"")))</f>
        <v/>
      </c>
      <c r="C6504" s="62"/>
      <c r="D6504" s="61"/>
      <c r="E6504" s="61"/>
      <c r="F6504" s="61"/>
      <c r="G6504" s="61"/>
      <c r="H6504" s="61"/>
      <c r="I6504" s="61"/>
      <c r="J6504" s="61"/>
      <c r="K6504" s="61"/>
    </row>
    <row r="6505" spans="1:11">
      <c r="A6505" s="62" t="str">
        <f>IF(Encodage!A6505="","",IF(COUNTIF($A$2:A6504,Encodage!A6505),"",IF(AND(Encodage!A6505&gt;=$G$2,Encodage!A6505&lt;=$H$2),Encodage!B6505,"")))</f>
        <v/>
      </c>
      <c r="B6505" s="62" t="str">
        <f>IF(A6505="","",IF(COUNTIF($A$2:B6504,Encodage!B6505)&gt;0,"",IF(AND(Encodage!B6505&gt;=$G$2,Encodage!A6505&lt;=$H$2),Encodage!C6505,"")))</f>
        <v/>
      </c>
      <c r="C6505" s="62"/>
      <c r="D6505" s="61"/>
      <c r="E6505" s="61"/>
      <c r="F6505" s="61"/>
      <c r="G6505" s="61"/>
      <c r="H6505" s="61"/>
      <c r="I6505" s="61"/>
      <c r="J6505" s="61"/>
      <c r="K6505" s="61"/>
    </row>
    <row r="6506" spans="1:11">
      <c r="A6506" s="62" t="str">
        <f>IF(Encodage!A6506="","",IF(COUNTIF($A$2:A6505,Encodage!A6506),"",IF(AND(Encodage!A6506&gt;=$G$2,Encodage!A6506&lt;=$H$2),Encodage!B6506,"")))</f>
        <v/>
      </c>
      <c r="B6506" s="62" t="str">
        <f>IF(A6506="","",IF(COUNTIF($A$2:B6505,Encodage!B6506)&gt;0,"",IF(AND(Encodage!B6506&gt;=$G$2,Encodage!A6506&lt;=$H$2),Encodage!C6506,"")))</f>
        <v/>
      </c>
      <c r="C6506" s="62"/>
      <c r="D6506" s="61"/>
      <c r="E6506" s="61"/>
      <c r="F6506" s="61"/>
      <c r="G6506" s="61"/>
      <c r="H6506" s="61"/>
      <c r="I6506" s="61"/>
      <c r="J6506" s="61"/>
      <c r="K6506" s="61"/>
    </row>
    <row r="6507" spans="1:11">
      <c r="A6507" s="62" t="str">
        <f>IF(Encodage!A6507="","",IF(COUNTIF($A$2:A6506,Encodage!A6507),"",IF(AND(Encodage!A6507&gt;=$G$2,Encodage!A6507&lt;=$H$2),Encodage!B6507,"")))</f>
        <v/>
      </c>
      <c r="B6507" s="62" t="str">
        <f>IF(A6507="","",IF(COUNTIF($A$2:B6506,Encodage!B6507)&gt;0,"",IF(AND(Encodage!B6507&gt;=$G$2,Encodage!A6507&lt;=$H$2),Encodage!C6507,"")))</f>
        <v/>
      </c>
      <c r="C6507" s="62"/>
      <c r="D6507" s="61"/>
      <c r="E6507" s="61"/>
      <c r="F6507" s="61"/>
      <c r="G6507" s="61"/>
      <c r="H6507" s="61"/>
      <c r="I6507" s="61"/>
      <c r="J6507" s="61"/>
      <c r="K6507" s="61"/>
    </row>
    <row r="6508" spans="1:11">
      <c r="A6508" s="62" t="str">
        <f>IF(Encodage!A6508="","",IF(COUNTIF($A$2:A6507,Encodage!A6508),"",IF(AND(Encodage!A6508&gt;=$G$2,Encodage!A6508&lt;=$H$2),Encodage!B6508,"")))</f>
        <v/>
      </c>
      <c r="B6508" s="62" t="str">
        <f>IF(A6508="","",IF(COUNTIF($A$2:B6507,Encodage!B6508)&gt;0,"",IF(AND(Encodage!B6508&gt;=$G$2,Encodage!A6508&lt;=$H$2),Encodage!C6508,"")))</f>
        <v/>
      </c>
      <c r="C6508" s="62"/>
      <c r="D6508" s="61"/>
      <c r="E6508" s="61"/>
      <c r="F6508" s="61"/>
      <c r="G6508" s="61"/>
      <c r="H6508" s="61"/>
      <c r="I6508" s="61"/>
      <c r="J6508" s="61"/>
      <c r="K6508" s="61"/>
    </row>
    <row r="6509" spans="1:11">
      <c r="A6509" s="62" t="str">
        <f>IF(Encodage!A6509="","",IF(COUNTIF($A$2:A6508,Encodage!A6509),"",IF(AND(Encodage!A6509&gt;=$G$2,Encodage!A6509&lt;=$H$2),Encodage!B6509,"")))</f>
        <v/>
      </c>
      <c r="B6509" s="62" t="str">
        <f>IF(A6509="","",IF(COUNTIF($A$2:B6508,Encodage!B6509)&gt;0,"",IF(AND(Encodage!B6509&gt;=$G$2,Encodage!A6509&lt;=$H$2),Encodage!C6509,"")))</f>
        <v/>
      </c>
      <c r="C6509" s="62"/>
      <c r="D6509" s="61"/>
      <c r="E6509" s="61"/>
      <c r="F6509" s="61"/>
      <c r="G6509" s="61"/>
      <c r="H6509" s="61"/>
      <c r="I6509" s="61"/>
      <c r="J6509" s="61"/>
      <c r="K6509" s="61"/>
    </row>
    <row r="6510" spans="1:11">
      <c r="A6510" s="62" t="str">
        <f>IF(Encodage!A6510="","",IF(COUNTIF($A$2:A6509,Encodage!A6510),"",IF(AND(Encodage!A6510&gt;=$G$2,Encodage!A6510&lt;=$H$2),Encodage!B6510,"")))</f>
        <v/>
      </c>
      <c r="B6510" s="62" t="str">
        <f>IF(A6510="","",IF(COUNTIF($A$2:B6509,Encodage!B6510)&gt;0,"",IF(AND(Encodage!B6510&gt;=$G$2,Encodage!A6510&lt;=$H$2),Encodage!C6510,"")))</f>
        <v/>
      </c>
      <c r="C6510" s="62"/>
      <c r="D6510" s="61"/>
      <c r="E6510" s="61"/>
      <c r="F6510" s="61"/>
      <c r="G6510" s="61"/>
      <c r="H6510" s="61"/>
      <c r="I6510" s="61"/>
      <c r="J6510" s="61"/>
      <c r="K6510" s="61"/>
    </row>
    <row r="6511" spans="1:11">
      <c r="A6511" s="62" t="str">
        <f>IF(Encodage!A6511="","",IF(COUNTIF($A$2:A6510,Encodage!A6511),"",IF(AND(Encodage!A6511&gt;=$G$2,Encodage!A6511&lt;=$H$2),Encodage!B6511,"")))</f>
        <v/>
      </c>
      <c r="B6511" s="62" t="str">
        <f>IF(A6511="","",IF(COUNTIF($A$2:B6510,Encodage!B6511)&gt;0,"",IF(AND(Encodage!B6511&gt;=$G$2,Encodage!A6511&lt;=$H$2),Encodage!C6511,"")))</f>
        <v/>
      </c>
      <c r="C6511" s="62"/>
      <c r="D6511" s="61"/>
      <c r="E6511" s="61"/>
      <c r="F6511" s="61"/>
      <c r="G6511" s="61"/>
      <c r="H6511" s="61"/>
      <c r="I6511" s="61"/>
      <c r="J6511" s="61"/>
      <c r="K6511" s="61"/>
    </row>
    <row r="6512" spans="1:11">
      <c r="A6512" s="62" t="str">
        <f>IF(Encodage!A6512="","",IF(COUNTIF($A$2:A6511,Encodage!A6512),"",IF(AND(Encodage!A6512&gt;=$G$2,Encodage!A6512&lt;=$H$2),Encodage!B6512,"")))</f>
        <v/>
      </c>
      <c r="B6512" s="62" t="str">
        <f>IF(A6512="","",IF(COUNTIF($A$2:B6511,Encodage!B6512)&gt;0,"",IF(AND(Encodage!B6512&gt;=$G$2,Encodage!A6512&lt;=$H$2),Encodage!C6512,"")))</f>
        <v/>
      </c>
      <c r="C6512" s="62"/>
      <c r="D6512" s="61"/>
      <c r="E6512" s="61"/>
      <c r="F6512" s="61"/>
      <c r="G6512" s="61"/>
      <c r="H6512" s="61"/>
      <c r="I6512" s="61"/>
      <c r="J6512" s="61"/>
      <c r="K6512" s="61"/>
    </row>
    <row r="6513" spans="1:11">
      <c r="A6513" s="62" t="str">
        <f>IF(Encodage!A6513="","",IF(COUNTIF($A$2:A6512,Encodage!A6513),"",IF(AND(Encodage!A6513&gt;=$G$2,Encodage!A6513&lt;=$H$2),Encodage!B6513,"")))</f>
        <v/>
      </c>
      <c r="B6513" s="62" t="str">
        <f>IF(A6513="","",IF(COUNTIF($A$2:B6512,Encodage!B6513)&gt;0,"",IF(AND(Encodage!B6513&gt;=$G$2,Encodage!A6513&lt;=$H$2),Encodage!C6513,"")))</f>
        <v/>
      </c>
      <c r="C6513" s="62"/>
      <c r="D6513" s="61"/>
      <c r="E6513" s="61"/>
      <c r="F6513" s="61"/>
      <c r="G6513" s="61"/>
      <c r="H6513" s="61"/>
      <c r="I6513" s="61"/>
      <c r="J6513" s="61"/>
      <c r="K6513" s="61"/>
    </row>
    <row r="6514" spans="1:11">
      <c r="A6514" s="62" t="str">
        <f>IF(Encodage!A6514="","",IF(COUNTIF($A$2:A6513,Encodage!A6514),"",IF(AND(Encodage!A6514&gt;=$G$2,Encodage!A6514&lt;=$H$2),Encodage!B6514,"")))</f>
        <v/>
      </c>
      <c r="B6514" s="62" t="str">
        <f>IF(A6514="","",IF(COUNTIF($A$2:B6513,Encodage!B6514)&gt;0,"",IF(AND(Encodage!B6514&gt;=$G$2,Encodage!A6514&lt;=$H$2),Encodage!C6514,"")))</f>
        <v/>
      </c>
      <c r="C6514" s="62"/>
      <c r="D6514" s="61"/>
      <c r="E6514" s="61"/>
      <c r="F6514" s="61"/>
      <c r="G6514" s="61"/>
      <c r="H6514" s="61"/>
      <c r="I6514" s="61"/>
      <c r="J6514" s="61"/>
      <c r="K6514" s="61"/>
    </row>
    <row r="6515" spans="1:11">
      <c r="A6515" s="62" t="str">
        <f>IF(Encodage!A6515="","",IF(COUNTIF($A$2:A6514,Encodage!A6515),"",IF(AND(Encodage!A6515&gt;=$G$2,Encodage!A6515&lt;=$H$2),Encodage!B6515,"")))</f>
        <v/>
      </c>
      <c r="B6515" s="62" t="str">
        <f>IF(A6515="","",IF(COUNTIF($A$2:B6514,Encodage!B6515)&gt;0,"",IF(AND(Encodage!B6515&gt;=$G$2,Encodage!A6515&lt;=$H$2),Encodage!C6515,"")))</f>
        <v/>
      </c>
      <c r="C6515" s="62"/>
      <c r="D6515" s="61"/>
      <c r="E6515" s="61"/>
      <c r="F6515" s="61"/>
      <c r="G6515" s="61"/>
      <c r="H6515" s="61"/>
      <c r="I6515" s="61"/>
      <c r="J6515" s="61"/>
      <c r="K6515" s="61"/>
    </row>
    <row r="6516" spans="1:11">
      <c r="A6516" s="62" t="str">
        <f>IF(Encodage!A6516="","",IF(COUNTIF($A$2:A6515,Encodage!A6516),"",IF(AND(Encodage!A6516&gt;=$G$2,Encodage!A6516&lt;=$H$2),Encodage!B6516,"")))</f>
        <v/>
      </c>
      <c r="B6516" s="62" t="str">
        <f>IF(A6516="","",IF(COUNTIF($A$2:B6515,Encodage!B6516)&gt;0,"",IF(AND(Encodage!B6516&gt;=$G$2,Encodage!A6516&lt;=$H$2),Encodage!C6516,"")))</f>
        <v/>
      </c>
      <c r="C6516" s="62"/>
      <c r="D6516" s="61"/>
      <c r="E6516" s="61"/>
      <c r="F6516" s="61"/>
      <c r="G6516" s="61"/>
      <c r="H6516" s="61"/>
      <c r="I6516" s="61"/>
      <c r="J6516" s="61"/>
      <c r="K6516" s="61"/>
    </row>
    <row r="6517" spans="1:11">
      <c r="A6517" s="62" t="str">
        <f>IF(Encodage!A6517="","",IF(COUNTIF($A$2:A6516,Encodage!A6517),"",IF(AND(Encodage!A6517&gt;=$G$2,Encodage!A6517&lt;=$H$2),Encodage!B6517,"")))</f>
        <v/>
      </c>
      <c r="B6517" s="62" t="str">
        <f>IF(A6517="","",IF(COUNTIF($A$2:B6516,Encodage!B6517)&gt;0,"",IF(AND(Encodage!B6517&gt;=$G$2,Encodage!A6517&lt;=$H$2),Encodage!C6517,"")))</f>
        <v/>
      </c>
      <c r="C6517" s="62"/>
      <c r="D6517" s="61"/>
      <c r="E6517" s="61"/>
      <c r="F6517" s="61"/>
      <c r="G6517" s="61"/>
      <c r="H6517" s="61"/>
      <c r="I6517" s="61"/>
      <c r="J6517" s="61"/>
      <c r="K6517" s="61"/>
    </row>
    <row r="6518" spans="1:11">
      <c r="A6518" s="62" t="str">
        <f>IF(Encodage!A6518="","",IF(COUNTIF($A$2:A6517,Encodage!A6518),"",IF(AND(Encodage!A6518&gt;=$G$2,Encodage!A6518&lt;=$H$2),Encodage!B6518,"")))</f>
        <v/>
      </c>
      <c r="B6518" s="62" t="str">
        <f>IF(A6518="","",IF(COUNTIF($A$2:B6517,Encodage!B6518)&gt;0,"",IF(AND(Encodage!B6518&gt;=$G$2,Encodage!A6518&lt;=$H$2),Encodage!C6518,"")))</f>
        <v/>
      </c>
      <c r="C6518" s="62"/>
      <c r="D6518" s="61"/>
      <c r="E6518" s="61"/>
      <c r="F6518" s="61"/>
      <c r="G6518" s="61"/>
      <c r="H6518" s="61"/>
      <c r="I6518" s="61"/>
      <c r="J6518" s="61"/>
      <c r="K6518" s="61"/>
    </row>
    <row r="6519" spans="1:11">
      <c r="A6519" s="62" t="str">
        <f>IF(Encodage!A6519="","",IF(COUNTIF($A$2:A6518,Encodage!A6519),"",IF(AND(Encodage!A6519&gt;=$G$2,Encodage!A6519&lt;=$H$2),Encodage!B6519,"")))</f>
        <v/>
      </c>
      <c r="B6519" s="62" t="str">
        <f>IF(A6519="","",IF(COUNTIF($A$2:B6518,Encodage!B6519)&gt;0,"",IF(AND(Encodage!B6519&gt;=$G$2,Encodage!A6519&lt;=$H$2),Encodage!C6519,"")))</f>
        <v/>
      </c>
      <c r="C6519" s="62"/>
      <c r="D6519" s="61"/>
      <c r="E6519" s="61"/>
      <c r="F6519" s="61"/>
      <c r="G6519" s="61"/>
      <c r="H6519" s="61"/>
      <c r="I6519" s="61"/>
      <c r="J6519" s="61"/>
      <c r="K6519" s="61"/>
    </row>
    <row r="6520" spans="1:11">
      <c r="A6520" s="62" t="str">
        <f>IF(Encodage!A6520="","",IF(COUNTIF($A$2:A6519,Encodage!A6520),"",IF(AND(Encodage!A6520&gt;=$G$2,Encodage!A6520&lt;=$H$2),Encodage!B6520,"")))</f>
        <v/>
      </c>
      <c r="B6520" s="62" t="str">
        <f>IF(A6520="","",IF(COUNTIF($A$2:B6519,Encodage!B6520)&gt;0,"",IF(AND(Encodage!B6520&gt;=$G$2,Encodage!A6520&lt;=$H$2),Encodage!C6520,"")))</f>
        <v/>
      </c>
      <c r="C6520" s="62"/>
      <c r="D6520" s="61"/>
      <c r="E6520" s="61"/>
      <c r="F6520" s="61"/>
      <c r="G6520" s="61"/>
      <c r="H6520" s="61"/>
      <c r="I6520" s="61"/>
      <c r="J6520" s="61"/>
      <c r="K6520" s="61"/>
    </row>
    <row r="6521" spans="1:11">
      <c r="A6521" s="62" t="str">
        <f>IF(Encodage!A6521="","",IF(COUNTIF($A$2:A6520,Encodage!A6521),"",IF(AND(Encodage!A6521&gt;=$G$2,Encodage!A6521&lt;=$H$2),Encodage!B6521,"")))</f>
        <v/>
      </c>
      <c r="B6521" s="62" t="str">
        <f>IF(A6521="","",IF(COUNTIF($A$2:B6520,Encodage!B6521)&gt;0,"",IF(AND(Encodage!B6521&gt;=$G$2,Encodage!A6521&lt;=$H$2),Encodage!C6521,"")))</f>
        <v/>
      </c>
      <c r="C6521" s="62"/>
      <c r="D6521" s="61"/>
      <c r="E6521" s="61"/>
      <c r="F6521" s="61"/>
      <c r="G6521" s="61"/>
      <c r="H6521" s="61"/>
      <c r="I6521" s="61"/>
      <c r="J6521" s="61"/>
      <c r="K6521" s="61"/>
    </row>
    <row r="6522" spans="1:11">
      <c r="A6522" s="62" t="str">
        <f>IF(Encodage!A6522="","",IF(COUNTIF($A$2:A6521,Encodage!A6522),"",IF(AND(Encodage!A6522&gt;=$G$2,Encodage!A6522&lt;=$H$2),Encodage!B6522,"")))</f>
        <v/>
      </c>
      <c r="B6522" s="62" t="str">
        <f>IF(A6522="","",IF(COUNTIF($A$2:B6521,Encodage!B6522)&gt;0,"",IF(AND(Encodage!B6522&gt;=$G$2,Encodage!A6522&lt;=$H$2),Encodage!C6522,"")))</f>
        <v/>
      </c>
      <c r="C6522" s="62"/>
      <c r="D6522" s="61"/>
      <c r="E6522" s="61"/>
      <c r="F6522" s="61"/>
      <c r="G6522" s="61"/>
      <c r="H6522" s="61"/>
      <c r="I6522" s="61"/>
      <c r="J6522" s="61"/>
      <c r="K6522" s="61"/>
    </row>
    <row r="6523" spans="1:11">
      <c r="A6523" s="62" t="str">
        <f>IF(Encodage!A6523="","",IF(COUNTIF($A$2:A6522,Encodage!A6523),"",IF(AND(Encodage!A6523&gt;=$G$2,Encodage!A6523&lt;=$H$2),Encodage!B6523,"")))</f>
        <v/>
      </c>
      <c r="B6523" s="62" t="str">
        <f>IF(A6523="","",IF(COUNTIF($A$2:B6522,Encodage!B6523)&gt;0,"",IF(AND(Encodage!B6523&gt;=$G$2,Encodage!A6523&lt;=$H$2),Encodage!C6523,"")))</f>
        <v/>
      </c>
      <c r="C6523" s="62"/>
      <c r="D6523" s="61"/>
      <c r="E6523" s="61"/>
      <c r="F6523" s="61"/>
      <c r="G6523" s="61"/>
      <c r="H6523" s="61"/>
      <c r="I6523" s="61"/>
      <c r="J6523" s="61"/>
      <c r="K6523" s="61"/>
    </row>
    <row r="6524" spans="1:11">
      <c r="A6524" s="62" t="str">
        <f>IF(Encodage!A6524="","",IF(COUNTIF($A$2:A6523,Encodage!A6524),"",IF(AND(Encodage!A6524&gt;=$G$2,Encodage!A6524&lt;=$H$2),Encodage!B6524,"")))</f>
        <v/>
      </c>
      <c r="B6524" s="62" t="str">
        <f>IF(A6524="","",IF(COUNTIF($A$2:B6523,Encodage!B6524)&gt;0,"",IF(AND(Encodage!B6524&gt;=$G$2,Encodage!A6524&lt;=$H$2),Encodage!C6524,"")))</f>
        <v/>
      </c>
      <c r="C6524" s="62"/>
      <c r="D6524" s="61"/>
      <c r="E6524" s="61"/>
      <c r="F6524" s="61"/>
      <c r="G6524" s="61"/>
      <c r="H6524" s="61"/>
      <c r="I6524" s="61"/>
      <c r="J6524" s="61"/>
      <c r="K6524" s="61"/>
    </row>
    <row r="6525" spans="1:11">
      <c r="A6525" s="62" t="str">
        <f>IF(Encodage!A6525="","",IF(COUNTIF($A$2:A6524,Encodage!A6525),"",IF(AND(Encodage!A6525&gt;=$G$2,Encodage!A6525&lt;=$H$2),Encodage!B6525,"")))</f>
        <v/>
      </c>
      <c r="B6525" s="62" t="str">
        <f>IF(A6525="","",IF(COUNTIF($A$2:B6524,Encodage!B6525)&gt;0,"",IF(AND(Encodage!B6525&gt;=$G$2,Encodage!A6525&lt;=$H$2),Encodage!C6525,"")))</f>
        <v/>
      </c>
      <c r="C6525" s="62"/>
      <c r="D6525" s="61"/>
      <c r="E6525" s="61"/>
      <c r="F6525" s="61"/>
      <c r="G6525" s="61"/>
      <c r="H6525" s="61"/>
      <c r="I6525" s="61"/>
      <c r="J6525" s="61"/>
      <c r="K6525" s="61"/>
    </row>
    <row r="6526" spans="1:11">
      <c r="A6526" s="62" t="str">
        <f>IF(Encodage!A6526="","",IF(COUNTIF($A$2:A6525,Encodage!A6526),"",IF(AND(Encodage!A6526&gt;=$G$2,Encodage!A6526&lt;=$H$2),Encodage!B6526,"")))</f>
        <v/>
      </c>
      <c r="B6526" s="62" t="str">
        <f>IF(A6526="","",IF(COUNTIF($A$2:B6525,Encodage!B6526)&gt;0,"",IF(AND(Encodage!B6526&gt;=$G$2,Encodage!A6526&lt;=$H$2),Encodage!C6526,"")))</f>
        <v/>
      </c>
      <c r="C6526" s="62"/>
      <c r="D6526" s="61"/>
      <c r="E6526" s="61"/>
      <c r="F6526" s="61"/>
      <c r="G6526" s="61"/>
      <c r="H6526" s="61"/>
      <c r="I6526" s="61"/>
      <c r="J6526" s="61"/>
      <c r="K6526" s="61"/>
    </row>
    <row r="6527" spans="1:11">
      <c r="A6527" s="62" t="str">
        <f>IF(Encodage!A6527="","",IF(COUNTIF($A$2:A6526,Encodage!A6527),"",IF(AND(Encodage!A6527&gt;=$G$2,Encodage!A6527&lt;=$H$2),Encodage!B6527,"")))</f>
        <v/>
      </c>
      <c r="B6527" s="62" t="str">
        <f>IF(A6527="","",IF(COUNTIF($A$2:B6526,Encodage!B6527)&gt;0,"",IF(AND(Encodage!B6527&gt;=$G$2,Encodage!A6527&lt;=$H$2),Encodage!C6527,"")))</f>
        <v/>
      </c>
      <c r="C6527" s="62"/>
      <c r="D6527" s="61"/>
      <c r="E6527" s="61"/>
      <c r="F6527" s="61"/>
      <c r="G6527" s="61"/>
      <c r="H6527" s="61"/>
      <c r="I6527" s="61"/>
      <c r="J6527" s="61"/>
      <c r="K6527" s="61"/>
    </row>
    <row r="6528" spans="1:11">
      <c r="A6528" s="62" t="str">
        <f>IF(Encodage!A6528="","",IF(COUNTIF($A$2:A6527,Encodage!A6528),"",IF(AND(Encodage!A6528&gt;=$G$2,Encodage!A6528&lt;=$H$2),Encodage!B6528,"")))</f>
        <v/>
      </c>
      <c r="B6528" s="62" t="str">
        <f>IF(A6528="","",IF(COUNTIF($A$2:B6527,Encodage!B6528)&gt;0,"",IF(AND(Encodage!B6528&gt;=$G$2,Encodage!A6528&lt;=$H$2),Encodage!C6528,"")))</f>
        <v/>
      </c>
      <c r="C6528" s="62"/>
      <c r="D6528" s="61"/>
      <c r="E6528" s="61"/>
      <c r="F6528" s="61"/>
      <c r="G6528" s="61"/>
      <c r="H6528" s="61"/>
      <c r="I6528" s="61"/>
      <c r="J6528" s="61"/>
      <c r="K6528" s="61"/>
    </row>
    <row r="6529" spans="1:11">
      <c r="A6529" s="62" t="str">
        <f>IF(Encodage!A6529="","",IF(COUNTIF($A$2:A6528,Encodage!A6529),"",IF(AND(Encodage!A6529&gt;=$G$2,Encodage!A6529&lt;=$H$2),Encodage!B6529,"")))</f>
        <v/>
      </c>
      <c r="B6529" s="62" t="str">
        <f>IF(A6529="","",IF(COUNTIF($A$2:B6528,Encodage!B6529)&gt;0,"",IF(AND(Encodage!B6529&gt;=$G$2,Encodage!A6529&lt;=$H$2),Encodage!C6529,"")))</f>
        <v/>
      </c>
      <c r="C6529" s="62"/>
      <c r="D6529" s="61"/>
      <c r="E6529" s="61"/>
      <c r="F6529" s="61"/>
      <c r="G6529" s="61"/>
      <c r="H6529" s="61"/>
      <c r="I6529" s="61"/>
      <c r="J6529" s="61"/>
      <c r="K6529" s="61"/>
    </row>
    <row r="6530" spans="1:11">
      <c r="A6530" s="62" t="str">
        <f>IF(Encodage!A6530="","",IF(COUNTIF($A$2:A6529,Encodage!A6530),"",IF(AND(Encodage!A6530&gt;=$G$2,Encodage!A6530&lt;=$H$2),Encodage!B6530,"")))</f>
        <v/>
      </c>
      <c r="B6530" s="62" t="str">
        <f>IF(A6530="","",IF(COUNTIF($A$2:B6529,Encodage!B6530)&gt;0,"",IF(AND(Encodage!B6530&gt;=$G$2,Encodage!A6530&lt;=$H$2),Encodage!C6530,"")))</f>
        <v/>
      </c>
      <c r="C6530" s="62"/>
      <c r="D6530" s="61"/>
      <c r="E6530" s="61"/>
      <c r="F6530" s="61"/>
      <c r="G6530" s="61"/>
      <c r="H6530" s="61"/>
      <c r="I6530" s="61"/>
      <c r="J6530" s="61"/>
      <c r="K6530" s="61"/>
    </row>
    <row r="6531" spans="1:11">
      <c r="A6531" s="62" t="str">
        <f>IF(Encodage!A6531="","",IF(COUNTIF($A$2:A6530,Encodage!A6531),"",IF(AND(Encodage!A6531&gt;=$G$2,Encodage!A6531&lt;=$H$2),Encodage!B6531,"")))</f>
        <v/>
      </c>
      <c r="B6531" s="62" t="str">
        <f>IF(A6531="","",IF(COUNTIF($A$2:B6530,Encodage!B6531)&gt;0,"",IF(AND(Encodage!B6531&gt;=$G$2,Encodage!A6531&lt;=$H$2),Encodage!C6531,"")))</f>
        <v/>
      </c>
      <c r="C6531" s="62"/>
      <c r="D6531" s="61"/>
      <c r="E6531" s="61"/>
      <c r="F6531" s="61"/>
      <c r="G6531" s="61"/>
      <c r="H6531" s="61"/>
      <c r="I6531" s="61"/>
      <c r="J6531" s="61"/>
      <c r="K6531" s="61"/>
    </row>
    <row r="6532" spans="1:11">
      <c r="A6532" s="62" t="str">
        <f>IF(Encodage!A6532="","",IF(COUNTIF($A$2:A6531,Encodage!A6532),"",IF(AND(Encodage!A6532&gt;=$G$2,Encodage!A6532&lt;=$H$2),Encodage!B6532,"")))</f>
        <v/>
      </c>
      <c r="B6532" s="62" t="str">
        <f>IF(A6532="","",IF(COUNTIF($A$2:B6531,Encodage!B6532)&gt;0,"",IF(AND(Encodage!B6532&gt;=$G$2,Encodage!A6532&lt;=$H$2),Encodage!C6532,"")))</f>
        <v/>
      </c>
      <c r="C6532" s="62"/>
      <c r="D6532" s="61"/>
      <c r="E6532" s="61"/>
      <c r="F6532" s="61"/>
      <c r="G6532" s="61"/>
      <c r="H6532" s="61"/>
      <c r="I6532" s="61"/>
      <c r="J6532" s="61"/>
      <c r="K6532" s="61"/>
    </row>
    <row r="6533" spans="1:11">
      <c r="A6533" s="62" t="str">
        <f>IF(Encodage!A6533="","",IF(COUNTIF($A$2:A6532,Encodage!A6533),"",IF(AND(Encodage!A6533&gt;=$G$2,Encodage!A6533&lt;=$H$2),Encodage!B6533,"")))</f>
        <v/>
      </c>
      <c r="B6533" s="62" t="str">
        <f>IF(A6533="","",IF(COUNTIF($A$2:B6532,Encodage!B6533)&gt;0,"",IF(AND(Encodage!B6533&gt;=$G$2,Encodage!A6533&lt;=$H$2),Encodage!C6533,"")))</f>
        <v/>
      </c>
      <c r="C6533" s="62"/>
      <c r="D6533" s="61"/>
      <c r="E6533" s="61"/>
      <c r="F6533" s="61"/>
      <c r="G6533" s="61"/>
      <c r="H6533" s="61"/>
      <c r="I6533" s="61"/>
      <c r="J6533" s="61"/>
      <c r="K6533" s="61"/>
    </row>
    <row r="6534" spans="1:11">
      <c r="A6534" s="62" t="str">
        <f>IF(Encodage!A6534="","",IF(COUNTIF($A$2:A6533,Encodage!A6534),"",IF(AND(Encodage!A6534&gt;=$G$2,Encodage!A6534&lt;=$H$2),Encodage!B6534,"")))</f>
        <v/>
      </c>
      <c r="B6534" s="62" t="str">
        <f>IF(A6534="","",IF(COUNTIF($A$2:B6533,Encodage!B6534)&gt;0,"",IF(AND(Encodage!B6534&gt;=$G$2,Encodage!A6534&lt;=$H$2),Encodage!C6534,"")))</f>
        <v/>
      </c>
      <c r="C6534" s="62"/>
      <c r="D6534" s="61"/>
      <c r="E6534" s="61"/>
      <c r="F6534" s="61"/>
      <c r="G6534" s="61"/>
      <c r="H6534" s="61"/>
      <c r="I6534" s="61"/>
      <c r="J6534" s="61"/>
      <c r="K6534" s="61"/>
    </row>
    <row r="6535" spans="1:11">
      <c r="A6535" s="62" t="str">
        <f>IF(Encodage!A6535="","",IF(COUNTIF($A$2:A6534,Encodage!A6535),"",IF(AND(Encodage!A6535&gt;=$G$2,Encodage!A6535&lt;=$H$2),Encodage!B6535,"")))</f>
        <v/>
      </c>
      <c r="B6535" s="62" t="str">
        <f>IF(A6535="","",IF(COUNTIF($A$2:B6534,Encodage!B6535)&gt;0,"",IF(AND(Encodage!B6535&gt;=$G$2,Encodage!A6535&lt;=$H$2),Encodage!C6535,"")))</f>
        <v/>
      </c>
      <c r="C6535" s="62"/>
      <c r="D6535" s="61"/>
      <c r="E6535" s="61"/>
      <c r="F6535" s="61"/>
      <c r="G6535" s="61"/>
      <c r="H6535" s="61"/>
      <c r="I6535" s="61"/>
      <c r="J6535" s="61"/>
      <c r="K6535" s="61"/>
    </row>
    <row r="6536" spans="1:11">
      <c r="A6536" s="62" t="str">
        <f>IF(Encodage!A6536="","",IF(COUNTIF($A$2:A6535,Encodage!A6536),"",IF(AND(Encodage!A6536&gt;=$G$2,Encodage!A6536&lt;=$H$2),Encodage!B6536,"")))</f>
        <v/>
      </c>
      <c r="B6536" s="62" t="str">
        <f>IF(A6536="","",IF(COUNTIF($A$2:B6535,Encodage!B6536)&gt;0,"",IF(AND(Encodage!B6536&gt;=$G$2,Encodage!A6536&lt;=$H$2),Encodage!C6536,"")))</f>
        <v/>
      </c>
      <c r="C6536" s="62"/>
      <c r="D6536" s="61"/>
      <c r="E6536" s="61"/>
      <c r="F6536" s="61"/>
      <c r="G6536" s="61"/>
      <c r="H6536" s="61"/>
      <c r="I6536" s="61"/>
      <c r="J6536" s="61"/>
      <c r="K6536" s="61"/>
    </row>
    <row r="6537" spans="1:11">
      <c r="A6537" s="62" t="str">
        <f>IF(Encodage!A6537="","",IF(COUNTIF($A$2:A6536,Encodage!A6537),"",IF(AND(Encodage!A6537&gt;=$G$2,Encodage!A6537&lt;=$H$2),Encodage!B6537,"")))</f>
        <v/>
      </c>
      <c r="B6537" s="62" t="str">
        <f>IF(A6537="","",IF(COUNTIF($A$2:B6536,Encodage!B6537)&gt;0,"",IF(AND(Encodage!B6537&gt;=$G$2,Encodage!A6537&lt;=$H$2),Encodage!C6537,"")))</f>
        <v/>
      </c>
      <c r="C6537" s="62"/>
      <c r="D6537" s="61"/>
      <c r="E6537" s="61"/>
      <c r="F6537" s="61"/>
      <c r="G6537" s="61"/>
      <c r="H6537" s="61"/>
      <c r="I6537" s="61"/>
      <c r="J6537" s="61"/>
      <c r="K6537" s="61"/>
    </row>
    <row r="6538" spans="1:11">
      <c r="A6538" s="62" t="str">
        <f>IF(Encodage!A6538="","",IF(COUNTIF($A$2:A6537,Encodage!A6538),"",IF(AND(Encodage!A6538&gt;=$G$2,Encodage!A6538&lt;=$H$2),Encodage!B6538,"")))</f>
        <v/>
      </c>
      <c r="B6538" s="62" t="str">
        <f>IF(A6538="","",IF(COUNTIF($A$2:B6537,Encodage!B6538)&gt;0,"",IF(AND(Encodage!B6538&gt;=$G$2,Encodage!A6538&lt;=$H$2),Encodage!C6538,"")))</f>
        <v/>
      </c>
      <c r="C6538" s="62"/>
      <c r="D6538" s="61"/>
      <c r="E6538" s="61"/>
      <c r="F6538" s="61"/>
      <c r="G6538" s="61"/>
      <c r="H6538" s="61"/>
      <c r="I6538" s="61"/>
      <c r="J6538" s="61"/>
      <c r="K6538" s="61"/>
    </row>
    <row r="6539" spans="1:11">
      <c r="A6539" s="62" t="str">
        <f>IF(Encodage!A6539="","",IF(COUNTIF($A$2:A6538,Encodage!A6539),"",IF(AND(Encodage!A6539&gt;=$G$2,Encodage!A6539&lt;=$H$2),Encodage!B6539,"")))</f>
        <v/>
      </c>
      <c r="B6539" s="62" t="str">
        <f>IF(A6539="","",IF(COUNTIF($A$2:B6538,Encodage!B6539)&gt;0,"",IF(AND(Encodage!B6539&gt;=$G$2,Encodage!A6539&lt;=$H$2),Encodage!C6539,"")))</f>
        <v/>
      </c>
      <c r="C6539" s="62"/>
      <c r="D6539" s="61"/>
      <c r="E6539" s="61"/>
      <c r="F6539" s="61"/>
      <c r="G6539" s="61"/>
      <c r="H6539" s="61"/>
      <c r="I6539" s="61"/>
      <c r="J6539" s="61"/>
      <c r="K6539" s="61"/>
    </row>
    <row r="6540" spans="1:11">
      <c r="A6540" s="62" t="str">
        <f>IF(Encodage!A6540="","",IF(COUNTIF($A$2:A6539,Encodage!A6540),"",IF(AND(Encodage!A6540&gt;=$G$2,Encodage!A6540&lt;=$H$2),Encodage!B6540,"")))</f>
        <v/>
      </c>
      <c r="B6540" s="62" t="str">
        <f>IF(A6540="","",IF(COUNTIF($A$2:B6539,Encodage!B6540)&gt;0,"",IF(AND(Encodage!B6540&gt;=$G$2,Encodage!A6540&lt;=$H$2),Encodage!C6540,"")))</f>
        <v/>
      </c>
      <c r="C6540" s="62"/>
      <c r="D6540" s="61"/>
      <c r="E6540" s="61"/>
      <c r="F6540" s="61"/>
      <c r="G6540" s="61"/>
      <c r="H6540" s="61"/>
      <c r="I6540" s="61"/>
      <c r="J6540" s="61"/>
      <c r="K6540" s="61"/>
    </row>
    <row r="6541" spans="1:11">
      <c r="A6541" s="62" t="str">
        <f>IF(Encodage!A6541="","",IF(COUNTIF($A$2:A6540,Encodage!A6541),"",IF(AND(Encodage!A6541&gt;=$G$2,Encodage!A6541&lt;=$H$2),Encodage!B6541,"")))</f>
        <v/>
      </c>
      <c r="B6541" s="62" t="str">
        <f>IF(A6541="","",IF(COUNTIF($A$2:B6540,Encodage!B6541)&gt;0,"",IF(AND(Encodage!B6541&gt;=$G$2,Encodage!A6541&lt;=$H$2),Encodage!C6541,"")))</f>
        <v/>
      </c>
      <c r="C6541" s="62"/>
      <c r="D6541" s="61"/>
      <c r="E6541" s="61"/>
      <c r="F6541" s="61"/>
      <c r="G6541" s="61"/>
      <c r="H6541" s="61"/>
      <c r="I6541" s="61"/>
      <c r="J6541" s="61"/>
      <c r="K6541" s="61"/>
    </row>
    <row r="6542" spans="1:11">
      <c r="A6542" s="62" t="str">
        <f>IF(Encodage!A6542="","",IF(COUNTIF($A$2:A6541,Encodage!A6542),"",IF(AND(Encodage!A6542&gt;=$G$2,Encodage!A6542&lt;=$H$2),Encodage!B6542,"")))</f>
        <v/>
      </c>
      <c r="B6542" s="62" t="str">
        <f>IF(A6542="","",IF(COUNTIF($A$2:B6541,Encodage!B6542)&gt;0,"",IF(AND(Encodage!B6542&gt;=$G$2,Encodage!A6542&lt;=$H$2),Encodage!C6542,"")))</f>
        <v/>
      </c>
      <c r="C6542" s="62"/>
      <c r="D6542" s="61"/>
      <c r="E6542" s="61"/>
      <c r="F6542" s="61"/>
      <c r="G6542" s="61"/>
      <c r="H6542" s="61"/>
      <c r="I6542" s="61"/>
      <c r="J6542" s="61"/>
      <c r="K6542" s="61"/>
    </row>
    <row r="6543" spans="1:11">
      <c r="A6543" s="62" t="str">
        <f>IF(Encodage!A6543="","",IF(COUNTIF($A$2:A6542,Encodage!A6543),"",IF(AND(Encodage!A6543&gt;=$G$2,Encodage!A6543&lt;=$H$2),Encodage!B6543,"")))</f>
        <v/>
      </c>
      <c r="B6543" s="62" t="str">
        <f>IF(A6543="","",IF(COUNTIF($A$2:B6542,Encodage!B6543)&gt;0,"",IF(AND(Encodage!B6543&gt;=$G$2,Encodage!A6543&lt;=$H$2),Encodage!C6543,"")))</f>
        <v/>
      </c>
      <c r="C6543" s="62"/>
      <c r="D6543" s="61"/>
      <c r="E6543" s="61"/>
      <c r="F6543" s="61"/>
      <c r="G6543" s="61"/>
      <c r="H6543" s="61"/>
      <c r="I6543" s="61"/>
      <c r="J6543" s="61"/>
      <c r="K6543" s="61"/>
    </row>
    <row r="6544" spans="1:11">
      <c r="A6544" s="62" t="str">
        <f>IF(Encodage!A6544="","",IF(COUNTIF($A$2:A6543,Encodage!A6544),"",IF(AND(Encodage!A6544&gt;=$G$2,Encodage!A6544&lt;=$H$2),Encodage!B6544,"")))</f>
        <v/>
      </c>
      <c r="B6544" s="62" t="str">
        <f>IF(A6544="","",IF(COUNTIF($A$2:B6543,Encodage!B6544)&gt;0,"",IF(AND(Encodage!B6544&gt;=$G$2,Encodage!A6544&lt;=$H$2),Encodage!C6544,"")))</f>
        <v/>
      </c>
      <c r="C6544" s="62"/>
      <c r="D6544" s="61"/>
      <c r="E6544" s="61"/>
      <c r="F6544" s="61"/>
      <c r="G6544" s="61"/>
      <c r="H6544" s="61"/>
      <c r="I6544" s="61"/>
      <c r="J6544" s="61"/>
      <c r="K6544" s="61"/>
    </row>
    <row r="6545" spans="1:11">
      <c r="A6545" s="62" t="str">
        <f>IF(Encodage!A6545="","",IF(COUNTIF($A$2:A6544,Encodage!A6545),"",IF(AND(Encodage!A6545&gt;=$G$2,Encodage!A6545&lt;=$H$2),Encodage!B6545,"")))</f>
        <v/>
      </c>
      <c r="B6545" s="62" t="str">
        <f>IF(A6545="","",IF(COUNTIF($A$2:B6544,Encodage!B6545)&gt;0,"",IF(AND(Encodage!B6545&gt;=$G$2,Encodage!A6545&lt;=$H$2),Encodage!C6545,"")))</f>
        <v/>
      </c>
      <c r="C6545" s="62"/>
      <c r="D6545" s="61"/>
      <c r="E6545" s="61"/>
      <c r="F6545" s="61"/>
      <c r="G6545" s="61"/>
      <c r="H6545" s="61"/>
      <c r="I6545" s="61"/>
      <c r="J6545" s="61"/>
      <c r="K6545" s="61"/>
    </row>
    <row r="6546" spans="1:11">
      <c r="A6546" s="62" t="str">
        <f>IF(Encodage!A6546="","",IF(COUNTIF($A$2:A6545,Encodage!A6546),"",IF(AND(Encodage!A6546&gt;=$G$2,Encodage!A6546&lt;=$H$2),Encodage!B6546,"")))</f>
        <v/>
      </c>
      <c r="B6546" s="62" t="str">
        <f>IF(A6546="","",IF(COUNTIF($A$2:B6545,Encodage!B6546)&gt;0,"",IF(AND(Encodage!B6546&gt;=$G$2,Encodage!A6546&lt;=$H$2),Encodage!C6546,"")))</f>
        <v/>
      </c>
      <c r="C6546" s="62"/>
      <c r="D6546" s="61"/>
      <c r="E6546" s="61"/>
      <c r="F6546" s="61"/>
      <c r="G6546" s="61"/>
      <c r="H6546" s="61"/>
      <c r="I6546" s="61"/>
      <c r="J6546" s="61"/>
      <c r="K6546" s="61"/>
    </row>
    <row r="6547" spans="1:11">
      <c r="A6547" s="62" t="str">
        <f>IF(Encodage!A6547="","",IF(COUNTIF($A$2:A6546,Encodage!A6547),"",IF(AND(Encodage!A6547&gt;=$G$2,Encodage!A6547&lt;=$H$2),Encodage!B6547,"")))</f>
        <v/>
      </c>
      <c r="B6547" s="62" t="str">
        <f>IF(A6547="","",IF(COUNTIF($A$2:B6546,Encodage!B6547)&gt;0,"",IF(AND(Encodage!B6547&gt;=$G$2,Encodage!A6547&lt;=$H$2),Encodage!C6547,"")))</f>
        <v/>
      </c>
      <c r="C6547" s="62"/>
      <c r="D6547" s="61"/>
      <c r="E6547" s="61"/>
      <c r="F6547" s="61"/>
      <c r="G6547" s="61"/>
      <c r="H6547" s="61"/>
      <c r="I6547" s="61"/>
      <c r="J6547" s="61"/>
      <c r="K6547" s="61"/>
    </row>
    <row r="6548" spans="1:11">
      <c r="A6548" s="62" t="str">
        <f>IF(Encodage!A6548="","",IF(COUNTIF($A$2:A6547,Encodage!A6548),"",IF(AND(Encodage!A6548&gt;=$G$2,Encodage!A6548&lt;=$H$2),Encodage!B6548,"")))</f>
        <v/>
      </c>
      <c r="B6548" s="62" t="str">
        <f>IF(A6548="","",IF(COUNTIF($A$2:B6547,Encodage!B6548)&gt;0,"",IF(AND(Encodage!B6548&gt;=$G$2,Encodage!A6548&lt;=$H$2),Encodage!C6548,"")))</f>
        <v/>
      </c>
      <c r="C6548" s="62"/>
      <c r="D6548" s="61"/>
      <c r="E6548" s="61"/>
      <c r="F6548" s="61"/>
      <c r="G6548" s="61"/>
      <c r="H6548" s="61"/>
      <c r="I6548" s="61"/>
      <c r="J6548" s="61"/>
      <c r="K6548" s="61"/>
    </row>
    <row r="6549" spans="1:11">
      <c r="A6549" s="62" t="str">
        <f>IF(Encodage!A6549="","",IF(COUNTIF($A$2:A6548,Encodage!A6549),"",IF(AND(Encodage!A6549&gt;=$G$2,Encodage!A6549&lt;=$H$2),Encodage!B6549,"")))</f>
        <v/>
      </c>
      <c r="B6549" s="62" t="str">
        <f>IF(A6549="","",IF(COUNTIF($A$2:B6548,Encodage!B6549)&gt;0,"",IF(AND(Encodage!B6549&gt;=$G$2,Encodage!A6549&lt;=$H$2),Encodage!C6549,"")))</f>
        <v/>
      </c>
      <c r="C6549" s="62"/>
      <c r="D6549" s="61"/>
      <c r="E6549" s="61"/>
      <c r="F6549" s="61"/>
      <c r="G6549" s="61"/>
      <c r="H6549" s="61"/>
      <c r="I6549" s="61"/>
      <c r="J6549" s="61"/>
      <c r="K6549" s="61"/>
    </row>
    <row r="6550" spans="1:11">
      <c r="A6550" s="62" t="str">
        <f>IF(Encodage!A6550="","",IF(COUNTIF($A$2:A6549,Encodage!A6550),"",IF(AND(Encodage!A6550&gt;=$G$2,Encodage!A6550&lt;=$H$2),Encodage!B6550,"")))</f>
        <v/>
      </c>
      <c r="B6550" s="62" t="str">
        <f>IF(A6550="","",IF(COUNTIF($A$2:B6549,Encodage!B6550)&gt;0,"",IF(AND(Encodage!B6550&gt;=$G$2,Encodage!A6550&lt;=$H$2),Encodage!C6550,"")))</f>
        <v/>
      </c>
      <c r="C6550" s="62"/>
      <c r="D6550" s="61"/>
      <c r="E6550" s="61"/>
      <c r="F6550" s="61"/>
      <c r="G6550" s="61"/>
      <c r="H6550" s="61"/>
      <c r="I6550" s="61"/>
      <c r="J6550" s="61"/>
      <c r="K6550" s="61"/>
    </row>
    <row r="6551" spans="1:11">
      <c r="A6551" s="62" t="str">
        <f>IF(Encodage!A6551="","",IF(COUNTIF($A$2:A6550,Encodage!A6551),"",IF(AND(Encodage!A6551&gt;=$G$2,Encodage!A6551&lt;=$H$2),Encodage!B6551,"")))</f>
        <v/>
      </c>
      <c r="B6551" s="62" t="str">
        <f>IF(A6551="","",IF(COUNTIF($A$2:B6550,Encodage!B6551)&gt;0,"",IF(AND(Encodage!B6551&gt;=$G$2,Encodage!A6551&lt;=$H$2),Encodage!C6551,"")))</f>
        <v/>
      </c>
      <c r="C6551" s="62"/>
      <c r="D6551" s="61"/>
      <c r="E6551" s="61"/>
      <c r="F6551" s="61"/>
      <c r="G6551" s="61"/>
      <c r="H6551" s="61"/>
      <c r="I6551" s="61"/>
      <c r="J6551" s="61"/>
      <c r="K6551" s="61"/>
    </row>
    <row r="6552" spans="1:11">
      <c r="A6552" s="62" t="str">
        <f>IF(Encodage!A6552="","",IF(COUNTIF($A$2:A6551,Encodage!A6552),"",IF(AND(Encodage!A6552&gt;=$G$2,Encodage!A6552&lt;=$H$2),Encodage!B6552,"")))</f>
        <v/>
      </c>
      <c r="B6552" s="62" t="str">
        <f>IF(A6552="","",IF(COUNTIF($A$2:B6551,Encodage!B6552)&gt;0,"",IF(AND(Encodage!B6552&gt;=$G$2,Encodage!A6552&lt;=$H$2),Encodage!C6552,"")))</f>
        <v/>
      </c>
      <c r="C6552" s="62"/>
      <c r="D6552" s="61"/>
      <c r="E6552" s="61"/>
      <c r="F6552" s="61"/>
      <c r="G6552" s="61"/>
      <c r="H6552" s="61"/>
      <c r="I6552" s="61"/>
      <c r="J6552" s="61"/>
      <c r="K6552" s="61"/>
    </row>
    <row r="6553" spans="1:11">
      <c r="A6553" s="62" t="str">
        <f>IF(Encodage!A6553="","",IF(COUNTIF($A$2:A6552,Encodage!A6553),"",IF(AND(Encodage!A6553&gt;=$G$2,Encodage!A6553&lt;=$H$2),Encodage!B6553,"")))</f>
        <v/>
      </c>
      <c r="B6553" s="62" t="str">
        <f>IF(A6553="","",IF(COUNTIF($A$2:B6552,Encodage!B6553)&gt;0,"",IF(AND(Encodage!B6553&gt;=$G$2,Encodage!A6553&lt;=$H$2),Encodage!C6553,"")))</f>
        <v/>
      </c>
      <c r="C6553" s="62"/>
      <c r="D6553" s="61"/>
      <c r="E6553" s="61"/>
      <c r="F6553" s="61"/>
      <c r="G6553" s="61"/>
      <c r="H6553" s="61"/>
      <c r="I6553" s="61"/>
      <c r="J6553" s="61"/>
      <c r="K6553" s="61"/>
    </row>
    <row r="6554" spans="1:11">
      <c r="A6554" s="62" t="str">
        <f>IF(Encodage!A6554="","",IF(COUNTIF($A$2:A6553,Encodage!A6554),"",IF(AND(Encodage!A6554&gt;=$G$2,Encodage!A6554&lt;=$H$2),Encodage!B6554,"")))</f>
        <v/>
      </c>
      <c r="B6554" s="62" t="str">
        <f>IF(A6554="","",IF(COUNTIF($A$2:B6553,Encodage!B6554)&gt;0,"",IF(AND(Encodage!B6554&gt;=$G$2,Encodage!A6554&lt;=$H$2),Encodage!C6554,"")))</f>
        <v/>
      </c>
      <c r="C6554" s="62"/>
      <c r="D6554" s="61"/>
      <c r="E6554" s="61"/>
      <c r="F6554" s="61"/>
      <c r="G6554" s="61"/>
      <c r="H6554" s="61"/>
      <c r="I6554" s="61"/>
      <c r="J6554" s="61"/>
      <c r="K6554" s="61"/>
    </row>
    <row r="6555" spans="1:11">
      <c r="A6555" s="62" t="str">
        <f>IF(Encodage!A6555="","",IF(COUNTIF($A$2:A6554,Encodage!A6555),"",IF(AND(Encodage!A6555&gt;=$G$2,Encodage!A6555&lt;=$H$2),Encodage!B6555,"")))</f>
        <v/>
      </c>
      <c r="B6555" s="62" t="str">
        <f>IF(A6555="","",IF(COUNTIF($A$2:B6554,Encodage!B6555)&gt;0,"",IF(AND(Encodage!B6555&gt;=$G$2,Encodage!A6555&lt;=$H$2),Encodage!C6555,"")))</f>
        <v/>
      </c>
      <c r="C6555" s="62"/>
      <c r="D6555" s="61"/>
      <c r="E6555" s="61"/>
      <c r="F6555" s="61"/>
      <c r="G6555" s="61"/>
      <c r="H6555" s="61"/>
      <c r="I6555" s="61"/>
      <c r="J6555" s="61"/>
      <c r="K6555" s="61"/>
    </row>
    <row r="6556" spans="1:11">
      <c r="A6556" s="62" t="str">
        <f>IF(Encodage!A6556="","",IF(COUNTIF($A$2:A6555,Encodage!A6556),"",IF(AND(Encodage!A6556&gt;=$G$2,Encodage!A6556&lt;=$H$2),Encodage!B6556,"")))</f>
        <v/>
      </c>
      <c r="B6556" s="62" t="str">
        <f>IF(A6556="","",IF(COUNTIF($A$2:B6555,Encodage!B6556)&gt;0,"",IF(AND(Encodage!B6556&gt;=$G$2,Encodage!A6556&lt;=$H$2),Encodage!C6556,"")))</f>
        <v/>
      </c>
      <c r="C6556" s="62"/>
      <c r="D6556" s="61"/>
      <c r="E6556" s="61"/>
      <c r="F6556" s="61"/>
      <c r="G6556" s="61"/>
      <c r="H6556" s="61"/>
      <c r="I6556" s="61"/>
      <c r="J6556" s="61"/>
      <c r="K6556" s="61"/>
    </row>
    <row r="6557" spans="1:11">
      <c r="A6557" s="62" t="str">
        <f>IF(Encodage!A6557="","",IF(COUNTIF($A$2:A6556,Encodage!A6557),"",IF(AND(Encodage!A6557&gt;=$G$2,Encodage!A6557&lt;=$H$2),Encodage!B6557,"")))</f>
        <v/>
      </c>
      <c r="B6557" s="62" t="str">
        <f>IF(A6557="","",IF(COUNTIF($A$2:B6556,Encodage!B6557)&gt;0,"",IF(AND(Encodage!B6557&gt;=$G$2,Encodage!A6557&lt;=$H$2),Encodage!C6557,"")))</f>
        <v/>
      </c>
      <c r="C6557" s="62"/>
      <c r="D6557" s="61"/>
      <c r="E6557" s="61"/>
      <c r="F6557" s="61"/>
      <c r="G6557" s="61"/>
      <c r="H6557" s="61"/>
      <c r="I6557" s="61"/>
      <c r="J6557" s="61"/>
      <c r="K6557" s="61"/>
    </row>
    <row r="6558" spans="1:11">
      <c r="A6558" s="62" t="str">
        <f>IF(Encodage!A6558="","",IF(COUNTIF($A$2:A6557,Encodage!A6558),"",IF(AND(Encodage!A6558&gt;=$G$2,Encodage!A6558&lt;=$H$2),Encodage!B6558,"")))</f>
        <v/>
      </c>
      <c r="B6558" s="62" t="str">
        <f>IF(A6558="","",IF(COUNTIF($A$2:B6557,Encodage!B6558)&gt;0,"",IF(AND(Encodage!B6558&gt;=$G$2,Encodage!A6558&lt;=$H$2),Encodage!C6558,"")))</f>
        <v/>
      </c>
      <c r="C6558" s="62"/>
      <c r="D6558" s="61"/>
      <c r="E6558" s="61"/>
      <c r="F6558" s="61"/>
      <c r="G6558" s="61"/>
      <c r="H6558" s="61"/>
      <c r="I6558" s="61"/>
      <c r="J6558" s="61"/>
      <c r="K6558" s="61"/>
    </row>
    <row r="6559" spans="1:11">
      <c r="A6559" s="62" t="str">
        <f>IF(Encodage!A6559="","",IF(COUNTIF($A$2:A6558,Encodage!A6559),"",IF(AND(Encodage!A6559&gt;=$G$2,Encodage!A6559&lt;=$H$2),Encodage!B6559,"")))</f>
        <v/>
      </c>
      <c r="B6559" s="62" t="str">
        <f>IF(A6559="","",IF(COUNTIF($A$2:B6558,Encodage!B6559)&gt;0,"",IF(AND(Encodage!B6559&gt;=$G$2,Encodage!A6559&lt;=$H$2),Encodage!C6559,"")))</f>
        <v/>
      </c>
      <c r="C6559" s="62"/>
      <c r="D6559" s="61"/>
      <c r="E6559" s="61"/>
      <c r="F6559" s="61"/>
      <c r="G6559" s="61"/>
      <c r="H6559" s="61"/>
      <c r="I6559" s="61"/>
      <c r="J6559" s="61"/>
      <c r="K6559" s="61"/>
    </row>
    <row r="6560" spans="1:11">
      <c r="A6560" s="62" t="str">
        <f>IF(Encodage!A6560="","",IF(COUNTIF($A$2:A6559,Encodage!A6560),"",IF(AND(Encodage!A6560&gt;=$G$2,Encodage!A6560&lt;=$H$2),Encodage!B6560,"")))</f>
        <v/>
      </c>
      <c r="B6560" s="62" t="str">
        <f>IF(A6560="","",IF(COUNTIF($A$2:B6559,Encodage!B6560)&gt;0,"",IF(AND(Encodage!B6560&gt;=$G$2,Encodage!A6560&lt;=$H$2),Encodage!C6560,"")))</f>
        <v/>
      </c>
      <c r="C6560" s="62"/>
      <c r="D6560" s="61"/>
      <c r="E6560" s="61"/>
      <c r="F6560" s="61"/>
      <c r="G6560" s="61"/>
      <c r="H6560" s="61"/>
      <c r="I6560" s="61"/>
      <c r="J6560" s="61"/>
      <c r="K6560" s="61"/>
    </row>
    <row r="6561" spans="1:11">
      <c r="A6561" s="62" t="str">
        <f>IF(Encodage!A6561="","",IF(COUNTIF($A$2:A6560,Encodage!A6561),"",IF(AND(Encodage!A6561&gt;=$G$2,Encodage!A6561&lt;=$H$2),Encodage!B6561,"")))</f>
        <v/>
      </c>
      <c r="B6561" s="62" t="str">
        <f>IF(A6561="","",IF(COUNTIF($A$2:B6560,Encodage!B6561)&gt;0,"",IF(AND(Encodage!B6561&gt;=$G$2,Encodage!A6561&lt;=$H$2),Encodage!C6561,"")))</f>
        <v/>
      </c>
      <c r="C6561" s="62"/>
      <c r="D6561" s="61"/>
      <c r="E6561" s="61"/>
      <c r="F6561" s="61"/>
      <c r="G6561" s="61"/>
      <c r="H6561" s="61"/>
      <c r="I6561" s="61"/>
      <c r="J6561" s="61"/>
      <c r="K6561" s="61"/>
    </row>
    <row r="6562" spans="1:11">
      <c r="A6562" s="62" t="str">
        <f>IF(Encodage!A6562="","",IF(COUNTIF($A$2:A6561,Encodage!A6562),"",IF(AND(Encodage!A6562&gt;=$G$2,Encodage!A6562&lt;=$H$2),Encodage!B6562,"")))</f>
        <v/>
      </c>
      <c r="B6562" s="62" t="str">
        <f>IF(A6562="","",IF(COUNTIF($A$2:B6561,Encodage!B6562)&gt;0,"",IF(AND(Encodage!B6562&gt;=$G$2,Encodage!A6562&lt;=$H$2),Encodage!C6562,"")))</f>
        <v/>
      </c>
      <c r="C6562" s="62"/>
      <c r="D6562" s="61"/>
      <c r="E6562" s="61"/>
      <c r="F6562" s="61"/>
      <c r="G6562" s="61"/>
      <c r="H6562" s="61"/>
      <c r="I6562" s="61"/>
      <c r="J6562" s="61"/>
      <c r="K6562" s="61"/>
    </row>
    <row r="6563" spans="1:11">
      <c r="A6563" s="62" t="str">
        <f>IF(Encodage!A6563="","",IF(COUNTIF($A$2:A6562,Encodage!A6563),"",IF(AND(Encodage!A6563&gt;=$G$2,Encodage!A6563&lt;=$H$2),Encodage!B6563,"")))</f>
        <v/>
      </c>
      <c r="B6563" s="62" t="str">
        <f>IF(A6563="","",IF(COUNTIF($A$2:B6562,Encodage!B6563)&gt;0,"",IF(AND(Encodage!B6563&gt;=$G$2,Encodage!A6563&lt;=$H$2),Encodage!C6563,"")))</f>
        <v/>
      </c>
      <c r="C6563" s="62"/>
      <c r="D6563" s="61"/>
      <c r="E6563" s="61"/>
      <c r="F6563" s="61"/>
      <c r="G6563" s="61"/>
      <c r="H6563" s="61"/>
      <c r="I6563" s="61"/>
      <c r="J6563" s="61"/>
      <c r="K6563" s="61"/>
    </row>
    <row r="6564" spans="1:11">
      <c r="A6564" s="62" t="str">
        <f>IF(Encodage!A6564="","",IF(COUNTIF($A$2:A6563,Encodage!A6564),"",IF(AND(Encodage!A6564&gt;=$G$2,Encodage!A6564&lt;=$H$2),Encodage!B6564,"")))</f>
        <v/>
      </c>
      <c r="B6564" s="62" t="str">
        <f>IF(A6564="","",IF(COUNTIF($A$2:B6563,Encodage!B6564)&gt;0,"",IF(AND(Encodage!B6564&gt;=$G$2,Encodage!A6564&lt;=$H$2),Encodage!C6564,"")))</f>
        <v/>
      </c>
      <c r="C6564" s="62"/>
      <c r="D6564" s="61"/>
      <c r="E6564" s="61"/>
      <c r="F6564" s="61"/>
      <c r="G6564" s="61"/>
      <c r="H6564" s="61"/>
      <c r="I6564" s="61"/>
      <c r="J6564" s="61"/>
      <c r="K6564" s="61"/>
    </row>
    <row r="6565" spans="1:11">
      <c r="A6565" s="62" t="str">
        <f>IF(Encodage!A6565="","",IF(COUNTIF($A$2:A6564,Encodage!A6565),"",IF(AND(Encodage!A6565&gt;=$G$2,Encodage!A6565&lt;=$H$2),Encodage!B6565,"")))</f>
        <v/>
      </c>
      <c r="B6565" s="62" t="str">
        <f>IF(A6565="","",IF(COUNTIF($A$2:B6564,Encodage!B6565)&gt;0,"",IF(AND(Encodage!B6565&gt;=$G$2,Encodage!A6565&lt;=$H$2),Encodage!C6565,"")))</f>
        <v/>
      </c>
      <c r="C6565" s="62"/>
      <c r="D6565" s="61"/>
      <c r="E6565" s="61"/>
      <c r="F6565" s="61"/>
      <c r="G6565" s="61"/>
      <c r="H6565" s="61"/>
      <c r="I6565" s="61"/>
      <c r="J6565" s="61"/>
      <c r="K6565" s="61"/>
    </row>
    <row r="6566" spans="1:11">
      <c r="A6566" s="62" t="str">
        <f>IF(Encodage!A6566="","",IF(COUNTIF($A$2:A6565,Encodage!A6566),"",IF(AND(Encodage!A6566&gt;=$G$2,Encodage!A6566&lt;=$H$2),Encodage!B6566,"")))</f>
        <v/>
      </c>
      <c r="B6566" s="62" t="str">
        <f>IF(A6566="","",IF(COUNTIF($A$2:B6565,Encodage!B6566)&gt;0,"",IF(AND(Encodage!B6566&gt;=$G$2,Encodage!A6566&lt;=$H$2),Encodage!C6566,"")))</f>
        <v/>
      </c>
      <c r="C6566" s="62"/>
      <c r="D6566" s="61"/>
      <c r="E6566" s="61"/>
      <c r="F6566" s="61"/>
      <c r="G6566" s="61"/>
      <c r="H6566" s="61"/>
      <c r="I6566" s="61"/>
      <c r="J6566" s="61"/>
      <c r="K6566" s="61"/>
    </row>
    <row r="6567" spans="1:11">
      <c r="A6567" s="62" t="str">
        <f>IF(Encodage!A6567="","",IF(COUNTIF($A$2:A6566,Encodage!A6567),"",IF(AND(Encodage!A6567&gt;=$G$2,Encodage!A6567&lt;=$H$2),Encodage!B6567,"")))</f>
        <v/>
      </c>
      <c r="B6567" s="62" t="str">
        <f>IF(A6567="","",IF(COUNTIF($A$2:B6566,Encodage!B6567)&gt;0,"",IF(AND(Encodage!B6567&gt;=$G$2,Encodage!A6567&lt;=$H$2),Encodage!C6567,"")))</f>
        <v/>
      </c>
      <c r="C6567" s="62"/>
      <c r="D6567" s="61"/>
      <c r="E6567" s="61"/>
      <c r="F6567" s="61"/>
      <c r="G6567" s="61"/>
      <c r="H6567" s="61"/>
      <c r="I6567" s="61"/>
      <c r="J6567" s="61"/>
      <c r="K6567" s="61"/>
    </row>
    <row r="6568" spans="1:11">
      <c r="A6568" s="62" t="str">
        <f>IF(Encodage!A6568="","",IF(COUNTIF($A$2:A6567,Encodage!A6568),"",IF(AND(Encodage!A6568&gt;=$G$2,Encodage!A6568&lt;=$H$2),Encodage!B6568,"")))</f>
        <v/>
      </c>
      <c r="B6568" s="62" t="str">
        <f>IF(A6568="","",IF(COUNTIF($A$2:B6567,Encodage!B6568)&gt;0,"",IF(AND(Encodage!B6568&gt;=$G$2,Encodage!A6568&lt;=$H$2),Encodage!C6568,"")))</f>
        <v/>
      </c>
      <c r="C6568" s="62"/>
      <c r="D6568" s="61"/>
      <c r="E6568" s="61"/>
      <c r="F6568" s="61"/>
      <c r="G6568" s="61"/>
      <c r="H6568" s="61"/>
      <c r="I6568" s="61"/>
      <c r="J6568" s="61"/>
      <c r="K6568" s="61"/>
    </row>
    <row r="6569" spans="1:11">
      <c r="A6569" s="62" t="str">
        <f>IF(Encodage!A6569="","",IF(COUNTIF($A$2:A6568,Encodage!A6569),"",IF(AND(Encodage!A6569&gt;=$G$2,Encodage!A6569&lt;=$H$2),Encodage!B6569,"")))</f>
        <v/>
      </c>
      <c r="B6569" s="62" t="str">
        <f>IF(A6569="","",IF(COUNTIF($A$2:B6568,Encodage!B6569)&gt;0,"",IF(AND(Encodage!B6569&gt;=$G$2,Encodage!A6569&lt;=$H$2),Encodage!C6569,"")))</f>
        <v/>
      </c>
      <c r="C6569" s="62"/>
      <c r="D6569" s="61"/>
      <c r="E6569" s="61"/>
      <c r="F6569" s="61"/>
      <c r="G6569" s="61"/>
      <c r="H6569" s="61"/>
      <c r="I6569" s="61"/>
      <c r="J6569" s="61"/>
      <c r="K6569" s="61"/>
    </row>
    <row r="6570" spans="1:11">
      <c r="A6570" s="62" t="str">
        <f>IF(Encodage!A6570="","",IF(COUNTIF($A$2:A6569,Encodage!A6570),"",IF(AND(Encodage!A6570&gt;=$G$2,Encodage!A6570&lt;=$H$2),Encodage!B6570,"")))</f>
        <v/>
      </c>
      <c r="B6570" s="62" t="str">
        <f>IF(A6570="","",IF(COUNTIF($A$2:B6569,Encodage!B6570)&gt;0,"",IF(AND(Encodage!B6570&gt;=$G$2,Encodage!A6570&lt;=$H$2),Encodage!C6570,"")))</f>
        <v/>
      </c>
      <c r="C6570" s="62"/>
      <c r="D6570" s="61"/>
      <c r="E6570" s="61"/>
      <c r="F6570" s="61"/>
      <c r="G6570" s="61"/>
      <c r="H6570" s="61"/>
      <c r="I6570" s="61"/>
      <c r="J6570" s="61"/>
      <c r="K6570" s="61"/>
    </row>
    <row r="6571" spans="1:11">
      <c r="A6571" s="62" t="str">
        <f>IF(Encodage!A6571="","",IF(COUNTIF($A$2:A6570,Encodage!A6571),"",IF(AND(Encodage!A6571&gt;=$G$2,Encodage!A6571&lt;=$H$2),Encodage!B6571,"")))</f>
        <v/>
      </c>
      <c r="B6571" s="62" t="str">
        <f>IF(A6571="","",IF(COUNTIF($A$2:B6570,Encodage!B6571)&gt;0,"",IF(AND(Encodage!B6571&gt;=$G$2,Encodage!A6571&lt;=$H$2),Encodage!C6571,"")))</f>
        <v/>
      </c>
      <c r="C6571" s="62"/>
      <c r="D6571" s="61"/>
      <c r="E6571" s="61"/>
      <c r="F6571" s="61"/>
      <c r="G6571" s="61"/>
      <c r="H6571" s="61"/>
      <c r="I6571" s="61"/>
      <c r="J6571" s="61"/>
      <c r="K6571" s="61"/>
    </row>
    <row r="6572" spans="1:11">
      <c r="A6572" s="62" t="str">
        <f>IF(Encodage!A6572="","",IF(COUNTIF($A$2:A6571,Encodage!A6572),"",IF(AND(Encodage!A6572&gt;=$G$2,Encodage!A6572&lt;=$H$2),Encodage!B6572,"")))</f>
        <v/>
      </c>
      <c r="B6572" s="62" t="str">
        <f>IF(A6572="","",IF(COUNTIF($A$2:B6571,Encodage!B6572)&gt;0,"",IF(AND(Encodage!B6572&gt;=$G$2,Encodage!A6572&lt;=$H$2),Encodage!C6572,"")))</f>
        <v/>
      </c>
      <c r="C6572" s="62"/>
      <c r="D6572" s="61"/>
      <c r="E6572" s="61"/>
      <c r="F6572" s="61"/>
      <c r="G6572" s="61"/>
      <c r="H6572" s="61"/>
      <c r="I6572" s="61"/>
      <c r="J6572" s="61"/>
      <c r="K6572" s="61"/>
    </row>
    <row r="6573" spans="1:11">
      <c r="A6573" s="62" t="str">
        <f>IF(Encodage!A6573="","",IF(COUNTIF($A$2:A6572,Encodage!A6573),"",IF(AND(Encodage!A6573&gt;=$G$2,Encodage!A6573&lt;=$H$2),Encodage!B6573,"")))</f>
        <v/>
      </c>
      <c r="B6573" s="62" t="str">
        <f>IF(A6573="","",IF(COUNTIF($A$2:B6572,Encodage!B6573)&gt;0,"",IF(AND(Encodage!B6573&gt;=$G$2,Encodage!A6573&lt;=$H$2),Encodage!C6573,"")))</f>
        <v/>
      </c>
      <c r="C6573" s="62"/>
      <c r="D6573" s="61"/>
      <c r="E6573" s="61"/>
      <c r="F6573" s="61"/>
      <c r="G6573" s="61"/>
      <c r="H6573" s="61"/>
      <c r="I6573" s="61"/>
      <c r="J6573" s="61"/>
      <c r="K6573" s="61"/>
    </row>
    <row r="6574" spans="1:11">
      <c r="A6574" s="62" t="str">
        <f>IF(Encodage!A6574="","",IF(COUNTIF($A$2:A6573,Encodage!A6574),"",IF(AND(Encodage!A6574&gt;=$G$2,Encodage!A6574&lt;=$H$2),Encodage!B6574,"")))</f>
        <v/>
      </c>
      <c r="B6574" s="62" t="str">
        <f>IF(A6574="","",IF(COUNTIF($A$2:B6573,Encodage!B6574)&gt;0,"",IF(AND(Encodage!B6574&gt;=$G$2,Encodage!A6574&lt;=$H$2),Encodage!C6574,"")))</f>
        <v/>
      </c>
      <c r="C6574" s="62"/>
      <c r="D6574" s="61"/>
      <c r="E6574" s="61"/>
      <c r="F6574" s="61"/>
      <c r="G6574" s="61"/>
      <c r="H6574" s="61"/>
      <c r="I6574" s="61"/>
      <c r="J6574" s="61"/>
      <c r="K6574" s="61"/>
    </row>
    <row r="6575" spans="1:11">
      <c r="A6575" s="62" t="str">
        <f>IF(Encodage!A6575="","",IF(COUNTIF($A$2:A6574,Encodage!A6575),"",IF(AND(Encodage!A6575&gt;=$G$2,Encodage!A6575&lt;=$H$2),Encodage!B6575,"")))</f>
        <v/>
      </c>
      <c r="B6575" s="62" t="str">
        <f>IF(A6575="","",IF(COUNTIF($A$2:B6574,Encodage!B6575)&gt;0,"",IF(AND(Encodage!B6575&gt;=$G$2,Encodage!A6575&lt;=$H$2),Encodage!C6575,"")))</f>
        <v/>
      </c>
      <c r="C6575" s="62"/>
      <c r="D6575" s="61"/>
      <c r="E6575" s="61"/>
      <c r="F6575" s="61"/>
      <c r="G6575" s="61"/>
      <c r="H6575" s="61"/>
      <c r="I6575" s="61"/>
      <c r="J6575" s="61"/>
      <c r="K6575" s="61"/>
    </row>
    <row r="6576" spans="1:11">
      <c r="A6576" s="62" t="str">
        <f>IF(Encodage!A6576="","",IF(COUNTIF($A$2:A6575,Encodage!A6576),"",IF(AND(Encodage!A6576&gt;=$G$2,Encodage!A6576&lt;=$H$2),Encodage!B6576,"")))</f>
        <v/>
      </c>
      <c r="B6576" s="62" t="str">
        <f>IF(A6576="","",IF(COUNTIF($A$2:B6575,Encodage!B6576)&gt;0,"",IF(AND(Encodage!B6576&gt;=$G$2,Encodage!A6576&lt;=$H$2),Encodage!C6576,"")))</f>
        <v/>
      </c>
      <c r="C6576" s="62"/>
      <c r="D6576" s="61"/>
      <c r="E6576" s="61"/>
      <c r="F6576" s="61"/>
      <c r="G6576" s="61"/>
      <c r="H6576" s="61"/>
      <c r="I6576" s="61"/>
      <c r="J6576" s="61"/>
      <c r="K6576" s="61"/>
    </row>
    <row r="6577" spans="1:11">
      <c r="A6577" s="62" t="str">
        <f>IF(Encodage!A6577="","",IF(COUNTIF($A$2:A6576,Encodage!A6577),"",IF(AND(Encodage!A6577&gt;=$G$2,Encodage!A6577&lt;=$H$2),Encodage!B6577,"")))</f>
        <v/>
      </c>
      <c r="B6577" s="62" t="str">
        <f>IF(A6577="","",IF(COUNTIF($A$2:B6576,Encodage!B6577)&gt;0,"",IF(AND(Encodage!B6577&gt;=$G$2,Encodage!A6577&lt;=$H$2),Encodage!C6577,"")))</f>
        <v/>
      </c>
      <c r="C6577" s="62"/>
      <c r="D6577" s="61"/>
      <c r="E6577" s="61"/>
      <c r="F6577" s="61"/>
      <c r="G6577" s="61"/>
      <c r="H6577" s="61"/>
      <c r="I6577" s="61"/>
      <c r="J6577" s="61"/>
      <c r="K6577" s="61"/>
    </row>
    <row r="6578" spans="1:11">
      <c r="A6578" s="62" t="str">
        <f>IF(Encodage!A6578="","",IF(COUNTIF($A$2:A6577,Encodage!A6578),"",IF(AND(Encodage!A6578&gt;=$G$2,Encodage!A6578&lt;=$H$2),Encodage!B6578,"")))</f>
        <v/>
      </c>
      <c r="B6578" s="62" t="str">
        <f>IF(A6578="","",IF(COUNTIF($A$2:B6577,Encodage!B6578)&gt;0,"",IF(AND(Encodage!B6578&gt;=$G$2,Encodage!A6578&lt;=$H$2),Encodage!C6578,"")))</f>
        <v/>
      </c>
      <c r="C6578" s="62"/>
      <c r="D6578" s="61"/>
      <c r="E6578" s="61"/>
      <c r="F6578" s="61"/>
      <c r="G6578" s="61"/>
      <c r="H6578" s="61"/>
      <c r="I6578" s="61"/>
      <c r="J6578" s="61"/>
      <c r="K6578" s="61"/>
    </row>
    <row r="6579" spans="1:11">
      <c r="A6579" s="62" t="str">
        <f>IF(Encodage!A6579="","",IF(COUNTIF($A$2:A6578,Encodage!A6579),"",IF(AND(Encodage!A6579&gt;=$G$2,Encodage!A6579&lt;=$H$2),Encodage!B6579,"")))</f>
        <v/>
      </c>
      <c r="B6579" s="62" t="str">
        <f>IF(A6579="","",IF(COUNTIF($A$2:B6578,Encodage!B6579)&gt;0,"",IF(AND(Encodage!B6579&gt;=$G$2,Encodage!A6579&lt;=$H$2),Encodage!C6579,"")))</f>
        <v/>
      </c>
      <c r="C6579" s="62"/>
      <c r="D6579" s="61"/>
      <c r="E6579" s="61"/>
      <c r="F6579" s="61"/>
      <c r="G6579" s="61"/>
      <c r="H6579" s="61"/>
      <c r="I6579" s="61"/>
      <c r="J6579" s="61"/>
      <c r="K6579" s="61"/>
    </row>
    <row r="6580" spans="1:11">
      <c r="A6580" s="62" t="str">
        <f>IF(Encodage!A6580="","",IF(COUNTIF($A$2:A6579,Encodage!A6580),"",IF(AND(Encodage!A6580&gt;=$G$2,Encodage!A6580&lt;=$H$2),Encodage!B6580,"")))</f>
        <v/>
      </c>
      <c r="B6580" s="62" t="str">
        <f>IF(A6580="","",IF(COUNTIF($A$2:B6579,Encodage!B6580)&gt;0,"",IF(AND(Encodage!B6580&gt;=$G$2,Encodage!A6580&lt;=$H$2),Encodage!C6580,"")))</f>
        <v/>
      </c>
      <c r="C6580" s="62"/>
      <c r="D6580" s="61"/>
      <c r="E6580" s="61"/>
      <c r="F6580" s="61"/>
      <c r="G6580" s="61"/>
      <c r="H6580" s="61"/>
      <c r="I6580" s="61"/>
      <c r="J6580" s="61"/>
      <c r="K6580" s="61"/>
    </row>
    <row r="6581" spans="1:11">
      <c r="A6581" s="62" t="str">
        <f>IF(Encodage!A6581="","",IF(COUNTIF($A$2:A6580,Encodage!A6581),"",IF(AND(Encodage!A6581&gt;=$G$2,Encodage!A6581&lt;=$H$2),Encodage!B6581,"")))</f>
        <v/>
      </c>
      <c r="B6581" s="62" t="str">
        <f>IF(A6581="","",IF(COUNTIF($A$2:B6580,Encodage!B6581)&gt;0,"",IF(AND(Encodage!B6581&gt;=$G$2,Encodage!A6581&lt;=$H$2),Encodage!C6581,"")))</f>
        <v/>
      </c>
      <c r="C6581" s="62"/>
      <c r="D6581" s="61"/>
      <c r="E6581" s="61"/>
      <c r="F6581" s="61"/>
      <c r="G6581" s="61"/>
      <c r="H6581" s="61"/>
      <c r="I6581" s="61"/>
      <c r="J6581" s="61"/>
      <c r="K6581" s="61"/>
    </row>
    <row r="6582" spans="1:11">
      <c r="A6582" s="62" t="str">
        <f>IF(Encodage!A6582="","",IF(COUNTIF($A$2:A6581,Encodage!A6582),"",IF(AND(Encodage!A6582&gt;=$G$2,Encodage!A6582&lt;=$H$2),Encodage!B6582,"")))</f>
        <v/>
      </c>
      <c r="B6582" s="62" t="str">
        <f>IF(A6582="","",IF(COUNTIF($A$2:B6581,Encodage!B6582)&gt;0,"",IF(AND(Encodage!B6582&gt;=$G$2,Encodage!A6582&lt;=$H$2),Encodage!C6582,"")))</f>
        <v/>
      </c>
      <c r="C6582" s="62"/>
      <c r="D6582" s="61"/>
      <c r="E6582" s="61"/>
      <c r="F6582" s="61"/>
      <c r="G6582" s="61"/>
      <c r="H6582" s="61"/>
      <c r="I6582" s="61"/>
      <c r="J6582" s="61"/>
      <c r="K6582" s="61"/>
    </row>
    <row r="6583" spans="1:11">
      <c r="A6583" s="62" t="str">
        <f>IF(Encodage!A6583="","",IF(COUNTIF($A$2:A6582,Encodage!A6583),"",IF(AND(Encodage!A6583&gt;=$G$2,Encodage!A6583&lt;=$H$2),Encodage!B6583,"")))</f>
        <v/>
      </c>
      <c r="B6583" s="62" t="str">
        <f>IF(A6583="","",IF(COUNTIF($A$2:B6582,Encodage!B6583)&gt;0,"",IF(AND(Encodage!B6583&gt;=$G$2,Encodage!A6583&lt;=$H$2),Encodage!C6583,"")))</f>
        <v/>
      </c>
      <c r="C6583" s="62"/>
      <c r="D6583" s="61"/>
      <c r="E6583" s="61"/>
      <c r="F6583" s="61"/>
      <c r="G6583" s="61"/>
      <c r="H6583" s="61"/>
      <c r="I6583" s="61"/>
      <c r="J6583" s="61"/>
      <c r="K6583" s="61"/>
    </row>
    <row r="6584" spans="1:11">
      <c r="A6584" s="62" t="str">
        <f>IF(Encodage!A6584="","",IF(COUNTIF($A$2:A6583,Encodage!A6584),"",IF(AND(Encodage!A6584&gt;=$G$2,Encodage!A6584&lt;=$H$2),Encodage!B6584,"")))</f>
        <v/>
      </c>
      <c r="B6584" s="62" t="str">
        <f>IF(A6584="","",IF(COUNTIF($A$2:B6583,Encodage!B6584)&gt;0,"",IF(AND(Encodage!B6584&gt;=$G$2,Encodage!A6584&lt;=$H$2),Encodage!C6584,"")))</f>
        <v/>
      </c>
      <c r="C6584" s="62"/>
      <c r="D6584" s="61"/>
      <c r="E6584" s="61"/>
      <c r="F6584" s="61"/>
      <c r="G6584" s="61"/>
      <c r="H6584" s="61"/>
      <c r="I6584" s="61"/>
      <c r="J6584" s="61"/>
      <c r="K6584" s="61"/>
    </row>
    <row r="6585" spans="1:11">
      <c r="A6585" s="62" t="str">
        <f>IF(Encodage!A6585="","",IF(COUNTIF($A$2:A6584,Encodage!A6585),"",IF(AND(Encodage!A6585&gt;=$G$2,Encodage!A6585&lt;=$H$2),Encodage!B6585,"")))</f>
        <v/>
      </c>
      <c r="B6585" s="62" t="str">
        <f>IF(A6585="","",IF(COUNTIF($A$2:B6584,Encodage!B6585)&gt;0,"",IF(AND(Encodage!B6585&gt;=$G$2,Encodage!A6585&lt;=$H$2),Encodage!C6585,"")))</f>
        <v/>
      </c>
      <c r="C6585" s="62"/>
      <c r="D6585" s="61"/>
      <c r="E6585" s="61"/>
      <c r="F6585" s="61"/>
      <c r="G6585" s="61"/>
      <c r="H6585" s="61"/>
      <c r="I6585" s="61"/>
      <c r="J6585" s="61"/>
      <c r="K6585" s="61"/>
    </row>
    <row r="6586" spans="1:11">
      <c r="A6586" s="62" t="str">
        <f>IF(Encodage!A6586="","",IF(COUNTIF($A$2:A6585,Encodage!A6586),"",IF(AND(Encodage!A6586&gt;=$G$2,Encodage!A6586&lt;=$H$2),Encodage!B6586,"")))</f>
        <v/>
      </c>
      <c r="B6586" s="62" t="str">
        <f>IF(A6586="","",IF(COUNTIF($A$2:B6585,Encodage!B6586)&gt;0,"",IF(AND(Encodage!B6586&gt;=$G$2,Encodage!A6586&lt;=$H$2),Encodage!C6586,"")))</f>
        <v/>
      </c>
      <c r="C6586" s="62"/>
      <c r="D6586" s="61"/>
      <c r="E6586" s="61"/>
      <c r="F6586" s="61"/>
      <c r="G6586" s="61"/>
      <c r="H6586" s="61"/>
      <c r="I6586" s="61"/>
      <c r="J6586" s="61"/>
      <c r="K6586" s="61"/>
    </row>
    <row r="6587" spans="1:11">
      <c r="A6587" s="62" t="str">
        <f>IF(Encodage!A6587="","",IF(COUNTIF($A$2:A6586,Encodage!A6587),"",IF(AND(Encodage!A6587&gt;=$G$2,Encodage!A6587&lt;=$H$2),Encodage!B6587,"")))</f>
        <v/>
      </c>
      <c r="B6587" s="62" t="str">
        <f>IF(A6587="","",IF(COUNTIF($A$2:B6586,Encodage!B6587)&gt;0,"",IF(AND(Encodage!B6587&gt;=$G$2,Encodage!A6587&lt;=$H$2),Encodage!C6587,"")))</f>
        <v/>
      </c>
      <c r="C6587" s="62"/>
      <c r="D6587" s="61"/>
      <c r="E6587" s="61"/>
      <c r="F6587" s="61"/>
      <c r="G6587" s="61"/>
      <c r="H6587" s="61"/>
      <c r="I6587" s="61"/>
      <c r="J6587" s="61"/>
      <c r="K6587" s="61"/>
    </row>
    <row r="6588" spans="1:11">
      <c r="A6588" s="62" t="str">
        <f>IF(Encodage!A6588="","",IF(COUNTIF($A$2:A6587,Encodage!A6588),"",IF(AND(Encodage!A6588&gt;=$G$2,Encodage!A6588&lt;=$H$2),Encodage!B6588,"")))</f>
        <v/>
      </c>
      <c r="B6588" s="62" t="str">
        <f>IF(A6588="","",IF(COUNTIF($A$2:B6587,Encodage!B6588)&gt;0,"",IF(AND(Encodage!B6588&gt;=$G$2,Encodage!A6588&lt;=$H$2),Encodage!C6588,"")))</f>
        <v/>
      </c>
      <c r="C6588" s="62"/>
      <c r="D6588" s="61"/>
      <c r="E6588" s="61"/>
      <c r="F6588" s="61"/>
      <c r="G6588" s="61"/>
      <c r="H6588" s="61"/>
      <c r="I6588" s="61"/>
      <c r="J6588" s="61"/>
      <c r="K6588" s="61"/>
    </row>
    <row r="6589" spans="1:11">
      <c r="A6589" s="62" t="str">
        <f>IF(Encodage!A6589="","",IF(COUNTIF($A$2:A6588,Encodage!A6589),"",IF(AND(Encodage!A6589&gt;=$G$2,Encodage!A6589&lt;=$H$2),Encodage!B6589,"")))</f>
        <v/>
      </c>
      <c r="B6589" s="62" t="str">
        <f>IF(A6589="","",IF(COUNTIF($A$2:B6588,Encodage!B6589)&gt;0,"",IF(AND(Encodage!B6589&gt;=$G$2,Encodage!A6589&lt;=$H$2),Encodage!C6589,"")))</f>
        <v/>
      </c>
      <c r="C6589" s="62"/>
      <c r="D6589" s="61"/>
      <c r="E6589" s="61"/>
      <c r="F6589" s="61"/>
      <c r="G6589" s="61"/>
      <c r="H6589" s="61"/>
      <c r="I6589" s="61"/>
      <c r="J6589" s="61"/>
      <c r="K6589" s="61"/>
    </row>
    <row r="6590" spans="1:11">
      <c r="A6590" s="62" t="str">
        <f>IF(Encodage!A6590="","",IF(COUNTIF($A$2:A6589,Encodage!A6590),"",IF(AND(Encodage!A6590&gt;=$G$2,Encodage!A6590&lt;=$H$2),Encodage!B6590,"")))</f>
        <v/>
      </c>
      <c r="B6590" s="62" t="str">
        <f>IF(A6590="","",IF(COUNTIF($A$2:B6589,Encodage!B6590)&gt;0,"",IF(AND(Encodage!B6590&gt;=$G$2,Encodage!A6590&lt;=$H$2),Encodage!C6590,"")))</f>
        <v/>
      </c>
      <c r="C6590" s="62"/>
      <c r="D6590" s="61"/>
      <c r="E6590" s="61"/>
      <c r="F6590" s="61"/>
      <c r="G6590" s="61"/>
      <c r="H6590" s="61"/>
      <c r="I6590" s="61"/>
      <c r="J6590" s="61"/>
      <c r="K6590" s="61"/>
    </row>
    <row r="6591" spans="1:11">
      <c r="A6591" s="62" t="str">
        <f>IF(Encodage!A6591="","",IF(COUNTIF($A$2:A6590,Encodage!A6591),"",IF(AND(Encodage!A6591&gt;=$G$2,Encodage!A6591&lt;=$H$2),Encodage!B6591,"")))</f>
        <v/>
      </c>
      <c r="B6591" s="62" t="str">
        <f>IF(A6591="","",IF(COUNTIF($A$2:B6590,Encodage!B6591)&gt;0,"",IF(AND(Encodage!B6591&gt;=$G$2,Encodage!A6591&lt;=$H$2),Encodage!C6591,"")))</f>
        <v/>
      </c>
      <c r="C6591" s="62"/>
      <c r="D6591" s="61"/>
      <c r="E6591" s="61"/>
      <c r="F6591" s="61"/>
      <c r="G6591" s="61"/>
      <c r="H6591" s="61"/>
      <c r="I6591" s="61"/>
      <c r="J6591" s="61"/>
      <c r="K6591" s="61"/>
    </row>
    <row r="6592" spans="1:11">
      <c r="A6592" s="62" t="str">
        <f>IF(Encodage!A6592="","",IF(COUNTIF($A$2:A6591,Encodage!A6592),"",IF(AND(Encodage!A6592&gt;=$G$2,Encodage!A6592&lt;=$H$2),Encodage!B6592,"")))</f>
        <v/>
      </c>
      <c r="B6592" s="62" t="str">
        <f>IF(A6592="","",IF(COUNTIF($A$2:B6591,Encodage!B6592)&gt;0,"",IF(AND(Encodage!B6592&gt;=$G$2,Encodage!A6592&lt;=$H$2),Encodage!C6592,"")))</f>
        <v/>
      </c>
      <c r="C6592" s="62"/>
      <c r="D6592" s="61"/>
      <c r="E6592" s="61"/>
      <c r="F6592" s="61"/>
      <c r="G6592" s="61"/>
      <c r="H6592" s="61"/>
      <c r="I6592" s="61"/>
      <c r="J6592" s="61"/>
      <c r="K6592" s="61"/>
    </row>
    <row r="6593" spans="1:11">
      <c r="A6593" s="62" t="str">
        <f>IF(Encodage!A6593="","",IF(COUNTIF($A$2:A6592,Encodage!A6593),"",IF(AND(Encodage!A6593&gt;=$G$2,Encodage!A6593&lt;=$H$2),Encodage!B6593,"")))</f>
        <v/>
      </c>
      <c r="B6593" s="62" t="str">
        <f>IF(A6593="","",IF(COUNTIF($A$2:B6592,Encodage!B6593)&gt;0,"",IF(AND(Encodage!B6593&gt;=$G$2,Encodage!A6593&lt;=$H$2),Encodage!C6593,"")))</f>
        <v/>
      </c>
      <c r="C6593" s="62"/>
      <c r="D6593" s="61"/>
      <c r="E6593" s="61"/>
      <c r="F6593" s="61"/>
      <c r="G6593" s="61"/>
      <c r="H6593" s="61"/>
      <c r="I6593" s="61"/>
      <c r="J6593" s="61"/>
      <c r="K6593" s="61"/>
    </row>
    <row r="6594" spans="1:11">
      <c r="A6594" s="62" t="str">
        <f>IF(Encodage!A6594="","",IF(COUNTIF($A$2:A6593,Encodage!A6594),"",IF(AND(Encodage!A6594&gt;=$G$2,Encodage!A6594&lt;=$H$2),Encodage!B6594,"")))</f>
        <v/>
      </c>
      <c r="B6594" s="62" t="str">
        <f>IF(A6594="","",IF(COUNTIF($A$2:B6593,Encodage!B6594)&gt;0,"",IF(AND(Encodage!B6594&gt;=$G$2,Encodage!A6594&lt;=$H$2),Encodage!C6594,"")))</f>
        <v/>
      </c>
      <c r="C6594" s="62"/>
      <c r="D6594" s="61"/>
      <c r="E6594" s="61"/>
      <c r="F6594" s="61"/>
      <c r="G6594" s="61"/>
      <c r="H6594" s="61"/>
      <c r="I6594" s="61"/>
      <c r="J6594" s="61"/>
      <c r="K6594" s="61"/>
    </row>
    <row r="6595" spans="1:11">
      <c r="A6595" s="62" t="str">
        <f>IF(Encodage!A6595="","",IF(COUNTIF($A$2:A6594,Encodage!A6595),"",IF(AND(Encodage!A6595&gt;=$G$2,Encodage!A6595&lt;=$H$2),Encodage!B6595,"")))</f>
        <v/>
      </c>
      <c r="B6595" s="62" t="str">
        <f>IF(A6595="","",IF(COUNTIF($A$2:B6594,Encodage!B6595)&gt;0,"",IF(AND(Encodage!B6595&gt;=$G$2,Encodage!A6595&lt;=$H$2),Encodage!C6595,"")))</f>
        <v/>
      </c>
      <c r="C6595" s="62"/>
      <c r="D6595" s="61"/>
      <c r="E6595" s="61"/>
      <c r="F6595" s="61"/>
      <c r="G6595" s="61"/>
      <c r="H6595" s="61"/>
      <c r="I6595" s="61"/>
      <c r="J6595" s="61"/>
      <c r="K6595" s="61"/>
    </row>
    <row r="6596" spans="1:11">
      <c r="A6596" s="62" t="str">
        <f>IF(Encodage!A6596="","",IF(COUNTIF($A$2:A6595,Encodage!A6596),"",IF(AND(Encodage!A6596&gt;=$G$2,Encodage!A6596&lt;=$H$2),Encodage!B6596,"")))</f>
        <v/>
      </c>
      <c r="B6596" s="62" t="str">
        <f>IF(A6596="","",IF(COUNTIF($A$2:B6595,Encodage!B6596)&gt;0,"",IF(AND(Encodage!B6596&gt;=$G$2,Encodage!A6596&lt;=$H$2),Encodage!C6596,"")))</f>
        <v/>
      </c>
      <c r="C6596" s="62"/>
      <c r="D6596" s="61"/>
      <c r="E6596" s="61"/>
      <c r="F6596" s="61"/>
      <c r="G6596" s="61"/>
      <c r="H6596" s="61"/>
      <c r="I6596" s="61"/>
      <c r="J6596" s="61"/>
      <c r="K6596" s="61"/>
    </row>
    <row r="6597" spans="1:11">
      <c r="A6597" s="62" t="str">
        <f>IF(Encodage!A6597="","",IF(COUNTIF($A$2:A6596,Encodage!A6597),"",IF(AND(Encodage!A6597&gt;=$G$2,Encodage!A6597&lt;=$H$2),Encodage!B6597,"")))</f>
        <v/>
      </c>
      <c r="B6597" s="62" t="str">
        <f>IF(A6597="","",IF(COUNTIF($A$2:B6596,Encodage!B6597)&gt;0,"",IF(AND(Encodage!B6597&gt;=$G$2,Encodage!A6597&lt;=$H$2),Encodage!C6597,"")))</f>
        <v/>
      </c>
      <c r="C6597" s="62"/>
      <c r="D6597" s="61"/>
      <c r="E6597" s="61"/>
      <c r="F6597" s="61"/>
      <c r="G6597" s="61"/>
      <c r="H6597" s="61"/>
      <c r="I6597" s="61"/>
      <c r="J6597" s="61"/>
      <c r="K6597" s="61"/>
    </row>
    <row r="6598" spans="1:11">
      <c r="A6598" s="62" t="str">
        <f>IF(Encodage!A6598="","",IF(COUNTIF($A$2:A6597,Encodage!A6598),"",IF(AND(Encodage!A6598&gt;=$G$2,Encodage!A6598&lt;=$H$2),Encodage!B6598,"")))</f>
        <v/>
      </c>
      <c r="B6598" s="62" t="str">
        <f>IF(A6598="","",IF(COUNTIF($A$2:B6597,Encodage!B6598)&gt;0,"",IF(AND(Encodage!B6598&gt;=$G$2,Encodage!A6598&lt;=$H$2),Encodage!C6598,"")))</f>
        <v/>
      </c>
      <c r="C6598" s="62"/>
      <c r="D6598" s="61"/>
      <c r="E6598" s="61"/>
      <c r="F6598" s="61"/>
      <c r="G6598" s="61"/>
      <c r="H6598" s="61"/>
      <c r="I6598" s="61"/>
      <c r="J6598" s="61"/>
      <c r="K6598" s="61"/>
    </row>
    <row r="6599" spans="1:11">
      <c r="A6599" s="62" t="str">
        <f>IF(Encodage!A6599="","",IF(COUNTIF($A$2:A6598,Encodage!A6599),"",IF(AND(Encodage!A6599&gt;=$G$2,Encodage!A6599&lt;=$H$2),Encodage!B6599,"")))</f>
        <v/>
      </c>
      <c r="B6599" s="62" t="str">
        <f>IF(A6599="","",IF(COUNTIF($A$2:B6598,Encodage!B6599)&gt;0,"",IF(AND(Encodage!B6599&gt;=$G$2,Encodage!A6599&lt;=$H$2),Encodage!C6599,"")))</f>
        <v/>
      </c>
      <c r="C6599" s="62"/>
      <c r="D6599" s="61"/>
      <c r="E6599" s="61"/>
      <c r="F6599" s="61"/>
      <c r="G6599" s="61"/>
      <c r="H6599" s="61"/>
      <c r="I6599" s="61"/>
      <c r="J6599" s="61"/>
      <c r="K6599" s="61"/>
    </row>
    <row r="6600" spans="1:11">
      <c r="A6600" s="62" t="str">
        <f>IF(Encodage!A6600="","",IF(COUNTIF($A$2:A6599,Encodage!A6600),"",IF(AND(Encodage!A6600&gt;=$G$2,Encodage!A6600&lt;=$H$2),Encodage!B6600,"")))</f>
        <v/>
      </c>
      <c r="B6600" s="62" t="str">
        <f>IF(A6600="","",IF(COUNTIF($A$2:B6599,Encodage!B6600)&gt;0,"",IF(AND(Encodage!B6600&gt;=$G$2,Encodage!A6600&lt;=$H$2),Encodage!C6600,"")))</f>
        <v/>
      </c>
      <c r="C6600" s="62"/>
      <c r="D6600" s="61"/>
      <c r="E6600" s="61"/>
      <c r="F6600" s="61"/>
      <c r="G6600" s="61"/>
      <c r="H6600" s="61"/>
      <c r="I6600" s="61"/>
      <c r="J6600" s="61"/>
      <c r="K6600" s="61"/>
    </row>
    <row r="6601" spans="1:11">
      <c r="A6601" s="62" t="str">
        <f>IF(Encodage!A6601="","",IF(COUNTIF($A$2:A6600,Encodage!A6601),"",IF(AND(Encodage!A6601&gt;=$G$2,Encodage!A6601&lt;=$H$2),Encodage!B6601,"")))</f>
        <v/>
      </c>
      <c r="B6601" s="62" t="str">
        <f>IF(A6601="","",IF(COUNTIF($A$2:B6600,Encodage!B6601)&gt;0,"",IF(AND(Encodage!B6601&gt;=$G$2,Encodage!A6601&lt;=$H$2),Encodage!C6601,"")))</f>
        <v/>
      </c>
      <c r="C6601" s="62"/>
      <c r="D6601" s="61"/>
      <c r="E6601" s="61"/>
      <c r="F6601" s="61"/>
      <c r="G6601" s="61"/>
      <c r="H6601" s="61"/>
      <c r="I6601" s="61"/>
      <c r="J6601" s="61"/>
      <c r="K6601" s="61"/>
    </row>
    <row r="6602" spans="1:11">
      <c r="A6602" s="62" t="str">
        <f>IF(Encodage!A6602="","",IF(COUNTIF($A$2:A6601,Encodage!A6602),"",IF(AND(Encodage!A6602&gt;=$G$2,Encodage!A6602&lt;=$H$2),Encodage!B6602,"")))</f>
        <v/>
      </c>
      <c r="B6602" s="62" t="str">
        <f>IF(A6602="","",IF(COUNTIF($A$2:B6601,Encodage!B6602)&gt;0,"",IF(AND(Encodage!B6602&gt;=$G$2,Encodage!A6602&lt;=$H$2),Encodage!C6602,"")))</f>
        <v/>
      </c>
      <c r="C6602" s="62"/>
      <c r="D6602" s="61"/>
      <c r="E6602" s="61"/>
      <c r="F6602" s="61"/>
      <c r="G6602" s="61"/>
      <c r="H6602" s="61"/>
      <c r="I6602" s="61"/>
      <c r="J6602" s="61"/>
      <c r="K6602" s="61"/>
    </row>
    <row r="6603" spans="1:11">
      <c r="A6603" s="62" t="str">
        <f>IF(Encodage!A6603="","",IF(COUNTIF($A$2:A6602,Encodage!A6603),"",IF(AND(Encodage!A6603&gt;=$G$2,Encodage!A6603&lt;=$H$2),Encodage!B6603,"")))</f>
        <v/>
      </c>
      <c r="B6603" s="62" t="str">
        <f>IF(A6603="","",IF(COUNTIF($A$2:B6602,Encodage!B6603)&gt;0,"",IF(AND(Encodage!B6603&gt;=$G$2,Encodage!A6603&lt;=$H$2),Encodage!C6603,"")))</f>
        <v/>
      </c>
      <c r="C6603" s="62"/>
      <c r="D6603" s="61"/>
      <c r="E6603" s="61"/>
      <c r="F6603" s="61"/>
      <c r="G6603" s="61"/>
      <c r="H6603" s="61"/>
      <c r="I6603" s="61"/>
      <c r="J6603" s="61"/>
      <c r="K6603" s="61"/>
    </row>
    <row r="6604" spans="1:11">
      <c r="A6604" s="62" t="str">
        <f>IF(Encodage!A6604="","",IF(COUNTIF($A$2:A6603,Encodage!A6604),"",IF(AND(Encodage!A6604&gt;=$G$2,Encodage!A6604&lt;=$H$2),Encodage!B6604,"")))</f>
        <v/>
      </c>
      <c r="B6604" s="62" t="str">
        <f>IF(A6604="","",IF(COUNTIF($A$2:B6603,Encodage!B6604)&gt;0,"",IF(AND(Encodage!B6604&gt;=$G$2,Encodage!A6604&lt;=$H$2),Encodage!C6604,"")))</f>
        <v/>
      </c>
      <c r="C6604" s="62"/>
      <c r="D6604" s="61"/>
      <c r="E6604" s="61"/>
      <c r="F6604" s="61"/>
      <c r="G6604" s="61"/>
      <c r="H6604" s="61"/>
      <c r="I6604" s="61"/>
      <c r="J6604" s="61"/>
      <c r="K6604" s="61"/>
    </row>
    <row r="6605" spans="1:11">
      <c r="A6605" s="62" t="str">
        <f>IF(Encodage!A6605="","",IF(COUNTIF($A$2:A6604,Encodage!A6605),"",IF(AND(Encodage!A6605&gt;=$G$2,Encodage!A6605&lt;=$H$2),Encodage!B6605,"")))</f>
        <v/>
      </c>
      <c r="B6605" s="62" t="str">
        <f>IF(A6605="","",IF(COUNTIF($A$2:B6604,Encodage!B6605)&gt;0,"",IF(AND(Encodage!B6605&gt;=$G$2,Encodage!A6605&lt;=$H$2),Encodage!C6605,"")))</f>
        <v/>
      </c>
      <c r="C6605" s="62"/>
      <c r="D6605" s="61"/>
      <c r="E6605" s="61"/>
      <c r="F6605" s="61"/>
      <c r="G6605" s="61"/>
      <c r="H6605" s="61"/>
      <c r="I6605" s="61"/>
      <c r="J6605" s="61"/>
      <c r="K6605" s="61"/>
    </row>
    <row r="6606" spans="1:11">
      <c r="A6606" s="62" t="str">
        <f>IF(Encodage!A6606="","",IF(COUNTIF($A$2:A6605,Encodage!A6606),"",IF(AND(Encodage!A6606&gt;=$G$2,Encodage!A6606&lt;=$H$2),Encodage!B6606,"")))</f>
        <v/>
      </c>
      <c r="B6606" s="62" t="str">
        <f>IF(A6606="","",IF(COUNTIF($A$2:B6605,Encodage!B6606)&gt;0,"",IF(AND(Encodage!B6606&gt;=$G$2,Encodage!A6606&lt;=$H$2),Encodage!C6606,"")))</f>
        <v/>
      </c>
      <c r="C6606" s="62"/>
      <c r="D6606" s="61"/>
      <c r="E6606" s="61"/>
      <c r="F6606" s="61"/>
      <c r="G6606" s="61"/>
      <c r="H6606" s="61"/>
      <c r="I6606" s="61"/>
      <c r="J6606" s="61"/>
      <c r="K6606" s="61"/>
    </row>
    <row r="6607" spans="1:11">
      <c r="A6607" s="62" t="str">
        <f>IF(Encodage!A6607="","",IF(COUNTIF($A$2:A6606,Encodage!A6607),"",IF(AND(Encodage!A6607&gt;=$G$2,Encodage!A6607&lt;=$H$2),Encodage!B6607,"")))</f>
        <v/>
      </c>
      <c r="B6607" s="62" t="str">
        <f>IF(A6607="","",IF(COUNTIF($A$2:B6606,Encodage!B6607)&gt;0,"",IF(AND(Encodage!B6607&gt;=$G$2,Encodage!A6607&lt;=$H$2),Encodage!C6607,"")))</f>
        <v/>
      </c>
      <c r="C6607" s="62"/>
      <c r="D6607" s="61"/>
      <c r="E6607" s="61"/>
      <c r="F6607" s="61"/>
      <c r="G6607" s="61"/>
      <c r="H6607" s="61"/>
      <c r="I6607" s="61"/>
      <c r="J6607" s="61"/>
      <c r="K6607" s="61"/>
    </row>
    <row r="6608" spans="1:11">
      <c r="A6608" s="62" t="str">
        <f>IF(Encodage!A6608="","",IF(COUNTIF($A$2:A6607,Encodage!A6608),"",IF(AND(Encodage!A6608&gt;=$G$2,Encodage!A6608&lt;=$H$2),Encodage!B6608,"")))</f>
        <v/>
      </c>
      <c r="B6608" s="62" t="str">
        <f>IF(A6608="","",IF(COUNTIF($A$2:B6607,Encodage!B6608)&gt;0,"",IF(AND(Encodage!B6608&gt;=$G$2,Encodage!A6608&lt;=$H$2),Encodage!C6608,"")))</f>
        <v/>
      </c>
      <c r="C6608" s="62"/>
      <c r="D6608" s="61"/>
      <c r="E6608" s="61"/>
      <c r="F6608" s="61"/>
      <c r="G6608" s="61"/>
      <c r="H6608" s="61"/>
      <c r="I6608" s="61"/>
      <c r="J6608" s="61"/>
      <c r="K6608" s="61"/>
    </row>
    <row r="6609" spans="1:11">
      <c r="A6609" s="62" t="str">
        <f>IF(Encodage!A6609="","",IF(COUNTIF($A$2:A6608,Encodage!A6609),"",IF(AND(Encodage!A6609&gt;=$G$2,Encodage!A6609&lt;=$H$2),Encodage!B6609,"")))</f>
        <v/>
      </c>
      <c r="B6609" s="62" t="str">
        <f>IF(A6609="","",IF(COUNTIF($A$2:B6608,Encodage!B6609)&gt;0,"",IF(AND(Encodage!B6609&gt;=$G$2,Encodage!A6609&lt;=$H$2),Encodage!C6609,"")))</f>
        <v/>
      </c>
      <c r="C6609" s="62"/>
      <c r="D6609" s="61"/>
      <c r="E6609" s="61"/>
      <c r="F6609" s="61"/>
      <c r="G6609" s="61"/>
      <c r="H6609" s="61"/>
      <c r="I6609" s="61"/>
      <c r="J6609" s="61"/>
      <c r="K6609" s="61"/>
    </row>
    <row r="6610" spans="1:11">
      <c r="A6610" s="62" t="str">
        <f>IF(Encodage!A6610="","",IF(COUNTIF($A$2:A6609,Encodage!A6610),"",IF(AND(Encodage!A6610&gt;=$G$2,Encodage!A6610&lt;=$H$2),Encodage!B6610,"")))</f>
        <v/>
      </c>
      <c r="B6610" s="62" t="str">
        <f>IF(A6610="","",IF(COUNTIF($A$2:B6609,Encodage!B6610)&gt;0,"",IF(AND(Encodage!B6610&gt;=$G$2,Encodage!A6610&lt;=$H$2),Encodage!C6610,"")))</f>
        <v/>
      </c>
      <c r="C6610" s="62"/>
      <c r="D6610" s="61"/>
      <c r="E6610" s="61"/>
      <c r="F6610" s="61"/>
      <c r="G6610" s="61"/>
      <c r="H6610" s="61"/>
      <c r="I6610" s="61"/>
      <c r="J6610" s="61"/>
      <c r="K6610" s="61"/>
    </row>
    <row r="6611" spans="1:11">
      <c r="A6611" s="62" t="str">
        <f>IF(Encodage!A6611="","",IF(COUNTIF($A$2:A6610,Encodage!A6611),"",IF(AND(Encodage!A6611&gt;=$G$2,Encodage!A6611&lt;=$H$2),Encodage!B6611,"")))</f>
        <v/>
      </c>
      <c r="B6611" s="62" t="str">
        <f>IF(A6611="","",IF(COUNTIF($A$2:B6610,Encodage!B6611)&gt;0,"",IF(AND(Encodage!B6611&gt;=$G$2,Encodage!A6611&lt;=$H$2),Encodage!C6611,"")))</f>
        <v/>
      </c>
      <c r="C6611" s="62"/>
      <c r="D6611" s="61"/>
      <c r="E6611" s="61"/>
      <c r="F6611" s="61"/>
      <c r="G6611" s="61"/>
      <c r="H6611" s="61"/>
      <c r="I6611" s="61"/>
      <c r="J6611" s="61"/>
      <c r="K6611" s="61"/>
    </row>
    <row r="6612" spans="1:11">
      <c r="A6612" s="62" t="str">
        <f>IF(Encodage!A6612="","",IF(COUNTIF($A$2:A6611,Encodage!A6612),"",IF(AND(Encodage!A6612&gt;=$G$2,Encodage!A6612&lt;=$H$2),Encodage!B6612,"")))</f>
        <v/>
      </c>
      <c r="B6612" s="62" t="str">
        <f>IF(A6612="","",IF(COUNTIF($A$2:B6611,Encodage!B6612)&gt;0,"",IF(AND(Encodage!B6612&gt;=$G$2,Encodage!A6612&lt;=$H$2),Encodage!C6612,"")))</f>
        <v/>
      </c>
      <c r="C6612" s="62"/>
      <c r="D6612" s="61"/>
      <c r="E6612" s="61"/>
      <c r="F6612" s="61"/>
      <c r="G6612" s="61"/>
      <c r="H6612" s="61"/>
      <c r="I6612" s="61"/>
      <c r="J6612" s="61"/>
      <c r="K6612" s="61"/>
    </row>
    <row r="6613" spans="1:11">
      <c r="A6613" s="62" t="str">
        <f>IF(Encodage!A6613="","",IF(COUNTIF($A$2:A6612,Encodage!A6613),"",IF(AND(Encodage!A6613&gt;=$G$2,Encodage!A6613&lt;=$H$2),Encodage!B6613,"")))</f>
        <v/>
      </c>
      <c r="B6613" s="62" t="str">
        <f>IF(A6613="","",IF(COUNTIF($A$2:B6612,Encodage!B6613)&gt;0,"",IF(AND(Encodage!B6613&gt;=$G$2,Encodage!A6613&lt;=$H$2),Encodage!C6613,"")))</f>
        <v/>
      </c>
      <c r="C6613" s="62"/>
      <c r="D6613" s="61"/>
      <c r="E6613" s="61"/>
      <c r="F6613" s="61"/>
      <c r="G6613" s="61"/>
      <c r="H6613" s="61"/>
      <c r="I6613" s="61"/>
      <c r="J6613" s="61"/>
      <c r="K6613" s="61"/>
    </row>
    <row r="6614" spans="1:11">
      <c r="A6614" s="62" t="str">
        <f>IF(Encodage!A6614="","",IF(COUNTIF($A$2:A6613,Encodage!A6614),"",IF(AND(Encodage!A6614&gt;=$G$2,Encodage!A6614&lt;=$H$2),Encodage!B6614,"")))</f>
        <v/>
      </c>
      <c r="B6614" s="62" t="str">
        <f>IF(A6614="","",IF(COUNTIF($A$2:B6613,Encodage!B6614)&gt;0,"",IF(AND(Encodage!B6614&gt;=$G$2,Encodage!A6614&lt;=$H$2),Encodage!C6614,"")))</f>
        <v/>
      </c>
      <c r="C6614" s="62"/>
      <c r="D6614" s="61"/>
      <c r="E6614" s="61"/>
      <c r="F6614" s="61"/>
      <c r="G6614" s="61"/>
      <c r="H6614" s="61"/>
      <c r="I6614" s="61"/>
      <c r="J6614" s="61"/>
      <c r="K6614" s="61"/>
    </row>
    <row r="6615" spans="1:11">
      <c r="A6615" s="62" t="str">
        <f>IF(Encodage!A6615="","",IF(COUNTIF($A$2:A6614,Encodage!A6615),"",IF(AND(Encodage!A6615&gt;=$G$2,Encodage!A6615&lt;=$H$2),Encodage!B6615,"")))</f>
        <v/>
      </c>
      <c r="B6615" s="62" t="str">
        <f>IF(A6615="","",IF(COUNTIF($A$2:B6614,Encodage!B6615)&gt;0,"",IF(AND(Encodage!B6615&gt;=$G$2,Encodage!A6615&lt;=$H$2),Encodage!C6615,"")))</f>
        <v/>
      </c>
      <c r="C6615" s="62"/>
      <c r="D6615" s="61"/>
      <c r="E6615" s="61"/>
      <c r="F6615" s="61"/>
      <c r="G6615" s="61"/>
      <c r="H6615" s="61"/>
      <c r="I6615" s="61"/>
      <c r="J6615" s="61"/>
      <c r="K6615" s="61"/>
    </row>
    <row r="6616" spans="1:11">
      <c r="A6616" s="62" t="str">
        <f>IF(Encodage!A6616="","",IF(COUNTIF($A$2:A6615,Encodage!A6616),"",IF(AND(Encodage!A6616&gt;=$G$2,Encodage!A6616&lt;=$H$2),Encodage!B6616,"")))</f>
        <v/>
      </c>
      <c r="B6616" s="62" t="str">
        <f>IF(A6616="","",IF(COUNTIF($A$2:B6615,Encodage!B6616)&gt;0,"",IF(AND(Encodage!B6616&gt;=$G$2,Encodage!A6616&lt;=$H$2),Encodage!C6616,"")))</f>
        <v/>
      </c>
      <c r="C6616" s="62"/>
      <c r="D6616" s="61"/>
      <c r="E6616" s="61"/>
      <c r="F6616" s="61"/>
      <c r="G6616" s="61"/>
      <c r="H6616" s="61"/>
      <c r="I6616" s="61"/>
      <c r="J6616" s="61"/>
      <c r="K6616" s="61"/>
    </row>
    <row r="6617" spans="1:11">
      <c r="A6617" s="62" t="str">
        <f>IF(Encodage!A6617="","",IF(COUNTIF($A$2:A6616,Encodage!A6617),"",IF(AND(Encodage!A6617&gt;=$G$2,Encodage!A6617&lt;=$H$2),Encodage!B6617,"")))</f>
        <v/>
      </c>
      <c r="B6617" s="62" t="str">
        <f>IF(A6617="","",IF(COUNTIF($A$2:B6616,Encodage!B6617)&gt;0,"",IF(AND(Encodage!B6617&gt;=$G$2,Encodage!A6617&lt;=$H$2),Encodage!C6617,"")))</f>
        <v/>
      </c>
      <c r="C6617" s="62"/>
      <c r="D6617" s="61"/>
      <c r="E6617" s="61"/>
      <c r="F6617" s="61"/>
      <c r="G6617" s="61"/>
      <c r="H6617" s="61"/>
      <c r="I6617" s="61"/>
      <c r="J6617" s="61"/>
      <c r="K6617" s="61"/>
    </row>
    <row r="6618" spans="1:11">
      <c r="A6618" s="62" t="str">
        <f>IF(Encodage!A6618="","",IF(COUNTIF($A$2:A6617,Encodage!A6618),"",IF(AND(Encodage!A6618&gt;=$G$2,Encodage!A6618&lt;=$H$2),Encodage!B6618,"")))</f>
        <v/>
      </c>
      <c r="B6618" s="62" t="str">
        <f>IF(A6618="","",IF(COUNTIF($A$2:B6617,Encodage!B6618)&gt;0,"",IF(AND(Encodage!B6618&gt;=$G$2,Encodage!A6618&lt;=$H$2),Encodage!C6618,"")))</f>
        <v/>
      </c>
      <c r="C6618" s="62"/>
      <c r="D6618" s="61"/>
      <c r="E6618" s="61"/>
      <c r="F6618" s="61"/>
      <c r="G6618" s="61"/>
      <c r="H6618" s="61"/>
      <c r="I6618" s="61"/>
      <c r="J6618" s="61"/>
      <c r="K6618" s="61"/>
    </row>
    <row r="6619" spans="1:11">
      <c r="A6619" s="62" t="str">
        <f>IF(Encodage!A6619="","",IF(COUNTIF($A$2:A6618,Encodage!A6619),"",IF(AND(Encodage!A6619&gt;=$G$2,Encodage!A6619&lt;=$H$2),Encodage!B6619,"")))</f>
        <v/>
      </c>
      <c r="B6619" s="62" t="str">
        <f>IF(A6619="","",IF(COUNTIF($A$2:B6618,Encodage!B6619)&gt;0,"",IF(AND(Encodage!B6619&gt;=$G$2,Encodage!A6619&lt;=$H$2),Encodage!C6619,"")))</f>
        <v/>
      </c>
      <c r="C6619" s="62"/>
      <c r="D6619" s="61"/>
      <c r="E6619" s="61"/>
      <c r="F6619" s="61"/>
      <c r="G6619" s="61"/>
      <c r="H6619" s="61"/>
      <c r="I6619" s="61"/>
      <c r="J6619" s="61"/>
      <c r="K6619" s="61"/>
    </row>
    <row r="6620" spans="1:11">
      <c r="A6620" s="62" t="str">
        <f>IF(Encodage!A6620="","",IF(COUNTIF($A$2:A6619,Encodage!A6620),"",IF(AND(Encodage!A6620&gt;=$G$2,Encodage!A6620&lt;=$H$2),Encodage!B6620,"")))</f>
        <v/>
      </c>
      <c r="B6620" s="62" t="str">
        <f>IF(A6620="","",IF(COUNTIF($A$2:B6619,Encodage!B6620)&gt;0,"",IF(AND(Encodage!B6620&gt;=$G$2,Encodage!A6620&lt;=$H$2),Encodage!C6620,"")))</f>
        <v/>
      </c>
      <c r="C6620" s="62"/>
      <c r="D6620" s="61"/>
      <c r="E6620" s="61"/>
      <c r="F6620" s="61"/>
      <c r="G6620" s="61"/>
      <c r="H6620" s="61"/>
      <c r="I6620" s="61"/>
      <c r="J6620" s="61"/>
      <c r="K6620" s="61"/>
    </row>
    <row r="6621" spans="1:11">
      <c r="A6621" s="62" t="str">
        <f>IF(Encodage!A6621="","",IF(COUNTIF($A$2:A6620,Encodage!A6621),"",IF(AND(Encodage!A6621&gt;=$G$2,Encodage!A6621&lt;=$H$2),Encodage!B6621,"")))</f>
        <v/>
      </c>
      <c r="B6621" s="62" t="str">
        <f>IF(A6621="","",IF(COUNTIF($A$2:B6620,Encodage!B6621)&gt;0,"",IF(AND(Encodage!B6621&gt;=$G$2,Encodage!A6621&lt;=$H$2),Encodage!C6621,"")))</f>
        <v/>
      </c>
      <c r="C6621" s="62"/>
      <c r="D6621" s="61"/>
      <c r="E6621" s="61"/>
      <c r="F6621" s="61"/>
      <c r="G6621" s="61"/>
      <c r="H6621" s="61"/>
      <c r="I6621" s="61"/>
      <c r="J6621" s="61"/>
      <c r="K6621" s="61"/>
    </row>
    <row r="6622" spans="1:11">
      <c r="A6622" s="62" t="str">
        <f>IF(Encodage!A6622="","",IF(COUNTIF($A$2:A6621,Encodage!A6622),"",IF(AND(Encodage!A6622&gt;=$G$2,Encodage!A6622&lt;=$H$2),Encodage!B6622,"")))</f>
        <v/>
      </c>
      <c r="B6622" s="62" t="str">
        <f>IF(A6622="","",IF(COUNTIF($A$2:B6621,Encodage!B6622)&gt;0,"",IF(AND(Encodage!B6622&gt;=$G$2,Encodage!A6622&lt;=$H$2),Encodage!C6622,"")))</f>
        <v/>
      </c>
      <c r="C6622" s="62"/>
      <c r="D6622" s="61"/>
      <c r="E6622" s="61"/>
      <c r="F6622" s="61"/>
      <c r="G6622" s="61"/>
      <c r="H6622" s="61"/>
      <c r="I6622" s="61"/>
      <c r="J6622" s="61"/>
      <c r="K6622" s="61"/>
    </row>
    <row r="6623" spans="1:11">
      <c r="A6623" s="62" t="str">
        <f>IF(Encodage!A6623="","",IF(COUNTIF($A$2:A6622,Encodage!A6623),"",IF(AND(Encodage!A6623&gt;=$G$2,Encodage!A6623&lt;=$H$2),Encodage!B6623,"")))</f>
        <v/>
      </c>
      <c r="B6623" s="62" t="str">
        <f>IF(A6623="","",IF(COUNTIF($A$2:B6622,Encodage!B6623)&gt;0,"",IF(AND(Encodage!B6623&gt;=$G$2,Encodage!A6623&lt;=$H$2),Encodage!C6623,"")))</f>
        <v/>
      </c>
      <c r="C6623" s="62"/>
      <c r="D6623" s="61"/>
      <c r="E6623" s="61"/>
      <c r="F6623" s="61"/>
      <c r="G6623" s="61"/>
      <c r="H6623" s="61"/>
      <c r="I6623" s="61"/>
      <c r="J6623" s="61"/>
      <c r="K6623" s="61"/>
    </row>
    <row r="6624" spans="1:11">
      <c r="A6624" s="62" t="str">
        <f>IF(Encodage!A6624="","",IF(COUNTIF($A$2:A6623,Encodage!A6624),"",IF(AND(Encodage!A6624&gt;=$G$2,Encodage!A6624&lt;=$H$2),Encodage!B6624,"")))</f>
        <v/>
      </c>
      <c r="B6624" s="62" t="str">
        <f>IF(A6624="","",IF(COUNTIF($A$2:B6623,Encodage!B6624)&gt;0,"",IF(AND(Encodage!B6624&gt;=$G$2,Encodage!A6624&lt;=$H$2),Encodage!C6624,"")))</f>
        <v/>
      </c>
      <c r="C6624" s="62"/>
      <c r="D6624" s="61"/>
      <c r="E6624" s="61"/>
      <c r="F6624" s="61"/>
      <c r="G6624" s="61"/>
      <c r="H6624" s="61"/>
      <c r="I6624" s="61"/>
      <c r="J6624" s="61"/>
      <c r="K6624" s="61"/>
    </row>
    <row r="6625" spans="1:11">
      <c r="A6625" s="62" t="str">
        <f>IF(Encodage!A6625="","",IF(COUNTIF($A$2:A6624,Encodage!A6625),"",IF(AND(Encodage!A6625&gt;=$G$2,Encodage!A6625&lt;=$H$2),Encodage!B6625,"")))</f>
        <v/>
      </c>
      <c r="B6625" s="62" t="str">
        <f>IF(A6625="","",IF(COUNTIF($A$2:B6624,Encodage!B6625)&gt;0,"",IF(AND(Encodage!B6625&gt;=$G$2,Encodage!A6625&lt;=$H$2),Encodage!C6625,"")))</f>
        <v/>
      </c>
      <c r="C6625" s="62"/>
      <c r="D6625" s="61"/>
      <c r="E6625" s="61"/>
      <c r="F6625" s="61"/>
      <c r="G6625" s="61"/>
      <c r="H6625" s="61"/>
      <c r="I6625" s="61"/>
      <c r="J6625" s="61"/>
      <c r="K6625" s="61"/>
    </row>
    <row r="6626" spans="1:11">
      <c r="A6626" s="62" t="str">
        <f>IF(Encodage!A6626="","",IF(COUNTIF($A$2:A6625,Encodage!A6626),"",IF(AND(Encodage!A6626&gt;=$G$2,Encodage!A6626&lt;=$H$2),Encodage!B6626,"")))</f>
        <v/>
      </c>
      <c r="B6626" s="62" t="str">
        <f>IF(A6626="","",IF(COUNTIF($A$2:B6625,Encodage!B6626)&gt;0,"",IF(AND(Encodage!B6626&gt;=$G$2,Encodage!A6626&lt;=$H$2),Encodage!C6626,"")))</f>
        <v/>
      </c>
      <c r="C6626" s="62"/>
      <c r="D6626" s="61"/>
      <c r="E6626" s="61"/>
      <c r="F6626" s="61"/>
      <c r="G6626" s="61"/>
      <c r="H6626" s="61"/>
      <c r="I6626" s="61"/>
      <c r="J6626" s="61"/>
      <c r="K6626" s="61"/>
    </row>
    <row r="6627" spans="1:11">
      <c r="A6627" s="62" t="str">
        <f>IF(Encodage!A6627="","",IF(COUNTIF($A$2:A6626,Encodage!A6627),"",IF(AND(Encodage!A6627&gt;=$G$2,Encodage!A6627&lt;=$H$2),Encodage!B6627,"")))</f>
        <v/>
      </c>
      <c r="B6627" s="62" t="str">
        <f>IF(A6627="","",IF(COUNTIF($A$2:B6626,Encodage!B6627)&gt;0,"",IF(AND(Encodage!B6627&gt;=$G$2,Encodage!A6627&lt;=$H$2),Encodage!C6627,"")))</f>
        <v/>
      </c>
      <c r="C6627" s="62"/>
      <c r="D6627" s="61"/>
      <c r="E6627" s="61"/>
      <c r="F6627" s="61"/>
      <c r="G6627" s="61"/>
      <c r="H6627" s="61"/>
      <c r="I6627" s="61"/>
      <c r="J6627" s="61"/>
      <c r="K6627" s="61"/>
    </row>
    <row r="6628" spans="1:11">
      <c r="A6628" s="62" t="str">
        <f>IF(Encodage!A6628="","",IF(COUNTIF($A$2:A6627,Encodage!A6628),"",IF(AND(Encodage!A6628&gt;=$G$2,Encodage!A6628&lt;=$H$2),Encodage!B6628,"")))</f>
        <v/>
      </c>
      <c r="B6628" s="62" t="str">
        <f>IF(A6628="","",IF(COUNTIF($A$2:B6627,Encodage!B6628)&gt;0,"",IF(AND(Encodage!B6628&gt;=$G$2,Encodage!A6628&lt;=$H$2),Encodage!C6628,"")))</f>
        <v/>
      </c>
      <c r="C6628" s="62"/>
      <c r="D6628" s="61"/>
      <c r="E6628" s="61"/>
      <c r="F6628" s="61"/>
      <c r="G6628" s="61"/>
      <c r="H6628" s="61"/>
      <c r="I6628" s="61"/>
      <c r="J6628" s="61"/>
      <c r="K6628" s="61"/>
    </row>
    <row r="6629" spans="1:11">
      <c r="A6629" s="62" t="str">
        <f>IF(Encodage!A6629="","",IF(COUNTIF($A$2:A6628,Encodage!A6629),"",IF(AND(Encodage!A6629&gt;=$G$2,Encodage!A6629&lt;=$H$2),Encodage!B6629,"")))</f>
        <v/>
      </c>
      <c r="B6629" s="62" t="str">
        <f>IF(A6629="","",IF(COUNTIF($A$2:B6628,Encodage!B6629)&gt;0,"",IF(AND(Encodage!B6629&gt;=$G$2,Encodage!A6629&lt;=$H$2),Encodage!C6629,"")))</f>
        <v/>
      </c>
      <c r="C6629" s="62"/>
      <c r="D6629" s="61"/>
      <c r="E6629" s="61"/>
      <c r="F6629" s="61"/>
      <c r="G6629" s="61"/>
      <c r="H6629" s="61"/>
      <c r="I6629" s="61"/>
      <c r="J6629" s="61"/>
      <c r="K6629" s="61"/>
    </row>
    <row r="6630" spans="1:11">
      <c r="A6630" s="62" t="str">
        <f>IF(Encodage!A6630="","",IF(COUNTIF($A$2:A6629,Encodage!A6630),"",IF(AND(Encodage!A6630&gt;=$G$2,Encodage!A6630&lt;=$H$2),Encodage!B6630,"")))</f>
        <v/>
      </c>
      <c r="B6630" s="62" t="str">
        <f>IF(A6630="","",IF(COUNTIF($A$2:B6629,Encodage!B6630)&gt;0,"",IF(AND(Encodage!B6630&gt;=$G$2,Encodage!A6630&lt;=$H$2),Encodage!C6630,"")))</f>
        <v/>
      </c>
      <c r="C6630" s="62"/>
      <c r="D6630" s="61"/>
      <c r="E6630" s="61"/>
      <c r="F6630" s="61"/>
      <c r="G6630" s="61"/>
      <c r="H6630" s="61"/>
      <c r="I6630" s="61"/>
      <c r="J6630" s="61"/>
      <c r="K6630" s="61"/>
    </row>
    <row r="6631" spans="1:11">
      <c r="A6631" s="62" t="str">
        <f>IF(Encodage!A6631="","",IF(COUNTIF($A$2:A6630,Encodage!A6631),"",IF(AND(Encodage!A6631&gt;=$G$2,Encodage!A6631&lt;=$H$2),Encodage!B6631,"")))</f>
        <v/>
      </c>
      <c r="B6631" s="62" t="str">
        <f>IF(A6631="","",IF(COUNTIF($A$2:B6630,Encodage!B6631)&gt;0,"",IF(AND(Encodage!B6631&gt;=$G$2,Encodage!A6631&lt;=$H$2),Encodage!C6631,"")))</f>
        <v/>
      </c>
      <c r="C6631" s="62"/>
      <c r="D6631" s="61"/>
      <c r="E6631" s="61"/>
      <c r="F6631" s="61"/>
      <c r="G6631" s="61"/>
      <c r="H6631" s="61"/>
      <c r="I6631" s="61"/>
      <c r="J6631" s="61"/>
      <c r="K6631" s="61"/>
    </row>
    <row r="6632" spans="1:11">
      <c r="A6632" s="62" t="str">
        <f>IF(Encodage!A6632="","",IF(COUNTIF($A$2:A6631,Encodage!A6632),"",IF(AND(Encodage!A6632&gt;=$G$2,Encodage!A6632&lt;=$H$2),Encodage!B6632,"")))</f>
        <v/>
      </c>
      <c r="B6632" s="62" t="str">
        <f>IF(A6632="","",IF(COUNTIF($A$2:B6631,Encodage!B6632)&gt;0,"",IF(AND(Encodage!B6632&gt;=$G$2,Encodage!A6632&lt;=$H$2),Encodage!C6632,"")))</f>
        <v/>
      </c>
      <c r="C6632" s="62"/>
      <c r="D6632" s="61"/>
      <c r="E6632" s="61"/>
      <c r="F6632" s="61"/>
      <c r="G6632" s="61"/>
      <c r="H6632" s="61"/>
      <c r="I6632" s="61"/>
      <c r="J6632" s="61"/>
      <c r="K6632" s="61"/>
    </row>
    <row r="6633" spans="1:11">
      <c r="A6633" s="62" t="str">
        <f>IF(Encodage!A6633="","",IF(COUNTIF($A$2:A6632,Encodage!A6633),"",IF(AND(Encodage!A6633&gt;=$G$2,Encodage!A6633&lt;=$H$2),Encodage!B6633,"")))</f>
        <v/>
      </c>
      <c r="B6633" s="62" t="str">
        <f>IF(A6633="","",IF(COUNTIF($A$2:B6632,Encodage!B6633)&gt;0,"",IF(AND(Encodage!B6633&gt;=$G$2,Encodage!A6633&lt;=$H$2),Encodage!C6633,"")))</f>
        <v/>
      </c>
      <c r="C6633" s="62"/>
      <c r="D6633" s="61"/>
      <c r="E6633" s="61"/>
      <c r="F6633" s="61"/>
      <c r="G6633" s="61"/>
      <c r="H6633" s="61"/>
      <c r="I6633" s="61"/>
      <c r="J6633" s="61"/>
      <c r="K6633" s="61"/>
    </row>
    <row r="6634" spans="1:11">
      <c r="A6634" s="62" t="str">
        <f>IF(Encodage!A6634="","",IF(COUNTIF($A$2:A6633,Encodage!A6634),"",IF(AND(Encodage!A6634&gt;=$G$2,Encodage!A6634&lt;=$H$2),Encodage!B6634,"")))</f>
        <v/>
      </c>
      <c r="B6634" s="62" t="str">
        <f>IF(A6634="","",IF(COUNTIF($A$2:B6633,Encodage!B6634)&gt;0,"",IF(AND(Encodage!B6634&gt;=$G$2,Encodage!A6634&lt;=$H$2),Encodage!C6634,"")))</f>
        <v/>
      </c>
      <c r="C6634" s="62"/>
      <c r="D6634" s="61"/>
      <c r="E6634" s="61"/>
      <c r="F6634" s="61"/>
      <c r="G6634" s="61"/>
      <c r="H6634" s="61"/>
      <c r="I6634" s="61"/>
      <c r="J6634" s="61"/>
      <c r="K6634" s="61"/>
    </row>
    <row r="6635" spans="1:11">
      <c r="A6635" s="62" t="str">
        <f>IF(Encodage!A6635="","",IF(COUNTIF($A$2:A6634,Encodage!A6635),"",IF(AND(Encodage!A6635&gt;=$G$2,Encodage!A6635&lt;=$H$2),Encodage!B6635,"")))</f>
        <v/>
      </c>
      <c r="B6635" s="62" t="str">
        <f>IF(A6635="","",IF(COUNTIF($A$2:B6634,Encodage!B6635)&gt;0,"",IF(AND(Encodage!B6635&gt;=$G$2,Encodage!A6635&lt;=$H$2),Encodage!C6635,"")))</f>
        <v/>
      </c>
      <c r="C6635" s="62"/>
      <c r="D6635" s="61"/>
      <c r="E6635" s="61"/>
      <c r="F6635" s="61"/>
      <c r="G6635" s="61"/>
      <c r="H6635" s="61"/>
      <c r="I6635" s="61"/>
      <c r="J6635" s="61"/>
      <c r="K6635" s="61"/>
    </row>
    <row r="6636" spans="1:11">
      <c r="A6636" s="62" t="str">
        <f>IF(Encodage!A6636="","",IF(COUNTIF($A$2:A6635,Encodage!A6636),"",IF(AND(Encodage!A6636&gt;=$G$2,Encodage!A6636&lt;=$H$2),Encodage!B6636,"")))</f>
        <v/>
      </c>
      <c r="B6636" s="62" t="str">
        <f>IF(A6636="","",IF(COUNTIF($A$2:B6635,Encodage!B6636)&gt;0,"",IF(AND(Encodage!B6636&gt;=$G$2,Encodage!A6636&lt;=$H$2),Encodage!C6636,"")))</f>
        <v/>
      </c>
      <c r="C6636" s="62"/>
      <c r="D6636" s="61"/>
      <c r="E6636" s="61"/>
      <c r="F6636" s="61"/>
      <c r="G6636" s="61"/>
      <c r="H6636" s="61"/>
      <c r="I6636" s="61"/>
      <c r="J6636" s="61"/>
      <c r="K6636" s="61"/>
    </row>
    <row r="6637" spans="1:11">
      <c r="A6637" s="62" t="str">
        <f>IF(Encodage!A6637="","",IF(COUNTIF($A$2:A6636,Encodage!A6637),"",IF(AND(Encodage!A6637&gt;=$G$2,Encodage!A6637&lt;=$H$2),Encodage!B6637,"")))</f>
        <v/>
      </c>
      <c r="B6637" s="62" t="str">
        <f>IF(A6637="","",IF(COUNTIF($A$2:B6636,Encodage!B6637)&gt;0,"",IF(AND(Encodage!B6637&gt;=$G$2,Encodage!A6637&lt;=$H$2),Encodage!C6637,"")))</f>
        <v/>
      </c>
      <c r="C6637" s="62"/>
      <c r="D6637" s="61"/>
      <c r="E6637" s="61"/>
      <c r="F6637" s="61"/>
      <c r="G6637" s="61"/>
      <c r="H6637" s="61"/>
      <c r="I6637" s="61"/>
      <c r="J6637" s="61"/>
      <c r="K6637" s="61"/>
    </row>
    <row r="6638" spans="1:11">
      <c r="A6638" s="62" t="str">
        <f>IF(Encodage!A6638="","",IF(COUNTIF($A$2:A6637,Encodage!A6638),"",IF(AND(Encodage!A6638&gt;=$G$2,Encodage!A6638&lt;=$H$2),Encodage!B6638,"")))</f>
        <v/>
      </c>
      <c r="B6638" s="62" t="str">
        <f>IF(A6638="","",IF(COUNTIF($A$2:B6637,Encodage!B6638)&gt;0,"",IF(AND(Encodage!B6638&gt;=$G$2,Encodage!A6638&lt;=$H$2),Encodage!C6638,"")))</f>
        <v/>
      </c>
      <c r="C6638" s="62"/>
      <c r="D6638" s="61"/>
      <c r="E6638" s="61"/>
      <c r="F6638" s="61"/>
      <c r="G6638" s="61"/>
      <c r="H6638" s="61"/>
      <c r="I6638" s="61"/>
      <c r="J6638" s="61"/>
      <c r="K6638" s="61"/>
    </row>
    <row r="6639" spans="1:11">
      <c r="A6639" s="62" t="str">
        <f>IF(Encodage!A6639="","",IF(COUNTIF($A$2:A6638,Encodage!A6639),"",IF(AND(Encodage!A6639&gt;=$G$2,Encodage!A6639&lt;=$H$2),Encodage!B6639,"")))</f>
        <v/>
      </c>
      <c r="B6639" s="62" t="str">
        <f>IF(A6639="","",IF(COUNTIF($A$2:B6638,Encodage!B6639)&gt;0,"",IF(AND(Encodage!B6639&gt;=$G$2,Encodage!A6639&lt;=$H$2),Encodage!C6639,"")))</f>
        <v/>
      </c>
      <c r="C6639" s="62"/>
      <c r="D6639" s="61"/>
      <c r="E6639" s="61"/>
      <c r="F6639" s="61"/>
      <c r="G6639" s="61"/>
      <c r="H6639" s="61"/>
      <c r="I6639" s="61"/>
      <c r="J6639" s="61"/>
      <c r="K6639" s="61"/>
    </row>
    <row r="6640" spans="1:11">
      <c r="A6640" s="62" t="str">
        <f>IF(Encodage!A6640="","",IF(COUNTIF($A$2:A6639,Encodage!A6640),"",IF(AND(Encodage!A6640&gt;=$G$2,Encodage!A6640&lt;=$H$2),Encodage!B6640,"")))</f>
        <v/>
      </c>
      <c r="B6640" s="62" t="str">
        <f>IF(A6640="","",IF(COUNTIF($A$2:B6639,Encodage!B6640)&gt;0,"",IF(AND(Encodage!B6640&gt;=$G$2,Encodage!A6640&lt;=$H$2),Encodage!C6640,"")))</f>
        <v/>
      </c>
      <c r="C6640" s="62"/>
      <c r="D6640" s="61"/>
      <c r="E6640" s="61"/>
      <c r="F6640" s="61"/>
      <c r="G6640" s="61"/>
      <c r="H6640" s="61"/>
      <c r="I6640" s="61"/>
      <c r="J6640" s="61"/>
      <c r="K6640" s="61"/>
    </row>
    <row r="6641" spans="1:11">
      <c r="A6641" s="62" t="str">
        <f>IF(Encodage!A6641="","",IF(COUNTIF($A$2:A6640,Encodage!A6641),"",IF(AND(Encodage!A6641&gt;=$G$2,Encodage!A6641&lt;=$H$2),Encodage!B6641,"")))</f>
        <v/>
      </c>
      <c r="B6641" s="62" t="str">
        <f>IF(A6641="","",IF(COUNTIF($A$2:B6640,Encodage!B6641)&gt;0,"",IF(AND(Encodage!B6641&gt;=$G$2,Encodage!A6641&lt;=$H$2),Encodage!C6641,"")))</f>
        <v/>
      </c>
      <c r="C6641" s="62"/>
      <c r="D6641" s="61"/>
      <c r="E6641" s="61"/>
      <c r="F6641" s="61"/>
      <c r="G6641" s="61"/>
      <c r="H6641" s="61"/>
      <c r="I6641" s="61"/>
      <c r="J6641" s="61"/>
      <c r="K6641" s="61"/>
    </row>
    <row r="6642" spans="1:11">
      <c r="A6642" s="62" t="str">
        <f>IF(Encodage!A6642="","",IF(COUNTIF($A$2:A6641,Encodage!A6642),"",IF(AND(Encodage!A6642&gt;=$G$2,Encodage!A6642&lt;=$H$2),Encodage!B6642,"")))</f>
        <v/>
      </c>
      <c r="B6642" s="62" t="str">
        <f>IF(A6642="","",IF(COUNTIF($A$2:B6641,Encodage!B6642)&gt;0,"",IF(AND(Encodage!B6642&gt;=$G$2,Encodage!A6642&lt;=$H$2),Encodage!C6642,"")))</f>
        <v/>
      </c>
      <c r="C6642" s="62"/>
      <c r="D6642" s="61"/>
      <c r="E6642" s="61"/>
      <c r="F6642" s="61"/>
      <c r="G6642" s="61"/>
      <c r="H6642" s="61"/>
      <c r="I6642" s="61"/>
      <c r="J6642" s="61"/>
      <c r="K6642" s="61"/>
    </row>
    <row r="6643" spans="1:11">
      <c r="A6643" s="62" t="str">
        <f>IF(Encodage!A6643="","",IF(COUNTIF($A$2:A6642,Encodage!A6643),"",IF(AND(Encodage!A6643&gt;=$G$2,Encodage!A6643&lt;=$H$2),Encodage!B6643,"")))</f>
        <v/>
      </c>
      <c r="B6643" s="62" t="str">
        <f>IF(A6643="","",IF(COUNTIF($A$2:B6642,Encodage!B6643)&gt;0,"",IF(AND(Encodage!B6643&gt;=$G$2,Encodage!A6643&lt;=$H$2),Encodage!C6643,"")))</f>
        <v/>
      </c>
      <c r="C6643" s="62"/>
      <c r="D6643" s="61"/>
      <c r="E6643" s="61"/>
      <c r="F6643" s="61"/>
      <c r="G6643" s="61"/>
      <c r="H6643" s="61"/>
      <c r="I6643" s="61"/>
      <c r="J6643" s="61"/>
      <c r="K6643" s="61"/>
    </row>
    <row r="6644" spans="1:11">
      <c r="A6644" s="62" t="str">
        <f>IF(Encodage!A6644="","",IF(COUNTIF($A$2:A6643,Encodage!A6644),"",IF(AND(Encodage!A6644&gt;=$G$2,Encodage!A6644&lt;=$H$2),Encodage!B6644,"")))</f>
        <v/>
      </c>
      <c r="B6644" s="62" t="str">
        <f>IF(A6644="","",IF(COUNTIF($A$2:B6643,Encodage!B6644)&gt;0,"",IF(AND(Encodage!B6644&gt;=$G$2,Encodage!A6644&lt;=$H$2),Encodage!C6644,"")))</f>
        <v/>
      </c>
      <c r="C6644" s="62"/>
      <c r="D6644" s="61"/>
      <c r="E6644" s="61"/>
      <c r="F6644" s="61"/>
      <c r="G6644" s="61"/>
      <c r="H6644" s="61"/>
      <c r="I6644" s="61"/>
      <c r="J6644" s="61"/>
      <c r="K6644" s="61"/>
    </row>
    <row r="6645" spans="1:11">
      <c r="A6645" s="62" t="str">
        <f>IF(Encodage!A6645="","",IF(COUNTIF($A$2:A6644,Encodage!A6645),"",IF(AND(Encodage!A6645&gt;=$G$2,Encodage!A6645&lt;=$H$2),Encodage!B6645,"")))</f>
        <v/>
      </c>
      <c r="B6645" s="62" t="str">
        <f>IF(A6645="","",IF(COUNTIF($A$2:B6644,Encodage!B6645)&gt;0,"",IF(AND(Encodage!B6645&gt;=$G$2,Encodage!A6645&lt;=$H$2),Encodage!C6645,"")))</f>
        <v/>
      </c>
      <c r="C6645" s="62"/>
      <c r="D6645" s="61"/>
      <c r="E6645" s="61"/>
      <c r="F6645" s="61"/>
      <c r="G6645" s="61"/>
      <c r="H6645" s="61"/>
      <c r="I6645" s="61"/>
      <c r="J6645" s="61"/>
      <c r="K6645" s="61"/>
    </row>
    <row r="6646" spans="1:11">
      <c r="A6646" s="62" t="str">
        <f>IF(Encodage!A6646="","",IF(COUNTIF($A$2:A6645,Encodage!A6646),"",IF(AND(Encodage!A6646&gt;=$G$2,Encodage!A6646&lt;=$H$2),Encodage!B6646,"")))</f>
        <v/>
      </c>
      <c r="B6646" s="62" t="str">
        <f>IF(A6646="","",IF(COUNTIF($A$2:B6645,Encodage!B6646)&gt;0,"",IF(AND(Encodage!B6646&gt;=$G$2,Encodage!A6646&lt;=$H$2),Encodage!C6646,"")))</f>
        <v/>
      </c>
      <c r="C6646" s="62"/>
      <c r="D6646" s="61"/>
      <c r="E6646" s="61"/>
      <c r="F6646" s="61"/>
      <c r="G6646" s="61"/>
      <c r="H6646" s="61"/>
      <c r="I6646" s="61"/>
      <c r="J6646" s="61"/>
      <c r="K6646" s="61"/>
    </row>
    <row r="6647" spans="1:11">
      <c r="A6647" s="62" t="str">
        <f>IF(Encodage!A6647="","",IF(COUNTIF($A$2:A6646,Encodage!A6647),"",IF(AND(Encodage!A6647&gt;=$G$2,Encodage!A6647&lt;=$H$2),Encodage!B6647,"")))</f>
        <v/>
      </c>
      <c r="B6647" s="62" t="str">
        <f>IF(A6647="","",IF(COUNTIF($A$2:B6646,Encodage!B6647)&gt;0,"",IF(AND(Encodage!B6647&gt;=$G$2,Encodage!A6647&lt;=$H$2),Encodage!C6647,"")))</f>
        <v/>
      </c>
      <c r="C6647" s="62"/>
      <c r="D6647" s="61"/>
      <c r="E6647" s="61"/>
      <c r="F6647" s="61"/>
      <c r="G6647" s="61"/>
      <c r="H6647" s="61"/>
      <c r="I6647" s="61"/>
      <c r="J6647" s="61"/>
      <c r="K6647" s="61"/>
    </row>
    <row r="6648" spans="1:11">
      <c r="A6648" s="62" t="str">
        <f>IF(Encodage!A6648="","",IF(COUNTIF($A$2:A6647,Encodage!A6648),"",IF(AND(Encodage!A6648&gt;=$G$2,Encodage!A6648&lt;=$H$2),Encodage!B6648,"")))</f>
        <v/>
      </c>
      <c r="B6648" s="62" t="str">
        <f>IF(A6648="","",IF(COUNTIF($A$2:B6647,Encodage!B6648)&gt;0,"",IF(AND(Encodage!B6648&gt;=$G$2,Encodage!A6648&lt;=$H$2),Encodage!C6648,"")))</f>
        <v/>
      </c>
      <c r="C6648" s="62"/>
      <c r="D6648" s="61"/>
      <c r="E6648" s="61"/>
      <c r="F6648" s="61"/>
      <c r="G6648" s="61"/>
      <c r="H6648" s="61"/>
      <c r="I6648" s="61"/>
      <c r="J6648" s="61"/>
      <c r="K6648" s="61"/>
    </row>
    <row r="6649" spans="1:11">
      <c r="A6649" s="62" t="str">
        <f>IF(Encodage!A6649="","",IF(COUNTIF($A$2:A6648,Encodage!A6649),"",IF(AND(Encodage!A6649&gt;=$G$2,Encodage!A6649&lt;=$H$2),Encodage!B6649,"")))</f>
        <v/>
      </c>
      <c r="B6649" s="62" t="str">
        <f>IF(A6649="","",IF(COUNTIF($A$2:B6648,Encodage!B6649)&gt;0,"",IF(AND(Encodage!B6649&gt;=$G$2,Encodage!A6649&lt;=$H$2),Encodage!C6649,"")))</f>
        <v/>
      </c>
      <c r="C6649" s="62"/>
      <c r="D6649" s="61"/>
      <c r="E6649" s="61"/>
      <c r="F6649" s="61"/>
      <c r="G6649" s="61"/>
      <c r="H6649" s="61"/>
      <c r="I6649" s="61"/>
      <c r="J6649" s="61"/>
      <c r="K6649" s="61"/>
    </row>
    <row r="6650" spans="1:11">
      <c r="A6650" s="62" t="str">
        <f>IF(Encodage!A6650="","",IF(COUNTIF($A$2:A6649,Encodage!A6650),"",IF(AND(Encodage!A6650&gt;=$G$2,Encodage!A6650&lt;=$H$2),Encodage!B6650,"")))</f>
        <v/>
      </c>
      <c r="B6650" s="62" t="str">
        <f>IF(A6650="","",IF(COUNTIF($A$2:B6649,Encodage!B6650)&gt;0,"",IF(AND(Encodage!B6650&gt;=$G$2,Encodage!A6650&lt;=$H$2),Encodage!C6650,"")))</f>
        <v/>
      </c>
      <c r="C6650" s="62"/>
      <c r="D6650" s="61"/>
      <c r="E6650" s="61"/>
      <c r="F6650" s="61"/>
      <c r="G6650" s="61"/>
      <c r="H6650" s="61"/>
      <c r="I6650" s="61"/>
      <c r="J6650" s="61"/>
      <c r="K6650" s="61"/>
    </row>
    <row r="6651" spans="1:11">
      <c r="A6651" s="62" t="str">
        <f>IF(Encodage!A6651="","",IF(COUNTIF($A$2:A6650,Encodage!A6651),"",IF(AND(Encodage!A6651&gt;=$G$2,Encodage!A6651&lt;=$H$2),Encodage!B6651,"")))</f>
        <v/>
      </c>
      <c r="B6651" s="62" t="str">
        <f>IF(A6651="","",IF(COUNTIF($A$2:B6650,Encodage!B6651)&gt;0,"",IF(AND(Encodage!B6651&gt;=$G$2,Encodage!A6651&lt;=$H$2),Encodage!C6651,"")))</f>
        <v/>
      </c>
      <c r="C6651" s="62"/>
      <c r="D6651" s="61"/>
      <c r="E6651" s="61"/>
      <c r="F6651" s="61"/>
      <c r="G6651" s="61"/>
      <c r="H6651" s="61"/>
      <c r="I6651" s="61"/>
      <c r="J6651" s="61"/>
      <c r="K6651" s="61"/>
    </row>
    <row r="6652" spans="1:11">
      <c r="A6652" s="62" t="str">
        <f>IF(Encodage!A6652="","",IF(COUNTIF($A$2:A6651,Encodage!A6652),"",IF(AND(Encodage!A6652&gt;=$G$2,Encodage!A6652&lt;=$H$2),Encodage!B6652,"")))</f>
        <v/>
      </c>
      <c r="B6652" s="62" t="str">
        <f>IF(A6652="","",IF(COUNTIF($A$2:B6651,Encodage!B6652)&gt;0,"",IF(AND(Encodage!B6652&gt;=$G$2,Encodage!A6652&lt;=$H$2),Encodage!C6652,"")))</f>
        <v/>
      </c>
      <c r="C6652" s="62"/>
      <c r="D6652" s="61"/>
      <c r="E6652" s="61"/>
      <c r="F6652" s="61"/>
      <c r="G6652" s="61"/>
      <c r="H6652" s="61"/>
      <c r="I6652" s="61"/>
      <c r="J6652" s="61"/>
      <c r="K6652" s="61"/>
    </row>
    <row r="6653" spans="1:11">
      <c r="A6653" s="62" t="str">
        <f>IF(Encodage!A6653="","",IF(COUNTIF($A$2:A6652,Encodage!A6653),"",IF(AND(Encodage!A6653&gt;=$G$2,Encodage!A6653&lt;=$H$2),Encodage!B6653,"")))</f>
        <v/>
      </c>
      <c r="B6653" s="62" t="str">
        <f>IF(A6653="","",IF(COUNTIF($A$2:B6652,Encodage!B6653)&gt;0,"",IF(AND(Encodage!B6653&gt;=$G$2,Encodage!A6653&lt;=$H$2),Encodage!C6653,"")))</f>
        <v/>
      </c>
      <c r="C6653" s="62"/>
      <c r="D6653" s="61"/>
      <c r="E6653" s="61"/>
      <c r="F6653" s="61"/>
      <c r="G6653" s="61"/>
      <c r="H6653" s="61"/>
      <c r="I6653" s="61"/>
      <c r="J6653" s="61"/>
      <c r="K6653" s="61"/>
    </row>
    <row r="6654" spans="1:11">
      <c r="A6654" s="62" t="str">
        <f>IF(Encodage!A6654="","",IF(COUNTIF($A$2:A6653,Encodage!A6654),"",IF(AND(Encodage!A6654&gt;=$G$2,Encodage!A6654&lt;=$H$2),Encodage!B6654,"")))</f>
        <v/>
      </c>
      <c r="B6654" s="62" t="str">
        <f>IF(A6654="","",IF(COUNTIF($A$2:B6653,Encodage!B6654)&gt;0,"",IF(AND(Encodage!B6654&gt;=$G$2,Encodage!A6654&lt;=$H$2),Encodage!C6654,"")))</f>
        <v/>
      </c>
      <c r="C6654" s="62"/>
      <c r="D6654" s="61"/>
      <c r="E6654" s="61"/>
      <c r="F6654" s="61"/>
      <c r="G6654" s="61"/>
      <c r="H6654" s="61"/>
      <c r="I6654" s="61"/>
      <c r="J6654" s="61"/>
      <c r="K6654" s="61"/>
    </row>
    <row r="6655" spans="1:11">
      <c r="A6655" s="62" t="str">
        <f>IF(Encodage!A6655="","",IF(COUNTIF($A$2:A6654,Encodage!A6655),"",IF(AND(Encodage!A6655&gt;=$G$2,Encodage!A6655&lt;=$H$2),Encodage!B6655,"")))</f>
        <v/>
      </c>
      <c r="B6655" s="62" t="str">
        <f>IF(A6655="","",IF(COUNTIF($A$2:B6654,Encodage!B6655)&gt;0,"",IF(AND(Encodage!B6655&gt;=$G$2,Encodage!A6655&lt;=$H$2),Encodage!C6655,"")))</f>
        <v/>
      </c>
      <c r="C6655" s="62"/>
      <c r="D6655" s="61"/>
      <c r="E6655" s="61"/>
      <c r="F6655" s="61"/>
      <c r="G6655" s="61"/>
      <c r="H6655" s="61"/>
      <c r="I6655" s="61"/>
      <c r="J6655" s="61"/>
      <c r="K6655" s="61"/>
    </row>
    <row r="6656" spans="1:11">
      <c r="A6656" s="62" t="str">
        <f>IF(Encodage!A6656="","",IF(COUNTIF($A$2:A6655,Encodage!A6656),"",IF(AND(Encodage!A6656&gt;=$G$2,Encodage!A6656&lt;=$H$2),Encodage!B6656,"")))</f>
        <v/>
      </c>
      <c r="B6656" s="62" t="str">
        <f>IF(A6656="","",IF(COUNTIF($A$2:B6655,Encodage!B6656)&gt;0,"",IF(AND(Encodage!B6656&gt;=$G$2,Encodage!A6656&lt;=$H$2),Encodage!C6656,"")))</f>
        <v/>
      </c>
      <c r="C6656" s="62"/>
      <c r="D6656" s="61"/>
      <c r="E6656" s="61"/>
      <c r="F6656" s="61"/>
      <c r="G6656" s="61"/>
      <c r="H6656" s="61"/>
      <c r="I6656" s="61"/>
      <c r="J6656" s="61"/>
      <c r="K6656" s="61"/>
    </row>
    <row r="6657" spans="1:11">
      <c r="A6657" s="62" t="str">
        <f>IF(Encodage!A6657="","",IF(COUNTIF($A$2:A6656,Encodage!A6657),"",IF(AND(Encodage!A6657&gt;=$G$2,Encodage!A6657&lt;=$H$2),Encodage!B6657,"")))</f>
        <v/>
      </c>
      <c r="B6657" s="62" t="str">
        <f>IF(A6657="","",IF(COUNTIF($A$2:B6656,Encodage!B6657)&gt;0,"",IF(AND(Encodage!B6657&gt;=$G$2,Encodage!A6657&lt;=$H$2),Encodage!C6657,"")))</f>
        <v/>
      </c>
      <c r="C6657" s="62"/>
      <c r="D6657" s="61"/>
      <c r="E6657" s="61"/>
      <c r="F6657" s="61"/>
      <c r="G6657" s="61"/>
      <c r="H6657" s="61"/>
      <c r="I6657" s="61"/>
      <c r="J6657" s="61"/>
      <c r="K6657" s="61"/>
    </row>
    <row r="6658" spans="1:11">
      <c r="A6658" s="62" t="str">
        <f>IF(Encodage!A6658="","",IF(COUNTIF($A$2:A6657,Encodage!A6658),"",IF(AND(Encodage!A6658&gt;=$G$2,Encodage!A6658&lt;=$H$2),Encodage!B6658,"")))</f>
        <v/>
      </c>
      <c r="B6658" s="62" t="str">
        <f>IF(A6658="","",IF(COUNTIF($A$2:B6657,Encodage!B6658)&gt;0,"",IF(AND(Encodage!B6658&gt;=$G$2,Encodage!A6658&lt;=$H$2),Encodage!C6658,"")))</f>
        <v/>
      </c>
      <c r="C6658" s="62"/>
      <c r="D6658" s="61"/>
      <c r="E6658" s="61"/>
      <c r="F6658" s="61"/>
      <c r="G6658" s="61"/>
      <c r="H6658" s="61"/>
      <c r="I6658" s="61"/>
      <c r="J6658" s="61"/>
      <c r="K6658" s="61"/>
    </row>
    <row r="6659" spans="1:11">
      <c r="A6659" s="62" t="str">
        <f>IF(Encodage!A6659="","",IF(COUNTIF($A$2:A6658,Encodage!A6659),"",IF(AND(Encodage!A6659&gt;=$G$2,Encodage!A6659&lt;=$H$2),Encodage!B6659,"")))</f>
        <v/>
      </c>
      <c r="B6659" s="62" t="str">
        <f>IF(A6659="","",IF(COUNTIF($A$2:B6658,Encodage!B6659)&gt;0,"",IF(AND(Encodage!B6659&gt;=$G$2,Encodage!A6659&lt;=$H$2),Encodage!C6659,"")))</f>
        <v/>
      </c>
      <c r="C6659" s="62"/>
      <c r="D6659" s="61"/>
      <c r="E6659" s="61"/>
      <c r="F6659" s="61"/>
      <c r="G6659" s="61"/>
      <c r="H6659" s="61"/>
      <c r="I6659" s="61"/>
      <c r="J6659" s="61"/>
      <c r="K6659" s="61"/>
    </row>
    <row r="6660" spans="1:11">
      <c r="A6660" s="62" t="str">
        <f>IF(Encodage!A6660="","",IF(COUNTIF($A$2:A6659,Encodage!A6660),"",IF(AND(Encodage!A6660&gt;=$G$2,Encodage!A6660&lt;=$H$2),Encodage!B6660,"")))</f>
        <v/>
      </c>
      <c r="B6660" s="62" t="str">
        <f>IF(A6660="","",IF(COUNTIF($A$2:B6659,Encodage!B6660)&gt;0,"",IF(AND(Encodage!B6660&gt;=$G$2,Encodage!A6660&lt;=$H$2),Encodage!C6660,"")))</f>
        <v/>
      </c>
      <c r="C6660" s="62"/>
      <c r="D6660" s="61"/>
      <c r="E6660" s="61"/>
      <c r="F6660" s="61"/>
      <c r="G6660" s="61"/>
      <c r="H6660" s="61"/>
      <c r="I6660" s="61"/>
      <c r="J6660" s="61"/>
      <c r="K6660" s="61"/>
    </row>
    <row r="6661" spans="1:11">
      <c r="A6661" s="62" t="str">
        <f>IF(Encodage!A6661="","",IF(COUNTIF($A$2:A6660,Encodage!A6661),"",IF(AND(Encodage!A6661&gt;=$G$2,Encodage!A6661&lt;=$H$2),Encodage!B6661,"")))</f>
        <v/>
      </c>
      <c r="B6661" s="62" t="str">
        <f>IF(A6661="","",IF(COUNTIF($A$2:B6660,Encodage!B6661)&gt;0,"",IF(AND(Encodage!B6661&gt;=$G$2,Encodage!A6661&lt;=$H$2),Encodage!C6661,"")))</f>
        <v/>
      </c>
      <c r="C6661" s="62"/>
      <c r="D6661" s="61"/>
      <c r="E6661" s="61"/>
      <c r="F6661" s="61"/>
      <c r="G6661" s="61"/>
      <c r="H6661" s="61"/>
      <c r="I6661" s="61"/>
      <c r="J6661" s="61"/>
      <c r="K6661" s="61"/>
    </row>
    <row r="6662" spans="1:11">
      <c r="A6662" s="62" t="str">
        <f>IF(Encodage!A6662="","",IF(COUNTIF($A$2:A6661,Encodage!A6662),"",IF(AND(Encodage!A6662&gt;=$G$2,Encodage!A6662&lt;=$H$2),Encodage!B6662,"")))</f>
        <v/>
      </c>
      <c r="B6662" s="62" t="str">
        <f>IF(A6662="","",IF(COUNTIF($A$2:B6661,Encodage!B6662)&gt;0,"",IF(AND(Encodage!B6662&gt;=$G$2,Encodage!A6662&lt;=$H$2),Encodage!C6662,"")))</f>
        <v/>
      </c>
      <c r="C6662" s="62"/>
      <c r="D6662" s="61"/>
      <c r="E6662" s="61"/>
      <c r="F6662" s="61"/>
      <c r="G6662" s="61"/>
      <c r="H6662" s="61"/>
      <c r="I6662" s="61"/>
      <c r="J6662" s="61"/>
      <c r="K6662" s="61"/>
    </row>
    <row r="6663" spans="1:11">
      <c r="A6663" s="62" t="str">
        <f>IF(Encodage!A6663="","",IF(COUNTIF($A$2:A6662,Encodage!A6663),"",IF(AND(Encodage!A6663&gt;=$G$2,Encodage!A6663&lt;=$H$2),Encodage!B6663,"")))</f>
        <v/>
      </c>
      <c r="B6663" s="62" t="str">
        <f>IF(A6663="","",IF(COUNTIF($A$2:B6662,Encodage!B6663)&gt;0,"",IF(AND(Encodage!B6663&gt;=$G$2,Encodage!A6663&lt;=$H$2),Encodage!C6663,"")))</f>
        <v/>
      </c>
      <c r="C6663" s="62"/>
      <c r="D6663" s="61"/>
      <c r="E6663" s="61"/>
      <c r="F6663" s="61"/>
      <c r="G6663" s="61"/>
      <c r="H6663" s="61"/>
      <c r="I6663" s="61"/>
      <c r="J6663" s="61"/>
      <c r="K6663" s="61"/>
    </row>
    <row r="6664" spans="1:11">
      <c r="A6664" s="62" t="str">
        <f>IF(Encodage!A6664="","",IF(COUNTIF($A$2:A6663,Encodage!A6664),"",IF(AND(Encodage!A6664&gt;=$G$2,Encodage!A6664&lt;=$H$2),Encodage!B6664,"")))</f>
        <v/>
      </c>
      <c r="B6664" s="62" t="str">
        <f>IF(A6664="","",IF(COUNTIF($A$2:B6663,Encodage!B6664)&gt;0,"",IF(AND(Encodage!B6664&gt;=$G$2,Encodage!A6664&lt;=$H$2),Encodage!C6664,"")))</f>
        <v/>
      </c>
      <c r="C6664" s="62"/>
      <c r="D6664" s="61"/>
      <c r="E6664" s="61"/>
      <c r="F6664" s="61"/>
      <c r="G6664" s="61"/>
      <c r="H6664" s="61"/>
      <c r="I6664" s="61"/>
      <c r="J6664" s="61"/>
      <c r="K6664" s="61"/>
    </row>
    <row r="6665" spans="1:11">
      <c r="A6665" s="62" t="str">
        <f>IF(Encodage!A6665="","",IF(COUNTIF($A$2:A6664,Encodage!A6665),"",IF(AND(Encodage!A6665&gt;=$G$2,Encodage!A6665&lt;=$H$2),Encodage!B6665,"")))</f>
        <v/>
      </c>
      <c r="B6665" s="62" t="str">
        <f>IF(A6665="","",IF(COUNTIF($A$2:B6664,Encodage!B6665)&gt;0,"",IF(AND(Encodage!B6665&gt;=$G$2,Encodage!A6665&lt;=$H$2),Encodage!C6665,"")))</f>
        <v/>
      </c>
      <c r="C6665" s="62"/>
      <c r="D6665" s="61"/>
      <c r="E6665" s="61"/>
      <c r="F6665" s="61"/>
      <c r="G6665" s="61"/>
      <c r="H6665" s="61"/>
      <c r="I6665" s="61"/>
      <c r="J6665" s="61"/>
      <c r="K6665" s="61"/>
    </row>
    <row r="6666" spans="1:11">
      <c r="A6666" s="62" t="str">
        <f>IF(Encodage!A6666="","",IF(COUNTIF($A$2:A6665,Encodage!A6666),"",IF(AND(Encodage!A6666&gt;=$G$2,Encodage!A6666&lt;=$H$2),Encodage!B6666,"")))</f>
        <v/>
      </c>
      <c r="B6666" s="62" t="str">
        <f>IF(A6666="","",IF(COUNTIF($A$2:B6665,Encodage!B6666)&gt;0,"",IF(AND(Encodage!B6666&gt;=$G$2,Encodage!A6666&lt;=$H$2),Encodage!C6666,"")))</f>
        <v/>
      </c>
      <c r="C6666" s="62"/>
      <c r="D6666" s="61"/>
      <c r="E6666" s="61"/>
      <c r="F6666" s="61"/>
      <c r="G6666" s="61"/>
      <c r="H6666" s="61"/>
      <c r="I6666" s="61"/>
      <c r="J6666" s="61"/>
      <c r="K6666" s="61"/>
    </row>
    <row r="6667" spans="1:11">
      <c r="A6667" s="62" t="str">
        <f>IF(Encodage!A6667="","",IF(COUNTIF($A$2:A6666,Encodage!A6667),"",IF(AND(Encodage!A6667&gt;=$G$2,Encodage!A6667&lt;=$H$2),Encodage!B6667,"")))</f>
        <v/>
      </c>
      <c r="B6667" s="62" t="str">
        <f>IF(A6667="","",IF(COUNTIF($A$2:B6666,Encodage!B6667)&gt;0,"",IF(AND(Encodage!B6667&gt;=$G$2,Encodage!A6667&lt;=$H$2),Encodage!C6667,"")))</f>
        <v/>
      </c>
      <c r="C6667" s="62"/>
      <c r="D6667" s="61"/>
      <c r="E6667" s="61"/>
      <c r="F6667" s="61"/>
      <c r="G6667" s="61"/>
      <c r="H6667" s="61"/>
      <c r="I6667" s="61"/>
      <c r="J6667" s="61"/>
      <c r="K6667" s="61"/>
    </row>
    <row r="6668" spans="1:11">
      <c r="A6668" s="62" t="str">
        <f>IF(Encodage!A6668="","",IF(COUNTIF($A$2:A6667,Encodage!A6668),"",IF(AND(Encodage!A6668&gt;=$G$2,Encodage!A6668&lt;=$H$2),Encodage!B6668,"")))</f>
        <v/>
      </c>
      <c r="B6668" s="62" t="str">
        <f>IF(A6668="","",IF(COUNTIF($A$2:B6667,Encodage!B6668)&gt;0,"",IF(AND(Encodage!B6668&gt;=$G$2,Encodage!A6668&lt;=$H$2),Encodage!C6668,"")))</f>
        <v/>
      </c>
      <c r="C6668" s="62"/>
      <c r="D6668" s="61"/>
      <c r="E6668" s="61"/>
      <c r="F6668" s="61"/>
      <c r="G6668" s="61"/>
      <c r="H6668" s="61"/>
      <c r="I6668" s="61"/>
      <c r="J6668" s="61"/>
      <c r="K6668" s="61"/>
    </row>
    <row r="6669" spans="1:11">
      <c r="A6669" s="62" t="str">
        <f>IF(Encodage!A6669="","",IF(COUNTIF($A$2:A6668,Encodage!A6669),"",IF(AND(Encodage!A6669&gt;=$G$2,Encodage!A6669&lt;=$H$2),Encodage!B6669,"")))</f>
        <v/>
      </c>
      <c r="B6669" s="62" t="str">
        <f>IF(A6669="","",IF(COUNTIF($A$2:B6668,Encodage!B6669)&gt;0,"",IF(AND(Encodage!B6669&gt;=$G$2,Encodage!A6669&lt;=$H$2),Encodage!C6669,"")))</f>
        <v/>
      </c>
      <c r="C6669" s="62"/>
      <c r="D6669" s="61"/>
      <c r="E6669" s="61"/>
      <c r="F6669" s="61"/>
      <c r="G6669" s="61"/>
      <c r="H6669" s="61"/>
      <c r="I6669" s="61"/>
      <c r="J6669" s="61"/>
      <c r="K6669" s="61"/>
    </row>
    <row r="6670" spans="1:11">
      <c r="A6670" s="62" t="str">
        <f>IF(Encodage!A6670="","",IF(COUNTIF($A$2:A6669,Encodage!A6670),"",IF(AND(Encodage!A6670&gt;=$G$2,Encodage!A6670&lt;=$H$2),Encodage!B6670,"")))</f>
        <v/>
      </c>
      <c r="B6670" s="62" t="str">
        <f>IF(A6670="","",IF(COUNTIF($A$2:B6669,Encodage!B6670)&gt;0,"",IF(AND(Encodage!B6670&gt;=$G$2,Encodage!A6670&lt;=$H$2),Encodage!C6670,"")))</f>
        <v/>
      </c>
      <c r="C6670" s="62"/>
      <c r="D6670" s="61"/>
      <c r="E6670" s="61"/>
      <c r="F6670" s="61"/>
      <c r="G6670" s="61"/>
      <c r="H6670" s="61"/>
      <c r="I6670" s="61"/>
      <c r="J6670" s="61"/>
      <c r="K6670" s="61"/>
    </row>
    <row r="6671" spans="1:11">
      <c r="A6671" s="62" t="str">
        <f>IF(Encodage!A6671="","",IF(COUNTIF($A$2:A6670,Encodage!A6671),"",IF(AND(Encodage!A6671&gt;=$G$2,Encodage!A6671&lt;=$H$2),Encodage!B6671,"")))</f>
        <v/>
      </c>
      <c r="B6671" s="62" t="str">
        <f>IF(A6671="","",IF(COUNTIF($A$2:B6670,Encodage!B6671)&gt;0,"",IF(AND(Encodage!B6671&gt;=$G$2,Encodage!A6671&lt;=$H$2),Encodage!C6671,"")))</f>
        <v/>
      </c>
      <c r="C6671" s="62"/>
      <c r="D6671" s="61"/>
      <c r="E6671" s="61"/>
      <c r="F6671" s="61"/>
      <c r="G6671" s="61"/>
      <c r="H6671" s="61"/>
      <c r="I6671" s="61"/>
      <c r="J6671" s="61"/>
      <c r="K6671" s="61"/>
    </row>
    <row r="6672" spans="1:11">
      <c r="A6672" s="62" t="str">
        <f>IF(Encodage!A6672="","",IF(COUNTIF($A$2:A6671,Encodage!A6672),"",IF(AND(Encodage!A6672&gt;=$G$2,Encodage!A6672&lt;=$H$2),Encodage!B6672,"")))</f>
        <v/>
      </c>
      <c r="B6672" s="62" t="str">
        <f>IF(A6672="","",IF(COUNTIF($A$2:B6671,Encodage!B6672)&gt;0,"",IF(AND(Encodage!B6672&gt;=$G$2,Encodage!A6672&lt;=$H$2),Encodage!C6672,"")))</f>
        <v/>
      </c>
      <c r="C6672" s="62"/>
      <c r="D6672" s="61"/>
      <c r="E6672" s="61"/>
      <c r="F6672" s="61"/>
      <c r="G6672" s="61"/>
      <c r="H6672" s="61"/>
      <c r="I6672" s="61"/>
      <c r="J6672" s="61"/>
      <c r="K6672" s="61"/>
    </row>
    <row r="6673" spans="1:11">
      <c r="A6673" s="62" t="str">
        <f>IF(Encodage!A6673="","",IF(COUNTIF($A$2:A6672,Encodage!A6673),"",IF(AND(Encodage!A6673&gt;=$G$2,Encodage!A6673&lt;=$H$2),Encodage!B6673,"")))</f>
        <v/>
      </c>
      <c r="B6673" s="62" t="str">
        <f>IF(A6673="","",IF(COUNTIF($A$2:B6672,Encodage!B6673)&gt;0,"",IF(AND(Encodage!B6673&gt;=$G$2,Encodage!A6673&lt;=$H$2),Encodage!C6673,"")))</f>
        <v/>
      </c>
      <c r="C6673" s="62"/>
      <c r="D6673" s="61"/>
      <c r="E6673" s="61"/>
      <c r="F6673" s="61"/>
      <c r="G6673" s="61"/>
      <c r="H6673" s="61"/>
      <c r="I6673" s="61"/>
      <c r="J6673" s="61"/>
      <c r="K6673" s="61"/>
    </row>
    <row r="6674" spans="1:11">
      <c r="A6674" s="62" t="str">
        <f>IF(Encodage!A6674="","",IF(COUNTIF($A$2:A6673,Encodage!A6674),"",IF(AND(Encodage!A6674&gt;=$G$2,Encodage!A6674&lt;=$H$2),Encodage!B6674,"")))</f>
        <v/>
      </c>
      <c r="B6674" s="62" t="str">
        <f>IF(A6674="","",IF(COUNTIF($A$2:B6673,Encodage!B6674)&gt;0,"",IF(AND(Encodage!B6674&gt;=$G$2,Encodage!A6674&lt;=$H$2),Encodage!C6674,"")))</f>
        <v/>
      </c>
      <c r="C6674" s="62"/>
      <c r="D6674" s="61"/>
      <c r="E6674" s="61"/>
      <c r="F6674" s="61"/>
      <c r="G6674" s="61"/>
      <c r="H6674" s="61"/>
      <c r="I6674" s="61"/>
      <c r="J6674" s="61"/>
      <c r="K6674" s="61"/>
    </row>
    <row r="6675" spans="1:11">
      <c r="A6675" s="62" t="str">
        <f>IF(Encodage!A6675="","",IF(COUNTIF($A$2:A6674,Encodage!A6675),"",IF(AND(Encodage!A6675&gt;=$G$2,Encodage!A6675&lt;=$H$2),Encodage!B6675,"")))</f>
        <v/>
      </c>
      <c r="B6675" s="62" t="str">
        <f>IF(A6675="","",IF(COUNTIF($A$2:B6674,Encodage!B6675)&gt;0,"",IF(AND(Encodage!B6675&gt;=$G$2,Encodage!A6675&lt;=$H$2),Encodage!C6675,"")))</f>
        <v/>
      </c>
      <c r="C6675" s="62"/>
      <c r="D6675" s="61"/>
      <c r="E6675" s="61"/>
      <c r="F6675" s="61"/>
      <c r="G6675" s="61"/>
      <c r="H6675" s="61"/>
      <c r="I6675" s="61"/>
      <c r="J6675" s="61"/>
      <c r="K6675" s="61"/>
    </row>
    <row r="6676" spans="1:11">
      <c r="A6676" s="62" t="str">
        <f>IF(Encodage!A6676="","",IF(COUNTIF($A$2:A6675,Encodage!A6676),"",IF(AND(Encodage!A6676&gt;=$G$2,Encodage!A6676&lt;=$H$2),Encodage!B6676,"")))</f>
        <v/>
      </c>
      <c r="B6676" s="62" t="str">
        <f>IF(A6676="","",IF(COUNTIF($A$2:B6675,Encodage!B6676)&gt;0,"",IF(AND(Encodage!B6676&gt;=$G$2,Encodage!A6676&lt;=$H$2),Encodage!C6676,"")))</f>
        <v/>
      </c>
      <c r="C6676" s="62"/>
      <c r="D6676" s="61"/>
      <c r="E6676" s="61"/>
      <c r="F6676" s="61"/>
      <c r="G6676" s="61"/>
      <c r="H6676" s="61"/>
      <c r="I6676" s="61"/>
      <c r="J6676" s="61"/>
      <c r="K6676" s="61"/>
    </row>
    <row r="6677" spans="1:11">
      <c r="A6677" s="62" t="str">
        <f>IF(Encodage!A6677="","",IF(COUNTIF($A$2:A6676,Encodage!A6677),"",IF(AND(Encodage!A6677&gt;=$G$2,Encodage!A6677&lt;=$H$2),Encodage!B6677,"")))</f>
        <v/>
      </c>
      <c r="B6677" s="62" t="str">
        <f>IF(A6677="","",IF(COUNTIF($A$2:B6676,Encodage!B6677)&gt;0,"",IF(AND(Encodage!B6677&gt;=$G$2,Encodage!A6677&lt;=$H$2),Encodage!C6677,"")))</f>
        <v/>
      </c>
      <c r="C6677" s="62"/>
      <c r="D6677" s="61"/>
      <c r="E6677" s="61"/>
      <c r="F6677" s="61"/>
      <c r="G6677" s="61"/>
      <c r="H6677" s="61"/>
      <c r="I6677" s="61"/>
      <c r="J6677" s="61"/>
      <c r="K6677" s="61"/>
    </row>
    <row r="6678" spans="1:11">
      <c r="A6678" s="62" t="str">
        <f>IF(Encodage!A6678="","",IF(COUNTIF($A$2:A6677,Encodage!A6678),"",IF(AND(Encodage!A6678&gt;=$G$2,Encodage!A6678&lt;=$H$2),Encodage!B6678,"")))</f>
        <v/>
      </c>
      <c r="B6678" s="62" t="str">
        <f>IF(A6678="","",IF(COUNTIF($A$2:B6677,Encodage!B6678)&gt;0,"",IF(AND(Encodage!B6678&gt;=$G$2,Encodage!A6678&lt;=$H$2),Encodage!C6678,"")))</f>
        <v/>
      </c>
      <c r="C6678" s="62"/>
      <c r="D6678" s="61"/>
      <c r="E6678" s="61"/>
      <c r="F6678" s="61"/>
      <c r="G6678" s="61"/>
      <c r="H6678" s="61"/>
      <c r="I6678" s="61"/>
      <c r="J6678" s="61"/>
      <c r="K6678" s="61"/>
    </row>
    <row r="6679" spans="1:11">
      <c r="A6679" s="62" t="str">
        <f>IF(Encodage!A6679="","",IF(COUNTIF($A$2:A6678,Encodage!A6679),"",IF(AND(Encodage!A6679&gt;=$G$2,Encodage!A6679&lt;=$H$2),Encodage!B6679,"")))</f>
        <v/>
      </c>
      <c r="B6679" s="62" t="str">
        <f>IF(A6679="","",IF(COUNTIF($A$2:B6678,Encodage!B6679)&gt;0,"",IF(AND(Encodage!B6679&gt;=$G$2,Encodage!A6679&lt;=$H$2),Encodage!C6679,"")))</f>
        <v/>
      </c>
      <c r="C6679" s="62"/>
      <c r="D6679" s="61"/>
      <c r="E6679" s="61"/>
      <c r="F6679" s="61"/>
      <c r="G6679" s="61"/>
      <c r="H6679" s="61"/>
      <c r="I6679" s="61"/>
      <c r="J6679" s="61"/>
      <c r="K6679" s="61"/>
    </row>
    <row r="6680" spans="1:11">
      <c r="A6680" s="62" t="str">
        <f>IF(Encodage!A6680="","",IF(COUNTIF($A$2:A6679,Encodage!A6680),"",IF(AND(Encodage!A6680&gt;=$G$2,Encodage!A6680&lt;=$H$2),Encodage!B6680,"")))</f>
        <v/>
      </c>
      <c r="B6680" s="62" t="str">
        <f>IF(A6680="","",IF(COUNTIF($A$2:B6679,Encodage!B6680)&gt;0,"",IF(AND(Encodage!B6680&gt;=$G$2,Encodage!A6680&lt;=$H$2),Encodage!C6680,"")))</f>
        <v/>
      </c>
      <c r="C6680" s="62"/>
      <c r="D6680" s="61"/>
      <c r="E6680" s="61"/>
      <c r="F6680" s="61"/>
      <c r="G6680" s="61"/>
      <c r="H6680" s="61"/>
      <c r="I6680" s="61"/>
      <c r="J6680" s="61"/>
      <c r="K6680" s="61"/>
    </row>
    <row r="6681" spans="1:11">
      <c r="A6681" s="62" t="str">
        <f>IF(Encodage!A6681="","",IF(COUNTIF($A$2:A6680,Encodage!A6681),"",IF(AND(Encodage!A6681&gt;=$G$2,Encodage!A6681&lt;=$H$2),Encodage!B6681,"")))</f>
        <v/>
      </c>
      <c r="B6681" s="62" t="str">
        <f>IF(A6681="","",IF(COUNTIF($A$2:B6680,Encodage!B6681)&gt;0,"",IF(AND(Encodage!B6681&gt;=$G$2,Encodage!A6681&lt;=$H$2),Encodage!C6681,"")))</f>
        <v/>
      </c>
      <c r="C6681" s="62"/>
      <c r="D6681" s="61"/>
      <c r="E6681" s="61"/>
      <c r="F6681" s="61"/>
      <c r="G6681" s="61"/>
      <c r="H6681" s="61"/>
      <c r="I6681" s="61"/>
      <c r="J6681" s="61"/>
      <c r="K6681" s="61"/>
    </row>
    <row r="6682" spans="1:11">
      <c r="A6682" s="62" t="str">
        <f>IF(Encodage!A6682="","",IF(COUNTIF($A$2:A6681,Encodage!A6682),"",IF(AND(Encodage!A6682&gt;=$G$2,Encodage!A6682&lt;=$H$2),Encodage!B6682,"")))</f>
        <v/>
      </c>
      <c r="B6682" s="62" t="str">
        <f>IF(A6682="","",IF(COUNTIF($A$2:B6681,Encodage!B6682)&gt;0,"",IF(AND(Encodage!B6682&gt;=$G$2,Encodage!A6682&lt;=$H$2),Encodage!C6682,"")))</f>
        <v/>
      </c>
      <c r="C6682" s="62"/>
      <c r="D6682" s="61"/>
      <c r="E6682" s="61"/>
      <c r="F6682" s="61"/>
      <c r="G6682" s="61"/>
      <c r="H6682" s="61"/>
      <c r="I6682" s="61"/>
      <c r="J6682" s="61"/>
      <c r="K6682" s="61"/>
    </row>
    <row r="6683" spans="1:11">
      <c r="A6683" s="62" t="str">
        <f>IF(Encodage!A6683="","",IF(COUNTIF($A$2:A6682,Encodage!A6683),"",IF(AND(Encodage!A6683&gt;=$G$2,Encodage!A6683&lt;=$H$2),Encodage!B6683,"")))</f>
        <v/>
      </c>
      <c r="B6683" s="62" t="str">
        <f>IF(A6683="","",IF(COUNTIF($A$2:B6682,Encodage!B6683)&gt;0,"",IF(AND(Encodage!B6683&gt;=$G$2,Encodage!A6683&lt;=$H$2),Encodage!C6683,"")))</f>
        <v/>
      </c>
      <c r="C6683" s="62"/>
      <c r="D6683" s="61"/>
      <c r="E6683" s="61"/>
      <c r="F6683" s="61"/>
      <c r="G6683" s="61"/>
      <c r="H6683" s="61"/>
      <c r="I6683" s="61"/>
      <c r="J6683" s="61"/>
      <c r="K6683" s="61"/>
    </row>
    <row r="6684" spans="1:11">
      <c r="A6684" s="62" t="str">
        <f>IF(Encodage!A6684="","",IF(COUNTIF($A$2:A6683,Encodage!A6684),"",IF(AND(Encodage!A6684&gt;=$G$2,Encodage!A6684&lt;=$H$2),Encodage!B6684,"")))</f>
        <v/>
      </c>
      <c r="B6684" s="62" t="str">
        <f>IF(A6684="","",IF(COUNTIF($A$2:B6683,Encodage!B6684)&gt;0,"",IF(AND(Encodage!B6684&gt;=$G$2,Encodage!A6684&lt;=$H$2),Encodage!C6684,"")))</f>
        <v/>
      </c>
      <c r="C6684" s="62"/>
      <c r="D6684" s="61"/>
      <c r="E6684" s="61"/>
      <c r="F6684" s="61"/>
      <c r="G6684" s="61"/>
      <c r="H6684" s="61"/>
      <c r="I6684" s="61"/>
      <c r="J6684" s="61"/>
      <c r="K6684" s="61"/>
    </row>
    <row r="6685" spans="1:11">
      <c r="A6685" s="62" t="str">
        <f>IF(Encodage!A6685="","",IF(COUNTIF($A$2:A6684,Encodage!A6685),"",IF(AND(Encodage!A6685&gt;=$G$2,Encodage!A6685&lt;=$H$2),Encodage!B6685,"")))</f>
        <v/>
      </c>
      <c r="B6685" s="62" t="str">
        <f>IF(A6685="","",IF(COUNTIF($A$2:B6684,Encodage!B6685)&gt;0,"",IF(AND(Encodage!B6685&gt;=$G$2,Encodage!A6685&lt;=$H$2),Encodage!C6685,"")))</f>
        <v/>
      </c>
      <c r="C6685" s="62"/>
      <c r="D6685" s="61"/>
      <c r="E6685" s="61"/>
      <c r="F6685" s="61"/>
      <c r="G6685" s="61"/>
      <c r="H6685" s="61"/>
      <c r="I6685" s="61"/>
      <c r="J6685" s="61"/>
      <c r="K6685" s="61"/>
    </row>
    <row r="6686" spans="1:11">
      <c r="A6686" s="62" t="str">
        <f>IF(Encodage!A6686="","",IF(COUNTIF($A$2:A6685,Encodage!A6686),"",IF(AND(Encodage!A6686&gt;=$G$2,Encodage!A6686&lt;=$H$2),Encodage!B6686,"")))</f>
        <v/>
      </c>
      <c r="B6686" s="62" t="str">
        <f>IF(A6686="","",IF(COUNTIF($A$2:B6685,Encodage!B6686)&gt;0,"",IF(AND(Encodage!B6686&gt;=$G$2,Encodage!A6686&lt;=$H$2),Encodage!C6686,"")))</f>
        <v/>
      </c>
      <c r="C6686" s="62"/>
      <c r="D6686" s="61"/>
      <c r="E6686" s="61"/>
      <c r="F6686" s="61"/>
      <c r="G6686" s="61"/>
      <c r="H6686" s="61"/>
      <c r="I6686" s="61"/>
      <c r="J6686" s="61"/>
      <c r="K6686" s="61"/>
    </row>
    <row r="6687" spans="1:11">
      <c r="A6687" s="62" t="str">
        <f>IF(Encodage!A6687="","",IF(COUNTIF($A$2:A6686,Encodage!A6687),"",IF(AND(Encodage!A6687&gt;=$G$2,Encodage!A6687&lt;=$H$2),Encodage!B6687,"")))</f>
        <v/>
      </c>
      <c r="B6687" s="62" t="str">
        <f>IF(A6687="","",IF(COUNTIF($A$2:B6686,Encodage!B6687)&gt;0,"",IF(AND(Encodage!B6687&gt;=$G$2,Encodage!A6687&lt;=$H$2),Encodage!C6687,"")))</f>
        <v/>
      </c>
      <c r="C6687" s="62"/>
      <c r="D6687" s="61"/>
      <c r="E6687" s="61"/>
      <c r="F6687" s="61"/>
      <c r="G6687" s="61"/>
      <c r="H6687" s="61"/>
      <c r="I6687" s="61"/>
      <c r="J6687" s="61"/>
      <c r="K6687" s="61"/>
    </row>
    <row r="6688" spans="1:11">
      <c r="A6688" s="62" t="str">
        <f>IF(Encodage!A6688="","",IF(COUNTIF($A$2:A6687,Encodage!A6688),"",IF(AND(Encodage!A6688&gt;=$G$2,Encodage!A6688&lt;=$H$2),Encodage!B6688,"")))</f>
        <v/>
      </c>
      <c r="B6688" s="62" t="str">
        <f>IF(A6688="","",IF(COUNTIF($A$2:B6687,Encodage!B6688)&gt;0,"",IF(AND(Encodage!B6688&gt;=$G$2,Encodage!A6688&lt;=$H$2),Encodage!C6688,"")))</f>
        <v/>
      </c>
      <c r="C6688" s="62"/>
      <c r="D6688" s="61"/>
      <c r="E6688" s="61"/>
      <c r="F6688" s="61"/>
      <c r="G6688" s="61"/>
      <c r="H6688" s="61"/>
      <c r="I6688" s="61"/>
      <c r="J6688" s="61"/>
      <c r="K6688" s="61"/>
    </row>
    <row r="6689" spans="1:11">
      <c r="A6689" s="62" t="str">
        <f>IF(Encodage!A6689="","",IF(COUNTIF($A$2:A6688,Encodage!A6689),"",IF(AND(Encodage!A6689&gt;=$G$2,Encodage!A6689&lt;=$H$2),Encodage!B6689,"")))</f>
        <v/>
      </c>
      <c r="B6689" s="62" t="str">
        <f>IF(A6689="","",IF(COUNTIF($A$2:B6688,Encodage!B6689)&gt;0,"",IF(AND(Encodage!B6689&gt;=$G$2,Encodage!A6689&lt;=$H$2),Encodage!C6689,"")))</f>
        <v/>
      </c>
      <c r="C6689" s="62"/>
      <c r="D6689" s="61"/>
      <c r="E6689" s="61"/>
      <c r="F6689" s="61"/>
      <c r="G6689" s="61"/>
      <c r="H6689" s="61"/>
      <c r="I6689" s="61"/>
      <c r="J6689" s="61"/>
      <c r="K6689" s="61"/>
    </row>
    <row r="6690" spans="1:11">
      <c r="A6690" s="62" t="str">
        <f>IF(Encodage!A6690="","",IF(COUNTIF($A$2:A6689,Encodage!A6690),"",IF(AND(Encodage!A6690&gt;=$G$2,Encodage!A6690&lt;=$H$2),Encodage!B6690,"")))</f>
        <v/>
      </c>
      <c r="B6690" s="62" t="str">
        <f>IF(A6690="","",IF(COUNTIF($A$2:B6689,Encodage!B6690)&gt;0,"",IF(AND(Encodage!B6690&gt;=$G$2,Encodage!A6690&lt;=$H$2),Encodage!C6690,"")))</f>
        <v/>
      </c>
      <c r="C6690" s="62"/>
      <c r="D6690" s="61"/>
      <c r="E6690" s="61"/>
      <c r="F6690" s="61"/>
      <c r="G6690" s="61"/>
      <c r="H6690" s="61"/>
      <c r="I6690" s="61"/>
      <c r="J6690" s="61"/>
      <c r="K6690" s="61"/>
    </row>
    <row r="6691" spans="1:11">
      <c r="A6691" s="62" t="str">
        <f>IF(Encodage!A6691="","",IF(COUNTIF($A$2:A6690,Encodage!A6691),"",IF(AND(Encodage!A6691&gt;=$G$2,Encodage!A6691&lt;=$H$2),Encodage!B6691,"")))</f>
        <v/>
      </c>
      <c r="B6691" s="62" t="str">
        <f>IF(A6691="","",IF(COUNTIF($A$2:B6690,Encodage!B6691)&gt;0,"",IF(AND(Encodage!B6691&gt;=$G$2,Encodage!A6691&lt;=$H$2),Encodage!C6691,"")))</f>
        <v/>
      </c>
      <c r="C6691" s="62"/>
      <c r="D6691" s="61"/>
      <c r="E6691" s="61"/>
      <c r="F6691" s="61"/>
      <c r="G6691" s="61"/>
      <c r="H6691" s="61"/>
      <c r="I6691" s="61"/>
      <c r="J6691" s="61"/>
      <c r="K6691" s="61"/>
    </row>
    <row r="6692" spans="1:11">
      <c r="A6692" s="62" t="str">
        <f>IF(Encodage!A6692="","",IF(COUNTIF($A$2:A6691,Encodage!A6692),"",IF(AND(Encodage!A6692&gt;=$G$2,Encodage!A6692&lt;=$H$2),Encodage!B6692,"")))</f>
        <v/>
      </c>
      <c r="B6692" s="62" t="str">
        <f>IF(A6692="","",IF(COUNTIF($A$2:B6691,Encodage!B6692)&gt;0,"",IF(AND(Encodage!B6692&gt;=$G$2,Encodage!A6692&lt;=$H$2),Encodage!C6692,"")))</f>
        <v/>
      </c>
      <c r="C6692" s="62"/>
      <c r="D6692" s="61"/>
      <c r="E6692" s="61"/>
      <c r="F6692" s="61"/>
      <c r="G6692" s="61"/>
      <c r="H6692" s="61"/>
      <c r="I6692" s="61"/>
      <c r="J6692" s="61"/>
      <c r="K6692" s="61"/>
    </row>
    <row r="6693" spans="1:11">
      <c r="A6693" s="62" t="str">
        <f>IF(Encodage!A6693="","",IF(COUNTIF($A$2:A6692,Encodage!A6693),"",IF(AND(Encodage!A6693&gt;=$G$2,Encodage!A6693&lt;=$H$2),Encodage!B6693,"")))</f>
        <v/>
      </c>
      <c r="B6693" s="62" t="str">
        <f>IF(A6693="","",IF(COUNTIF($A$2:B6692,Encodage!B6693)&gt;0,"",IF(AND(Encodage!B6693&gt;=$G$2,Encodage!A6693&lt;=$H$2),Encodage!C6693,"")))</f>
        <v/>
      </c>
      <c r="C6693" s="62"/>
      <c r="D6693" s="61"/>
      <c r="E6693" s="61"/>
      <c r="F6693" s="61"/>
      <c r="G6693" s="61"/>
      <c r="H6693" s="61"/>
      <c r="I6693" s="61"/>
      <c r="J6693" s="61"/>
      <c r="K6693" s="61"/>
    </row>
    <row r="6694" spans="1:11">
      <c r="A6694" s="62" t="str">
        <f>IF(Encodage!A6694="","",IF(COUNTIF($A$2:A6693,Encodage!A6694),"",IF(AND(Encodage!A6694&gt;=$G$2,Encodage!A6694&lt;=$H$2),Encodage!B6694,"")))</f>
        <v/>
      </c>
      <c r="B6694" s="62" t="str">
        <f>IF(A6694="","",IF(COUNTIF($A$2:B6693,Encodage!B6694)&gt;0,"",IF(AND(Encodage!B6694&gt;=$G$2,Encodage!A6694&lt;=$H$2),Encodage!C6694,"")))</f>
        <v/>
      </c>
      <c r="C6694" s="62"/>
      <c r="D6694" s="61"/>
      <c r="E6694" s="61"/>
      <c r="F6694" s="61"/>
      <c r="G6694" s="61"/>
      <c r="H6694" s="61"/>
      <c r="I6694" s="61"/>
      <c r="J6694" s="61"/>
      <c r="K6694" s="61"/>
    </row>
    <row r="6695" spans="1:11">
      <c r="A6695" s="62" t="str">
        <f>IF(Encodage!A6695="","",IF(COUNTIF($A$2:A6694,Encodage!A6695),"",IF(AND(Encodage!A6695&gt;=$G$2,Encodage!A6695&lt;=$H$2),Encodage!B6695,"")))</f>
        <v/>
      </c>
      <c r="B6695" s="62" t="str">
        <f>IF(A6695="","",IF(COUNTIF($A$2:B6694,Encodage!B6695)&gt;0,"",IF(AND(Encodage!B6695&gt;=$G$2,Encodage!A6695&lt;=$H$2),Encodage!C6695,"")))</f>
        <v/>
      </c>
      <c r="C6695" s="62"/>
      <c r="D6695" s="61"/>
      <c r="E6695" s="61"/>
      <c r="F6695" s="61"/>
      <c r="G6695" s="61"/>
      <c r="H6695" s="61"/>
      <c r="I6695" s="61"/>
      <c r="J6695" s="61"/>
      <c r="K6695" s="61"/>
    </row>
    <row r="6696" spans="1:11">
      <c r="A6696" s="62" t="str">
        <f>IF(Encodage!A6696="","",IF(COUNTIF($A$2:A6695,Encodage!A6696),"",IF(AND(Encodage!A6696&gt;=$G$2,Encodage!A6696&lt;=$H$2),Encodage!B6696,"")))</f>
        <v/>
      </c>
      <c r="B6696" s="62" t="str">
        <f>IF(A6696="","",IF(COUNTIF($A$2:B6695,Encodage!B6696)&gt;0,"",IF(AND(Encodage!B6696&gt;=$G$2,Encodage!A6696&lt;=$H$2),Encodage!C6696,"")))</f>
        <v/>
      </c>
      <c r="C6696" s="62"/>
      <c r="D6696" s="61"/>
      <c r="E6696" s="61"/>
      <c r="F6696" s="61"/>
      <c r="G6696" s="61"/>
      <c r="H6696" s="61"/>
      <c r="I6696" s="61"/>
      <c r="J6696" s="61"/>
      <c r="K6696" s="61"/>
    </row>
    <row r="6697" spans="1:11">
      <c r="A6697" s="62" t="str">
        <f>IF(Encodage!A6697="","",IF(COUNTIF($A$2:A6696,Encodage!A6697),"",IF(AND(Encodage!A6697&gt;=$G$2,Encodage!A6697&lt;=$H$2),Encodage!B6697,"")))</f>
        <v/>
      </c>
      <c r="B6697" s="62" t="str">
        <f>IF(A6697="","",IF(COUNTIF($A$2:B6696,Encodage!B6697)&gt;0,"",IF(AND(Encodage!B6697&gt;=$G$2,Encodage!A6697&lt;=$H$2),Encodage!C6697,"")))</f>
        <v/>
      </c>
      <c r="C6697" s="62"/>
      <c r="D6697" s="61"/>
      <c r="E6697" s="61"/>
      <c r="F6697" s="61"/>
      <c r="G6697" s="61"/>
      <c r="H6697" s="61"/>
      <c r="I6697" s="61"/>
      <c r="J6697" s="61"/>
      <c r="K6697" s="61"/>
    </row>
    <row r="6698" spans="1:11">
      <c r="A6698" s="62" t="str">
        <f>IF(Encodage!A6698="","",IF(COUNTIF($A$2:A6697,Encodage!A6698),"",IF(AND(Encodage!A6698&gt;=$G$2,Encodage!A6698&lt;=$H$2),Encodage!B6698,"")))</f>
        <v/>
      </c>
      <c r="B6698" s="62" t="str">
        <f>IF(A6698="","",IF(COUNTIF($A$2:B6697,Encodage!B6698)&gt;0,"",IF(AND(Encodage!B6698&gt;=$G$2,Encodage!A6698&lt;=$H$2),Encodage!C6698,"")))</f>
        <v/>
      </c>
      <c r="C6698" s="62"/>
      <c r="D6698" s="61"/>
      <c r="E6698" s="61"/>
      <c r="F6698" s="61"/>
      <c r="G6698" s="61"/>
      <c r="H6698" s="61"/>
      <c r="I6698" s="61"/>
      <c r="J6698" s="61"/>
      <c r="K6698" s="61"/>
    </row>
    <row r="6699" spans="1:11">
      <c r="A6699" s="62" t="str">
        <f>IF(Encodage!A6699="","",IF(COUNTIF($A$2:A6698,Encodage!A6699),"",IF(AND(Encodage!A6699&gt;=$G$2,Encodage!A6699&lt;=$H$2),Encodage!B6699,"")))</f>
        <v/>
      </c>
      <c r="B6699" s="62" t="str">
        <f>IF(A6699="","",IF(COUNTIF($A$2:B6698,Encodage!B6699)&gt;0,"",IF(AND(Encodage!B6699&gt;=$G$2,Encodage!A6699&lt;=$H$2),Encodage!C6699,"")))</f>
        <v/>
      </c>
      <c r="C6699" s="62"/>
      <c r="D6699" s="61"/>
      <c r="E6699" s="61"/>
      <c r="F6699" s="61"/>
      <c r="G6699" s="61"/>
      <c r="H6699" s="61"/>
      <c r="I6699" s="61"/>
      <c r="J6699" s="61"/>
      <c r="K6699" s="61"/>
    </row>
    <row r="6700" spans="1:11">
      <c r="A6700" s="62" t="str">
        <f>IF(Encodage!A6700="","",IF(COUNTIF($A$2:A6699,Encodage!A6700),"",IF(AND(Encodage!A6700&gt;=$G$2,Encodage!A6700&lt;=$H$2),Encodage!B6700,"")))</f>
        <v/>
      </c>
      <c r="B6700" s="62" t="str">
        <f>IF(A6700="","",IF(COUNTIF($A$2:B6699,Encodage!B6700)&gt;0,"",IF(AND(Encodage!B6700&gt;=$G$2,Encodage!A6700&lt;=$H$2),Encodage!C6700,"")))</f>
        <v/>
      </c>
      <c r="C6700" s="62"/>
      <c r="D6700" s="61"/>
      <c r="E6700" s="61"/>
      <c r="F6700" s="61"/>
      <c r="G6700" s="61"/>
      <c r="H6700" s="61"/>
      <c r="I6700" s="61"/>
      <c r="J6700" s="61"/>
      <c r="K6700" s="61"/>
    </row>
    <row r="6701" spans="1:11">
      <c r="A6701" s="62" t="str">
        <f>IF(Encodage!A6701="","",IF(COUNTIF($A$2:A6700,Encodage!A6701),"",IF(AND(Encodage!A6701&gt;=$G$2,Encodage!A6701&lt;=$H$2),Encodage!B6701,"")))</f>
        <v/>
      </c>
      <c r="B6701" s="62" t="str">
        <f>IF(A6701="","",IF(COUNTIF($A$2:B6700,Encodage!B6701)&gt;0,"",IF(AND(Encodage!B6701&gt;=$G$2,Encodage!A6701&lt;=$H$2),Encodage!C6701,"")))</f>
        <v/>
      </c>
      <c r="C6701" s="62"/>
      <c r="D6701" s="61"/>
      <c r="E6701" s="61"/>
      <c r="F6701" s="61"/>
      <c r="G6701" s="61"/>
      <c r="H6701" s="61"/>
      <c r="I6701" s="61"/>
      <c r="J6701" s="61"/>
      <c r="K6701" s="61"/>
    </row>
    <row r="6702" spans="1:11">
      <c r="A6702" s="62" t="str">
        <f>IF(Encodage!A6702="","",IF(COUNTIF($A$2:A6701,Encodage!A6702),"",IF(AND(Encodage!A6702&gt;=$G$2,Encodage!A6702&lt;=$H$2),Encodage!B6702,"")))</f>
        <v/>
      </c>
      <c r="B6702" s="62" t="str">
        <f>IF(A6702="","",IF(COUNTIF($A$2:B6701,Encodage!B6702)&gt;0,"",IF(AND(Encodage!B6702&gt;=$G$2,Encodage!A6702&lt;=$H$2),Encodage!C6702,"")))</f>
        <v/>
      </c>
      <c r="C6702" s="62"/>
      <c r="D6702" s="61"/>
      <c r="E6702" s="61"/>
      <c r="F6702" s="61"/>
      <c r="G6702" s="61"/>
      <c r="H6702" s="61"/>
      <c r="I6702" s="61"/>
      <c r="J6702" s="61"/>
      <c r="K6702" s="61"/>
    </row>
    <row r="6703" spans="1:11">
      <c r="A6703" s="62" t="str">
        <f>IF(Encodage!A6703="","",IF(COUNTIF($A$2:A6702,Encodage!A6703),"",IF(AND(Encodage!A6703&gt;=$G$2,Encodage!A6703&lt;=$H$2),Encodage!B6703,"")))</f>
        <v/>
      </c>
      <c r="B6703" s="62" t="str">
        <f>IF(A6703="","",IF(COUNTIF($A$2:B6702,Encodage!B6703)&gt;0,"",IF(AND(Encodage!B6703&gt;=$G$2,Encodage!A6703&lt;=$H$2),Encodage!C6703,"")))</f>
        <v/>
      </c>
      <c r="C6703" s="62"/>
      <c r="D6703" s="61"/>
      <c r="E6703" s="61"/>
      <c r="F6703" s="61"/>
      <c r="G6703" s="61"/>
      <c r="H6703" s="61"/>
      <c r="I6703" s="61"/>
      <c r="J6703" s="61"/>
      <c r="K6703" s="61"/>
    </row>
    <row r="6704" spans="1:11">
      <c r="A6704" s="62" t="str">
        <f>IF(Encodage!A6704="","",IF(COUNTIF($A$2:A6703,Encodage!A6704),"",IF(AND(Encodage!A6704&gt;=$G$2,Encodage!A6704&lt;=$H$2),Encodage!B6704,"")))</f>
        <v/>
      </c>
      <c r="B6704" s="62" t="str">
        <f>IF(A6704="","",IF(COUNTIF($A$2:B6703,Encodage!B6704)&gt;0,"",IF(AND(Encodage!B6704&gt;=$G$2,Encodage!A6704&lt;=$H$2),Encodage!C6704,"")))</f>
        <v/>
      </c>
      <c r="C6704" s="62"/>
      <c r="D6704" s="61"/>
      <c r="E6704" s="61"/>
      <c r="F6704" s="61"/>
      <c r="G6704" s="61"/>
      <c r="H6704" s="61"/>
      <c r="I6704" s="61"/>
      <c r="J6704" s="61"/>
      <c r="K6704" s="61"/>
    </row>
    <row r="6705" spans="1:11">
      <c r="A6705" s="62" t="str">
        <f>IF(Encodage!A6705="","",IF(COUNTIF($A$2:A6704,Encodage!A6705),"",IF(AND(Encodage!A6705&gt;=$G$2,Encodage!A6705&lt;=$H$2),Encodage!B6705,"")))</f>
        <v/>
      </c>
      <c r="B6705" s="62" t="str">
        <f>IF(A6705="","",IF(COUNTIF($A$2:B6704,Encodage!B6705)&gt;0,"",IF(AND(Encodage!B6705&gt;=$G$2,Encodage!A6705&lt;=$H$2),Encodage!C6705,"")))</f>
        <v/>
      </c>
      <c r="C6705" s="62"/>
      <c r="D6705" s="61"/>
      <c r="E6705" s="61"/>
      <c r="F6705" s="61"/>
      <c r="G6705" s="61"/>
      <c r="H6705" s="61"/>
      <c r="I6705" s="61"/>
      <c r="J6705" s="61"/>
      <c r="K6705" s="61"/>
    </row>
    <row r="6706" spans="1:11">
      <c r="A6706" s="62" t="str">
        <f>IF(Encodage!A6706="","",IF(COUNTIF($A$2:A6705,Encodage!A6706),"",IF(AND(Encodage!A6706&gt;=$G$2,Encodage!A6706&lt;=$H$2),Encodage!B6706,"")))</f>
        <v/>
      </c>
      <c r="B6706" s="62" t="str">
        <f>IF(A6706="","",IF(COUNTIF($A$2:B6705,Encodage!B6706)&gt;0,"",IF(AND(Encodage!B6706&gt;=$G$2,Encodage!A6706&lt;=$H$2),Encodage!C6706,"")))</f>
        <v/>
      </c>
      <c r="C6706" s="62"/>
      <c r="D6706" s="61"/>
      <c r="E6706" s="61"/>
      <c r="F6706" s="61"/>
      <c r="G6706" s="61"/>
      <c r="H6706" s="61"/>
      <c r="I6706" s="61"/>
      <c r="J6706" s="61"/>
      <c r="K6706" s="61"/>
    </row>
    <row r="6707" spans="1:11">
      <c r="A6707" s="62" t="str">
        <f>IF(Encodage!A6707="","",IF(COUNTIF($A$2:A6706,Encodage!A6707),"",IF(AND(Encodage!A6707&gt;=$G$2,Encodage!A6707&lt;=$H$2),Encodage!B6707,"")))</f>
        <v/>
      </c>
      <c r="B6707" s="62" t="str">
        <f>IF(A6707="","",IF(COUNTIF($A$2:B6706,Encodage!B6707)&gt;0,"",IF(AND(Encodage!B6707&gt;=$G$2,Encodage!A6707&lt;=$H$2),Encodage!C6707,"")))</f>
        <v/>
      </c>
      <c r="C6707" s="62"/>
      <c r="D6707" s="61"/>
      <c r="E6707" s="61"/>
      <c r="F6707" s="61"/>
      <c r="G6707" s="61"/>
      <c r="H6707" s="61"/>
      <c r="I6707" s="61"/>
      <c r="J6707" s="61"/>
      <c r="K6707" s="61"/>
    </row>
    <row r="6708" spans="1:11">
      <c r="A6708" s="62" t="str">
        <f>IF(Encodage!A6708="","",IF(COUNTIF($A$2:A6707,Encodage!A6708),"",IF(AND(Encodage!A6708&gt;=$G$2,Encodage!A6708&lt;=$H$2),Encodage!B6708,"")))</f>
        <v/>
      </c>
      <c r="B6708" s="62" t="str">
        <f>IF(A6708="","",IF(COUNTIF($A$2:B6707,Encodage!B6708)&gt;0,"",IF(AND(Encodage!B6708&gt;=$G$2,Encodage!A6708&lt;=$H$2),Encodage!C6708,"")))</f>
        <v/>
      </c>
      <c r="C6708" s="62"/>
      <c r="D6708" s="61"/>
      <c r="E6708" s="61"/>
      <c r="F6708" s="61"/>
      <c r="G6708" s="61"/>
      <c r="H6708" s="61"/>
      <c r="I6708" s="61"/>
      <c r="J6708" s="61"/>
      <c r="K6708" s="61"/>
    </row>
    <row r="6709" spans="1:11">
      <c r="A6709" s="62" t="str">
        <f>IF(Encodage!A6709="","",IF(COUNTIF($A$2:A6708,Encodage!A6709),"",IF(AND(Encodage!A6709&gt;=$G$2,Encodage!A6709&lt;=$H$2),Encodage!B6709,"")))</f>
        <v/>
      </c>
      <c r="B6709" s="62" t="str">
        <f>IF(A6709="","",IF(COUNTIF($A$2:B6708,Encodage!B6709)&gt;0,"",IF(AND(Encodage!B6709&gt;=$G$2,Encodage!A6709&lt;=$H$2),Encodage!C6709,"")))</f>
        <v/>
      </c>
      <c r="C6709" s="62"/>
      <c r="D6709" s="61"/>
      <c r="E6709" s="61"/>
      <c r="F6709" s="61"/>
      <c r="G6709" s="61"/>
      <c r="H6709" s="61"/>
      <c r="I6709" s="61"/>
      <c r="J6709" s="61"/>
      <c r="K6709" s="61"/>
    </row>
    <row r="6710" spans="1:11">
      <c r="A6710" s="62" t="str">
        <f>IF(Encodage!A6710="","",IF(COUNTIF($A$2:A6709,Encodage!A6710),"",IF(AND(Encodage!A6710&gt;=$G$2,Encodage!A6710&lt;=$H$2),Encodage!B6710,"")))</f>
        <v/>
      </c>
      <c r="B6710" s="62" t="str">
        <f>IF(A6710="","",IF(COUNTIF($A$2:B6709,Encodage!B6710)&gt;0,"",IF(AND(Encodage!B6710&gt;=$G$2,Encodage!A6710&lt;=$H$2),Encodage!C6710,"")))</f>
        <v/>
      </c>
      <c r="C6710" s="62"/>
      <c r="D6710" s="61"/>
      <c r="E6710" s="61"/>
      <c r="F6710" s="61"/>
      <c r="G6710" s="61"/>
      <c r="H6710" s="61"/>
      <c r="I6710" s="61"/>
      <c r="J6710" s="61"/>
      <c r="K6710" s="61"/>
    </row>
    <row r="6711" spans="1:11">
      <c r="A6711" s="62" t="str">
        <f>IF(Encodage!A6711="","",IF(COUNTIF($A$2:A6710,Encodage!A6711),"",IF(AND(Encodage!A6711&gt;=$G$2,Encodage!A6711&lt;=$H$2),Encodage!B6711,"")))</f>
        <v/>
      </c>
      <c r="B6711" s="62" t="str">
        <f>IF(A6711="","",IF(COUNTIF($A$2:B6710,Encodage!B6711)&gt;0,"",IF(AND(Encodage!B6711&gt;=$G$2,Encodage!A6711&lt;=$H$2),Encodage!C6711,"")))</f>
        <v/>
      </c>
      <c r="C6711" s="62"/>
      <c r="D6711" s="61"/>
      <c r="E6711" s="61"/>
      <c r="F6711" s="61"/>
      <c r="G6711" s="61"/>
      <c r="H6711" s="61"/>
      <c r="I6711" s="61"/>
      <c r="J6711" s="61"/>
      <c r="K6711" s="61"/>
    </row>
    <row r="6712" spans="1:11">
      <c r="A6712" s="62" t="str">
        <f>IF(Encodage!A6712="","",IF(COUNTIF($A$2:A6711,Encodage!A6712),"",IF(AND(Encodage!A6712&gt;=$G$2,Encodage!A6712&lt;=$H$2),Encodage!B6712,"")))</f>
        <v/>
      </c>
      <c r="B6712" s="62" t="str">
        <f>IF(A6712="","",IF(COUNTIF($A$2:B6711,Encodage!B6712)&gt;0,"",IF(AND(Encodage!B6712&gt;=$G$2,Encodage!A6712&lt;=$H$2),Encodage!C6712,"")))</f>
        <v/>
      </c>
      <c r="C6712" s="62"/>
      <c r="D6712" s="61"/>
      <c r="E6712" s="61"/>
      <c r="F6712" s="61"/>
      <c r="G6712" s="61"/>
      <c r="H6712" s="61"/>
      <c r="I6712" s="61"/>
      <c r="J6712" s="61"/>
      <c r="K6712" s="61"/>
    </row>
    <row r="6713" spans="1:11">
      <c r="A6713" s="62" t="str">
        <f>IF(Encodage!A6713="","",IF(COUNTIF($A$2:A6712,Encodage!A6713),"",IF(AND(Encodage!A6713&gt;=$G$2,Encodage!A6713&lt;=$H$2),Encodage!B6713,"")))</f>
        <v/>
      </c>
      <c r="B6713" s="62" t="str">
        <f>IF(A6713="","",IF(COUNTIF($A$2:B6712,Encodage!B6713)&gt;0,"",IF(AND(Encodage!B6713&gt;=$G$2,Encodage!A6713&lt;=$H$2),Encodage!C6713,"")))</f>
        <v/>
      </c>
      <c r="C6713" s="62"/>
      <c r="D6713" s="61"/>
      <c r="E6713" s="61"/>
      <c r="F6713" s="61"/>
      <c r="G6713" s="61"/>
      <c r="H6713" s="61"/>
      <c r="I6713" s="61"/>
      <c r="J6713" s="61"/>
      <c r="K6713" s="61"/>
    </row>
    <row r="6714" spans="1:11">
      <c r="A6714" s="62" t="str">
        <f>IF(Encodage!A6714="","",IF(COUNTIF($A$2:A6713,Encodage!A6714),"",IF(AND(Encodage!A6714&gt;=$G$2,Encodage!A6714&lt;=$H$2),Encodage!B6714,"")))</f>
        <v/>
      </c>
      <c r="B6714" s="62" t="str">
        <f>IF(A6714="","",IF(COUNTIF($A$2:B6713,Encodage!B6714)&gt;0,"",IF(AND(Encodage!B6714&gt;=$G$2,Encodage!A6714&lt;=$H$2),Encodage!C6714,"")))</f>
        <v/>
      </c>
      <c r="C6714" s="62"/>
      <c r="D6714" s="61"/>
      <c r="E6714" s="61"/>
      <c r="F6714" s="61"/>
      <c r="G6714" s="61"/>
      <c r="H6714" s="61"/>
      <c r="I6714" s="61"/>
      <c r="J6714" s="61"/>
      <c r="K6714" s="61"/>
    </row>
    <row r="6715" spans="1:11">
      <c r="A6715" s="62" t="str">
        <f>IF(Encodage!A6715="","",IF(COUNTIF($A$2:A6714,Encodage!A6715),"",IF(AND(Encodage!A6715&gt;=$G$2,Encodage!A6715&lt;=$H$2),Encodage!B6715,"")))</f>
        <v/>
      </c>
      <c r="B6715" s="62" t="str">
        <f>IF(A6715="","",IF(COUNTIF($A$2:B6714,Encodage!B6715)&gt;0,"",IF(AND(Encodage!B6715&gt;=$G$2,Encodage!A6715&lt;=$H$2),Encodage!C6715,"")))</f>
        <v/>
      </c>
      <c r="C6715" s="62"/>
      <c r="D6715" s="61"/>
      <c r="E6715" s="61"/>
      <c r="F6715" s="61"/>
      <c r="G6715" s="61"/>
      <c r="H6715" s="61"/>
      <c r="I6715" s="61"/>
      <c r="J6715" s="61"/>
      <c r="K6715" s="61"/>
    </row>
    <row r="6716" spans="1:11">
      <c r="A6716" s="62" t="str">
        <f>IF(Encodage!A6716="","",IF(COUNTIF($A$2:A6715,Encodage!A6716),"",IF(AND(Encodage!A6716&gt;=$G$2,Encodage!A6716&lt;=$H$2),Encodage!B6716,"")))</f>
        <v/>
      </c>
      <c r="B6716" s="62" t="str">
        <f>IF(A6716="","",IF(COUNTIF($A$2:B6715,Encodage!B6716)&gt;0,"",IF(AND(Encodage!B6716&gt;=$G$2,Encodage!A6716&lt;=$H$2),Encodage!C6716,"")))</f>
        <v/>
      </c>
      <c r="C6716" s="62"/>
      <c r="D6716" s="61"/>
      <c r="E6716" s="61"/>
      <c r="F6716" s="61"/>
      <c r="G6716" s="61"/>
      <c r="H6716" s="61"/>
      <c r="I6716" s="61"/>
      <c r="J6716" s="61"/>
      <c r="K6716" s="61"/>
    </row>
    <row r="6717" spans="1:11">
      <c r="A6717" s="62" t="str">
        <f>IF(Encodage!A6717="","",IF(COUNTIF($A$2:A6716,Encodage!A6717),"",IF(AND(Encodage!A6717&gt;=$G$2,Encodage!A6717&lt;=$H$2),Encodage!B6717,"")))</f>
        <v/>
      </c>
      <c r="B6717" s="62" t="str">
        <f>IF(A6717="","",IF(COUNTIF($A$2:B6716,Encodage!B6717)&gt;0,"",IF(AND(Encodage!B6717&gt;=$G$2,Encodage!A6717&lt;=$H$2),Encodage!C6717,"")))</f>
        <v/>
      </c>
      <c r="C6717" s="62"/>
      <c r="D6717" s="61"/>
      <c r="E6717" s="61"/>
      <c r="F6717" s="61"/>
      <c r="G6717" s="61"/>
      <c r="H6717" s="61"/>
      <c r="I6717" s="61"/>
      <c r="J6717" s="61"/>
      <c r="K6717" s="61"/>
    </row>
    <row r="6718" spans="1:11">
      <c r="A6718" s="62" t="str">
        <f>IF(Encodage!A6718="","",IF(COUNTIF($A$2:A6717,Encodage!A6718),"",IF(AND(Encodage!A6718&gt;=$G$2,Encodage!A6718&lt;=$H$2),Encodage!B6718,"")))</f>
        <v/>
      </c>
      <c r="B6718" s="62" t="str">
        <f>IF(A6718="","",IF(COUNTIF($A$2:B6717,Encodage!B6718)&gt;0,"",IF(AND(Encodage!B6718&gt;=$G$2,Encodage!A6718&lt;=$H$2),Encodage!C6718,"")))</f>
        <v/>
      </c>
      <c r="C6718" s="62"/>
      <c r="D6718" s="61"/>
      <c r="E6718" s="61"/>
      <c r="F6718" s="61"/>
      <c r="G6718" s="61"/>
      <c r="H6718" s="61"/>
      <c r="I6718" s="61"/>
      <c r="J6718" s="61"/>
      <c r="K6718" s="61"/>
    </row>
    <row r="6719" spans="1:11">
      <c r="A6719" s="62" t="str">
        <f>IF(Encodage!A6719="","",IF(COUNTIF($A$2:A6718,Encodage!A6719),"",IF(AND(Encodage!A6719&gt;=$G$2,Encodage!A6719&lt;=$H$2),Encodage!B6719,"")))</f>
        <v/>
      </c>
      <c r="B6719" s="62" t="str">
        <f>IF(A6719="","",IF(COUNTIF($A$2:B6718,Encodage!B6719)&gt;0,"",IF(AND(Encodage!B6719&gt;=$G$2,Encodage!A6719&lt;=$H$2),Encodage!C6719,"")))</f>
        <v/>
      </c>
      <c r="C6719" s="62"/>
      <c r="D6719" s="61"/>
      <c r="E6719" s="61"/>
      <c r="F6719" s="61"/>
      <c r="G6719" s="61"/>
      <c r="H6719" s="61"/>
      <c r="I6719" s="61"/>
      <c r="J6719" s="61"/>
      <c r="K6719" s="61"/>
    </row>
    <row r="6720" spans="1:11">
      <c r="A6720" s="62" t="str">
        <f>IF(Encodage!A6720="","",IF(COUNTIF($A$2:A6719,Encodage!A6720),"",IF(AND(Encodage!A6720&gt;=$G$2,Encodage!A6720&lt;=$H$2),Encodage!B6720,"")))</f>
        <v/>
      </c>
      <c r="B6720" s="62" t="str">
        <f>IF(A6720="","",IF(COUNTIF($A$2:B6719,Encodage!B6720)&gt;0,"",IF(AND(Encodage!B6720&gt;=$G$2,Encodage!A6720&lt;=$H$2),Encodage!C6720,"")))</f>
        <v/>
      </c>
      <c r="C6720" s="62"/>
      <c r="D6720" s="61"/>
      <c r="E6720" s="61"/>
      <c r="F6720" s="61"/>
      <c r="G6720" s="61"/>
      <c r="H6720" s="61"/>
      <c r="I6720" s="61"/>
      <c r="J6720" s="61"/>
      <c r="K6720" s="61"/>
    </row>
    <row r="6721" spans="1:11">
      <c r="A6721" s="62" t="str">
        <f>IF(Encodage!A6721="","",IF(COUNTIF($A$2:A6720,Encodage!A6721),"",IF(AND(Encodage!A6721&gt;=$G$2,Encodage!A6721&lt;=$H$2),Encodage!B6721,"")))</f>
        <v/>
      </c>
      <c r="B6721" s="62" t="str">
        <f>IF(A6721="","",IF(COUNTIF($A$2:B6720,Encodage!B6721)&gt;0,"",IF(AND(Encodage!B6721&gt;=$G$2,Encodage!A6721&lt;=$H$2),Encodage!C6721,"")))</f>
        <v/>
      </c>
      <c r="C6721" s="62"/>
      <c r="D6721" s="61"/>
      <c r="E6721" s="61"/>
      <c r="F6721" s="61"/>
      <c r="G6721" s="61"/>
      <c r="H6721" s="61"/>
      <c r="I6721" s="61"/>
      <c r="J6721" s="61"/>
      <c r="K6721" s="61"/>
    </row>
    <row r="6722" spans="1:11">
      <c r="A6722" s="62" t="str">
        <f>IF(Encodage!A6722="","",IF(COUNTIF($A$2:A6721,Encodage!A6722),"",IF(AND(Encodage!A6722&gt;=$G$2,Encodage!A6722&lt;=$H$2),Encodage!B6722,"")))</f>
        <v/>
      </c>
      <c r="B6722" s="62" t="str">
        <f>IF(A6722="","",IF(COUNTIF($A$2:B6721,Encodage!B6722)&gt;0,"",IF(AND(Encodage!B6722&gt;=$G$2,Encodage!A6722&lt;=$H$2),Encodage!C6722,"")))</f>
        <v/>
      </c>
      <c r="C6722" s="62"/>
      <c r="D6722" s="61"/>
      <c r="E6722" s="61"/>
      <c r="F6722" s="61"/>
      <c r="G6722" s="61"/>
      <c r="H6722" s="61"/>
      <c r="I6722" s="61"/>
      <c r="J6722" s="61"/>
      <c r="K6722" s="61"/>
    </row>
    <row r="6723" spans="1:11">
      <c r="A6723" s="62" t="str">
        <f>IF(Encodage!A6723="","",IF(COUNTIF($A$2:A6722,Encodage!A6723),"",IF(AND(Encodage!A6723&gt;=$G$2,Encodage!A6723&lt;=$H$2),Encodage!B6723,"")))</f>
        <v/>
      </c>
      <c r="B6723" s="62" t="str">
        <f>IF(A6723="","",IF(COUNTIF($A$2:B6722,Encodage!B6723)&gt;0,"",IF(AND(Encodage!B6723&gt;=$G$2,Encodage!A6723&lt;=$H$2),Encodage!C6723,"")))</f>
        <v/>
      </c>
      <c r="C6723" s="62"/>
      <c r="D6723" s="61"/>
      <c r="E6723" s="61"/>
      <c r="F6723" s="61"/>
      <c r="G6723" s="61"/>
      <c r="H6723" s="61"/>
      <c r="I6723" s="61"/>
      <c r="J6723" s="61"/>
      <c r="K6723" s="61"/>
    </row>
    <row r="6724" spans="1:11">
      <c r="A6724" s="62" t="str">
        <f>IF(Encodage!A6724="","",IF(COUNTIF($A$2:A6723,Encodage!A6724),"",IF(AND(Encodage!A6724&gt;=$G$2,Encodage!A6724&lt;=$H$2),Encodage!B6724,"")))</f>
        <v/>
      </c>
      <c r="B6724" s="62" t="str">
        <f>IF(A6724="","",IF(COUNTIF($A$2:B6723,Encodage!B6724)&gt;0,"",IF(AND(Encodage!B6724&gt;=$G$2,Encodage!A6724&lt;=$H$2),Encodage!C6724,"")))</f>
        <v/>
      </c>
      <c r="C6724" s="62"/>
      <c r="D6724" s="61"/>
      <c r="E6724" s="61"/>
      <c r="F6724" s="61"/>
      <c r="G6724" s="61"/>
      <c r="H6724" s="61"/>
      <c r="I6724" s="61"/>
      <c r="J6724" s="61"/>
      <c r="K6724" s="61"/>
    </row>
    <row r="6725" spans="1:11">
      <c r="A6725" s="62" t="str">
        <f>IF(Encodage!A6725="","",IF(COUNTIF($A$2:A6724,Encodage!A6725),"",IF(AND(Encodage!A6725&gt;=$G$2,Encodage!A6725&lt;=$H$2),Encodage!B6725,"")))</f>
        <v/>
      </c>
      <c r="B6725" s="62" t="str">
        <f>IF(A6725="","",IF(COUNTIF($A$2:B6724,Encodage!B6725)&gt;0,"",IF(AND(Encodage!B6725&gt;=$G$2,Encodage!A6725&lt;=$H$2),Encodage!C6725,"")))</f>
        <v/>
      </c>
      <c r="C6725" s="62"/>
      <c r="D6725" s="61"/>
      <c r="E6725" s="61"/>
      <c r="F6725" s="61"/>
      <c r="G6725" s="61"/>
      <c r="H6725" s="61"/>
      <c r="I6725" s="61"/>
      <c r="J6725" s="61"/>
      <c r="K6725" s="61"/>
    </row>
    <row r="6726" spans="1:11">
      <c r="A6726" s="62" t="str">
        <f>IF(Encodage!A6726="","",IF(COUNTIF($A$2:A6725,Encodage!A6726),"",IF(AND(Encodage!A6726&gt;=$G$2,Encodage!A6726&lt;=$H$2),Encodage!B6726,"")))</f>
        <v/>
      </c>
      <c r="B6726" s="62" t="str">
        <f>IF(A6726="","",IF(COUNTIF($A$2:B6725,Encodage!B6726)&gt;0,"",IF(AND(Encodage!B6726&gt;=$G$2,Encodage!A6726&lt;=$H$2),Encodage!C6726,"")))</f>
        <v/>
      </c>
      <c r="C6726" s="62"/>
      <c r="D6726" s="61"/>
      <c r="E6726" s="61"/>
      <c r="F6726" s="61"/>
      <c r="G6726" s="61"/>
      <c r="H6726" s="61"/>
      <c r="I6726" s="61"/>
      <c r="J6726" s="61"/>
      <c r="K6726" s="61"/>
    </row>
    <row r="6727" spans="1:11">
      <c r="A6727" s="62" t="str">
        <f>IF(Encodage!A6727="","",IF(COUNTIF($A$2:A6726,Encodage!A6727),"",IF(AND(Encodage!A6727&gt;=$G$2,Encodage!A6727&lt;=$H$2),Encodage!B6727,"")))</f>
        <v/>
      </c>
      <c r="B6727" s="62" t="str">
        <f>IF(A6727="","",IF(COUNTIF($A$2:B6726,Encodage!B6727)&gt;0,"",IF(AND(Encodage!B6727&gt;=$G$2,Encodage!A6727&lt;=$H$2),Encodage!C6727,"")))</f>
        <v/>
      </c>
      <c r="C6727" s="62"/>
      <c r="D6727" s="61"/>
      <c r="E6727" s="61"/>
      <c r="F6727" s="61"/>
      <c r="G6727" s="61"/>
      <c r="H6727" s="61"/>
      <c r="I6727" s="61"/>
      <c r="J6727" s="61"/>
      <c r="K6727" s="61"/>
    </row>
    <row r="6728" spans="1:11">
      <c r="A6728" s="62" t="str">
        <f>IF(Encodage!A6728="","",IF(COUNTIF($A$2:A6727,Encodage!A6728),"",IF(AND(Encodage!A6728&gt;=$G$2,Encodage!A6728&lt;=$H$2),Encodage!B6728,"")))</f>
        <v/>
      </c>
      <c r="B6728" s="62" t="str">
        <f>IF(A6728="","",IF(COUNTIF($A$2:B6727,Encodage!B6728)&gt;0,"",IF(AND(Encodage!B6728&gt;=$G$2,Encodage!A6728&lt;=$H$2),Encodage!C6728,"")))</f>
        <v/>
      </c>
      <c r="C6728" s="62"/>
      <c r="D6728" s="61"/>
      <c r="E6728" s="61"/>
      <c r="F6728" s="61"/>
      <c r="G6728" s="61"/>
      <c r="H6728" s="61"/>
      <c r="I6728" s="61"/>
      <c r="J6728" s="61"/>
      <c r="K6728" s="61"/>
    </row>
    <row r="6729" spans="1:11">
      <c r="A6729" s="62" t="str">
        <f>IF(Encodage!A6729="","",IF(COUNTIF($A$2:A6728,Encodage!A6729),"",IF(AND(Encodage!A6729&gt;=$G$2,Encodage!A6729&lt;=$H$2),Encodage!B6729,"")))</f>
        <v/>
      </c>
      <c r="B6729" s="62" t="str">
        <f>IF(A6729="","",IF(COUNTIF($A$2:B6728,Encodage!B6729)&gt;0,"",IF(AND(Encodage!B6729&gt;=$G$2,Encodage!A6729&lt;=$H$2),Encodage!C6729,"")))</f>
        <v/>
      </c>
      <c r="C6729" s="62"/>
      <c r="D6729" s="61"/>
      <c r="E6729" s="61"/>
      <c r="F6729" s="61"/>
      <c r="G6729" s="61"/>
      <c r="H6729" s="61"/>
      <c r="I6729" s="61"/>
      <c r="J6729" s="61"/>
      <c r="K6729" s="61"/>
    </row>
    <row r="6730" spans="1:11">
      <c r="A6730" s="62" t="str">
        <f>IF(Encodage!A6730="","",IF(COUNTIF($A$2:A6729,Encodage!A6730),"",IF(AND(Encodage!A6730&gt;=$G$2,Encodage!A6730&lt;=$H$2),Encodage!B6730,"")))</f>
        <v/>
      </c>
      <c r="B6730" s="62" t="str">
        <f>IF(A6730="","",IF(COUNTIF($A$2:B6729,Encodage!B6730)&gt;0,"",IF(AND(Encodage!B6730&gt;=$G$2,Encodage!A6730&lt;=$H$2),Encodage!C6730,"")))</f>
        <v/>
      </c>
      <c r="C6730" s="62"/>
      <c r="D6730" s="61"/>
      <c r="E6730" s="61"/>
      <c r="F6730" s="61"/>
      <c r="G6730" s="61"/>
      <c r="H6730" s="61"/>
      <c r="I6730" s="61"/>
      <c r="J6730" s="61"/>
      <c r="K6730" s="61"/>
    </row>
    <row r="6731" spans="1:11">
      <c r="A6731" s="62" t="str">
        <f>IF(Encodage!A6731="","",IF(COUNTIF($A$2:A6730,Encodage!A6731),"",IF(AND(Encodage!A6731&gt;=$G$2,Encodage!A6731&lt;=$H$2),Encodage!B6731,"")))</f>
        <v/>
      </c>
      <c r="B6731" s="62" t="str">
        <f>IF(A6731="","",IF(COUNTIF($A$2:B6730,Encodage!B6731)&gt;0,"",IF(AND(Encodage!B6731&gt;=$G$2,Encodage!A6731&lt;=$H$2),Encodage!C6731,"")))</f>
        <v/>
      </c>
      <c r="C6731" s="62"/>
      <c r="D6731" s="61"/>
      <c r="E6731" s="61"/>
      <c r="F6731" s="61"/>
      <c r="G6731" s="61"/>
      <c r="H6731" s="61"/>
      <c r="I6731" s="61"/>
      <c r="J6731" s="61"/>
      <c r="K6731" s="61"/>
    </row>
    <row r="6732" spans="1:11">
      <c r="A6732" s="62" t="str">
        <f>IF(Encodage!A6732="","",IF(COUNTIF($A$2:A6731,Encodage!A6732),"",IF(AND(Encodage!A6732&gt;=$G$2,Encodage!A6732&lt;=$H$2),Encodage!B6732,"")))</f>
        <v/>
      </c>
      <c r="B6732" s="62" t="str">
        <f>IF(A6732="","",IF(COUNTIF($A$2:B6731,Encodage!B6732)&gt;0,"",IF(AND(Encodage!B6732&gt;=$G$2,Encodage!A6732&lt;=$H$2),Encodage!C6732,"")))</f>
        <v/>
      </c>
      <c r="C6732" s="62"/>
      <c r="D6732" s="61"/>
      <c r="E6732" s="61"/>
      <c r="F6732" s="61"/>
      <c r="G6732" s="61"/>
      <c r="H6732" s="61"/>
      <c r="I6732" s="61"/>
      <c r="J6732" s="61"/>
      <c r="K6732" s="61"/>
    </row>
    <row r="6733" spans="1:11">
      <c r="A6733" s="62" t="str">
        <f>IF(Encodage!A6733="","",IF(COUNTIF($A$2:A6732,Encodage!A6733),"",IF(AND(Encodage!A6733&gt;=$G$2,Encodage!A6733&lt;=$H$2),Encodage!B6733,"")))</f>
        <v/>
      </c>
      <c r="B6733" s="62" t="str">
        <f>IF(A6733="","",IF(COUNTIF($A$2:B6732,Encodage!B6733)&gt;0,"",IF(AND(Encodage!B6733&gt;=$G$2,Encodage!A6733&lt;=$H$2),Encodage!C6733,"")))</f>
        <v/>
      </c>
      <c r="C6733" s="62"/>
      <c r="D6733" s="61"/>
      <c r="E6733" s="61"/>
      <c r="F6733" s="61"/>
      <c r="G6733" s="61"/>
      <c r="H6733" s="61"/>
      <c r="I6733" s="61"/>
      <c r="J6733" s="61"/>
      <c r="K6733" s="61"/>
    </row>
    <row r="6734" spans="1:11">
      <c r="A6734" s="62" t="str">
        <f>IF(Encodage!A6734="","",IF(COUNTIF($A$2:A6733,Encodage!A6734),"",IF(AND(Encodage!A6734&gt;=$G$2,Encodage!A6734&lt;=$H$2),Encodage!B6734,"")))</f>
        <v/>
      </c>
      <c r="B6734" s="62" t="str">
        <f>IF(A6734="","",IF(COUNTIF($A$2:B6733,Encodage!B6734)&gt;0,"",IF(AND(Encodage!B6734&gt;=$G$2,Encodage!A6734&lt;=$H$2),Encodage!C6734,"")))</f>
        <v/>
      </c>
      <c r="C6734" s="62"/>
      <c r="D6734" s="61"/>
      <c r="E6734" s="61"/>
      <c r="F6734" s="61"/>
      <c r="G6734" s="61"/>
      <c r="H6734" s="61"/>
      <c r="I6734" s="61"/>
      <c r="J6734" s="61"/>
      <c r="K6734" s="61"/>
    </row>
    <row r="6735" spans="1:11">
      <c r="A6735" s="62" t="str">
        <f>IF(Encodage!A6735="","",IF(COUNTIF($A$2:A6734,Encodage!A6735),"",IF(AND(Encodage!A6735&gt;=$G$2,Encodage!A6735&lt;=$H$2),Encodage!B6735,"")))</f>
        <v/>
      </c>
      <c r="B6735" s="62" t="str">
        <f>IF(A6735="","",IF(COUNTIF($A$2:B6734,Encodage!B6735)&gt;0,"",IF(AND(Encodage!B6735&gt;=$G$2,Encodage!A6735&lt;=$H$2),Encodage!C6735,"")))</f>
        <v/>
      </c>
      <c r="C6735" s="62"/>
      <c r="D6735" s="61"/>
      <c r="E6735" s="61"/>
      <c r="F6735" s="61"/>
      <c r="G6735" s="61"/>
      <c r="H6735" s="61"/>
      <c r="I6735" s="61"/>
      <c r="J6735" s="61"/>
      <c r="K6735" s="61"/>
    </row>
    <row r="6736" spans="1:11">
      <c r="A6736" s="62" t="str">
        <f>IF(Encodage!A6736="","",IF(COUNTIF($A$2:A6735,Encodage!A6736),"",IF(AND(Encodage!A6736&gt;=$G$2,Encodage!A6736&lt;=$H$2),Encodage!B6736,"")))</f>
        <v/>
      </c>
      <c r="B6736" s="62" t="str">
        <f>IF(A6736="","",IF(COUNTIF($A$2:B6735,Encodage!B6736)&gt;0,"",IF(AND(Encodage!B6736&gt;=$G$2,Encodage!A6736&lt;=$H$2),Encodage!C6736,"")))</f>
        <v/>
      </c>
      <c r="C6736" s="62"/>
      <c r="D6736" s="61"/>
      <c r="E6736" s="61"/>
      <c r="F6736" s="61"/>
      <c r="G6736" s="61"/>
      <c r="H6736" s="61"/>
      <c r="I6736" s="61"/>
      <c r="J6736" s="61"/>
      <c r="K6736" s="61"/>
    </row>
    <row r="6737" spans="1:11">
      <c r="A6737" s="62" t="str">
        <f>IF(Encodage!A6737="","",IF(COUNTIF($A$2:A6736,Encodage!A6737),"",IF(AND(Encodage!A6737&gt;=$G$2,Encodage!A6737&lt;=$H$2),Encodage!B6737,"")))</f>
        <v/>
      </c>
      <c r="B6737" s="62" t="str">
        <f>IF(A6737="","",IF(COUNTIF($A$2:B6736,Encodage!B6737)&gt;0,"",IF(AND(Encodage!B6737&gt;=$G$2,Encodage!A6737&lt;=$H$2),Encodage!C6737,"")))</f>
        <v/>
      </c>
      <c r="C6737" s="62"/>
      <c r="D6737" s="61"/>
      <c r="E6737" s="61"/>
      <c r="F6737" s="61"/>
      <c r="G6737" s="61"/>
      <c r="H6737" s="61"/>
      <c r="I6737" s="61"/>
      <c r="J6737" s="61"/>
      <c r="K6737" s="61"/>
    </row>
    <row r="6738" spans="1:11">
      <c r="A6738" s="62" t="str">
        <f>IF(Encodage!A6738="","",IF(COUNTIF($A$2:A6737,Encodage!A6738),"",IF(AND(Encodage!A6738&gt;=$G$2,Encodage!A6738&lt;=$H$2),Encodage!B6738,"")))</f>
        <v/>
      </c>
      <c r="B6738" s="62" t="str">
        <f>IF(A6738="","",IF(COUNTIF($A$2:B6737,Encodage!B6738)&gt;0,"",IF(AND(Encodage!B6738&gt;=$G$2,Encodage!A6738&lt;=$H$2),Encodage!C6738,"")))</f>
        <v/>
      </c>
      <c r="C6738" s="62"/>
      <c r="D6738" s="61"/>
      <c r="E6738" s="61"/>
      <c r="F6738" s="61"/>
      <c r="G6738" s="61"/>
      <c r="H6738" s="61"/>
      <c r="I6738" s="61"/>
      <c r="J6738" s="61"/>
      <c r="K6738" s="61"/>
    </row>
    <row r="6739" spans="1:11">
      <c r="A6739" s="62" t="str">
        <f>IF(Encodage!A6739="","",IF(COUNTIF($A$2:A6738,Encodage!A6739),"",IF(AND(Encodage!A6739&gt;=$G$2,Encodage!A6739&lt;=$H$2),Encodage!B6739,"")))</f>
        <v/>
      </c>
      <c r="B6739" s="62" t="str">
        <f>IF(A6739="","",IF(COUNTIF($A$2:B6738,Encodage!B6739)&gt;0,"",IF(AND(Encodage!B6739&gt;=$G$2,Encodage!A6739&lt;=$H$2),Encodage!C6739,"")))</f>
        <v/>
      </c>
      <c r="C6739" s="62"/>
      <c r="D6739" s="61"/>
      <c r="E6739" s="61"/>
      <c r="F6739" s="61"/>
      <c r="G6739" s="61"/>
      <c r="H6739" s="61"/>
      <c r="I6739" s="61"/>
      <c r="J6739" s="61"/>
      <c r="K6739" s="61"/>
    </row>
    <row r="6740" spans="1:11">
      <c r="A6740" s="62" t="str">
        <f>IF(Encodage!A6740="","",IF(COUNTIF($A$2:A6739,Encodage!A6740),"",IF(AND(Encodage!A6740&gt;=$G$2,Encodage!A6740&lt;=$H$2),Encodage!B6740,"")))</f>
        <v/>
      </c>
      <c r="B6740" s="62" t="str">
        <f>IF(A6740="","",IF(COUNTIF($A$2:B6739,Encodage!B6740)&gt;0,"",IF(AND(Encodage!B6740&gt;=$G$2,Encodage!A6740&lt;=$H$2),Encodage!C6740,"")))</f>
        <v/>
      </c>
      <c r="C6740" s="62"/>
      <c r="D6740" s="61"/>
      <c r="E6740" s="61"/>
      <c r="F6740" s="61"/>
      <c r="G6740" s="61"/>
      <c r="H6740" s="61"/>
      <c r="I6740" s="61"/>
      <c r="J6740" s="61"/>
      <c r="K6740" s="61"/>
    </row>
    <row r="6741" spans="1:11">
      <c r="A6741" s="62" t="str">
        <f>IF(Encodage!A6741="","",IF(COUNTIF($A$2:A6740,Encodage!A6741),"",IF(AND(Encodage!A6741&gt;=$G$2,Encodage!A6741&lt;=$H$2),Encodage!B6741,"")))</f>
        <v/>
      </c>
      <c r="B6741" s="62" t="str">
        <f>IF(A6741="","",IF(COUNTIF($A$2:B6740,Encodage!B6741)&gt;0,"",IF(AND(Encodage!B6741&gt;=$G$2,Encodage!A6741&lt;=$H$2),Encodage!C6741,"")))</f>
        <v/>
      </c>
      <c r="C6741" s="62"/>
      <c r="D6741" s="61"/>
      <c r="E6741" s="61"/>
      <c r="F6741" s="61"/>
      <c r="G6741" s="61"/>
      <c r="H6741" s="61"/>
      <c r="I6741" s="61"/>
      <c r="J6741" s="61"/>
      <c r="K6741" s="61"/>
    </row>
    <row r="6742" spans="1:11">
      <c r="A6742" s="62" t="str">
        <f>IF(Encodage!A6742="","",IF(COUNTIF($A$2:A6741,Encodage!A6742),"",IF(AND(Encodage!A6742&gt;=$G$2,Encodage!A6742&lt;=$H$2),Encodage!B6742,"")))</f>
        <v/>
      </c>
      <c r="B6742" s="62" t="str">
        <f>IF(A6742="","",IF(COUNTIF($A$2:B6741,Encodage!B6742)&gt;0,"",IF(AND(Encodage!B6742&gt;=$G$2,Encodage!A6742&lt;=$H$2),Encodage!C6742,"")))</f>
        <v/>
      </c>
      <c r="C6742" s="62"/>
      <c r="D6742" s="61"/>
      <c r="E6742" s="61"/>
      <c r="F6742" s="61"/>
      <c r="G6742" s="61"/>
      <c r="H6742" s="61"/>
      <c r="I6742" s="61"/>
      <c r="J6742" s="61"/>
      <c r="K6742" s="61"/>
    </row>
    <row r="6743" spans="1:11">
      <c r="A6743" s="62" t="str">
        <f>IF(Encodage!A6743="","",IF(COUNTIF($A$2:A6742,Encodage!A6743),"",IF(AND(Encodage!A6743&gt;=$G$2,Encodage!A6743&lt;=$H$2),Encodage!B6743,"")))</f>
        <v/>
      </c>
      <c r="B6743" s="62" t="str">
        <f>IF(A6743="","",IF(COUNTIF($A$2:B6742,Encodage!B6743)&gt;0,"",IF(AND(Encodage!B6743&gt;=$G$2,Encodage!A6743&lt;=$H$2),Encodage!C6743,"")))</f>
        <v/>
      </c>
      <c r="C6743" s="62"/>
      <c r="D6743" s="61"/>
      <c r="E6743" s="61"/>
      <c r="F6743" s="61"/>
      <c r="G6743" s="61"/>
      <c r="H6743" s="61"/>
      <c r="I6743" s="61"/>
      <c r="J6743" s="61"/>
      <c r="K6743" s="61"/>
    </row>
    <row r="6744" spans="1:11">
      <c r="A6744" s="62" t="str">
        <f>IF(Encodage!A6744="","",IF(COUNTIF($A$2:A6743,Encodage!A6744),"",IF(AND(Encodage!A6744&gt;=$G$2,Encodage!A6744&lt;=$H$2),Encodage!B6744,"")))</f>
        <v/>
      </c>
      <c r="B6744" s="62" t="str">
        <f>IF(A6744="","",IF(COUNTIF($A$2:B6743,Encodage!B6744)&gt;0,"",IF(AND(Encodage!B6744&gt;=$G$2,Encodage!A6744&lt;=$H$2),Encodage!C6744,"")))</f>
        <v/>
      </c>
      <c r="C6744" s="62"/>
      <c r="D6744" s="61"/>
      <c r="E6744" s="61"/>
      <c r="F6744" s="61"/>
      <c r="G6744" s="61"/>
      <c r="H6744" s="61"/>
      <c r="I6744" s="61"/>
      <c r="J6744" s="61"/>
      <c r="K6744" s="61"/>
    </row>
    <row r="6745" spans="1:11">
      <c r="A6745" s="62" t="str">
        <f>IF(Encodage!A6745="","",IF(COUNTIF($A$2:A6744,Encodage!A6745),"",IF(AND(Encodage!A6745&gt;=$G$2,Encodage!A6745&lt;=$H$2),Encodage!B6745,"")))</f>
        <v/>
      </c>
      <c r="B6745" s="62" t="str">
        <f>IF(A6745="","",IF(COUNTIF($A$2:B6744,Encodage!B6745)&gt;0,"",IF(AND(Encodage!B6745&gt;=$G$2,Encodage!A6745&lt;=$H$2),Encodage!C6745,"")))</f>
        <v/>
      </c>
      <c r="C6745" s="62"/>
      <c r="D6745" s="61"/>
      <c r="E6745" s="61"/>
      <c r="F6745" s="61"/>
      <c r="G6745" s="61"/>
      <c r="H6745" s="61"/>
      <c r="I6745" s="61"/>
      <c r="J6745" s="61"/>
      <c r="K6745" s="61"/>
    </row>
    <row r="6746" spans="1:11">
      <c r="A6746" s="62" t="str">
        <f>IF(Encodage!A6746="","",IF(COUNTIF($A$2:A6745,Encodage!A6746),"",IF(AND(Encodage!A6746&gt;=$G$2,Encodage!A6746&lt;=$H$2),Encodage!B6746,"")))</f>
        <v/>
      </c>
      <c r="B6746" s="62" t="str">
        <f>IF(A6746="","",IF(COUNTIF($A$2:B6745,Encodage!B6746)&gt;0,"",IF(AND(Encodage!B6746&gt;=$G$2,Encodage!A6746&lt;=$H$2),Encodage!C6746,"")))</f>
        <v/>
      </c>
      <c r="C6746" s="62"/>
      <c r="D6746" s="61"/>
      <c r="E6746" s="61"/>
      <c r="F6746" s="61"/>
      <c r="G6746" s="61"/>
      <c r="H6746" s="61"/>
      <c r="I6746" s="61"/>
      <c r="J6746" s="61"/>
      <c r="K6746" s="61"/>
    </row>
    <row r="6747" spans="1:11">
      <c r="A6747" s="62" t="str">
        <f>IF(Encodage!A6747="","",IF(COUNTIF($A$2:A6746,Encodage!A6747),"",IF(AND(Encodage!A6747&gt;=$G$2,Encodage!A6747&lt;=$H$2),Encodage!B6747,"")))</f>
        <v/>
      </c>
      <c r="B6747" s="62" t="str">
        <f>IF(A6747="","",IF(COUNTIF($A$2:B6746,Encodage!B6747)&gt;0,"",IF(AND(Encodage!B6747&gt;=$G$2,Encodage!A6747&lt;=$H$2),Encodage!C6747,"")))</f>
        <v/>
      </c>
      <c r="C6747" s="62"/>
      <c r="D6747" s="61"/>
      <c r="E6747" s="61"/>
      <c r="F6747" s="61"/>
      <c r="G6747" s="61"/>
      <c r="H6747" s="61"/>
      <c r="I6747" s="61"/>
      <c r="J6747" s="61"/>
      <c r="K6747" s="61"/>
    </row>
    <row r="6748" spans="1:11">
      <c r="A6748" s="62" t="str">
        <f>IF(Encodage!A6748="","",IF(COUNTIF($A$2:A6747,Encodage!A6748),"",IF(AND(Encodage!A6748&gt;=$G$2,Encodage!A6748&lt;=$H$2),Encodage!B6748,"")))</f>
        <v/>
      </c>
      <c r="B6748" s="62" t="str">
        <f>IF(A6748="","",IF(COUNTIF($A$2:B6747,Encodage!B6748)&gt;0,"",IF(AND(Encodage!B6748&gt;=$G$2,Encodage!A6748&lt;=$H$2),Encodage!C6748,"")))</f>
        <v/>
      </c>
      <c r="C6748" s="62"/>
      <c r="D6748" s="61"/>
      <c r="E6748" s="61"/>
      <c r="F6748" s="61"/>
      <c r="G6748" s="61"/>
      <c r="H6748" s="61"/>
      <c r="I6748" s="61"/>
      <c r="J6748" s="61"/>
      <c r="K6748" s="61"/>
    </row>
    <row r="6749" spans="1:11">
      <c r="A6749" s="62" t="str">
        <f>IF(Encodage!A6749="","",IF(COUNTIF($A$2:A6748,Encodage!A6749),"",IF(AND(Encodage!A6749&gt;=$G$2,Encodage!A6749&lt;=$H$2),Encodage!B6749,"")))</f>
        <v/>
      </c>
      <c r="B6749" s="62" t="str">
        <f>IF(A6749="","",IF(COUNTIF($A$2:B6748,Encodage!B6749)&gt;0,"",IF(AND(Encodage!B6749&gt;=$G$2,Encodage!A6749&lt;=$H$2),Encodage!C6749,"")))</f>
        <v/>
      </c>
      <c r="C6749" s="62"/>
      <c r="D6749" s="61"/>
      <c r="E6749" s="61"/>
      <c r="F6749" s="61"/>
      <c r="G6749" s="61"/>
      <c r="H6749" s="61"/>
      <c r="I6749" s="61"/>
      <c r="J6749" s="61"/>
      <c r="K6749" s="61"/>
    </row>
    <row r="6750" spans="1:11">
      <c r="A6750" s="62" t="str">
        <f>IF(Encodage!A6750="","",IF(COUNTIF($A$2:A6749,Encodage!A6750),"",IF(AND(Encodage!A6750&gt;=$G$2,Encodage!A6750&lt;=$H$2),Encodage!B6750,"")))</f>
        <v/>
      </c>
      <c r="B6750" s="62" t="str">
        <f>IF(A6750="","",IF(COUNTIF($A$2:B6749,Encodage!B6750)&gt;0,"",IF(AND(Encodage!B6750&gt;=$G$2,Encodage!A6750&lt;=$H$2),Encodage!C6750,"")))</f>
        <v/>
      </c>
      <c r="C6750" s="62"/>
      <c r="D6750" s="61"/>
      <c r="E6750" s="61"/>
      <c r="F6750" s="61"/>
      <c r="G6750" s="61"/>
      <c r="H6750" s="61"/>
      <c r="I6750" s="61"/>
      <c r="J6750" s="61"/>
      <c r="K6750" s="61"/>
    </row>
    <row r="6751" spans="1:11">
      <c r="A6751" s="62" t="str">
        <f>IF(Encodage!A6751="","",IF(COUNTIF($A$2:A6750,Encodage!A6751),"",IF(AND(Encodage!A6751&gt;=$G$2,Encodage!A6751&lt;=$H$2),Encodage!B6751,"")))</f>
        <v/>
      </c>
      <c r="B6751" s="62" t="str">
        <f>IF(A6751="","",IF(COUNTIF($A$2:B6750,Encodage!B6751)&gt;0,"",IF(AND(Encodage!B6751&gt;=$G$2,Encodage!A6751&lt;=$H$2),Encodage!C6751,"")))</f>
        <v/>
      </c>
      <c r="C6751" s="62"/>
      <c r="D6751" s="61"/>
      <c r="E6751" s="61"/>
      <c r="F6751" s="61"/>
      <c r="G6751" s="61"/>
      <c r="H6751" s="61"/>
      <c r="I6751" s="61"/>
      <c r="J6751" s="61"/>
      <c r="K6751" s="61"/>
    </row>
    <row r="6752" spans="1:11">
      <c r="A6752" s="62" t="str">
        <f>IF(Encodage!A6752="","",IF(COUNTIF($A$2:A6751,Encodage!A6752),"",IF(AND(Encodage!A6752&gt;=$G$2,Encodage!A6752&lt;=$H$2),Encodage!B6752,"")))</f>
        <v/>
      </c>
      <c r="B6752" s="62" t="str">
        <f>IF(A6752="","",IF(COUNTIF($A$2:B6751,Encodage!B6752)&gt;0,"",IF(AND(Encodage!B6752&gt;=$G$2,Encodage!A6752&lt;=$H$2),Encodage!C6752,"")))</f>
        <v/>
      </c>
      <c r="C6752" s="62"/>
      <c r="D6752" s="61"/>
      <c r="E6752" s="61"/>
      <c r="F6752" s="61"/>
      <c r="G6752" s="61"/>
      <c r="H6752" s="61"/>
      <c r="I6752" s="61"/>
      <c r="J6752" s="61"/>
      <c r="K6752" s="61"/>
    </row>
    <row r="6753" spans="1:11">
      <c r="A6753" s="62" t="str">
        <f>IF(Encodage!A6753="","",IF(COUNTIF($A$2:A6752,Encodage!A6753),"",IF(AND(Encodage!A6753&gt;=$G$2,Encodage!A6753&lt;=$H$2),Encodage!B6753,"")))</f>
        <v/>
      </c>
      <c r="B6753" s="62" t="str">
        <f>IF(A6753="","",IF(COUNTIF($A$2:B6752,Encodage!B6753)&gt;0,"",IF(AND(Encodage!B6753&gt;=$G$2,Encodage!A6753&lt;=$H$2),Encodage!C6753,"")))</f>
        <v/>
      </c>
      <c r="C6753" s="62"/>
      <c r="D6753" s="61"/>
      <c r="E6753" s="61"/>
      <c r="F6753" s="61"/>
      <c r="G6753" s="61"/>
      <c r="H6753" s="61"/>
      <c r="I6753" s="61"/>
      <c r="J6753" s="61"/>
      <c r="K6753" s="61"/>
    </row>
    <row r="6754" spans="1:11">
      <c r="A6754" s="62" t="str">
        <f>IF(Encodage!A6754="","",IF(COUNTIF($A$2:A6753,Encodage!A6754),"",IF(AND(Encodage!A6754&gt;=$G$2,Encodage!A6754&lt;=$H$2),Encodage!B6754,"")))</f>
        <v/>
      </c>
      <c r="B6754" s="62" t="str">
        <f>IF(A6754="","",IF(COUNTIF($A$2:B6753,Encodage!B6754)&gt;0,"",IF(AND(Encodage!B6754&gt;=$G$2,Encodage!A6754&lt;=$H$2),Encodage!C6754,"")))</f>
        <v/>
      </c>
      <c r="C6754" s="62"/>
      <c r="D6754" s="61"/>
      <c r="E6754" s="61"/>
      <c r="F6754" s="61"/>
      <c r="G6754" s="61"/>
      <c r="H6754" s="61"/>
      <c r="I6754" s="61"/>
      <c r="J6754" s="61"/>
      <c r="K6754" s="61"/>
    </row>
    <row r="6755" spans="1:11">
      <c r="A6755" s="62" t="str">
        <f>IF(Encodage!A6755="","",IF(COUNTIF($A$2:A6754,Encodage!A6755),"",IF(AND(Encodage!A6755&gt;=$G$2,Encodage!A6755&lt;=$H$2),Encodage!B6755,"")))</f>
        <v/>
      </c>
      <c r="B6755" s="62" t="str">
        <f>IF(A6755="","",IF(COUNTIF($A$2:B6754,Encodage!B6755)&gt;0,"",IF(AND(Encodage!B6755&gt;=$G$2,Encodage!A6755&lt;=$H$2),Encodage!C6755,"")))</f>
        <v/>
      </c>
      <c r="C6755" s="62"/>
      <c r="D6755" s="61"/>
      <c r="E6755" s="61"/>
      <c r="F6755" s="61"/>
      <c r="G6755" s="61"/>
      <c r="H6755" s="61"/>
      <c r="I6755" s="61"/>
      <c r="J6755" s="61"/>
      <c r="K6755" s="61"/>
    </row>
    <row r="6756" spans="1:11">
      <c r="A6756" s="62" t="str">
        <f>IF(Encodage!A6756="","",IF(COUNTIF($A$2:A6755,Encodage!A6756),"",IF(AND(Encodage!A6756&gt;=$G$2,Encodage!A6756&lt;=$H$2),Encodage!B6756,"")))</f>
        <v/>
      </c>
      <c r="B6756" s="62" t="str">
        <f>IF(A6756="","",IF(COUNTIF($A$2:B6755,Encodage!B6756)&gt;0,"",IF(AND(Encodage!B6756&gt;=$G$2,Encodage!A6756&lt;=$H$2),Encodage!C6756,"")))</f>
        <v/>
      </c>
      <c r="C6756" s="62"/>
      <c r="D6756" s="61"/>
      <c r="E6756" s="61"/>
      <c r="F6756" s="61"/>
      <c r="G6756" s="61"/>
      <c r="H6756" s="61"/>
      <c r="I6756" s="61"/>
      <c r="J6756" s="61"/>
      <c r="K6756" s="61"/>
    </row>
    <row r="6757" spans="1:11">
      <c r="A6757" s="62" t="str">
        <f>IF(Encodage!A6757="","",IF(COUNTIF($A$2:A6756,Encodage!A6757),"",IF(AND(Encodage!A6757&gt;=$G$2,Encodage!A6757&lt;=$H$2),Encodage!B6757,"")))</f>
        <v/>
      </c>
      <c r="B6757" s="62" t="str">
        <f>IF(A6757="","",IF(COUNTIF($A$2:B6756,Encodage!B6757)&gt;0,"",IF(AND(Encodage!B6757&gt;=$G$2,Encodage!A6757&lt;=$H$2),Encodage!C6757,"")))</f>
        <v/>
      </c>
      <c r="C6757" s="62"/>
      <c r="D6757" s="61"/>
      <c r="E6757" s="61"/>
      <c r="F6757" s="61"/>
      <c r="G6757" s="61"/>
      <c r="H6757" s="61"/>
      <c r="I6757" s="61"/>
      <c r="J6757" s="61"/>
      <c r="K6757" s="61"/>
    </row>
    <row r="6758" spans="1:11">
      <c r="A6758" s="62" t="str">
        <f>IF(Encodage!A6758="","",IF(COUNTIF($A$2:A6757,Encodage!A6758),"",IF(AND(Encodage!A6758&gt;=$G$2,Encodage!A6758&lt;=$H$2),Encodage!B6758,"")))</f>
        <v/>
      </c>
      <c r="B6758" s="62" t="str">
        <f>IF(A6758="","",IF(COUNTIF($A$2:B6757,Encodage!B6758)&gt;0,"",IF(AND(Encodage!B6758&gt;=$G$2,Encodage!A6758&lt;=$H$2),Encodage!C6758,"")))</f>
        <v/>
      </c>
      <c r="C6758" s="62"/>
      <c r="D6758" s="61"/>
      <c r="E6758" s="61"/>
      <c r="F6758" s="61"/>
      <c r="G6758" s="61"/>
      <c r="H6758" s="61"/>
      <c r="I6758" s="61"/>
      <c r="J6758" s="61"/>
      <c r="K6758" s="61"/>
    </row>
    <row r="6759" spans="1:11">
      <c r="A6759" s="62" t="str">
        <f>IF(Encodage!A6759="","",IF(COUNTIF($A$2:A6758,Encodage!A6759),"",IF(AND(Encodage!A6759&gt;=$G$2,Encodage!A6759&lt;=$H$2),Encodage!B6759,"")))</f>
        <v/>
      </c>
      <c r="B6759" s="62" t="str">
        <f>IF(A6759="","",IF(COUNTIF($A$2:B6758,Encodage!B6759)&gt;0,"",IF(AND(Encodage!B6759&gt;=$G$2,Encodage!A6759&lt;=$H$2),Encodage!C6759,"")))</f>
        <v/>
      </c>
      <c r="C6759" s="62"/>
      <c r="D6759" s="61"/>
      <c r="E6759" s="61"/>
      <c r="F6759" s="61"/>
      <c r="G6759" s="61"/>
      <c r="H6759" s="61"/>
      <c r="I6759" s="61"/>
      <c r="J6759" s="61"/>
      <c r="K6759" s="61"/>
    </row>
    <row r="6760" spans="1:11">
      <c r="A6760" s="62" t="str">
        <f>IF(Encodage!A6760="","",IF(COUNTIF($A$2:A6759,Encodage!A6760),"",IF(AND(Encodage!A6760&gt;=$G$2,Encodage!A6760&lt;=$H$2),Encodage!B6760,"")))</f>
        <v/>
      </c>
      <c r="B6760" s="62" t="str">
        <f>IF(A6760="","",IF(COUNTIF($A$2:B6759,Encodage!B6760)&gt;0,"",IF(AND(Encodage!B6760&gt;=$G$2,Encodage!A6760&lt;=$H$2),Encodage!C6760,"")))</f>
        <v/>
      </c>
      <c r="C6760" s="62"/>
      <c r="D6760" s="61"/>
      <c r="E6760" s="61"/>
      <c r="F6760" s="61"/>
      <c r="G6760" s="61"/>
      <c r="H6760" s="61"/>
      <c r="I6760" s="61"/>
      <c r="J6760" s="61"/>
      <c r="K6760" s="61"/>
    </row>
    <row r="6761" spans="1:11">
      <c r="A6761" s="62" t="str">
        <f>IF(Encodage!A6761="","",IF(COUNTIF($A$2:A6760,Encodage!A6761),"",IF(AND(Encodage!A6761&gt;=$G$2,Encodage!A6761&lt;=$H$2),Encodage!B6761,"")))</f>
        <v/>
      </c>
      <c r="B6761" s="62" t="str">
        <f>IF(A6761="","",IF(COUNTIF($A$2:B6760,Encodage!B6761)&gt;0,"",IF(AND(Encodage!B6761&gt;=$G$2,Encodage!A6761&lt;=$H$2),Encodage!C6761,"")))</f>
        <v/>
      </c>
      <c r="C6761" s="62"/>
      <c r="D6761" s="61"/>
      <c r="E6761" s="61"/>
      <c r="F6761" s="61"/>
      <c r="G6761" s="61"/>
      <c r="H6761" s="61"/>
      <c r="I6761" s="61"/>
      <c r="J6761" s="61"/>
      <c r="K6761" s="61"/>
    </row>
    <row r="6762" spans="1:11">
      <c r="A6762" s="62" t="str">
        <f>IF(Encodage!A6762="","",IF(COUNTIF($A$2:A6761,Encodage!A6762),"",IF(AND(Encodage!A6762&gt;=$G$2,Encodage!A6762&lt;=$H$2),Encodage!B6762,"")))</f>
        <v/>
      </c>
      <c r="B6762" s="62" t="str">
        <f>IF(A6762="","",IF(COUNTIF($A$2:B6761,Encodage!B6762)&gt;0,"",IF(AND(Encodage!B6762&gt;=$G$2,Encodage!A6762&lt;=$H$2),Encodage!C6762,"")))</f>
        <v/>
      </c>
      <c r="C6762" s="62"/>
      <c r="D6762" s="61"/>
      <c r="E6762" s="61"/>
      <c r="F6762" s="61"/>
      <c r="G6762" s="61"/>
      <c r="H6762" s="61"/>
      <c r="I6762" s="61"/>
      <c r="J6762" s="61"/>
      <c r="K6762" s="61"/>
    </row>
    <row r="6763" spans="1:11">
      <c r="A6763" s="62" t="str">
        <f>IF(Encodage!A6763="","",IF(COUNTIF($A$2:A6762,Encodage!A6763),"",IF(AND(Encodage!A6763&gt;=$G$2,Encodage!A6763&lt;=$H$2),Encodage!B6763,"")))</f>
        <v/>
      </c>
      <c r="B6763" s="62" t="str">
        <f>IF(A6763="","",IF(COUNTIF($A$2:B6762,Encodage!B6763)&gt;0,"",IF(AND(Encodage!B6763&gt;=$G$2,Encodage!A6763&lt;=$H$2),Encodage!C6763,"")))</f>
        <v/>
      </c>
      <c r="C6763" s="62"/>
      <c r="D6763" s="61"/>
      <c r="E6763" s="61"/>
      <c r="F6763" s="61"/>
      <c r="G6763" s="61"/>
      <c r="H6763" s="61"/>
      <c r="I6763" s="61"/>
      <c r="J6763" s="61"/>
      <c r="K6763" s="61"/>
    </row>
    <row r="6764" spans="1:11">
      <c r="A6764" s="62" t="str">
        <f>IF(Encodage!A6764="","",IF(COUNTIF($A$2:A6763,Encodage!A6764),"",IF(AND(Encodage!A6764&gt;=$G$2,Encodage!A6764&lt;=$H$2),Encodage!B6764,"")))</f>
        <v/>
      </c>
      <c r="B6764" s="62" t="str">
        <f>IF(A6764="","",IF(COUNTIF($A$2:B6763,Encodage!B6764)&gt;0,"",IF(AND(Encodage!B6764&gt;=$G$2,Encodage!A6764&lt;=$H$2),Encodage!C6764,"")))</f>
        <v/>
      </c>
      <c r="C6764" s="62"/>
      <c r="D6764" s="61"/>
      <c r="E6764" s="61"/>
      <c r="F6764" s="61"/>
      <c r="G6764" s="61"/>
      <c r="H6764" s="61"/>
      <c r="I6764" s="61"/>
      <c r="J6764" s="61"/>
      <c r="K6764" s="61"/>
    </row>
    <row r="6765" spans="1:11">
      <c r="A6765" s="62" t="str">
        <f>IF(Encodage!A6765="","",IF(COUNTIF($A$2:A6764,Encodage!A6765),"",IF(AND(Encodage!A6765&gt;=$G$2,Encodage!A6765&lt;=$H$2),Encodage!B6765,"")))</f>
        <v/>
      </c>
      <c r="B6765" s="62" t="str">
        <f>IF(A6765="","",IF(COUNTIF($A$2:B6764,Encodage!B6765)&gt;0,"",IF(AND(Encodage!B6765&gt;=$G$2,Encodage!A6765&lt;=$H$2),Encodage!C6765,"")))</f>
        <v/>
      </c>
      <c r="C6765" s="62"/>
      <c r="D6765" s="61"/>
      <c r="E6765" s="61"/>
      <c r="F6765" s="61"/>
      <c r="G6765" s="61"/>
      <c r="H6765" s="61"/>
      <c r="I6765" s="61"/>
      <c r="J6765" s="61"/>
      <c r="K6765" s="61"/>
    </row>
    <row r="6766" spans="1:11">
      <c r="A6766" s="62" t="str">
        <f>IF(Encodage!A6766="","",IF(COUNTIF($A$2:A6765,Encodage!A6766),"",IF(AND(Encodage!A6766&gt;=$G$2,Encodage!A6766&lt;=$H$2),Encodage!B6766,"")))</f>
        <v/>
      </c>
      <c r="B6766" s="62" t="str">
        <f>IF(A6766="","",IF(COUNTIF($A$2:B6765,Encodage!B6766)&gt;0,"",IF(AND(Encodage!B6766&gt;=$G$2,Encodage!A6766&lt;=$H$2),Encodage!C6766,"")))</f>
        <v/>
      </c>
      <c r="C6766" s="62"/>
      <c r="D6766" s="61"/>
      <c r="E6766" s="61"/>
      <c r="F6766" s="61"/>
      <c r="G6766" s="61"/>
      <c r="H6766" s="61"/>
      <c r="I6766" s="61"/>
      <c r="J6766" s="61"/>
      <c r="K6766" s="61"/>
    </row>
    <row r="6767" spans="1:11">
      <c r="A6767" s="62" t="str">
        <f>IF(Encodage!A6767="","",IF(COUNTIF($A$2:A6766,Encodage!A6767),"",IF(AND(Encodage!A6767&gt;=$G$2,Encodage!A6767&lt;=$H$2),Encodage!B6767,"")))</f>
        <v/>
      </c>
      <c r="B6767" s="62" t="str">
        <f>IF(A6767="","",IF(COUNTIF($A$2:B6766,Encodage!B6767)&gt;0,"",IF(AND(Encodage!B6767&gt;=$G$2,Encodage!A6767&lt;=$H$2),Encodage!C6767,"")))</f>
        <v/>
      </c>
      <c r="C6767" s="62"/>
      <c r="D6767" s="61"/>
      <c r="E6767" s="61"/>
      <c r="F6767" s="61"/>
      <c r="G6767" s="61"/>
      <c r="H6767" s="61"/>
      <c r="I6767" s="61"/>
      <c r="J6767" s="61"/>
      <c r="K6767" s="61"/>
    </row>
    <row r="6768" spans="1:11">
      <c r="A6768" s="62" t="str">
        <f>IF(Encodage!A6768="","",IF(COUNTIF($A$2:A6767,Encodage!A6768),"",IF(AND(Encodage!A6768&gt;=$G$2,Encodage!A6768&lt;=$H$2),Encodage!B6768,"")))</f>
        <v/>
      </c>
      <c r="B6768" s="62" t="str">
        <f>IF(A6768="","",IF(COUNTIF($A$2:B6767,Encodage!B6768)&gt;0,"",IF(AND(Encodage!B6768&gt;=$G$2,Encodage!A6768&lt;=$H$2),Encodage!C6768,"")))</f>
        <v/>
      </c>
      <c r="C6768" s="62"/>
      <c r="D6768" s="61"/>
      <c r="E6768" s="61"/>
      <c r="F6768" s="61"/>
      <c r="G6768" s="61"/>
      <c r="H6768" s="61"/>
      <c r="I6768" s="61"/>
      <c r="J6768" s="61"/>
      <c r="K6768" s="61"/>
    </row>
    <row r="6769" spans="1:11">
      <c r="A6769" s="62" t="str">
        <f>IF(Encodage!A6769="","",IF(COUNTIF($A$2:A6768,Encodage!A6769),"",IF(AND(Encodage!A6769&gt;=$G$2,Encodage!A6769&lt;=$H$2),Encodage!B6769,"")))</f>
        <v/>
      </c>
      <c r="B6769" s="62" t="str">
        <f>IF(A6769="","",IF(COUNTIF($A$2:B6768,Encodage!B6769)&gt;0,"",IF(AND(Encodage!B6769&gt;=$G$2,Encodage!A6769&lt;=$H$2),Encodage!C6769,"")))</f>
        <v/>
      </c>
      <c r="C6769" s="62"/>
      <c r="D6769" s="61"/>
      <c r="E6769" s="61"/>
      <c r="F6769" s="61"/>
      <c r="G6769" s="61"/>
      <c r="H6769" s="61"/>
      <c r="I6769" s="61"/>
      <c r="J6769" s="61"/>
      <c r="K6769" s="61"/>
    </row>
    <row r="6770" spans="1:11">
      <c r="A6770" s="62" t="str">
        <f>IF(Encodage!A6770="","",IF(COUNTIF($A$2:A6769,Encodage!A6770),"",IF(AND(Encodage!A6770&gt;=$G$2,Encodage!A6770&lt;=$H$2),Encodage!B6770,"")))</f>
        <v/>
      </c>
      <c r="B6770" s="62" t="str">
        <f>IF(A6770="","",IF(COUNTIF($A$2:B6769,Encodage!B6770)&gt;0,"",IF(AND(Encodage!B6770&gt;=$G$2,Encodage!A6770&lt;=$H$2),Encodage!C6770,"")))</f>
        <v/>
      </c>
      <c r="C6770" s="62"/>
      <c r="D6770" s="61"/>
      <c r="E6770" s="61"/>
      <c r="F6770" s="61"/>
      <c r="G6770" s="61"/>
      <c r="H6770" s="61"/>
      <c r="I6770" s="61"/>
      <c r="J6770" s="61"/>
      <c r="K6770" s="61"/>
    </row>
    <row r="6771" spans="1:11">
      <c r="A6771" s="62" t="str">
        <f>IF(Encodage!A6771="","",IF(COUNTIF($A$2:A6770,Encodage!A6771),"",IF(AND(Encodage!A6771&gt;=$G$2,Encodage!A6771&lt;=$H$2),Encodage!B6771,"")))</f>
        <v/>
      </c>
      <c r="B6771" s="62" t="str">
        <f>IF(A6771="","",IF(COUNTIF($A$2:B6770,Encodage!B6771)&gt;0,"",IF(AND(Encodage!B6771&gt;=$G$2,Encodage!A6771&lt;=$H$2),Encodage!C6771,"")))</f>
        <v/>
      </c>
      <c r="C6771" s="62"/>
      <c r="D6771" s="61"/>
      <c r="E6771" s="61"/>
      <c r="F6771" s="61"/>
      <c r="G6771" s="61"/>
      <c r="H6771" s="61"/>
      <c r="I6771" s="61"/>
      <c r="J6771" s="61"/>
      <c r="K6771" s="61"/>
    </row>
    <row r="6772" spans="1:11">
      <c r="A6772" s="62" t="str">
        <f>IF(Encodage!A6772="","",IF(COUNTIF($A$2:A6771,Encodage!A6772),"",IF(AND(Encodage!A6772&gt;=$G$2,Encodage!A6772&lt;=$H$2),Encodage!B6772,"")))</f>
        <v/>
      </c>
      <c r="B6772" s="62" t="str">
        <f>IF(A6772="","",IF(COUNTIF($A$2:B6771,Encodage!B6772)&gt;0,"",IF(AND(Encodage!B6772&gt;=$G$2,Encodage!A6772&lt;=$H$2),Encodage!C6772,"")))</f>
        <v/>
      </c>
      <c r="C6772" s="62"/>
      <c r="D6772" s="61"/>
      <c r="E6772" s="61"/>
      <c r="F6772" s="61"/>
      <c r="G6772" s="61"/>
      <c r="H6772" s="61"/>
      <c r="I6772" s="61"/>
      <c r="J6772" s="61"/>
      <c r="K6772" s="61"/>
    </row>
    <row r="6773" spans="1:11">
      <c r="A6773" s="62" t="str">
        <f>IF(Encodage!A6773="","",IF(COUNTIF($A$2:A6772,Encodage!A6773),"",IF(AND(Encodage!A6773&gt;=$G$2,Encodage!A6773&lt;=$H$2),Encodage!B6773,"")))</f>
        <v/>
      </c>
      <c r="B6773" s="62" t="str">
        <f>IF(A6773="","",IF(COUNTIF($A$2:B6772,Encodage!B6773)&gt;0,"",IF(AND(Encodage!B6773&gt;=$G$2,Encodage!A6773&lt;=$H$2),Encodage!C6773,"")))</f>
        <v/>
      </c>
      <c r="C6773" s="62"/>
      <c r="D6773" s="61"/>
      <c r="E6773" s="61"/>
      <c r="F6773" s="61"/>
      <c r="G6773" s="61"/>
      <c r="H6773" s="61"/>
      <c r="I6773" s="61"/>
      <c r="J6773" s="61"/>
      <c r="K6773" s="61"/>
    </row>
    <row r="6774" spans="1:11">
      <c r="A6774" s="62" t="str">
        <f>IF(Encodage!A6774="","",IF(COUNTIF($A$2:A6773,Encodage!A6774),"",IF(AND(Encodage!A6774&gt;=$G$2,Encodage!A6774&lt;=$H$2),Encodage!B6774,"")))</f>
        <v/>
      </c>
      <c r="B6774" s="62" t="str">
        <f>IF(A6774="","",IF(COUNTIF($A$2:B6773,Encodage!B6774)&gt;0,"",IF(AND(Encodage!B6774&gt;=$G$2,Encodage!A6774&lt;=$H$2),Encodage!C6774,"")))</f>
        <v/>
      </c>
      <c r="C6774" s="62"/>
      <c r="D6774" s="61"/>
      <c r="E6774" s="61"/>
      <c r="F6774" s="61"/>
      <c r="G6774" s="61"/>
      <c r="H6774" s="61"/>
      <c r="I6774" s="61"/>
      <c r="J6774" s="61"/>
      <c r="K6774" s="61"/>
    </row>
    <row r="6775" spans="1:11">
      <c r="A6775" s="62" t="str">
        <f>IF(Encodage!A6775="","",IF(COUNTIF($A$2:A6774,Encodage!A6775),"",IF(AND(Encodage!A6775&gt;=$G$2,Encodage!A6775&lt;=$H$2),Encodage!B6775,"")))</f>
        <v/>
      </c>
      <c r="B6775" s="62" t="str">
        <f>IF(A6775="","",IF(COUNTIF($A$2:B6774,Encodage!B6775)&gt;0,"",IF(AND(Encodage!B6775&gt;=$G$2,Encodage!A6775&lt;=$H$2),Encodage!C6775,"")))</f>
        <v/>
      </c>
      <c r="C6775" s="62"/>
      <c r="D6775" s="61"/>
      <c r="E6775" s="61"/>
      <c r="F6775" s="61"/>
      <c r="G6775" s="61"/>
      <c r="H6775" s="61"/>
      <c r="I6775" s="61"/>
      <c r="J6775" s="61"/>
      <c r="K6775" s="61"/>
    </row>
    <row r="6776" spans="1:11">
      <c r="A6776" s="62" t="str">
        <f>IF(Encodage!A6776="","",IF(COUNTIF($A$2:A6775,Encodage!A6776),"",IF(AND(Encodage!A6776&gt;=$G$2,Encodage!A6776&lt;=$H$2),Encodage!B6776,"")))</f>
        <v/>
      </c>
      <c r="B6776" s="62" t="str">
        <f>IF(A6776="","",IF(COUNTIF($A$2:B6775,Encodage!B6776)&gt;0,"",IF(AND(Encodage!B6776&gt;=$G$2,Encodage!A6776&lt;=$H$2),Encodage!C6776,"")))</f>
        <v/>
      </c>
      <c r="C6776" s="62"/>
      <c r="D6776" s="61"/>
      <c r="E6776" s="61"/>
      <c r="F6776" s="61"/>
      <c r="G6776" s="61"/>
      <c r="H6776" s="61"/>
      <c r="I6776" s="61"/>
      <c r="J6776" s="61"/>
      <c r="K6776" s="61"/>
    </row>
    <row r="6777" spans="1:11">
      <c r="A6777" s="62" t="str">
        <f>IF(Encodage!A6777="","",IF(COUNTIF($A$2:A6776,Encodage!A6777),"",IF(AND(Encodage!A6777&gt;=$G$2,Encodage!A6777&lt;=$H$2),Encodage!B6777,"")))</f>
        <v/>
      </c>
      <c r="B6777" s="62" t="str">
        <f>IF(A6777="","",IF(COUNTIF($A$2:B6776,Encodage!B6777)&gt;0,"",IF(AND(Encodage!B6777&gt;=$G$2,Encodage!A6777&lt;=$H$2),Encodage!C6777,"")))</f>
        <v/>
      </c>
      <c r="C6777" s="62"/>
      <c r="D6777" s="61"/>
      <c r="E6777" s="61"/>
      <c r="F6777" s="61"/>
      <c r="G6777" s="61"/>
      <c r="H6777" s="61"/>
      <c r="I6777" s="61"/>
      <c r="J6777" s="61"/>
      <c r="K6777" s="61"/>
    </row>
    <row r="6778" spans="1:11">
      <c r="A6778" s="62" t="str">
        <f>IF(Encodage!A6778="","",IF(COUNTIF($A$2:A6777,Encodage!A6778),"",IF(AND(Encodage!A6778&gt;=$G$2,Encodage!A6778&lt;=$H$2),Encodage!B6778,"")))</f>
        <v/>
      </c>
      <c r="B6778" s="62" t="str">
        <f>IF(A6778="","",IF(COUNTIF($A$2:B6777,Encodage!B6778)&gt;0,"",IF(AND(Encodage!B6778&gt;=$G$2,Encodage!A6778&lt;=$H$2),Encodage!C6778,"")))</f>
        <v/>
      </c>
      <c r="C6778" s="62"/>
      <c r="D6778" s="61"/>
      <c r="E6778" s="61"/>
      <c r="F6778" s="61"/>
      <c r="G6778" s="61"/>
      <c r="H6778" s="61"/>
      <c r="I6778" s="61"/>
      <c r="J6778" s="61"/>
      <c r="K6778" s="61"/>
    </row>
    <row r="6779" spans="1:11">
      <c r="A6779" s="62" t="str">
        <f>IF(Encodage!A6779="","",IF(COUNTIF($A$2:A6778,Encodage!A6779),"",IF(AND(Encodage!A6779&gt;=$G$2,Encodage!A6779&lt;=$H$2),Encodage!B6779,"")))</f>
        <v/>
      </c>
      <c r="B6779" s="62" t="str">
        <f>IF(A6779="","",IF(COUNTIF($A$2:B6778,Encodage!B6779)&gt;0,"",IF(AND(Encodage!B6779&gt;=$G$2,Encodage!A6779&lt;=$H$2),Encodage!C6779,"")))</f>
        <v/>
      </c>
      <c r="C6779" s="62"/>
      <c r="D6779" s="61"/>
      <c r="E6779" s="61"/>
      <c r="F6779" s="61"/>
      <c r="G6779" s="61"/>
      <c r="H6779" s="61"/>
      <c r="I6779" s="61"/>
      <c r="J6779" s="61"/>
      <c r="K6779" s="61"/>
    </row>
    <row r="6780" spans="1:11">
      <c r="A6780" s="62" t="str">
        <f>IF(Encodage!A6780="","",IF(COUNTIF($A$2:A6779,Encodage!A6780),"",IF(AND(Encodage!A6780&gt;=$G$2,Encodage!A6780&lt;=$H$2),Encodage!B6780,"")))</f>
        <v/>
      </c>
      <c r="B6780" s="62" t="str">
        <f>IF(A6780="","",IF(COUNTIF($A$2:B6779,Encodage!B6780)&gt;0,"",IF(AND(Encodage!B6780&gt;=$G$2,Encodage!A6780&lt;=$H$2),Encodage!C6780,"")))</f>
        <v/>
      </c>
      <c r="C6780" s="62"/>
      <c r="D6780" s="61"/>
      <c r="E6780" s="61"/>
      <c r="F6780" s="61"/>
      <c r="G6780" s="61"/>
      <c r="H6780" s="61"/>
      <c r="I6780" s="61"/>
      <c r="J6780" s="61"/>
      <c r="K6780" s="61"/>
    </row>
    <row r="6781" spans="1:11">
      <c r="A6781" s="62" t="str">
        <f>IF(Encodage!A6781="","",IF(COUNTIF($A$2:A6780,Encodage!A6781),"",IF(AND(Encodage!A6781&gt;=$G$2,Encodage!A6781&lt;=$H$2),Encodage!B6781,"")))</f>
        <v/>
      </c>
      <c r="B6781" s="62" t="str">
        <f>IF(A6781="","",IF(COUNTIF($A$2:B6780,Encodage!B6781)&gt;0,"",IF(AND(Encodage!B6781&gt;=$G$2,Encodage!A6781&lt;=$H$2),Encodage!C6781,"")))</f>
        <v/>
      </c>
      <c r="C6781" s="62"/>
      <c r="D6781" s="61"/>
      <c r="E6781" s="61"/>
      <c r="F6781" s="61"/>
      <c r="G6781" s="61"/>
      <c r="H6781" s="61"/>
      <c r="I6781" s="61"/>
      <c r="J6781" s="61"/>
      <c r="K6781" s="61"/>
    </row>
    <row r="6782" spans="1:11">
      <c r="A6782" s="62" t="str">
        <f>IF(Encodage!A6782="","",IF(COUNTIF($A$2:A6781,Encodage!A6782),"",IF(AND(Encodage!A6782&gt;=$G$2,Encodage!A6782&lt;=$H$2),Encodage!B6782,"")))</f>
        <v/>
      </c>
      <c r="B6782" s="62" t="str">
        <f>IF(A6782="","",IF(COUNTIF($A$2:B6781,Encodage!B6782)&gt;0,"",IF(AND(Encodage!B6782&gt;=$G$2,Encodage!A6782&lt;=$H$2),Encodage!C6782,"")))</f>
        <v/>
      </c>
      <c r="C6782" s="62"/>
      <c r="D6782" s="61"/>
      <c r="E6782" s="61"/>
      <c r="F6782" s="61"/>
      <c r="G6782" s="61"/>
      <c r="H6782" s="61"/>
      <c r="I6782" s="61"/>
      <c r="J6782" s="61"/>
      <c r="K6782" s="61"/>
    </row>
    <row r="6783" spans="1:11">
      <c r="A6783" s="62" t="str">
        <f>IF(Encodage!A6783="","",IF(COUNTIF($A$2:A6782,Encodage!A6783),"",IF(AND(Encodage!A6783&gt;=$G$2,Encodage!A6783&lt;=$H$2),Encodage!B6783,"")))</f>
        <v/>
      </c>
      <c r="B6783" s="62" t="str">
        <f>IF(A6783="","",IF(COUNTIF($A$2:B6782,Encodage!B6783)&gt;0,"",IF(AND(Encodage!B6783&gt;=$G$2,Encodage!A6783&lt;=$H$2),Encodage!C6783,"")))</f>
        <v/>
      </c>
      <c r="C6783" s="62"/>
      <c r="D6783" s="61"/>
      <c r="E6783" s="61"/>
      <c r="F6783" s="61"/>
      <c r="G6783" s="61"/>
      <c r="H6783" s="61"/>
      <c r="I6783" s="61"/>
      <c r="J6783" s="61"/>
      <c r="K6783" s="61"/>
    </row>
    <row r="6784" spans="1:11">
      <c r="A6784" s="62" t="str">
        <f>IF(Encodage!A6784="","",IF(COUNTIF($A$2:A6783,Encodage!A6784),"",IF(AND(Encodage!A6784&gt;=$G$2,Encodage!A6784&lt;=$H$2),Encodage!B6784,"")))</f>
        <v/>
      </c>
      <c r="B6784" s="62" t="str">
        <f>IF(A6784="","",IF(COUNTIF($A$2:B6783,Encodage!B6784)&gt;0,"",IF(AND(Encodage!B6784&gt;=$G$2,Encodage!A6784&lt;=$H$2),Encodage!C6784,"")))</f>
        <v/>
      </c>
      <c r="C6784" s="62"/>
      <c r="D6784" s="61"/>
      <c r="E6784" s="61"/>
      <c r="F6784" s="61"/>
      <c r="G6784" s="61"/>
      <c r="H6784" s="61"/>
      <c r="I6784" s="61"/>
      <c r="J6784" s="61"/>
      <c r="K6784" s="61"/>
    </row>
    <row r="6785" spans="1:11">
      <c r="A6785" s="62" t="str">
        <f>IF(Encodage!A6785="","",IF(COUNTIF($A$2:A6784,Encodage!A6785),"",IF(AND(Encodage!A6785&gt;=$G$2,Encodage!A6785&lt;=$H$2),Encodage!B6785,"")))</f>
        <v/>
      </c>
      <c r="B6785" s="62" t="str">
        <f>IF(A6785="","",IF(COUNTIF($A$2:B6784,Encodage!B6785)&gt;0,"",IF(AND(Encodage!B6785&gt;=$G$2,Encodage!A6785&lt;=$H$2),Encodage!C6785,"")))</f>
        <v/>
      </c>
      <c r="C6785" s="62"/>
      <c r="D6785" s="61"/>
      <c r="E6785" s="61"/>
      <c r="F6785" s="61"/>
      <c r="G6785" s="61"/>
      <c r="H6785" s="61"/>
      <c r="I6785" s="61"/>
      <c r="J6785" s="61"/>
      <c r="K6785" s="61"/>
    </row>
    <row r="6786" spans="1:11">
      <c r="A6786" s="62" t="str">
        <f>IF(Encodage!A6786="","",IF(COUNTIF($A$2:A6785,Encodage!A6786),"",IF(AND(Encodage!A6786&gt;=$G$2,Encodage!A6786&lt;=$H$2),Encodage!B6786,"")))</f>
        <v/>
      </c>
      <c r="B6786" s="62" t="str">
        <f>IF(A6786="","",IF(COUNTIF($A$2:B6785,Encodage!B6786)&gt;0,"",IF(AND(Encodage!B6786&gt;=$G$2,Encodage!A6786&lt;=$H$2),Encodage!C6786,"")))</f>
        <v/>
      </c>
      <c r="C6786" s="62"/>
      <c r="D6786" s="61"/>
      <c r="E6786" s="61"/>
      <c r="F6786" s="61"/>
      <c r="G6786" s="61"/>
      <c r="H6786" s="61"/>
      <c r="I6786" s="61"/>
      <c r="J6786" s="61"/>
      <c r="K6786" s="61"/>
    </row>
    <row r="6787" spans="1:11">
      <c r="A6787" s="62" t="str">
        <f>IF(Encodage!A6787="","",IF(COUNTIF($A$2:A6786,Encodage!A6787),"",IF(AND(Encodage!A6787&gt;=$G$2,Encodage!A6787&lt;=$H$2),Encodage!B6787,"")))</f>
        <v/>
      </c>
      <c r="B6787" s="62" t="str">
        <f>IF(A6787="","",IF(COUNTIF($A$2:B6786,Encodage!B6787)&gt;0,"",IF(AND(Encodage!B6787&gt;=$G$2,Encodage!A6787&lt;=$H$2),Encodage!C6787,"")))</f>
        <v/>
      </c>
      <c r="C6787" s="62"/>
      <c r="D6787" s="61"/>
      <c r="E6787" s="61"/>
      <c r="F6787" s="61"/>
      <c r="G6787" s="61"/>
      <c r="H6787" s="61"/>
      <c r="I6787" s="61"/>
      <c r="J6787" s="61"/>
      <c r="K6787" s="61"/>
    </row>
    <row r="6788" spans="1:11">
      <c r="A6788" s="62" t="str">
        <f>IF(Encodage!A6788="","",IF(COUNTIF($A$2:A6787,Encodage!A6788),"",IF(AND(Encodage!A6788&gt;=$G$2,Encodage!A6788&lt;=$H$2),Encodage!B6788,"")))</f>
        <v/>
      </c>
      <c r="B6788" s="62" t="str">
        <f>IF(A6788="","",IF(COUNTIF($A$2:B6787,Encodage!B6788)&gt;0,"",IF(AND(Encodage!B6788&gt;=$G$2,Encodage!A6788&lt;=$H$2),Encodage!C6788,"")))</f>
        <v/>
      </c>
      <c r="C6788" s="62"/>
      <c r="D6788" s="61"/>
      <c r="E6788" s="61"/>
      <c r="F6788" s="61"/>
      <c r="G6788" s="61"/>
      <c r="H6788" s="61"/>
      <c r="I6788" s="61"/>
      <c r="J6788" s="61"/>
      <c r="K6788" s="61"/>
    </row>
    <row r="6789" spans="1:11">
      <c r="A6789" s="62" t="str">
        <f>IF(Encodage!A6789="","",IF(COUNTIF($A$2:A6788,Encodage!A6789),"",IF(AND(Encodage!A6789&gt;=$G$2,Encodage!A6789&lt;=$H$2),Encodage!B6789,"")))</f>
        <v/>
      </c>
      <c r="B6789" s="62" t="str">
        <f>IF(A6789="","",IF(COUNTIF($A$2:B6788,Encodage!B6789)&gt;0,"",IF(AND(Encodage!B6789&gt;=$G$2,Encodage!A6789&lt;=$H$2),Encodage!C6789,"")))</f>
        <v/>
      </c>
      <c r="C6789" s="62"/>
      <c r="D6789" s="61"/>
      <c r="E6789" s="61"/>
      <c r="F6789" s="61"/>
      <c r="G6789" s="61"/>
      <c r="H6789" s="61"/>
      <c r="I6789" s="61"/>
      <c r="J6789" s="61"/>
      <c r="K6789" s="61"/>
    </row>
    <row r="6790" spans="1:11">
      <c r="A6790" s="62" t="str">
        <f>IF(Encodage!A6790="","",IF(COUNTIF($A$2:A6789,Encodage!A6790),"",IF(AND(Encodage!A6790&gt;=$G$2,Encodage!A6790&lt;=$H$2),Encodage!B6790,"")))</f>
        <v/>
      </c>
      <c r="B6790" s="62" t="str">
        <f>IF(A6790="","",IF(COUNTIF($A$2:B6789,Encodage!B6790)&gt;0,"",IF(AND(Encodage!B6790&gt;=$G$2,Encodage!A6790&lt;=$H$2),Encodage!C6790,"")))</f>
        <v/>
      </c>
      <c r="C6790" s="62"/>
      <c r="D6790" s="61"/>
      <c r="E6790" s="61"/>
      <c r="F6790" s="61"/>
      <c r="G6790" s="61"/>
      <c r="H6790" s="61"/>
      <c r="I6790" s="61"/>
      <c r="J6790" s="61"/>
      <c r="K6790" s="61"/>
    </row>
    <row r="6791" spans="1:11">
      <c r="A6791" s="62" t="str">
        <f>IF(Encodage!A6791="","",IF(COUNTIF($A$2:A6790,Encodage!A6791),"",IF(AND(Encodage!A6791&gt;=$G$2,Encodage!A6791&lt;=$H$2),Encodage!B6791,"")))</f>
        <v/>
      </c>
      <c r="B6791" s="62" t="str">
        <f>IF(A6791="","",IF(COUNTIF($A$2:B6790,Encodage!B6791)&gt;0,"",IF(AND(Encodage!B6791&gt;=$G$2,Encodage!A6791&lt;=$H$2),Encodage!C6791,"")))</f>
        <v/>
      </c>
      <c r="C6791" s="62"/>
      <c r="D6791" s="61"/>
      <c r="E6791" s="61"/>
      <c r="F6791" s="61"/>
      <c r="G6791" s="61"/>
      <c r="H6791" s="61"/>
      <c r="I6791" s="61"/>
      <c r="J6791" s="61"/>
      <c r="K6791" s="61"/>
    </row>
    <row r="6792" spans="1:11">
      <c r="A6792" s="62" t="str">
        <f>IF(Encodage!A6792="","",IF(COUNTIF($A$2:A6791,Encodage!A6792),"",IF(AND(Encodage!A6792&gt;=$G$2,Encodage!A6792&lt;=$H$2),Encodage!B6792,"")))</f>
        <v/>
      </c>
      <c r="B6792" s="62" t="str">
        <f>IF(A6792="","",IF(COUNTIF($A$2:B6791,Encodage!B6792)&gt;0,"",IF(AND(Encodage!B6792&gt;=$G$2,Encodage!A6792&lt;=$H$2),Encodage!C6792,"")))</f>
        <v/>
      </c>
      <c r="C6792" s="62"/>
      <c r="D6792" s="61"/>
      <c r="E6792" s="61"/>
      <c r="F6792" s="61"/>
      <c r="G6792" s="61"/>
      <c r="H6792" s="61"/>
      <c r="I6792" s="61"/>
      <c r="J6792" s="61"/>
      <c r="K6792" s="61"/>
    </row>
    <row r="6793" spans="1:11">
      <c r="A6793" s="62" t="str">
        <f>IF(Encodage!A6793="","",IF(COUNTIF($A$2:A6792,Encodage!A6793),"",IF(AND(Encodage!A6793&gt;=$G$2,Encodage!A6793&lt;=$H$2),Encodage!B6793,"")))</f>
        <v/>
      </c>
      <c r="B6793" s="62" t="str">
        <f>IF(A6793="","",IF(COUNTIF($A$2:B6792,Encodage!B6793)&gt;0,"",IF(AND(Encodage!B6793&gt;=$G$2,Encodage!A6793&lt;=$H$2),Encodage!C6793,"")))</f>
        <v/>
      </c>
      <c r="C6793" s="62"/>
      <c r="D6793" s="61"/>
      <c r="E6793" s="61"/>
      <c r="F6793" s="61"/>
      <c r="G6793" s="61"/>
      <c r="H6793" s="61"/>
      <c r="I6793" s="61"/>
      <c r="J6793" s="61"/>
      <c r="K6793" s="61"/>
    </row>
    <row r="6794" spans="1:11">
      <c r="A6794" s="62" t="str">
        <f>IF(Encodage!A6794="","",IF(COUNTIF($A$2:A6793,Encodage!A6794),"",IF(AND(Encodage!A6794&gt;=$G$2,Encodage!A6794&lt;=$H$2),Encodage!B6794,"")))</f>
        <v/>
      </c>
      <c r="B6794" s="62" t="str">
        <f>IF(A6794="","",IF(COUNTIF($A$2:B6793,Encodage!B6794)&gt;0,"",IF(AND(Encodage!B6794&gt;=$G$2,Encodage!A6794&lt;=$H$2),Encodage!C6794,"")))</f>
        <v/>
      </c>
      <c r="C6794" s="62"/>
      <c r="D6794" s="61"/>
      <c r="E6794" s="61"/>
      <c r="F6794" s="61"/>
      <c r="G6794" s="61"/>
      <c r="H6794" s="61"/>
      <c r="I6794" s="61"/>
      <c r="J6794" s="61"/>
      <c r="K6794" s="61"/>
    </row>
    <row r="6795" spans="1:11">
      <c r="A6795" s="62" t="str">
        <f>IF(Encodage!A6795="","",IF(COUNTIF($A$2:A6794,Encodage!A6795),"",IF(AND(Encodage!A6795&gt;=$G$2,Encodage!A6795&lt;=$H$2),Encodage!B6795,"")))</f>
        <v/>
      </c>
      <c r="B6795" s="62" t="str">
        <f>IF(A6795="","",IF(COUNTIF($A$2:B6794,Encodage!B6795)&gt;0,"",IF(AND(Encodage!B6795&gt;=$G$2,Encodage!A6795&lt;=$H$2),Encodage!C6795,"")))</f>
        <v/>
      </c>
      <c r="C6795" s="62"/>
      <c r="D6795" s="61"/>
      <c r="E6795" s="61"/>
      <c r="F6795" s="61"/>
      <c r="G6795" s="61"/>
      <c r="H6795" s="61"/>
      <c r="I6795" s="61"/>
      <c r="J6795" s="61"/>
      <c r="K6795" s="61"/>
    </row>
    <row r="6796" spans="1:11">
      <c r="A6796" s="62" t="str">
        <f>IF(Encodage!A6796="","",IF(COUNTIF($A$2:A6795,Encodage!A6796),"",IF(AND(Encodage!A6796&gt;=$G$2,Encodage!A6796&lt;=$H$2),Encodage!B6796,"")))</f>
        <v/>
      </c>
      <c r="B6796" s="62" t="str">
        <f>IF(A6796="","",IF(COUNTIF($A$2:B6795,Encodage!B6796)&gt;0,"",IF(AND(Encodage!B6796&gt;=$G$2,Encodage!A6796&lt;=$H$2),Encodage!C6796,"")))</f>
        <v/>
      </c>
      <c r="C6796" s="62"/>
      <c r="D6796" s="61"/>
      <c r="E6796" s="61"/>
      <c r="F6796" s="61"/>
      <c r="G6796" s="61"/>
      <c r="H6796" s="61"/>
      <c r="I6796" s="61"/>
      <c r="J6796" s="61"/>
      <c r="K6796" s="61"/>
    </row>
    <row r="6797" spans="1:11">
      <c r="A6797" s="62" t="str">
        <f>IF(Encodage!A6797="","",IF(COUNTIF($A$2:A6796,Encodage!A6797),"",IF(AND(Encodage!A6797&gt;=$G$2,Encodage!A6797&lt;=$H$2),Encodage!B6797,"")))</f>
        <v/>
      </c>
      <c r="B6797" s="62" t="str">
        <f>IF(A6797="","",IF(COUNTIF($A$2:B6796,Encodage!B6797)&gt;0,"",IF(AND(Encodage!B6797&gt;=$G$2,Encodage!A6797&lt;=$H$2),Encodage!C6797,"")))</f>
        <v/>
      </c>
      <c r="C6797" s="62"/>
      <c r="D6797" s="61"/>
      <c r="E6797" s="61"/>
      <c r="F6797" s="61"/>
      <c r="G6797" s="61"/>
      <c r="H6797" s="61"/>
      <c r="I6797" s="61"/>
      <c r="J6797" s="61"/>
      <c r="K6797" s="61"/>
    </row>
    <row r="6798" spans="1:11">
      <c r="A6798" s="62" t="str">
        <f>IF(Encodage!A6798="","",IF(COUNTIF($A$2:A6797,Encodage!A6798),"",IF(AND(Encodage!A6798&gt;=$G$2,Encodage!A6798&lt;=$H$2),Encodage!B6798,"")))</f>
        <v/>
      </c>
      <c r="B6798" s="62" t="str">
        <f>IF(A6798="","",IF(COUNTIF($A$2:B6797,Encodage!B6798)&gt;0,"",IF(AND(Encodage!B6798&gt;=$G$2,Encodage!A6798&lt;=$H$2),Encodage!C6798,"")))</f>
        <v/>
      </c>
      <c r="C6798" s="62"/>
      <c r="D6798" s="61"/>
      <c r="E6798" s="61"/>
      <c r="F6798" s="61"/>
      <c r="G6798" s="61"/>
      <c r="H6798" s="61"/>
      <c r="I6798" s="61"/>
      <c r="J6798" s="61"/>
      <c r="K6798" s="61"/>
    </row>
    <row r="6799" spans="1:11">
      <c r="A6799" s="62" t="str">
        <f>IF(Encodage!A6799="","",IF(COUNTIF($A$2:A6798,Encodage!A6799),"",IF(AND(Encodage!A6799&gt;=$G$2,Encodage!A6799&lt;=$H$2),Encodage!B6799,"")))</f>
        <v/>
      </c>
      <c r="B6799" s="62" t="str">
        <f>IF(A6799="","",IF(COUNTIF($A$2:B6798,Encodage!B6799)&gt;0,"",IF(AND(Encodage!B6799&gt;=$G$2,Encodage!A6799&lt;=$H$2),Encodage!C6799,"")))</f>
        <v/>
      </c>
      <c r="C6799" s="62"/>
      <c r="D6799" s="61"/>
      <c r="E6799" s="61"/>
      <c r="F6799" s="61"/>
      <c r="G6799" s="61"/>
      <c r="H6799" s="61"/>
      <c r="I6799" s="61"/>
      <c r="J6799" s="61"/>
      <c r="K6799" s="61"/>
    </row>
    <row r="6800" spans="1:11">
      <c r="A6800" s="62" t="str">
        <f>IF(Encodage!A6800="","",IF(COUNTIF($A$2:A6799,Encodage!A6800),"",IF(AND(Encodage!A6800&gt;=$G$2,Encodage!A6800&lt;=$H$2),Encodage!B6800,"")))</f>
        <v/>
      </c>
      <c r="B6800" s="62" t="str">
        <f>IF(A6800="","",IF(COUNTIF($A$2:B6799,Encodage!B6800)&gt;0,"",IF(AND(Encodage!B6800&gt;=$G$2,Encodage!A6800&lt;=$H$2),Encodage!C6800,"")))</f>
        <v/>
      </c>
      <c r="C6800" s="62"/>
      <c r="D6800" s="61"/>
      <c r="E6800" s="61"/>
      <c r="F6800" s="61"/>
      <c r="G6800" s="61"/>
      <c r="H6800" s="61"/>
      <c r="I6800" s="61"/>
      <c r="J6800" s="61"/>
      <c r="K6800" s="61"/>
    </row>
    <row r="6801" spans="1:11">
      <c r="A6801" s="62" t="str">
        <f>IF(Encodage!A6801="","",IF(COUNTIF($A$2:A6800,Encodage!A6801),"",IF(AND(Encodage!A6801&gt;=$G$2,Encodage!A6801&lt;=$H$2),Encodage!B6801,"")))</f>
        <v/>
      </c>
      <c r="B6801" s="62" t="str">
        <f>IF(A6801="","",IF(COUNTIF($A$2:B6800,Encodage!B6801)&gt;0,"",IF(AND(Encodage!B6801&gt;=$G$2,Encodage!A6801&lt;=$H$2),Encodage!C6801,"")))</f>
        <v/>
      </c>
      <c r="C6801" s="62"/>
      <c r="D6801" s="61"/>
      <c r="E6801" s="61"/>
      <c r="F6801" s="61"/>
      <c r="G6801" s="61"/>
      <c r="H6801" s="61"/>
      <c r="I6801" s="61"/>
      <c r="J6801" s="61"/>
      <c r="K6801" s="61"/>
    </row>
    <row r="6802" spans="1:11">
      <c r="A6802" s="62" t="str">
        <f>IF(Encodage!A6802="","",IF(COUNTIF($A$2:A6801,Encodage!A6802),"",IF(AND(Encodage!A6802&gt;=$G$2,Encodage!A6802&lt;=$H$2),Encodage!B6802,"")))</f>
        <v/>
      </c>
      <c r="B6802" s="62" t="str">
        <f>IF(A6802="","",IF(COUNTIF($A$2:B6801,Encodage!B6802)&gt;0,"",IF(AND(Encodage!B6802&gt;=$G$2,Encodage!A6802&lt;=$H$2),Encodage!C6802,"")))</f>
        <v/>
      </c>
      <c r="C6802" s="62"/>
      <c r="D6802" s="61"/>
      <c r="E6802" s="61"/>
      <c r="F6802" s="61"/>
      <c r="G6802" s="61"/>
      <c r="H6802" s="61"/>
      <c r="I6802" s="61"/>
      <c r="J6802" s="61"/>
      <c r="K6802" s="61"/>
    </row>
    <row r="6803" spans="1:11">
      <c r="A6803" s="62" t="str">
        <f>IF(Encodage!A6803="","",IF(COUNTIF($A$2:A6802,Encodage!A6803),"",IF(AND(Encodage!A6803&gt;=$G$2,Encodage!A6803&lt;=$H$2),Encodage!B6803,"")))</f>
        <v/>
      </c>
      <c r="B6803" s="62" t="str">
        <f>IF(A6803="","",IF(COUNTIF($A$2:B6802,Encodage!B6803)&gt;0,"",IF(AND(Encodage!B6803&gt;=$G$2,Encodage!A6803&lt;=$H$2),Encodage!C6803,"")))</f>
        <v/>
      </c>
      <c r="C6803" s="62"/>
      <c r="D6803" s="61"/>
      <c r="E6803" s="61"/>
      <c r="F6803" s="61"/>
      <c r="G6803" s="61"/>
      <c r="H6803" s="61"/>
      <c r="I6803" s="61"/>
      <c r="J6803" s="61"/>
      <c r="K6803" s="61"/>
    </row>
    <row r="6804" spans="1:11">
      <c r="A6804" s="62" t="str">
        <f>IF(Encodage!A6804="","",IF(COUNTIF($A$2:A6803,Encodage!A6804),"",IF(AND(Encodage!A6804&gt;=$G$2,Encodage!A6804&lt;=$H$2),Encodage!B6804,"")))</f>
        <v/>
      </c>
      <c r="B6804" s="62" t="str">
        <f>IF(A6804="","",IF(COUNTIF($A$2:B6803,Encodage!B6804)&gt;0,"",IF(AND(Encodage!B6804&gt;=$G$2,Encodage!A6804&lt;=$H$2),Encodage!C6804,"")))</f>
        <v/>
      </c>
      <c r="C6804" s="62"/>
      <c r="D6804" s="61"/>
      <c r="E6804" s="61"/>
      <c r="F6804" s="61"/>
      <c r="G6804" s="61"/>
      <c r="H6804" s="61"/>
      <c r="I6804" s="61"/>
      <c r="J6804" s="61"/>
      <c r="K6804" s="61"/>
    </row>
    <row r="6805" spans="1:11">
      <c r="A6805" s="62" t="str">
        <f>IF(Encodage!A6805="","",IF(COUNTIF($A$2:A6804,Encodage!A6805),"",IF(AND(Encodage!A6805&gt;=$G$2,Encodage!A6805&lt;=$H$2),Encodage!B6805,"")))</f>
        <v/>
      </c>
      <c r="B6805" s="62" t="str">
        <f>IF(A6805="","",IF(COUNTIF($A$2:B6804,Encodage!B6805)&gt;0,"",IF(AND(Encodage!B6805&gt;=$G$2,Encodage!A6805&lt;=$H$2),Encodage!C6805,"")))</f>
        <v/>
      </c>
      <c r="C6805" s="62"/>
      <c r="D6805" s="61"/>
      <c r="E6805" s="61"/>
      <c r="F6805" s="61"/>
      <c r="G6805" s="61"/>
      <c r="H6805" s="61"/>
      <c r="I6805" s="61"/>
      <c r="J6805" s="61"/>
      <c r="K6805" s="61"/>
    </row>
    <row r="6806" spans="1:11">
      <c r="A6806" s="62" t="str">
        <f>IF(Encodage!A6806="","",IF(COUNTIF($A$2:A6805,Encodage!A6806),"",IF(AND(Encodage!A6806&gt;=$G$2,Encodage!A6806&lt;=$H$2),Encodage!B6806,"")))</f>
        <v/>
      </c>
      <c r="B6806" s="62" t="str">
        <f>IF(A6806="","",IF(COUNTIF($A$2:B6805,Encodage!B6806)&gt;0,"",IF(AND(Encodage!B6806&gt;=$G$2,Encodage!A6806&lt;=$H$2),Encodage!C6806,"")))</f>
        <v/>
      </c>
      <c r="C6806" s="62"/>
      <c r="D6806" s="61"/>
      <c r="E6806" s="61"/>
      <c r="F6806" s="61"/>
      <c r="G6806" s="61"/>
      <c r="H6806" s="61"/>
      <c r="I6806" s="61"/>
      <c r="J6806" s="61"/>
      <c r="K6806" s="61"/>
    </row>
    <row r="6807" spans="1:11">
      <c r="A6807" s="62" t="str">
        <f>IF(Encodage!A6807="","",IF(COUNTIF($A$2:A6806,Encodage!A6807),"",IF(AND(Encodage!A6807&gt;=$G$2,Encodage!A6807&lt;=$H$2),Encodage!B6807,"")))</f>
        <v/>
      </c>
      <c r="B6807" s="62" t="str">
        <f>IF(A6807="","",IF(COUNTIF($A$2:B6806,Encodage!B6807)&gt;0,"",IF(AND(Encodage!B6807&gt;=$G$2,Encodage!A6807&lt;=$H$2),Encodage!C6807,"")))</f>
        <v/>
      </c>
      <c r="C6807" s="62"/>
      <c r="D6807" s="61"/>
      <c r="E6807" s="61"/>
      <c r="F6807" s="61"/>
      <c r="G6807" s="61"/>
      <c r="H6807" s="61"/>
      <c r="I6807" s="61"/>
      <c r="J6807" s="61"/>
      <c r="K6807" s="61"/>
    </row>
    <row r="6808" spans="1:11">
      <c r="A6808" s="62" t="str">
        <f>IF(Encodage!A6808="","",IF(COUNTIF($A$2:A6807,Encodage!A6808),"",IF(AND(Encodage!A6808&gt;=$G$2,Encodage!A6808&lt;=$H$2),Encodage!B6808,"")))</f>
        <v/>
      </c>
      <c r="B6808" s="62" t="str">
        <f>IF(A6808="","",IF(COUNTIF($A$2:B6807,Encodage!B6808)&gt;0,"",IF(AND(Encodage!B6808&gt;=$G$2,Encodage!A6808&lt;=$H$2),Encodage!C6808,"")))</f>
        <v/>
      </c>
      <c r="C6808" s="62"/>
      <c r="D6808" s="61"/>
      <c r="E6808" s="61"/>
      <c r="F6808" s="61"/>
      <c r="G6808" s="61"/>
      <c r="H6808" s="61"/>
      <c r="I6808" s="61"/>
      <c r="J6808" s="61"/>
      <c r="K6808" s="61"/>
    </row>
    <row r="6809" spans="1:11">
      <c r="A6809" s="62" t="str">
        <f>IF(Encodage!A6809="","",IF(COUNTIF($A$2:A6808,Encodage!A6809),"",IF(AND(Encodage!A6809&gt;=$G$2,Encodage!A6809&lt;=$H$2),Encodage!B6809,"")))</f>
        <v/>
      </c>
      <c r="B6809" s="62" t="str">
        <f>IF(A6809="","",IF(COUNTIF($A$2:B6808,Encodage!B6809)&gt;0,"",IF(AND(Encodage!B6809&gt;=$G$2,Encodage!A6809&lt;=$H$2),Encodage!C6809,"")))</f>
        <v/>
      </c>
      <c r="C6809" s="62"/>
      <c r="D6809" s="61"/>
      <c r="E6809" s="61"/>
      <c r="F6809" s="61"/>
      <c r="G6809" s="61"/>
      <c r="H6809" s="61"/>
      <c r="I6809" s="61"/>
      <c r="J6809" s="61"/>
      <c r="K6809" s="61"/>
    </row>
    <row r="6810" spans="1:11">
      <c r="A6810" s="62" t="str">
        <f>IF(Encodage!A6810="","",IF(COUNTIF($A$2:A6809,Encodage!A6810),"",IF(AND(Encodage!A6810&gt;=$G$2,Encodage!A6810&lt;=$H$2),Encodage!B6810,"")))</f>
        <v/>
      </c>
      <c r="B6810" s="62" t="str">
        <f>IF(A6810="","",IF(COUNTIF($A$2:B6809,Encodage!B6810)&gt;0,"",IF(AND(Encodage!B6810&gt;=$G$2,Encodage!A6810&lt;=$H$2),Encodage!C6810,"")))</f>
        <v/>
      </c>
      <c r="C6810" s="62"/>
      <c r="D6810" s="61"/>
      <c r="E6810" s="61"/>
      <c r="F6810" s="61"/>
      <c r="G6810" s="61"/>
      <c r="H6810" s="61"/>
      <c r="I6810" s="61"/>
      <c r="J6810" s="61"/>
      <c r="K6810" s="61"/>
    </row>
    <row r="6811" spans="1:11">
      <c r="A6811" s="62" t="str">
        <f>IF(Encodage!A6811="","",IF(COUNTIF($A$2:A6810,Encodage!A6811),"",IF(AND(Encodage!A6811&gt;=$G$2,Encodage!A6811&lt;=$H$2),Encodage!B6811,"")))</f>
        <v/>
      </c>
      <c r="B6811" s="62" t="str">
        <f>IF(A6811="","",IF(COUNTIF($A$2:B6810,Encodage!B6811)&gt;0,"",IF(AND(Encodage!B6811&gt;=$G$2,Encodage!A6811&lt;=$H$2),Encodage!C6811,"")))</f>
        <v/>
      </c>
      <c r="C6811" s="62"/>
      <c r="D6811" s="61"/>
      <c r="E6811" s="61"/>
      <c r="F6811" s="61"/>
      <c r="G6811" s="61"/>
      <c r="H6811" s="61"/>
      <c r="I6811" s="61"/>
      <c r="J6811" s="61"/>
      <c r="K6811" s="61"/>
    </row>
    <row r="6812" spans="1:11">
      <c r="A6812" s="62" t="str">
        <f>IF(Encodage!A6812="","",IF(COUNTIF($A$2:A6811,Encodage!A6812),"",IF(AND(Encodage!A6812&gt;=$G$2,Encodage!A6812&lt;=$H$2),Encodage!B6812,"")))</f>
        <v/>
      </c>
      <c r="B6812" s="62" t="str">
        <f>IF(A6812="","",IF(COUNTIF($A$2:B6811,Encodage!B6812)&gt;0,"",IF(AND(Encodage!B6812&gt;=$G$2,Encodage!A6812&lt;=$H$2),Encodage!C6812,"")))</f>
        <v/>
      </c>
      <c r="C6812" s="62"/>
      <c r="D6812" s="61"/>
      <c r="E6812" s="61"/>
      <c r="F6812" s="61"/>
      <c r="G6812" s="61"/>
      <c r="H6812" s="61"/>
      <c r="I6812" s="61"/>
      <c r="J6812" s="61"/>
      <c r="K6812" s="61"/>
    </row>
    <row r="6813" spans="1:11">
      <c r="A6813" s="62" t="str">
        <f>IF(Encodage!A6813="","",IF(COUNTIF($A$2:A6812,Encodage!A6813),"",IF(AND(Encodage!A6813&gt;=$G$2,Encodage!A6813&lt;=$H$2),Encodage!B6813,"")))</f>
        <v/>
      </c>
      <c r="B6813" s="62" t="str">
        <f>IF(A6813="","",IF(COUNTIF($A$2:B6812,Encodage!B6813)&gt;0,"",IF(AND(Encodage!B6813&gt;=$G$2,Encodage!A6813&lt;=$H$2),Encodage!C6813,"")))</f>
        <v/>
      </c>
      <c r="C6813" s="62"/>
      <c r="D6813" s="61"/>
      <c r="E6813" s="61"/>
      <c r="F6813" s="61"/>
      <c r="G6813" s="61"/>
      <c r="H6813" s="61"/>
      <c r="I6813" s="61"/>
      <c r="J6813" s="61"/>
      <c r="K6813" s="61"/>
    </row>
    <row r="6814" spans="1:11">
      <c r="A6814" s="62" t="str">
        <f>IF(Encodage!A6814="","",IF(COUNTIF($A$2:A6813,Encodage!A6814),"",IF(AND(Encodage!A6814&gt;=$G$2,Encodage!A6814&lt;=$H$2),Encodage!B6814,"")))</f>
        <v/>
      </c>
      <c r="B6814" s="62" t="str">
        <f>IF(A6814="","",IF(COUNTIF($A$2:B6813,Encodage!B6814)&gt;0,"",IF(AND(Encodage!B6814&gt;=$G$2,Encodage!A6814&lt;=$H$2),Encodage!C6814,"")))</f>
        <v/>
      </c>
      <c r="C6814" s="62"/>
      <c r="D6814" s="61"/>
      <c r="E6814" s="61"/>
      <c r="F6814" s="61"/>
      <c r="G6814" s="61"/>
      <c r="H6814" s="61"/>
      <c r="I6814" s="61"/>
      <c r="J6814" s="61"/>
      <c r="K6814" s="61"/>
    </row>
    <row r="6815" spans="1:11">
      <c r="A6815" s="62" t="str">
        <f>IF(Encodage!A6815="","",IF(COUNTIF($A$2:A6814,Encodage!A6815),"",IF(AND(Encodage!A6815&gt;=$G$2,Encodage!A6815&lt;=$H$2),Encodage!B6815,"")))</f>
        <v/>
      </c>
      <c r="B6815" s="62" t="str">
        <f>IF(A6815="","",IF(COUNTIF($A$2:B6814,Encodage!B6815)&gt;0,"",IF(AND(Encodage!B6815&gt;=$G$2,Encodage!A6815&lt;=$H$2),Encodage!C6815,"")))</f>
        <v/>
      </c>
      <c r="C6815" s="62"/>
      <c r="D6815" s="61"/>
      <c r="E6815" s="61"/>
      <c r="F6815" s="61"/>
      <c r="G6815" s="61"/>
      <c r="H6815" s="61"/>
      <c r="I6815" s="61"/>
      <c r="J6815" s="61"/>
      <c r="K6815" s="61"/>
    </row>
    <row r="6816" spans="1:11">
      <c r="A6816" s="62" t="str">
        <f>IF(Encodage!A6816="","",IF(COUNTIF($A$2:A6815,Encodage!A6816),"",IF(AND(Encodage!A6816&gt;=$G$2,Encodage!A6816&lt;=$H$2),Encodage!B6816,"")))</f>
        <v/>
      </c>
      <c r="B6816" s="62" t="str">
        <f>IF(A6816="","",IF(COUNTIF($A$2:B6815,Encodage!B6816)&gt;0,"",IF(AND(Encodage!B6816&gt;=$G$2,Encodage!A6816&lt;=$H$2),Encodage!C6816,"")))</f>
        <v/>
      </c>
      <c r="C6816" s="62"/>
      <c r="D6816" s="61"/>
      <c r="E6816" s="61"/>
      <c r="F6816" s="61"/>
      <c r="G6816" s="61"/>
      <c r="H6816" s="61"/>
      <c r="I6816" s="61"/>
      <c r="J6816" s="61"/>
      <c r="K6816" s="61"/>
    </row>
    <row r="6817" spans="1:11">
      <c r="A6817" s="62" t="str">
        <f>IF(Encodage!A6817="","",IF(COUNTIF($A$2:A6816,Encodage!A6817),"",IF(AND(Encodage!A6817&gt;=$G$2,Encodage!A6817&lt;=$H$2),Encodage!B6817,"")))</f>
        <v/>
      </c>
      <c r="B6817" s="62" t="str">
        <f>IF(A6817="","",IF(COUNTIF($A$2:B6816,Encodage!B6817)&gt;0,"",IF(AND(Encodage!B6817&gt;=$G$2,Encodage!A6817&lt;=$H$2),Encodage!C6817,"")))</f>
        <v/>
      </c>
      <c r="C6817" s="62"/>
      <c r="D6817" s="61"/>
      <c r="E6817" s="61"/>
      <c r="F6817" s="61"/>
      <c r="G6817" s="61"/>
      <c r="H6817" s="61"/>
      <c r="I6817" s="61"/>
      <c r="J6817" s="61"/>
      <c r="K6817" s="61"/>
    </row>
    <row r="6818" spans="1:11">
      <c r="A6818" s="62" t="str">
        <f>IF(Encodage!A6818="","",IF(COUNTIF($A$2:A6817,Encodage!A6818),"",IF(AND(Encodage!A6818&gt;=$G$2,Encodage!A6818&lt;=$H$2),Encodage!B6818,"")))</f>
        <v/>
      </c>
      <c r="B6818" s="62" t="str">
        <f>IF(A6818="","",IF(COUNTIF($A$2:B6817,Encodage!B6818)&gt;0,"",IF(AND(Encodage!B6818&gt;=$G$2,Encodage!A6818&lt;=$H$2),Encodage!C6818,"")))</f>
        <v/>
      </c>
      <c r="C6818" s="62"/>
      <c r="D6818" s="61"/>
      <c r="E6818" s="61"/>
      <c r="F6818" s="61"/>
      <c r="G6818" s="61"/>
      <c r="H6818" s="61"/>
      <c r="I6818" s="61"/>
      <c r="J6818" s="61"/>
      <c r="K6818" s="61"/>
    </row>
    <row r="6819" spans="1:11">
      <c r="A6819" s="62" t="str">
        <f>IF(Encodage!A6819="","",IF(COUNTIF($A$2:A6818,Encodage!A6819),"",IF(AND(Encodage!A6819&gt;=$G$2,Encodage!A6819&lt;=$H$2),Encodage!B6819,"")))</f>
        <v/>
      </c>
      <c r="B6819" s="62" t="str">
        <f>IF(A6819="","",IF(COUNTIF($A$2:B6818,Encodage!B6819)&gt;0,"",IF(AND(Encodage!B6819&gt;=$G$2,Encodage!A6819&lt;=$H$2),Encodage!C6819,"")))</f>
        <v/>
      </c>
      <c r="C6819" s="62"/>
      <c r="D6819" s="61"/>
      <c r="E6819" s="61"/>
      <c r="F6819" s="61"/>
      <c r="G6819" s="61"/>
      <c r="H6819" s="61"/>
      <c r="I6819" s="61"/>
      <c r="J6819" s="61"/>
      <c r="K6819" s="61"/>
    </row>
    <row r="6820" spans="1:11">
      <c r="A6820" s="62" t="str">
        <f>IF(Encodage!A6820="","",IF(COUNTIF($A$2:A6819,Encodage!A6820),"",IF(AND(Encodage!A6820&gt;=$G$2,Encodage!A6820&lt;=$H$2),Encodage!B6820,"")))</f>
        <v/>
      </c>
      <c r="B6820" s="62" t="str">
        <f>IF(A6820="","",IF(COUNTIF($A$2:B6819,Encodage!B6820)&gt;0,"",IF(AND(Encodage!B6820&gt;=$G$2,Encodage!A6820&lt;=$H$2),Encodage!C6820,"")))</f>
        <v/>
      </c>
      <c r="C6820" s="62"/>
      <c r="D6820" s="61"/>
      <c r="E6820" s="61"/>
      <c r="F6820" s="61"/>
      <c r="G6820" s="61"/>
      <c r="H6820" s="61"/>
      <c r="I6820" s="61"/>
      <c r="J6820" s="61"/>
      <c r="K6820" s="61"/>
    </row>
    <row r="6821" spans="1:11">
      <c r="A6821" s="62" t="str">
        <f>IF(Encodage!A6821="","",IF(COUNTIF($A$2:A6820,Encodage!A6821),"",IF(AND(Encodage!A6821&gt;=$G$2,Encodage!A6821&lt;=$H$2),Encodage!B6821,"")))</f>
        <v/>
      </c>
      <c r="B6821" s="62" t="str">
        <f>IF(A6821="","",IF(COUNTIF($A$2:B6820,Encodage!B6821)&gt;0,"",IF(AND(Encodage!B6821&gt;=$G$2,Encodage!A6821&lt;=$H$2),Encodage!C6821,"")))</f>
        <v/>
      </c>
      <c r="C6821" s="62"/>
      <c r="D6821" s="61"/>
      <c r="E6821" s="61"/>
      <c r="F6821" s="61"/>
      <c r="G6821" s="61"/>
      <c r="H6821" s="61"/>
      <c r="I6821" s="61"/>
      <c r="J6821" s="61"/>
      <c r="K6821" s="61"/>
    </row>
    <row r="6822" spans="1:11">
      <c r="A6822" s="62" t="str">
        <f>IF(Encodage!A6822="","",IF(COUNTIF($A$2:A6821,Encodage!A6822),"",IF(AND(Encodage!A6822&gt;=$G$2,Encodage!A6822&lt;=$H$2),Encodage!B6822,"")))</f>
        <v/>
      </c>
      <c r="B6822" s="62" t="str">
        <f>IF(A6822="","",IF(COUNTIF($A$2:B6821,Encodage!B6822)&gt;0,"",IF(AND(Encodage!B6822&gt;=$G$2,Encodage!A6822&lt;=$H$2),Encodage!C6822,"")))</f>
        <v/>
      </c>
      <c r="C6822" s="62"/>
      <c r="D6822" s="61"/>
      <c r="E6822" s="61"/>
      <c r="F6822" s="61"/>
      <c r="G6822" s="61"/>
      <c r="H6822" s="61"/>
      <c r="I6822" s="61"/>
      <c r="J6822" s="61"/>
      <c r="K6822" s="61"/>
    </row>
    <row r="6823" spans="1:11">
      <c r="A6823" s="62" t="str">
        <f>IF(Encodage!A6823="","",IF(COUNTIF($A$2:A6822,Encodage!A6823),"",IF(AND(Encodage!A6823&gt;=$G$2,Encodage!A6823&lt;=$H$2),Encodage!B6823,"")))</f>
        <v/>
      </c>
      <c r="B6823" s="62" t="str">
        <f>IF(A6823="","",IF(COUNTIF($A$2:B6822,Encodage!B6823)&gt;0,"",IF(AND(Encodage!B6823&gt;=$G$2,Encodage!A6823&lt;=$H$2),Encodage!C6823,"")))</f>
        <v/>
      </c>
      <c r="C6823" s="62"/>
      <c r="D6823" s="61"/>
      <c r="E6823" s="61"/>
      <c r="F6823" s="61"/>
      <c r="G6823" s="61"/>
      <c r="H6823" s="61"/>
      <c r="I6823" s="61"/>
      <c r="J6823" s="61"/>
      <c r="K6823" s="61"/>
    </row>
    <row r="6824" spans="1:11">
      <c r="A6824" s="62" t="str">
        <f>IF(Encodage!A6824="","",IF(COUNTIF($A$2:A6823,Encodage!A6824),"",IF(AND(Encodage!A6824&gt;=$G$2,Encodage!A6824&lt;=$H$2),Encodage!B6824,"")))</f>
        <v/>
      </c>
      <c r="B6824" s="62" t="str">
        <f>IF(A6824="","",IF(COUNTIF($A$2:B6823,Encodage!B6824)&gt;0,"",IF(AND(Encodage!B6824&gt;=$G$2,Encodage!A6824&lt;=$H$2),Encodage!C6824,"")))</f>
        <v/>
      </c>
      <c r="C6824" s="62"/>
      <c r="D6824" s="61"/>
      <c r="E6824" s="61"/>
      <c r="F6824" s="61"/>
      <c r="G6824" s="61"/>
      <c r="H6824" s="61"/>
      <c r="I6824" s="61"/>
      <c r="J6824" s="61"/>
      <c r="K6824" s="61"/>
    </row>
    <row r="6825" spans="1:11">
      <c r="A6825" s="62" t="str">
        <f>IF(Encodage!A6825="","",IF(COUNTIF($A$2:A6824,Encodage!A6825),"",IF(AND(Encodage!A6825&gt;=$G$2,Encodage!A6825&lt;=$H$2),Encodage!B6825,"")))</f>
        <v/>
      </c>
      <c r="B6825" s="62" t="str">
        <f>IF(A6825="","",IF(COUNTIF($A$2:B6824,Encodage!B6825)&gt;0,"",IF(AND(Encodage!B6825&gt;=$G$2,Encodage!A6825&lt;=$H$2),Encodage!C6825,"")))</f>
        <v/>
      </c>
      <c r="C6825" s="62"/>
      <c r="D6825" s="61"/>
      <c r="E6825" s="61"/>
      <c r="F6825" s="61"/>
      <c r="G6825" s="61"/>
      <c r="H6825" s="61"/>
      <c r="I6825" s="61"/>
      <c r="J6825" s="61"/>
      <c r="K6825" s="61"/>
    </row>
    <row r="6826" spans="1:11">
      <c r="A6826" s="62" t="str">
        <f>IF(Encodage!A6826="","",IF(COUNTIF($A$2:A6825,Encodage!A6826),"",IF(AND(Encodage!A6826&gt;=$G$2,Encodage!A6826&lt;=$H$2),Encodage!B6826,"")))</f>
        <v/>
      </c>
      <c r="B6826" s="62" t="str">
        <f>IF(A6826="","",IF(COUNTIF($A$2:B6825,Encodage!B6826)&gt;0,"",IF(AND(Encodage!B6826&gt;=$G$2,Encodage!A6826&lt;=$H$2),Encodage!C6826,"")))</f>
        <v/>
      </c>
      <c r="C6826" s="62"/>
      <c r="D6826" s="61"/>
      <c r="E6826" s="61"/>
      <c r="F6826" s="61"/>
      <c r="G6826" s="61"/>
      <c r="H6826" s="61"/>
      <c r="I6826" s="61"/>
      <c r="J6826" s="61"/>
      <c r="K6826" s="61"/>
    </row>
    <row r="6827" spans="1:11">
      <c r="A6827" s="62" t="str">
        <f>IF(Encodage!A6827="","",IF(COUNTIF($A$2:A6826,Encodage!A6827),"",IF(AND(Encodage!A6827&gt;=$G$2,Encodage!A6827&lt;=$H$2),Encodage!B6827,"")))</f>
        <v/>
      </c>
      <c r="B6827" s="62" t="str">
        <f>IF(A6827="","",IF(COUNTIF($A$2:B6826,Encodage!B6827)&gt;0,"",IF(AND(Encodage!B6827&gt;=$G$2,Encodage!A6827&lt;=$H$2),Encodage!C6827,"")))</f>
        <v/>
      </c>
      <c r="C6827" s="62"/>
      <c r="D6827" s="61"/>
      <c r="E6827" s="61"/>
      <c r="F6827" s="61"/>
      <c r="G6827" s="61"/>
      <c r="H6827" s="61"/>
      <c r="I6827" s="61"/>
      <c r="J6827" s="61"/>
      <c r="K6827" s="61"/>
    </row>
    <row r="6828" spans="1:11">
      <c r="A6828" s="62" t="str">
        <f>IF(Encodage!A6828="","",IF(COUNTIF($A$2:A6827,Encodage!A6828),"",IF(AND(Encodage!A6828&gt;=$G$2,Encodage!A6828&lt;=$H$2),Encodage!B6828,"")))</f>
        <v/>
      </c>
      <c r="B6828" s="62" t="str">
        <f>IF(A6828="","",IF(COUNTIF($A$2:B6827,Encodage!B6828)&gt;0,"",IF(AND(Encodage!B6828&gt;=$G$2,Encodage!A6828&lt;=$H$2),Encodage!C6828,"")))</f>
        <v/>
      </c>
      <c r="C6828" s="62"/>
      <c r="D6828" s="61"/>
      <c r="E6828" s="61"/>
      <c r="F6828" s="61"/>
      <c r="G6828" s="61"/>
      <c r="H6828" s="61"/>
      <c r="I6828" s="61"/>
      <c r="J6828" s="61"/>
      <c r="K6828" s="61"/>
    </row>
    <row r="6829" spans="1:11">
      <c r="A6829" s="62" t="str">
        <f>IF(Encodage!A6829="","",IF(COUNTIF($A$2:A6828,Encodage!A6829),"",IF(AND(Encodage!A6829&gt;=$G$2,Encodage!A6829&lt;=$H$2),Encodage!B6829,"")))</f>
        <v/>
      </c>
      <c r="B6829" s="62" t="str">
        <f>IF(A6829="","",IF(COUNTIF($A$2:B6828,Encodage!B6829)&gt;0,"",IF(AND(Encodage!B6829&gt;=$G$2,Encodage!A6829&lt;=$H$2),Encodage!C6829,"")))</f>
        <v/>
      </c>
      <c r="C6829" s="62"/>
      <c r="D6829" s="61"/>
      <c r="E6829" s="61"/>
      <c r="F6829" s="61"/>
      <c r="G6829" s="61"/>
      <c r="H6829" s="61"/>
      <c r="I6829" s="61"/>
      <c r="J6829" s="61"/>
      <c r="K6829" s="61"/>
    </row>
    <row r="6830" spans="1:11">
      <c r="A6830" s="62" t="str">
        <f>IF(Encodage!A6830="","",IF(COUNTIF($A$2:A6829,Encodage!A6830),"",IF(AND(Encodage!A6830&gt;=$G$2,Encodage!A6830&lt;=$H$2),Encodage!B6830,"")))</f>
        <v/>
      </c>
      <c r="B6830" s="62" t="str">
        <f>IF(A6830="","",IF(COUNTIF($A$2:B6829,Encodage!B6830)&gt;0,"",IF(AND(Encodage!B6830&gt;=$G$2,Encodage!A6830&lt;=$H$2),Encodage!C6830,"")))</f>
        <v/>
      </c>
      <c r="C6830" s="62"/>
      <c r="D6830" s="61"/>
      <c r="E6830" s="61"/>
      <c r="F6830" s="61"/>
      <c r="G6830" s="61"/>
      <c r="H6830" s="61"/>
      <c r="I6830" s="61"/>
      <c r="J6830" s="61"/>
      <c r="K6830" s="61"/>
    </row>
    <row r="6831" spans="1:11">
      <c r="A6831" s="62" t="str">
        <f>IF(Encodage!A6831="","",IF(COUNTIF($A$2:A6830,Encodage!A6831),"",IF(AND(Encodage!A6831&gt;=$G$2,Encodage!A6831&lt;=$H$2),Encodage!B6831,"")))</f>
        <v/>
      </c>
      <c r="B6831" s="62" t="str">
        <f>IF(A6831="","",IF(COUNTIF($A$2:B6830,Encodage!B6831)&gt;0,"",IF(AND(Encodage!B6831&gt;=$G$2,Encodage!A6831&lt;=$H$2),Encodage!C6831,"")))</f>
        <v/>
      </c>
      <c r="C6831" s="62"/>
      <c r="D6831" s="61"/>
      <c r="E6831" s="61"/>
      <c r="F6831" s="61"/>
      <c r="G6831" s="61"/>
      <c r="H6831" s="61"/>
      <c r="I6831" s="61"/>
      <c r="J6831" s="61"/>
      <c r="K6831" s="61"/>
    </row>
    <row r="6832" spans="1:11">
      <c r="A6832" s="62" t="str">
        <f>IF(Encodage!A6832="","",IF(COUNTIF($A$2:A6831,Encodage!A6832),"",IF(AND(Encodage!A6832&gt;=$G$2,Encodage!A6832&lt;=$H$2),Encodage!B6832,"")))</f>
        <v/>
      </c>
      <c r="B6832" s="62" t="str">
        <f>IF(A6832="","",IF(COUNTIF($A$2:B6831,Encodage!B6832)&gt;0,"",IF(AND(Encodage!B6832&gt;=$G$2,Encodage!A6832&lt;=$H$2),Encodage!C6832,"")))</f>
        <v/>
      </c>
      <c r="C6832" s="62"/>
      <c r="D6832" s="61"/>
      <c r="E6832" s="61"/>
      <c r="F6832" s="61"/>
      <c r="G6832" s="61"/>
      <c r="H6832" s="61"/>
      <c r="I6832" s="61"/>
      <c r="J6832" s="61"/>
      <c r="K6832" s="61"/>
    </row>
    <row r="6833" spans="1:11">
      <c r="A6833" s="62" t="str">
        <f>IF(Encodage!A6833="","",IF(COUNTIF($A$2:A6832,Encodage!A6833),"",IF(AND(Encodage!A6833&gt;=$G$2,Encodage!A6833&lt;=$H$2),Encodage!B6833,"")))</f>
        <v/>
      </c>
      <c r="B6833" s="62" t="str">
        <f>IF(A6833="","",IF(COUNTIF($A$2:B6832,Encodage!B6833)&gt;0,"",IF(AND(Encodage!B6833&gt;=$G$2,Encodage!A6833&lt;=$H$2),Encodage!C6833,"")))</f>
        <v/>
      </c>
      <c r="C6833" s="62"/>
      <c r="D6833" s="61"/>
      <c r="E6833" s="61"/>
      <c r="F6833" s="61"/>
      <c r="G6833" s="61"/>
      <c r="H6833" s="61"/>
      <c r="I6833" s="61"/>
      <c r="J6833" s="61"/>
      <c r="K6833" s="61"/>
    </row>
    <row r="6834" spans="1:11">
      <c r="A6834" s="62" t="str">
        <f>IF(Encodage!A6834="","",IF(COUNTIF($A$2:A6833,Encodage!A6834),"",IF(AND(Encodage!A6834&gt;=$G$2,Encodage!A6834&lt;=$H$2),Encodage!B6834,"")))</f>
        <v/>
      </c>
      <c r="B6834" s="62" t="str">
        <f>IF(A6834="","",IF(COUNTIF($A$2:B6833,Encodage!B6834)&gt;0,"",IF(AND(Encodage!B6834&gt;=$G$2,Encodage!A6834&lt;=$H$2),Encodage!C6834,"")))</f>
        <v/>
      </c>
      <c r="C6834" s="62"/>
      <c r="D6834" s="61"/>
      <c r="E6834" s="61"/>
      <c r="F6834" s="61"/>
      <c r="G6834" s="61"/>
      <c r="H6834" s="61"/>
      <c r="I6834" s="61"/>
      <c r="J6834" s="61"/>
      <c r="K6834" s="61"/>
    </row>
    <row r="6835" spans="1:11">
      <c r="A6835" s="62" t="str">
        <f>IF(Encodage!A6835="","",IF(COUNTIF($A$2:A6834,Encodage!A6835),"",IF(AND(Encodage!A6835&gt;=$G$2,Encodage!A6835&lt;=$H$2),Encodage!B6835,"")))</f>
        <v/>
      </c>
      <c r="B6835" s="62" t="str">
        <f>IF(A6835="","",IF(COUNTIF($A$2:B6834,Encodage!B6835)&gt;0,"",IF(AND(Encodage!B6835&gt;=$G$2,Encodage!A6835&lt;=$H$2),Encodage!C6835,"")))</f>
        <v/>
      </c>
      <c r="C6835" s="62"/>
      <c r="D6835" s="61"/>
      <c r="E6835" s="61"/>
      <c r="F6835" s="61"/>
      <c r="G6835" s="61"/>
      <c r="H6835" s="61"/>
      <c r="I6835" s="61"/>
      <c r="J6835" s="61"/>
      <c r="K6835" s="61"/>
    </row>
    <row r="6836" spans="1:11">
      <c r="A6836" s="62" t="str">
        <f>IF(Encodage!A6836="","",IF(COUNTIF($A$2:A6835,Encodage!A6836),"",IF(AND(Encodage!A6836&gt;=$G$2,Encodage!A6836&lt;=$H$2),Encodage!B6836,"")))</f>
        <v/>
      </c>
      <c r="B6836" s="62" t="str">
        <f>IF(A6836="","",IF(COUNTIF($A$2:B6835,Encodage!B6836)&gt;0,"",IF(AND(Encodage!B6836&gt;=$G$2,Encodage!A6836&lt;=$H$2),Encodage!C6836,"")))</f>
        <v/>
      </c>
      <c r="C6836" s="62"/>
      <c r="D6836" s="61"/>
      <c r="E6836" s="61"/>
      <c r="F6836" s="61"/>
      <c r="G6836" s="61"/>
      <c r="H6836" s="61"/>
      <c r="I6836" s="61"/>
      <c r="J6836" s="61"/>
      <c r="K6836" s="61"/>
    </row>
    <row r="6837" spans="1:11">
      <c r="A6837" s="62" t="str">
        <f>IF(Encodage!A6837="","",IF(COUNTIF($A$2:A6836,Encodage!A6837),"",IF(AND(Encodage!A6837&gt;=$G$2,Encodage!A6837&lt;=$H$2),Encodage!B6837,"")))</f>
        <v/>
      </c>
      <c r="B6837" s="62" t="str">
        <f>IF(A6837="","",IF(COUNTIF($A$2:B6836,Encodage!B6837)&gt;0,"",IF(AND(Encodage!B6837&gt;=$G$2,Encodage!A6837&lt;=$H$2),Encodage!C6837,"")))</f>
        <v/>
      </c>
      <c r="C6837" s="62"/>
      <c r="D6837" s="61"/>
      <c r="E6837" s="61"/>
      <c r="F6837" s="61"/>
      <c r="G6837" s="61"/>
      <c r="H6837" s="61"/>
      <c r="I6837" s="61"/>
      <c r="J6837" s="61"/>
      <c r="K6837" s="61"/>
    </row>
    <row r="6838" spans="1:11">
      <c r="A6838" s="62" t="str">
        <f>IF(Encodage!A6838="","",IF(COUNTIF($A$2:A6837,Encodage!A6838),"",IF(AND(Encodage!A6838&gt;=$G$2,Encodage!A6838&lt;=$H$2),Encodage!B6838,"")))</f>
        <v/>
      </c>
      <c r="B6838" s="62" t="str">
        <f>IF(A6838="","",IF(COUNTIF($A$2:B6837,Encodage!B6838)&gt;0,"",IF(AND(Encodage!B6838&gt;=$G$2,Encodage!A6838&lt;=$H$2),Encodage!C6838,"")))</f>
        <v/>
      </c>
      <c r="C6838" s="62"/>
      <c r="D6838" s="61"/>
      <c r="E6838" s="61"/>
      <c r="F6838" s="61"/>
      <c r="G6838" s="61"/>
      <c r="H6838" s="61"/>
      <c r="I6838" s="61"/>
      <c r="J6838" s="61"/>
      <c r="K6838" s="61"/>
    </row>
    <row r="6839" spans="1:11">
      <c r="A6839" s="62" t="str">
        <f>IF(Encodage!A6839="","",IF(COUNTIF($A$2:A6838,Encodage!A6839),"",IF(AND(Encodage!A6839&gt;=$G$2,Encodage!A6839&lt;=$H$2),Encodage!B6839,"")))</f>
        <v/>
      </c>
      <c r="B6839" s="62" t="str">
        <f>IF(A6839="","",IF(COUNTIF($A$2:B6838,Encodage!B6839)&gt;0,"",IF(AND(Encodage!B6839&gt;=$G$2,Encodage!A6839&lt;=$H$2),Encodage!C6839,"")))</f>
        <v/>
      </c>
      <c r="C6839" s="62"/>
      <c r="D6839" s="61"/>
      <c r="E6839" s="61"/>
      <c r="F6839" s="61"/>
      <c r="G6839" s="61"/>
      <c r="H6839" s="61"/>
      <c r="I6839" s="61"/>
      <c r="J6839" s="61"/>
      <c r="K6839" s="61"/>
    </row>
    <row r="6840" spans="1:11">
      <c r="A6840" s="62" t="str">
        <f>IF(Encodage!A6840="","",IF(COUNTIF($A$2:A6839,Encodage!A6840),"",IF(AND(Encodage!A6840&gt;=$G$2,Encodage!A6840&lt;=$H$2),Encodage!B6840,"")))</f>
        <v/>
      </c>
      <c r="B6840" s="62" t="str">
        <f>IF(A6840="","",IF(COUNTIF($A$2:B6839,Encodage!B6840)&gt;0,"",IF(AND(Encodage!B6840&gt;=$G$2,Encodage!A6840&lt;=$H$2),Encodage!C6840,"")))</f>
        <v/>
      </c>
      <c r="C6840" s="62"/>
      <c r="D6840" s="61"/>
      <c r="E6840" s="61"/>
      <c r="F6840" s="61"/>
      <c r="G6840" s="61"/>
      <c r="H6840" s="61"/>
      <c r="I6840" s="61"/>
      <c r="J6840" s="61"/>
      <c r="K6840" s="61"/>
    </row>
    <row r="6841" spans="1:11">
      <c r="A6841" s="62" t="str">
        <f>IF(Encodage!A6841="","",IF(COUNTIF($A$2:A6840,Encodage!A6841),"",IF(AND(Encodage!A6841&gt;=$G$2,Encodage!A6841&lt;=$H$2),Encodage!B6841,"")))</f>
        <v/>
      </c>
      <c r="B6841" s="62" t="str">
        <f>IF(A6841="","",IF(COUNTIF($A$2:B6840,Encodage!B6841)&gt;0,"",IF(AND(Encodage!B6841&gt;=$G$2,Encodage!A6841&lt;=$H$2),Encodage!C6841,"")))</f>
        <v/>
      </c>
      <c r="C6841" s="62"/>
      <c r="D6841" s="61"/>
      <c r="E6841" s="61"/>
      <c r="F6841" s="61"/>
      <c r="G6841" s="61"/>
      <c r="H6841" s="61"/>
      <c r="I6841" s="61"/>
      <c r="J6841" s="61"/>
      <c r="K6841" s="61"/>
    </row>
    <row r="6842" spans="1:11">
      <c r="A6842" s="62" t="str">
        <f>IF(Encodage!A6842="","",IF(COUNTIF($A$2:A6841,Encodage!A6842),"",IF(AND(Encodage!A6842&gt;=$G$2,Encodage!A6842&lt;=$H$2),Encodage!B6842,"")))</f>
        <v/>
      </c>
      <c r="B6842" s="62" t="str">
        <f>IF(A6842="","",IF(COUNTIF($A$2:B6841,Encodage!B6842)&gt;0,"",IF(AND(Encodage!B6842&gt;=$G$2,Encodage!A6842&lt;=$H$2),Encodage!C6842,"")))</f>
        <v/>
      </c>
      <c r="C6842" s="62"/>
      <c r="D6842" s="61"/>
      <c r="E6842" s="61"/>
      <c r="F6842" s="61"/>
      <c r="G6842" s="61"/>
      <c r="H6842" s="61"/>
      <c r="I6842" s="61"/>
      <c r="J6842" s="61"/>
      <c r="K6842" s="61"/>
    </row>
    <row r="6843" spans="1:11">
      <c r="A6843" s="62" t="str">
        <f>IF(Encodage!A6843="","",IF(COUNTIF($A$2:A6842,Encodage!A6843),"",IF(AND(Encodage!A6843&gt;=$G$2,Encodage!A6843&lt;=$H$2),Encodage!B6843,"")))</f>
        <v/>
      </c>
      <c r="B6843" s="62" t="str">
        <f>IF(A6843="","",IF(COUNTIF($A$2:B6842,Encodage!B6843)&gt;0,"",IF(AND(Encodage!B6843&gt;=$G$2,Encodage!A6843&lt;=$H$2),Encodage!C6843,"")))</f>
        <v/>
      </c>
      <c r="C6843" s="62"/>
      <c r="D6843" s="61"/>
      <c r="E6843" s="61"/>
      <c r="F6843" s="61"/>
      <c r="G6843" s="61"/>
      <c r="H6843" s="61"/>
      <c r="I6843" s="61"/>
      <c r="J6843" s="61"/>
      <c r="K6843" s="61"/>
    </row>
    <row r="6844" spans="1:11">
      <c r="A6844" s="62" t="str">
        <f>IF(Encodage!A6844="","",IF(COUNTIF($A$2:A6843,Encodage!A6844),"",IF(AND(Encodage!A6844&gt;=$G$2,Encodage!A6844&lt;=$H$2),Encodage!B6844,"")))</f>
        <v/>
      </c>
      <c r="B6844" s="62" t="str">
        <f>IF(A6844="","",IF(COUNTIF($A$2:B6843,Encodage!B6844)&gt;0,"",IF(AND(Encodage!B6844&gt;=$G$2,Encodage!A6844&lt;=$H$2),Encodage!C6844,"")))</f>
        <v/>
      </c>
      <c r="C6844" s="62"/>
      <c r="D6844" s="61"/>
      <c r="E6844" s="61"/>
      <c r="F6844" s="61"/>
      <c r="G6844" s="61"/>
      <c r="H6844" s="61"/>
      <c r="I6844" s="61"/>
      <c r="J6844" s="61"/>
      <c r="K6844" s="61"/>
    </row>
    <row r="6845" spans="1:11">
      <c r="A6845" s="62" t="str">
        <f>IF(Encodage!A6845="","",IF(COUNTIF($A$2:A6844,Encodage!A6845),"",IF(AND(Encodage!A6845&gt;=$G$2,Encodage!A6845&lt;=$H$2),Encodage!B6845,"")))</f>
        <v/>
      </c>
      <c r="B6845" s="62" t="str">
        <f>IF(A6845="","",IF(COUNTIF($A$2:B6844,Encodage!B6845)&gt;0,"",IF(AND(Encodage!B6845&gt;=$G$2,Encodage!A6845&lt;=$H$2),Encodage!C6845,"")))</f>
        <v/>
      </c>
      <c r="C6845" s="62"/>
      <c r="D6845" s="61"/>
      <c r="E6845" s="61"/>
      <c r="F6845" s="61"/>
      <c r="G6845" s="61"/>
      <c r="H6845" s="61"/>
      <c r="I6845" s="61"/>
      <c r="J6845" s="61"/>
      <c r="K6845" s="61"/>
    </row>
    <row r="6846" spans="1:11">
      <c r="A6846" s="62" t="str">
        <f>IF(Encodage!A6846="","",IF(COUNTIF($A$2:A6845,Encodage!A6846),"",IF(AND(Encodage!A6846&gt;=$G$2,Encodage!A6846&lt;=$H$2),Encodage!B6846,"")))</f>
        <v/>
      </c>
      <c r="B6846" s="62" t="str">
        <f>IF(A6846="","",IF(COUNTIF($A$2:B6845,Encodage!B6846)&gt;0,"",IF(AND(Encodage!B6846&gt;=$G$2,Encodage!A6846&lt;=$H$2),Encodage!C6846,"")))</f>
        <v/>
      </c>
      <c r="C6846" s="62"/>
      <c r="D6846" s="61"/>
      <c r="E6846" s="61"/>
      <c r="F6846" s="61"/>
      <c r="G6846" s="61"/>
      <c r="H6846" s="61"/>
      <c r="I6846" s="61"/>
      <c r="J6846" s="61"/>
      <c r="K6846" s="61"/>
    </row>
    <row r="6847" spans="1:11">
      <c r="A6847" s="62" t="str">
        <f>IF(Encodage!A6847="","",IF(COUNTIF($A$2:A6846,Encodage!A6847),"",IF(AND(Encodage!A6847&gt;=$G$2,Encodage!A6847&lt;=$H$2),Encodage!B6847,"")))</f>
        <v/>
      </c>
      <c r="B6847" s="62" t="str">
        <f>IF(A6847="","",IF(COUNTIF($A$2:B6846,Encodage!B6847)&gt;0,"",IF(AND(Encodage!B6847&gt;=$G$2,Encodage!A6847&lt;=$H$2),Encodage!C6847,"")))</f>
        <v/>
      </c>
      <c r="C6847" s="62"/>
      <c r="D6847" s="61"/>
      <c r="E6847" s="61"/>
      <c r="F6847" s="61"/>
      <c r="G6847" s="61"/>
      <c r="H6847" s="61"/>
      <c r="I6847" s="61"/>
      <c r="J6847" s="61"/>
      <c r="K6847" s="61"/>
    </row>
    <row r="6848" spans="1:11">
      <c r="A6848" s="62" t="str">
        <f>IF(Encodage!A6848="","",IF(COUNTIF($A$2:A6847,Encodage!A6848),"",IF(AND(Encodage!A6848&gt;=$G$2,Encodage!A6848&lt;=$H$2),Encodage!B6848,"")))</f>
        <v/>
      </c>
      <c r="B6848" s="62" t="str">
        <f>IF(A6848="","",IF(COUNTIF($A$2:B6847,Encodage!B6848)&gt;0,"",IF(AND(Encodage!B6848&gt;=$G$2,Encodage!A6848&lt;=$H$2),Encodage!C6848,"")))</f>
        <v/>
      </c>
      <c r="C6848" s="62"/>
      <c r="D6848" s="61"/>
      <c r="E6848" s="61"/>
      <c r="F6848" s="61"/>
      <c r="G6848" s="61"/>
      <c r="H6848" s="61"/>
      <c r="I6848" s="61"/>
      <c r="J6848" s="61"/>
      <c r="K6848" s="61"/>
    </row>
    <row r="6849" spans="1:11">
      <c r="A6849" s="62" t="str">
        <f>IF(Encodage!A6849="","",IF(COUNTIF($A$2:A6848,Encodage!A6849),"",IF(AND(Encodage!A6849&gt;=$G$2,Encodage!A6849&lt;=$H$2),Encodage!B6849,"")))</f>
        <v/>
      </c>
      <c r="B6849" s="62" t="str">
        <f>IF(A6849="","",IF(COUNTIF($A$2:B6848,Encodage!B6849)&gt;0,"",IF(AND(Encodage!B6849&gt;=$G$2,Encodage!A6849&lt;=$H$2),Encodage!C6849,"")))</f>
        <v/>
      </c>
      <c r="C6849" s="62"/>
      <c r="D6849" s="61"/>
      <c r="E6849" s="61"/>
      <c r="F6849" s="61"/>
      <c r="G6849" s="61"/>
      <c r="H6849" s="61"/>
      <c r="I6849" s="61"/>
      <c r="J6849" s="61"/>
      <c r="K6849" s="61"/>
    </row>
    <row r="6850" spans="1:11">
      <c r="A6850" s="62" t="str">
        <f>IF(Encodage!A6850="","",IF(COUNTIF($A$2:A6849,Encodage!A6850),"",IF(AND(Encodage!A6850&gt;=$G$2,Encodage!A6850&lt;=$H$2),Encodage!B6850,"")))</f>
        <v/>
      </c>
      <c r="B6850" s="62" t="str">
        <f>IF(A6850="","",IF(COUNTIF($A$2:B6849,Encodage!B6850)&gt;0,"",IF(AND(Encodage!B6850&gt;=$G$2,Encodage!A6850&lt;=$H$2),Encodage!C6850,"")))</f>
        <v/>
      </c>
      <c r="C6850" s="62"/>
      <c r="D6850" s="61"/>
      <c r="E6850" s="61"/>
      <c r="F6850" s="61"/>
      <c r="G6850" s="61"/>
      <c r="H6850" s="61"/>
      <c r="I6850" s="61"/>
      <c r="J6850" s="61"/>
      <c r="K6850" s="61"/>
    </row>
    <row r="6851" spans="1:11">
      <c r="A6851" s="62" t="str">
        <f>IF(Encodage!A6851="","",IF(COUNTIF($A$2:A6850,Encodage!A6851),"",IF(AND(Encodage!A6851&gt;=$G$2,Encodage!A6851&lt;=$H$2),Encodage!B6851,"")))</f>
        <v/>
      </c>
      <c r="B6851" s="62" t="str">
        <f>IF(A6851="","",IF(COUNTIF($A$2:B6850,Encodage!B6851)&gt;0,"",IF(AND(Encodage!B6851&gt;=$G$2,Encodage!A6851&lt;=$H$2),Encodage!C6851,"")))</f>
        <v/>
      </c>
      <c r="C6851" s="62"/>
      <c r="D6851" s="61"/>
      <c r="E6851" s="61"/>
      <c r="F6851" s="61"/>
      <c r="G6851" s="61"/>
      <c r="H6851" s="61"/>
      <c r="I6851" s="61"/>
      <c r="J6851" s="61"/>
      <c r="K6851" s="61"/>
    </row>
    <row r="6852" spans="1:11">
      <c r="A6852" s="62" t="str">
        <f>IF(Encodage!A6852="","",IF(COUNTIF($A$2:A6851,Encodage!A6852),"",IF(AND(Encodage!A6852&gt;=$G$2,Encodage!A6852&lt;=$H$2),Encodage!B6852,"")))</f>
        <v/>
      </c>
      <c r="B6852" s="62" t="str">
        <f>IF(A6852="","",IF(COUNTIF($A$2:B6851,Encodage!B6852)&gt;0,"",IF(AND(Encodage!B6852&gt;=$G$2,Encodage!A6852&lt;=$H$2),Encodage!C6852,"")))</f>
        <v/>
      </c>
      <c r="C6852" s="62"/>
      <c r="D6852" s="61"/>
      <c r="E6852" s="61"/>
      <c r="F6852" s="61"/>
      <c r="G6852" s="61"/>
      <c r="H6852" s="61"/>
      <c r="I6852" s="61"/>
      <c r="J6852" s="61"/>
      <c r="K6852" s="61"/>
    </row>
    <row r="6853" spans="1:11">
      <c r="A6853" s="62" t="str">
        <f>IF(Encodage!A6853="","",IF(COUNTIF($A$2:A6852,Encodage!A6853),"",IF(AND(Encodage!A6853&gt;=$G$2,Encodage!A6853&lt;=$H$2),Encodage!B6853,"")))</f>
        <v/>
      </c>
      <c r="B6853" s="62" t="str">
        <f>IF(A6853="","",IF(COUNTIF($A$2:B6852,Encodage!B6853)&gt;0,"",IF(AND(Encodage!B6853&gt;=$G$2,Encodage!A6853&lt;=$H$2),Encodage!C6853,"")))</f>
        <v/>
      </c>
      <c r="C6853" s="62"/>
      <c r="D6853" s="61"/>
      <c r="E6853" s="61"/>
      <c r="F6853" s="61"/>
      <c r="G6853" s="61"/>
      <c r="H6853" s="61"/>
      <c r="I6853" s="61"/>
      <c r="J6853" s="61"/>
      <c r="K6853" s="61"/>
    </row>
    <row r="6854" spans="1:11">
      <c r="A6854" s="62" t="str">
        <f>IF(Encodage!A6854="","",IF(COUNTIF($A$2:A6853,Encodage!A6854),"",IF(AND(Encodage!A6854&gt;=$G$2,Encodage!A6854&lt;=$H$2),Encodage!B6854,"")))</f>
        <v/>
      </c>
      <c r="B6854" s="62" t="str">
        <f>IF(A6854="","",IF(COUNTIF($A$2:B6853,Encodage!B6854)&gt;0,"",IF(AND(Encodage!B6854&gt;=$G$2,Encodage!A6854&lt;=$H$2),Encodage!C6854,"")))</f>
        <v/>
      </c>
      <c r="C6854" s="62"/>
      <c r="D6854" s="61"/>
      <c r="E6854" s="61"/>
      <c r="F6854" s="61"/>
      <c r="G6854" s="61"/>
      <c r="H6854" s="61"/>
      <c r="I6854" s="61"/>
      <c r="J6854" s="61"/>
      <c r="K6854" s="61"/>
    </row>
    <row r="6855" spans="1:11">
      <c r="A6855" s="62" t="str">
        <f>IF(Encodage!A6855="","",IF(COUNTIF($A$2:A6854,Encodage!A6855),"",IF(AND(Encodage!A6855&gt;=$G$2,Encodage!A6855&lt;=$H$2),Encodage!B6855,"")))</f>
        <v/>
      </c>
      <c r="B6855" s="62" t="str">
        <f>IF(A6855="","",IF(COUNTIF($A$2:B6854,Encodage!B6855)&gt;0,"",IF(AND(Encodage!B6855&gt;=$G$2,Encodage!A6855&lt;=$H$2),Encodage!C6855,"")))</f>
        <v/>
      </c>
      <c r="C6855" s="62"/>
      <c r="D6855" s="61"/>
      <c r="E6855" s="61"/>
      <c r="F6855" s="61"/>
      <c r="G6855" s="61"/>
      <c r="H6855" s="61"/>
      <c r="I6855" s="61"/>
      <c r="J6855" s="61"/>
      <c r="K6855" s="61"/>
    </row>
    <row r="6856" spans="1:11">
      <c r="A6856" s="62" t="str">
        <f>IF(Encodage!A6856="","",IF(COUNTIF($A$2:A6855,Encodage!A6856),"",IF(AND(Encodage!A6856&gt;=$G$2,Encodage!A6856&lt;=$H$2),Encodage!B6856,"")))</f>
        <v/>
      </c>
      <c r="B6856" s="62" t="str">
        <f>IF(A6856="","",IF(COUNTIF($A$2:B6855,Encodage!B6856)&gt;0,"",IF(AND(Encodage!B6856&gt;=$G$2,Encodage!A6856&lt;=$H$2),Encodage!C6856,"")))</f>
        <v/>
      </c>
      <c r="C6856" s="62"/>
      <c r="D6856" s="61"/>
      <c r="E6856" s="61"/>
      <c r="F6856" s="61"/>
      <c r="G6856" s="61"/>
      <c r="H6856" s="61"/>
      <c r="I6856" s="61"/>
      <c r="J6856" s="61"/>
      <c r="K6856" s="61"/>
    </row>
    <row r="6857" spans="1:11">
      <c r="A6857" s="62" t="str">
        <f>IF(Encodage!A6857="","",IF(COUNTIF($A$2:A6856,Encodage!A6857),"",IF(AND(Encodage!A6857&gt;=$G$2,Encodage!A6857&lt;=$H$2),Encodage!B6857,"")))</f>
        <v/>
      </c>
      <c r="B6857" s="62" t="str">
        <f>IF(A6857="","",IF(COUNTIF($A$2:B6856,Encodage!B6857)&gt;0,"",IF(AND(Encodage!B6857&gt;=$G$2,Encodage!A6857&lt;=$H$2),Encodage!C6857,"")))</f>
        <v/>
      </c>
      <c r="C6857" s="62"/>
      <c r="D6857" s="61"/>
      <c r="E6857" s="61"/>
      <c r="F6857" s="61"/>
      <c r="G6857" s="61"/>
      <c r="H6857" s="61"/>
      <c r="I6857" s="61"/>
      <c r="J6857" s="61"/>
      <c r="K6857" s="61"/>
    </row>
    <row r="6858" spans="1:11">
      <c r="A6858" s="62" t="str">
        <f>IF(Encodage!A6858="","",IF(COUNTIF($A$2:A6857,Encodage!A6858),"",IF(AND(Encodage!A6858&gt;=$G$2,Encodage!A6858&lt;=$H$2),Encodage!B6858,"")))</f>
        <v/>
      </c>
      <c r="B6858" s="62" t="str">
        <f>IF(A6858="","",IF(COUNTIF($A$2:B6857,Encodage!B6858)&gt;0,"",IF(AND(Encodage!B6858&gt;=$G$2,Encodage!A6858&lt;=$H$2),Encodage!C6858,"")))</f>
        <v/>
      </c>
      <c r="C6858" s="62"/>
      <c r="D6858" s="61"/>
      <c r="E6858" s="61"/>
      <c r="F6858" s="61"/>
      <c r="G6858" s="61"/>
      <c r="H6858" s="61"/>
      <c r="I6858" s="61"/>
      <c r="J6858" s="61"/>
      <c r="K6858" s="61"/>
    </row>
    <row r="6859" spans="1:11">
      <c r="A6859" s="62" t="str">
        <f>IF(Encodage!A6859="","",IF(COUNTIF($A$2:A6858,Encodage!A6859),"",IF(AND(Encodage!A6859&gt;=$G$2,Encodage!A6859&lt;=$H$2),Encodage!B6859,"")))</f>
        <v/>
      </c>
      <c r="B6859" s="62" t="str">
        <f>IF(A6859="","",IF(COUNTIF($A$2:B6858,Encodage!B6859)&gt;0,"",IF(AND(Encodage!B6859&gt;=$G$2,Encodage!A6859&lt;=$H$2),Encodage!C6859,"")))</f>
        <v/>
      </c>
      <c r="C6859" s="62"/>
      <c r="D6859" s="61"/>
      <c r="E6859" s="61"/>
      <c r="F6859" s="61"/>
      <c r="G6859" s="61"/>
      <c r="H6859" s="61"/>
      <c r="I6859" s="61"/>
      <c r="J6859" s="61"/>
      <c r="K6859" s="61"/>
    </row>
    <row r="6860" spans="1:11">
      <c r="A6860" s="62" t="str">
        <f>IF(Encodage!A6860="","",IF(COUNTIF($A$2:A6859,Encodage!A6860),"",IF(AND(Encodage!A6860&gt;=$G$2,Encodage!A6860&lt;=$H$2),Encodage!B6860,"")))</f>
        <v/>
      </c>
      <c r="B6860" s="62" t="str">
        <f>IF(A6860="","",IF(COUNTIF($A$2:B6859,Encodage!B6860)&gt;0,"",IF(AND(Encodage!B6860&gt;=$G$2,Encodage!A6860&lt;=$H$2),Encodage!C6860,"")))</f>
        <v/>
      </c>
      <c r="C6860" s="62"/>
      <c r="D6860" s="61"/>
      <c r="E6860" s="61"/>
      <c r="F6860" s="61"/>
      <c r="G6860" s="61"/>
      <c r="H6860" s="61"/>
      <c r="I6860" s="61"/>
      <c r="J6860" s="61"/>
      <c r="K6860" s="61"/>
    </row>
    <row r="6861" spans="1:11">
      <c r="A6861" s="62" t="str">
        <f>IF(Encodage!A6861="","",IF(COUNTIF($A$2:A6860,Encodage!A6861),"",IF(AND(Encodage!A6861&gt;=$G$2,Encodage!A6861&lt;=$H$2),Encodage!B6861,"")))</f>
        <v/>
      </c>
      <c r="B6861" s="62" t="str">
        <f>IF(A6861="","",IF(COUNTIF($A$2:B6860,Encodage!B6861)&gt;0,"",IF(AND(Encodage!B6861&gt;=$G$2,Encodage!A6861&lt;=$H$2),Encodage!C6861,"")))</f>
        <v/>
      </c>
      <c r="C6861" s="62"/>
      <c r="D6861" s="61"/>
      <c r="E6861" s="61"/>
      <c r="F6861" s="61"/>
      <c r="G6861" s="61"/>
      <c r="H6861" s="61"/>
      <c r="I6861" s="61"/>
      <c r="J6861" s="61"/>
      <c r="K6861" s="61"/>
    </row>
    <row r="6862" spans="1:11">
      <c r="A6862" s="62" t="str">
        <f>IF(Encodage!A6862="","",IF(COUNTIF($A$2:A6861,Encodage!A6862),"",IF(AND(Encodage!A6862&gt;=$G$2,Encodage!A6862&lt;=$H$2),Encodage!B6862,"")))</f>
        <v/>
      </c>
      <c r="B6862" s="62" t="str">
        <f>IF(A6862="","",IF(COUNTIF($A$2:B6861,Encodage!B6862)&gt;0,"",IF(AND(Encodage!B6862&gt;=$G$2,Encodage!A6862&lt;=$H$2),Encodage!C6862,"")))</f>
        <v/>
      </c>
      <c r="C6862" s="62"/>
      <c r="D6862" s="61"/>
      <c r="E6862" s="61"/>
      <c r="F6862" s="61"/>
      <c r="G6862" s="61"/>
      <c r="H6862" s="61"/>
      <c r="I6862" s="61"/>
      <c r="J6862" s="61"/>
      <c r="K6862" s="61"/>
    </row>
    <row r="6863" spans="1:11">
      <c r="A6863" s="62" t="str">
        <f>IF(Encodage!A6863="","",IF(COUNTIF($A$2:A6862,Encodage!A6863),"",IF(AND(Encodage!A6863&gt;=$G$2,Encodage!A6863&lt;=$H$2),Encodage!B6863,"")))</f>
        <v/>
      </c>
      <c r="B6863" s="62" t="str">
        <f>IF(A6863="","",IF(COUNTIF($A$2:B6862,Encodage!B6863)&gt;0,"",IF(AND(Encodage!B6863&gt;=$G$2,Encodage!A6863&lt;=$H$2),Encodage!C6863,"")))</f>
        <v/>
      </c>
      <c r="C6863" s="62"/>
      <c r="D6863" s="61"/>
      <c r="E6863" s="61"/>
      <c r="F6863" s="61"/>
      <c r="G6863" s="61"/>
      <c r="H6863" s="61"/>
      <c r="I6863" s="61"/>
      <c r="J6863" s="61"/>
      <c r="K6863" s="61"/>
    </row>
    <row r="6864" spans="1:11">
      <c r="A6864" s="62" t="str">
        <f>IF(Encodage!A6864="","",IF(COUNTIF($A$2:A6863,Encodage!A6864),"",IF(AND(Encodage!A6864&gt;=$G$2,Encodage!A6864&lt;=$H$2),Encodage!B6864,"")))</f>
        <v/>
      </c>
      <c r="B6864" s="62" t="str">
        <f>IF(A6864="","",IF(COUNTIF($A$2:B6863,Encodage!B6864)&gt;0,"",IF(AND(Encodage!B6864&gt;=$G$2,Encodage!A6864&lt;=$H$2),Encodage!C6864,"")))</f>
        <v/>
      </c>
      <c r="C6864" s="62"/>
      <c r="D6864" s="61"/>
      <c r="E6864" s="61"/>
      <c r="F6864" s="61"/>
      <c r="G6864" s="61"/>
      <c r="H6864" s="61"/>
      <c r="I6864" s="61"/>
      <c r="J6864" s="61"/>
      <c r="K6864" s="61"/>
    </row>
    <row r="6865" spans="1:11">
      <c r="A6865" s="62" t="str">
        <f>IF(Encodage!A6865="","",IF(COUNTIF($A$2:A6864,Encodage!A6865),"",IF(AND(Encodage!A6865&gt;=$G$2,Encodage!A6865&lt;=$H$2),Encodage!B6865,"")))</f>
        <v/>
      </c>
      <c r="B6865" s="62" t="str">
        <f>IF(A6865="","",IF(COUNTIF($A$2:B6864,Encodage!B6865)&gt;0,"",IF(AND(Encodage!B6865&gt;=$G$2,Encodage!A6865&lt;=$H$2),Encodage!C6865,"")))</f>
        <v/>
      </c>
      <c r="C6865" s="62"/>
      <c r="D6865" s="61"/>
      <c r="E6865" s="61"/>
      <c r="F6865" s="61"/>
      <c r="G6865" s="61"/>
      <c r="H6865" s="61"/>
      <c r="I6865" s="61"/>
      <c r="J6865" s="61"/>
      <c r="K6865" s="61"/>
    </row>
    <row r="6866" spans="1:11">
      <c r="A6866" s="62" t="str">
        <f>IF(Encodage!A6866="","",IF(COUNTIF($A$2:A6865,Encodage!A6866),"",IF(AND(Encodage!A6866&gt;=$G$2,Encodage!A6866&lt;=$H$2),Encodage!B6866,"")))</f>
        <v/>
      </c>
      <c r="B6866" s="62" t="str">
        <f>IF(A6866="","",IF(COUNTIF($A$2:B6865,Encodage!B6866)&gt;0,"",IF(AND(Encodage!B6866&gt;=$G$2,Encodage!A6866&lt;=$H$2),Encodage!C6866,"")))</f>
        <v/>
      </c>
      <c r="C6866" s="62"/>
      <c r="D6866" s="61"/>
      <c r="E6866" s="61"/>
      <c r="F6866" s="61"/>
      <c r="G6866" s="61"/>
      <c r="H6866" s="61"/>
      <c r="I6866" s="61"/>
      <c r="J6866" s="61"/>
      <c r="K6866" s="61"/>
    </row>
    <row r="6867" spans="1:11">
      <c r="A6867" s="62" t="str">
        <f>IF(Encodage!A6867="","",IF(COUNTIF($A$2:A6866,Encodage!A6867),"",IF(AND(Encodage!A6867&gt;=$G$2,Encodage!A6867&lt;=$H$2),Encodage!B6867,"")))</f>
        <v/>
      </c>
      <c r="B6867" s="62" t="str">
        <f>IF(A6867="","",IF(COUNTIF($A$2:B6866,Encodage!B6867)&gt;0,"",IF(AND(Encodage!B6867&gt;=$G$2,Encodage!A6867&lt;=$H$2),Encodage!C6867,"")))</f>
        <v/>
      </c>
      <c r="C6867" s="62"/>
      <c r="D6867" s="61"/>
      <c r="E6867" s="61"/>
      <c r="F6867" s="61"/>
      <c r="G6867" s="61"/>
      <c r="H6867" s="61"/>
      <c r="I6867" s="61"/>
      <c r="J6867" s="61"/>
      <c r="K6867" s="61"/>
    </row>
    <row r="6868" spans="1:11">
      <c r="A6868" s="62" t="str">
        <f>IF(Encodage!A6868="","",IF(COUNTIF($A$2:A6867,Encodage!A6868),"",IF(AND(Encodage!A6868&gt;=$G$2,Encodage!A6868&lt;=$H$2),Encodage!B6868,"")))</f>
        <v/>
      </c>
      <c r="B6868" s="62" t="str">
        <f>IF(A6868="","",IF(COUNTIF($A$2:B6867,Encodage!B6868)&gt;0,"",IF(AND(Encodage!B6868&gt;=$G$2,Encodage!A6868&lt;=$H$2),Encodage!C6868,"")))</f>
        <v/>
      </c>
      <c r="C6868" s="62"/>
      <c r="D6868" s="61"/>
      <c r="E6868" s="61"/>
      <c r="F6868" s="61"/>
      <c r="G6868" s="61"/>
      <c r="H6868" s="61"/>
      <c r="I6868" s="61"/>
      <c r="J6868" s="61"/>
      <c r="K6868" s="61"/>
    </row>
    <row r="6869" spans="1:11">
      <c r="A6869" s="62" t="str">
        <f>IF(Encodage!A6869="","",IF(COUNTIF($A$2:A6868,Encodage!A6869),"",IF(AND(Encodage!A6869&gt;=$G$2,Encodage!A6869&lt;=$H$2),Encodage!B6869,"")))</f>
        <v/>
      </c>
      <c r="B6869" s="62" t="str">
        <f>IF(A6869="","",IF(COUNTIF($A$2:B6868,Encodage!B6869)&gt;0,"",IF(AND(Encodage!B6869&gt;=$G$2,Encodage!A6869&lt;=$H$2),Encodage!C6869,"")))</f>
        <v/>
      </c>
      <c r="C6869" s="62"/>
      <c r="D6869" s="61"/>
      <c r="E6869" s="61"/>
      <c r="F6869" s="61"/>
      <c r="G6869" s="61"/>
      <c r="H6869" s="61"/>
      <c r="I6869" s="61"/>
      <c r="J6869" s="61"/>
      <c r="K6869" s="61"/>
    </row>
    <row r="6870" spans="1:11">
      <c r="A6870" s="62" t="str">
        <f>IF(Encodage!A6870="","",IF(COUNTIF($A$2:A6869,Encodage!A6870),"",IF(AND(Encodage!A6870&gt;=$G$2,Encodage!A6870&lt;=$H$2),Encodage!B6870,"")))</f>
        <v/>
      </c>
      <c r="B6870" s="62" t="str">
        <f>IF(A6870="","",IF(COUNTIF($A$2:B6869,Encodage!B6870)&gt;0,"",IF(AND(Encodage!B6870&gt;=$G$2,Encodage!A6870&lt;=$H$2),Encodage!C6870,"")))</f>
        <v/>
      </c>
      <c r="C6870" s="62"/>
      <c r="D6870" s="61"/>
      <c r="E6870" s="61"/>
      <c r="F6870" s="61"/>
      <c r="G6870" s="61"/>
      <c r="H6870" s="61"/>
      <c r="I6870" s="61"/>
      <c r="J6870" s="61"/>
      <c r="K6870" s="61"/>
    </row>
    <row r="6871" spans="1:11">
      <c r="A6871" s="62" t="str">
        <f>IF(Encodage!A6871="","",IF(COUNTIF($A$2:A6870,Encodage!A6871),"",IF(AND(Encodage!A6871&gt;=$G$2,Encodage!A6871&lt;=$H$2),Encodage!B6871,"")))</f>
        <v/>
      </c>
      <c r="B6871" s="62" t="str">
        <f>IF(A6871="","",IF(COUNTIF($A$2:B6870,Encodage!B6871)&gt;0,"",IF(AND(Encodage!B6871&gt;=$G$2,Encodage!A6871&lt;=$H$2),Encodage!C6871,"")))</f>
        <v/>
      </c>
      <c r="C6871" s="62"/>
      <c r="D6871" s="61"/>
      <c r="E6871" s="61"/>
      <c r="F6871" s="61"/>
      <c r="G6871" s="61"/>
      <c r="H6871" s="61"/>
      <c r="I6871" s="61"/>
      <c r="J6871" s="61"/>
      <c r="K6871" s="61"/>
    </row>
    <row r="6872" spans="1:11">
      <c r="A6872" s="62" t="str">
        <f>IF(Encodage!A6872="","",IF(COUNTIF($A$2:A6871,Encodage!A6872),"",IF(AND(Encodage!A6872&gt;=$G$2,Encodage!A6872&lt;=$H$2),Encodage!B6872,"")))</f>
        <v/>
      </c>
      <c r="B6872" s="62" t="str">
        <f>IF(A6872="","",IF(COUNTIF($A$2:B6871,Encodage!B6872)&gt;0,"",IF(AND(Encodage!B6872&gt;=$G$2,Encodage!A6872&lt;=$H$2),Encodage!C6872,"")))</f>
        <v/>
      </c>
      <c r="C6872" s="62"/>
      <c r="D6872" s="61"/>
      <c r="E6872" s="61"/>
      <c r="F6872" s="61"/>
      <c r="G6872" s="61"/>
      <c r="H6872" s="61"/>
      <c r="I6872" s="61"/>
      <c r="J6872" s="61"/>
      <c r="K6872" s="61"/>
    </row>
    <row r="6873" spans="1:11">
      <c r="A6873" s="62" t="str">
        <f>IF(Encodage!A6873="","",IF(COUNTIF($A$2:A6872,Encodage!A6873),"",IF(AND(Encodage!A6873&gt;=$G$2,Encodage!A6873&lt;=$H$2),Encodage!B6873,"")))</f>
        <v/>
      </c>
      <c r="B6873" s="62" t="str">
        <f>IF(A6873="","",IF(COUNTIF($A$2:B6872,Encodage!B6873)&gt;0,"",IF(AND(Encodage!B6873&gt;=$G$2,Encodage!A6873&lt;=$H$2),Encodage!C6873,"")))</f>
        <v/>
      </c>
      <c r="C6873" s="62"/>
      <c r="D6873" s="61"/>
      <c r="E6873" s="61"/>
      <c r="F6873" s="61"/>
      <c r="G6873" s="61"/>
      <c r="H6873" s="61"/>
      <c r="I6873" s="61"/>
      <c r="J6873" s="61"/>
      <c r="K6873" s="61"/>
    </row>
    <row r="6874" spans="1:11">
      <c r="A6874" s="62" t="str">
        <f>IF(Encodage!A6874="","",IF(COUNTIF($A$2:A6873,Encodage!A6874),"",IF(AND(Encodage!A6874&gt;=$G$2,Encodage!A6874&lt;=$H$2),Encodage!B6874,"")))</f>
        <v/>
      </c>
      <c r="B6874" s="62" t="str">
        <f>IF(A6874="","",IF(COUNTIF($A$2:B6873,Encodage!B6874)&gt;0,"",IF(AND(Encodage!B6874&gt;=$G$2,Encodage!A6874&lt;=$H$2),Encodage!C6874,"")))</f>
        <v/>
      </c>
      <c r="C6874" s="62"/>
      <c r="D6874" s="61"/>
      <c r="E6874" s="61"/>
      <c r="F6874" s="61"/>
      <c r="G6874" s="61"/>
      <c r="H6874" s="61"/>
      <c r="I6874" s="61"/>
      <c r="J6874" s="61"/>
      <c r="K6874" s="61"/>
    </row>
    <row r="6875" spans="1:11">
      <c r="A6875" s="62" t="str">
        <f>IF(Encodage!A6875="","",IF(COUNTIF($A$2:A6874,Encodage!A6875),"",IF(AND(Encodage!A6875&gt;=$G$2,Encodage!A6875&lt;=$H$2),Encodage!B6875,"")))</f>
        <v/>
      </c>
      <c r="B6875" s="62" t="str">
        <f>IF(A6875="","",IF(COUNTIF($A$2:B6874,Encodage!B6875)&gt;0,"",IF(AND(Encodage!B6875&gt;=$G$2,Encodage!A6875&lt;=$H$2),Encodage!C6875,"")))</f>
        <v/>
      </c>
      <c r="C6875" s="62"/>
      <c r="D6875" s="61"/>
      <c r="E6875" s="61"/>
      <c r="F6875" s="61"/>
      <c r="G6875" s="61"/>
      <c r="H6875" s="61"/>
      <c r="I6875" s="61"/>
      <c r="J6875" s="61"/>
      <c r="K6875" s="61"/>
    </row>
    <row r="6876" spans="1:11">
      <c r="A6876" s="62" t="str">
        <f>IF(Encodage!A6876="","",IF(COUNTIF($A$2:A6875,Encodage!A6876),"",IF(AND(Encodage!A6876&gt;=$G$2,Encodage!A6876&lt;=$H$2),Encodage!B6876,"")))</f>
        <v/>
      </c>
      <c r="B6876" s="62" t="str">
        <f>IF(A6876="","",IF(COUNTIF($A$2:B6875,Encodage!B6876)&gt;0,"",IF(AND(Encodage!B6876&gt;=$G$2,Encodage!A6876&lt;=$H$2),Encodage!C6876,"")))</f>
        <v/>
      </c>
      <c r="C6876" s="62"/>
      <c r="D6876" s="61"/>
      <c r="E6876" s="61"/>
      <c r="F6876" s="61"/>
      <c r="G6876" s="61"/>
      <c r="H6876" s="61"/>
      <c r="I6876" s="61"/>
      <c r="J6876" s="61"/>
      <c r="K6876" s="61"/>
    </row>
    <row r="6877" spans="1:11">
      <c r="A6877" s="62" t="str">
        <f>IF(Encodage!A6877="","",IF(COUNTIF($A$2:A6876,Encodage!A6877),"",IF(AND(Encodage!A6877&gt;=$G$2,Encodage!A6877&lt;=$H$2),Encodage!B6877,"")))</f>
        <v/>
      </c>
      <c r="B6877" s="62" t="str">
        <f>IF(A6877="","",IF(COUNTIF($A$2:B6876,Encodage!B6877)&gt;0,"",IF(AND(Encodage!B6877&gt;=$G$2,Encodage!A6877&lt;=$H$2),Encodage!C6877,"")))</f>
        <v/>
      </c>
      <c r="C6877" s="62"/>
      <c r="D6877" s="61"/>
      <c r="E6877" s="61"/>
      <c r="F6877" s="61"/>
      <c r="G6877" s="61"/>
      <c r="H6877" s="61"/>
      <c r="I6877" s="61"/>
      <c r="J6877" s="61"/>
      <c r="K6877" s="61"/>
    </row>
    <row r="6878" spans="1:11">
      <c r="A6878" s="62" t="str">
        <f>IF(Encodage!A6878="","",IF(COUNTIF($A$2:A6877,Encodage!A6878),"",IF(AND(Encodage!A6878&gt;=$G$2,Encodage!A6878&lt;=$H$2),Encodage!B6878,"")))</f>
        <v/>
      </c>
      <c r="B6878" s="62" t="str">
        <f>IF(A6878="","",IF(COUNTIF($A$2:B6877,Encodage!B6878)&gt;0,"",IF(AND(Encodage!B6878&gt;=$G$2,Encodage!A6878&lt;=$H$2),Encodage!C6878,"")))</f>
        <v/>
      </c>
      <c r="C6878" s="62"/>
      <c r="D6878" s="61"/>
      <c r="E6878" s="61"/>
      <c r="F6878" s="61"/>
      <c r="G6878" s="61"/>
      <c r="H6878" s="61"/>
      <c r="I6878" s="61"/>
      <c r="J6878" s="61"/>
      <c r="K6878" s="61"/>
    </row>
    <row r="6879" spans="1:11">
      <c r="A6879" s="62" t="str">
        <f>IF(Encodage!A6879="","",IF(COUNTIF($A$2:A6878,Encodage!A6879),"",IF(AND(Encodage!A6879&gt;=$G$2,Encodage!A6879&lt;=$H$2),Encodage!B6879,"")))</f>
        <v/>
      </c>
      <c r="B6879" s="62" t="str">
        <f>IF(A6879="","",IF(COUNTIF($A$2:B6878,Encodage!B6879)&gt;0,"",IF(AND(Encodage!B6879&gt;=$G$2,Encodage!A6879&lt;=$H$2),Encodage!C6879,"")))</f>
        <v/>
      </c>
      <c r="C6879" s="62"/>
      <c r="D6879" s="61"/>
      <c r="E6879" s="61"/>
      <c r="F6879" s="61"/>
      <c r="G6879" s="61"/>
      <c r="H6879" s="61"/>
      <c r="I6879" s="61"/>
      <c r="J6879" s="61"/>
      <c r="K6879" s="61"/>
    </row>
    <row r="6880" spans="1:11">
      <c r="A6880" s="62" t="str">
        <f>IF(Encodage!A6880="","",IF(COUNTIF($A$2:A6879,Encodage!A6880),"",IF(AND(Encodage!A6880&gt;=$G$2,Encodage!A6880&lt;=$H$2),Encodage!B6880,"")))</f>
        <v/>
      </c>
      <c r="B6880" s="62" t="str">
        <f>IF(A6880="","",IF(COUNTIF($A$2:B6879,Encodage!B6880)&gt;0,"",IF(AND(Encodage!B6880&gt;=$G$2,Encodage!A6880&lt;=$H$2),Encodage!C6880,"")))</f>
        <v/>
      </c>
      <c r="C6880" s="62"/>
      <c r="D6880" s="61"/>
      <c r="E6880" s="61"/>
      <c r="F6880" s="61"/>
      <c r="G6880" s="61"/>
      <c r="H6880" s="61"/>
      <c r="I6880" s="61"/>
      <c r="J6880" s="61"/>
      <c r="K6880" s="61"/>
    </row>
    <row r="6881" spans="1:11">
      <c r="A6881" s="62" t="str">
        <f>IF(Encodage!A6881="","",IF(COUNTIF($A$2:A6880,Encodage!A6881),"",IF(AND(Encodage!A6881&gt;=$G$2,Encodage!A6881&lt;=$H$2),Encodage!B6881,"")))</f>
        <v/>
      </c>
      <c r="B6881" s="62" t="str">
        <f>IF(A6881="","",IF(COUNTIF($A$2:B6880,Encodage!B6881)&gt;0,"",IF(AND(Encodage!B6881&gt;=$G$2,Encodage!A6881&lt;=$H$2),Encodage!C6881,"")))</f>
        <v/>
      </c>
      <c r="C6881" s="62"/>
      <c r="D6881" s="61"/>
      <c r="E6881" s="61"/>
      <c r="F6881" s="61"/>
      <c r="G6881" s="61"/>
      <c r="H6881" s="61"/>
      <c r="I6881" s="61"/>
      <c r="J6881" s="61"/>
      <c r="K6881" s="61"/>
    </row>
    <row r="6882" spans="1:11">
      <c r="A6882" s="62" t="str">
        <f>IF(Encodage!A6882="","",IF(COUNTIF($A$2:A6881,Encodage!A6882),"",IF(AND(Encodage!A6882&gt;=$G$2,Encodage!A6882&lt;=$H$2),Encodage!B6882,"")))</f>
        <v/>
      </c>
      <c r="B6882" s="62" t="str">
        <f>IF(A6882="","",IF(COUNTIF($A$2:B6881,Encodage!B6882)&gt;0,"",IF(AND(Encodage!B6882&gt;=$G$2,Encodage!A6882&lt;=$H$2),Encodage!C6882,"")))</f>
        <v/>
      </c>
      <c r="C6882" s="62"/>
      <c r="D6882" s="61"/>
      <c r="E6882" s="61"/>
      <c r="F6882" s="61"/>
      <c r="G6882" s="61"/>
      <c r="H6882" s="61"/>
      <c r="I6882" s="61"/>
      <c r="J6882" s="61"/>
      <c r="K6882" s="61"/>
    </row>
    <row r="6883" spans="1:11">
      <c r="A6883" s="62" t="str">
        <f>IF(Encodage!A6883="","",IF(COUNTIF($A$2:A6882,Encodage!A6883),"",IF(AND(Encodage!A6883&gt;=$G$2,Encodage!A6883&lt;=$H$2),Encodage!B6883,"")))</f>
        <v/>
      </c>
      <c r="B6883" s="62" t="str">
        <f>IF(A6883="","",IF(COUNTIF($A$2:B6882,Encodage!B6883)&gt;0,"",IF(AND(Encodage!B6883&gt;=$G$2,Encodage!A6883&lt;=$H$2),Encodage!C6883,"")))</f>
        <v/>
      </c>
      <c r="C6883" s="62"/>
      <c r="D6883" s="61"/>
      <c r="E6883" s="61"/>
      <c r="F6883" s="61"/>
      <c r="G6883" s="61"/>
      <c r="H6883" s="61"/>
      <c r="I6883" s="61"/>
      <c r="J6883" s="61"/>
      <c r="K6883" s="61"/>
    </row>
    <row r="6884" spans="1:11">
      <c r="A6884" s="62" t="str">
        <f>IF(Encodage!A6884="","",IF(COUNTIF($A$2:A6883,Encodage!A6884),"",IF(AND(Encodage!A6884&gt;=$G$2,Encodage!A6884&lt;=$H$2),Encodage!B6884,"")))</f>
        <v/>
      </c>
      <c r="B6884" s="62" t="str">
        <f>IF(A6884="","",IF(COUNTIF($A$2:B6883,Encodage!B6884)&gt;0,"",IF(AND(Encodage!B6884&gt;=$G$2,Encodage!A6884&lt;=$H$2),Encodage!C6884,"")))</f>
        <v/>
      </c>
      <c r="C6884" s="62"/>
      <c r="D6884" s="61"/>
      <c r="E6884" s="61"/>
      <c r="F6884" s="61"/>
      <c r="G6884" s="61"/>
      <c r="H6884" s="61"/>
      <c r="I6884" s="61"/>
      <c r="J6884" s="61"/>
      <c r="K6884" s="61"/>
    </row>
    <row r="6885" spans="1:11">
      <c r="A6885" s="62" t="str">
        <f>IF(Encodage!A6885="","",IF(COUNTIF($A$2:A6884,Encodage!A6885),"",IF(AND(Encodage!A6885&gt;=$G$2,Encodage!A6885&lt;=$H$2),Encodage!B6885,"")))</f>
        <v/>
      </c>
      <c r="B6885" s="62" t="str">
        <f>IF(A6885="","",IF(COUNTIF($A$2:B6884,Encodage!B6885)&gt;0,"",IF(AND(Encodage!B6885&gt;=$G$2,Encodage!A6885&lt;=$H$2),Encodage!C6885,"")))</f>
        <v/>
      </c>
      <c r="C6885" s="62"/>
      <c r="D6885" s="61"/>
      <c r="E6885" s="61"/>
      <c r="F6885" s="61"/>
      <c r="G6885" s="61"/>
      <c r="H6885" s="61"/>
      <c r="I6885" s="61"/>
      <c r="J6885" s="61"/>
      <c r="K6885" s="61"/>
    </row>
    <row r="6886" spans="1:11">
      <c r="A6886" s="62" t="str">
        <f>IF(Encodage!A6886="","",IF(COUNTIF($A$2:A6885,Encodage!A6886),"",IF(AND(Encodage!A6886&gt;=$G$2,Encodage!A6886&lt;=$H$2),Encodage!B6886,"")))</f>
        <v/>
      </c>
      <c r="B6886" s="62" t="str">
        <f>IF(A6886="","",IF(COUNTIF($A$2:B6885,Encodage!B6886)&gt;0,"",IF(AND(Encodage!B6886&gt;=$G$2,Encodage!A6886&lt;=$H$2),Encodage!C6886,"")))</f>
        <v/>
      </c>
      <c r="C6886" s="62"/>
      <c r="D6886" s="61"/>
      <c r="E6886" s="61"/>
      <c r="F6886" s="61"/>
      <c r="G6886" s="61"/>
      <c r="H6886" s="61"/>
      <c r="I6886" s="61"/>
      <c r="J6886" s="61"/>
      <c r="K6886" s="61"/>
    </row>
    <row r="6887" spans="1:11">
      <c r="A6887" s="62" t="str">
        <f>IF(Encodage!A6887="","",IF(COUNTIF($A$2:A6886,Encodage!A6887),"",IF(AND(Encodage!A6887&gt;=$G$2,Encodage!A6887&lt;=$H$2),Encodage!B6887,"")))</f>
        <v/>
      </c>
      <c r="B6887" s="62" t="str">
        <f>IF(A6887="","",IF(COUNTIF($A$2:B6886,Encodage!B6887)&gt;0,"",IF(AND(Encodage!B6887&gt;=$G$2,Encodage!A6887&lt;=$H$2),Encodage!C6887,"")))</f>
        <v/>
      </c>
      <c r="C6887" s="62"/>
      <c r="D6887" s="61"/>
      <c r="E6887" s="61"/>
      <c r="F6887" s="61"/>
      <c r="G6887" s="61"/>
      <c r="H6887" s="61"/>
      <c r="I6887" s="61"/>
      <c r="J6887" s="61"/>
      <c r="K6887" s="61"/>
    </row>
    <row r="6888" spans="1:11">
      <c r="A6888" s="62" t="str">
        <f>IF(Encodage!A6888="","",IF(COUNTIF($A$2:A6887,Encodage!A6888),"",IF(AND(Encodage!A6888&gt;=$G$2,Encodage!A6888&lt;=$H$2),Encodage!B6888,"")))</f>
        <v/>
      </c>
      <c r="B6888" s="62" t="str">
        <f>IF(A6888="","",IF(COUNTIF($A$2:B6887,Encodage!B6888)&gt;0,"",IF(AND(Encodage!B6888&gt;=$G$2,Encodage!A6888&lt;=$H$2),Encodage!C6888,"")))</f>
        <v/>
      </c>
      <c r="C6888" s="62"/>
      <c r="D6888" s="61"/>
      <c r="E6888" s="61"/>
      <c r="F6888" s="61"/>
      <c r="G6888" s="61"/>
      <c r="H6888" s="61"/>
      <c r="I6888" s="61"/>
      <c r="J6888" s="61"/>
      <c r="K6888" s="61"/>
    </row>
    <row r="6889" spans="1:11">
      <c r="A6889" s="62" t="str">
        <f>IF(Encodage!A6889="","",IF(COUNTIF($A$2:A6888,Encodage!A6889),"",IF(AND(Encodage!A6889&gt;=$G$2,Encodage!A6889&lt;=$H$2),Encodage!B6889,"")))</f>
        <v/>
      </c>
      <c r="B6889" s="62" t="str">
        <f>IF(A6889="","",IF(COUNTIF($A$2:B6888,Encodage!B6889)&gt;0,"",IF(AND(Encodage!B6889&gt;=$G$2,Encodage!A6889&lt;=$H$2),Encodage!C6889,"")))</f>
        <v/>
      </c>
      <c r="C6889" s="62"/>
      <c r="D6889" s="61"/>
      <c r="E6889" s="61"/>
      <c r="F6889" s="61"/>
      <c r="G6889" s="61"/>
      <c r="H6889" s="61"/>
      <c r="I6889" s="61"/>
      <c r="J6889" s="61"/>
      <c r="K6889" s="61"/>
    </row>
    <row r="6890" spans="1:11">
      <c r="A6890" s="62" t="str">
        <f>IF(Encodage!A6890="","",IF(COUNTIF($A$2:A6889,Encodage!A6890),"",IF(AND(Encodage!A6890&gt;=$G$2,Encodage!A6890&lt;=$H$2),Encodage!B6890,"")))</f>
        <v/>
      </c>
      <c r="B6890" s="62" t="str">
        <f>IF(A6890="","",IF(COUNTIF($A$2:B6889,Encodage!B6890)&gt;0,"",IF(AND(Encodage!B6890&gt;=$G$2,Encodage!A6890&lt;=$H$2),Encodage!C6890,"")))</f>
        <v/>
      </c>
      <c r="C6890" s="62"/>
      <c r="D6890" s="61"/>
      <c r="E6890" s="61"/>
      <c r="F6890" s="61"/>
      <c r="G6890" s="61"/>
      <c r="H6890" s="61"/>
      <c r="I6890" s="61"/>
      <c r="J6890" s="61"/>
      <c r="K6890" s="61"/>
    </row>
    <row r="6891" spans="1:11">
      <c r="A6891" s="62" t="str">
        <f>IF(Encodage!A6891="","",IF(COUNTIF($A$2:A6890,Encodage!A6891),"",IF(AND(Encodage!A6891&gt;=$G$2,Encodage!A6891&lt;=$H$2),Encodage!B6891,"")))</f>
        <v/>
      </c>
      <c r="B6891" s="62" t="str">
        <f>IF(A6891="","",IF(COUNTIF($A$2:B6890,Encodage!B6891)&gt;0,"",IF(AND(Encodage!B6891&gt;=$G$2,Encodage!A6891&lt;=$H$2),Encodage!C6891,"")))</f>
        <v/>
      </c>
      <c r="C6891" s="62"/>
      <c r="D6891" s="61"/>
      <c r="E6891" s="61"/>
      <c r="F6891" s="61"/>
      <c r="G6891" s="61"/>
      <c r="H6891" s="61"/>
      <c r="I6891" s="61"/>
      <c r="J6891" s="61"/>
      <c r="K6891" s="61"/>
    </row>
    <row r="6892" spans="1:11">
      <c r="A6892" s="62" t="str">
        <f>IF(Encodage!A6892="","",IF(COUNTIF($A$2:A6891,Encodage!A6892),"",IF(AND(Encodage!A6892&gt;=$G$2,Encodage!A6892&lt;=$H$2),Encodage!B6892,"")))</f>
        <v/>
      </c>
      <c r="B6892" s="62" t="str">
        <f>IF(A6892="","",IF(COUNTIF($A$2:B6891,Encodage!B6892)&gt;0,"",IF(AND(Encodage!B6892&gt;=$G$2,Encodage!A6892&lt;=$H$2),Encodage!C6892,"")))</f>
        <v/>
      </c>
      <c r="C6892" s="62"/>
      <c r="D6892" s="61"/>
      <c r="E6892" s="61"/>
      <c r="F6892" s="61"/>
      <c r="G6892" s="61"/>
      <c r="H6892" s="61"/>
      <c r="I6892" s="61"/>
      <c r="J6892" s="61"/>
      <c r="K6892" s="61"/>
    </row>
    <row r="6893" spans="1:11">
      <c r="A6893" s="62" t="str">
        <f>IF(Encodage!A6893="","",IF(COUNTIF($A$2:A6892,Encodage!A6893),"",IF(AND(Encodage!A6893&gt;=$G$2,Encodage!A6893&lt;=$H$2),Encodage!B6893,"")))</f>
        <v/>
      </c>
      <c r="B6893" s="62" t="str">
        <f>IF(A6893="","",IF(COUNTIF($A$2:B6892,Encodage!B6893)&gt;0,"",IF(AND(Encodage!B6893&gt;=$G$2,Encodage!A6893&lt;=$H$2),Encodage!C6893,"")))</f>
        <v/>
      </c>
      <c r="C6893" s="62"/>
      <c r="D6893" s="61"/>
      <c r="E6893" s="61"/>
      <c r="F6893" s="61"/>
      <c r="G6893" s="61"/>
      <c r="H6893" s="61"/>
      <c r="I6893" s="61"/>
      <c r="J6893" s="61"/>
      <c r="K6893" s="61"/>
    </row>
    <row r="6894" spans="1:11">
      <c r="A6894" s="62" t="str">
        <f>IF(Encodage!A6894="","",IF(COUNTIF($A$2:A6893,Encodage!A6894),"",IF(AND(Encodage!A6894&gt;=$G$2,Encodage!A6894&lt;=$H$2),Encodage!B6894,"")))</f>
        <v/>
      </c>
      <c r="B6894" s="62" t="str">
        <f>IF(A6894="","",IF(COUNTIF($A$2:B6893,Encodage!B6894)&gt;0,"",IF(AND(Encodage!B6894&gt;=$G$2,Encodage!A6894&lt;=$H$2),Encodage!C6894,"")))</f>
        <v/>
      </c>
      <c r="C6894" s="62"/>
      <c r="D6894" s="61"/>
      <c r="E6894" s="61"/>
      <c r="F6894" s="61"/>
      <c r="G6894" s="61"/>
      <c r="H6894" s="61"/>
      <c r="I6894" s="61"/>
      <c r="J6894" s="61"/>
      <c r="K6894" s="61"/>
    </row>
    <row r="6895" spans="1:11">
      <c r="A6895" s="62" t="str">
        <f>IF(Encodage!A6895="","",IF(COUNTIF($A$2:A6894,Encodage!A6895),"",IF(AND(Encodage!A6895&gt;=$G$2,Encodage!A6895&lt;=$H$2),Encodage!B6895,"")))</f>
        <v/>
      </c>
      <c r="B6895" s="62" t="str">
        <f>IF(A6895="","",IF(COUNTIF($A$2:B6894,Encodage!B6895)&gt;0,"",IF(AND(Encodage!B6895&gt;=$G$2,Encodage!A6895&lt;=$H$2),Encodage!C6895,"")))</f>
        <v/>
      </c>
      <c r="C6895" s="62"/>
      <c r="D6895" s="61"/>
      <c r="E6895" s="61"/>
      <c r="F6895" s="61"/>
      <c r="G6895" s="61"/>
      <c r="H6895" s="61"/>
      <c r="I6895" s="61"/>
      <c r="J6895" s="61"/>
      <c r="K6895" s="61"/>
    </row>
    <row r="6896" spans="1:11">
      <c r="A6896" s="62" t="str">
        <f>IF(Encodage!A6896="","",IF(COUNTIF($A$2:A6895,Encodage!A6896),"",IF(AND(Encodage!A6896&gt;=$G$2,Encodage!A6896&lt;=$H$2),Encodage!B6896,"")))</f>
        <v/>
      </c>
      <c r="B6896" s="62" t="str">
        <f>IF(A6896="","",IF(COUNTIF($A$2:B6895,Encodage!B6896)&gt;0,"",IF(AND(Encodage!B6896&gt;=$G$2,Encodage!A6896&lt;=$H$2),Encodage!C6896,"")))</f>
        <v/>
      </c>
      <c r="C6896" s="62"/>
      <c r="D6896" s="61"/>
      <c r="E6896" s="61"/>
      <c r="F6896" s="61"/>
      <c r="G6896" s="61"/>
      <c r="H6896" s="61"/>
      <c r="I6896" s="61"/>
      <c r="J6896" s="61"/>
      <c r="K6896" s="61"/>
    </row>
    <row r="6897" spans="1:11">
      <c r="A6897" s="62" t="str">
        <f>IF(Encodage!A6897="","",IF(COUNTIF($A$2:A6896,Encodage!A6897),"",IF(AND(Encodage!A6897&gt;=$G$2,Encodage!A6897&lt;=$H$2),Encodage!B6897,"")))</f>
        <v/>
      </c>
      <c r="B6897" s="62" t="str">
        <f>IF(A6897="","",IF(COUNTIF($A$2:B6896,Encodage!B6897)&gt;0,"",IF(AND(Encodage!B6897&gt;=$G$2,Encodage!A6897&lt;=$H$2),Encodage!C6897,"")))</f>
        <v/>
      </c>
      <c r="C6897" s="62"/>
      <c r="D6897" s="61"/>
      <c r="E6897" s="61"/>
      <c r="F6897" s="61"/>
      <c r="G6897" s="61"/>
      <c r="H6897" s="61"/>
      <c r="I6897" s="61"/>
      <c r="J6897" s="61"/>
      <c r="K6897" s="61"/>
    </row>
    <row r="6898" spans="1:11">
      <c r="A6898" s="62" t="str">
        <f>IF(Encodage!A6898="","",IF(COUNTIF($A$2:A6897,Encodage!A6898),"",IF(AND(Encodage!A6898&gt;=$G$2,Encodage!A6898&lt;=$H$2),Encodage!B6898,"")))</f>
        <v/>
      </c>
      <c r="B6898" s="62" t="str">
        <f>IF(A6898="","",IF(COUNTIF($A$2:B6897,Encodage!B6898)&gt;0,"",IF(AND(Encodage!B6898&gt;=$G$2,Encodage!A6898&lt;=$H$2),Encodage!C6898,"")))</f>
        <v/>
      </c>
      <c r="C6898" s="62"/>
      <c r="D6898" s="61"/>
      <c r="E6898" s="61"/>
      <c r="F6898" s="61"/>
      <c r="G6898" s="61"/>
      <c r="H6898" s="61"/>
      <c r="I6898" s="61"/>
      <c r="J6898" s="61"/>
      <c r="K6898" s="61"/>
    </row>
    <row r="6899" spans="1:11">
      <c r="A6899" s="62" t="str">
        <f>IF(Encodage!A6899="","",IF(COUNTIF($A$2:A6898,Encodage!A6899),"",IF(AND(Encodage!A6899&gt;=$G$2,Encodage!A6899&lt;=$H$2),Encodage!B6899,"")))</f>
        <v/>
      </c>
      <c r="B6899" s="62" t="str">
        <f>IF(A6899="","",IF(COUNTIF($A$2:B6898,Encodage!B6899)&gt;0,"",IF(AND(Encodage!B6899&gt;=$G$2,Encodage!A6899&lt;=$H$2),Encodage!C6899,"")))</f>
        <v/>
      </c>
      <c r="C6899" s="62"/>
      <c r="D6899" s="61"/>
      <c r="E6899" s="61"/>
      <c r="F6899" s="61"/>
      <c r="G6899" s="61"/>
      <c r="H6899" s="61"/>
      <c r="I6899" s="61"/>
      <c r="J6899" s="61"/>
      <c r="K6899" s="61"/>
    </row>
    <row r="6900" spans="1:11">
      <c r="A6900" s="62" t="str">
        <f>IF(Encodage!A6900="","",IF(COUNTIF($A$2:A6899,Encodage!A6900),"",IF(AND(Encodage!A6900&gt;=$G$2,Encodage!A6900&lt;=$H$2),Encodage!B6900,"")))</f>
        <v/>
      </c>
      <c r="B6900" s="62" t="str">
        <f>IF(A6900="","",IF(COUNTIF($A$2:B6899,Encodage!B6900)&gt;0,"",IF(AND(Encodage!B6900&gt;=$G$2,Encodage!A6900&lt;=$H$2),Encodage!C6900,"")))</f>
        <v/>
      </c>
      <c r="C6900" s="62"/>
      <c r="D6900" s="61"/>
      <c r="E6900" s="61"/>
      <c r="F6900" s="61"/>
      <c r="G6900" s="61"/>
      <c r="H6900" s="61"/>
      <c r="I6900" s="61"/>
      <c r="J6900" s="61"/>
      <c r="K6900" s="61"/>
    </row>
    <row r="6901" spans="1:11">
      <c r="A6901" s="62" t="str">
        <f>IF(Encodage!A6901="","",IF(COUNTIF($A$2:A6900,Encodage!A6901),"",IF(AND(Encodage!A6901&gt;=$G$2,Encodage!A6901&lt;=$H$2),Encodage!B6901,"")))</f>
        <v/>
      </c>
      <c r="B6901" s="62" t="str">
        <f>IF(A6901="","",IF(COUNTIF($A$2:B6900,Encodage!B6901)&gt;0,"",IF(AND(Encodage!B6901&gt;=$G$2,Encodage!A6901&lt;=$H$2),Encodage!C6901,"")))</f>
        <v/>
      </c>
      <c r="C6901" s="62"/>
      <c r="D6901" s="61"/>
      <c r="E6901" s="61"/>
      <c r="F6901" s="61"/>
      <c r="G6901" s="61"/>
      <c r="H6901" s="61"/>
      <c r="I6901" s="61"/>
      <c r="J6901" s="61"/>
      <c r="K6901" s="61"/>
    </row>
    <row r="6902" spans="1:11">
      <c r="A6902" s="62" t="str">
        <f>IF(Encodage!A6902="","",IF(COUNTIF($A$2:A6901,Encodage!A6902),"",IF(AND(Encodage!A6902&gt;=$G$2,Encodage!A6902&lt;=$H$2),Encodage!B6902,"")))</f>
        <v/>
      </c>
      <c r="B6902" s="62" t="str">
        <f>IF(A6902="","",IF(COUNTIF($A$2:B6901,Encodage!B6902)&gt;0,"",IF(AND(Encodage!B6902&gt;=$G$2,Encodage!A6902&lt;=$H$2),Encodage!C6902,"")))</f>
        <v/>
      </c>
      <c r="C6902" s="62"/>
      <c r="D6902" s="61"/>
      <c r="E6902" s="61"/>
      <c r="F6902" s="61"/>
      <c r="G6902" s="61"/>
      <c r="H6902" s="61"/>
      <c r="I6902" s="61"/>
      <c r="J6902" s="61"/>
      <c r="K6902" s="61"/>
    </row>
    <row r="6903" spans="1:11">
      <c r="A6903" s="62" t="str">
        <f>IF(Encodage!A6903="","",IF(COUNTIF($A$2:A6902,Encodage!A6903),"",IF(AND(Encodage!A6903&gt;=$G$2,Encodage!A6903&lt;=$H$2),Encodage!B6903,"")))</f>
        <v/>
      </c>
      <c r="B6903" s="62" t="str">
        <f>IF(A6903="","",IF(COUNTIF($A$2:B6902,Encodage!B6903)&gt;0,"",IF(AND(Encodage!B6903&gt;=$G$2,Encodage!A6903&lt;=$H$2),Encodage!C6903,"")))</f>
        <v/>
      </c>
      <c r="C6903" s="62"/>
      <c r="D6903" s="61"/>
      <c r="E6903" s="61"/>
      <c r="F6903" s="61"/>
      <c r="G6903" s="61"/>
      <c r="H6903" s="61"/>
      <c r="I6903" s="61"/>
      <c r="J6903" s="61"/>
      <c r="K6903" s="61"/>
    </row>
    <row r="6904" spans="1:11">
      <c r="A6904" s="62" t="str">
        <f>IF(Encodage!A6904="","",IF(COUNTIF($A$2:A6903,Encodage!A6904),"",IF(AND(Encodage!A6904&gt;=$G$2,Encodage!A6904&lt;=$H$2),Encodage!B6904,"")))</f>
        <v/>
      </c>
      <c r="B6904" s="62" t="str">
        <f>IF(A6904="","",IF(COUNTIF($A$2:B6903,Encodage!B6904)&gt;0,"",IF(AND(Encodage!B6904&gt;=$G$2,Encodage!A6904&lt;=$H$2),Encodage!C6904,"")))</f>
        <v/>
      </c>
      <c r="C6904" s="62"/>
      <c r="D6904" s="61"/>
      <c r="E6904" s="61"/>
      <c r="F6904" s="61"/>
      <c r="G6904" s="61"/>
      <c r="H6904" s="61"/>
      <c r="I6904" s="61"/>
      <c r="J6904" s="61"/>
      <c r="K6904" s="61"/>
    </row>
    <row r="6905" spans="1:11">
      <c r="A6905" s="62" t="str">
        <f>IF(Encodage!A6905="","",IF(COUNTIF($A$2:A6904,Encodage!A6905),"",IF(AND(Encodage!A6905&gt;=$G$2,Encodage!A6905&lt;=$H$2),Encodage!B6905,"")))</f>
        <v/>
      </c>
      <c r="B6905" s="62" t="str">
        <f>IF(A6905="","",IF(COUNTIF($A$2:B6904,Encodage!B6905)&gt;0,"",IF(AND(Encodage!B6905&gt;=$G$2,Encodage!A6905&lt;=$H$2),Encodage!C6905,"")))</f>
        <v/>
      </c>
      <c r="C6905" s="62"/>
      <c r="D6905" s="61"/>
      <c r="E6905" s="61"/>
      <c r="F6905" s="61"/>
      <c r="G6905" s="61"/>
      <c r="H6905" s="61"/>
      <c r="I6905" s="61"/>
      <c r="J6905" s="61"/>
      <c r="K6905" s="61"/>
    </row>
    <row r="6906" spans="1:11">
      <c r="A6906" s="62" t="str">
        <f>IF(Encodage!A6906="","",IF(COUNTIF($A$2:A6905,Encodage!A6906),"",IF(AND(Encodage!A6906&gt;=$G$2,Encodage!A6906&lt;=$H$2),Encodage!B6906,"")))</f>
        <v/>
      </c>
      <c r="B6906" s="62" t="str">
        <f>IF(A6906="","",IF(COUNTIF($A$2:B6905,Encodage!B6906)&gt;0,"",IF(AND(Encodage!B6906&gt;=$G$2,Encodage!A6906&lt;=$H$2),Encodage!C6906,"")))</f>
        <v/>
      </c>
      <c r="C6906" s="62"/>
      <c r="D6906" s="61"/>
      <c r="E6906" s="61"/>
      <c r="F6906" s="61"/>
      <c r="G6906" s="61"/>
      <c r="H6906" s="61"/>
      <c r="I6906" s="61"/>
      <c r="J6906" s="61"/>
      <c r="K6906" s="61"/>
    </row>
    <row r="6907" spans="1:11">
      <c r="A6907" s="62" t="str">
        <f>IF(Encodage!A6907="","",IF(COUNTIF($A$2:A6906,Encodage!A6907),"",IF(AND(Encodage!A6907&gt;=$G$2,Encodage!A6907&lt;=$H$2),Encodage!B6907,"")))</f>
        <v/>
      </c>
      <c r="B6907" s="62" t="str">
        <f>IF(A6907="","",IF(COUNTIF($A$2:B6906,Encodage!B6907)&gt;0,"",IF(AND(Encodage!B6907&gt;=$G$2,Encodage!A6907&lt;=$H$2),Encodage!C6907,"")))</f>
        <v/>
      </c>
      <c r="C6907" s="62"/>
      <c r="D6907" s="61"/>
      <c r="E6907" s="61"/>
      <c r="F6907" s="61"/>
      <c r="G6907" s="61"/>
      <c r="H6907" s="61"/>
      <c r="I6907" s="61"/>
      <c r="J6907" s="61"/>
      <c r="K6907" s="61"/>
    </row>
    <row r="6908" spans="1:11">
      <c r="A6908" s="62" t="str">
        <f>IF(Encodage!A6908="","",IF(COUNTIF($A$2:A6907,Encodage!A6908),"",IF(AND(Encodage!A6908&gt;=$G$2,Encodage!A6908&lt;=$H$2),Encodage!B6908,"")))</f>
        <v/>
      </c>
      <c r="B6908" s="62" t="str">
        <f>IF(A6908="","",IF(COUNTIF($A$2:B6907,Encodage!B6908)&gt;0,"",IF(AND(Encodage!B6908&gt;=$G$2,Encodage!A6908&lt;=$H$2),Encodage!C6908,"")))</f>
        <v/>
      </c>
      <c r="C6908" s="62"/>
      <c r="D6908" s="61"/>
      <c r="E6908" s="61"/>
      <c r="F6908" s="61"/>
      <c r="G6908" s="61"/>
      <c r="H6908" s="61"/>
      <c r="I6908" s="61"/>
      <c r="J6908" s="61"/>
      <c r="K6908" s="61"/>
    </row>
    <row r="6909" spans="1:11">
      <c r="A6909" s="62" t="str">
        <f>IF(Encodage!A6909="","",IF(COUNTIF($A$2:A6908,Encodage!A6909),"",IF(AND(Encodage!A6909&gt;=$G$2,Encodage!A6909&lt;=$H$2),Encodage!B6909,"")))</f>
        <v/>
      </c>
      <c r="B6909" s="62" t="str">
        <f>IF(A6909="","",IF(COUNTIF($A$2:B6908,Encodage!B6909)&gt;0,"",IF(AND(Encodage!B6909&gt;=$G$2,Encodage!A6909&lt;=$H$2),Encodage!C6909,"")))</f>
        <v/>
      </c>
      <c r="C6909" s="62"/>
      <c r="D6909" s="61"/>
      <c r="E6909" s="61"/>
      <c r="F6909" s="61"/>
      <c r="G6909" s="61"/>
      <c r="H6909" s="61"/>
      <c r="I6909" s="61"/>
      <c r="J6909" s="61"/>
      <c r="K6909" s="61"/>
    </row>
    <row r="6910" spans="1:11">
      <c r="A6910" s="62" t="str">
        <f>IF(Encodage!A6910="","",IF(COUNTIF($A$2:A6909,Encodage!A6910),"",IF(AND(Encodage!A6910&gt;=$G$2,Encodage!A6910&lt;=$H$2),Encodage!B6910,"")))</f>
        <v/>
      </c>
      <c r="B6910" s="62" t="str">
        <f>IF(A6910="","",IF(COUNTIF($A$2:B6909,Encodage!B6910)&gt;0,"",IF(AND(Encodage!B6910&gt;=$G$2,Encodage!A6910&lt;=$H$2),Encodage!C6910,"")))</f>
        <v/>
      </c>
      <c r="C6910" s="62"/>
      <c r="D6910" s="61"/>
      <c r="E6910" s="61"/>
      <c r="F6910" s="61"/>
      <c r="G6910" s="61"/>
      <c r="H6910" s="61"/>
      <c r="I6910" s="61"/>
      <c r="J6910" s="61"/>
      <c r="K6910" s="61"/>
    </row>
    <row r="6911" spans="1:11">
      <c r="A6911" s="62" t="str">
        <f>IF(Encodage!A6911="","",IF(COUNTIF($A$2:A6910,Encodage!A6911),"",IF(AND(Encodage!A6911&gt;=$G$2,Encodage!A6911&lt;=$H$2),Encodage!B6911,"")))</f>
        <v/>
      </c>
      <c r="B6911" s="62" t="str">
        <f>IF(A6911="","",IF(COUNTIF($A$2:B6910,Encodage!B6911)&gt;0,"",IF(AND(Encodage!B6911&gt;=$G$2,Encodage!A6911&lt;=$H$2),Encodage!C6911,"")))</f>
        <v/>
      </c>
      <c r="C6911" s="62"/>
      <c r="D6911" s="61"/>
      <c r="E6911" s="61"/>
      <c r="F6911" s="61"/>
      <c r="G6911" s="61"/>
      <c r="H6911" s="61"/>
      <c r="I6911" s="61"/>
      <c r="J6911" s="61"/>
      <c r="K6911" s="61"/>
    </row>
    <row r="6912" spans="1:11">
      <c r="A6912" s="62" t="str">
        <f>IF(Encodage!A6912="","",IF(COUNTIF($A$2:A6911,Encodage!A6912),"",IF(AND(Encodage!A6912&gt;=$G$2,Encodage!A6912&lt;=$H$2),Encodage!B6912,"")))</f>
        <v/>
      </c>
      <c r="B6912" s="62" t="str">
        <f>IF(A6912="","",IF(COUNTIF($A$2:B6911,Encodage!B6912)&gt;0,"",IF(AND(Encodage!B6912&gt;=$G$2,Encodage!A6912&lt;=$H$2),Encodage!C6912,"")))</f>
        <v/>
      </c>
      <c r="C6912" s="62"/>
      <c r="D6912" s="61"/>
      <c r="E6912" s="61"/>
      <c r="F6912" s="61"/>
      <c r="G6912" s="61"/>
      <c r="H6912" s="61"/>
      <c r="I6912" s="61"/>
      <c r="J6912" s="61"/>
      <c r="K6912" s="61"/>
    </row>
    <row r="6913" spans="1:11">
      <c r="A6913" s="62" t="str">
        <f>IF(Encodage!A6913="","",IF(COUNTIF($A$2:A6912,Encodage!A6913),"",IF(AND(Encodage!A6913&gt;=$G$2,Encodage!A6913&lt;=$H$2),Encodage!B6913,"")))</f>
        <v/>
      </c>
      <c r="B6913" s="62" t="str">
        <f>IF(A6913="","",IF(COUNTIF($A$2:B6912,Encodage!B6913)&gt;0,"",IF(AND(Encodage!B6913&gt;=$G$2,Encodage!A6913&lt;=$H$2),Encodage!C6913,"")))</f>
        <v/>
      </c>
      <c r="C6913" s="62"/>
      <c r="D6913" s="61"/>
      <c r="E6913" s="61"/>
      <c r="F6913" s="61"/>
      <c r="G6913" s="61"/>
      <c r="H6913" s="61"/>
      <c r="I6913" s="61"/>
      <c r="J6913" s="61"/>
      <c r="K6913" s="61"/>
    </row>
    <row r="6914" spans="1:11">
      <c r="A6914" s="62" t="str">
        <f>IF(Encodage!A6914="","",IF(COUNTIF($A$2:A6913,Encodage!A6914),"",IF(AND(Encodage!A6914&gt;=$G$2,Encodage!A6914&lt;=$H$2),Encodage!B6914,"")))</f>
        <v/>
      </c>
      <c r="B6914" s="62" t="str">
        <f>IF(A6914="","",IF(COUNTIF($A$2:B6913,Encodage!B6914)&gt;0,"",IF(AND(Encodage!B6914&gt;=$G$2,Encodage!A6914&lt;=$H$2),Encodage!C6914,"")))</f>
        <v/>
      </c>
      <c r="C6914" s="62"/>
      <c r="D6914" s="61"/>
      <c r="E6914" s="61"/>
      <c r="F6914" s="61"/>
      <c r="G6914" s="61"/>
      <c r="H6914" s="61"/>
      <c r="I6914" s="61"/>
      <c r="J6914" s="61"/>
      <c r="K6914" s="61"/>
    </row>
    <row r="6915" spans="1:11">
      <c r="A6915" s="62" t="str">
        <f>IF(Encodage!A6915="","",IF(COUNTIF($A$2:A6914,Encodage!A6915),"",IF(AND(Encodage!A6915&gt;=$G$2,Encodage!A6915&lt;=$H$2),Encodage!B6915,"")))</f>
        <v/>
      </c>
      <c r="B6915" s="62" t="str">
        <f>IF(A6915="","",IF(COUNTIF($A$2:B6914,Encodage!B6915)&gt;0,"",IF(AND(Encodage!B6915&gt;=$G$2,Encodage!A6915&lt;=$H$2),Encodage!C6915,"")))</f>
        <v/>
      </c>
      <c r="C6915" s="62"/>
      <c r="D6915" s="61"/>
      <c r="E6915" s="61"/>
      <c r="F6915" s="61"/>
      <c r="G6915" s="61"/>
      <c r="H6915" s="61"/>
      <c r="I6915" s="61"/>
      <c r="J6915" s="61"/>
      <c r="K6915" s="61"/>
    </row>
    <row r="6916" spans="1:11">
      <c r="A6916" s="62" t="str">
        <f>IF(Encodage!A6916="","",IF(COUNTIF($A$2:A6915,Encodage!A6916),"",IF(AND(Encodage!A6916&gt;=$G$2,Encodage!A6916&lt;=$H$2),Encodage!B6916,"")))</f>
        <v/>
      </c>
      <c r="B6916" s="62" t="str">
        <f>IF(A6916="","",IF(COUNTIF($A$2:B6915,Encodage!B6916)&gt;0,"",IF(AND(Encodage!B6916&gt;=$G$2,Encodage!A6916&lt;=$H$2),Encodage!C6916,"")))</f>
        <v/>
      </c>
      <c r="C6916" s="62"/>
      <c r="D6916" s="61"/>
      <c r="E6916" s="61"/>
      <c r="F6916" s="61"/>
      <c r="G6916" s="61"/>
      <c r="H6916" s="61"/>
      <c r="I6916" s="61"/>
      <c r="J6916" s="61"/>
      <c r="K6916" s="61"/>
    </row>
    <row r="6917" spans="1:11">
      <c r="A6917" s="62" t="str">
        <f>IF(Encodage!A6917="","",IF(COUNTIF($A$2:A6916,Encodage!A6917),"",IF(AND(Encodage!A6917&gt;=$G$2,Encodage!A6917&lt;=$H$2),Encodage!B6917,"")))</f>
        <v/>
      </c>
      <c r="B6917" s="62" t="str">
        <f>IF(A6917="","",IF(COUNTIF($A$2:B6916,Encodage!B6917)&gt;0,"",IF(AND(Encodage!B6917&gt;=$G$2,Encodage!A6917&lt;=$H$2),Encodage!C6917,"")))</f>
        <v/>
      </c>
      <c r="C6917" s="62"/>
      <c r="D6917" s="61"/>
      <c r="E6917" s="61"/>
      <c r="F6917" s="61"/>
      <c r="G6917" s="61"/>
      <c r="H6917" s="61"/>
      <c r="I6917" s="61"/>
      <c r="J6917" s="61"/>
      <c r="K6917" s="61"/>
    </row>
    <row r="6918" spans="1:11">
      <c r="A6918" s="62" t="str">
        <f>IF(Encodage!A6918="","",IF(COUNTIF($A$2:A6917,Encodage!A6918),"",IF(AND(Encodage!A6918&gt;=$G$2,Encodage!A6918&lt;=$H$2),Encodage!B6918,"")))</f>
        <v/>
      </c>
      <c r="B6918" s="62" t="str">
        <f>IF(A6918="","",IF(COUNTIF($A$2:B6917,Encodage!B6918)&gt;0,"",IF(AND(Encodage!B6918&gt;=$G$2,Encodage!A6918&lt;=$H$2),Encodage!C6918,"")))</f>
        <v/>
      </c>
      <c r="C6918" s="62"/>
      <c r="D6918" s="61"/>
      <c r="E6918" s="61"/>
      <c r="F6918" s="61"/>
      <c r="G6918" s="61"/>
      <c r="H6918" s="61"/>
      <c r="I6918" s="61"/>
      <c r="J6918" s="61"/>
      <c r="K6918" s="61"/>
    </row>
    <row r="6919" spans="1:11">
      <c r="A6919" s="62" t="str">
        <f>IF(Encodage!A6919="","",IF(COUNTIF($A$2:A6918,Encodage!A6919),"",IF(AND(Encodage!A6919&gt;=$G$2,Encodage!A6919&lt;=$H$2),Encodage!B6919,"")))</f>
        <v/>
      </c>
      <c r="B6919" s="62" t="str">
        <f>IF(A6919="","",IF(COUNTIF($A$2:B6918,Encodage!B6919)&gt;0,"",IF(AND(Encodage!B6919&gt;=$G$2,Encodage!A6919&lt;=$H$2),Encodage!C6919,"")))</f>
        <v/>
      </c>
      <c r="C6919" s="62"/>
      <c r="D6919" s="61"/>
      <c r="E6919" s="61"/>
      <c r="F6919" s="61"/>
      <c r="G6919" s="61"/>
      <c r="H6919" s="61"/>
      <c r="I6919" s="61"/>
      <c r="J6919" s="61"/>
      <c r="K6919" s="61"/>
    </row>
    <row r="6920" spans="1:11">
      <c r="A6920" s="62" t="str">
        <f>IF(Encodage!A6920="","",IF(COUNTIF($A$2:A6919,Encodage!A6920),"",IF(AND(Encodage!A6920&gt;=$G$2,Encodage!A6920&lt;=$H$2),Encodage!B6920,"")))</f>
        <v/>
      </c>
      <c r="B6920" s="62" t="str">
        <f>IF(A6920="","",IF(COUNTIF($A$2:B6919,Encodage!B6920)&gt;0,"",IF(AND(Encodage!B6920&gt;=$G$2,Encodage!A6920&lt;=$H$2),Encodage!C6920,"")))</f>
        <v/>
      </c>
      <c r="C6920" s="62"/>
      <c r="D6920" s="61"/>
      <c r="E6920" s="61"/>
      <c r="F6920" s="61"/>
      <c r="G6920" s="61"/>
      <c r="H6920" s="61"/>
      <c r="I6920" s="61"/>
      <c r="J6920" s="61"/>
      <c r="K6920" s="61"/>
    </row>
    <row r="6921" spans="1:11">
      <c r="A6921" s="62" t="str">
        <f>IF(Encodage!A6921="","",IF(COUNTIF($A$2:A6920,Encodage!A6921),"",IF(AND(Encodage!A6921&gt;=$G$2,Encodage!A6921&lt;=$H$2),Encodage!B6921,"")))</f>
        <v/>
      </c>
      <c r="B6921" s="62" t="str">
        <f>IF(A6921="","",IF(COUNTIF($A$2:B6920,Encodage!B6921)&gt;0,"",IF(AND(Encodage!B6921&gt;=$G$2,Encodage!A6921&lt;=$H$2),Encodage!C6921,"")))</f>
        <v/>
      </c>
      <c r="C6921" s="62"/>
      <c r="D6921" s="61"/>
      <c r="E6921" s="61"/>
      <c r="F6921" s="61"/>
      <c r="G6921" s="61"/>
      <c r="H6921" s="61"/>
      <c r="I6921" s="61"/>
      <c r="J6921" s="61"/>
      <c r="K6921" s="61"/>
    </row>
    <row r="6922" spans="1:11">
      <c r="A6922" s="62" t="str">
        <f>IF(Encodage!A6922="","",IF(COUNTIF($A$2:A6921,Encodage!A6922),"",IF(AND(Encodage!A6922&gt;=$G$2,Encodage!A6922&lt;=$H$2),Encodage!B6922,"")))</f>
        <v/>
      </c>
      <c r="B6922" s="62" t="str">
        <f>IF(A6922="","",IF(COUNTIF($A$2:B6921,Encodage!B6922)&gt;0,"",IF(AND(Encodage!B6922&gt;=$G$2,Encodage!A6922&lt;=$H$2),Encodage!C6922,"")))</f>
        <v/>
      </c>
      <c r="C6922" s="62"/>
      <c r="D6922" s="61"/>
      <c r="E6922" s="61"/>
      <c r="F6922" s="61"/>
      <c r="G6922" s="61"/>
      <c r="H6922" s="61"/>
      <c r="I6922" s="61"/>
      <c r="J6922" s="61"/>
      <c r="K6922" s="61"/>
    </row>
    <row r="6923" spans="1:11">
      <c r="A6923" s="62" t="str">
        <f>IF(Encodage!A6923="","",IF(COUNTIF($A$2:A6922,Encodage!A6923),"",IF(AND(Encodage!A6923&gt;=$G$2,Encodage!A6923&lt;=$H$2),Encodage!B6923,"")))</f>
        <v/>
      </c>
      <c r="B6923" s="62" t="str">
        <f>IF(A6923="","",IF(COUNTIF($A$2:B6922,Encodage!B6923)&gt;0,"",IF(AND(Encodage!B6923&gt;=$G$2,Encodage!A6923&lt;=$H$2),Encodage!C6923,"")))</f>
        <v/>
      </c>
      <c r="C6923" s="62"/>
      <c r="D6923" s="61"/>
      <c r="E6923" s="61"/>
      <c r="F6923" s="61"/>
      <c r="G6923" s="61"/>
      <c r="H6923" s="61"/>
      <c r="I6923" s="61"/>
      <c r="J6923" s="61"/>
      <c r="K6923" s="61"/>
    </row>
    <row r="6924" spans="1:11">
      <c r="A6924" s="62" t="str">
        <f>IF(Encodage!A6924="","",IF(COUNTIF($A$2:A6923,Encodage!A6924),"",IF(AND(Encodage!A6924&gt;=$G$2,Encodage!A6924&lt;=$H$2),Encodage!B6924,"")))</f>
        <v/>
      </c>
      <c r="B6924" s="62" t="str">
        <f>IF(A6924="","",IF(COUNTIF($A$2:B6923,Encodage!B6924)&gt;0,"",IF(AND(Encodage!B6924&gt;=$G$2,Encodage!A6924&lt;=$H$2),Encodage!C6924,"")))</f>
        <v/>
      </c>
      <c r="C6924" s="62"/>
      <c r="D6924" s="61"/>
      <c r="E6924" s="61"/>
      <c r="F6924" s="61"/>
      <c r="G6924" s="61"/>
      <c r="H6924" s="61"/>
      <c r="I6924" s="61"/>
      <c r="J6924" s="61"/>
      <c r="K6924" s="61"/>
    </row>
    <row r="6925" spans="1:11">
      <c r="A6925" s="62" t="str">
        <f>IF(Encodage!A6925="","",IF(COUNTIF($A$2:A6924,Encodage!A6925),"",IF(AND(Encodage!A6925&gt;=$G$2,Encodage!A6925&lt;=$H$2),Encodage!B6925,"")))</f>
        <v/>
      </c>
      <c r="B6925" s="62" t="str">
        <f>IF(A6925="","",IF(COUNTIF($A$2:B6924,Encodage!B6925)&gt;0,"",IF(AND(Encodage!B6925&gt;=$G$2,Encodage!A6925&lt;=$H$2),Encodage!C6925,"")))</f>
        <v/>
      </c>
      <c r="C6925" s="62"/>
      <c r="D6925" s="61"/>
      <c r="E6925" s="61"/>
      <c r="F6925" s="61"/>
      <c r="G6925" s="61"/>
      <c r="H6925" s="61"/>
      <c r="I6925" s="61"/>
      <c r="J6925" s="61"/>
      <c r="K6925" s="61"/>
    </row>
    <row r="6926" spans="1:11">
      <c r="A6926" s="62" t="str">
        <f>IF(Encodage!A6926="","",IF(COUNTIF($A$2:A6925,Encodage!A6926),"",IF(AND(Encodage!A6926&gt;=$G$2,Encodage!A6926&lt;=$H$2),Encodage!B6926,"")))</f>
        <v/>
      </c>
      <c r="B6926" s="62" t="str">
        <f>IF(A6926="","",IF(COUNTIF($A$2:B6925,Encodage!B6926)&gt;0,"",IF(AND(Encodage!B6926&gt;=$G$2,Encodage!A6926&lt;=$H$2),Encodage!C6926,"")))</f>
        <v/>
      </c>
      <c r="C6926" s="62"/>
      <c r="D6926" s="61"/>
      <c r="E6926" s="61"/>
      <c r="F6926" s="61"/>
      <c r="G6926" s="61"/>
      <c r="H6926" s="61"/>
      <c r="I6926" s="61"/>
      <c r="J6926" s="61"/>
      <c r="K6926" s="61"/>
    </row>
    <row r="6927" spans="1:11">
      <c r="A6927" s="62" t="str">
        <f>IF(Encodage!A6927="","",IF(COUNTIF($A$2:A6926,Encodage!A6927),"",IF(AND(Encodage!A6927&gt;=$G$2,Encodage!A6927&lt;=$H$2),Encodage!B6927,"")))</f>
        <v/>
      </c>
      <c r="B6927" s="62" t="str">
        <f>IF(A6927="","",IF(COUNTIF($A$2:B6926,Encodage!B6927)&gt;0,"",IF(AND(Encodage!B6927&gt;=$G$2,Encodage!A6927&lt;=$H$2),Encodage!C6927,"")))</f>
        <v/>
      </c>
      <c r="C6927" s="62"/>
      <c r="D6927" s="61"/>
      <c r="E6927" s="61"/>
      <c r="F6927" s="61"/>
      <c r="G6927" s="61"/>
      <c r="H6927" s="61"/>
      <c r="I6927" s="61"/>
      <c r="J6927" s="61"/>
      <c r="K6927" s="61"/>
    </row>
    <row r="6928" spans="1:11">
      <c r="A6928" s="62" t="str">
        <f>IF(Encodage!A6928="","",IF(COUNTIF($A$2:A6927,Encodage!A6928),"",IF(AND(Encodage!A6928&gt;=$G$2,Encodage!A6928&lt;=$H$2),Encodage!B6928,"")))</f>
        <v/>
      </c>
      <c r="B6928" s="62" t="str">
        <f>IF(A6928="","",IF(COUNTIF($A$2:B6927,Encodage!B6928)&gt;0,"",IF(AND(Encodage!B6928&gt;=$G$2,Encodage!A6928&lt;=$H$2),Encodage!C6928,"")))</f>
        <v/>
      </c>
      <c r="C6928" s="62"/>
      <c r="D6928" s="61"/>
      <c r="E6928" s="61"/>
      <c r="F6928" s="61"/>
      <c r="G6928" s="61"/>
      <c r="H6928" s="61"/>
      <c r="I6928" s="61"/>
      <c r="J6928" s="61"/>
      <c r="K6928" s="61"/>
    </row>
    <row r="6929" spans="1:11">
      <c r="A6929" s="62" t="str">
        <f>IF(Encodage!A6929="","",IF(COUNTIF($A$2:A6928,Encodage!A6929),"",IF(AND(Encodage!A6929&gt;=$G$2,Encodage!A6929&lt;=$H$2),Encodage!B6929,"")))</f>
        <v/>
      </c>
      <c r="B6929" s="62" t="str">
        <f>IF(A6929="","",IF(COUNTIF($A$2:B6928,Encodage!B6929)&gt;0,"",IF(AND(Encodage!B6929&gt;=$G$2,Encodage!A6929&lt;=$H$2),Encodage!C6929,"")))</f>
        <v/>
      </c>
      <c r="C6929" s="62"/>
      <c r="D6929" s="61"/>
      <c r="E6929" s="61"/>
      <c r="F6929" s="61"/>
      <c r="G6929" s="61"/>
      <c r="H6929" s="61"/>
      <c r="I6929" s="61"/>
      <c r="J6929" s="61"/>
      <c r="K6929" s="61"/>
    </row>
    <row r="6930" spans="1:11">
      <c r="A6930" s="62" t="str">
        <f>IF(Encodage!A6930="","",IF(COUNTIF($A$2:A6929,Encodage!A6930),"",IF(AND(Encodage!A6930&gt;=$G$2,Encodage!A6930&lt;=$H$2),Encodage!B6930,"")))</f>
        <v/>
      </c>
      <c r="B6930" s="62" t="str">
        <f>IF(A6930="","",IF(COUNTIF($A$2:B6929,Encodage!B6930)&gt;0,"",IF(AND(Encodage!B6930&gt;=$G$2,Encodage!A6930&lt;=$H$2),Encodage!C6930,"")))</f>
        <v/>
      </c>
      <c r="C6930" s="62"/>
      <c r="D6930" s="61"/>
      <c r="E6930" s="61"/>
      <c r="F6930" s="61"/>
      <c r="G6930" s="61"/>
      <c r="H6930" s="61"/>
      <c r="I6930" s="61"/>
      <c r="J6930" s="61"/>
      <c r="K6930" s="61"/>
    </row>
    <row r="6931" spans="1:11">
      <c r="A6931" s="62" t="str">
        <f>IF(Encodage!A6931="","",IF(COUNTIF($A$2:A6930,Encodage!A6931),"",IF(AND(Encodage!A6931&gt;=$G$2,Encodage!A6931&lt;=$H$2),Encodage!B6931,"")))</f>
        <v/>
      </c>
      <c r="B6931" s="62" t="str">
        <f>IF(A6931="","",IF(COUNTIF($A$2:B6930,Encodage!B6931)&gt;0,"",IF(AND(Encodage!B6931&gt;=$G$2,Encodage!A6931&lt;=$H$2),Encodage!C6931,"")))</f>
        <v/>
      </c>
      <c r="C6931" s="62"/>
      <c r="D6931" s="61"/>
      <c r="E6931" s="61"/>
      <c r="F6931" s="61"/>
      <c r="G6931" s="61"/>
      <c r="H6931" s="61"/>
      <c r="I6931" s="61"/>
      <c r="J6931" s="61"/>
      <c r="K6931" s="61"/>
    </row>
    <row r="6932" spans="1:11">
      <c r="A6932" s="62" t="str">
        <f>IF(Encodage!A6932="","",IF(COUNTIF($A$2:A6931,Encodage!A6932),"",IF(AND(Encodage!A6932&gt;=$G$2,Encodage!A6932&lt;=$H$2),Encodage!B6932,"")))</f>
        <v/>
      </c>
      <c r="B6932" s="62" t="str">
        <f>IF(A6932="","",IF(COUNTIF($A$2:B6931,Encodage!B6932)&gt;0,"",IF(AND(Encodage!B6932&gt;=$G$2,Encodage!A6932&lt;=$H$2),Encodage!C6932,"")))</f>
        <v/>
      </c>
      <c r="C6932" s="62"/>
      <c r="D6932" s="61"/>
      <c r="E6932" s="61"/>
      <c r="F6932" s="61"/>
      <c r="G6932" s="61"/>
      <c r="H6932" s="61"/>
      <c r="I6932" s="61"/>
      <c r="J6932" s="61"/>
      <c r="K6932" s="61"/>
    </row>
    <row r="6933" spans="1:11">
      <c r="A6933" s="62" t="str">
        <f>IF(Encodage!A6933="","",IF(COUNTIF($A$2:A6932,Encodage!A6933),"",IF(AND(Encodage!A6933&gt;=$G$2,Encodage!A6933&lt;=$H$2),Encodage!B6933,"")))</f>
        <v/>
      </c>
      <c r="B6933" s="62" t="str">
        <f>IF(A6933="","",IF(COUNTIF($A$2:B6932,Encodage!B6933)&gt;0,"",IF(AND(Encodage!B6933&gt;=$G$2,Encodage!A6933&lt;=$H$2),Encodage!C6933,"")))</f>
        <v/>
      </c>
      <c r="C6933" s="62"/>
      <c r="D6933" s="61"/>
      <c r="E6933" s="61"/>
      <c r="F6933" s="61"/>
      <c r="G6933" s="61"/>
      <c r="H6933" s="61"/>
      <c r="I6933" s="61"/>
      <c r="J6933" s="61"/>
      <c r="K6933" s="61"/>
    </row>
    <row r="6934" spans="1:11">
      <c r="A6934" s="62" t="str">
        <f>IF(Encodage!A6934="","",IF(COUNTIF($A$2:A6933,Encodage!A6934),"",IF(AND(Encodage!A6934&gt;=$G$2,Encodage!A6934&lt;=$H$2),Encodage!B6934,"")))</f>
        <v/>
      </c>
      <c r="B6934" s="62" t="str">
        <f>IF(A6934="","",IF(COUNTIF($A$2:B6933,Encodage!B6934)&gt;0,"",IF(AND(Encodage!B6934&gt;=$G$2,Encodage!A6934&lt;=$H$2),Encodage!C6934,"")))</f>
        <v/>
      </c>
      <c r="C6934" s="62"/>
      <c r="D6934" s="61"/>
      <c r="E6934" s="61"/>
      <c r="F6934" s="61"/>
      <c r="G6934" s="61"/>
      <c r="H6934" s="61"/>
      <c r="I6934" s="61"/>
      <c r="J6934" s="61"/>
      <c r="K6934" s="61"/>
    </row>
    <row r="6935" spans="1:11">
      <c r="A6935" s="62" t="str">
        <f>IF(Encodage!A6935="","",IF(COUNTIF($A$2:A6934,Encodage!A6935),"",IF(AND(Encodage!A6935&gt;=$G$2,Encodage!A6935&lt;=$H$2),Encodage!B6935,"")))</f>
        <v/>
      </c>
      <c r="B6935" s="62" t="str">
        <f>IF(A6935="","",IF(COUNTIF($A$2:B6934,Encodage!B6935)&gt;0,"",IF(AND(Encodage!B6935&gt;=$G$2,Encodage!A6935&lt;=$H$2),Encodage!C6935,"")))</f>
        <v/>
      </c>
      <c r="C6935" s="62"/>
      <c r="D6935" s="61"/>
      <c r="E6935" s="61"/>
      <c r="F6935" s="61"/>
      <c r="G6935" s="61"/>
      <c r="H6935" s="61"/>
      <c r="I6935" s="61"/>
      <c r="J6935" s="61"/>
      <c r="K6935" s="61"/>
    </row>
    <row r="6936" spans="1:11">
      <c r="A6936" s="62" t="str">
        <f>IF(Encodage!A6936="","",IF(COUNTIF($A$2:A6935,Encodage!A6936),"",IF(AND(Encodage!A6936&gt;=$G$2,Encodage!A6936&lt;=$H$2),Encodage!B6936,"")))</f>
        <v/>
      </c>
      <c r="B6936" s="62" t="str">
        <f>IF(A6936="","",IF(COUNTIF($A$2:B6935,Encodage!B6936)&gt;0,"",IF(AND(Encodage!B6936&gt;=$G$2,Encodage!A6936&lt;=$H$2),Encodage!C6936,"")))</f>
        <v/>
      </c>
      <c r="C6936" s="62"/>
      <c r="D6936" s="61"/>
      <c r="E6936" s="61"/>
      <c r="F6936" s="61"/>
      <c r="G6936" s="61"/>
      <c r="H6936" s="61"/>
      <c r="I6936" s="61"/>
      <c r="J6936" s="61"/>
      <c r="K6936" s="61"/>
    </row>
    <row r="6937" spans="1:11">
      <c r="A6937" s="62" t="str">
        <f>IF(Encodage!A6937="","",IF(COUNTIF($A$2:A6936,Encodage!A6937),"",IF(AND(Encodage!A6937&gt;=$G$2,Encodage!A6937&lt;=$H$2),Encodage!B6937,"")))</f>
        <v/>
      </c>
      <c r="B6937" s="62" t="str">
        <f>IF(A6937="","",IF(COUNTIF($A$2:B6936,Encodage!B6937)&gt;0,"",IF(AND(Encodage!B6937&gt;=$G$2,Encodage!A6937&lt;=$H$2),Encodage!C6937,"")))</f>
        <v/>
      </c>
      <c r="C6937" s="62"/>
      <c r="D6937" s="61"/>
      <c r="E6937" s="61"/>
      <c r="F6937" s="61"/>
      <c r="G6937" s="61"/>
      <c r="H6937" s="61"/>
      <c r="I6937" s="61"/>
      <c r="J6937" s="61"/>
      <c r="K6937" s="61"/>
    </row>
    <row r="6938" spans="1:11">
      <c r="A6938" s="62" t="str">
        <f>IF(Encodage!A6938="","",IF(COUNTIF($A$2:A6937,Encodage!A6938),"",IF(AND(Encodage!A6938&gt;=$G$2,Encodage!A6938&lt;=$H$2),Encodage!B6938,"")))</f>
        <v/>
      </c>
      <c r="B6938" s="62" t="str">
        <f>IF(A6938="","",IF(COUNTIF($A$2:B6937,Encodage!B6938)&gt;0,"",IF(AND(Encodage!B6938&gt;=$G$2,Encodage!A6938&lt;=$H$2),Encodage!C6938,"")))</f>
        <v/>
      </c>
      <c r="C6938" s="62"/>
      <c r="D6938" s="61"/>
      <c r="E6938" s="61"/>
      <c r="F6938" s="61"/>
      <c r="G6938" s="61"/>
      <c r="H6938" s="61"/>
      <c r="I6938" s="61"/>
      <c r="J6938" s="61"/>
      <c r="K6938" s="61"/>
    </row>
    <row r="6939" spans="1:11">
      <c r="A6939" s="62" t="str">
        <f>IF(Encodage!A6939="","",IF(COUNTIF($A$2:A6938,Encodage!A6939),"",IF(AND(Encodage!A6939&gt;=$G$2,Encodage!A6939&lt;=$H$2),Encodage!B6939,"")))</f>
        <v/>
      </c>
      <c r="B6939" s="62" t="str">
        <f>IF(A6939="","",IF(COUNTIF($A$2:B6938,Encodage!B6939)&gt;0,"",IF(AND(Encodage!B6939&gt;=$G$2,Encodage!A6939&lt;=$H$2),Encodage!C6939,"")))</f>
        <v/>
      </c>
      <c r="C6939" s="62"/>
      <c r="D6939" s="61"/>
      <c r="E6939" s="61"/>
      <c r="F6939" s="61"/>
      <c r="G6939" s="61"/>
      <c r="H6939" s="61"/>
      <c r="I6939" s="61"/>
      <c r="J6939" s="61"/>
      <c r="K6939" s="61"/>
    </row>
    <row r="6940" spans="1:11">
      <c r="A6940" s="62" t="str">
        <f>IF(Encodage!A6940="","",IF(COUNTIF($A$2:A6939,Encodage!A6940),"",IF(AND(Encodage!A6940&gt;=$G$2,Encodage!A6940&lt;=$H$2),Encodage!B6940,"")))</f>
        <v/>
      </c>
      <c r="B6940" s="62" t="str">
        <f>IF(A6940="","",IF(COUNTIF($A$2:B6939,Encodage!B6940)&gt;0,"",IF(AND(Encodage!B6940&gt;=$G$2,Encodage!A6940&lt;=$H$2),Encodage!C6940,"")))</f>
        <v/>
      </c>
      <c r="C6940" s="62"/>
      <c r="D6940" s="61"/>
      <c r="E6940" s="61"/>
      <c r="F6940" s="61"/>
      <c r="G6940" s="61"/>
      <c r="H6940" s="61"/>
      <c r="I6940" s="61"/>
      <c r="J6940" s="61"/>
      <c r="K6940" s="61"/>
    </row>
    <row r="6941" spans="1:11">
      <c r="A6941" s="62" t="str">
        <f>IF(Encodage!A6941="","",IF(COUNTIF($A$2:A6940,Encodage!A6941),"",IF(AND(Encodage!A6941&gt;=$G$2,Encodage!A6941&lt;=$H$2),Encodage!B6941,"")))</f>
        <v/>
      </c>
      <c r="B6941" s="62" t="str">
        <f>IF(A6941="","",IF(COUNTIF($A$2:B6940,Encodage!B6941)&gt;0,"",IF(AND(Encodage!B6941&gt;=$G$2,Encodage!A6941&lt;=$H$2),Encodage!C6941,"")))</f>
        <v/>
      </c>
      <c r="C6941" s="62"/>
      <c r="D6941" s="61"/>
      <c r="E6941" s="61"/>
      <c r="F6941" s="61"/>
      <c r="G6941" s="61"/>
      <c r="H6941" s="61"/>
      <c r="I6941" s="61"/>
      <c r="J6941" s="61"/>
      <c r="K6941" s="61"/>
    </row>
    <row r="6942" spans="1:11">
      <c r="A6942" s="62" t="str">
        <f>IF(Encodage!A6942="","",IF(COUNTIF($A$2:A6941,Encodage!A6942),"",IF(AND(Encodage!A6942&gt;=$G$2,Encodage!A6942&lt;=$H$2),Encodage!B6942,"")))</f>
        <v/>
      </c>
      <c r="B6942" s="62" t="str">
        <f>IF(A6942="","",IF(COUNTIF($A$2:B6941,Encodage!B6942)&gt;0,"",IF(AND(Encodage!B6942&gt;=$G$2,Encodage!A6942&lt;=$H$2),Encodage!C6942,"")))</f>
        <v/>
      </c>
      <c r="C6942" s="62"/>
      <c r="D6942" s="61"/>
      <c r="E6942" s="61"/>
      <c r="F6942" s="61"/>
      <c r="G6942" s="61"/>
      <c r="H6942" s="61"/>
      <c r="I6942" s="61"/>
      <c r="J6942" s="61"/>
      <c r="K6942" s="61"/>
    </row>
    <row r="6943" spans="1:11">
      <c r="A6943" s="62" t="str">
        <f>IF(Encodage!A6943="","",IF(COUNTIF($A$2:A6942,Encodage!A6943),"",IF(AND(Encodage!A6943&gt;=$G$2,Encodage!A6943&lt;=$H$2),Encodage!B6943,"")))</f>
        <v/>
      </c>
      <c r="B6943" s="62" t="str">
        <f>IF(A6943="","",IF(COUNTIF($A$2:B6942,Encodage!B6943)&gt;0,"",IF(AND(Encodage!B6943&gt;=$G$2,Encodage!A6943&lt;=$H$2),Encodage!C6943,"")))</f>
        <v/>
      </c>
      <c r="C6943" s="62"/>
      <c r="D6943" s="61"/>
      <c r="E6943" s="61"/>
      <c r="F6943" s="61"/>
      <c r="G6943" s="61"/>
      <c r="H6943" s="61"/>
      <c r="I6943" s="61"/>
      <c r="J6943" s="61"/>
      <c r="K6943" s="61"/>
    </row>
    <row r="6944" spans="1:11">
      <c r="A6944" s="62" t="str">
        <f>IF(Encodage!A6944="","",IF(COUNTIF($A$2:A6943,Encodage!A6944),"",IF(AND(Encodage!A6944&gt;=$G$2,Encodage!A6944&lt;=$H$2),Encodage!B6944,"")))</f>
        <v/>
      </c>
      <c r="B6944" s="62" t="str">
        <f>IF(A6944="","",IF(COUNTIF($A$2:B6943,Encodage!B6944)&gt;0,"",IF(AND(Encodage!B6944&gt;=$G$2,Encodage!A6944&lt;=$H$2),Encodage!C6944,"")))</f>
        <v/>
      </c>
      <c r="C6944" s="62"/>
      <c r="D6944" s="61"/>
      <c r="E6944" s="61"/>
      <c r="F6944" s="61"/>
      <c r="G6944" s="61"/>
      <c r="H6944" s="61"/>
      <c r="I6944" s="61"/>
      <c r="J6944" s="61"/>
      <c r="K6944" s="61"/>
    </row>
    <row r="6945" spans="1:11">
      <c r="A6945" s="62" t="str">
        <f>IF(Encodage!A6945="","",IF(COUNTIF($A$2:A6944,Encodage!A6945),"",IF(AND(Encodage!A6945&gt;=$G$2,Encodage!A6945&lt;=$H$2),Encodage!B6945,"")))</f>
        <v/>
      </c>
      <c r="B6945" s="62" t="str">
        <f>IF(A6945="","",IF(COUNTIF($A$2:B6944,Encodage!B6945)&gt;0,"",IF(AND(Encodage!B6945&gt;=$G$2,Encodage!A6945&lt;=$H$2),Encodage!C6945,"")))</f>
        <v/>
      </c>
      <c r="C6945" s="62"/>
      <c r="D6945" s="61"/>
      <c r="E6945" s="61"/>
      <c r="F6945" s="61"/>
      <c r="G6945" s="61"/>
      <c r="H6945" s="61"/>
      <c r="I6945" s="61"/>
      <c r="J6945" s="61"/>
      <c r="K6945" s="61"/>
    </row>
    <row r="6946" spans="1:11">
      <c r="A6946" s="62" t="str">
        <f>IF(Encodage!A6946="","",IF(COUNTIF($A$2:A6945,Encodage!A6946),"",IF(AND(Encodage!A6946&gt;=$G$2,Encodage!A6946&lt;=$H$2),Encodage!B6946,"")))</f>
        <v/>
      </c>
      <c r="B6946" s="62" t="str">
        <f>IF(A6946="","",IF(COUNTIF($A$2:B6945,Encodage!B6946)&gt;0,"",IF(AND(Encodage!B6946&gt;=$G$2,Encodage!A6946&lt;=$H$2),Encodage!C6946,"")))</f>
        <v/>
      </c>
      <c r="C6946" s="62"/>
      <c r="D6946" s="61"/>
      <c r="E6946" s="61"/>
      <c r="F6946" s="61"/>
      <c r="G6946" s="61"/>
      <c r="H6946" s="61"/>
      <c r="I6946" s="61"/>
      <c r="J6946" s="61"/>
      <c r="K6946" s="61"/>
    </row>
    <row r="6947" spans="1:11">
      <c r="A6947" s="62" t="str">
        <f>IF(Encodage!A6947="","",IF(COUNTIF($A$2:A6946,Encodage!A6947),"",IF(AND(Encodage!A6947&gt;=$G$2,Encodage!A6947&lt;=$H$2),Encodage!B6947,"")))</f>
        <v/>
      </c>
      <c r="B6947" s="62" t="str">
        <f>IF(A6947="","",IF(COUNTIF($A$2:B6946,Encodage!B6947)&gt;0,"",IF(AND(Encodage!B6947&gt;=$G$2,Encodage!A6947&lt;=$H$2),Encodage!C6947,"")))</f>
        <v/>
      </c>
      <c r="C6947" s="62"/>
      <c r="D6947" s="61"/>
      <c r="E6947" s="61"/>
      <c r="F6947" s="61"/>
      <c r="G6947" s="61"/>
      <c r="H6947" s="61"/>
      <c r="I6947" s="61"/>
      <c r="J6947" s="61"/>
      <c r="K6947" s="61"/>
    </row>
    <row r="6948" spans="1:11">
      <c r="A6948" s="62" t="str">
        <f>IF(Encodage!A6948="","",IF(COUNTIF($A$2:A6947,Encodage!A6948),"",IF(AND(Encodage!A6948&gt;=$G$2,Encodage!A6948&lt;=$H$2),Encodage!B6948,"")))</f>
        <v/>
      </c>
      <c r="B6948" s="62" t="str">
        <f>IF(A6948="","",IF(COUNTIF($A$2:B6947,Encodage!B6948)&gt;0,"",IF(AND(Encodage!B6948&gt;=$G$2,Encodage!A6948&lt;=$H$2),Encodage!C6948,"")))</f>
        <v/>
      </c>
      <c r="C6948" s="62"/>
      <c r="D6948" s="61"/>
      <c r="E6948" s="61"/>
      <c r="F6948" s="61"/>
      <c r="G6948" s="61"/>
      <c r="H6948" s="61"/>
      <c r="I6948" s="61"/>
      <c r="J6948" s="61"/>
      <c r="K6948" s="61"/>
    </row>
    <row r="6949" spans="1:11">
      <c r="A6949" s="62" t="str">
        <f>IF(Encodage!A6949="","",IF(COUNTIF($A$2:A6948,Encodage!A6949),"",IF(AND(Encodage!A6949&gt;=$G$2,Encodage!A6949&lt;=$H$2),Encodage!B6949,"")))</f>
        <v/>
      </c>
      <c r="B6949" s="62" t="str">
        <f>IF(A6949="","",IF(COUNTIF($A$2:B6948,Encodage!B6949)&gt;0,"",IF(AND(Encodage!B6949&gt;=$G$2,Encodage!A6949&lt;=$H$2),Encodage!C6949,"")))</f>
        <v/>
      </c>
      <c r="C6949" s="62"/>
      <c r="D6949" s="61"/>
      <c r="E6949" s="61"/>
      <c r="F6949" s="61"/>
      <c r="G6949" s="61"/>
      <c r="H6949" s="61"/>
      <c r="I6949" s="61"/>
      <c r="J6949" s="61"/>
      <c r="K6949" s="61"/>
    </row>
    <row r="6950" spans="1:11">
      <c r="A6950" s="62" t="str">
        <f>IF(Encodage!A6950="","",IF(COUNTIF($A$2:A6949,Encodage!A6950),"",IF(AND(Encodage!A6950&gt;=$G$2,Encodage!A6950&lt;=$H$2),Encodage!B6950,"")))</f>
        <v/>
      </c>
      <c r="B6950" s="62" t="str">
        <f>IF(A6950="","",IF(COUNTIF($A$2:B6949,Encodage!B6950)&gt;0,"",IF(AND(Encodage!B6950&gt;=$G$2,Encodage!A6950&lt;=$H$2),Encodage!C6950,"")))</f>
        <v/>
      </c>
      <c r="C6950" s="62"/>
      <c r="D6950" s="61"/>
      <c r="E6950" s="61"/>
      <c r="F6950" s="61"/>
      <c r="G6950" s="61"/>
      <c r="H6950" s="61"/>
      <c r="I6950" s="61"/>
      <c r="J6950" s="61"/>
      <c r="K6950" s="61"/>
    </row>
    <row r="6951" spans="1:11">
      <c r="A6951" s="62" t="str">
        <f>IF(Encodage!A6951="","",IF(COUNTIF($A$2:A6950,Encodage!A6951),"",IF(AND(Encodage!A6951&gt;=$G$2,Encodage!A6951&lt;=$H$2),Encodage!B6951,"")))</f>
        <v/>
      </c>
      <c r="B6951" s="62" t="str">
        <f>IF(A6951="","",IF(COUNTIF($A$2:B6950,Encodage!B6951)&gt;0,"",IF(AND(Encodage!B6951&gt;=$G$2,Encodage!A6951&lt;=$H$2),Encodage!C6951,"")))</f>
        <v/>
      </c>
      <c r="C6951" s="62"/>
      <c r="D6951" s="61"/>
      <c r="E6951" s="61"/>
      <c r="F6951" s="61"/>
      <c r="G6951" s="61"/>
      <c r="H6951" s="61"/>
      <c r="I6951" s="61"/>
      <c r="J6951" s="61"/>
      <c r="K6951" s="61"/>
    </row>
    <row r="6952" spans="1:11">
      <c r="A6952" s="62" t="str">
        <f>IF(Encodage!A6952="","",IF(COUNTIF($A$2:A6951,Encodage!A6952),"",IF(AND(Encodage!A6952&gt;=$G$2,Encodage!A6952&lt;=$H$2),Encodage!B6952,"")))</f>
        <v/>
      </c>
      <c r="B6952" s="62" t="str">
        <f>IF(A6952="","",IF(COUNTIF($A$2:B6951,Encodage!B6952)&gt;0,"",IF(AND(Encodage!B6952&gt;=$G$2,Encodage!A6952&lt;=$H$2),Encodage!C6952,"")))</f>
        <v/>
      </c>
      <c r="C6952" s="62"/>
      <c r="D6952" s="61"/>
      <c r="E6952" s="61"/>
      <c r="F6952" s="61"/>
      <c r="G6952" s="61"/>
      <c r="H6952" s="61"/>
      <c r="I6952" s="61"/>
      <c r="J6952" s="61"/>
      <c r="K6952" s="61"/>
    </row>
    <row r="6953" spans="1:11">
      <c r="A6953" s="62" t="str">
        <f>IF(Encodage!A6953="","",IF(COUNTIF($A$2:A6952,Encodage!A6953),"",IF(AND(Encodage!A6953&gt;=$G$2,Encodage!A6953&lt;=$H$2),Encodage!B6953,"")))</f>
        <v/>
      </c>
      <c r="B6953" s="62" t="str">
        <f>IF(A6953="","",IF(COUNTIF($A$2:B6952,Encodage!B6953)&gt;0,"",IF(AND(Encodage!B6953&gt;=$G$2,Encodage!A6953&lt;=$H$2),Encodage!C6953,"")))</f>
        <v/>
      </c>
      <c r="C6953" s="62"/>
      <c r="D6953" s="61"/>
      <c r="E6953" s="61"/>
      <c r="F6953" s="61"/>
      <c r="G6953" s="61"/>
      <c r="H6953" s="61"/>
      <c r="I6953" s="61"/>
      <c r="J6953" s="61"/>
      <c r="K6953" s="61"/>
    </row>
    <row r="6954" spans="1:11">
      <c r="A6954" s="62" t="str">
        <f>IF(Encodage!A6954="","",IF(COUNTIF($A$2:A6953,Encodage!A6954),"",IF(AND(Encodage!A6954&gt;=$G$2,Encodage!A6954&lt;=$H$2),Encodage!B6954,"")))</f>
        <v/>
      </c>
      <c r="B6954" s="62" t="str">
        <f>IF(A6954="","",IF(COUNTIF($A$2:B6953,Encodage!B6954)&gt;0,"",IF(AND(Encodage!B6954&gt;=$G$2,Encodage!A6954&lt;=$H$2),Encodage!C6954,"")))</f>
        <v/>
      </c>
      <c r="C6954" s="62"/>
      <c r="D6954" s="61"/>
      <c r="E6954" s="61"/>
      <c r="F6954" s="61"/>
      <c r="G6954" s="61"/>
      <c r="H6954" s="61"/>
      <c r="I6954" s="61"/>
      <c r="J6954" s="61"/>
      <c r="K6954" s="61"/>
    </row>
    <row r="6955" spans="1:11">
      <c r="A6955" s="62" t="str">
        <f>IF(Encodage!A6955="","",IF(COUNTIF($A$2:A6954,Encodage!A6955),"",IF(AND(Encodage!A6955&gt;=$G$2,Encodage!A6955&lt;=$H$2),Encodage!B6955,"")))</f>
        <v/>
      </c>
      <c r="B6955" s="62" t="str">
        <f>IF(A6955="","",IF(COUNTIF($A$2:B6954,Encodage!B6955)&gt;0,"",IF(AND(Encodage!B6955&gt;=$G$2,Encodage!A6955&lt;=$H$2),Encodage!C6955,"")))</f>
        <v/>
      </c>
      <c r="C6955" s="62"/>
      <c r="D6955" s="61"/>
      <c r="E6955" s="61"/>
      <c r="F6955" s="61"/>
      <c r="G6955" s="61"/>
      <c r="H6955" s="61"/>
      <c r="I6955" s="61"/>
      <c r="J6955" s="61"/>
      <c r="K6955" s="61"/>
    </row>
    <row r="6956" spans="1:11">
      <c r="A6956" s="62" t="str">
        <f>IF(Encodage!A6956="","",IF(COUNTIF($A$2:A6955,Encodage!A6956),"",IF(AND(Encodage!A6956&gt;=$G$2,Encodage!A6956&lt;=$H$2),Encodage!B6956,"")))</f>
        <v/>
      </c>
      <c r="B6956" s="62" t="str">
        <f>IF(A6956="","",IF(COUNTIF($A$2:B6955,Encodage!B6956)&gt;0,"",IF(AND(Encodage!B6956&gt;=$G$2,Encodage!A6956&lt;=$H$2),Encodage!C6956,"")))</f>
        <v/>
      </c>
      <c r="C6956" s="62"/>
      <c r="D6956" s="61"/>
      <c r="E6956" s="61"/>
      <c r="F6956" s="61"/>
      <c r="G6956" s="61"/>
      <c r="H6956" s="61"/>
      <c r="I6956" s="61"/>
      <c r="J6956" s="61"/>
      <c r="K6956" s="61"/>
    </row>
    <row r="6957" spans="1:11">
      <c r="A6957" s="62" t="str">
        <f>IF(Encodage!A6957="","",IF(COUNTIF($A$2:A6956,Encodage!A6957),"",IF(AND(Encodage!A6957&gt;=$G$2,Encodage!A6957&lt;=$H$2),Encodage!B6957,"")))</f>
        <v/>
      </c>
      <c r="B6957" s="62" t="str">
        <f>IF(A6957="","",IF(COUNTIF($A$2:B6956,Encodage!B6957)&gt;0,"",IF(AND(Encodage!B6957&gt;=$G$2,Encodage!A6957&lt;=$H$2),Encodage!C6957,"")))</f>
        <v/>
      </c>
      <c r="C6957" s="62"/>
      <c r="D6957" s="61"/>
      <c r="E6957" s="61"/>
      <c r="F6957" s="61"/>
      <c r="G6957" s="61"/>
      <c r="H6957" s="61"/>
      <c r="I6957" s="61"/>
      <c r="J6957" s="61"/>
      <c r="K6957" s="61"/>
    </row>
    <row r="6958" spans="1:11">
      <c r="A6958" s="62" t="str">
        <f>IF(Encodage!A6958="","",IF(COUNTIF($A$2:A6957,Encodage!A6958),"",IF(AND(Encodage!A6958&gt;=$G$2,Encodage!A6958&lt;=$H$2),Encodage!B6958,"")))</f>
        <v/>
      </c>
      <c r="B6958" s="62" t="str">
        <f>IF(A6958="","",IF(COUNTIF($A$2:B6957,Encodage!B6958)&gt;0,"",IF(AND(Encodage!B6958&gt;=$G$2,Encodage!A6958&lt;=$H$2),Encodage!C6958,"")))</f>
        <v/>
      </c>
      <c r="C6958" s="62"/>
      <c r="D6958" s="61"/>
      <c r="E6958" s="61"/>
      <c r="F6958" s="61"/>
      <c r="G6958" s="61"/>
      <c r="H6958" s="61"/>
      <c r="I6958" s="61"/>
      <c r="J6958" s="61"/>
      <c r="K6958" s="61"/>
    </row>
    <row r="6959" spans="1:11">
      <c r="A6959" s="62" t="str">
        <f>IF(Encodage!A6959="","",IF(COUNTIF($A$2:A6958,Encodage!A6959),"",IF(AND(Encodage!A6959&gt;=$G$2,Encodage!A6959&lt;=$H$2),Encodage!B6959,"")))</f>
        <v/>
      </c>
      <c r="B6959" s="62" t="str">
        <f>IF(A6959="","",IF(COUNTIF($A$2:B6958,Encodage!B6959)&gt;0,"",IF(AND(Encodage!B6959&gt;=$G$2,Encodage!A6959&lt;=$H$2),Encodage!C6959,"")))</f>
        <v/>
      </c>
      <c r="C6959" s="62"/>
      <c r="D6959" s="61"/>
      <c r="E6959" s="61"/>
      <c r="F6959" s="61"/>
      <c r="G6959" s="61"/>
      <c r="H6959" s="61"/>
      <c r="I6959" s="61"/>
      <c r="J6959" s="61"/>
      <c r="K6959" s="61"/>
    </row>
    <row r="6960" spans="1:11">
      <c r="A6960" s="62" t="str">
        <f>IF(Encodage!A6960="","",IF(COUNTIF($A$2:A6959,Encodage!A6960),"",IF(AND(Encodage!A6960&gt;=$G$2,Encodage!A6960&lt;=$H$2),Encodage!B6960,"")))</f>
        <v/>
      </c>
      <c r="B6960" s="62" t="str">
        <f>IF(A6960="","",IF(COUNTIF($A$2:B6959,Encodage!B6960)&gt;0,"",IF(AND(Encodage!B6960&gt;=$G$2,Encodage!A6960&lt;=$H$2),Encodage!C6960,"")))</f>
        <v/>
      </c>
      <c r="C6960" s="62"/>
      <c r="D6960" s="61"/>
      <c r="E6960" s="61"/>
      <c r="F6960" s="61"/>
      <c r="G6960" s="61"/>
      <c r="H6960" s="61"/>
      <c r="I6960" s="61"/>
      <c r="J6960" s="61"/>
      <c r="K6960" s="61"/>
    </row>
    <row r="6961" spans="1:11">
      <c r="A6961" s="62" t="str">
        <f>IF(Encodage!A6961="","",IF(COUNTIF($A$2:A6960,Encodage!A6961),"",IF(AND(Encodage!A6961&gt;=$G$2,Encodage!A6961&lt;=$H$2),Encodage!B6961,"")))</f>
        <v/>
      </c>
      <c r="B6961" s="62" t="str">
        <f>IF(A6961="","",IF(COUNTIF($A$2:B6960,Encodage!B6961)&gt;0,"",IF(AND(Encodage!B6961&gt;=$G$2,Encodage!A6961&lt;=$H$2),Encodage!C6961,"")))</f>
        <v/>
      </c>
      <c r="C6961" s="62"/>
      <c r="D6961" s="61"/>
      <c r="E6961" s="61"/>
      <c r="F6961" s="61"/>
      <c r="G6961" s="61"/>
      <c r="H6961" s="61"/>
      <c r="I6961" s="61"/>
      <c r="J6961" s="61"/>
      <c r="K6961" s="61"/>
    </row>
    <row r="6962" spans="1:11">
      <c r="A6962" s="62" t="str">
        <f>IF(Encodage!A6962="","",IF(COUNTIF($A$2:A6961,Encodage!A6962),"",IF(AND(Encodage!A6962&gt;=$G$2,Encodage!A6962&lt;=$H$2),Encodage!B6962,"")))</f>
        <v/>
      </c>
      <c r="B6962" s="62" t="str">
        <f>IF(A6962="","",IF(COUNTIF($A$2:B6961,Encodage!B6962)&gt;0,"",IF(AND(Encodage!B6962&gt;=$G$2,Encodage!A6962&lt;=$H$2),Encodage!C6962,"")))</f>
        <v/>
      </c>
      <c r="C6962" s="62"/>
      <c r="D6962" s="61"/>
      <c r="E6962" s="61"/>
      <c r="F6962" s="61"/>
      <c r="G6962" s="61"/>
      <c r="H6962" s="61"/>
      <c r="I6962" s="61"/>
      <c r="J6962" s="61"/>
      <c r="K6962" s="61"/>
    </row>
    <row r="6963" spans="1:11">
      <c r="A6963" s="62" t="str">
        <f>IF(Encodage!A6963="","",IF(COUNTIF($A$2:A6962,Encodage!A6963),"",IF(AND(Encodage!A6963&gt;=$G$2,Encodage!A6963&lt;=$H$2),Encodage!B6963,"")))</f>
        <v/>
      </c>
      <c r="B6963" s="62" t="str">
        <f>IF(A6963="","",IF(COUNTIF($A$2:B6962,Encodage!B6963)&gt;0,"",IF(AND(Encodage!B6963&gt;=$G$2,Encodage!A6963&lt;=$H$2),Encodage!C6963,"")))</f>
        <v/>
      </c>
      <c r="C6963" s="62"/>
      <c r="D6963" s="61"/>
      <c r="E6963" s="61"/>
      <c r="F6963" s="61"/>
      <c r="G6963" s="61"/>
      <c r="H6963" s="61"/>
      <c r="I6963" s="61"/>
      <c r="J6963" s="61"/>
      <c r="K6963" s="61"/>
    </row>
    <row r="6964" spans="1:11">
      <c r="A6964" s="62" t="str">
        <f>IF(Encodage!A6964="","",IF(COUNTIF($A$2:A6963,Encodage!A6964),"",IF(AND(Encodage!A6964&gt;=$G$2,Encodage!A6964&lt;=$H$2),Encodage!B6964,"")))</f>
        <v/>
      </c>
      <c r="B6964" s="62" t="str">
        <f>IF(A6964="","",IF(COUNTIF($A$2:B6963,Encodage!B6964)&gt;0,"",IF(AND(Encodage!B6964&gt;=$G$2,Encodage!A6964&lt;=$H$2),Encodage!C6964,"")))</f>
        <v/>
      </c>
      <c r="C6964" s="62"/>
      <c r="D6964" s="61"/>
      <c r="E6964" s="61"/>
      <c r="F6964" s="61"/>
      <c r="G6964" s="61"/>
      <c r="H6964" s="61"/>
      <c r="I6964" s="61"/>
      <c r="J6964" s="61"/>
      <c r="K6964" s="61"/>
    </row>
    <row r="6965" spans="1:11">
      <c r="A6965" s="62" t="str">
        <f>IF(Encodage!A6965="","",IF(COUNTIF($A$2:A6964,Encodage!A6965),"",IF(AND(Encodage!A6965&gt;=$G$2,Encodage!A6965&lt;=$H$2),Encodage!B6965,"")))</f>
        <v/>
      </c>
      <c r="B6965" s="62" t="str">
        <f>IF(A6965="","",IF(COUNTIF($A$2:B6964,Encodage!B6965)&gt;0,"",IF(AND(Encodage!B6965&gt;=$G$2,Encodage!A6965&lt;=$H$2),Encodage!C6965,"")))</f>
        <v/>
      </c>
      <c r="C6965" s="62"/>
      <c r="D6965" s="61"/>
      <c r="E6965" s="61"/>
      <c r="F6965" s="61"/>
      <c r="G6965" s="61"/>
      <c r="H6965" s="61"/>
      <c r="I6965" s="61"/>
      <c r="J6965" s="61"/>
      <c r="K6965" s="61"/>
    </row>
    <row r="6966" spans="1:11">
      <c r="A6966" s="62" t="str">
        <f>IF(Encodage!A6966="","",IF(COUNTIF($A$2:A6965,Encodage!A6966),"",IF(AND(Encodage!A6966&gt;=$G$2,Encodage!A6966&lt;=$H$2),Encodage!B6966,"")))</f>
        <v/>
      </c>
      <c r="B6966" s="62" t="str">
        <f>IF(A6966="","",IF(COUNTIF($A$2:B6965,Encodage!B6966)&gt;0,"",IF(AND(Encodage!B6966&gt;=$G$2,Encodage!A6966&lt;=$H$2),Encodage!C6966,"")))</f>
        <v/>
      </c>
      <c r="C6966" s="62"/>
      <c r="D6966" s="61"/>
      <c r="E6966" s="61"/>
      <c r="F6966" s="61"/>
      <c r="G6966" s="61"/>
      <c r="H6966" s="61"/>
      <c r="I6966" s="61"/>
      <c r="J6966" s="61"/>
      <c r="K6966" s="61"/>
    </row>
    <row r="6967" spans="1:11">
      <c r="A6967" s="62" t="str">
        <f>IF(Encodage!A6967="","",IF(COUNTIF($A$2:A6966,Encodage!A6967),"",IF(AND(Encodage!A6967&gt;=$G$2,Encodage!A6967&lt;=$H$2),Encodage!B6967,"")))</f>
        <v/>
      </c>
      <c r="B6967" s="62" t="str">
        <f>IF(A6967="","",IF(COUNTIF($A$2:B6966,Encodage!B6967)&gt;0,"",IF(AND(Encodage!B6967&gt;=$G$2,Encodage!A6967&lt;=$H$2),Encodage!C6967,"")))</f>
        <v/>
      </c>
      <c r="C6967" s="62"/>
      <c r="D6967" s="61"/>
      <c r="E6967" s="61"/>
      <c r="F6967" s="61"/>
      <c r="G6967" s="61"/>
      <c r="H6967" s="61"/>
      <c r="I6967" s="61"/>
      <c r="J6967" s="61"/>
      <c r="K6967" s="61"/>
    </row>
    <row r="6968" spans="1:11">
      <c r="A6968" s="62" t="str">
        <f>IF(Encodage!A6968="","",IF(COUNTIF($A$2:A6967,Encodage!A6968),"",IF(AND(Encodage!A6968&gt;=$G$2,Encodage!A6968&lt;=$H$2),Encodage!B6968,"")))</f>
        <v/>
      </c>
      <c r="B6968" s="62" t="str">
        <f>IF(A6968="","",IF(COUNTIF($A$2:B6967,Encodage!B6968)&gt;0,"",IF(AND(Encodage!B6968&gt;=$G$2,Encodage!A6968&lt;=$H$2),Encodage!C6968,"")))</f>
        <v/>
      </c>
      <c r="C6968" s="62"/>
      <c r="D6968" s="61"/>
      <c r="E6968" s="61"/>
      <c r="F6968" s="61"/>
      <c r="G6968" s="61"/>
      <c r="H6968" s="61"/>
      <c r="I6968" s="61"/>
      <c r="J6968" s="61"/>
      <c r="K6968" s="61"/>
    </row>
    <row r="6969" spans="1:11">
      <c r="A6969" s="62" t="str">
        <f>IF(Encodage!A6969="","",IF(COUNTIF($A$2:A6968,Encodage!A6969),"",IF(AND(Encodage!A6969&gt;=$G$2,Encodage!A6969&lt;=$H$2),Encodage!B6969,"")))</f>
        <v/>
      </c>
      <c r="B6969" s="62" t="str">
        <f>IF(A6969="","",IF(COUNTIF($A$2:B6968,Encodage!B6969)&gt;0,"",IF(AND(Encodage!B6969&gt;=$G$2,Encodage!A6969&lt;=$H$2),Encodage!C6969,"")))</f>
        <v/>
      </c>
      <c r="C6969" s="62"/>
      <c r="D6969" s="61"/>
      <c r="E6969" s="61"/>
      <c r="F6969" s="61"/>
      <c r="G6969" s="61"/>
      <c r="H6969" s="61"/>
      <c r="I6969" s="61"/>
      <c r="J6969" s="61"/>
      <c r="K6969" s="61"/>
    </row>
    <row r="6970" spans="1:11">
      <c r="A6970" s="62" t="str">
        <f>IF(Encodage!A6970="","",IF(COUNTIF($A$2:A6969,Encodage!A6970),"",IF(AND(Encodage!A6970&gt;=$G$2,Encodage!A6970&lt;=$H$2),Encodage!B6970,"")))</f>
        <v/>
      </c>
      <c r="B6970" s="62" t="str">
        <f>IF(A6970="","",IF(COUNTIF($A$2:B6969,Encodage!B6970)&gt;0,"",IF(AND(Encodage!B6970&gt;=$G$2,Encodage!A6970&lt;=$H$2),Encodage!C6970,"")))</f>
        <v/>
      </c>
      <c r="C6970" s="62"/>
      <c r="D6970" s="61"/>
      <c r="E6970" s="61"/>
      <c r="F6970" s="61"/>
      <c r="G6970" s="61"/>
      <c r="H6970" s="61"/>
      <c r="I6970" s="61"/>
      <c r="J6970" s="61"/>
      <c r="K6970" s="61"/>
    </row>
    <row r="6971" spans="1:11">
      <c r="A6971" s="62" t="str">
        <f>IF(Encodage!A6971="","",IF(COUNTIF($A$2:A6970,Encodage!A6971),"",IF(AND(Encodage!A6971&gt;=$G$2,Encodage!A6971&lt;=$H$2),Encodage!B6971,"")))</f>
        <v/>
      </c>
      <c r="B6971" s="62" t="str">
        <f>IF(A6971="","",IF(COUNTIF($A$2:B6970,Encodage!B6971)&gt;0,"",IF(AND(Encodage!B6971&gt;=$G$2,Encodage!A6971&lt;=$H$2),Encodage!C6971,"")))</f>
        <v/>
      </c>
      <c r="C6971" s="62"/>
      <c r="D6971" s="61"/>
      <c r="E6971" s="61"/>
      <c r="F6971" s="61"/>
      <c r="G6971" s="61"/>
      <c r="H6971" s="61"/>
      <c r="I6971" s="61"/>
      <c r="J6971" s="61"/>
      <c r="K6971" s="61"/>
    </row>
    <row r="6972" spans="1:11">
      <c r="A6972" s="62" t="str">
        <f>IF(Encodage!A6972="","",IF(COUNTIF($A$2:A6971,Encodage!A6972),"",IF(AND(Encodage!A6972&gt;=$G$2,Encodage!A6972&lt;=$H$2),Encodage!B6972,"")))</f>
        <v/>
      </c>
      <c r="B6972" s="62" t="str">
        <f>IF(A6972="","",IF(COUNTIF($A$2:B6971,Encodage!B6972)&gt;0,"",IF(AND(Encodage!B6972&gt;=$G$2,Encodage!A6972&lt;=$H$2),Encodage!C6972,"")))</f>
        <v/>
      </c>
      <c r="C6972" s="62"/>
      <c r="D6972" s="61"/>
      <c r="E6972" s="61"/>
      <c r="F6972" s="61"/>
      <c r="G6972" s="61"/>
      <c r="H6972" s="61"/>
      <c r="I6972" s="61"/>
      <c r="J6972" s="61"/>
      <c r="K6972" s="61"/>
    </row>
    <row r="6973" spans="1:11">
      <c r="A6973" s="62" t="str">
        <f>IF(Encodage!A6973="","",IF(COUNTIF($A$2:A6972,Encodage!A6973),"",IF(AND(Encodage!A6973&gt;=$G$2,Encodage!A6973&lt;=$H$2),Encodage!B6973,"")))</f>
        <v/>
      </c>
      <c r="B6973" s="62" t="str">
        <f>IF(A6973="","",IF(COUNTIF($A$2:B6972,Encodage!B6973)&gt;0,"",IF(AND(Encodage!B6973&gt;=$G$2,Encodage!A6973&lt;=$H$2),Encodage!C6973,"")))</f>
        <v/>
      </c>
      <c r="C6973" s="62"/>
      <c r="D6973" s="61"/>
      <c r="E6973" s="61"/>
      <c r="F6973" s="61"/>
      <c r="G6973" s="61"/>
      <c r="H6973" s="61"/>
      <c r="I6973" s="61"/>
      <c r="J6973" s="61"/>
      <c r="K6973" s="61"/>
    </row>
    <row r="6974" spans="1:11">
      <c r="A6974" s="62" t="str">
        <f>IF(Encodage!A6974="","",IF(COUNTIF($A$2:A6973,Encodage!A6974),"",IF(AND(Encodage!A6974&gt;=$G$2,Encodage!A6974&lt;=$H$2),Encodage!B6974,"")))</f>
        <v/>
      </c>
      <c r="B6974" s="62" t="str">
        <f>IF(A6974="","",IF(COUNTIF($A$2:B6973,Encodage!B6974)&gt;0,"",IF(AND(Encodage!B6974&gt;=$G$2,Encodage!A6974&lt;=$H$2),Encodage!C6974,"")))</f>
        <v/>
      </c>
      <c r="C6974" s="62"/>
      <c r="D6974" s="61"/>
      <c r="E6974" s="61"/>
      <c r="F6974" s="61"/>
      <c r="G6974" s="61"/>
      <c r="H6974" s="61"/>
      <c r="I6974" s="61"/>
      <c r="J6974" s="61"/>
      <c r="K6974" s="61"/>
    </row>
    <row r="6975" spans="1:11">
      <c r="A6975" s="62" t="str">
        <f>IF(Encodage!A6975="","",IF(COUNTIF($A$2:A6974,Encodage!A6975),"",IF(AND(Encodage!A6975&gt;=$G$2,Encodage!A6975&lt;=$H$2),Encodage!B6975,"")))</f>
        <v/>
      </c>
      <c r="B6975" s="62" t="str">
        <f>IF(A6975="","",IF(COUNTIF($A$2:B6974,Encodage!B6975)&gt;0,"",IF(AND(Encodage!B6975&gt;=$G$2,Encodage!A6975&lt;=$H$2),Encodage!C6975,"")))</f>
        <v/>
      </c>
      <c r="C6975" s="62"/>
      <c r="D6975" s="61"/>
      <c r="E6975" s="61"/>
      <c r="F6975" s="61"/>
      <c r="G6975" s="61"/>
      <c r="H6975" s="61"/>
      <c r="I6975" s="61"/>
      <c r="J6975" s="61"/>
      <c r="K6975" s="61"/>
    </row>
    <row r="6976" spans="1:11">
      <c r="A6976" s="62" t="str">
        <f>IF(Encodage!A6976="","",IF(COUNTIF($A$2:A6975,Encodage!A6976),"",IF(AND(Encodage!A6976&gt;=$G$2,Encodage!A6976&lt;=$H$2),Encodage!B6976,"")))</f>
        <v/>
      </c>
      <c r="B6976" s="62" t="str">
        <f>IF(A6976="","",IF(COUNTIF($A$2:B6975,Encodage!B6976)&gt;0,"",IF(AND(Encodage!B6976&gt;=$G$2,Encodage!A6976&lt;=$H$2),Encodage!C6976,"")))</f>
        <v/>
      </c>
      <c r="C6976" s="62"/>
      <c r="D6976" s="61"/>
      <c r="E6976" s="61"/>
      <c r="F6976" s="61"/>
      <c r="G6976" s="61"/>
      <c r="H6976" s="61"/>
      <c r="I6976" s="61"/>
      <c r="J6976" s="61"/>
      <c r="K6976" s="61"/>
    </row>
    <row r="6977" spans="1:11">
      <c r="A6977" s="62" t="str">
        <f>IF(Encodage!A6977="","",IF(COUNTIF($A$2:A6976,Encodage!A6977),"",IF(AND(Encodage!A6977&gt;=$G$2,Encodage!A6977&lt;=$H$2),Encodage!B6977,"")))</f>
        <v/>
      </c>
      <c r="B6977" s="62" t="str">
        <f>IF(A6977="","",IF(COUNTIF($A$2:B6976,Encodage!B6977)&gt;0,"",IF(AND(Encodage!B6977&gt;=$G$2,Encodage!A6977&lt;=$H$2),Encodage!C6977,"")))</f>
        <v/>
      </c>
      <c r="C6977" s="62"/>
      <c r="D6977" s="61"/>
      <c r="E6977" s="61"/>
      <c r="F6977" s="61"/>
      <c r="G6977" s="61"/>
      <c r="H6977" s="61"/>
      <c r="I6977" s="61"/>
      <c r="J6977" s="61"/>
      <c r="K6977" s="61"/>
    </row>
    <row r="6978" spans="1:11">
      <c r="A6978" s="62" t="str">
        <f>IF(Encodage!A6978="","",IF(COUNTIF($A$2:A6977,Encodage!A6978),"",IF(AND(Encodage!A6978&gt;=$G$2,Encodage!A6978&lt;=$H$2),Encodage!B6978,"")))</f>
        <v/>
      </c>
      <c r="B6978" s="62" t="str">
        <f>IF(A6978="","",IF(COUNTIF($A$2:B6977,Encodage!B6978)&gt;0,"",IF(AND(Encodage!B6978&gt;=$G$2,Encodage!A6978&lt;=$H$2),Encodage!C6978,"")))</f>
        <v/>
      </c>
      <c r="C6978" s="62"/>
      <c r="D6978" s="61"/>
      <c r="E6978" s="61"/>
      <c r="F6978" s="61"/>
      <c r="G6978" s="61"/>
      <c r="H6978" s="61"/>
      <c r="I6978" s="61"/>
      <c r="J6978" s="61"/>
      <c r="K6978" s="61"/>
    </row>
    <row r="6979" spans="1:11">
      <c r="A6979" s="62" t="str">
        <f>IF(Encodage!A6979="","",IF(COUNTIF($A$2:A6978,Encodage!A6979),"",IF(AND(Encodage!A6979&gt;=$G$2,Encodage!A6979&lt;=$H$2),Encodage!B6979,"")))</f>
        <v/>
      </c>
      <c r="B6979" s="62" t="str">
        <f>IF(A6979="","",IF(COUNTIF($A$2:B6978,Encodage!B6979)&gt;0,"",IF(AND(Encodage!B6979&gt;=$G$2,Encodage!A6979&lt;=$H$2),Encodage!C6979,"")))</f>
        <v/>
      </c>
      <c r="C6979" s="62"/>
      <c r="D6979" s="61"/>
      <c r="E6979" s="61"/>
      <c r="F6979" s="61"/>
      <c r="G6979" s="61"/>
      <c r="H6979" s="61"/>
      <c r="I6979" s="61"/>
      <c r="J6979" s="61"/>
      <c r="K6979" s="61"/>
    </row>
    <row r="6980" spans="1:11">
      <c r="A6980" s="62" t="str">
        <f>IF(Encodage!A6980="","",IF(COUNTIF($A$2:A6979,Encodage!A6980),"",IF(AND(Encodage!A6980&gt;=$G$2,Encodage!A6980&lt;=$H$2),Encodage!B6980,"")))</f>
        <v/>
      </c>
      <c r="B6980" s="62" t="str">
        <f>IF(A6980="","",IF(COUNTIF($A$2:B6979,Encodage!B6980)&gt;0,"",IF(AND(Encodage!B6980&gt;=$G$2,Encodage!A6980&lt;=$H$2),Encodage!C6980,"")))</f>
        <v/>
      </c>
      <c r="C6980" s="62"/>
      <c r="D6980" s="61"/>
      <c r="E6980" s="61"/>
      <c r="F6980" s="61"/>
      <c r="G6980" s="61"/>
      <c r="H6980" s="61"/>
      <c r="I6980" s="61"/>
      <c r="J6980" s="61"/>
      <c r="K6980" s="61"/>
    </row>
    <row r="6981" spans="1:11">
      <c r="A6981" s="62" t="str">
        <f>IF(Encodage!A6981="","",IF(COUNTIF($A$2:A6980,Encodage!A6981),"",IF(AND(Encodage!A6981&gt;=$G$2,Encodage!A6981&lt;=$H$2),Encodage!B6981,"")))</f>
        <v/>
      </c>
      <c r="B6981" s="62" t="str">
        <f>IF(A6981="","",IF(COUNTIF($A$2:B6980,Encodage!B6981)&gt;0,"",IF(AND(Encodage!B6981&gt;=$G$2,Encodage!A6981&lt;=$H$2),Encodage!C6981,"")))</f>
        <v/>
      </c>
      <c r="C6981" s="62"/>
      <c r="D6981" s="61"/>
      <c r="E6981" s="61"/>
      <c r="F6981" s="61"/>
      <c r="G6981" s="61"/>
      <c r="H6981" s="61"/>
      <c r="I6981" s="61"/>
      <c r="J6981" s="61"/>
      <c r="K6981" s="61"/>
    </row>
    <row r="6982" spans="1:11">
      <c r="A6982" s="62" t="str">
        <f>IF(Encodage!A6982="","",IF(COUNTIF($A$2:A6981,Encodage!A6982),"",IF(AND(Encodage!A6982&gt;=$G$2,Encodage!A6982&lt;=$H$2),Encodage!B6982,"")))</f>
        <v/>
      </c>
      <c r="B6982" s="62" t="str">
        <f>IF(A6982="","",IF(COUNTIF($A$2:B6981,Encodage!B6982)&gt;0,"",IF(AND(Encodage!B6982&gt;=$G$2,Encodage!A6982&lt;=$H$2),Encodage!C6982,"")))</f>
        <v/>
      </c>
      <c r="C6982" s="62"/>
      <c r="D6982" s="61"/>
      <c r="E6982" s="61"/>
      <c r="F6982" s="61"/>
      <c r="G6982" s="61"/>
      <c r="H6982" s="61"/>
      <c r="I6982" s="61"/>
      <c r="J6982" s="61"/>
      <c r="K6982" s="61"/>
    </row>
    <row r="6983" spans="1:11">
      <c r="A6983" s="62" t="str">
        <f>IF(Encodage!A6983="","",IF(COUNTIF($A$2:A6982,Encodage!A6983),"",IF(AND(Encodage!A6983&gt;=$G$2,Encodage!A6983&lt;=$H$2),Encodage!B6983,"")))</f>
        <v/>
      </c>
      <c r="B6983" s="62" t="str">
        <f>IF(A6983="","",IF(COUNTIF($A$2:B6982,Encodage!B6983)&gt;0,"",IF(AND(Encodage!B6983&gt;=$G$2,Encodage!A6983&lt;=$H$2),Encodage!C6983,"")))</f>
        <v/>
      </c>
      <c r="C6983" s="62"/>
      <c r="D6983" s="61"/>
      <c r="E6983" s="61"/>
      <c r="F6983" s="61"/>
      <c r="G6983" s="61"/>
      <c r="H6983" s="61"/>
      <c r="I6983" s="61"/>
      <c r="J6983" s="61"/>
      <c r="K6983" s="61"/>
    </row>
    <row r="6984" spans="1:11">
      <c r="A6984" s="62" t="str">
        <f>IF(Encodage!A6984="","",IF(COUNTIF($A$2:A6983,Encodage!A6984),"",IF(AND(Encodage!A6984&gt;=$G$2,Encodage!A6984&lt;=$H$2),Encodage!B6984,"")))</f>
        <v/>
      </c>
      <c r="B6984" s="62" t="str">
        <f>IF(A6984="","",IF(COUNTIF($A$2:B6983,Encodage!B6984)&gt;0,"",IF(AND(Encodage!B6984&gt;=$G$2,Encodage!A6984&lt;=$H$2),Encodage!C6984,"")))</f>
        <v/>
      </c>
      <c r="C6984" s="62"/>
      <c r="D6984" s="61"/>
      <c r="E6984" s="61"/>
      <c r="F6984" s="61"/>
      <c r="G6984" s="61"/>
      <c r="H6984" s="61"/>
      <c r="I6984" s="61"/>
      <c r="J6984" s="61"/>
      <c r="K6984" s="61"/>
    </row>
    <row r="6985" spans="1:11">
      <c r="A6985" s="62" t="str">
        <f>IF(Encodage!A6985="","",IF(COUNTIF($A$2:A6984,Encodage!A6985),"",IF(AND(Encodage!A6985&gt;=$G$2,Encodage!A6985&lt;=$H$2),Encodage!B6985,"")))</f>
        <v/>
      </c>
      <c r="B6985" s="62" t="str">
        <f>IF(A6985="","",IF(COUNTIF($A$2:B6984,Encodage!B6985)&gt;0,"",IF(AND(Encodage!B6985&gt;=$G$2,Encodage!A6985&lt;=$H$2),Encodage!C6985,"")))</f>
        <v/>
      </c>
      <c r="C6985" s="62"/>
      <c r="D6985" s="61"/>
      <c r="E6985" s="61"/>
      <c r="F6985" s="61"/>
      <c r="G6985" s="61"/>
      <c r="H6985" s="61"/>
      <c r="I6985" s="61"/>
      <c r="J6985" s="61"/>
      <c r="K6985" s="61"/>
    </row>
    <row r="6986" spans="1:11">
      <c r="A6986" s="62" t="str">
        <f>IF(Encodage!A6986="","",IF(COUNTIF($A$2:A6985,Encodage!A6986),"",IF(AND(Encodage!A6986&gt;=$G$2,Encodage!A6986&lt;=$H$2),Encodage!B6986,"")))</f>
        <v/>
      </c>
      <c r="B6986" s="62" t="str">
        <f>IF(A6986="","",IF(COUNTIF($A$2:B6985,Encodage!B6986)&gt;0,"",IF(AND(Encodage!B6986&gt;=$G$2,Encodage!A6986&lt;=$H$2),Encodage!C6986,"")))</f>
        <v/>
      </c>
      <c r="C6986" s="62"/>
      <c r="D6986" s="61"/>
      <c r="E6986" s="61"/>
      <c r="F6986" s="61"/>
      <c r="G6986" s="61"/>
      <c r="H6986" s="61"/>
      <c r="I6986" s="61"/>
      <c r="J6986" s="61"/>
      <c r="K6986" s="61"/>
    </row>
    <row r="6987" spans="1:11">
      <c r="A6987" s="62" t="str">
        <f>IF(Encodage!A6987="","",IF(COUNTIF($A$2:A6986,Encodage!A6987),"",IF(AND(Encodage!A6987&gt;=$G$2,Encodage!A6987&lt;=$H$2),Encodage!B6987,"")))</f>
        <v/>
      </c>
      <c r="B6987" s="62" t="str">
        <f>IF(A6987="","",IF(COUNTIF($A$2:B6986,Encodage!B6987)&gt;0,"",IF(AND(Encodage!B6987&gt;=$G$2,Encodage!A6987&lt;=$H$2),Encodage!C6987,"")))</f>
        <v/>
      </c>
      <c r="C6987" s="62"/>
      <c r="D6987" s="61"/>
      <c r="E6987" s="61"/>
      <c r="F6987" s="61"/>
      <c r="G6987" s="61"/>
      <c r="H6987" s="61"/>
      <c r="I6987" s="61"/>
      <c r="J6987" s="61"/>
      <c r="K6987" s="61"/>
    </row>
    <row r="6988" spans="1:11">
      <c r="A6988" s="62" t="str">
        <f>IF(Encodage!A6988="","",IF(COUNTIF($A$2:A6987,Encodage!A6988),"",IF(AND(Encodage!A6988&gt;=$G$2,Encodage!A6988&lt;=$H$2),Encodage!B6988,"")))</f>
        <v/>
      </c>
      <c r="B6988" s="62" t="str">
        <f>IF(A6988="","",IF(COUNTIF($A$2:B6987,Encodage!B6988)&gt;0,"",IF(AND(Encodage!B6988&gt;=$G$2,Encodage!A6988&lt;=$H$2),Encodage!C6988,"")))</f>
        <v/>
      </c>
      <c r="C6988" s="62"/>
      <c r="D6988" s="61"/>
      <c r="E6988" s="61"/>
      <c r="F6988" s="61"/>
      <c r="G6988" s="61"/>
      <c r="H6988" s="61"/>
      <c r="I6988" s="61"/>
      <c r="J6988" s="61"/>
      <c r="K6988" s="61"/>
    </row>
    <row r="6989" spans="1:11">
      <c r="A6989" s="62" t="str">
        <f>IF(Encodage!A6989="","",IF(COUNTIF($A$2:A6988,Encodage!A6989),"",IF(AND(Encodage!A6989&gt;=$G$2,Encodage!A6989&lt;=$H$2),Encodage!B6989,"")))</f>
        <v/>
      </c>
      <c r="B6989" s="62" t="str">
        <f>IF(A6989="","",IF(COUNTIF($A$2:B6988,Encodage!B6989)&gt;0,"",IF(AND(Encodage!B6989&gt;=$G$2,Encodage!A6989&lt;=$H$2),Encodage!C6989,"")))</f>
        <v/>
      </c>
      <c r="C6989" s="62"/>
      <c r="D6989" s="61"/>
      <c r="E6989" s="61"/>
      <c r="F6989" s="61"/>
      <c r="G6989" s="61"/>
      <c r="H6989" s="61"/>
      <c r="I6989" s="61"/>
      <c r="J6989" s="61"/>
      <c r="K6989" s="61"/>
    </row>
    <row r="6990" spans="1:11">
      <c r="A6990" s="62" t="str">
        <f>IF(Encodage!A6990="","",IF(COUNTIF($A$2:A6989,Encodage!A6990),"",IF(AND(Encodage!A6990&gt;=$G$2,Encodage!A6990&lt;=$H$2),Encodage!B6990,"")))</f>
        <v/>
      </c>
      <c r="B6990" s="62" t="str">
        <f>IF(A6990="","",IF(COUNTIF($A$2:B6989,Encodage!B6990)&gt;0,"",IF(AND(Encodage!B6990&gt;=$G$2,Encodage!A6990&lt;=$H$2),Encodage!C6990,"")))</f>
        <v/>
      </c>
      <c r="C6990" s="62"/>
      <c r="D6990" s="61"/>
      <c r="E6990" s="61"/>
      <c r="F6990" s="61"/>
      <c r="G6990" s="61"/>
      <c r="H6990" s="61"/>
      <c r="I6990" s="61"/>
      <c r="J6990" s="61"/>
      <c r="K6990" s="61"/>
    </row>
    <row r="6991" spans="1:11">
      <c r="A6991" s="62" t="str">
        <f>IF(Encodage!A6991="","",IF(COUNTIF($A$2:A6990,Encodage!A6991),"",IF(AND(Encodage!A6991&gt;=$G$2,Encodage!A6991&lt;=$H$2),Encodage!B6991,"")))</f>
        <v/>
      </c>
      <c r="B6991" s="62" t="str">
        <f>IF(A6991="","",IF(COUNTIF($A$2:B6990,Encodage!B6991)&gt;0,"",IF(AND(Encodage!B6991&gt;=$G$2,Encodage!A6991&lt;=$H$2),Encodage!C6991,"")))</f>
        <v/>
      </c>
      <c r="C6991" s="62"/>
      <c r="D6991" s="61"/>
      <c r="E6991" s="61"/>
      <c r="F6991" s="61"/>
      <c r="G6991" s="61"/>
      <c r="H6991" s="61"/>
      <c r="I6991" s="61"/>
      <c r="J6991" s="61"/>
      <c r="K6991" s="61"/>
    </row>
    <row r="6992" spans="1:11">
      <c r="A6992" s="62" t="str">
        <f>IF(Encodage!A6992="","",IF(COUNTIF($A$2:A6991,Encodage!A6992),"",IF(AND(Encodage!A6992&gt;=$G$2,Encodage!A6992&lt;=$H$2),Encodage!B6992,"")))</f>
        <v/>
      </c>
      <c r="B6992" s="62" t="str">
        <f>IF(A6992="","",IF(COUNTIF($A$2:B6991,Encodage!B6992)&gt;0,"",IF(AND(Encodage!B6992&gt;=$G$2,Encodage!A6992&lt;=$H$2),Encodage!C6992,"")))</f>
        <v/>
      </c>
      <c r="C6992" s="62"/>
      <c r="D6992" s="61"/>
      <c r="E6992" s="61"/>
      <c r="F6992" s="61"/>
      <c r="G6992" s="61"/>
      <c r="H6992" s="61"/>
      <c r="I6992" s="61"/>
      <c r="J6992" s="61"/>
      <c r="K6992" s="61"/>
    </row>
    <row r="6993" spans="1:11">
      <c r="A6993" s="62" t="str">
        <f>IF(Encodage!A6993="","",IF(COUNTIF($A$2:A6992,Encodage!A6993),"",IF(AND(Encodage!A6993&gt;=$G$2,Encodage!A6993&lt;=$H$2),Encodage!B6993,"")))</f>
        <v/>
      </c>
      <c r="B6993" s="62" t="str">
        <f>IF(A6993="","",IF(COUNTIF($A$2:B6992,Encodage!B6993)&gt;0,"",IF(AND(Encodage!B6993&gt;=$G$2,Encodage!A6993&lt;=$H$2),Encodage!C6993,"")))</f>
        <v/>
      </c>
      <c r="C6993" s="62"/>
      <c r="D6993" s="61"/>
      <c r="E6993" s="61"/>
      <c r="F6993" s="61"/>
      <c r="G6993" s="61"/>
      <c r="H6993" s="61"/>
      <c r="I6993" s="61"/>
      <c r="J6993" s="61"/>
      <c r="K6993" s="61"/>
    </row>
    <row r="6994" spans="1:11">
      <c r="A6994" s="62" t="str">
        <f>IF(Encodage!A6994="","",IF(COUNTIF($A$2:A6993,Encodage!A6994),"",IF(AND(Encodage!A6994&gt;=$G$2,Encodage!A6994&lt;=$H$2),Encodage!B6994,"")))</f>
        <v/>
      </c>
      <c r="B6994" s="62" t="str">
        <f>IF(A6994="","",IF(COUNTIF($A$2:B6993,Encodage!B6994)&gt;0,"",IF(AND(Encodage!B6994&gt;=$G$2,Encodage!A6994&lt;=$H$2),Encodage!C6994,"")))</f>
        <v/>
      </c>
      <c r="C6994" s="62"/>
      <c r="D6994" s="61"/>
      <c r="E6994" s="61"/>
      <c r="F6994" s="61"/>
      <c r="G6994" s="61"/>
      <c r="H6994" s="61"/>
      <c r="I6994" s="61"/>
      <c r="J6994" s="61"/>
      <c r="K6994" s="61"/>
    </row>
    <row r="6995" spans="1:11">
      <c r="A6995" s="62" t="str">
        <f>IF(Encodage!A6995="","",IF(COUNTIF($A$2:A6994,Encodage!A6995),"",IF(AND(Encodage!A6995&gt;=$G$2,Encodage!A6995&lt;=$H$2),Encodage!B6995,"")))</f>
        <v/>
      </c>
      <c r="B6995" s="62" t="str">
        <f>IF(A6995="","",IF(COUNTIF($A$2:B6994,Encodage!B6995)&gt;0,"",IF(AND(Encodage!B6995&gt;=$G$2,Encodage!A6995&lt;=$H$2),Encodage!C6995,"")))</f>
        <v/>
      </c>
      <c r="C6995" s="62"/>
      <c r="D6995" s="61"/>
      <c r="E6995" s="61"/>
      <c r="F6995" s="61"/>
      <c r="G6995" s="61"/>
      <c r="H6995" s="61"/>
      <c r="I6995" s="61"/>
      <c r="J6995" s="61"/>
      <c r="K6995" s="61"/>
    </row>
    <row r="6996" spans="1:11">
      <c r="A6996" s="62" t="str">
        <f>IF(Encodage!A6996="","",IF(COUNTIF($A$2:A6995,Encodage!A6996),"",IF(AND(Encodage!A6996&gt;=$G$2,Encodage!A6996&lt;=$H$2),Encodage!B6996,"")))</f>
        <v/>
      </c>
      <c r="B6996" s="62" t="str">
        <f>IF(A6996="","",IF(COUNTIF($A$2:B6995,Encodage!B6996)&gt;0,"",IF(AND(Encodage!B6996&gt;=$G$2,Encodage!A6996&lt;=$H$2),Encodage!C6996,"")))</f>
        <v/>
      </c>
      <c r="C6996" s="62"/>
      <c r="D6996" s="61"/>
      <c r="E6996" s="61"/>
      <c r="F6996" s="61"/>
      <c r="G6996" s="61"/>
      <c r="H6996" s="61"/>
      <c r="I6996" s="61"/>
      <c r="J6996" s="61"/>
      <c r="K6996" s="61"/>
    </row>
    <row r="6997" spans="1:11">
      <c r="A6997" s="62" t="str">
        <f>IF(Encodage!A6997="","",IF(COUNTIF($A$2:A6996,Encodage!A6997),"",IF(AND(Encodage!A6997&gt;=$G$2,Encodage!A6997&lt;=$H$2),Encodage!B6997,"")))</f>
        <v/>
      </c>
      <c r="B6997" s="62" t="str">
        <f>IF(A6997="","",IF(COUNTIF($A$2:B6996,Encodage!B6997)&gt;0,"",IF(AND(Encodage!B6997&gt;=$G$2,Encodage!A6997&lt;=$H$2),Encodage!C6997,"")))</f>
        <v/>
      </c>
      <c r="C6997" s="62"/>
      <c r="D6997" s="61"/>
      <c r="E6997" s="61"/>
      <c r="F6997" s="61"/>
      <c r="G6997" s="61"/>
      <c r="H6997" s="61"/>
      <c r="I6997" s="61"/>
      <c r="J6997" s="61"/>
      <c r="K6997" s="61"/>
    </row>
    <row r="6998" spans="1:11">
      <c r="A6998" s="62" t="str">
        <f>IF(Encodage!A6998="","",IF(COUNTIF($A$2:A6997,Encodage!A6998),"",IF(AND(Encodage!A6998&gt;=$G$2,Encodage!A6998&lt;=$H$2),Encodage!B6998,"")))</f>
        <v/>
      </c>
      <c r="B6998" s="62" t="str">
        <f>IF(A6998="","",IF(COUNTIF($A$2:B6997,Encodage!B6998)&gt;0,"",IF(AND(Encodage!B6998&gt;=$G$2,Encodage!A6998&lt;=$H$2),Encodage!C6998,"")))</f>
        <v/>
      </c>
      <c r="C6998" s="62"/>
      <c r="D6998" s="61"/>
      <c r="E6998" s="61"/>
      <c r="F6998" s="61"/>
      <c r="G6998" s="61"/>
      <c r="H6998" s="61"/>
      <c r="I6998" s="61"/>
      <c r="J6998" s="61"/>
      <c r="K6998" s="61"/>
    </row>
    <row r="6999" spans="1:11">
      <c r="A6999" s="62" t="str">
        <f>IF(Encodage!A6999="","",IF(COUNTIF($A$2:A6998,Encodage!A6999),"",IF(AND(Encodage!A6999&gt;=$G$2,Encodage!A6999&lt;=$H$2),Encodage!B6999,"")))</f>
        <v/>
      </c>
      <c r="B6999" s="62" t="str">
        <f>IF(A6999="","",IF(COUNTIF($A$2:B6998,Encodage!B6999)&gt;0,"",IF(AND(Encodage!B6999&gt;=$G$2,Encodage!A6999&lt;=$H$2),Encodage!C6999,"")))</f>
        <v/>
      </c>
      <c r="C6999" s="62"/>
      <c r="D6999" s="61"/>
      <c r="E6999" s="61"/>
      <c r="F6999" s="61"/>
      <c r="G6999" s="61"/>
      <c r="H6999" s="61"/>
      <c r="I6999" s="61"/>
      <c r="J6999" s="61"/>
      <c r="K6999" s="61"/>
    </row>
    <row r="7000" spans="1:11">
      <c r="A7000" s="62" t="str">
        <f>IF(Encodage!A7000="","",IF(COUNTIF($A$2:A6999,Encodage!A7000),"",IF(AND(Encodage!A7000&gt;=$G$2,Encodage!A7000&lt;=$H$2),Encodage!B7000,"")))</f>
        <v/>
      </c>
      <c r="B7000" s="62" t="str">
        <f>IF(A7000="","",IF(COUNTIF($A$2:B6999,Encodage!B7000)&gt;0,"",IF(AND(Encodage!B7000&gt;=$G$2,Encodage!A7000&lt;=$H$2),Encodage!C7000,"")))</f>
        <v/>
      </c>
      <c r="C7000" s="62"/>
      <c r="D7000" s="61"/>
      <c r="E7000" s="61"/>
      <c r="F7000" s="61"/>
      <c r="G7000" s="61"/>
      <c r="H7000" s="61"/>
      <c r="I7000" s="61"/>
      <c r="J7000" s="61"/>
      <c r="K7000" s="61"/>
    </row>
    <row r="7001" spans="1:11">
      <c r="A7001" s="62" t="str">
        <f>IF(Encodage!A7001="","",IF(COUNTIF($A$2:A7000,Encodage!A7001),"",IF(AND(Encodage!A7001&gt;=$G$2,Encodage!A7001&lt;=$H$2),Encodage!B7001,"")))</f>
        <v/>
      </c>
      <c r="B7001" s="62" t="str">
        <f>IF(A7001="","",IF(COUNTIF($A$2:B7000,Encodage!B7001)&gt;0,"",IF(AND(Encodage!B7001&gt;=$G$2,Encodage!A7001&lt;=$H$2),Encodage!C7001,"")))</f>
        <v/>
      </c>
      <c r="C7001" s="62"/>
      <c r="D7001" s="61"/>
      <c r="E7001" s="61"/>
      <c r="F7001" s="61"/>
      <c r="G7001" s="61"/>
      <c r="H7001" s="61"/>
      <c r="I7001" s="61"/>
      <c r="J7001" s="61"/>
      <c r="K7001" s="61"/>
    </row>
    <row r="7002" spans="1:11">
      <c r="A7002" s="62" t="str">
        <f>IF(Encodage!A7002="","",IF(COUNTIF($A$2:A7001,Encodage!A7002),"",IF(AND(Encodage!A7002&gt;=$G$2,Encodage!A7002&lt;=$H$2),Encodage!B7002,"")))</f>
        <v/>
      </c>
      <c r="B7002" s="62" t="str">
        <f>IF(A7002="","",IF(COUNTIF($A$2:B7001,Encodage!B7002)&gt;0,"",IF(AND(Encodage!B7002&gt;=$G$2,Encodage!A7002&lt;=$H$2),Encodage!C7002,"")))</f>
        <v/>
      </c>
      <c r="C7002" s="62"/>
      <c r="D7002" s="61"/>
      <c r="E7002" s="61"/>
      <c r="F7002" s="61"/>
      <c r="G7002" s="61"/>
      <c r="H7002" s="61"/>
      <c r="I7002" s="61"/>
      <c r="J7002" s="61"/>
      <c r="K7002" s="61"/>
    </row>
    <row r="7003" spans="1:11">
      <c r="A7003" s="62" t="str">
        <f>IF(Encodage!A7003="","",IF(COUNTIF($A$2:A7002,Encodage!A7003),"",IF(AND(Encodage!A7003&gt;=$G$2,Encodage!A7003&lt;=$H$2),Encodage!B7003,"")))</f>
        <v/>
      </c>
      <c r="B7003" s="62" t="str">
        <f>IF(A7003="","",IF(COUNTIF($A$2:B7002,Encodage!B7003)&gt;0,"",IF(AND(Encodage!B7003&gt;=$G$2,Encodage!A7003&lt;=$H$2),Encodage!C7003,"")))</f>
        <v/>
      </c>
      <c r="C7003" s="62"/>
      <c r="D7003" s="61"/>
      <c r="E7003" s="61"/>
      <c r="F7003" s="61"/>
      <c r="G7003" s="61"/>
      <c r="H7003" s="61"/>
      <c r="I7003" s="61"/>
      <c r="J7003" s="61"/>
      <c r="K7003" s="61"/>
    </row>
    <row r="7004" spans="1:11">
      <c r="A7004" s="62" t="str">
        <f>IF(Encodage!A7004="","",IF(COUNTIF($A$2:A7003,Encodage!A7004),"",IF(AND(Encodage!A7004&gt;=$G$2,Encodage!A7004&lt;=$H$2),Encodage!B7004,"")))</f>
        <v/>
      </c>
      <c r="B7004" s="62" t="str">
        <f>IF(A7004="","",IF(COUNTIF($A$2:B7003,Encodage!B7004)&gt;0,"",IF(AND(Encodage!B7004&gt;=$G$2,Encodage!A7004&lt;=$H$2),Encodage!C7004,"")))</f>
        <v/>
      </c>
      <c r="C7004" s="62"/>
      <c r="D7004" s="61"/>
      <c r="E7004" s="61"/>
      <c r="F7004" s="61"/>
      <c r="G7004" s="61"/>
      <c r="H7004" s="61"/>
      <c r="I7004" s="61"/>
      <c r="J7004" s="61"/>
      <c r="K7004" s="61"/>
    </row>
    <row r="7005" spans="1:11">
      <c r="A7005" s="62" t="str">
        <f>IF(Encodage!A7005="","",IF(COUNTIF($A$2:A7004,Encodage!A7005),"",IF(AND(Encodage!A7005&gt;=$G$2,Encodage!A7005&lt;=$H$2),Encodage!B7005,"")))</f>
        <v/>
      </c>
      <c r="B7005" s="62" t="str">
        <f>IF(A7005="","",IF(COUNTIF($A$2:B7004,Encodage!B7005)&gt;0,"",IF(AND(Encodage!B7005&gt;=$G$2,Encodage!A7005&lt;=$H$2),Encodage!C7005,"")))</f>
        <v/>
      </c>
      <c r="C7005" s="62"/>
      <c r="D7005" s="61"/>
      <c r="E7005" s="61"/>
      <c r="F7005" s="61"/>
      <c r="G7005" s="61"/>
      <c r="H7005" s="61"/>
      <c r="I7005" s="61"/>
      <c r="J7005" s="61"/>
      <c r="K7005" s="61"/>
    </row>
    <row r="7006" spans="1:11">
      <c r="A7006" s="62" t="str">
        <f>IF(Encodage!A7006="","",IF(COUNTIF($A$2:A7005,Encodage!A7006),"",IF(AND(Encodage!A7006&gt;=$G$2,Encodage!A7006&lt;=$H$2),Encodage!B7006,"")))</f>
        <v/>
      </c>
      <c r="B7006" s="62" t="str">
        <f>IF(A7006="","",IF(COUNTIF($A$2:B7005,Encodage!B7006)&gt;0,"",IF(AND(Encodage!B7006&gt;=$G$2,Encodage!A7006&lt;=$H$2),Encodage!C7006,"")))</f>
        <v/>
      </c>
      <c r="C7006" s="62"/>
      <c r="D7006" s="61"/>
      <c r="E7006" s="61"/>
      <c r="F7006" s="61"/>
      <c r="G7006" s="61"/>
      <c r="H7006" s="61"/>
      <c r="I7006" s="61"/>
      <c r="J7006" s="61"/>
      <c r="K7006" s="61"/>
    </row>
    <row r="7007" spans="1:11">
      <c r="A7007" s="62" t="str">
        <f>IF(Encodage!A7007="","",IF(COUNTIF($A$2:A7006,Encodage!A7007),"",IF(AND(Encodage!A7007&gt;=$G$2,Encodage!A7007&lt;=$H$2),Encodage!B7007,"")))</f>
        <v/>
      </c>
      <c r="B7007" s="62" t="str">
        <f>IF(A7007="","",IF(COUNTIF($A$2:B7006,Encodage!B7007)&gt;0,"",IF(AND(Encodage!B7007&gt;=$G$2,Encodage!A7007&lt;=$H$2),Encodage!C7007,"")))</f>
        <v/>
      </c>
      <c r="C7007" s="62"/>
      <c r="D7007" s="61"/>
      <c r="E7007" s="61"/>
      <c r="F7007" s="61"/>
      <c r="G7007" s="61"/>
      <c r="H7007" s="61"/>
      <c r="I7007" s="61"/>
      <c r="J7007" s="61"/>
      <c r="K7007" s="61"/>
    </row>
    <row r="7008" spans="1:11">
      <c r="A7008" s="62" t="str">
        <f>IF(Encodage!A7008="","",IF(COUNTIF($A$2:A7007,Encodage!A7008),"",IF(AND(Encodage!A7008&gt;=$G$2,Encodage!A7008&lt;=$H$2),Encodage!B7008,"")))</f>
        <v/>
      </c>
      <c r="B7008" s="62" t="str">
        <f>IF(A7008="","",IF(COUNTIF($A$2:B7007,Encodage!B7008)&gt;0,"",IF(AND(Encodage!B7008&gt;=$G$2,Encodage!A7008&lt;=$H$2),Encodage!C7008,"")))</f>
        <v/>
      </c>
      <c r="C7008" s="62"/>
      <c r="D7008" s="61"/>
      <c r="E7008" s="61"/>
      <c r="F7008" s="61"/>
      <c r="G7008" s="61"/>
      <c r="H7008" s="61"/>
      <c r="I7008" s="61"/>
      <c r="J7008" s="61"/>
      <c r="K7008" s="61"/>
    </row>
    <row r="7009" spans="1:11">
      <c r="A7009" s="62" t="str">
        <f>IF(Encodage!A7009="","",IF(COUNTIF($A$2:A7008,Encodage!A7009),"",IF(AND(Encodage!A7009&gt;=$G$2,Encodage!A7009&lt;=$H$2),Encodage!B7009,"")))</f>
        <v/>
      </c>
      <c r="B7009" s="62" t="str">
        <f>IF(A7009="","",IF(COUNTIF($A$2:B7008,Encodage!B7009)&gt;0,"",IF(AND(Encodage!B7009&gt;=$G$2,Encodage!A7009&lt;=$H$2),Encodage!C7009,"")))</f>
        <v/>
      </c>
      <c r="C7009" s="62"/>
      <c r="D7009" s="61"/>
      <c r="E7009" s="61"/>
      <c r="F7009" s="61"/>
      <c r="G7009" s="61"/>
      <c r="H7009" s="61"/>
      <c r="I7009" s="61"/>
      <c r="J7009" s="61"/>
      <c r="K7009" s="61"/>
    </row>
    <row r="7010" spans="1:11">
      <c r="A7010" s="62" t="str">
        <f>IF(Encodage!A7010="","",IF(COUNTIF($A$2:A7009,Encodage!A7010),"",IF(AND(Encodage!A7010&gt;=$G$2,Encodage!A7010&lt;=$H$2),Encodage!B7010,"")))</f>
        <v/>
      </c>
      <c r="B7010" s="62" t="str">
        <f>IF(A7010="","",IF(COUNTIF($A$2:B7009,Encodage!B7010)&gt;0,"",IF(AND(Encodage!B7010&gt;=$G$2,Encodage!A7010&lt;=$H$2),Encodage!C7010,"")))</f>
        <v/>
      </c>
      <c r="C7010" s="62"/>
      <c r="D7010" s="61"/>
      <c r="E7010" s="61"/>
      <c r="F7010" s="61"/>
      <c r="G7010" s="61"/>
      <c r="H7010" s="61"/>
      <c r="I7010" s="61"/>
      <c r="J7010" s="61"/>
      <c r="K7010" s="61"/>
    </row>
    <row r="7011" spans="1:11">
      <c r="A7011" s="62" t="str">
        <f>IF(Encodage!A7011="","",IF(COUNTIF($A$2:A7010,Encodage!A7011),"",IF(AND(Encodage!A7011&gt;=$G$2,Encodage!A7011&lt;=$H$2),Encodage!B7011,"")))</f>
        <v/>
      </c>
      <c r="B7011" s="62" t="str">
        <f>IF(A7011="","",IF(COUNTIF($A$2:B7010,Encodage!B7011)&gt;0,"",IF(AND(Encodage!B7011&gt;=$G$2,Encodage!A7011&lt;=$H$2),Encodage!C7011,"")))</f>
        <v/>
      </c>
      <c r="C7011" s="62"/>
      <c r="D7011" s="61"/>
      <c r="E7011" s="61"/>
      <c r="F7011" s="61"/>
      <c r="G7011" s="61"/>
      <c r="H7011" s="61"/>
      <c r="I7011" s="61"/>
      <c r="J7011" s="61"/>
      <c r="K7011" s="61"/>
    </row>
    <row r="7012" spans="1:11">
      <c r="A7012" s="62" t="str">
        <f>IF(Encodage!A7012="","",IF(COUNTIF($A$2:A7011,Encodage!A7012),"",IF(AND(Encodage!A7012&gt;=$G$2,Encodage!A7012&lt;=$H$2),Encodage!B7012,"")))</f>
        <v/>
      </c>
      <c r="B7012" s="62" t="str">
        <f>IF(A7012="","",IF(COUNTIF($A$2:B7011,Encodage!B7012)&gt;0,"",IF(AND(Encodage!B7012&gt;=$G$2,Encodage!A7012&lt;=$H$2),Encodage!C7012,"")))</f>
        <v/>
      </c>
      <c r="C7012" s="62"/>
      <c r="D7012" s="61"/>
      <c r="E7012" s="61"/>
      <c r="F7012" s="61"/>
      <c r="G7012" s="61"/>
      <c r="H7012" s="61"/>
      <c r="I7012" s="61"/>
      <c r="J7012" s="61"/>
      <c r="K7012" s="61"/>
    </row>
    <row r="7013" spans="1:11">
      <c r="A7013" s="62" t="str">
        <f>IF(Encodage!A7013="","",IF(COUNTIF($A$2:A7012,Encodage!A7013),"",IF(AND(Encodage!A7013&gt;=$G$2,Encodage!A7013&lt;=$H$2),Encodage!B7013,"")))</f>
        <v/>
      </c>
      <c r="B7013" s="62" t="str">
        <f>IF(A7013="","",IF(COUNTIF($A$2:B7012,Encodage!B7013)&gt;0,"",IF(AND(Encodage!B7013&gt;=$G$2,Encodage!A7013&lt;=$H$2),Encodage!C7013,"")))</f>
        <v/>
      </c>
      <c r="C7013" s="62"/>
      <c r="D7013" s="61"/>
      <c r="E7013" s="61"/>
      <c r="F7013" s="61"/>
      <c r="G7013" s="61"/>
      <c r="H7013" s="61"/>
      <c r="I7013" s="61"/>
      <c r="J7013" s="61"/>
      <c r="K7013" s="61"/>
    </row>
    <row r="7014" spans="1:11">
      <c r="A7014" s="62" t="str">
        <f>IF(Encodage!A7014="","",IF(COUNTIF($A$2:A7013,Encodage!A7014),"",IF(AND(Encodage!A7014&gt;=$G$2,Encodage!A7014&lt;=$H$2),Encodage!B7014,"")))</f>
        <v/>
      </c>
      <c r="B7014" s="62" t="str">
        <f>IF(A7014="","",IF(COUNTIF($A$2:B7013,Encodage!B7014)&gt;0,"",IF(AND(Encodage!B7014&gt;=$G$2,Encodage!A7014&lt;=$H$2),Encodage!C7014,"")))</f>
        <v/>
      </c>
      <c r="C7014" s="62"/>
      <c r="D7014" s="61"/>
      <c r="E7014" s="61"/>
      <c r="F7014" s="61"/>
      <c r="G7014" s="61"/>
      <c r="H7014" s="61"/>
      <c r="I7014" s="61"/>
      <c r="J7014" s="61"/>
      <c r="K7014" s="61"/>
    </row>
    <row r="7015" spans="1:11">
      <c r="A7015" s="62" t="str">
        <f>IF(Encodage!A7015="","",IF(COUNTIF($A$2:A7014,Encodage!A7015),"",IF(AND(Encodage!A7015&gt;=$G$2,Encodage!A7015&lt;=$H$2),Encodage!B7015,"")))</f>
        <v/>
      </c>
      <c r="B7015" s="62" t="str">
        <f>IF(A7015="","",IF(COUNTIF($A$2:B7014,Encodage!B7015)&gt;0,"",IF(AND(Encodage!B7015&gt;=$G$2,Encodage!A7015&lt;=$H$2),Encodage!C7015,"")))</f>
        <v/>
      </c>
      <c r="C7015" s="62"/>
      <c r="D7015" s="61"/>
      <c r="E7015" s="61"/>
      <c r="F7015" s="61"/>
      <c r="G7015" s="61"/>
      <c r="H7015" s="61"/>
      <c r="I7015" s="61"/>
      <c r="J7015" s="61"/>
      <c r="K7015" s="61"/>
    </row>
    <row r="7016" spans="1:11">
      <c r="A7016" s="62" t="str">
        <f>IF(Encodage!A7016="","",IF(COUNTIF($A$2:A7015,Encodage!A7016),"",IF(AND(Encodage!A7016&gt;=$G$2,Encodage!A7016&lt;=$H$2),Encodage!B7016,"")))</f>
        <v/>
      </c>
      <c r="B7016" s="62" t="str">
        <f>IF(A7016="","",IF(COUNTIF($A$2:B7015,Encodage!B7016)&gt;0,"",IF(AND(Encodage!B7016&gt;=$G$2,Encodage!A7016&lt;=$H$2),Encodage!C7016,"")))</f>
        <v/>
      </c>
      <c r="C7016" s="62"/>
      <c r="D7016" s="61"/>
      <c r="E7016" s="61"/>
      <c r="F7016" s="61"/>
      <c r="G7016" s="61"/>
      <c r="H7016" s="61"/>
      <c r="I7016" s="61"/>
      <c r="J7016" s="61"/>
      <c r="K7016" s="61"/>
    </row>
    <row r="7017" spans="1:11">
      <c r="A7017" s="62" t="str">
        <f>IF(Encodage!A7017="","",IF(COUNTIF($A$2:A7016,Encodage!A7017),"",IF(AND(Encodage!A7017&gt;=$G$2,Encodage!A7017&lt;=$H$2),Encodage!B7017,"")))</f>
        <v/>
      </c>
      <c r="B7017" s="62" t="str">
        <f>IF(A7017="","",IF(COUNTIF($A$2:B7016,Encodage!B7017)&gt;0,"",IF(AND(Encodage!B7017&gt;=$G$2,Encodage!A7017&lt;=$H$2),Encodage!C7017,"")))</f>
        <v/>
      </c>
      <c r="C7017" s="62"/>
      <c r="D7017" s="61"/>
      <c r="E7017" s="61"/>
      <c r="F7017" s="61"/>
      <c r="G7017" s="61"/>
      <c r="H7017" s="61"/>
      <c r="I7017" s="61"/>
      <c r="J7017" s="61"/>
      <c r="K7017" s="61"/>
    </row>
    <row r="7018" spans="1:11">
      <c r="A7018" s="62" t="str">
        <f>IF(Encodage!A7018="","",IF(COUNTIF($A$2:A7017,Encodage!A7018),"",IF(AND(Encodage!A7018&gt;=$G$2,Encodage!A7018&lt;=$H$2),Encodage!B7018,"")))</f>
        <v/>
      </c>
      <c r="B7018" s="62" t="str">
        <f>IF(A7018="","",IF(COUNTIF($A$2:B7017,Encodage!B7018)&gt;0,"",IF(AND(Encodage!B7018&gt;=$G$2,Encodage!A7018&lt;=$H$2),Encodage!C7018,"")))</f>
        <v/>
      </c>
      <c r="C7018" s="62"/>
      <c r="D7018" s="61"/>
      <c r="E7018" s="61"/>
      <c r="F7018" s="61"/>
      <c r="G7018" s="61"/>
      <c r="H7018" s="61"/>
      <c r="I7018" s="61"/>
      <c r="J7018" s="61"/>
      <c r="K7018" s="61"/>
    </row>
    <row r="7019" spans="1:11">
      <c r="A7019" s="62" t="str">
        <f>IF(Encodage!A7019="","",IF(COUNTIF($A$2:A7018,Encodage!A7019),"",IF(AND(Encodage!A7019&gt;=$G$2,Encodage!A7019&lt;=$H$2),Encodage!B7019,"")))</f>
        <v/>
      </c>
      <c r="B7019" s="62" t="str">
        <f>IF(A7019="","",IF(COUNTIF($A$2:B7018,Encodage!B7019)&gt;0,"",IF(AND(Encodage!B7019&gt;=$G$2,Encodage!A7019&lt;=$H$2),Encodage!C7019,"")))</f>
        <v/>
      </c>
      <c r="C7019" s="62"/>
      <c r="D7019" s="61"/>
      <c r="E7019" s="61"/>
      <c r="F7019" s="61"/>
      <c r="G7019" s="61"/>
      <c r="H7019" s="61"/>
      <c r="I7019" s="61"/>
      <c r="J7019" s="61"/>
      <c r="K7019" s="61"/>
    </row>
    <row r="7020" spans="1:11">
      <c r="A7020" s="62" t="str">
        <f>IF(Encodage!A7020="","",IF(COUNTIF($A$2:A7019,Encodage!A7020),"",IF(AND(Encodage!A7020&gt;=$G$2,Encodage!A7020&lt;=$H$2),Encodage!B7020,"")))</f>
        <v/>
      </c>
      <c r="B7020" s="62" t="str">
        <f>IF(A7020="","",IF(COUNTIF($A$2:B7019,Encodage!B7020)&gt;0,"",IF(AND(Encodage!B7020&gt;=$G$2,Encodage!A7020&lt;=$H$2),Encodage!C7020,"")))</f>
        <v/>
      </c>
      <c r="C7020" s="62"/>
      <c r="D7020" s="61"/>
      <c r="E7020" s="61"/>
      <c r="F7020" s="61"/>
      <c r="G7020" s="61"/>
      <c r="H7020" s="61"/>
      <c r="I7020" s="61"/>
      <c r="J7020" s="61"/>
      <c r="K7020" s="61"/>
    </row>
    <row r="7021" spans="1:11">
      <c r="A7021" s="62" t="str">
        <f>IF(Encodage!A7021="","",IF(COUNTIF($A$2:A7020,Encodage!A7021),"",IF(AND(Encodage!A7021&gt;=$G$2,Encodage!A7021&lt;=$H$2),Encodage!B7021,"")))</f>
        <v/>
      </c>
      <c r="B7021" s="62" t="str">
        <f>IF(A7021="","",IF(COUNTIF($A$2:B7020,Encodage!B7021)&gt;0,"",IF(AND(Encodage!B7021&gt;=$G$2,Encodage!A7021&lt;=$H$2),Encodage!C7021,"")))</f>
        <v/>
      </c>
      <c r="C7021" s="62"/>
      <c r="D7021" s="61"/>
      <c r="E7021" s="61"/>
      <c r="F7021" s="61"/>
      <c r="G7021" s="61"/>
      <c r="H7021" s="61"/>
      <c r="I7021" s="61"/>
      <c r="J7021" s="61"/>
      <c r="K7021" s="61"/>
    </row>
    <row r="7022" spans="1:11">
      <c r="A7022" s="62" t="str">
        <f>IF(Encodage!A7022="","",IF(COUNTIF($A$2:A7021,Encodage!A7022),"",IF(AND(Encodage!A7022&gt;=$G$2,Encodage!A7022&lt;=$H$2),Encodage!B7022,"")))</f>
        <v/>
      </c>
      <c r="B7022" s="62" t="str">
        <f>IF(A7022="","",IF(COUNTIF($A$2:B7021,Encodage!B7022)&gt;0,"",IF(AND(Encodage!B7022&gt;=$G$2,Encodage!A7022&lt;=$H$2),Encodage!C7022,"")))</f>
        <v/>
      </c>
      <c r="C7022" s="62"/>
      <c r="D7022" s="61"/>
      <c r="E7022" s="61"/>
      <c r="F7022" s="61"/>
      <c r="G7022" s="61"/>
      <c r="H7022" s="61"/>
      <c r="I7022" s="61"/>
      <c r="J7022" s="61"/>
      <c r="K7022" s="61"/>
    </row>
    <row r="7023" spans="1:11">
      <c r="A7023" s="62" t="str">
        <f>IF(Encodage!A7023="","",IF(COUNTIF($A$2:A7022,Encodage!A7023),"",IF(AND(Encodage!A7023&gt;=$G$2,Encodage!A7023&lt;=$H$2),Encodage!B7023,"")))</f>
        <v/>
      </c>
      <c r="B7023" s="62" t="str">
        <f>IF(A7023="","",IF(COUNTIF($A$2:B7022,Encodage!B7023)&gt;0,"",IF(AND(Encodage!B7023&gt;=$G$2,Encodage!A7023&lt;=$H$2),Encodage!C7023,"")))</f>
        <v/>
      </c>
      <c r="C7023" s="62"/>
      <c r="D7023" s="61"/>
      <c r="E7023" s="61"/>
      <c r="F7023" s="61"/>
      <c r="G7023" s="61"/>
      <c r="H7023" s="61"/>
      <c r="I7023" s="61"/>
      <c r="J7023" s="61"/>
      <c r="K7023" s="61"/>
    </row>
    <row r="7024" spans="1:11">
      <c r="A7024" s="62" t="str">
        <f>IF(Encodage!A7024="","",IF(COUNTIF($A$2:A7023,Encodage!A7024),"",IF(AND(Encodage!A7024&gt;=$G$2,Encodage!A7024&lt;=$H$2),Encodage!B7024,"")))</f>
        <v/>
      </c>
      <c r="B7024" s="62" t="str">
        <f>IF(A7024="","",IF(COUNTIF($A$2:B7023,Encodage!B7024)&gt;0,"",IF(AND(Encodage!B7024&gt;=$G$2,Encodage!A7024&lt;=$H$2),Encodage!C7024,"")))</f>
        <v/>
      </c>
      <c r="C7024" s="62"/>
      <c r="D7024" s="61"/>
      <c r="E7024" s="61"/>
      <c r="F7024" s="61"/>
      <c r="G7024" s="61"/>
      <c r="H7024" s="61"/>
      <c r="I7024" s="61"/>
      <c r="J7024" s="61"/>
      <c r="K7024" s="61"/>
    </row>
    <row r="7025" spans="1:11">
      <c r="A7025" s="62" t="str">
        <f>IF(Encodage!A7025="","",IF(COUNTIF($A$2:A7024,Encodage!A7025),"",IF(AND(Encodage!A7025&gt;=$G$2,Encodage!A7025&lt;=$H$2),Encodage!B7025,"")))</f>
        <v/>
      </c>
      <c r="B7025" s="62" t="str">
        <f>IF(A7025="","",IF(COUNTIF($A$2:B7024,Encodage!B7025)&gt;0,"",IF(AND(Encodage!B7025&gt;=$G$2,Encodage!A7025&lt;=$H$2),Encodage!C7025,"")))</f>
        <v/>
      </c>
      <c r="C7025" s="62"/>
      <c r="D7025" s="61"/>
      <c r="E7025" s="61"/>
      <c r="F7025" s="61"/>
      <c r="G7025" s="61"/>
      <c r="H7025" s="61"/>
      <c r="I7025" s="61"/>
      <c r="J7025" s="61"/>
      <c r="K7025" s="61"/>
    </row>
    <row r="7026" spans="1:11">
      <c r="A7026" s="62" t="str">
        <f>IF(Encodage!A7026="","",IF(COUNTIF($A$2:A7025,Encodage!A7026),"",IF(AND(Encodage!A7026&gt;=$G$2,Encodage!A7026&lt;=$H$2),Encodage!B7026,"")))</f>
        <v/>
      </c>
      <c r="B7026" s="62" t="str">
        <f>IF(A7026="","",IF(COUNTIF($A$2:B7025,Encodage!B7026)&gt;0,"",IF(AND(Encodage!B7026&gt;=$G$2,Encodage!A7026&lt;=$H$2),Encodage!C7026,"")))</f>
        <v/>
      </c>
      <c r="C7026" s="62"/>
      <c r="D7026" s="61"/>
      <c r="E7026" s="61"/>
      <c r="F7026" s="61"/>
      <c r="G7026" s="61"/>
      <c r="H7026" s="61"/>
      <c r="I7026" s="61"/>
      <c r="J7026" s="61"/>
      <c r="K7026" s="61"/>
    </row>
    <row r="7027" spans="1:11">
      <c r="A7027" s="62" t="str">
        <f>IF(Encodage!A7027="","",IF(COUNTIF($A$2:A7026,Encodage!A7027),"",IF(AND(Encodage!A7027&gt;=$G$2,Encodage!A7027&lt;=$H$2),Encodage!B7027,"")))</f>
        <v/>
      </c>
      <c r="B7027" s="62" t="str">
        <f>IF(A7027="","",IF(COUNTIF($A$2:B7026,Encodage!B7027)&gt;0,"",IF(AND(Encodage!B7027&gt;=$G$2,Encodage!A7027&lt;=$H$2),Encodage!C7027,"")))</f>
        <v/>
      </c>
      <c r="C7027" s="62"/>
      <c r="D7027" s="61"/>
      <c r="E7027" s="61"/>
      <c r="F7027" s="61"/>
      <c r="G7027" s="61"/>
      <c r="H7027" s="61"/>
      <c r="I7027" s="61"/>
      <c r="J7027" s="61"/>
      <c r="K7027" s="61"/>
    </row>
    <row r="7028" spans="1:11">
      <c r="A7028" s="62" t="str">
        <f>IF(Encodage!A7028="","",IF(COUNTIF($A$2:A7027,Encodage!A7028),"",IF(AND(Encodage!A7028&gt;=$G$2,Encodage!A7028&lt;=$H$2),Encodage!B7028,"")))</f>
        <v/>
      </c>
      <c r="B7028" s="62" t="str">
        <f>IF(A7028="","",IF(COUNTIF($A$2:B7027,Encodage!B7028)&gt;0,"",IF(AND(Encodage!B7028&gt;=$G$2,Encodage!A7028&lt;=$H$2),Encodage!C7028,"")))</f>
        <v/>
      </c>
      <c r="C7028" s="62"/>
      <c r="D7028" s="61"/>
      <c r="E7028" s="61"/>
      <c r="F7028" s="61"/>
      <c r="G7028" s="61"/>
      <c r="H7028" s="61"/>
      <c r="I7028" s="61"/>
      <c r="J7028" s="61"/>
      <c r="K7028" s="61"/>
    </row>
    <row r="7029" spans="1:11">
      <c r="A7029" s="62" t="str">
        <f>IF(Encodage!A7029="","",IF(COUNTIF($A$2:A7028,Encodage!A7029),"",IF(AND(Encodage!A7029&gt;=$G$2,Encodage!A7029&lt;=$H$2),Encodage!B7029,"")))</f>
        <v/>
      </c>
      <c r="B7029" s="62" t="str">
        <f>IF(A7029="","",IF(COUNTIF($A$2:B7028,Encodage!B7029)&gt;0,"",IF(AND(Encodage!B7029&gt;=$G$2,Encodage!A7029&lt;=$H$2),Encodage!C7029,"")))</f>
        <v/>
      </c>
      <c r="C7029" s="62"/>
      <c r="D7029" s="61"/>
      <c r="E7029" s="61"/>
      <c r="F7029" s="61"/>
      <c r="G7029" s="61"/>
      <c r="H7029" s="61"/>
      <c r="I7029" s="61"/>
      <c r="J7029" s="61"/>
      <c r="K7029" s="61"/>
    </row>
    <row r="7030" spans="1:11">
      <c r="A7030" s="62" t="str">
        <f>IF(Encodage!A7030="","",IF(COUNTIF($A$2:A7029,Encodage!A7030),"",IF(AND(Encodage!A7030&gt;=$G$2,Encodage!A7030&lt;=$H$2),Encodage!B7030,"")))</f>
        <v/>
      </c>
      <c r="B7030" s="62" t="str">
        <f>IF(A7030="","",IF(COUNTIF($A$2:B7029,Encodage!B7030)&gt;0,"",IF(AND(Encodage!B7030&gt;=$G$2,Encodage!A7030&lt;=$H$2),Encodage!C7030,"")))</f>
        <v/>
      </c>
      <c r="C7030" s="62"/>
      <c r="D7030" s="61"/>
      <c r="E7030" s="61"/>
      <c r="F7030" s="61"/>
      <c r="G7030" s="61"/>
      <c r="H7030" s="61"/>
      <c r="I7030" s="61"/>
      <c r="J7030" s="61"/>
      <c r="K7030" s="61"/>
    </row>
    <row r="7031" spans="1:11">
      <c r="A7031" s="62" t="str">
        <f>IF(Encodage!A7031="","",IF(COUNTIF($A$2:A7030,Encodage!A7031),"",IF(AND(Encodage!A7031&gt;=$G$2,Encodage!A7031&lt;=$H$2),Encodage!B7031,"")))</f>
        <v/>
      </c>
      <c r="B7031" s="62" t="str">
        <f>IF(A7031="","",IF(COUNTIF($A$2:B7030,Encodage!B7031)&gt;0,"",IF(AND(Encodage!B7031&gt;=$G$2,Encodage!A7031&lt;=$H$2),Encodage!C7031,"")))</f>
        <v/>
      </c>
      <c r="C7031" s="62"/>
      <c r="D7031" s="61"/>
      <c r="E7031" s="61"/>
      <c r="F7031" s="61"/>
      <c r="G7031" s="61"/>
      <c r="H7031" s="61"/>
      <c r="I7031" s="61"/>
      <c r="J7031" s="61"/>
      <c r="K7031" s="61"/>
    </row>
    <row r="7032" spans="1:11">
      <c r="A7032" s="62" t="str">
        <f>IF(Encodage!A7032="","",IF(COUNTIF($A$2:A7031,Encodage!A7032),"",IF(AND(Encodage!A7032&gt;=$G$2,Encodage!A7032&lt;=$H$2),Encodage!B7032,"")))</f>
        <v/>
      </c>
      <c r="B7032" s="62" t="str">
        <f>IF(A7032="","",IF(COUNTIF($A$2:B7031,Encodage!B7032)&gt;0,"",IF(AND(Encodage!B7032&gt;=$G$2,Encodage!A7032&lt;=$H$2),Encodage!C7032,"")))</f>
        <v/>
      </c>
      <c r="C7032" s="62"/>
      <c r="D7032" s="61"/>
      <c r="E7032" s="61"/>
      <c r="F7032" s="61"/>
      <c r="G7032" s="61"/>
      <c r="H7032" s="61"/>
      <c r="I7032" s="61"/>
      <c r="J7032" s="61"/>
      <c r="K7032" s="61"/>
    </row>
    <row r="7033" spans="1:11">
      <c r="A7033" s="62" t="str">
        <f>IF(Encodage!A7033="","",IF(COUNTIF($A$2:A7032,Encodage!A7033),"",IF(AND(Encodage!A7033&gt;=$G$2,Encodage!A7033&lt;=$H$2),Encodage!B7033,"")))</f>
        <v/>
      </c>
      <c r="B7033" s="62" t="str">
        <f>IF(A7033="","",IF(COUNTIF($A$2:B7032,Encodage!B7033)&gt;0,"",IF(AND(Encodage!B7033&gt;=$G$2,Encodage!A7033&lt;=$H$2),Encodage!C7033,"")))</f>
        <v/>
      </c>
      <c r="C7033" s="62"/>
      <c r="D7033" s="61"/>
      <c r="E7033" s="61"/>
      <c r="F7033" s="61"/>
      <c r="G7033" s="61"/>
      <c r="H7033" s="61"/>
      <c r="I7033" s="61"/>
      <c r="J7033" s="61"/>
      <c r="K7033" s="61"/>
    </row>
    <row r="7034" spans="1:11">
      <c r="A7034" s="62" t="str">
        <f>IF(Encodage!A7034="","",IF(COUNTIF($A$2:A7033,Encodage!A7034),"",IF(AND(Encodage!A7034&gt;=$G$2,Encodage!A7034&lt;=$H$2),Encodage!B7034,"")))</f>
        <v/>
      </c>
      <c r="B7034" s="62" t="str">
        <f>IF(A7034="","",IF(COUNTIF($A$2:B7033,Encodage!B7034)&gt;0,"",IF(AND(Encodage!B7034&gt;=$G$2,Encodage!A7034&lt;=$H$2),Encodage!C7034,"")))</f>
        <v/>
      </c>
      <c r="C7034" s="62"/>
      <c r="D7034" s="61"/>
      <c r="E7034" s="61"/>
      <c r="F7034" s="61"/>
      <c r="G7034" s="61"/>
      <c r="H7034" s="61"/>
      <c r="I7034" s="61"/>
      <c r="J7034" s="61"/>
      <c r="K7034" s="61"/>
    </row>
    <row r="7035" spans="1:11">
      <c r="A7035" s="62" t="str">
        <f>IF(Encodage!A7035="","",IF(COUNTIF($A$2:A7034,Encodage!A7035),"",IF(AND(Encodage!A7035&gt;=$G$2,Encodage!A7035&lt;=$H$2),Encodage!B7035,"")))</f>
        <v/>
      </c>
      <c r="B7035" s="62" t="str">
        <f>IF(A7035="","",IF(COUNTIF($A$2:B7034,Encodage!B7035)&gt;0,"",IF(AND(Encodage!B7035&gt;=$G$2,Encodage!A7035&lt;=$H$2),Encodage!C7035,"")))</f>
        <v/>
      </c>
      <c r="C7035" s="62"/>
      <c r="D7035" s="61"/>
      <c r="E7035" s="61"/>
      <c r="F7035" s="61"/>
      <c r="G7035" s="61"/>
      <c r="H7035" s="61"/>
      <c r="I7035" s="61"/>
      <c r="J7035" s="61"/>
      <c r="K7035" s="61"/>
    </row>
    <row r="7036" spans="1:11">
      <c r="A7036" s="62" t="str">
        <f>IF(Encodage!A7036="","",IF(COUNTIF($A$2:A7035,Encodage!A7036),"",IF(AND(Encodage!A7036&gt;=$G$2,Encodage!A7036&lt;=$H$2),Encodage!B7036,"")))</f>
        <v/>
      </c>
      <c r="B7036" s="62" t="str">
        <f>IF(A7036="","",IF(COUNTIF($A$2:B7035,Encodage!B7036)&gt;0,"",IF(AND(Encodage!B7036&gt;=$G$2,Encodage!A7036&lt;=$H$2),Encodage!C7036,"")))</f>
        <v/>
      </c>
      <c r="C7036" s="62"/>
      <c r="D7036" s="61"/>
      <c r="E7036" s="61"/>
      <c r="F7036" s="61"/>
      <c r="G7036" s="61"/>
      <c r="H7036" s="61"/>
      <c r="I7036" s="61"/>
      <c r="J7036" s="61"/>
      <c r="K7036" s="61"/>
    </row>
    <row r="7037" spans="1:11">
      <c r="A7037" s="62" t="str">
        <f>IF(Encodage!A7037="","",IF(COUNTIF($A$2:A7036,Encodage!A7037),"",IF(AND(Encodage!A7037&gt;=$G$2,Encodage!A7037&lt;=$H$2),Encodage!B7037,"")))</f>
        <v/>
      </c>
      <c r="B7037" s="62" t="str">
        <f>IF(A7037="","",IF(COUNTIF($A$2:B7036,Encodage!B7037)&gt;0,"",IF(AND(Encodage!B7037&gt;=$G$2,Encodage!A7037&lt;=$H$2),Encodage!C7037,"")))</f>
        <v/>
      </c>
      <c r="C7037" s="62"/>
      <c r="D7037" s="61"/>
      <c r="E7037" s="61"/>
      <c r="F7037" s="61"/>
      <c r="G7037" s="61"/>
      <c r="H7037" s="61"/>
      <c r="I7037" s="61"/>
      <c r="J7037" s="61"/>
      <c r="K7037" s="61"/>
    </row>
    <row r="7038" spans="1:11">
      <c r="A7038" s="62" t="str">
        <f>IF(Encodage!A7038="","",IF(COUNTIF($A$2:A7037,Encodage!A7038),"",IF(AND(Encodage!A7038&gt;=$G$2,Encodage!A7038&lt;=$H$2),Encodage!B7038,"")))</f>
        <v/>
      </c>
      <c r="B7038" s="62" t="str">
        <f>IF(A7038="","",IF(COUNTIF($A$2:B7037,Encodage!B7038)&gt;0,"",IF(AND(Encodage!B7038&gt;=$G$2,Encodage!A7038&lt;=$H$2),Encodage!C7038,"")))</f>
        <v/>
      </c>
      <c r="C7038" s="62"/>
      <c r="D7038" s="61"/>
      <c r="E7038" s="61"/>
      <c r="F7038" s="61"/>
      <c r="G7038" s="61"/>
      <c r="H7038" s="61"/>
      <c r="I7038" s="61"/>
      <c r="J7038" s="61"/>
      <c r="K7038" s="61"/>
    </row>
    <row r="7039" spans="1:11">
      <c r="A7039" s="62" t="str">
        <f>IF(Encodage!A7039="","",IF(COUNTIF($A$2:A7038,Encodage!A7039),"",IF(AND(Encodage!A7039&gt;=$G$2,Encodage!A7039&lt;=$H$2),Encodage!B7039,"")))</f>
        <v/>
      </c>
      <c r="B7039" s="62" t="str">
        <f>IF(A7039="","",IF(COUNTIF($A$2:B7038,Encodage!B7039)&gt;0,"",IF(AND(Encodage!B7039&gt;=$G$2,Encodage!A7039&lt;=$H$2),Encodage!C7039,"")))</f>
        <v/>
      </c>
      <c r="C7039" s="62"/>
      <c r="D7039" s="61"/>
      <c r="E7039" s="61"/>
      <c r="F7039" s="61"/>
      <c r="G7039" s="61"/>
      <c r="H7039" s="61"/>
      <c r="I7039" s="61"/>
      <c r="J7039" s="61"/>
      <c r="K7039" s="61"/>
    </row>
    <row r="7040" spans="1:11">
      <c r="A7040" s="62" t="str">
        <f>IF(Encodage!A7040="","",IF(COUNTIF($A$2:A7039,Encodage!A7040),"",IF(AND(Encodage!A7040&gt;=$G$2,Encodage!A7040&lt;=$H$2),Encodage!B7040,"")))</f>
        <v/>
      </c>
      <c r="B7040" s="62" t="str">
        <f>IF(A7040="","",IF(COUNTIF($A$2:B7039,Encodage!B7040)&gt;0,"",IF(AND(Encodage!B7040&gt;=$G$2,Encodage!A7040&lt;=$H$2),Encodage!C7040,"")))</f>
        <v/>
      </c>
      <c r="C7040" s="62"/>
      <c r="D7040" s="61"/>
      <c r="E7040" s="61"/>
      <c r="F7040" s="61"/>
      <c r="G7040" s="61"/>
      <c r="H7040" s="61"/>
      <c r="I7040" s="61"/>
      <c r="J7040" s="61"/>
      <c r="K7040" s="61"/>
    </row>
    <row r="7041" spans="1:11">
      <c r="A7041" s="62" t="str">
        <f>IF(Encodage!A7041="","",IF(COUNTIF($A$2:A7040,Encodage!A7041),"",IF(AND(Encodage!A7041&gt;=$G$2,Encodage!A7041&lt;=$H$2),Encodage!B7041,"")))</f>
        <v/>
      </c>
      <c r="B7041" s="62" t="str">
        <f>IF(A7041="","",IF(COUNTIF($A$2:B7040,Encodage!B7041)&gt;0,"",IF(AND(Encodage!B7041&gt;=$G$2,Encodage!A7041&lt;=$H$2),Encodage!C7041,"")))</f>
        <v/>
      </c>
      <c r="C7041" s="62"/>
      <c r="D7041" s="61"/>
      <c r="E7041" s="61"/>
      <c r="F7041" s="61"/>
      <c r="G7041" s="61"/>
      <c r="H7041" s="61"/>
      <c r="I7041" s="61"/>
      <c r="J7041" s="61"/>
      <c r="K7041" s="61"/>
    </row>
    <row r="7042" spans="1:11">
      <c r="A7042" s="62" t="str">
        <f>IF(Encodage!A7042="","",IF(COUNTIF($A$2:A7041,Encodage!A7042),"",IF(AND(Encodage!A7042&gt;=$G$2,Encodage!A7042&lt;=$H$2),Encodage!B7042,"")))</f>
        <v/>
      </c>
      <c r="B7042" s="62" t="str">
        <f>IF(A7042="","",IF(COUNTIF($A$2:B7041,Encodage!B7042)&gt;0,"",IF(AND(Encodage!B7042&gt;=$G$2,Encodage!A7042&lt;=$H$2),Encodage!C7042,"")))</f>
        <v/>
      </c>
      <c r="C7042" s="62"/>
      <c r="D7042" s="61"/>
      <c r="E7042" s="61"/>
      <c r="F7042" s="61"/>
      <c r="G7042" s="61"/>
      <c r="H7042" s="61"/>
      <c r="I7042" s="61"/>
      <c r="J7042" s="61"/>
      <c r="K7042" s="61"/>
    </row>
    <row r="7043" spans="1:11">
      <c r="A7043" s="62" t="str">
        <f>IF(Encodage!A7043="","",IF(COUNTIF($A$2:A7042,Encodage!A7043),"",IF(AND(Encodage!A7043&gt;=$G$2,Encodage!A7043&lt;=$H$2),Encodage!B7043,"")))</f>
        <v/>
      </c>
      <c r="B7043" s="62" t="str">
        <f>IF(A7043="","",IF(COUNTIF($A$2:B7042,Encodage!B7043)&gt;0,"",IF(AND(Encodage!B7043&gt;=$G$2,Encodage!A7043&lt;=$H$2),Encodage!C7043,"")))</f>
        <v/>
      </c>
      <c r="C7043" s="62"/>
      <c r="D7043" s="61"/>
      <c r="E7043" s="61"/>
      <c r="F7043" s="61"/>
      <c r="G7043" s="61"/>
      <c r="H7043" s="61"/>
      <c r="I7043" s="61"/>
      <c r="J7043" s="61"/>
      <c r="K7043" s="61"/>
    </row>
    <row r="7044" spans="1:11">
      <c r="A7044" s="62" t="str">
        <f>IF(Encodage!A7044="","",IF(COUNTIF($A$2:A7043,Encodage!A7044),"",IF(AND(Encodage!A7044&gt;=$G$2,Encodage!A7044&lt;=$H$2),Encodage!B7044,"")))</f>
        <v/>
      </c>
      <c r="B7044" s="62" t="str">
        <f>IF(A7044="","",IF(COUNTIF($A$2:B7043,Encodage!B7044)&gt;0,"",IF(AND(Encodage!B7044&gt;=$G$2,Encodage!A7044&lt;=$H$2),Encodage!C7044,"")))</f>
        <v/>
      </c>
      <c r="C7044" s="62"/>
      <c r="D7044" s="61"/>
      <c r="E7044" s="61"/>
      <c r="F7044" s="61"/>
      <c r="G7044" s="61"/>
      <c r="H7044" s="61"/>
      <c r="I7044" s="61"/>
      <c r="J7044" s="61"/>
      <c r="K7044" s="61"/>
    </row>
    <row r="7045" spans="1:11">
      <c r="A7045" s="62" t="str">
        <f>IF(Encodage!A7045="","",IF(COUNTIF($A$2:A7044,Encodage!A7045),"",IF(AND(Encodage!A7045&gt;=$G$2,Encodage!A7045&lt;=$H$2),Encodage!B7045,"")))</f>
        <v/>
      </c>
      <c r="B7045" s="62" t="str">
        <f>IF(A7045="","",IF(COUNTIF($A$2:B7044,Encodage!B7045)&gt;0,"",IF(AND(Encodage!B7045&gt;=$G$2,Encodage!A7045&lt;=$H$2),Encodage!C7045,"")))</f>
        <v/>
      </c>
      <c r="C7045" s="62"/>
      <c r="D7045" s="61"/>
      <c r="E7045" s="61"/>
      <c r="F7045" s="61"/>
      <c r="G7045" s="61"/>
      <c r="H7045" s="61"/>
      <c r="I7045" s="61"/>
      <c r="J7045" s="61"/>
      <c r="K7045" s="61"/>
    </row>
    <row r="7046" spans="1:11">
      <c r="A7046" s="62" t="str">
        <f>IF(Encodage!A7046="","",IF(COUNTIF($A$2:A7045,Encodage!A7046),"",IF(AND(Encodage!A7046&gt;=$G$2,Encodage!A7046&lt;=$H$2),Encodage!B7046,"")))</f>
        <v/>
      </c>
      <c r="B7046" s="62" t="str">
        <f>IF(A7046="","",IF(COUNTIF($A$2:B7045,Encodage!B7046)&gt;0,"",IF(AND(Encodage!B7046&gt;=$G$2,Encodage!A7046&lt;=$H$2),Encodage!C7046,"")))</f>
        <v/>
      </c>
      <c r="C7046" s="62"/>
      <c r="D7046" s="61"/>
      <c r="E7046" s="61"/>
      <c r="F7046" s="61"/>
      <c r="G7046" s="61"/>
      <c r="H7046" s="61"/>
      <c r="I7046" s="61"/>
      <c r="J7046" s="61"/>
      <c r="K7046" s="61"/>
    </row>
    <row r="7047" spans="1:11">
      <c r="A7047" s="62" t="str">
        <f>IF(Encodage!A7047="","",IF(COUNTIF($A$2:A7046,Encodage!A7047),"",IF(AND(Encodage!A7047&gt;=$G$2,Encodage!A7047&lt;=$H$2),Encodage!B7047,"")))</f>
        <v/>
      </c>
      <c r="B7047" s="62" t="str">
        <f>IF(A7047="","",IF(COUNTIF($A$2:B7046,Encodage!B7047)&gt;0,"",IF(AND(Encodage!B7047&gt;=$G$2,Encodage!A7047&lt;=$H$2),Encodage!C7047,"")))</f>
        <v/>
      </c>
      <c r="C7047" s="62"/>
      <c r="D7047" s="61"/>
      <c r="E7047" s="61"/>
      <c r="F7047" s="61"/>
      <c r="G7047" s="61"/>
      <c r="H7047" s="61"/>
      <c r="I7047" s="61"/>
      <c r="J7047" s="61"/>
      <c r="K7047" s="61"/>
    </row>
    <row r="7048" spans="1:11">
      <c r="A7048" s="62" t="str">
        <f>IF(Encodage!A7048="","",IF(COUNTIF($A$2:A7047,Encodage!A7048),"",IF(AND(Encodage!A7048&gt;=$G$2,Encodage!A7048&lt;=$H$2),Encodage!B7048,"")))</f>
        <v/>
      </c>
      <c r="B7048" s="62" t="str">
        <f>IF(A7048="","",IF(COUNTIF($A$2:B7047,Encodage!B7048)&gt;0,"",IF(AND(Encodage!B7048&gt;=$G$2,Encodage!A7048&lt;=$H$2),Encodage!C7048,"")))</f>
        <v/>
      </c>
      <c r="C7048" s="62"/>
      <c r="D7048" s="61"/>
      <c r="E7048" s="61"/>
      <c r="F7048" s="61"/>
      <c r="G7048" s="61"/>
      <c r="H7048" s="61"/>
      <c r="I7048" s="61"/>
      <c r="J7048" s="61"/>
      <c r="K7048" s="61"/>
    </row>
    <row r="7049" spans="1:11">
      <c r="A7049" s="62" t="str">
        <f>IF(Encodage!A7049="","",IF(COUNTIF($A$2:A7048,Encodage!A7049),"",IF(AND(Encodage!A7049&gt;=$G$2,Encodage!A7049&lt;=$H$2),Encodage!B7049,"")))</f>
        <v/>
      </c>
      <c r="B7049" s="62" t="str">
        <f>IF(A7049="","",IF(COUNTIF($A$2:B7048,Encodage!B7049)&gt;0,"",IF(AND(Encodage!B7049&gt;=$G$2,Encodage!A7049&lt;=$H$2),Encodage!C7049,"")))</f>
        <v/>
      </c>
      <c r="C7049" s="62"/>
      <c r="D7049" s="61"/>
      <c r="E7049" s="61"/>
      <c r="F7049" s="61"/>
      <c r="G7049" s="61"/>
      <c r="H7049" s="61"/>
      <c r="I7049" s="61"/>
      <c r="J7049" s="61"/>
      <c r="K7049" s="61"/>
    </row>
    <row r="7050" spans="1:11">
      <c r="A7050" s="62" t="str">
        <f>IF(Encodage!A7050="","",IF(COUNTIF($A$2:A7049,Encodage!A7050),"",IF(AND(Encodage!A7050&gt;=$G$2,Encodage!A7050&lt;=$H$2),Encodage!B7050,"")))</f>
        <v/>
      </c>
      <c r="B7050" s="62" t="str">
        <f>IF(A7050="","",IF(COUNTIF($A$2:B7049,Encodage!B7050)&gt;0,"",IF(AND(Encodage!B7050&gt;=$G$2,Encodage!A7050&lt;=$H$2),Encodage!C7050,"")))</f>
        <v/>
      </c>
      <c r="C7050" s="62"/>
      <c r="D7050" s="61"/>
      <c r="E7050" s="61"/>
      <c r="F7050" s="61"/>
      <c r="G7050" s="61"/>
      <c r="H7050" s="61"/>
      <c r="I7050" s="61"/>
      <c r="J7050" s="61"/>
      <c r="K7050" s="61"/>
    </row>
    <row r="7051" spans="1:11">
      <c r="A7051" s="62" t="str">
        <f>IF(Encodage!A7051="","",IF(COUNTIF($A$2:A7050,Encodage!A7051),"",IF(AND(Encodage!A7051&gt;=$G$2,Encodage!A7051&lt;=$H$2),Encodage!B7051,"")))</f>
        <v/>
      </c>
      <c r="B7051" s="62" t="str">
        <f>IF(A7051="","",IF(COUNTIF($A$2:B7050,Encodage!B7051)&gt;0,"",IF(AND(Encodage!B7051&gt;=$G$2,Encodage!A7051&lt;=$H$2),Encodage!C7051,"")))</f>
        <v/>
      </c>
      <c r="C7051" s="62"/>
      <c r="D7051" s="61"/>
      <c r="E7051" s="61"/>
      <c r="F7051" s="61"/>
      <c r="G7051" s="61"/>
      <c r="H7051" s="61"/>
      <c r="I7051" s="61"/>
      <c r="J7051" s="61"/>
      <c r="K7051" s="61"/>
    </row>
    <row r="7052" spans="1:11">
      <c r="A7052" s="62" t="str">
        <f>IF(Encodage!A7052="","",IF(COUNTIF($A$2:A7051,Encodage!A7052),"",IF(AND(Encodage!A7052&gt;=$G$2,Encodage!A7052&lt;=$H$2),Encodage!B7052,"")))</f>
        <v/>
      </c>
      <c r="B7052" s="62" t="str">
        <f>IF(A7052="","",IF(COUNTIF($A$2:B7051,Encodage!B7052)&gt;0,"",IF(AND(Encodage!B7052&gt;=$G$2,Encodage!A7052&lt;=$H$2),Encodage!C7052,"")))</f>
        <v/>
      </c>
      <c r="C7052" s="62"/>
      <c r="D7052" s="61"/>
      <c r="E7052" s="61"/>
      <c r="F7052" s="61"/>
      <c r="G7052" s="61"/>
      <c r="H7052" s="61"/>
      <c r="I7052" s="61"/>
      <c r="J7052" s="61"/>
      <c r="K7052" s="61"/>
    </row>
    <row r="7053" spans="1:11">
      <c r="A7053" s="62" t="str">
        <f>IF(Encodage!A7053="","",IF(COUNTIF($A$2:A7052,Encodage!A7053),"",IF(AND(Encodage!A7053&gt;=$G$2,Encodage!A7053&lt;=$H$2),Encodage!B7053,"")))</f>
        <v/>
      </c>
      <c r="B7053" s="62" t="str">
        <f>IF(A7053="","",IF(COUNTIF($A$2:B7052,Encodage!B7053)&gt;0,"",IF(AND(Encodage!B7053&gt;=$G$2,Encodage!A7053&lt;=$H$2),Encodage!C7053,"")))</f>
        <v/>
      </c>
      <c r="C7053" s="62"/>
      <c r="D7053" s="61"/>
      <c r="E7053" s="61"/>
      <c r="F7053" s="61"/>
      <c r="G7053" s="61"/>
      <c r="H7053" s="61"/>
      <c r="I7053" s="61"/>
      <c r="J7053" s="61"/>
      <c r="K7053" s="61"/>
    </row>
    <row r="7054" spans="1:11">
      <c r="A7054" s="62" t="str">
        <f>IF(Encodage!A7054="","",IF(COUNTIF($A$2:A7053,Encodage!A7054),"",IF(AND(Encodage!A7054&gt;=$G$2,Encodage!A7054&lt;=$H$2),Encodage!B7054,"")))</f>
        <v/>
      </c>
      <c r="B7054" s="62" t="str">
        <f>IF(A7054="","",IF(COUNTIF($A$2:B7053,Encodage!B7054)&gt;0,"",IF(AND(Encodage!B7054&gt;=$G$2,Encodage!A7054&lt;=$H$2),Encodage!C7054,"")))</f>
        <v/>
      </c>
      <c r="C7054" s="62"/>
      <c r="D7054" s="61"/>
      <c r="E7054" s="61"/>
      <c r="F7054" s="61"/>
      <c r="G7054" s="61"/>
      <c r="H7054" s="61"/>
      <c r="I7054" s="61"/>
      <c r="J7054" s="61"/>
      <c r="K7054" s="61"/>
    </row>
    <row r="7055" spans="1:11">
      <c r="A7055" s="62" t="str">
        <f>IF(Encodage!A7055="","",IF(COUNTIF($A$2:A7054,Encodage!A7055),"",IF(AND(Encodage!A7055&gt;=$G$2,Encodage!A7055&lt;=$H$2),Encodage!B7055,"")))</f>
        <v/>
      </c>
      <c r="B7055" s="62" t="str">
        <f>IF(A7055="","",IF(COUNTIF($A$2:B7054,Encodage!B7055)&gt;0,"",IF(AND(Encodage!B7055&gt;=$G$2,Encodage!A7055&lt;=$H$2),Encodage!C7055,"")))</f>
        <v/>
      </c>
      <c r="C7055" s="62"/>
      <c r="D7055" s="61"/>
      <c r="E7055" s="61"/>
      <c r="F7055" s="61"/>
      <c r="G7055" s="61"/>
      <c r="H7055" s="61"/>
      <c r="I7055" s="61"/>
      <c r="J7055" s="61"/>
      <c r="K7055" s="61"/>
    </row>
    <row r="7056" spans="1:11">
      <c r="A7056" s="62" t="str">
        <f>IF(Encodage!A7056="","",IF(COUNTIF($A$2:A7055,Encodage!A7056),"",IF(AND(Encodage!A7056&gt;=$G$2,Encodage!A7056&lt;=$H$2),Encodage!B7056,"")))</f>
        <v/>
      </c>
      <c r="B7056" s="62" t="str">
        <f>IF(A7056="","",IF(COUNTIF($A$2:B7055,Encodage!B7056)&gt;0,"",IF(AND(Encodage!B7056&gt;=$G$2,Encodage!A7056&lt;=$H$2),Encodage!C7056,"")))</f>
        <v/>
      </c>
      <c r="C7056" s="62"/>
      <c r="D7056" s="61"/>
      <c r="E7056" s="61"/>
      <c r="F7056" s="61"/>
      <c r="G7056" s="61"/>
      <c r="H7056" s="61"/>
      <c r="I7056" s="61"/>
      <c r="J7056" s="61"/>
      <c r="K7056" s="61"/>
    </row>
    <row r="7057" spans="1:11">
      <c r="A7057" s="62" t="str">
        <f>IF(Encodage!A7057="","",IF(COUNTIF($A$2:A7056,Encodage!A7057),"",IF(AND(Encodage!A7057&gt;=$G$2,Encodage!A7057&lt;=$H$2),Encodage!B7057,"")))</f>
        <v/>
      </c>
      <c r="B7057" s="62" t="str">
        <f>IF(A7057="","",IF(COUNTIF($A$2:B7056,Encodage!B7057)&gt;0,"",IF(AND(Encodage!B7057&gt;=$G$2,Encodage!A7057&lt;=$H$2),Encodage!C7057,"")))</f>
        <v/>
      </c>
      <c r="C7057" s="62"/>
      <c r="D7057" s="61"/>
      <c r="E7057" s="61"/>
      <c r="F7057" s="61"/>
      <c r="G7057" s="61"/>
      <c r="H7057" s="61"/>
      <c r="I7057" s="61"/>
      <c r="J7057" s="61"/>
      <c r="K7057" s="61"/>
    </row>
    <row r="7058" spans="1:11">
      <c r="A7058" s="62" t="str">
        <f>IF(Encodage!A7058="","",IF(COUNTIF($A$2:A7057,Encodage!A7058),"",IF(AND(Encodage!A7058&gt;=$G$2,Encodage!A7058&lt;=$H$2),Encodage!B7058,"")))</f>
        <v/>
      </c>
      <c r="B7058" s="62" t="str">
        <f>IF(A7058="","",IF(COUNTIF($A$2:B7057,Encodage!B7058)&gt;0,"",IF(AND(Encodage!B7058&gt;=$G$2,Encodage!A7058&lt;=$H$2),Encodage!C7058,"")))</f>
        <v/>
      </c>
      <c r="C7058" s="62"/>
      <c r="D7058" s="61"/>
      <c r="E7058" s="61"/>
      <c r="F7058" s="61"/>
      <c r="G7058" s="61"/>
      <c r="H7058" s="61"/>
      <c r="I7058" s="61"/>
      <c r="J7058" s="61"/>
      <c r="K7058" s="61"/>
    </row>
    <row r="7059" spans="1:11">
      <c r="A7059" s="62" t="str">
        <f>IF(Encodage!A7059="","",IF(COUNTIF($A$2:A7058,Encodage!A7059),"",IF(AND(Encodage!A7059&gt;=$G$2,Encodage!A7059&lt;=$H$2),Encodage!B7059,"")))</f>
        <v/>
      </c>
      <c r="B7059" s="62" t="str">
        <f>IF(A7059="","",IF(COUNTIF($A$2:B7058,Encodage!B7059)&gt;0,"",IF(AND(Encodage!B7059&gt;=$G$2,Encodage!A7059&lt;=$H$2),Encodage!C7059,"")))</f>
        <v/>
      </c>
      <c r="C7059" s="62"/>
      <c r="D7059" s="61"/>
      <c r="E7059" s="61"/>
      <c r="F7059" s="61"/>
      <c r="G7059" s="61"/>
      <c r="H7059" s="61"/>
      <c r="I7059" s="61"/>
      <c r="J7059" s="61"/>
      <c r="K7059" s="61"/>
    </row>
    <row r="7060" spans="1:11">
      <c r="A7060" s="62" t="str">
        <f>IF(Encodage!A7060="","",IF(COUNTIF($A$2:A7059,Encodage!A7060),"",IF(AND(Encodage!A7060&gt;=$G$2,Encodage!A7060&lt;=$H$2),Encodage!B7060,"")))</f>
        <v/>
      </c>
      <c r="B7060" s="62" t="str">
        <f>IF(A7060="","",IF(COUNTIF($A$2:B7059,Encodage!B7060)&gt;0,"",IF(AND(Encodage!B7060&gt;=$G$2,Encodage!A7060&lt;=$H$2),Encodage!C7060,"")))</f>
        <v/>
      </c>
      <c r="C7060" s="62"/>
      <c r="D7060" s="61"/>
      <c r="E7060" s="61"/>
      <c r="F7060" s="61"/>
      <c r="G7060" s="61"/>
      <c r="H7060" s="61"/>
      <c r="I7060" s="61"/>
      <c r="J7060" s="61"/>
      <c r="K7060" s="61"/>
    </row>
    <row r="7061" spans="1:11">
      <c r="A7061" s="62" t="str">
        <f>IF(Encodage!A7061="","",IF(COUNTIF($A$2:A7060,Encodage!A7061),"",IF(AND(Encodage!A7061&gt;=$G$2,Encodage!A7061&lt;=$H$2),Encodage!B7061,"")))</f>
        <v/>
      </c>
      <c r="B7061" s="62" t="str">
        <f>IF(A7061="","",IF(COUNTIF($A$2:B7060,Encodage!B7061)&gt;0,"",IF(AND(Encodage!B7061&gt;=$G$2,Encodage!A7061&lt;=$H$2),Encodage!C7061,"")))</f>
        <v/>
      </c>
      <c r="C7061" s="62"/>
      <c r="D7061" s="61"/>
      <c r="E7061" s="61"/>
      <c r="F7061" s="61"/>
      <c r="G7061" s="61"/>
      <c r="H7061" s="61"/>
      <c r="I7061" s="61"/>
      <c r="J7061" s="61"/>
      <c r="K7061" s="61"/>
    </row>
    <row r="7062" spans="1:11">
      <c r="A7062" s="62" t="str">
        <f>IF(Encodage!A7062="","",IF(COUNTIF($A$2:A7061,Encodage!A7062),"",IF(AND(Encodage!A7062&gt;=$G$2,Encodage!A7062&lt;=$H$2),Encodage!B7062,"")))</f>
        <v/>
      </c>
      <c r="B7062" s="62" t="str">
        <f>IF(A7062="","",IF(COUNTIF($A$2:B7061,Encodage!B7062)&gt;0,"",IF(AND(Encodage!B7062&gt;=$G$2,Encodage!A7062&lt;=$H$2),Encodage!C7062,"")))</f>
        <v/>
      </c>
      <c r="C7062" s="62"/>
      <c r="D7062" s="61"/>
      <c r="E7062" s="61"/>
      <c r="F7062" s="61"/>
      <c r="G7062" s="61"/>
      <c r="H7062" s="61"/>
      <c r="I7062" s="61"/>
      <c r="J7062" s="61"/>
      <c r="K7062" s="61"/>
    </row>
    <row r="7063" spans="1:11">
      <c r="A7063" s="62" t="str">
        <f>IF(Encodage!A7063="","",IF(COUNTIF($A$2:A7062,Encodage!A7063),"",IF(AND(Encodage!A7063&gt;=$G$2,Encodage!A7063&lt;=$H$2),Encodage!B7063,"")))</f>
        <v/>
      </c>
      <c r="B7063" s="62" t="str">
        <f>IF(A7063="","",IF(COUNTIF($A$2:B7062,Encodage!B7063)&gt;0,"",IF(AND(Encodage!B7063&gt;=$G$2,Encodage!A7063&lt;=$H$2),Encodage!C7063,"")))</f>
        <v/>
      </c>
      <c r="C7063" s="62"/>
      <c r="D7063" s="61"/>
      <c r="E7063" s="61"/>
      <c r="F7063" s="61"/>
      <c r="G7063" s="61"/>
      <c r="H7063" s="61"/>
      <c r="I7063" s="61"/>
      <c r="J7063" s="61"/>
      <c r="K7063" s="61"/>
    </row>
    <row r="7064" spans="1:11">
      <c r="A7064" s="62" t="str">
        <f>IF(Encodage!A7064="","",IF(COUNTIF($A$2:A7063,Encodage!A7064),"",IF(AND(Encodage!A7064&gt;=$G$2,Encodage!A7064&lt;=$H$2),Encodage!B7064,"")))</f>
        <v/>
      </c>
      <c r="B7064" s="62" t="str">
        <f>IF(A7064="","",IF(COUNTIF($A$2:B7063,Encodage!B7064)&gt;0,"",IF(AND(Encodage!B7064&gt;=$G$2,Encodage!A7064&lt;=$H$2),Encodage!C7064,"")))</f>
        <v/>
      </c>
      <c r="C7064" s="62"/>
      <c r="D7064" s="61"/>
      <c r="E7064" s="61"/>
      <c r="F7064" s="61"/>
      <c r="G7064" s="61"/>
      <c r="H7064" s="61"/>
      <c r="I7064" s="61"/>
      <c r="J7064" s="61"/>
      <c r="K7064" s="61"/>
    </row>
    <row r="7065" spans="1:11">
      <c r="A7065" s="62" t="str">
        <f>IF(Encodage!A7065="","",IF(COUNTIF($A$2:A7064,Encodage!A7065),"",IF(AND(Encodage!A7065&gt;=$G$2,Encodage!A7065&lt;=$H$2),Encodage!B7065,"")))</f>
        <v/>
      </c>
      <c r="B7065" s="62" t="str">
        <f>IF(A7065="","",IF(COUNTIF($A$2:B7064,Encodage!B7065)&gt;0,"",IF(AND(Encodage!B7065&gt;=$G$2,Encodage!A7065&lt;=$H$2),Encodage!C7065,"")))</f>
        <v/>
      </c>
      <c r="C7065" s="62"/>
      <c r="D7065" s="61"/>
      <c r="E7065" s="61"/>
      <c r="F7065" s="61"/>
      <c r="G7065" s="61"/>
      <c r="H7065" s="61"/>
      <c r="I7065" s="61"/>
      <c r="J7065" s="61"/>
      <c r="K7065" s="61"/>
    </row>
    <row r="7066" spans="1:11">
      <c r="A7066" s="62" t="str">
        <f>IF(Encodage!A7066="","",IF(COUNTIF($A$2:A7065,Encodage!A7066),"",IF(AND(Encodage!A7066&gt;=$G$2,Encodage!A7066&lt;=$H$2),Encodage!B7066,"")))</f>
        <v/>
      </c>
      <c r="B7066" s="62" t="str">
        <f>IF(A7066="","",IF(COUNTIF($A$2:B7065,Encodage!B7066)&gt;0,"",IF(AND(Encodage!B7066&gt;=$G$2,Encodage!A7066&lt;=$H$2),Encodage!C7066,"")))</f>
        <v/>
      </c>
      <c r="C7066" s="62"/>
      <c r="D7066" s="61"/>
      <c r="E7066" s="61"/>
      <c r="F7066" s="61"/>
      <c r="G7066" s="61"/>
      <c r="H7066" s="61"/>
      <c r="I7066" s="61"/>
      <c r="J7066" s="61"/>
      <c r="K7066" s="61"/>
    </row>
    <row r="7067" spans="1:11">
      <c r="A7067" s="62" t="str">
        <f>IF(Encodage!A7067="","",IF(COUNTIF($A$2:A7066,Encodage!A7067),"",IF(AND(Encodage!A7067&gt;=$G$2,Encodage!A7067&lt;=$H$2),Encodage!B7067,"")))</f>
        <v/>
      </c>
      <c r="B7067" s="62" t="str">
        <f>IF(A7067="","",IF(COUNTIF($A$2:B7066,Encodage!B7067)&gt;0,"",IF(AND(Encodage!B7067&gt;=$G$2,Encodage!A7067&lt;=$H$2),Encodage!C7067,"")))</f>
        <v/>
      </c>
      <c r="C7067" s="62"/>
      <c r="D7067" s="61"/>
      <c r="E7067" s="61"/>
      <c r="F7067" s="61"/>
      <c r="G7067" s="61"/>
      <c r="H7067" s="61"/>
      <c r="I7067" s="61"/>
      <c r="J7067" s="61"/>
      <c r="K7067" s="61"/>
    </row>
    <row r="7068" spans="1:11">
      <c r="A7068" s="62" t="str">
        <f>IF(Encodage!A7068="","",IF(COUNTIF($A$2:A7067,Encodage!A7068),"",IF(AND(Encodage!A7068&gt;=$G$2,Encodage!A7068&lt;=$H$2),Encodage!B7068,"")))</f>
        <v/>
      </c>
      <c r="B7068" s="62" t="str">
        <f>IF(A7068="","",IF(COUNTIF($A$2:B7067,Encodage!B7068)&gt;0,"",IF(AND(Encodage!B7068&gt;=$G$2,Encodage!A7068&lt;=$H$2),Encodage!C7068,"")))</f>
        <v/>
      </c>
      <c r="C7068" s="62"/>
      <c r="D7068" s="61"/>
      <c r="E7068" s="61"/>
      <c r="F7068" s="61"/>
      <c r="G7068" s="61"/>
      <c r="H7068" s="61"/>
      <c r="I7068" s="61"/>
      <c r="J7068" s="61"/>
      <c r="K7068" s="61"/>
    </row>
    <row r="7069" spans="1:11">
      <c r="A7069" s="62" t="str">
        <f>IF(Encodage!A7069="","",IF(COUNTIF($A$2:A7068,Encodage!A7069),"",IF(AND(Encodage!A7069&gt;=$G$2,Encodage!A7069&lt;=$H$2),Encodage!B7069,"")))</f>
        <v/>
      </c>
      <c r="B7069" s="62" t="str">
        <f>IF(A7069="","",IF(COUNTIF($A$2:B7068,Encodage!B7069)&gt;0,"",IF(AND(Encodage!B7069&gt;=$G$2,Encodage!A7069&lt;=$H$2),Encodage!C7069,"")))</f>
        <v/>
      </c>
      <c r="C7069" s="62"/>
      <c r="D7069" s="61"/>
      <c r="E7069" s="61"/>
      <c r="F7069" s="61"/>
      <c r="G7069" s="61"/>
      <c r="H7069" s="61"/>
      <c r="I7069" s="61"/>
      <c r="J7069" s="61"/>
      <c r="K7069" s="61"/>
    </row>
    <row r="7070" spans="1:11">
      <c r="A7070" s="62" t="str">
        <f>IF(Encodage!A7070="","",IF(COUNTIF($A$2:A7069,Encodage!A7070),"",IF(AND(Encodage!A7070&gt;=$G$2,Encodage!A7070&lt;=$H$2),Encodage!B7070,"")))</f>
        <v/>
      </c>
      <c r="B7070" s="62" t="str">
        <f>IF(A7070="","",IF(COUNTIF($A$2:B7069,Encodage!B7070)&gt;0,"",IF(AND(Encodage!B7070&gt;=$G$2,Encodage!A7070&lt;=$H$2),Encodage!C7070,"")))</f>
        <v/>
      </c>
      <c r="C7070" s="62"/>
      <c r="D7070" s="61"/>
      <c r="E7070" s="61"/>
      <c r="F7070" s="61"/>
      <c r="G7070" s="61"/>
      <c r="H7070" s="61"/>
      <c r="I7070" s="61"/>
      <c r="J7070" s="61"/>
      <c r="K7070" s="61"/>
    </row>
    <row r="7071" spans="1:11">
      <c r="A7071" s="62" t="str">
        <f>IF(Encodage!A7071="","",IF(COUNTIF($A$2:A7070,Encodage!A7071),"",IF(AND(Encodage!A7071&gt;=$G$2,Encodage!A7071&lt;=$H$2),Encodage!B7071,"")))</f>
        <v/>
      </c>
      <c r="B7071" s="62" t="str">
        <f>IF(A7071="","",IF(COUNTIF($A$2:B7070,Encodage!B7071)&gt;0,"",IF(AND(Encodage!B7071&gt;=$G$2,Encodage!A7071&lt;=$H$2),Encodage!C7071,"")))</f>
        <v/>
      </c>
      <c r="C7071" s="62"/>
      <c r="D7071" s="61"/>
      <c r="E7071" s="61"/>
      <c r="F7071" s="61"/>
      <c r="G7071" s="61"/>
      <c r="H7071" s="61"/>
      <c r="I7071" s="61"/>
      <c r="J7071" s="61"/>
      <c r="K7071" s="61"/>
    </row>
    <row r="7072" spans="1:11">
      <c r="A7072" s="62" t="str">
        <f>IF(Encodage!A7072="","",IF(COUNTIF($A$2:A7071,Encodage!A7072),"",IF(AND(Encodage!A7072&gt;=$G$2,Encodage!A7072&lt;=$H$2),Encodage!B7072,"")))</f>
        <v/>
      </c>
      <c r="B7072" s="62" t="str">
        <f>IF(A7072="","",IF(COUNTIF($A$2:B7071,Encodage!B7072)&gt;0,"",IF(AND(Encodage!B7072&gt;=$G$2,Encodage!A7072&lt;=$H$2),Encodage!C7072,"")))</f>
        <v/>
      </c>
      <c r="C7072" s="62"/>
      <c r="D7072" s="61"/>
      <c r="E7072" s="61"/>
      <c r="F7072" s="61"/>
      <c r="G7072" s="61"/>
      <c r="H7072" s="61"/>
      <c r="I7072" s="61"/>
      <c r="J7072" s="61"/>
      <c r="K7072" s="61"/>
    </row>
    <row r="7073" spans="1:11">
      <c r="A7073" s="62" t="str">
        <f>IF(Encodage!A7073="","",IF(COUNTIF($A$2:A7072,Encodage!A7073),"",IF(AND(Encodage!A7073&gt;=$G$2,Encodage!A7073&lt;=$H$2),Encodage!B7073,"")))</f>
        <v/>
      </c>
      <c r="B7073" s="62" t="str">
        <f>IF(A7073="","",IF(COUNTIF($A$2:B7072,Encodage!B7073)&gt;0,"",IF(AND(Encodage!B7073&gt;=$G$2,Encodage!A7073&lt;=$H$2),Encodage!C7073,"")))</f>
        <v/>
      </c>
      <c r="C7073" s="62"/>
      <c r="D7073" s="61"/>
      <c r="E7073" s="61"/>
      <c r="F7073" s="61"/>
      <c r="G7073" s="61"/>
      <c r="H7073" s="61"/>
      <c r="I7073" s="61"/>
      <c r="J7073" s="61"/>
      <c r="K7073" s="61"/>
    </row>
    <row r="7074" spans="1:11">
      <c r="A7074" s="62" t="str">
        <f>IF(Encodage!A7074="","",IF(COUNTIF($A$2:A7073,Encodage!A7074),"",IF(AND(Encodage!A7074&gt;=$G$2,Encodage!A7074&lt;=$H$2),Encodage!B7074,"")))</f>
        <v/>
      </c>
      <c r="B7074" s="62" t="str">
        <f>IF(A7074="","",IF(COUNTIF($A$2:B7073,Encodage!B7074)&gt;0,"",IF(AND(Encodage!B7074&gt;=$G$2,Encodage!A7074&lt;=$H$2),Encodage!C7074,"")))</f>
        <v/>
      </c>
      <c r="C7074" s="62"/>
      <c r="D7074" s="61"/>
      <c r="E7074" s="61"/>
      <c r="F7074" s="61"/>
      <c r="G7074" s="61"/>
      <c r="H7074" s="61"/>
      <c r="I7074" s="61"/>
      <c r="J7074" s="61"/>
      <c r="K7074" s="61"/>
    </row>
    <row r="7075" spans="1:11">
      <c r="A7075" s="62" t="str">
        <f>IF(Encodage!A7075="","",IF(COUNTIF($A$2:A7074,Encodage!A7075),"",IF(AND(Encodage!A7075&gt;=$G$2,Encodage!A7075&lt;=$H$2),Encodage!B7075,"")))</f>
        <v/>
      </c>
      <c r="B7075" s="62" t="str">
        <f>IF(A7075="","",IF(COUNTIF($A$2:B7074,Encodage!B7075)&gt;0,"",IF(AND(Encodage!B7075&gt;=$G$2,Encodage!A7075&lt;=$H$2),Encodage!C7075,"")))</f>
        <v/>
      </c>
      <c r="C7075" s="62"/>
      <c r="D7075" s="61"/>
      <c r="E7075" s="61"/>
      <c r="F7075" s="61"/>
      <c r="G7075" s="61"/>
      <c r="H7075" s="61"/>
      <c r="I7075" s="61"/>
      <c r="J7075" s="61"/>
      <c r="K7075" s="61"/>
    </row>
    <row r="7076" spans="1:11">
      <c r="A7076" s="62" t="str">
        <f>IF(Encodage!A7076="","",IF(COUNTIF($A$2:A7075,Encodage!A7076),"",IF(AND(Encodage!A7076&gt;=$G$2,Encodage!A7076&lt;=$H$2),Encodage!B7076,"")))</f>
        <v/>
      </c>
      <c r="B7076" s="62" t="str">
        <f>IF(A7076="","",IF(COUNTIF($A$2:B7075,Encodage!B7076)&gt;0,"",IF(AND(Encodage!B7076&gt;=$G$2,Encodage!A7076&lt;=$H$2),Encodage!C7076,"")))</f>
        <v/>
      </c>
      <c r="C7076" s="62"/>
      <c r="D7076" s="61"/>
      <c r="E7076" s="61"/>
      <c r="F7076" s="61"/>
      <c r="G7076" s="61"/>
      <c r="H7076" s="61"/>
      <c r="I7076" s="61"/>
      <c r="J7076" s="61"/>
      <c r="K7076" s="61"/>
    </row>
    <row r="7077" spans="1:11">
      <c r="A7077" s="62" t="str">
        <f>IF(Encodage!A7077="","",IF(COUNTIF($A$2:A7076,Encodage!A7077),"",IF(AND(Encodage!A7077&gt;=$G$2,Encodage!A7077&lt;=$H$2),Encodage!B7077,"")))</f>
        <v/>
      </c>
      <c r="B7077" s="62" t="str">
        <f>IF(A7077="","",IF(COUNTIF($A$2:B7076,Encodage!B7077)&gt;0,"",IF(AND(Encodage!B7077&gt;=$G$2,Encodage!A7077&lt;=$H$2),Encodage!C7077,"")))</f>
        <v/>
      </c>
      <c r="C7077" s="62"/>
      <c r="D7077" s="61"/>
      <c r="E7077" s="61"/>
      <c r="F7077" s="61"/>
      <c r="G7077" s="61"/>
      <c r="H7077" s="61"/>
      <c r="I7077" s="61"/>
      <c r="J7077" s="61"/>
      <c r="K7077" s="61"/>
    </row>
    <row r="7078" spans="1:11">
      <c r="A7078" s="62" t="str">
        <f>IF(Encodage!A7078="","",IF(COUNTIF($A$2:A7077,Encodage!A7078),"",IF(AND(Encodage!A7078&gt;=$G$2,Encodage!A7078&lt;=$H$2),Encodage!B7078,"")))</f>
        <v/>
      </c>
      <c r="B7078" s="62" t="str">
        <f>IF(A7078="","",IF(COUNTIF($A$2:B7077,Encodage!B7078)&gt;0,"",IF(AND(Encodage!B7078&gt;=$G$2,Encodage!A7078&lt;=$H$2),Encodage!C7078,"")))</f>
        <v/>
      </c>
      <c r="C7078" s="62"/>
      <c r="D7078" s="61"/>
      <c r="E7078" s="61"/>
      <c r="F7078" s="61"/>
      <c r="G7078" s="61"/>
      <c r="H7078" s="61"/>
      <c r="I7078" s="61"/>
      <c r="J7078" s="61"/>
      <c r="K7078" s="61"/>
    </row>
    <row r="7079" spans="1:11">
      <c r="A7079" s="62" t="str">
        <f>IF(Encodage!A7079="","",IF(COUNTIF($A$2:A7078,Encodage!A7079),"",IF(AND(Encodage!A7079&gt;=$G$2,Encodage!A7079&lt;=$H$2),Encodage!B7079,"")))</f>
        <v/>
      </c>
      <c r="B7079" s="62" t="str">
        <f>IF(A7079="","",IF(COUNTIF($A$2:B7078,Encodage!B7079)&gt;0,"",IF(AND(Encodage!B7079&gt;=$G$2,Encodage!A7079&lt;=$H$2),Encodage!C7079,"")))</f>
        <v/>
      </c>
      <c r="C7079" s="62"/>
      <c r="D7079" s="61"/>
      <c r="E7079" s="61"/>
      <c r="F7079" s="61"/>
      <c r="G7079" s="61"/>
      <c r="H7079" s="61"/>
      <c r="I7079" s="61"/>
      <c r="J7079" s="61"/>
      <c r="K7079" s="61"/>
    </row>
    <row r="7080" spans="1:11">
      <c r="A7080" s="62" t="str">
        <f>IF(Encodage!A7080="","",IF(COUNTIF($A$2:A7079,Encodage!A7080),"",IF(AND(Encodage!A7080&gt;=$G$2,Encodage!A7080&lt;=$H$2),Encodage!B7080,"")))</f>
        <v/>
      </c>
      <c r="B7080" s="62" t="str">
        <f>IF(A7080="","",IF(COUNTIF($A$2:B7079,Encodage!B7080)&gt;0,"",IF(AND(Encodage!B7080&gt;=$G$2,Encodage!A7080&lt;=$H$2),Encodage!C7080,"")))</f>
        <v/>
      </c>
      <c r="C7080" s="62"/>
      <c r="D7080" s="61"/>
      <c r="E7080" s="61"/>
      <c r="F7080" s="61"/>
      <c r="G7080" s="61"/>
      <c r="H7080" s="61"/>
      <c r="I7080" s="61"/>
      <c r="J7080" s="61"/>
      <c r="K7080" s="61"/>
    </row>
    <row r="7081" spans="1:11">
      <c r="A7081" s="62" t="str">
        <f>IF(Encodage!A7081="","",IF(COUNTIF($A$2:A7080,Encodage!A7081),"",IF(AND(Encodage!A7081&gt;=$G$2,Encodage!A7081&lt;=$H$2),Encodage!B7081,"")))</f>
        <v/>
      </c>
      <c r="B7081" s="62" t="str">
        <f>IF(A7081="","",IF(COUNTIF($A$2:B7080,Encodage!B7081)&gt;0,"",IF(AND(Encodage!B7081&gt;=$G$2,Encodage!A7081&lt;=$H$2),Encodage!C7081,"")))</f>
        <v/>
      </c>
      <c r="C7081" s="62"/>
      <c r="D7081" s="61"/>
      <c r="E7081" s="61"/>
      <c r="F7081" s="61"/>
      <c r="G7081" s="61"/>
      <c r="H7081" s="61"/>
      <c r="I7081" s="61"/>
      <c r="J7081" s="61"/>
      <c r="K7081" s="61"/>
    </row>
    <row r="7082" spans="1:11">
      <c r="A7082" s="62" t="str">
        <f>IF(Encodage!A7082="","",IF(COUNTIF($A$2:A7081,Encodage!A7082),"",IF(AND(Encodage!A7082&gt;=$G$2,Encodage!A7082&lt;=$H$2),Encodage!B7082,"")))</f>
        <v/>
      </c>
      <c r="B7082" s="62" t="str">
        <f>IF(A7082="","",IF(COUNTIF($A$2:B7081,Encodage!B7082)&gt;0,"",IF(AND(Encodage!B7082&gt;=$G$2,Encodage!A7082&lt;=$H$2),Encodage!C7082,"")))</f>
        <v/>
      </c>
      <c r="C7082" s="62"/>
      <c r="D7082" s="61"/>
      <c r="E7082" s="61"/>
      <c r="F7082" s="61"/>
      <c r="G7082" s="61"/>
      <c r="H7082" s="61"/>
      <c r="I7082" s="61"/>
      <c r="J7082" s="61"/>
      <c r="K7082" s="61"/>
    </row>
    <row r="7083" spans="1:11">
      <c r="A7083" s="62" t="str">
        <f>IF(Encodage!A7083="","",IF(COUNTIF($A$2:A7082,Encodage!A7083),"",IF(AND(Encodage!A7083&gt;=$G$2,Encodage!A7083&lt;=$H$2),Encodage!B7083,"")))</f>
        <v/>
      </c>
      <c r="B7083" s="62" t="str">
        <f>IF(A7083="","",IF(COUNTIF($A$2:B7082,Encodage!B7083)&gt;0,"",IF(AND(Encodage!B7083&gt;=$G$2,Encodage!A7083&lt;=$H$2),Encodage!C7083,"")))</f>
        <v/>
      </c>
      <c r="C7083" s="62"/>
      <c r="D7083" s="61"/>
      <c r="E7083" s="61"/>
      <c r="F7083" s="61"/>
      <c r="G7083" s="61"/>
      <c r="H7083" s="61"/>
      <c r="I7083" s="61"/>
      <c r="J7083" s="61"/>
      <c r="K7083" s="61"/>
    </row>
    <row r="7084" spans="1:11">
      <c r="A7084" s="62" t="str">
        <f>IF(Encodage!A7084="","",IF(COUNTIF($A$2:A7083,Encodage!A7084),"",IF(AND(Encodage!A7084&gt;=$G$2,Encodage!A7084&lt;=$H$2),Encodage!B7084,"")))</f>
        <v/>
      </c>
      <c r="B7084" s="62" t="str">
        <f>IF(A7084="","",IF(COUNTIF($A$2:B7083,Encodage!B7084)&gt;0,"",IF(AND(Encodage!B7084&gt;=$G$2,Encodage!A7084&lt;=$H$2),Encodage!C7084,"")))</f>
        <v/>
      </c>
      <c r="C7084" s="62"/>
      <c r="D7084" s="61"/>
      <c r="E7084" s="61"/>
      <c r="F7084" s="61"/>
      <c r="G7084" s="61"/>
      <c r="H7084" s="61"/>
      <c r="I7084" s="61"/>
      <c r="J7084" s="61"/>
      <c r="K7084" s="61"/>
    </row>
    <row r="7085" spans="1:11">
      <c r="A7085" s="62" t="str">
        <f>IF(Encodage!A7085="","",IF(COUNTIF($A$2:A7084,Encodage!A7085),"",IF(AND(Encodage!A7085&gt;=$G$2,Encodage!A7085&lt;=$H$2),Encodage!B7085,"")))</f>
        <v/>
      </c>
      <c r="B7085" s="62" t="str">
        <f>IF(A7085="","",IF(COUNTIF($A$2:B7084,Encodage!B7085)&gt;0,"",IF(AND(Encodage!B7085&gt;=$G$2,Encodage!A7085&lt;=$H$2),Encodage!C7085,"")))</f>
        <v/>
      </c>
      <c r="C7085" s="62"/>
      <c r="D7085" s="61"/>
      <c r="E7085" s="61"/>
      <c r="F7085" s="61"/>
      <c r="G7085" s="61"/>
      <c r="H7085" s="61"/>
      <c r="I7085" s="61"/>
      <c r="J7085" s="61"/>
      <c r="K7085" s="61"/>
    </row>
    <row r="7086" spans="1:11">
      <c r="A7086" s="62" t="str">
        <f>IF(Encodage!A7086="","",IF(COUNTIF($A$2:A7085,Encodage!A7086),"",IF(AND(Encodage!A7086&gt;=$G$2,Encodage!A7086&lt;=$H$2),Encodage!B7086,"")))</f>
        <v/>
      </c>
      <c r="B7086" s="62" t="str">
        <f>IF(A7086="","",IF(COUNTIF($A$2:B7085,Encodage!B7086)&gt;0,"",IF(AND(Encodage!B7086&gt;=$G$2,Encodage!A7086&lt;=$H$2),Encodage!C7086,"")))</f>
        <v/>
      </c>
      <c r="C7086" s="62"/>
      <c r="D7086" s="61"/>
      <c r="E7086" s="61"/>
      <c r="F7086" s="61"/>
      <c r="G7086" s="61"/>
      <c r="H7086" s="61"/>
      <c r="I7086" s="61"/>
      <c r="J7086" s="61"/>
      <c r="K7086" s="61"/>
    </row>
    <row r="7087" spans="1:11">
      <c r="A7087" s="62" t="str">
        <f>IF(Encodage!A7087="","",IF(COUNTIF($A$2:A7086,Encodage!A7087),"",IF(AND(Encodage!A7087&gt;=$G$2,Encodage!A7087&lt;=$H$2),Encodage!B7087,"")))</f>
        <v/>
      </c>
      <c r="B7087" s="62" t="str">
        <f>IF(A7087="","",IF(COUNTIF($A$2:B7086,Encodage!B7087)&gt;0,"",IF(AND(Encodage!B7087&gt;=$G$2,Encodage!A7087&lt;=$H$2),Encodage!C7087,"")))</f>
        <v/>
      </c>
      <c r="C7087" s="62"/>
      <c r="D7087" s="61"/>
      <c r="E7087" s="61"/>
      <c r="F7087" s="61"/>
      <c r="G7087" s="61"/>
      <c r="H7087" s="61"/>
      <c r="I7087" s="61"/>
      <c r="J7087" s="61"/>
      <c r="K7087" s="61"/>
    </row>
    <row r="7088" spans="1:11">
      <c r="A7088" s="62" t="str">
        <f>IF(Encodage!A7088="","",IF(COUNTIF($A$2:A7087,Encodage!A7088),"",IF(AND(Encodage!A7088&gt;=$G$2,Encodage!A7088&lt;=$H$2),Encodage!B7088,"")))</f>
        <v/>
      </c>
      <c r="B7088" s="62" t="str">
        <f>IF(A7088="","",IF(COUNTIF($A$2:B7087,Encodage!B7088)&gt;0,"",IF(AND(Encodage!B7088&gt;=$G$2,Encodage!A7088&lt;=$H$2),Encodage!C7088,"")))</f>
        <v/>
      </c>
      <c r="C7088" s="62"/>
      <c r="D7088" s="61"/>
      <c r="E7088" s="61"/>
      <c r="F7088" s="61"/>
      <c r="G7088" s="61"/>
      <c r="H7088" s="61"/>
      <c r="I7088" s="61"/>
      <c r="J7088" s="61"/>
      <c r="K7088" s="61"/>
    </row>
    <row r="7089" spans="1:11">
      <c r="A7089" s="62" t="str">
        <f>IF(Encodage!A7089="","",IF(COUNTIF($A$2:A7088,Encodage!A7089),"",IF(AND(Encodage!A7089&gt;=$G$2,Encodage!A7089&lt;=$H$2),Encodage!B7089,"")))</f>
        <v/>
      </c>
      <c r="B7089" s="62" t="str">
        <f>IF(A7089="","",IF(COUNTIF($A$2:B7088,Encodage!B7089)&gt;0,"",IF(AND(Encodage!B7089&gt;=$G$2,Encodage!A7089&lt;=$H$2),Encodage!C7089,"")))</f>
        <v/>
      </c>
      <c r="C7089" s="62"/>
      <c r="D7089" s="61"/>
      <c r="E7089" s="61"/>
      <c r="F7089" s="61"/>
      <c r="G7089" s="61"/>
      <c r="H7089" s="61"/>
      <c r="I7089" s="61"/>
      <c r="J7089" s="61"/>
      <c r="K7089" s="61"/>
    </row>
    <row r="7090" spans="1:11">
      <c r="A7090" s="62" t="str">
        <f>IF(Encodage!A7090="","",IF(COUNTIF($A$2:A7089,Encodage!A7090),"",IF(AND(Encodage!A7090&gt;=$G$2,Encodage!A7090&lt;=$H$2),Encodage!B7090,"")))</f>
        <v/>
      </c>
      <c r="B7090" s="62" t="str">
        <f>IF(A7090="","",IF(COUNTIF($A$2:B7089,Encodage!B7090)&gt;0,"",IF(AND(Encodage!B7090&gt;=$G$2,Encodage!A7090&lt;=$H$2),Encodage!C7090,"")))</f>
        <v/>
      </c>
      <c r="C7090" s="62"/>
      <c r="D7090" s="61"/>
      <c r="E7090" s="61"/>
      <c r="F7090" s="61"/>
      <c r="G7090" s="61"/>
      <c r="H7090" s="61"/>
      <c r="I7090" s="61"/>
      <c r="J7090" s="61"/>
      <c r="K7090" s="61"/>
    </row>
    <row r="7091" spans="1:11">
      <c r="A7091" s="62" t="str">
        <f>IF(Encodage!A7091="","",IF(COUNTIF($A$2:A7090,Encodage!A7091),"",IF(AND(Encodage!A7091&gt;=$G$2,Encodage!A7091&lt;=$H$2),Encodage!B7091,"")))</f>
        <v/>
      </c>
      <c r="B7091" s="62" t="str">
        <f>IF(A7091="","",IF(COUNTIF($A$2:B7090,Encodage!B7091)&gt;0,"",IF(AND(Encodage!B7091&gt;=$G$2,Encodage!A7091&lt;=$H$2),Encodage!C7091,"")))</f>
        <v/>
      </c>
      <c r="C7091" s="62"/>
      <c r="D7091" s="61"/>
      <c r="E7091" s="61"/>
      <c r="F7091" s="61"/>
      <c r="G7091" s="61"/>
      <c r="H7091" s="61"/>
      <c r="I7091" s="61"/>
      <c r="J7091" s="61"/>
      <c r="K7091" s="61"/>
    </row>
    <row r="7092" spans="1:11">
      <c r="A7092" s="62" t="str">
        <f>IF(Encodage!A7092="","",IF(COUNTIF($A$2:A7091,Encodage!A7092),"",IF(AND(Encodage!A7092&gt;=$G$2,Encodage!A7092&lt;=$H$2),Encodage!B7092,"")))</f>
        <v/>
      </c>
      <c r="B7092" s="62" t="str">
        <f>IF(A7092="","",IF(COUNTIF($A$2:B7091,Encodage!B7092)&gt;0,"",IF(AND(Encodage!B7092&gt;=$G$2,Encodage!A7092&lt;=$H$2),Encodage!C7092,"")))</f>
        <v/>
      </c>
      <c r="C7092" s="62"/>
      <c r="D7092" s="61"/>
      <c r="E7092" s="61"/>
      <c r="F7092" s="61"/>
      <c r="G7092" s="61"/>
      <c r="H7092" s="61"/>
      <c r="I7092" s="61"/>
      <c r="J7092" s="61"/>
      <c r="K7092" s="61"/>
    </row>
    <row r="7093" spans="1:11">
      <c r="A7093" s="62" t="str">
        <f>IF(Encodage!A7093="","",IF(COUNTIF($A$2:A7092,Encodage!A7093),"",IF(AND(Encodage!A7093&gt;=$G$2,Encodage!A7093&lt;=$H$2),Encodage!B7093,"")))</f>
        <v/>
      </c>
      <c r="B7093" s="62" t="str">
        <f>IF(A7093="","",IF(COUNTIF($A$2:B7092,Encodage!B7093)&gt;0,"",IF(AND(Encodage!B7093&gt;=$G$2,Encodage!A7093&lt;=$H$2),Encodage!C7093,"")))</f>
        <v/>
      </c>
      <c r="C7093" s="62"/>
      <c r="D7093" s="61"/>
      <c r="E7093" s="61"/>
      <c r="F7093" s="61"/>
      <c r="G7093" s="61"/>
      <c r="H7093" s="61"/>
      <c r="I7093" s="61"/>
      <c r="J7093" s="61"/>
      <c r="K7093" s="61"/>
    </row>
    <row r="7094" spans="1:11">
      <c r="A7094" s="62" t="str">
        <f>IF(Encodage!A7094="","",IF(COUNTIF($A$2:A7093,Encodage!A7094),"",IF(AND(Encodage!A7094&gt;=$G$2,Encodage!A7094&lt;=$H$2),Encodage!B7094,"")))</f>
        <v/>
      </c>
      <c r="B7094" s="62" t="str">
        <f>IF(A7094="","",IF(COUNTIF($A$2:B7093,Encodage!B7094)&gt;0,"",IF(AND(Encodage!B7094&gt;=$G$2,Encodage!A7094&lt;=$H$2),Encodage!C7094,"")))</f>
        <v/>
      </c>
      <c r="C7094" s="62"/>
      <c r="D7094" s="61"/>
      <c r="E7094" s="61"/>
      <c r="F7094" s="61"/>
      <c r="G7094" s="61"/>
      <c r="H7094" s="61"/>
      <c r="I7094" s="61"/>
      <c r="J7094" s="61"/>
      <c r="K7094" s="61"/>
    </row>
    <row r="7095" spans="1:11">
      <c r="A7095" s="62" t="str">
        <f>IF(Encodage!A7095="","",IF(COUNTIF($A$2:A7094,Encodage!A7095),"",IF(AND(Encodage!A7095&gt;=$G$2,Encodage!A7095&lt;=$H$2),Encodage!B7095,"")))</f>
        <v/>
      </c>
      <c r="B7095" s="62" t="str">
        <f>IF(A7095="","",IF(COUNTIF($A$2:B7094,Encodage!B7095)&gt;0,"",IF(AND(Encodage!B7095&gt;=$G$2,Encodage!A7095&lt;=$H$2),Encodage!C7095,"")))</f>
        <v/>
      </c>
      <c r="C7095" s="62"/>
      <c r="D7095" s="61"/>
      <c r="E7095" s="61"/>
      <c r="F7095" s="61"/>
      <c r="G7095" s="61"/>
      <c r="H7095" s="61"/>
      <c r="I7095" s="61"/>
      <c r="J7095" s="61"/>
      <c r="K7095" s="61"/>
    </row>
    <row r="7096" spans="1:11">
      <c r="A7096" s="62" t="str">
        <f>IF(Encodage!A7096="","",IF(COUNTIF($A$2:A7095,Encodage!A7096),"",IF(AND(Encodage!A7096&gt;=$G$2,Encodage!A7096&lt;=$H$2),Encodage!B7096,"")))</f>
        <v/>
      </c>
      <c r="B7096" s="62" t="str">
        <f>IF(A7096="","",IF(COUNTIF($A$2:B7095,Encodage!B7096)&gt;0,"",IF(AND(Encodage!B7096&gt;=$G$2,Encodage!A7096&lt;=$H$2),Encodage!C7096,"")))</f>
        <v/>
      </c>
      <c r="C7096" s="62"/>
      <c r="D7096" s="61"/>
      <c r="E7096" s="61"/>
      <c r="F7096" s="61"/>
      <c r="G7096" s="61"/>
      <c r="H7096" s="61"/>
      <c r="I7096" s="61"/>
      <c r="J7096" s="61"/>
      <c r="K7096" s="61"/>
    </row>
    <row r="7097" spans="1:11">
      <c r="A7097" s="62" t="str">
        <f>IF(Encodage!A7097="","",IF(COUNTIF($A$2:A7096,Encodage!A7097),"",IF(AND(Encodage!A7097&gt;=$G$2,Encodage!A7097&lt;=$H$2),Encodage!B7097,"")))</f>
        <v/>
      </c>
      <c r="B7097" s="62" t="str">
        <f>IF(A7097="","",IF(COUNTIF($A$2:B7096,Encodage!B7097)&gt;0,"",IF(AND(Encodage!B7097&gt;=$G$2,Encodage!A7097&lt;=$H$2),Encodage!C7097,"")))</f>
        <v/>
      </c>
      <c r="C7097" s="62"/>
      <c r="D7097" s="61"/>
      <c r="E7097" s="61"/>
      <c r="F7097" s="61"/>
      <c r="G7097" s="61"/>
      <c r="H7097" s="61"/>
      <c r="I7097" s="61"/>
      <c r="J7097" s="61"/>
      <c r="K7097" s="61"/>
    </row>
    <row r="7098" spans="1:11">
      <c r="A7098" s="62" t="str">
        <f>IF(Encodage!A7098="","",IF(COUNTIF($A$2:A7097,Encodage!A7098),"",IF(AND(Encodage!A7098&gt;=$G$2,Encodage!A7098&lt;=$H$2),Encodage!B7098,"")))</f>
        <v/>
      </c>
      <c r="B7098" s="62" t="str">
        <f>IF(A7098="","",IF(COUNTIF($A$2:B7097,Encodage!B7098)&gt;0,"",IF(AND(Encodage!B7098&gt;=$G$2,Encodage!A7098&lt;=$H$2),Encodage!C7098,"")))</f>
        <v/>
      </c>
      <c r="C7098" s="62"/>
      <c r="D7098" s="61"/>
      <c r="E7098" s="61"/>
      <c r="F7098" s="61"/>
      <c r="G7098" s="61"/>
      <c r="H7098" s="61"/>
      <c r="I7098" s="61"/>
      <c r="J7098" s="61"/>
      <c r="K7098" s="61"/>
    </row>
    <row r="7099" spans="1:11">
      <c r="A7099" s="62" t="str">
        <f>IF(Encodage!A7099="","",IF(COUNTIF($A$2:A7098,Encodage!A7099),"",IF(AND(Encodage!A7099&gt;=$G$2,Encodage!A7099&lt;=$H$2),Encodage!B7099,"")))</f>
        <v/>
      </c>
      <c r="B7099" s="62" t="str">
        <f>IF(A7099="","",IF(COUNTIF($A$2:B7098,Encodage!B7099)&gt;0,"",IF(AND(Encodage!B7099&gt;=$G$2,Encodage!A7099&lt;=$H$2),Encodage!C7099,"")))</f>
        <v/>
      </c>
      <c r="C7099" s="62"/>
      <c r="D7099" s="61"/>
      <c r="E7099" s="61"/>
      <c r="F7099" s="61"/>
      <c r="G7099" s="61"/>
      <c r="H7099" s="61"/>
      <c r="I7099" s="61"/>
      <c r="J7099" s="61"/>
      <c r="K7099" s="61"/>
    </row>
    <row r="7100" spans="1:11">
      <c r="A7100" s="62" t="str">
        <f>IF(Encodage!A7100="","",IF(COUNTIF($A$2:A7099,Encodage!A7100),"",IF(AND(Encodage!A7100&gt;=$G$2,Encodage!A7100&lt;=$H$2),Encodage!B7100,"")))</f>
        <v/>
      </c>
      <c r="B7100" s="62" t="str">
        <f>IF(A7100="","",IF(COUNTIF($A$2:B7099,Encodage!B7100)&gt;0,"",IF(AND(Encodage!B7100&gt;=$G$2,Encodage!A7100&lt;=$H$2),Encodage!C7100,"")))</f>
        <v/>
      </c>
      <c r="C7100" s="62"/>
      <c r="D7100" s="61"/>
      <c r="E7100" s="61"/>
      <c r="F7100" s="61"/>
      <c r="G7100" s="61"/>
      <c r="H7100" s="61"/>
      <c r="I7100" s="61"/>
      <c r="J7100" s="61"/>
      <c r="K7100" s="61"/>
    </row>
    <row r="7101" spans="1:11">
      <c r="A7101" s="62" t="str">
        <f>IF(Encodage!A7101="","",IF(COUNTIF($A$2:A7100,Encodage!A7101),"",IF(AND(Encodage!A7101&gt;=$G$2,Encodage!A7101&lt;=$H$2),Encodage!B7101,"")))</f>
        <v/>
      </c>
      <c r="B7101" s="62" t="str">
        <f>IF(A7101="","",IF(COUNTIF($A$2:B7100,Encodage!B7101)&gt;0,"",IF(AND(Encodage!B7101&gt;=$G$2,Encodage!A7101&lt;=$H$2),Encodage!C7101,"")))</f>
        <v/>
      </c>
      <c r="C7101" s="62"/>
      <c r="D7101" s="61"/>
      <c r="E7101" s="61"/>
      <c r="F7101" s="61"/>
      <c r="G7101" s="61"/>
      <c r="H7101" s="61"/>
      <c r="I7101" s="61"/>
      <c r="J7101" s="61"/>
      <c r="K7101" s="61"/>
    </row>
    <row r="7102" spans="1:11">
      <c r="A7102" s="62" t="str">
        <f>IF(Encodage!A7102="","",IF(COUNTIF($A$2:A7101,Encodage!A7102),"",IF(AND(Encodage!A7102&gt;=$G$2,Encodage!A7102&lt;=$H$2),Encodage!B7102,"")))</f>
        <v/>
      </c>
      <c r="B7102" s="62" t="str">
        <f>IF(A7102="","",IF(COUNTIF($A$2:B7101,Encodage!B7102)&gt;0,"",IF(AND(Encodage!B7102&gt;=$G$2,Encodage!A7102&lt;=$H$2),Encodage!C7102,"")))</f>
        <v/>
      </c>
      <c r="C7102" s="62"/>
      <c r="D7102" s="61"/>
      <c r="E7102" s="61"/>
      <c r="F7102" s="61"/>
      <c r="G7102" s="61"/>
      <c r="H7102" s="61"/>
      <c r="I7102" s="61"/>
      <c r="J7102" s="61"/>
      <c r="K7102" s="61"/>
    </row>
    <row r="7103" spans="1:11">
      <c r="A7103" s="62" t="str">
        <f>IF(Encodage!A7103="","",IF(COUNTIF($A$2:A7102,Encodage!A7103),"",IF(AND(Encodage!A7103&gt;=$G$2,Encodage!A7103&lt;=$H$2),Encodage!B7103,"")))</f>
        <v/>
      </c>
      <c r="B7103" s="62" t="str">
        <f>IF(A7103="","",IF(COUNTIF($A$2:B7102,Encodage!B7103)&gt;0,"",IF(AND(Encodage!B7103&gt;=$G$2,Encodage!A7103&lt;=$H$2),Encodage!C7103,"")))</f>
        <v/>
      </c>
      <c r="C7103" s="62"/>
      <c r="D7103" s="61"/>
      <c r="E7103" s="61"/>
      <c r="F7103" s="61"/>
      <c r="G7103" s="61"/>
      <c r="H7103" s="61"/>
      <c r="I7103" s="61"/>
      <c r="J7103" s="61"/>
      <c r="K7103" s="61"/>
    </row>
    <row r="7104" spans="1:11">
      <c r="A7104" s="62" t="str">
        <f>IF(Encodage!A7104="","",IF(COUNTIF($A$2:A7103,Encodage!A7104),"",IF(AND(Encodage!A7104&gt;=$G$2,Encodage!A7104&lt;=$H$2),Encodage!B7104,"")))</f>
        <v/>
      </c>
      <c r="B7104" s="62" t="str">
        <f>IF(A7104="","",IF(COUNTIF($A$2:B7103,Encodage!B7104)&gt;0,"",IF(AND(Encodage!B7104&gt;=$G$2,Encodage!A7104&lt;=$H$2),Encodage!C7104,"")))</f>
        <v/>
      </c>
      <c r="C7104" s="62"/>
      <c r="D7104" s="61"/>
      <c r="E7104" s="61"/>
      <c r="F7104" s="61"/>
      <c r="G7104" s="61"/>
      <c r="H7104" s="61"/>
      <c r="I7104" s="61"/>
      <c r="J7104" s="61"/>
      <c r="K7104" s="61"/>
    </row>
    <row r="7105" spans="1:11">
      <c r="A7105" s="62" t="str">
        <f>IF(Encodage!A7105="","",IF(COUNTIF($A$2:A7104,Encodage!A7105),"",IF(AND(Encodage!A7105&gt;=$G$2,Encodage!A7105&lt;=$H$2),Encodage!B7105,"")))</f>
        <v/>
      </c>
      <c r="B7105" s="62" t="str">
        <f>IF(A7105="","",IF(COUNTIF($A$2:B7104,Encodage!B7105)&gt;0,"",IF(AND(Encodage!B7105&gt;=$G$2,Encodage!A7105&lt;=$H$2),Encodage!C7105,"")))</f>
        <v/>
      </c>
      <c r="C7105" s="62"/>
      <c r="D7105" s="61"/>
      <c r="E7105" s="61"/>
      <c r="F7105" s="61"/>
      <c r="G7105" s="61"/>
      <c r="H7105" s="61"/>
      <c r="I7105" s="61"/>
      <c r="J7105" s="61"/>
      <c r="K7105" s="61"/>
    </row>
    <row r="7106" spans="1:11">
      <c r="A7106" s="62" t="str">
        <f>IF(Encodage!A7106="","",IF(COUNTIF($A$2:A7105,Encodage!A7106),"",IF(AND(Encodage!A7106&gt;=$G$2,Encodage!A7106&lt;=$H$2),Encodage!B7106,"")))</f>
        <v/>
      </c>
      <c r="B7106" s="62" t="str">
        <f>IF(A7106="","",IF(COUNTIF($A$2:B7105,Encodage!B7106)&gt;0,"",IF(AND(Encodage!B7106&gt;=$G$2,Encodage!A7106&lt;=$H$2),Encodage!C7106,"")))</f>
        <v/>
      </c>
      <c r="C7106" s="62"/>
      <c r="D7106" s="61"/>
      <c r="E7106" s="61"/>
      <c r="F7106" s="61"/>
      <c r="G7106" s="61"/>
      <c r="H7106" s="61"/>
      <c r="I7106" s="61"/>
      <c r="J7106" s="61"/>
      <c r="K7106" s="61"/>
    </row>
    <row r="7107" spans="1:11">
      <c r="A7107" s="62" t="str">
        <f>IF(Encodage!A7107="","",IF(COUNTIF($A$2:A7106,Encodage!A7107),"",IF(AND(Encodage!A7107&gt;=$G$2,Encodage!A7107&lt;=$H$2),Encodage!B7107,"")))</f>
        <v/>
      </c>
      <c r="B7107" s="62" t="str">
        <f>IF(A7107="","",IF(COUNTIF($A$2:B7106,Encodage!B7107)&gt;0,"",IF(AND(Encodage!B7107&gt;=$G$2,Encodage!A7107&lt;=$H$2),Encodage!C7107,"")))</f>
        <v/>
      </c>
      <c r="C7107" s="62"/>
      <c r="D7107" s="61"/>
      <c r="E7107" s="61"/>
      <c r="F7107" s="61"/>
      <c r="G7107" s="61"/>
      <c r="H7107" s="61"/>
      <c r="I7107" s="61"/>
      <c r="J7107" s="61"/>
      <c r="K7107" s="61"/>
    </row>
    <row r="7108" spans="1:11">
      <c r="A7108" s="62" t="str">
        <f>IF(Encodage!A7108="","",IF(COUNTIF($A$2:A7107,Encodage!A7108),"",IF(AND(Encodage!A7108&gt;=$G$2,Encodage!A7108&lt;=$H$2),Encodage!B7108,"")))</f>
        <v/>
      </c>
      <c r="B7108" s="62" t="str">
        <f>IF(A7108="","",IF(COUNTIF($A$2:B7107,Encodage!B7108)&gt;0,"",IF(AND(Encodage!B7108&gt;=$G$2,Encodage!A7108&lt;=$H$2),Encodage!C7108,"")))</f>
        <v/>
      </c>
      <c r="C7108" s="62"/>
      <c r="D7108" s="61"/>
      <c r="E7108" s="61"/>
      <c r="F7108" s="61"/>
      <c r="G7108" s="61"/>
      <c r="H7108" s="61"/>
      <c r="I7108" s="61"/>
      <c r="J7108" s="61"/>
      <c r="K7108" s="61"/>
    </row>
    <row r="7109" spans="1:11">
      <c r="A7109" s="62" t="str">
        <f>IF(Encodage!A7109="","",IF(COUNTIF($A$2:A7108,Encodage!A7109),"",IF(AND(Encodage!A7109&gt;=$G$2,Encodage!A7109&lt;=$H$2),Encodage!B7109,"")))</f>
        <v/>
      </c>
      <c r="B7109" s="62" t="str">
        <f>IF(A7109="","",IF(COUNTIF($A$2:B7108,Encodage!B7109)&gt;0,"",IF(AND(Encodage!B7109&gt;=$G$2,Encodage!A7109&lt;=$H$2),Encodage!C7109,"")))</f>
        <v/>
      </c>
      <c r="C7109" s="62"/>
      <c r="D7109" s="61"/>
      <c r="E7109" s="61"/>
      <c r="F7109" s="61"/>
      <c r="G7109" s="61"/>
      <c r="H7109" s="61"/>
      <c r="I7109" s="61"/>
      <c r="J7109" s="61"/>
      <c r="K7109" s="61"/>
    </row>
    <row r="7110" spans="1:11">
      <c r="A7110" s="62" t="str">
        <f>IF(Encodage!A7110="","",IF(COUNTIF($A$2:A7109,Encodage!A7110),"",IF(AND(Encodage!A7110&gt;=$G$2,Encodage!A7110&lt;=$H$2),Encodage!B7110,"")))</f>
        <v/>
      </c>
      <c r="B7110" s="62" t="str">
        <f>IF(A7110="","",IF(COUNTIF($A$2:B7109,Encodage!B7110)&gt;0,"",IF(AND(Encodage!B7110&gt;=$G$2,Encodage!A7110&lt;=$H$2),Encodage!C7110,"")))</f>
        <v/>
      </c>
      <c r="C7110" s="62"/>
      <c r="D7110" s="61"/>
      <c r="E7110" s="61"/>
      <c r="F7110" s="61"/>
      <c r="G7110" s="61"/>
      <c r="H7110" s="61"/>
      <c r="I7110" s="61"/>
      <c r="J7110" s="61"/>
      <c r="K7110" s="61"/>
    </row>
    <row r="7111" spans="1:11">
      <c r="A7111" s="62" t="str">
        <f>IF(Encodage!A7111="","",IF(COUNTIF($A$2:A7110,Encodage!A7111),"",IF(AND(Encodage!A7111&gt;=$G$2,Encodage!A7111&lt;=$H$2),Encodage!B7111,"")))</f>
        <v/>
      </c>
      <c r="B7111" s="62" t="str">
        <f>IF(A7111="","",IF(COUNTIF($A$2:B7110,Encodage!B7111)&gt;0,"",IF(AND(Encodage!B7111&gt;=$G$2,Encodage!A7111&lt;=$H$2),Encodage!C7111,"")))</f>
        <v/>
      </c>
      <c r="C7111" s="62"/>
      <c r="D7111" s="61"/>
      <c r="E7111" s="61"/>
      <c r="F7111" s="61"/>
      <c r="G7111" s="61"/>
      <c r="H7111" s="61"/>
      <c r="I7111" s="61"/>
      <c r="J7111" s="61"/>
      <c r="K7111" s="61"/>
    </row>
    <row r="7112" spans="1:11">
      <c r="A7112" s="62" t="str">
        <f>IF(Encodage!A7112="","",IF(COUNTIF($A$2:A7111,Encodage!A7112),"",IF(AND(Encodage!A7112&gt;=$G$2,Encodage!A7112&lt;=$H$2),Encodage!B7112,"")))</f>
        <v/>
      </c>
      <c r="B7112" s="62" t="str">
        <f>IF(A7112="","",IF(COUNTIF($A$2:B7111,Encodage!B7112)&gt;0,"",IF(AND(Encodage!B7112&gt;=$G$2,Encodage!A7112&lt;=$H$2),Encodage!C7112,"")))</f>
        <v/>
      </c>
      <c r="C7112" s="62"/>
      <c r="D7112" s="61"/>
      <c r="E7112" s="61"/>
      <c r="F7112" s="61"/>
      <c r="G7112" s="61"/>
      <c r="H7112" s="61"/>
      <c r="I7112" s="61"/>
      <c r="J7112" s="61"/>
      <c r="K7112" s="61"/>
    </row>
    <row r="7113" spans="1:11">
      <c r="A7113" s="62" t="str">
        <f>IF(Encodage!A7113="","",IF(COUNTIF($A$2:A7112,Encodage!A7113),"",IF(AND(Encodage!A7113&gt;=$G$2,Encodage!A7113&lt;=$H$2),Encodage!B7113,"")))</f>
        <v/>
      </c>
      <c r="B7113" s="62" t="str">
        <f>IF(A7113="","",IF(COUNTIF($A$2:B7112,Encodage!B7113)&gt;0,"",IF(AND(Encodage!B7113&gt;=$G$2,Encodage!A7113&lt;=$H$2),Encodage!C7113,"")))</f>
        <v/>
      </c>
      <c r="C7113" s="62"/>
      <c r="D7113" s="61"/>
      <c r="E7113" s="61"/>
      <c r="F7113" s="61"/>
      <c r="G7113" s="61"/>
      <c r="H7113" s="61"/>
      <c r="I7113" s="61"/>
      <c r="J7113" s="61"/>
      <c r="K7113" s="61"/>
    </row>
    <row r="7114" spans="1:11">
      <c r="A7114" s="62" t="str">
        <f>IF(Encodage!A7114="","",IF(COUNTIF($A$2:A7113,Encodage!A7114),"",IF(AND(Encodage!A7114&gt;=$G$2,Encodage!A7114&lt;=$H$2),Encodage!B7114,"")))</f>
        <v/>
      </c>
      <c r="B7114" s="62" t="str">
        <f>IF(A7114="","",IF(COUNTIF($A$2:B7113,Encodage!B7114)&gt;0,"",IF(AND(Encodage!B7114&gt;=$G$2,Encodage!A7114&lt;=$H$2),Encodage!C7114,"")))</f>
        <v/>
      </c>
      <c r="C7114" s="62"/>
      <c r="D7114" s="61"/>
      <c r="E7114" s="61"/>
      <c r="F7114" s="61"/>
      <c r="G7114" s="61"/>
      <c r="H7114" s="61"/>
      <c r="I7114" s="61"/>
      <c r="J7114" s="61"/>
      <c r="K7114" s="61"/>
    </row>
    <row r="7115" spans="1:11">
      <c r="A7115" s="62" t="str">
        <f>IF(Encodage!A7115="","",IF(COUNTIF($A$2:A7114,Encodage!A7115),"",IF(AND(Encodage!A7115&gt;=$G$2,Encodage!A7115&lt;=$H$2),Encodage!B7115,"")))</f>
        <v/>
      </c>
      <c r="B7115" s="62" t="str">
        <f>IF(A7115="","",IF(COUNTIF($A$2:B7114,Encodage!B7115)&gt;0,"",IF(AND(Encodage!B7115&gt;=$G$2,Encodage!A7115&lt;=$H$2),Encodage!C7115,"")))</f>
        <v/>
      </c>
      <c r="C7115" s="62"/>
      <c r="D7115" s="61"/>
      <c r="E7115" s="61"/>
      <c r="F7115" s="61"/>
      <c r="G7115" s="61"/>
      <c r="H7115" s="61"/>
      <c r="I7115" s="61"/>
      <c r="J7115" s="61"/>
      <c r="K7115" s="61"/>
    </row>
    <row r="7116" spans="1:11">
      <c r="A7116" s="62" t="str">
        <f>IF(Encodage!A7116="","",IF(COUNTIF($A$2:A7115,Encodage!A7116),"",IF(AND(Encodage!A7116&gt;=$G$2,Encodage!A7116&lt;=$H$2),Encodage!B7116,"")))</f>
        <v/>
      </c>
      <c r="B7116" s="62" t="str">
        <f>IF(A7116="","",IF(COUNTIF($A$2:B7115,Encodage!B7116)&gt;0,"",IF(AND(Encodage!B7116&gt;=$G$2,Encodage!A7116&lt;=$H$2),Encodage!C7116,"")))</f>
        <v/>
      </c>
      <c r="C7116" s="62"/>
      <c r="D7116" s="61"/>
      <c r="E7116" s="61"/>
      <c r="F7116" s="61"/>
      <c r="G7116" s="61"/>
      <c r="H7116" s="61"/>
      <c r="I7116" s="61"/>
      <c r="J7116" s="61"/>
      <c r="K7116" s="61"/>
    </row>
    <row r="7117" spans="1:11">
      <c r="A7117" s="62" t="str">
        <f>IF(Encodage!A7117="","",IF(COUNTIF($A$2:A7116,Encodage!A7117),"",IF(AND(Encodage!A7117&gt;=$G$2,Encodage!A7117&lt;=$H$2),Encodage!B7117,"")))</f>
        <v/>
      </c>
      <c r="B7117" s="62" t="str">
        <f>IF(A7117="","",IF(COUNTIF($A$2:B7116,Encodage!B7117)&gt;0,"",IF(AND(Encodage!B7117&gt;=$G$2,Encodage!A7117&lt;=$H$2),Encodage!C7117,"")))</f>
        <v/>
      </c>
      <c r="C7117" s="62"/>
      <c r="D7117" s="61"/>
      <c r="E7117" s="61"/>
      <c r="F7117" s="61"/>
      <c r="G7117" s="61"/>
      <c r="H7117" s="61"/>
      <c r="I7117" s="61"/>
      <c r="J7117" s="61"/>
      <c r="K7117" s="61"/>
    </row>
    <row r="7118" spans="1:11">
      <c r="A7118" s="62" t="str">
        <f>IF(Encodage!A7118="","",IF(COUNTIF($A$2:A7117,Encodage!A7118),"",IF(AND(Encodage!A7118&gt;=$G$2,Encodage!A7118&lt;=$H$2),Encodage!B7118,"")))</f>
        <v/>
      </c>
      <c r="B7118" s="62" t="str">
        <f>IF(A7118="","",IF(COUNTIF($A$2:B7117,Encodage!B7118)&gt;0,"",IF(AND(Encodage!B7118&gt;=$G$2,Encodage!A7118&lt;=$H$2),Encodage!C7118,"")))</f>
        <v/>
      </c>
      <c r="C7118" s="62"/>
      <c r="D7118" s="61"/>
      <c r="E7118" s="61"/>
      <c r="F7118" s="61"/>
      <c r="G7118" s="61"/>
      <c r="H7118" s="61"/>
      <c r="I7118" s="61"/>
      <c r="J7118" s="61"/>
      <c r="K7118" s="61"/>
    </row>
    <row r="7119" spans="1:11">
      <c r="A7119" s="62" t="str">
        <f>IF(Encodage!A7119="","",IF(COUNTIF($A$2:A7118,Encodage!A7119),"",IF(AND(Encodage!A7119&gt;=$G$2,Encodage!A7119&lt;=$H$2),Encodage!B7119,"")))</f>
        <v/>
      </c>
      <c r="B7119" s="62" t="str">
        <f>IF(A7119="","",IF(COUNTIF($A$2:B7118,Encodage!B7119)&gt;0,"",IF(AND(Encodage!B7119&gt;=$G$2,Encodage!A7119&lt;=$H$2),Encodage!C7119,"")))</f>
        <v/>
      </c>
      <c r="C7119" s="62"/>
      <c r="D7119" s="61"/>
      <c r="E7119" s="61"/>
      <c r="F7119" s="61"/>
      <c r="G7119" s="61"/>
      <c r="H7119" s="61"/>
      <c r="I7119" s="61"/>
      <c r="J7119" s="61"/>
      <c r="K7119" s="61"/>
    </row>
    <row r="7120" spans="1:11">
      <c r="A7120" s="62" t="str">
        <f>IF(Encodage!A7120="","",IF(COUNTIF($A$2:A7119,Encodage!A7120),"",IF(AND(Encodage!A7120&gt;=$G$2,Encodage!A7120&lt;=$H$2),Encodage!B7120,"")))</f>
        <v/>
      </c>
      <c r="B7120" s="62" t="str">
        <f>IF(A7120="","",IF(COUNTIF($A$2:B7119,Encodage!B7120)&gt;0,"",IF(AND(Encodage!B7120&gt;=$G$2,Encodage!A7120&lt;=$H$2),Encodage!C7120,"")))</f>
        <v/>
      </c>
      <c r="C7120" s="62"/>
      <c r="D7120" s="61"/>
      <c r="E7120" s="61"/>
      <c r="F7120" s="61"/>
      <c r="G7120" s="61"/>
      <c r="H7120" s="61"/>
      <c r="I7120" s="61"/>
      <c r="J7120" s="61"/>
      <c r="K7120" s="61"/>
    </row>
    <row r="7121" spans="1:11">
      <c r="A7121" s="62" t="str">
        <f>IF(Encodage!A7121="","",IF(COUNTIF($A$2:A7120,Encodage!A7121),"",IF(AND(Encodage!A7121&gt;=$G$2,Encodage!A7121&lt;=$H$2),Encodage!B7121,"")))</f>
        <v/>
      </c>
      <c r="B7121" s="62" t="str">
        <f>IF(A7121="","",IF(COUNTIF($A$2:B7120,Encodage!B7121)&gt;0,"",IF(AND(Encodage!B7121&gt;=$G$2,Encodage!A7121&lt;=$H$2),Encodage!C7121,"")))</f>
        <v/>
      </c>
      <c r="C7121" s="62"/>
      <c r="D7121" s="61"/>
      <c r="E7121" s="61"/>
      <c r="F7121" s="61"/>
      <c r="G7121" s="61"/>
      <c r="H7121" s="61"/>
      <c r="I7121" s="61"/>
      <c r="J7121" s="61"/>
      <c r="K7121" s="61"/>
    </row>
    <row r="7122" spans="1:11">
      <c r="A7122" s="62" t="str">
        <f>IF(Encodage!A7122="","",IF(COUNTIF($A$2:A7121,Encodage!A7122),"",IF(AND(Encodage!A7122&gt;=$G$2,Encodage!A7122&lt;=$H$2),Encodage!B7122,"")))</f>
        <v/>
      </c>
      <c r="B7122" s="62" t="str">
        <f>IF(A7122="","",IF(COUNTIF($A$2:B7121,Encodage!B7122)&gt;0,"",IF(AND(Encodage!B7122&gt;=$G$2,Encodage!A7122&lt;=$H$2),Encodage!C7122,"")))</f>
        <v/>
      </c>
      <c r="C7122" s="62"/>
      <c r="D7122" s="61"/>
      <c r="E7122" s="61"/>
      <c r="F7122" s="61"/>
      <c r="G7122" s="61"/>
      <c r="H7122" s="61"/>
      <c r="I7122" s="61"/>
      <c r="J7122" s="61"/>
      <c r="K7122" s="61"/>
    </row>
    <row r="7123" spans="1:11">
      <c r="A7123" s="62" t="str">
        <f>IF(Encodage!A7123="","",IF(COUNTIF($A$2:A7122,Encodage!A7123),"",IF(AND(Encodage!A7123&gt;=$G$2,Encodage!A7123&lt;=$H$2),Encodage!B7123,"")))</f>
        <v/>
      </c>
      <c r="B7123" s="62" t="str">
        <f>IF(A7123="","",IF(COUNTIF($A$2:B7122,Encodage!B7123)&gt;0,"",IF(AND(Encodage!B7123&gt;=$G$2,Encodage!A7123&lt;=$H$2),Encodage!C7123,"")))</f>
        <v/>
      </c>
      <c r="C7123" s="62"/>
      <c r="D7123" s="61"/>
      <c r="E7123" s="61"/>
      <c r="F7123" s="61"/>
      <c r="G7123" s="61"/>
      <c r="H7123" s="61"/>
      <c r="I7123" s="61"/>
      <c r="J7123" s="61"/>
      <c r="K7123" s="61"/>
    </row>
    <row r="7124" spans="1:11">
      <c r="A7124" s="62" t="str">
        <f>IF(Encodage!A7124="","",IF(COUNTIF($A$2:A7123,Encodage!A7124),"",IF(AND(Encodage!A7124&gt;=$G$2,Encodage!A7124&lt;=$H$2),Encodage!B7124,"")))</f>
        <v/>
      </c>
      <c r="B7124" s="62" t="str">
        <f>IF(A7124="","",IF(COUNTIF($A$2:B7123,Encodage!B7124)&gt;0,"",IF(AND(Encodage!B7124&gt;=$G$2,Encodage!A7124&lt;=$H$2),Encodage!C7124,"")))</f>
        <v/>
      </c>
      <c r="C7124" s="62"/>
      <c r="D7124" s="61"/>
      <c r="E7124" s="61"/>
      <c r="F7124" s="61"/>
      <c r="G7124" s="61"/>
      <c r="H7124" s="61"/>
      <c r="I7124" s="61"/>
      <c r="J7124" s="61"/>
      <c r="K7124" s="61"/>
    </row>
    <row r="7125" spans="1:11">
      <c r="A7125" s="62" t="str">
        <f>IF(Encodage!A7125="","",IF(COUNTIF($A$2:A7124,Encodage!A7125),"",IF(AND(Encodage!A7125&gt;=$G$2,Encodage!A7125&lt;=$H$2),Encodage!B7125,"")))</f>
        <v/>
      </c>
      <c r="B7125" s="62" t="str">
        <f>IF(A7125="","",IF(COUNTIF($A$2:B7124,Encodage!B7125)&gt;0,"",IF(AND(Encodage!B7125&gt;=$G$2,Encodage!A7125&lt;=$H$2),Encodage!C7125,"")))</f>
        <v/>
      </c>
      <c r="C7125" s="62"/>
      <c r="D7125" s="61"/>
      <c r="E7125" s="61"/>
      <c r="F7125" s="61"/>
      <c r="G7125" s="61"/>
      <c r="H7125" s="61"/>
      <c r="I7125" s="61"/>
      <c r="J7125" s="61"/>
      <c r="K7125" s="61"/>
    </row>
    <row r="7126" spans="1:11">
      <c r="A7126" s="62" t="str">
        <f>IF(Encodage!A7126="","",IF(COUNTIF($A$2:A7125,Encodage!A7126),"",IF(AND(Encodage!A7126&gt;=$G$2,Encodage!A7126&lt;=$H$2),Encodage!B7126,"")))</f>
        <v/>
      </c>
      <c r="B7126" s="62" t="str">
        <f>IF(A7126="","",IF(COUNTIF($A$2:B7125,Encodage!B7126)&gt;0,"",IF(AND(Encodage!B7126&gt;=$G$2,Encodage!A7126&lt;=$H$2),Encodage!C7126,"")))</f>
        <v/>
      </c>
      <c r="C7126" s="62"/>
      <c r="D7126" s="61"/>
      <c r="E7126" s="61"/>
      <c r="F7126" s="61"/>
      <c r="G7126" s="61"/>
      <c r="H7126" s="61"/>
      <c r="I7126" s="61"/>
      <c r="J7126" s="61"/>
      <c r="K7126" s="61"/>
    </row>
    <row r="7127" spans="1:11">
      <c r="A7127" s="62" t="str">
        <f>IF(Encodage!A7127="","",IF(COUNTIF($A$2:A7126,Encodage!A7127),"",IF(AND(Encodage!A7127&gt;=$G$2,Encodage!A7127&lt;=$H$2),Encodage!B7127,"")))</f>
        <v/>
      </c>
      <c r="B7127" s="62" t="str">
        <f>IF(A7127="","",IF(COUNTIF($A$2:B7126,Encodage!B7127)&gt;0,"",IF(AND(Encodage!B7127&gt;=$G$2,Encodage!A7127&lt;=$H$2),Encodage!C7127,"")))</f>
        <v/>
      </c>
      <c r="C7127" s="62"/>
      <c r="D7127" s="61"/>
      <c r="E7127" s="61"/>
      <c r="F7127" s="61"/>
      <c r="G7127" s="61"/>
      <c r="H7127" s="61"/>
      <c r="I7127" s="61"/>
      <c r="J7127" s="61"/>
      <c r="K7127" s="61"/>
    </row>
    <row r="7128" spans="1:11">
      <c r="A7128" s="62" t="str">
        <f>IF(Encodage!A7128="","",IF(COUNTIF($A$2:A7127,Encodage!A7128),"",IF(AND(Encodage!A7128&gt;=$G$2,Encodage!A7128&lt;=$H$2),Encodage!B7128,"")))</f>
        <v/>
      </c>
      <c r="B7128" s="62" t="str">
        <f>IF(A7128="","",IF(COUNTIF($A$2:B7127,Encodage!B7128)&gt;0,"",IF(AND(Encodage!B7128&gt;=$G$2,Encodage!A7128&lt;=$H$2),Encodage!C7128,"")))</f>
        <v/>
      </c>
      <c r="C7128" s="62"/>
      <c r="D7128" s="61"/>
      <c r="E7128" s="61"/>
      <c r="F7128" s="61"/>
      <c r="G7128" s="61"/>
      <c r="H7128" s="61"/>
      <c r="I7128" s="61"/>
      <c r="J7128" s="61"/>
      <c r="K7128" s="61"/>
    </row>
    <row r="7129" spans="1:11">
      <c r="A7129" s="62" t="str">
        <f>IF(Encodage!A7129="","",IF(COUNTIF($A$2:A7128,Encodage!A7129),"",IF(AND(Encodage!A7129&gt;=$G$2,Encodage!A7129&lt;=$H$2),Encodage!B7129,"")))</f>
        <v/>
      </c>
      <c r="B7129" s="62" t="str">
        <f>IF(A7129="","",IF(COUNTIF($A$2:B7128,Encodage!B7129)&gt;0,"",IF(AND(Encodage!B7129&gt;=$G$2,Encodage!A7129&lt;=$H$2),Encodage!C7129,"")))</f>
        <v/>
      </c>
      <c r="C7129" s="62"/>
      <c r="D7129" s="61"/>
      <c r="E7129" s="61"/>
      <c r="F7129" s="61"/>
      <c r="G7129" s="61"/>
      <c r="H7129" s="61"/>
      <c r="I7129" s="61"/>
      <c r="J7129" s="61"/>
      <c r="K7129" s="61"/>
    </row>
    <row r="7130" spans="1:11">
      <c r="A7130" s="62" t="str">
        <f>IF(Encodage!A7130="","",IF(COUNTIF($A$2:A7129,Encodage!A7130),"",IF(AND(Encodage!A7130&gt;=$G$2,Encodage!A7130&lt;=$H$2),Encodage!B7130,"")))</f>
        <v/>
      </c>
      <c r="B7130" s="62" t="str">
        <f>IF(A7130="","",IF(COUNTIF($A$2:B7129,Encodage!B7130)&gt;0,"",IF(AND(Encodage!B7130&gt;=$G$2,Encodage!A7130&lt;=$H$2),Encodage!C7130,"")))</f>
        <v/>
      </c>
      <c r="C7130" s="62"/>
      <c r="D7130" s="61"/>
      <c r="E7130" s="61"/>
      <c r="F7130" s="61"/>
      <c r="G7130" s="61"/>
      <c r="H7130" s="61"/>
      <c r="I7130" s="61"/>
      <c r="J7130" s="61"/>
      <c r="K7130" s="61"/>
    </row>
    <row r="7131" spans="1:11">
      <c r="A7131" s="62" t="str">
        <f>IF(Encodage!A7131="","",IF(COUNTIF($A$2:A7130,Encodage!A7131),"",IF(AND(Encodage!A7131&gt;=$G$2,Encodage!A7131&lt;=$H$2),Encodage!B7131,"")))</f>
        <v/>
      </c>
      <c r="B7131" s="62" t="str">
        <f>IF(A7131="","",IF(COUNTIF($A$2:B7130,Encodage!B7131)&gt;0,"",IF(AND(Encodage!B7131&gt;=$G$2,Encodage!A7131&lt;=$H$2),Encodage!C7131,"")))</f>
        <v/>
      </c>
      <c r="C7131" s="62"/>
      <c r="D7131" s="61"/>
      <c r="E7131" s="61"/>
      <c r="F7131" s="61"/>
      <c r="G7131" s="61"/>
      <c r="H7131" s="61"/>
      <c r="I7131" s="61"/>
      <c r="J7131" s="61"/>
      <c r="K7131" s="61"/>
    </row>
    <row r="7132" spans="1:11">
      <c r="A7132" s="62" t="str">
        <f>IF(Encodage!A7132="","",IF(COUNTIF($A$2:A7131,Encodage!A7132),"",IF(AND(Encodage!A7132&gt;=$G$2,Encodage!A7132&lt;=$H$2),Encodage!B7132,"")))</f>
        <v/>
      </c>
      <c r="B7132" s="62" t="str">
        <f>IF(A7132="","",IF(COUNTIF($A$2:B7131,Encodage!B7132)&gt;0,"",IF(AND(Encodage!B7132&gt;=$G$2,Encodage!A7132&lt;=$H$2),Encodage!C7132,"")))</f>
        <v/>
      </c>
      <c r="C7132" s="62"/>
      <c r="D7132" s="61"/>
      <c r="E7132" s="61"/>
      <c r="F7132" s="61"/>
      <c r="G7132" s="61"/>
      <c r="H7132" s="61"/>
      <c r="I7132" s="61"/>
      <c r="J7132" s="61"/>
      <c r="K7132" s="61"/>
    </row>
    <row r="7133" spans="1:11">
      <c r="A7133" s="62" t="str">
        <f>IF(Encodage!A7133="","",IF(COUNTIF($A$2:A7132,Encodage!A7133),"",IF(AND(Encodage!A7133&gt;=$G$2,Encodage!A7133&lt;=$H$2),Encodage!B7133,"")))</f>
        <v/>
      </c>
      <c r="B7133" s="62" t="str">
        <f>IF(A7133="","",IF(COUNTIF($A$2:B7132,Encodage!B7133)&gt;0,"",IF(AND(Encodage!B7133&gt;=$G$2,Encodage!A7133&lt;=$H$2),Encodage!C7133,"")))</f>
        <v/>
      </c>
      <c r="C7133" s="62"/>
      <c r="D7133" s="61"/>
      <c r="E7133" s="61"/>
      <c r="F7133" s="61"/>
      <c r="G7133" s="61"/>
      <c r="H7133" s="61"/>
      <c r="I7133" s="61"/>
      <c r="J7133" s="61"/>
      <c r="K7133" s="61"/>
    </row>
    <row r="7134" spans="1:11">
      <c r="A7134" s="62" t="str">
        <f>IF(Encodage!A7134="","",IF(COUNTIF($A$2:A7133,Encodage!A7134),"",IF(AND(Encodage!A7134&gt;=$G$2,Encodage!A7134&lt;=$H$2),Encodage!B7134,"")))</f>
        <v/>
      </c>
      <c r="B7134" s="62" t="str">
        <f>IF(A7134="","",IF(COUNTIF($A$2:B7133,Encodage!B7134)&gt;0,"",IF(AND(Encodage!B7134&gt;=$G$2,Encodage!A7134&lt;=$H$2),Encodage!C7134,"")))</f>
        <v/>
      </c>
      <c r="C7134" s="62"/>
      <c r="D7134" s="61"/>
      <c r="E7134" s="61"/>
      <c r="F7134" s="61"/>
      <c r="G7134" s="61"/>
      <c r="H7134" s="61"/>
      <c r="I7134" s="61"/>
      <c r="J7134" s="61"/>
      <c r="K7134" s="61"/>
    </row>
    <row r="7135" spans="1:11">
      <c r="A7135" s="62" t="str">
        <f>IF(Encodage!A7135="","",IF(COUNTIF($A$2:A7134,Encodage!A7135),"",IF(AND(Encodage!A7135&gt;=$G$2,Encodage!A7135&lt;=$H$2),Encodage!B7135,"")))</f>
        <v/>
      </c>
      <c r="B7135" s="62" t="str">
        <f>IF(A7135="","",IF(COUNTIF($A$2:B7134,Encodage!B7135)&gt;0,"",IF(AND(Encodage!B7135&gt;=$G$2,Encodage!A7135&lt;=$H$2),Encodage!C7135,"")))</f>
        <v/>
      </c>
      <c r="C7135" s="62"/>
      <c r="D7135" s="61"/>
      <c r="E7135" s="61"/>
      <c r="F7135" s="61"/>
      <c r="G7135" s="61"/>
      <c r="H7135" s="61"/>
      <c r="I7135" s="61"/>
      <c r="J7135" s="61"/>
      <c r="K7135" s="61"/>
    </row>
    <row r="7136" spans="1:11">
      <c r="A7136" s="62" t="str">
        <f>IF(Encodage!A7136="","",IF(COUNTIF($A$2:A7135,Encodage!A7136),"",IF(AND(Encodage!A7136&gt;=$G$2,Encodage!A7136&lt;=$H$2),Encodage!B7136,"")))</f>
        <v/>
      </c>
      <c r="B7136" s="62" t="str">
        <f>IF(A7136="","",IF(COUNTIF($A$2:B7135,Encodage!B7136)&gt;0,"",IF(AND(Encodage!B7136&gt;=$G$2,Encodage!A7136&lt;=$H$2),Encodage!C7136,"")))</f>
        <v/>
      </c>
      <c r="C7136" s="62"/>
      <c r="D7136" s="61"/>
      <c r="E7136" s="61"/>
      <c r="F7136" s="61"/>
      <c r="G7136" s="61"/>
      <c r="H7136" s="61"/>
      <c r="I7136" s="61"/>
      <c r="J7136" s="61"/>
      <c r="K7136" s="61"/>
    </row>
    <row r="7137" spans="1:11">
      <c r="A7137" s="62" t="str">
        <f>IF(Encodage!A7137="","",IF(COUNTIF($A$2:A7136,Encodage!A7137),"",IF(AND(Encodage!A7137&gt;=$G$2,Encodage!A7137&lt;=$H$2),Encodage!B7137,"")))</f>
        <v/>
      </c>
      <c r="B7137" s="62" t="str">
        <f>IF(A7137="","",IF(COUNTIF($A$2:B7136,Encodage!B7137)&gt;0,"",IF(AND(Encodage!B7137&gt;=$G$2,Encodage!A7137&lt;=$H$2),Encodage!C7137,"")))</f>
        <v/>
      </c>
      <c r="C7137" s="62"/>
      <c r="D7137" s="61"/>
      <c r="E7137" s="61"/>
      <c r="F7137" s="61"/>
      <c r="G7137" s="61"/>
      <c r="H7137" s="61"/>
      <c r="I7137" s="61"/>
      <c r="J7137" s="61"/>
      <c r="K7137" s="61"/>
    </row>
    <row r="7138" spans="1:11">
      <c r="A7138" s="62" t="str">
        <f>IF(Encodage!A7138="","",IF(COUNTIF($A$2:A7137,Encodage!A7138),"",IF(AND(Encodage!A7138&gt;=$G$2,Encodage!A7138&lt;=$H$2),Encodage!B7138,"")))</f>
        <v/>
      </c>
      <c r="B7138" s="62" t="str">
        <f>IF(A7138="","",IF(COUNTIF($A$2:B7137,Encodage!B7138)&gt;0,"",IF(AND(Encodage!B7138&gt;=$G$2,Encodage!A7138&lt;=$H$2),Encodage!C7138,"")))</f>
        <v/>
      </c>
      <c r="C7138" s="62"/>
      <c r="D7138" s="61"/>
      <c r="E7138" s="61"/>
      <c r="F7138" s="61"/>
      <c r="G7138" s="61"/>
      <c r="H7138" s="61"/>
      <c r="I7138" s="61"/>
      <c r="J7138" s="61"/>
      <c r="K7138" s="61"/>
    </row>
    <row r="7139" spans="1:11">
      <c r="A7139" s="62" t="str">
        <f>IF(Encodage!A7139="","",IF(COUNTIF($A$2:A7138,Encodage!A7139),"",IF(AND(Encodage!A7139&gt;=$G$2,Encodage!A7139&lt;=$H$2),Encodage!B7139,"")))</f>
        <v/>
      </c>
      <c r="B7139" s="62" t="str">
        <f>IF(A7139="","",IF(COUNTIF($A$2:B7138,Encodage!B7139)&gt;0,"",IF(AND(Encodage!B7139&gt;=$G$2,Encodage!A7139&lt;=$H$2),Encodage!C7139,"")))</f>
        <v/>
      </c>
      <c r="C7139" s="62"/>
      <c r="D7139" s="61"/>
      <c r="E7139" s="61"/>
      <c r="F7139" s="61"/>
      <c r="G7139" s="61"/>
      <c r="H7139" s="61"/>
      <c r="I7139" s="61"/>
      <c r="J7139" s="61"/>
      <c r="K7139" s="61"/>
    </row>
    <row r="7140" spans="1:11">
      <c r="A7140" s="62" t="str">
        <f>IF(Encodage!A7140="","",IF(COUNTIF($A$2:A7139,Encodage!A7140),"",IF(AND(Encodage!A7140&gt;=$G$2,Encodage!A7140&lt;=$H$2),Encodage!B7140,"")))</f>
        <v/>
      </c>
      <c r="B7140" s="62" t="str">
        <f>IF(A7140="","",IF(COUNTIF($A$2:B7139,Encodage!B7140)&gt;0,"",IF(AND(Encodage!B7140&gt;=$G$2,Encodage!A7140&lt;=$H$2),Encodage!C7140,"")))</f>
        <v/>
      </c>
      <c r="C7140" s="62"/>
      <c r="D7140" s="61"/>
      <c r="E7140" s="61"/>
      <c r="F7140" s="61"/>
      <c r="G7140" s="61"/>
      <c r="H7140" s="61"/>
      <c r="I7140" s="61"/>
      <c r="J7140" s="61"/>
      <c r="K7140" s="61"/>
    </row>
    <row r="7141" spans="1:11">
      <c r="A7141" s="62" t="str">
        <f>IF(Encodage!A7141="","",IF(COUNTIF($A$2:A7140,Encodage!A7141),"",IF(AND(Encodage!A7141&gt;=$G$2,Encodage!A7141&lt;=$H$2),Encodage!B7141,"")))</f>
        <v/>
      </c>
      <c r="B7141" s="62" t="str">
        <f>IF(A7141="","",IF(COUNTIF($A$2:B7140,Encodage!B7141)&gt;0,"",IF(AND(Encodage!B7141&gt;=$G$2,Encodage!A7141&lt;=$H$2),Encodage!C7141,"")))</f>
        <v/>
      </c>
      <c r="C7141" s="62"/>
      <c r="D7141" s="61"/>
      <c r="E7141" s="61"/>
      <c r="F7141" s="61"/>
      <c r="G7141" s="61"/>
      <c r="H7141" s="61"/>
      <c r="I7141" s="61"/>
      <c r="J7141" s="61"/>
      <c r="K7141" s="61"/>
    </row>
    <row r="7142" spans="1:11">
      <c r="A7142" s="62" t="str">
        <f>IF(Encodage!A7142="","",IF(COUNTIF($A$2:A7141,Encodage!A7142),"",IF(AND(Encodage!A7142&gt;=$G$2,Encodage!A7142&lt;=$H$2),Encodage!B7142,"")))</f>
        <v/>
      </c>
      <c r="B7142" s="62" t="str">
        <f>IF(A7142="","",IF(COUNTIF($A$2:B7141,Encodage!B7142)&gt;0,"",IF(AND(Encodage!B7142&gt;=$G$2,Encodage!A7142&lt;=$H$2),Encodage!C7142,"")))</f>
        <v/>
      </c>
      <c r="C7142" s="62"/>
      <c r="D7142" s="61"/>
      <c r="E7142" s="61"/>
      <c r="F7142" s="61"/>
      <c r="G7142" s="61"/>
      <c r="H7142" s="61"/>
      <c r="I7142" s="61"/>
      <c r="J7142" s="61"/>
      <c r="K7142" s="61"/>
    </row>
    <row r="7143" spans="1:11">
      <c r="A7143" s="62" t="str">
        <f>IF(Encodage!A7143="","",IF(COUNTIF($A$2:A7142,Encodage!A7143),"",IF(AND(Encodage!A7143&gt;=$G$2,Encodage!A7143&lt;=$H$2),Encodage!B7143,"")))</f>
        <v/>
      </c>
      <c r="B7143" s="62" t="str">
        <f>IF(A7143="","",IF(COUNTIF($A$2:B7142,Encodage!B7143)&gt;0,"",IF(AND(Encodage!B7143&gt;=$G$2,Encodage!A7143&lt;=$H$2),Encodage!C7143,"")))</f>
        <v/>
      </c>
      <c r="C7143" s="62"/>
      <c r="D7143" s="61"/>
      <c r="E7143" s="61"/>
      <c r="F7143" s="61"/>
      <c r="G7143" s="61"/>
      <c r="H7143" s="61"/>
      <c r="I7143" s="61"/>
      <c r="J7143" s="61"/>
      <c r="K7143" s="61"/>
    </row>
    <row r="7144" spans="1:11">
      <c r="A7144" s="62" t="str">
        <f>IF(Encodage!A7144="","",IF(COUNTIF($A$2:A7143,Encodage!A7144),"",IF(AND(Encodage!A7144&gt;=$G$2,Encodage!A7144&lt;=$H$2),Encodage!B7144,"")))</f>
        <v/>
      </c>
      <c r="B7144" s="62" t="str">
        <f>IF(A7144="","",IF(COUNTIF($A$2:B7143,Encodage!B7144)&gt;0,"",IF(AND(Encodage!B7144&gt;=$G$2,Encodage!A7144&lt;=$H$2),Encodage!C7144,"")))</f>
        <v/>
      </c>
      <c r="C7144" s="62"/>
      <c r="D7144" s="61"/>
      <c r="E7144" s="61"/>
      <c r="F7144" s="61"/>
      <c r="G7144" s="61"/>
      <c r="H7144" s="61"/>
      <c r="I7144" s="61"/>
      <c r="J7144" s="61"/>
      <c r="K7144" s="61"/>
    </row>
    <row r="7145" spans="1:11">
      <c r="A7145" s="62" t="str">
        <f>IF(Encodage!A7145="","",IF(COUNTIF($A$2:A7144,Encodage!A7145),"",IF(AND(Encodage!A7145&gt;=$G$2,Encodage!A7145&lt;=$H$2),Encodage!B7145,"")))</f>
        <v/>
      </c>
      <c r="B7145" s="62" t="str">
        <f>IF(A7145="","",IF(COUNTIF($A$2:B7144,Encodage!B7145)&gt;0,"",IF(AND(Encodage!B7145&gt;=$G$2,Encodage!A7145&lt;=$H$2),Encodage!C7145,"")))</f>
        <v/>
      </c>
      <c r="C7145" s="62"/>
      <c r="D7145" s="61"/>
      <c r="E7145" s="61"/>
      <c r="F7145" s="61"/>
      <c r="G7145" s="61"/>
      <c r="H7145" s="61"/>
      <c r="I7145" s="61"/>
      <c r="J7145" s="61"/>
      <c r="K7145" s="61"/>
    </row>
    <row r="7146" spans="1:11">
      <c r="A7146" s="62" t="str">
        <f>IF(Encodage!A7146="","",IF(COUNTIF($A$2:A7145,Encodage!A7146),"",IF(AND(Encodage!A7146&gt;=$G$2,Encodage!A7146&lt;=$H$2),Encodage!B7146,"")))</f>
        <v/>
      </c>
      <c r="B7146" s="62" t="str">
        <f>IF(A7146="","",IF(COUNTIF($A$2:B7145,Encodage!B7146)&gt;0,"",IF(AND(Encodage!B7146&gt;=$G$2,Encodage!A7146&lt;=$H$2),Encodage!C7146,"")))</f>
        <v/>
      </c>
      <c r="C7146" s="62"/>
      <c r="D7146" s="61"/>
      <c r="E7146" s="61"/>
      <c r="F7146" s="61"/>
      <c r="G7146" s="61"/>
      <c r="H7146" s="61"/>
      <c r="I7146" s="61"/>
      <c r="J7146" s="61"/>
      <c r="K7146" s="61"/>
    </row>
    <row r="7147" spans="1:11">
      <c r="A7147" s="62" t="str">
        <f>IF(Encodage!A7147="","",IF(COUNTIF($A$2:A7146,Encodage!A7147),"",IF(AND(Encodage!A7147&gt;=$G$2,Encodage!A7147&lt;=$H$2),Encodage!B7147,"")))</f>
        <v/>
      </c>
      <c r="B7147" s="62" t="str">
        <f>IF(A7147="","",IF(COUNTIF($A$2:B7146,Encodage!B7147)&gt;0,"",IF(AND(Encodage!B7147&gt;=$G$2,Encodage!A7147&lt;=$H$2),Encodage!C7147,"")))</f>
        <v/>
      </c>
      <c r="C7147" s="62"/>
      <c r="D7147" s="61"/>
      <c r="E7147" s="61"/>
      <c r="F7147" s="61"/>
      <c r="G7147" s="61"/>
      <c r="H7147" s="61"/>
      <c r="I7147" s="61"/>
      <c r="J7147" s="61"/>
      <c r="K7147" s="61"/>
    </row>
    <row r="7148" spans="1:11">
      <c r="A7148" s="62" t="str">
        <f>IF(Encodage!A7148="","",IF(COUNTIF($A$2:A7147,Encodage!A7148),"",IF(AND(Encodage!A7148&gt;=$G$2,Encodage!A7148&lt;=$H$2),Encodage!B7148,"")))</f>
        <v/>
      </c>
      <c r="B7148" s="62" t="str">
        <f>IF(A7148="","",IF(COUNTIF($A$2:B7147,Encodage!B7148)&gt;0,"",IF(AND(Encodage!B7148&gt;=$G$2,Encodage!A7148&lt;=$H$2),Encodage!C7148,"")))</f>
        <v/>
      </c>
      <c r="C7148" s="62"/>
      <c r="D7148" s="61"/>
      <c r="E7148" s="61"/>
      <c r="F7148" s="61"/>
      <c r="G7148" s="61"/>
      <c r="H7148" s="61"/>
      <c r="I7148" s="61"/>
      <c r="J7148" s="61"/>
      <c r="K7148" s="61"/>
    </row>
    <row r="7149" spans="1:11">
      <c r="A7149" s="62" t="str">
        <f>IF(Encodage!A7149="","",IF(COUNTIF($A$2:A7148,Encodage!A7149),"",IF(AND(Encodage!A7149&gt;=$G$2,Encodage!A7149&lt;=$H$2),Encodage!B7149,"")))</f>
        <v/>
      </c>
      <c r="B7149" s="62" t="str">
        <f>IF(A7149="","",IF(COUNTIF($A$2:B7148,Encodage!B7149)&gt;0,"",IF(AND(Encodage!B7149&gt;=$G$2,Encodage!A7149&lt;=$H$2),Encodage!C7149,"")))</f>
        <v/>
      </c>
      <c r="C7149" s="62"/>
      <c r="D7149" s="61"/>
      <c r="E7149" s="61"/>
      <c r="F7149" s="61"/>
      <c r="G7149" s="61"/>
      <c r="H7149" s="61"/>
      <c r="I7149" s="61"/>
      <c r="J7149" s="61"/>
      <c r="K7149" s="61"/>
    </row>
    <row r="7150" spans="1:11">
      <c r="A7150" s="62" t="str">
        <f>IF(Encodage!A7150="","",IF(COUNTIF($A$2:A7149,Encodage!A7150),"",IF(AND(Encodage!A7150&gt;=$G$2,Encodage!A7150&lt;=$H$2),Encodage!B7150,"")))</f>
        <v/>
      </c>
      <c r="B7150" s="62" t="str">
        <f>IF(A7150="","",IF(COUNTIF($A$2:B7149,Encodage!B7150)&gt;0,"",IF(AND(Encodage!B7150&gt;=$G$2,Encodage!A7150&lt;=$H$2),Encodage!C7150,"")))</f>
        <v/>
      </c>
      <c r="C7150" s="62"/>
      <c r="D7150" s="61"/>
      <c r="E7150" s="61"/>
      <c r="F7150" s="61"/>
      <c r="G7150" s="61"/>
      <c r="H7150" s="61"/>
      <c r="I7150" s="61"/>
      <c r="J7150" s="61"/>
      <c r="K7150" s="61"/>
    </row>
    <row r="7151" spans="1:11">
      <c r="A7151" s="62" t="str">
        <f>IF(Encodage!A7151="","",IF(COUNTIF($A$2:A7150,Encodage!A7151),"",IF(AND(Encodage!A7151&gt;=$G$2,Encodage!A7151&lt;=$H$2),Encodage!B7151,"")))</f>
        <v/>
      </c>
      <c r="B7151" s="62" t="str">
        <f>IF(A7151="","",IF(COUNTIF($A$2:B7150,Encodage!B7151)&gt;0,"",IF(AND(Encodage!B7151&gt;=$G$2,Encodage!A7151&lt;=$H$2),Encodage!C7151,"")))</f>
        <v/>
      </c>
      <c r="C7151" s="62"/>
      <c r="D7151" s="61"/>
      <c r="E7151" s="61"/>
      <c r="F7151" s="61"/>
      <c r="G7151" s="61"/>
      <c r="H7151" s="61"/>
      <c r="I7151" s="61"/>
      <c r="J7151" s="61"/>
      <c r="K7151" s="61"/>
    </row>
    <row r="7152" spans="1:11">
      <c r="A7152" s="62" t="str">
        <f>IF(Encodage!A7152="","",IF(COUNTIF($A$2:A7151,Encodage!A7152),"",IF(AND(Encodage!A7152&gt;=$G$2,Encodage!A7152&lt;=$H$2),Encodage!B7152,"")))</f>
        <v/>
      </c>
      <c r="B7152" s="62" t="str">
        <f>IF(A7152="","",IF(COUNTIF($A$2:B7151,Encodage!B7152)&gt;0,"",IF(AND(Encodage!B7152&gt;=$G$2,Encodage!A7152&lt;=$H$2),Encodage!C7152,"")))</f>
        <v/>
      </c>
      <c r="C7152" s="62"/>
      <c r="D7152" s="61"/>
      <c r="E7152" s="61"/>
      <c r="F7152" s="61"/>
      <c r="G7152" s="61"/>
      <c r="H7152" s="61"/>
      <c r="I7152" s="61"/>
      <c r="J7152" s="61"/>
      <c r="K7152" s="61"/>
    </row>
    <row r="7153" spans="1:11">
      <c r="A7153" s="62" t="str">
        <f>IF(Encodage!A7153="","",IF(COUNTIF($A$2:A7152,Encodage!A7153),"",IF(AND(Encodage!A7153&gt;=$G$2,Encodage!A7153&lt;=$H$2),Encodage!B7153,"")))</f>
        <v/>
      </c>
      <c r="B7153" s="62" t="str">
        <f>IF(A7153="","",IF(COUNTIF($A$2:B7152,Encodage!B7153)&gt;0,"",IF(AND(Encodage!B7153&gt;=$G$2,Encodage!A7153&lt;=$H$2),Encodage!C7153,"")))</f>
        <v/>
      </c>
      <c r="C7153" s="62"/>
      <c r="D7153" s="61"/>
      <c r="E7153" s="61"/>
      <c r="F7153" s="61"/>
      <c r="G7153" s="61"/>
      <c r="H7153" s="61"/>
      <c r="I7153" s="61"/>
      <c r="J7153" s="61"/>
      <c r="K7153" s="61"/>
    </row>
    <row r="7154" spans="1:11">
      <c r="A7154" s="62" t="str">
        <f>IF(Encodage!A7154="","",IF(COUNTIF($A$2:A7153,Encodage!A7154),"",IF(AND(Encodage!A7154&gt;=$G$2,Encodage!A7154&lt;=$H$2),Encodage!B7154,"")))</f>
        <v/>
      </c>
      <c r="B7154" s="62" t="str">
        <f>IF(A7154="","",IF(COUNTIF($A$2:B7153,Encodage!B7154)&gt;0,"",IF(AND(Encodage!B7154&gt;=$G$2,Encodage!A7154&lt;=$H$2),Encodage!C7154,"")))</f>
        <v/>
      </c>
      <c r="C7154" s="62"/>
      <c r="D7154" s="61"/>
      <c r="E7154" s="61"/>
      <c r="F7154" s="61"/>
      <c r="G7154" s="61"/>
      <c r="H7154" s="61"/>
      <c r="I7154" s="61"/>
      <c r="J7154" s="61"/>
      <c r="K7154" s="61"/>
    </row>
    <row r="7155" spans="1:11">
      <c r="A7155" s="62" t="str">
        <f>IF(Encodage!A7155="","",IF(COUNTIF($A$2:A7154,Encodage!A7155),"",IF(AND(Encodage!A7155&gt;=$G$2,Encodage!A7155&lt;=$H$2),Encodage!B7155,"")))</f>
        <v/>
      </c>
      <c r="B7155" s="62" t="str">
        <f>IF(A7155="","",IF(COUNTIF($A$2:B7154,Encodage!B7155)&gt;0,"",IF(AND(Encodage!B7155&gt;=$G$2,Encodage!A7155&lt;=$H$2),Encodage!C7155,"")))</f>
        <v/>
      </c>
      <c r="C7155" s="62"/>
      <c r="D7155" s="61"/>
      <c r="E7155" s="61"/>
      <c r="F7155" s="61"/>
      <c r="G7155" s="61"/>
      <c r="H7155" s="61"/>
      <c r="I7155" s="61"/>
      <c r="J7155" s="61"/>
      <c r="K7155" s="61"/>
    </row>
    <row r="7156" spans="1:11">
      <c r="A7156" s="62" t="str">
        <f>IF(Encodage!A7156="","",IF(COUNTIF($A$2:A7155,Encodage!A7156),"",IF(AND(Encodage!A7156&gt;=$G$2,Encodage!A7156&lt;=$H$2),Encodage!B7156,"")))</f>
        <v/>
      </c>
      <c r="B7156" s="62" t="str">
        <f>IF(A7156="","",IF(COUNTIF($A$2:B7155,Encodage!B7156)&gt;0,"",IF(AND(Encodage!B7156&gt;=$G$2,Encodage!A7156&lt;=$H$2),Encodage!C7156,"")))</f>
        <v/>
      </c>
      <c r="C7156" s="62"/>
      <c r="D7156" s="61"/>
      <c r="E7156" s="61"/>
      <c r="F7156" s="61"/>
      <c r="G7156" s="61"/>
      <c r="H7156" s="61"/>
      <c r="I7156" s="61"/>
      <c r="J7156" s="61"/>
      <c r="K7156" s="61"/>
    </row>
    <row r="7157" spans="1:11">
      <c r="A7157" s="62" t="str">
        <f>IF(Encodage!A7157="","",IF(COUNTIF($A$2:A7156,Encodage!A7157),"",IF(AND(Encodage!A7157&gt;=$G$2,Encodage!A7157&lt;=$H$2),Encodage!B7157,"")))</f>
        <v/>
      </c>
      <c r="B7157" s="62" t="str">
        <f>IF(A7157="","",IF(COUNTIF($A$2:B7156,Encodage!B7157)&gt;0,"",IF(AND(Encodage!B7157&gt;=$G$2,Encodage!A7157&lt;=$H$2),Encodage!C7157,"")))</f>
        <v/>
      </c>
      <c r="C7157" s="62"/>
      <c r="D7157" s="61"/>
      <c r="E7157" s="61"/>
      <c r="F7157" s="61"/>
      <c r="G7157" s="61"/>
      <c r="H7157" s="61"/>
      <c r="I7157" s="61"/>
      <c r="J7157" s="61"/>
      <c r="K7157" s="61"/>
    </row>
    <row r="7158" spans="1:11">
      <c r="A7158" s="62" t="str">
        <f>IF(Encodage!A7158="","",IF(COUNTIF($A$2:A7157,Encodage!A7158),"",IF(AND(Encodage!A7158&gt;=$G$2,Encodage!A7158&lt;=$H$2),Encodage!B7158,"")))</f>
        <v/>
      </c>
      <c r="B7158" s="62" t="str">
        <f>IF(A7158="","",IF(COUNTIF($A$2:B7157,Encodage!B7158)&gt;0,"",IF(AND(Encodage!B7158&gt;=$G$2,Encodage!A7158&lt;=$H$2),Encodage!C7158,"")))</f>
        <v/>
      </c>
      <c r="C7158" s="62"/>
      <c r="D7158" s="61"/>
      <c r="E7158" s="61"/>
      <c r="F7158" s="61"/>
      <c r="G7158" s="61"/>
      <c r="H7158" s="61"/>
      <c r="I7158" s="61"/>
      <c r="J7158" s="61"/>
      <c r="K7158" s="61"/>
    </row>
    <row r="7159" spans="1:11">
      <c r="A7159" s="62" t="str">
        <f>IF(Encodage!A7159="","",IF(COUNTIF($A$2:A7158,Encodage!A7159),"",IF(AND(Encodage!A7159&gt;=$G$2,Encodage!A7159&lt;=$H$2),Encodage!B7159,"")))</f>
        <v/>
      </c>
      <c r="B7159" s="62" t="str">
        <f>IF(A7159="","",IF(COUNTIF($A$2:B7158,Encodage!B7159)&gt;0,"",IF(AND(Encodage!B7159&gt;=$G$2,Encodage!A7159&lt;=$H$2),Encodage!C7159,"")))</f>
        <v/>
      </c>
      <c r="C7159" s="62"/>
      <c r="D7159" s="61"/>
      <c r="E7159" s="61"/>
      <c r="F7159" s="61"/>
      <c r="G7159" s="61"/>
      <c r="H7159" s="61"/>
      <c r="I7159" s="61"/>
      <c r="J7159" s="61"/>
      <c r="K7159" s="61"/>
    </row>
    <row r="7160" spans="1:11">
      <c r="A7160" s="62" t="str">
        <f>IF(Encodage!A7160="","",IF(COUNTIF($A$2:A7159,Encodage!A7160),"",IF(AND(Encodage!A7160&gt;=$G$2,Encodage!A7160&lt;=$H$2),Encodage!B7160,"")))</f>
        <v/>
      </c>
      <c r="B7160" s="62" t="str">
        <f>IF(A7160="","",IF(COUNTIF($A$2:B7159,Encodage!B7160)&gt;0,"",IF(AND(Encodage!B7160&gt;=$G$2,Encodage!A7160&lt;=$H$2),Encodage!C7160,"")))</f>
        <v/>
      </c>
      <c r="C7160" s="62"/>
      <c r="D7160" s="61"/>
      <c r="E7160" s="61"/>
      <c r="F7160" s="61"/>
      <c r="G7160" s="61"/>
      <c r="H7160" s="61"/>
      <c r="I7160" s="61"/>
      <c r="J7160" s="61"/>
      <c r="K7160" s="61"/>
    </row>
    <row r="7161" spans="1:11">
      <c r="A7161" s="62" t="str">
        <f>IF(Encodage!A7161="","",IF(COUNTIF($A$2:A7160,Encodage!A7161),"",IF(AND(Encodage!A7161&gt;=$G$2,Encodage!A7161&lt;=$H$2),Encodage!B7161,"")))</f>
        <v/>
      </c>
      <c r="B7161" s="62" t="str">
        <f>IF(A7161="","",IF(COUNTIF($A$2:B7160,Encodage!B7161)&gt;0,"",IF(AND(Encodage!B7161&gt;=$G$2,Encodage!A7161&lt;=$H$2),Encodage!C7161,"")))</f>
        <v/>
      </c>
      <c r="C7161" s="62"/>
      <c r="D7161" s="61"/>
      <c r="E7161" s="61"/>
      <c r="F7161" s="61"/>
      <c r="G7161" s="61"/>
      <c r="H7161" s="61"/>
      <c r="I7161" s="61"/>
      <c r="J7161" s="61"/>
      <c r="K7161" s="61"/>
    </row>
    <row r="7162" spans="1:11">
      <c r="A7162" s="62" t="str">
        <f>IF(Encodage!A7162="","",IF(COUNTIF($A$2:A7161,Encodage!A7162),"",IF(AND(Encodage!A7162&gt;=$G$2,Encodage!A7162&lt;=$H$2),Encodage!B7162,"")))</f>
        <v/>
      </c>
      <c r="B7162" s="62" t="str">
        <f>IF(A7162="","",IF(COUNTIF($A$2:B7161,Encodage!B7162)&gt;0,"",IF(AND(Encodage!B7162&gt;=$G$2,Encodage!A7162&lt;=$H$2),Encodage!C7162,"")))</f>
        <v/>
      </c>
      <c r="C7162" s="62"/>
      <c r="D7162" s="61"/>
      <c r="E7162" s="61"/>
      <c r="F7162" s="61"/>
      <c r="G7162" s="61"/>
      <c r="H7162" s="61"/>
      <c r="I7162" s="61"/>
      <c r="J7162" s="61"/>
      <c r="K7162" s="61"/>
    </row>
    <row r="7163" spans="1:11">
      <c r="A7163" s="62" t="str">
        <f>IF(Encodage!A7163="","",IF(COUNTIF($A$2:A7162,Encodage!A7163),"",IF(AND(Encodage!A7163&gt;=$G$2,Encodage!A7163&lt;=$H$2),Encodage!B7163,"")))</f>
        <v/>
      </c>
      <c r="B7163" s="62" t="str">
        <f>IF(A7163="","",IF(COUNTIF($A$2:B7162,Encodage!B7163)&gt;0,"",IF(AND(Encodage!B7163&gt;=$G$2,Encodage!A7163&lt;=$H$2),Encodage!C7163,"")))</f>
        <v/>
      </c>
      <c r="C7163" s="62"/>
      <c r="D7163" s="61"/>
      <c r="E7163" s="61"/>
      <c r="F7163" s="61"/>
      <c r="G7163" s="61"/>
      <c r="H7163" s="61"/>
      <c r="I7163" s="61"/>
      <c r="J7163" s="61"/>
      <c r="K7163" s="61"/>
    </row>
    <row r="7164" spans="1:11">
      <c r="A7164" s="62" t="str">
        <f>IF(Encodage!A7164="","",IF(COUNTIF($A$2:A7163,Encodage!A7164),"",IF(AND(Encodage!A7164&gt;=$G$2,Encodage!A7164&lt;=$H$2),Encodage!B7164,"")))</f>
        <v/>
      </c>
      <c r="B7164" s="62" t="str">
        <f>IF(A7164="","",IF(COUNTIF($A$2:B7163,Encodage!B7164)&gt;0,"",IF(AND(Encodage!B7164&gt;=$G$2,Encodage!A7164&lt;=$H$2),Encodage!C7164,"")))</f>
        <v/>
      </c>
      <c r="C7164" s="62"/>
      <c r="D7164" s="61"/>
      <c r="E7164" s="61"/>
      <c r="F7164" s="61"/>
      <c r="G7164" s="61"/>
      <c r="H7164" s="61"/>
      <c r="I7164" s="61"/>
      <c r="J7164" s="61"/>
      <c r="K7164" s="61"/>
    </row>
    <row r="7165" spans="1:11">
      <c r="A7165" s="62" t="str">
        <f>IF(Encodage!A7165="","",IF(COUNTIF($A$2:A7164,Encodage!A7165),"",IF(AND(Encodage!A7165&gt;=$G$2,Encodage!A7165&lt;=$H$2),Encodage!B7165,"")))</f>
        <v/>
      </c>
      <c r="B7165" s="62" t="str">
        <f>IF(A7165="","",IF(COUNTIF($A$2:B7164,Encodage!B7165)&gt;0,"",IF(AND(Encodage!B7165&gt;=$G$2,Encodage!A7165&lt;=$H$2),Encodage!C7165,"")))</f>
        <v/>
      </c>
      <c r="C7165" s="62"/>
      <c r="D7165" s="61"/>
      <c r="E7165" s="61"/>
      <c r="F7165" s="61"/>
      <c r="G7165" s="61"/>
      <c r="H7165" s="61"/>
      <c r="I7165" s="61"/>
      <c r="J7165" s="61"/>
      <c r="K7165" s="61"/>
    </row>
    <row r="7166" spans="1:11">
      <c r="A7166" s="62" t="str">
        <f>IF(Encodage!A7166="","",IF(COUNTIF($A$2:A7165,Encodage!A7166),"",IF(AND(Encodage!A7166&gt;=$G$2,Encodage!A7166&lt;=$H$2),Encodage!B7166,"")))</f>
        <v/>
      </c>
      <c r="B7166" s="62" t="str">
        <f>IF(A7166="","",IF(COUNTIF($A$2:B7165,Encodage!B7166)&gt;0,"",IF(AND(Encodage!B7166&gt;=$G$2,Encodage!A7166&lt;=$H$2),Encodage!C7166,"")))</f>
        <v/>
      </c>
      <c r="C7166" s="62"/>
      <c r="D7166" s="61"/>
      <c r="E7166" s="61"/>
      <c r="F7166" s="61"/>
      <c r="G7166" s="61"/>
      <c r="H7166" s="61"/>
      <c r="I7166" s="61"/>
      <c r="J7166" s="61"/>
      <c r="K7166" s="61"/>
    </row>
    <row r="7167" spans="1:11">
      <c r="A7167" s="62" t="str">
        <f>IF(Encodage!A7167="","",IF(COUNTIF($A$2:A7166,Encodage!A7167),"",IF(AND(Encodage!A7167&gt;=$G$2,Encodage!A7167&lt;=$H$2),Encodage!B7167,"")))</f>
        <v/>
      </c>
      <c r="B7167" s="62" t="str">
        <f>IF(A7167="","",IF(COUNTIF($A$2:B7166,Encodage!B7167)&gt;0,"",IF(AND(Encodage!B7167&gt;=$G$2,Encodage!A7167&lt;=$H$2),Encodage!C7167,"")))</f>
        <v/>
      </c>
      <c r="C7167" s="62"/>
      <c r="D7167" s="61"/>
      <c r="E7167" s="61"/>
      <c r="F7167" s="61"/>
      <c r="G7167" s="61"/>
      <c r="H7167" s="61"/>
      <c r="I7167" s="61"/>
      <c r="J7167" s="61"/>
      <c r="K7167" s="61"/>
    </row>
    <row r="7168" spans="1:11">
      <c r="A7168" s="62" t="str">
        <f>IF(Encodage!A7168="","",IF(COUNTIF($A$2:A7167,Encodage!A7168),"",IF(AND(Encodage!A7168&gt;=$G$2,Encodage!A7168&lt;=$H$2),Encodage!B7168,"")))</f>
        <v/>
      </c>
      <c r="B7168" s="62" t="str">
        <f>IF(A7168="","",IF(COUNTIF($A$2:B7167,Encodage!B7168)&gt;0,"",IF(AND(Encodage!B7168&gt;=$G$2,Encodage!A7168&lt;=$H$2),Encodage!C7168,"")))</f>
        <v/>
      </c>
      <c r="C7168" s="62"/>
      <c r="D7168" s="61"/>
      <c r="E7168" s="61"/>
      <c r="F7168" s="61"/>
      <c r="G7168" s="61"/>
      <c r="H7168" s="61"/>
      <c r="I7168" s="61"/>
      <c r="J7168" s="61"/>
      <c r="K7168" s="61"/>
    </row>
    <row r="7169" spans="1:11">
      <c r="A7169" s="62" t="str">
        <f>IF(Encodage!A7169="","",IF(COUNTIF($A$2:A7168,Encodage!A7169),"",IF(AND(Encodage!A7169&gt;=$G$2,Encodage!A7169&lt;=$H$2),Encodage!B7169,"")))</f>
        <v/>
      </c>
      <c r="B7169" s="62" t="str">
        <f>IF(A7169="","",IF(COUNTIF($A$2:B7168,Encodage!B7169)&gt;0,"",IF(AND(Encodage!B7169&gt;=$G$2,Encodage!A7169&lt;=$H$2),Encodage!C7169,"")))</f>
        <v/>
      </c>
      <c r="C7169" s="62"/>
      <c r="D7169" s="61"/>
      <c r="E7169" s="61"/>
      <c r="F7169" s="61"/>
      <c r="G7169" s="61"/>
      <c r="H7169" s="61"/>
      <c r="I7169" s="61"/>
      <c r="J7169" s="61"/>
      <c r="K7169" s="61"/>
    </row>
    <row r="7170" spans="1:11">
      <c r="A7170" s="62" t="str">
        <f>IF(Encodage!A7170="","",IF(COUNTIF($A$2:A7169,Encodage!A7170),"",IF(AND(Encodage!A7170&gt;=$G$2,Encodage!A7170&lt;=$H$2),Encodage!B7170,"")))</f>
        <v/>
      </c>
      <c r="B7170" s="62" t="str">
        <f>IF(A7170="","",IF(COUNTIF($A$2:B7169,Encodage!B7170)&gt;0,"",IF(AND(Encodage!B7170&gt;=$G$2,Encodage!A7170&lt;=$H$2),Encodage!C7170,"")))</f>
        <v/>
      </c>
      <c r="C7170" s="62"/>
      <c r="D7170" s="61"/>
      <c r="E7170" s="61"/>
      <c r="F7170" s="61"/>
      <c r="G7170" s="61"/>
      <c r="H7170" s="61"/>
      <c r="I7170" s="61"/>
      <c r="J7170" s="61"/>
      <c r="K7170" s="61"/>
    </row>
    <row r="7171" spans="1:11">
      <c r="A7171" s="62" t="str">
        <f>IF(Encodage!A7171="","",IF(COUNTIF($A$2:A7170,Encodage!A7171),"",IF(AND(Encodage!A7171&gt;=$G$2,Encodage!A7171&lt;=$H$2),Encodage!B7171,"")))</f>
        <v/>
      </c>
      <c r="B7171" s="62" t="str">
        <f>IF(A7171="","",IF(COUNTIF($A$2:B7170,Encodage!B7171)&gt;0,"",IF(AND(Encodage!B7171&gt;=$G$2,Encodage!A7171&lt;=$H$2),Encodage!C7171,"")))</f>
        <v/>
      </c>
      <c r="C7171" s="62"/>
      <c r="D7171" s="61"/>
      <c r="E7171" s="61"/>
      <c r="F7171" s="61"/>
      <c r="G7171" s="61"/>
      <c r="H7171" s="61"/>
      <c r="I7171" s="61"/>
      <c r="J7171" s="61"/>
      <c r="K7171" s="61"/>
    </row>
    <row r="7172" spans="1:11">
      <c r="A7172" s="62" t="str">
        <f>IF(Encodage!A7172="","",IF(COUNTIF($A$2:A7171,Encodage!A7172),"",IF(AND(Encodage!A7172&gt;=$G$2,Encodage!A7172&lt;=$H$2),Encodage!B7172,"")))</f>
        <v/>
      </c>
      <c r="B7172" s="62" t="str">
        <f>IF(A7172="","",IF(COUNTIF($A$2:B7171,Encodage!B7172)&gt;0,"",IF(AND(Encodage!B7172&gt;=$G$2,Encodage!A7172&lt;=$H$2),Encodage!C7172,"")))</f>
        <v/>
      </c>
      <c r="C7172" s="62"/>
      <c r="D7172" s="61"/>
      <c r="E7172" s="61"/>
      <c r="F7172" s="61"/>
      <c r="G7172" s="61"/>
      <c r="H7172" s="61"/>
      <c r="I7172" s="61"/>
      <c r="J7172" s="61"/>
      <c r="K7172" s="61"/>
    </row>
    <row r="7173" spans="1:11">
      <c r="A7173" s="62" t="str">
        <f>IF(Encodage!A7173="","",IF(COUNTIF($A$2:A7172,Encodage!A7173),"",IF(AND(Encodage!A7173&gt;=$G$2,Encodage!A7173&lt;=$H$2),Encodage!B7173,"")))</f>
        <v/>
      </c>
      <c r="B7173" s="62" t="str">
        <f>IF(A7173="","",IF(COUNTIF($A$2:B7172,Encodage!B7173)&gt;0,"",IF(AND(Encodage!B7173&gt;=$G$2,Encodage!A7173&lt;=$H$2),Encodage!C7173,"")))</f>
        <v/>
      </c>
      <c r="C7173" s="62"/>
      <c r="D7173" s="61"/>
      <c r="E7173" s="61"/>
      <c r="F7173" s="61"/>
      <c r="G7173" s="61"/>
      <c r="H7173" s="61"/>
      <c r="I7173" s="61"/>
      <c r="J7173" s="61"/>
      <c r="K7173" s="61"/>
    </row>
    <row r="7174" spans="1:11">
      <c r="A7174" s="62" t="str">
        <f>IF(Encodage!A7174="","",IF(COUNTIF($A$2:A7173,Encodage!A7174),"",IF(AND(Encodage!A7174&gt;=$G$2,Encodage!A7174&lt;=$H$2),Encodage!B7174,"")))</f>
        <v/>
      </c>
      <c r="B7174" s="62" t="str">
        <f>IF(A7174="","",IF(COUNTIF($A$2:B7173,Encodage!B7174)&gt;0,"",IF(AND(Encodage!B7174&gt;=$G$2,Encodage!A7174&lt;=$H$2),Encodage!C7174,"")))</f>
        <v/>
      </c>
      <c r="C7174" s="62"/>
      <c r="D7174" s="61"/>
      <c r="E7174" s="61"/>
      <c r="F7174" s="61"/>
      <c r="G7174" s="61"/>
      <c r="H7174" s="61"/>
      <c r="I7174" s="61"/>
      <c r="J7174" s="61"/>
      <c r="K7174" s="61"/>
    </row>
    <row r="7175" spans="1:11">
      <c r="A7175" s="62" t="str">
        <f>IF(Encodage!A7175="","",IF(COUNTIF($A$2:A7174,Encodage!A7175),"",IF(AND(Encodage!A7175&gt;=$G$2,Encodage!A7175&lt;=$H$2),Encodage!B7175,"")))</f>
        <v/>
      </c>
      <c r="B7175" s="62" t="str">
        <f>IF(A7175="","",IF(COUNTIF($A$2:B7174,Encodage!B7175)&gt;0,"",IF(AND(Encodage!B7175&gt;=$G$2,Encodage!A7175&lt;=$H$2),Encodage!C7175,"")))</f>
        <v/>
      </c>
      <c r="C7175" s="62"/>
      <c r="D7175" s="61"/>
      <c r="E7175" s="61"/>
      <c r="F7175" s="61"/>
      <c r="G7175" s="61"/>
      <c r="H7175" s="61"/>
      <c r="I7175" s="61"/>
      <c r="J7175" s="61"/>
      <c r="K7175" s="61"/>
    </row>
    <row r="7176" spans="1:11">
      <c r="A7176" s="62" t="str">
        <f>IF(Encodage!A7176="","",IF(COUNTIF($A$2:A7175,Encodage!A7176),"",IF(AND(Encodage!A7176&gt;=$G$2,Encodage!A7176&lt;=$H$2),Encodage!B7176,"")))</f>
        <v/>
      </c>
      <c r="B7176" s="62" t="str">
        <f>IF(A7176="","",IF(COUNTIF($A$2:B7175,Encodage!B7176)&gt;0,"",IF(AND(Encodage!B7176&gt;=$G$2,Encodage!A7176&lt;=$H$2),Encodage!C7176,"")))</f>
        <v/>
      </c>
      <c r="C7176" s="62"/>
      <c r="D7176" s="61"/>
      <c r="E7176" s="61"/>
      <c r="F7176" s="61"/>
      <c r="G7176" s="61"/>
      <c r="H7176" s="61"/>
      <c r="I7176" s="61"/>
      <c r="J7176" s="61"/>
      <c r="K7176" s="61"/>
    </row>
    <row r="7177" spans="1:11">
      <c r="A7177" s="62" t="str">
        <f>IF(Encodage!A7177="","",IF(COUNTIF($A$2:A7176,Encodage!A7177),"",IF(AND(Encodage!A7177&gt;=$G$2,Encodage!A7177&lt;=$H$2),Encodage!B7177,"")))</f>
        <v/>
      </c>
      <c r="B7177" s="62" t="str">
        <f>IF(A7177="","",IF(COUNTIF($A$2:B7176,Encodage!B7177)&gt;0,"",IF(AND(Encodage!B7177&gt;=$G$2,Encodage!A7177&lt;=$H$2),Encodage!C7177,"")))</f>
        <v/>
      </c>
      <c r="C7177" s="62"/>
      <c r="D7177" s="61"/>
      <c r="E7177" s="61"/>
      <c r="F7177" s="61"/>
      <c r="G7177" s="61"/>
      <c r="H7177" s="61"/>
      <c r="I7177" s="61"/>
      <c r="J7177" s="61"/>
      <c r="K7177" s="61"/>
    </row>
    <row r="7178" spans="1:11">
      <c r="A7178" s="62" t="str">
        <f>IF(Encodage!A7178="","",IF(COUNTIF($A$2:A7177,Encodage!A7178),"",IF(AND(Encodage!A7178&gt;=$G$2,Encodage!A7178&lt;=$H$2),Encodage!B7178,"")))</f>
        <v/>
      </c>
      <c r="B7178" s="62" t="str">
        <f>IF(A7178="","",IF(COUNTIF($A$2:B7177,Encodage!B7178)&gt;0,"",IF(AND(Encodage!B7178&gt;=$G$2,Encodage!A7178&lt;=$H$2),Encodage!C7178,"")))</f>
        <v/>
      </c>
      <c r="C7178" s="62"/>
      <c r="D7178" s="61"/>
      <c r="E7178" s="61"/>
      <c r="F7178" s="61"/>
      <c r="G7178" s="61"/>
      <c r="H7178" s="61"/>
      <c r="I7178" s="61"/>
      <c r="J7178" s="61"/>
      <c r="K7178" s="61"/>
    </row>
    <row r="7179" spans="1:11">
      <c r="A7179" s="62" t="str">
        <f>IF(Encodage!A7179="","",IF(COUNTIF($A$2:A7178,Encodage!A7179),"",IF(AND(Encodage!A7179&gt;=$G$2,Encodage!A7179&lt;=$H$2),Encodage!B7179,"")))</f>
        <v/>
      </c>
      <c r="B7179" s="62" t="str">
        <f>IF(A7179="","",IF(COUNTIF($A$2:B7178,Encodage!B7179)&gt;0,"",IF(AND(Encodage!B7179&gt;=$G$2,Encodage!A7179&lt;=$H$2),Encodage!C7179,"")))</f>
        <v/>
      </c>
      <c r="C7179" s="62"/>
      <c r="D7179" s="61"/>
      <c r="E7179" s="61"/>
      <c r="F7179" s="61"/>
      <c r="G7179" s="61"/>
      <c r="H7179" s="61"/>
      <c r="I7179" s="61"/>
      <c r="J7179" s="61"/>
      <c r="K7179" s="61"/>
    </row>
    <row r="7180" spans="1:11">
      <c r="A7180" s="62" t="str">
        <f>IF(Encodage!A7180="","",IF(COUNTIF($A$2:A7179,Encodage!A7180),"",IF(AND(Encodage!A7180&gt;=$G$2,Encodage!A7180&lt;=$H$2),Encodage!B7180,"")))</f>
        <v/>
      </c>
      <c r="B7180" s="62" t="str">
        <f>IF(A7180="","",IF(COUNTIF($A$2:B7179,Encodage!B7180)&gt;0,"",IF(AND(Encodage!B7180&gt;=$G$2,Encodage!A7180&lt;=$H$2),Encodage!C7180,"")))</f>
        <v/>
      </c>
      <c r="C7180" s="62"/>
      <c r="D7180" s="61"/>
      <c r="E7180" s="61"/>
      <c r="F7180" s="61"/>
      <c r="G7180" s="61"/>
      <c r="H7180" s="61"/>
      <c r="I7180" s="61"/>
      <c r="J7180" s="61"/>
      <c r="K7180" s="61"/>
    </row>
    <row r="7181" spans="1:11">
      <c r="A7181" s="62" t="str">
        <f>IF(Encodage!A7181="","",IF(COUNTIF($A$2:A7180,Encodage!A7181),"",IF(AND(Encodage!A7181&gt;=$G$2,Encodage!A7181&lt;=$H$2),Encodage!B7181,"")))</f>
        <v/>
      </c>
      <c r="B7181" s="62" t="str">
        <f>IF(A7181="","",IF(COUNTIF($A$2:B7180,Encodage!B7181)&gt;0,"",IF(AND(Encodage!B7181&gt;=$G$2,Encodage!A7181&lt;=$H$2),Encodage!C7181,"")))</f>
        <v/>
      </c>
      <c r="C7181" s="62"/>
      <c r="D7181" s="61"/>
      <c r="E7181" s="61"/>
      <c r="F7181" s="61"/>
      <c r="G7181" s="61"/>
      <c r="H7181" s="61"/>
      <c r="I7181" s="61"/>
      <c r="J7181" s="61"/>
      <c r="K7181" s="61"/>
    </row>
    <row r="7182" spans="1:11">
      <c r="A7182" s="62" t="str">
        <f>IF(Encodage!A7182="","",IF(COUNTIF($A$2:A7181,Encodage!A7182),"",IF(AND(Encodage!A7182&gt;=$G$2,Encodage!A7182&lt;=$H$2),Encodage!B7182,"")))</f>
        <v/>
      </c>
      <c r="B7182" s="62" t="str">
        <f>IF(A7182="","",IF(COUNTIF($A$2:B7181,Encodage!B7182)&gt;0,"",IF(AND(Encodage!B7182&gt;=$G$2,Encodage!A7182&lt;=$H$2),Encodage!C7182,"")))</f>
        <v/>
      </c>
      <c r="C7182" s="62"/>
      <c r="D7182" s="61"/>
      <c r="E7182" s="61"/>
      <c r="F7182" s="61"/>
      <c r="G7182" s="61"/>
      <c r="H7182" s="61"/>
      <c r="I7182" s="61"/>
      <c r="J7182" s="61"/>
      <c r="K7182" s="61"/>
    </row>
    <row r="7183" spans="1:11">
      <c r="A7183" s="62" t="str">
        <f>IF(Encodage!A7183="","",IF(COUNTIF($A$2:A7182,Encodage!A7183),"",IF(AND(Encodage!A7183&gt;=$G$2,Encodage!A7183&lt;=$H$2),Encodage!B7183,"")))</f>
        <v/>
      </c>
      <c r="B7183" s="62" t="str">
        <f>IF(A7183="","",IF(COUNTIF($A$2:B7182,Encodage!B7183)&gt;0,"",IF(AND(Encodage!B7183&gt;=$G$2,Encodage!A7183&lt;=$H$2),Encodage!C7183,"")))</f>
        <v/>
      </c>
      <c r="C7183" s="62"/>
      <c r="D7183" s="61"/>
      <c r="E7183" s="61"/>
      <c r="F7183" s="61"/>
      <c r="G7183" s="61"/>
      <c r="H7183" s="61"/>
      <c r="I7183" s="61"/>
      <c r="J7183" s="61"/>
      <c r="K7183" s="61"/>
    </row>
    <row r="7184" spans="1:11">
      <c r="A7184" s="62" t="str">
        <f>IF(Encodage!A7184="","",IF(COUNTIF($A$2:A7183,Encodage!A7184),"",IF(AND(Encodage!A7184&gt;=$G$2,Encodage!A7184&lt;=$H$2),Encodage!B7184,"")))</f>
        <v/>
      </c>
      <c r="B7184" s="62" t="str">
        <f>IF(A7184="","",IF(COUNTIF($A$2:B7183,Encodage!B7184)&gt;0,"",IF(AND(Encodage!B7184&gt;=$G$2,Encodage!A7184&lt;=$H$2),Encodage!C7184,"")))</f>
        <v/>
      </c>
      <c r="C7184" s="62"/>
      <c r="D7184" s="61"/>
      <c r="E7184" s="61"/>
      <c r="F7184" s="61"/>
      <c r="G7184" s="61"/>
      <c r="H7184" s="61"/>
      <c r="I7184" s="61"/>
      <c r="J7184" s="61"/>
      <c r="K7184" s="61"/>
    </row>
    <row r="7185" spans="1:11">
      <c r="A7185" s="62" t="str">
        <f>IF(Encodage!A7185="","",IF(COUNTIF($A$2:A7184,Encodage!A7185),"",IF(AND(Encodage!A7185&gt;=$G$2,Encodage!A7185&lt;=$H$2),Encodage!B7185,"")))</f>
        <v/>
      </c>
      <c r="B7185" s="62" t="str">
        <f>IF(A7185="","",IF(COUNTIF($A$2:B7184,Encodage!B7185)&gt;0,"",IF(AND(Encodage!B7185&gt;=$G$2,Encodage!A7185&lt;=$H$2),Encodage!C7185,"")))</f>
        <v/>
      </c>
      <c r="C7185" s="62"/>
      <c r="D7185" s="61"/>
      <c r="E7185" s="61"/>
      <c r="F7185" s="61"/>
      <c r="G7185" s="61"/>
      <c r="H7185" s="61"/>
      <c r="I7185" s="61"/>
      <c r="J7185" s="61"/>
      <c r="K7185" s="61"/>
    </row>
    <row r="7186" spans="1:11">
      <c r="A7186" s="62" t="str">
        <f>IF(Encodage!A7186="","",IF(COUNTIF($A$2:A7185,Encodage!A7186),"",IF(AND(Encodage!A7186&gt;=$G$2,Encodage!A7186&lt;=$H$2),Encodage!B7186,"")))</f>
        <v/>
      </c>
      <c r="B7186" s="62" t="str">
        <f>IF(A7186="","",IF(COUNTIF($A$2:B7185,Encodage!B7186)&gt;0,"",IF(AND(Encodage!B7186&gt;=$G$2,Encodage!A7186&lt;=$H$2),Encodage!C7186,"")))</f>
        <v/>
      </c>
      <c r="C7186" s="62"/>
      <c r="D7186" s="61"/>
      <c r="E7186" s="61"/>
      <c r="F7186" s="61"/>
      <c r="G7186" s="61"/>
      <c r="H7186" s="61"/>
      <c r="I7186" s="61"/>
      <c r="J7186" s="61"/>
      <c r="K7186" s="61"/>
    </row>
    <row r="7187" spans="1:11">
      <c r="A7187" s="62" t="str">
        <f>IF(Encodage!A7187="","",IF(COUNTIF($A$2:A7186,Encodage!A7187),"",IF(AND(Encodage!A7187&gt;=$G$2,Encodage!A7187&lt;=$H$2),Encodage!B7187,"")))</f>
        <v/>
      </c>
      <c r="B7187" s="62" t="str">
        <f>IF(A7187="","",IF(COUNTIF($A$2:B7186,Encodage!B7187)&gt;0,"",IF(AND(Encodage!B7187&gt;=$G$2,Encodage!A7187&lt;=$H$2),Encodage!C7187,"")))</f>
        <v/>
      </c>
      <c r="C7187" s="62"/>
      <c r="D7187" s="61"/>
      <c r="E7187" s="61"/>
      <c r="F7187" s="61"/>
      <c r="G7187" s="61"/>
      <c r="H7187" s="61"/>
      <c r="I7187" s="61"/>
      <c r="J7187" s="61"/>
      <c r="K7187" s="61"/>
    </row>
    <row r="7188" spans="1:11">
      <c r="A7188" s="62" t="str">
        <f>IF(Encodage!A7188="","",IF(COUNTIF($A$2:A7187,Encodage!A7188),"",IF(AND(Encodage!A7188&gt;=$G$2,Encodage!A7188&lt;=$H$2),Encodage!B7188,"")))</f>
        <v/>
      </c>
      <c r="B7188" s="62" t="str">
        <f>IF(A7188="","",IF(COUNTIF($A$2:B7187,Encodage!B7188)&gt;0,"",IF(AND(Encodage!B7188&gt;=$G$2,Encodage!A7188&lt;=$H$2),Encodage!C7188,"")))</f>
        <v/>
      </c>
      <c r="C7188" s="62"/>
      <c r="D7188" s="61"/>
      <c r="E7188" s="61"/>
      <c r="F7188" s="61"/>
      <c r="G7188" s="61"/>
      <c r="H7188" s="61"/>
      <c r="I7188" s="61"/>
      <c r="J7188" s="61"/>
      <c r="K7188" s="61"/>
    </row>
    <row r="7189" spans="1:11">
      <c r="A7189" s="62" t="str">
        <f>IF(Encodage!A7189="","",IF(COUNTIF($A$2:A7188,Encodage!A7189),"",IF(AND(Encodage!A7189&gt;=$G$2,Encodage!A7189&lt;=$H$2),Encodage!B7189,"")))</f>
        <v/>
      </c>
      <c r="B7189" s="62" t="str">
        <f>IF(A7189="","",IF(COUNTIF($A$2:B7188,Encodage!B7189)&gt;0,"",IF(AND(Encodage!B7189&gt;=$G$2,Encodage!A7189&lt;=$H$2),Encodage!C7189,"")))</f>
        <v/>
      </c>
      <c r="C7189" s="62"/>
      <c r="D7189" s="61"/>
      <c r="E7189" s="61"/>
      <c r="F7189" s="61"/>
      <c r="G7189" s="61"/>
      <c r="H7189" s="61"/>
      <c r="I7189" s="61"/>
      <c r="J7189" s="61"/>
      <c r="K7189" s="61"/>
    </row>
    <row r="7190" spans="1:11">
      <c r="A7190" s="62" t="str">
        <f>IF(Encodage!A7190="","",IF(COUNTIF($A$2:A7189,Encodage!A7190),"",IF(AND(Encodage!A7190&gt;=$G$2,Encodage!A7190&lt;=$H$2),Encodage!B7190,"")))</f>
        <v/>
      </c>
      <c r="B7190" s="62" t="str">
        <f>IF(A7190="","",IF(COUNTIF($A$2:B7189,Encodage!B7190)&gt;0,"",IF(AND(Encodage!B7190&gt;=$G$2,Encodage!A7190&lt;=$H$2),Encodage!C7190,"")))</f>
        <v/>
      </c>
      <c r="C7190" s="62"/>
      <c r="D7190" s="61"/>
      <c r="E7190" s="61"/>
      <c r="F7190" s="61"/>
      <c r="G7190" s="61"/>
      <c r="H7190" s="61"/>
      <c r="I7190" s="61"/>
      <c r="J7190" s="61"/>
      <c r="K7190" s="61"/>
    </row>
    <row r="7191" spans="1:11">
      <c r="A7191" s="62" t="str">
        <f>IF(Encodage!A7191="","",IF(COUNTIF($A$2:A7190,Encodage!A7191),"",IF(AND(Encodage!A7191&gt;=$G$2,Encodage!A7191&lt;=$H$2),Encodage!B7191,"")))</f>
        <v/>
      </c>
      <c r="B7191" s="62" t="str">
        <f>IF(A7191="","",IF(COUNTIF($A$2:B7190,Encodage!B7191)&gt;0,"",IF(AND(Encodage!B7191&gt;=$G$2,Encodage!A7191&lt;=$H$2),Encodage!C7191,"")))</f>
        <v/>
      </c>
      <c r="C7191" s="62"/>
      <c r="D7191" s="61"/>
      <c r="E7191" s="61"/>
      <c r="F7191" s="61"/>
      <c r="G7191" s="61"/>
      <c r="H7191" s="61"/>
      <c r="I7191" s="61"/>
      <c r="J7191" s="61"/>
      <c r="K7191" s="61"/>
    </row>
    <row r="7192" spans="1:11">
      <c r="A7192" s="62" t="str">
        <f>IF(Encodage!A7192="","",IF(COUNTIF($A$2:A7191,Encodage!A7192),"",IF(AND(Encodage!A7192&gt;=$G$2,Encodage!A7192&lt;=$H$2),Encodage!B7192,"")))</f>
        <v/>
      </c>
      <c r="B7192" s="62" t="str">
        <f>IF(A7192="","",IF(COUNTIF($A$2:B7191,Encodage!B7192)&gt;0,"",IF(AND(Encodage!B7192&gt;=$G$2,Encodage!A7192&lt;=$H$2),Encodage!C7192,"")))</f>
        <v/>
      </c>
      <c r="C7192" s="62"/>
      <c r="D7192" s="61"/>
      <c r="E7192" s="61"/>
      <c r="F7192" s="61"/>
      <c r="G7192" s="61"/>
      <c r="H7192" s="61"/>
      <c r="I7192" s="61"/>
      <c r="J7192" s="61"/>
      <c r="K7192" s="61"/>
    </row>
    <row r="7193" spans="1:11">
      <c r="A7193" s="62" t="str">
        <f>IF(Encodage!A7193="","",IF(COUNTIF($A$2:A7192,Encodage!A7193),"",IF(AND(Encodage!A7193&gt;=$G$2,Encodage!A7193&lt;=$H$2),Encodage!B7193,"")))</f>
        <v/>
      </c>
      <c r="B7193" s="62" t="str">
        <f>IF(A7193="","",IF(COUNTIF($A$2:B7192,Encodage!B7193)&gt;0,"",IF(AND(Encodage!B7193&gt;=$G$2,Encodage!A7193&lt;=$H$2),Encodage!C7193,"")))</f>
        <v/>
      </c>
      <c r="C7193" s="62"/>
      <c r="D7193" s="61"/>
      <c r="E7193" s="61"/>
      <c r="F7193" s="61"/>
      <c r="G7193" s="61"/>
      <c r="H7193" s="61"/>
      <c r="I7193" s="61"/>
      <c r="J7193" s="61"/>
      <c r="K7193" s="61"/>
    </row>
    <row r="7194" spans="1:11">
      <c r="A7194" s="62" t="str">
        <f>IF(Encodage!A7194="","",IF(COUNTIF($A$2:A7193,Encodage!A7194),"",IF(AND(Encodage!A7194&gt;=$G$2,Encodage!A7194&lt;=$H$2),Encodage!B7194,"")))</f>
        <v/>
      </c>
      <c r="B7194" s="62" t="str">
        <f>IF(A7194="","",IF(COUNTIF($A$2:B7193,Encodage!B7194)&gt;0,"",IF(AND(Encodage!B7194&gt;=$G$2,Encodage!A7194&lt;=$H$2),Encodage!C7194,"")))</f>
        <v/>
      </c>
      <c r="C7194" s="62"/>
      <c r="D7194" s="61"/>
      <c r="E7194" s="61"/>
      <c r="F7194" s="61"/>
      <c r="G7194" s="61"/>
      <c r="H7194" s="61"/>
      <c r="I7194" s="61"/>
      <c r="J7194" s="61"/>
      <c r="K7194" s="61"/>
    </row>
    <row r="7195" spans="1:11">
      <c r="A7195" s="62" t="str">
        <f>IF(Encodage!A7195="","",IF(COUNTIF($A$2:A7194,Encodage!A7195),"",IF(AND(Encodage!A7195&gt;=$G$2,Encodage!A7195&lt;=$H$2),Encodage!B7195,"")))</f>
        <v/>
      </c>
      <c r="B7195" s="62" t="str">
        <f>IF(A7195="","",IF(COUNTIF($A$2:B7194,Encodage!B7195)&gt;0,"",IF(AND(Encodage!B7195&gt;=$G$2,Encodage!A7195&lt;=$H$2),Encodage!C7195,"")))</f>
        <v/>
      </c>
      <c r="C7195" s="62"/>
      <c r="D7195" s="61"/>
      <c r="E7195" s="61"/>
      <c r="F7195" s="61"/>
      <c r="G7195" s="61"/>
      <c r="H7195" s="61"/>
      <c r="I7195" s="61"/>
      <c r="J7195" s="61"/>
      <c r="K7195" s="61"/>
    </row>
    <row r="7196" spans="1:11">
      <c r="A7196" s="62" t="str">
        <f>IF(Encodage!A7196="","",IF(COUNTIF($A$2:A7195,Encodage!A7196),"",IF(AND(Encodage!A7196&gt;=$G$2,Encodage!A7196&lt;=$H$2),Encodage!B7196,"")))</f>
        <v/>
      </c>
      <c r="B7196" s="62" t="str">
        <f>IF(A7196="","",IF(COUNTIF($A$2:B7195,Encodage!B7196)&gt;0,"",IF(AND(Encodage!B7196&gt;=$G$2,Encodage!A7196&lt;=$H$2),Encodage!C7196,"")))</f>
        <v/>
      </c>
      <c r="C7196" s="62"/>
      <c r="D7196" s="61"/>
      <c r="E7196" s="61"/>
      <c r="F7196" s="61"/>
      <c r="G7196" s="61"/>
      <c r="H7196" s="61"/>
      <c r="I7196" s="61"/>
      <c r="J7196" s="61"/>
      <c r="K7196" s="61"/>
    </row>
    <row r="7197" spans="1:11">
      <c r="A7197" s="62" t="str">
        <f>IF(Encodage!A7197="","",IF(COUNTIF($A$2:A7196,Encodage!A7197),"",IF(AND(Encodage!A7197&gt;=$G$2,Encodage!A7197&lt;=$H$2),Encodage!B7197,"")))</f>
        <v/>
      </c>
      <c r="B7197" s="62" t="str">
        <f>IF(A7197="","",IF(COUNTIF($A$2:B7196,Encodage!B7197)&gt;0,"",IF(AND(Encodage!B7197&gt;=$G$2,Encodage!A7197&lt;=$H$2),Encodage!C7197,"")))</f>
        <v/>
      </c>
      <c r="C7197" s="62"/>
      <c r="D7197" s="61"/>
      <c r="E7197" s="61"/>
      <c r="F7197" s="61"/>
      <c r="G7197" s="61"/>
      <c r="H7197" s="61"/>
      <c r="I7197" s="61"/>
      <c r="J7197" s="61"/>
      <c r="K7197" s="61"/>
    </row>
    <row r="7198" spans="1:11">
      <c r="A7198" s="62" t="str">
        <f>IF(Encodage!A7198="","",IF(COUNTIF($A$2:A7197,Encodage!A7198),"",IF(AND(Encodage!A7198&gt;=$G$2,Encodage!A7198&lt;=$H$2),Encodage!B7198,"")))</f>
        <v/>
      </c>
      <c r="B7198" s="62" t="str">
        <f>IF(A7198="","",IF(COUNTIF($A$2:B7197,Encodage!B7198)&gt;0,"",IF(AND(Encodage!B7198&gt;=$G$2,Encodage!A7198&lt;=$H$2),Encodage!C7198,"")))</f>
        <v/>
      </c>
      <c r="C7198" s="62"/>
      <c r="D7198" s="61"/>
      <c r="E7198" s="61"/>
      <c r="F7198" s="61"/>
      <c r="G7198" s="61"/>
      <c r="H7198" s="61"/>
      <c r="I7198" s="61"/>
      <c r="J7198" s="61"/>
      <c r="K7198" s="61"/>
    </row>
    <row r="7199" spans="1:11">
      <c r="A7199" s="62" t="str">
        <f>IF(Encodage!A7199="","",IF(COUNTIF($A$2:A7198,Encodage!A7199),"",IF(AND(Encodage!A7199&gt;=$G$2,Encodage!A7199&lt;=$H$2),Encodage!B7199,"")))</f>
        <v/>
      </c>
      <c r="B7199" s="62" t="str">
        <f>IF(A7199="","",IF(COUNTIF($A$2:B7198,Encodage!B7199)&gt;0,"",IF(AND(Encodage!B7199&gt;=$G$2,Encodage!A7199&lt;=$H$2),Encodage!C7199,"")))</f>
        <v/>
      </c>
      <c r="C7199" s="62"/>
      <c r="D7199" s="61"/>
      <c r="E7199" s="61"/>
      <c r="F7199" s="61"/>
      <c r="G7199" s="61"/>
      <c r="H7199" s="61"/>
      <c r="I7199" s="61"/>
      <c r="J7199" s="61"/>
      <c r="K7199" s="61"/>
    </row>
    <row r="7200" spans="1:11">
      <c r="A7200" s="62" t="str">
        <f>IF(Encodage!A7200="","",IF(COUNTIF($A$2:A7199,Encodage!A7200),"",IF(AND(Encodage!A7200&gt;=$G$2,Encodage!A7200&lt;=$H$2),Encodage!B7200,"")))</f>
        <v/>
      </c>
      <c r="B7200" s="62" t="str">
        <f>IF(A7200="","",IF(COUNTIF($A$2:B7199,Encodage!B7200)&gt;0,"",IF(AND(Encodage!B7200&gt;=$G$2,Encodage!A7200&lt;=$H$2),Encodage!C7200,"")))</f>
        <v/>
      </c>
      <c r="C7200" s="62"/>
      <c r="D7200" s="61"/>
      <c r="E7200" s="61"/>
      <c r="F7200" s="61"/>
      <c r="G7200" s="61"/>
      <c r="H7200" s="61"/>
      <c r="I7200" s="61"/>
      <c r="J7200" s="61"/>
      <c r="K7200" s="61"/>
    </row>
    <row r="7201" spans="1:11">
      <c r="A7201" s="62" t="str">
        <f>IF(Encodage!A7201="","",IF(COUNTIF($A$2:A7200,Encodage!A7201),"",IF(AND(Encodage!A7201&gt;=$G$2,Encodage!A7201&lt;=$H$2),Encodage!B7201,"")))</f>
        <v/>
      </c>
      <c r="B7201" s="62" t="str">
        <f>IF(A7201="","",IF(COUNTIF($A$2:B7200,Encodage!B7201)&gt;0,"",IF(AND(Encodage!B7201&gt;=$G$2,Encodage!A7201&lt;=$H$2),Encodage!C7201,"")))</f>
        <v/>
      </c>
      <c r="C7201" s="62"/>
      <c r="D7201" s="61"/>
      <c r="E7201" s="61"/>
      <c r="F7201" s="61"/>
      <c r="G7201" s="61"/>
      <c r="H7201" s="61"/>
      <c r="I7201" s="61"/>
      <c r="J7201" s="61"/>
      <c r="K7201" s="61"/>
    </row>
    <row r="7202" spans="1:11">
      <c r="A7202" s="62" t="str">
        <f>IF(Encodage!A7202="","",IF(COUNTIF($A$2:A7201,Encodage!A7202),"",IF(AND(Encodage!A7202&gt;=$G$2,Encodage!A7202&lt;=$H$2),Encodage!B7202,"")))</f>
        <v/>
      </c>
      <c r="B7202" s="62" t="str">
        <f>IF(A7202="","",IF(COUNTIF($A$2:B7201,Encodage!B7202)&gt;0,"",IF(AND(Encodage!B7202&gt;=$G$2,Encodage!A7202&lt;=$H$2),Encodage!C7202,"")))</f>
        <v/>
      </c>
      <c r="C7202" s="62"/>
      <c r="D7202" s="61"/>
      <c r="E7202" s="61"/>
      <c r="F7202" s="61"/>
      <c r="G7202" s="61"/>
      <c r="H7202" s="61"/>
      <c r="I7202" s="61"/>
      <c r="J7202" s="61"/>
      <c r="K7202" s="61"/>
    </row>
    <row r="7203" spans="1:11">
      <c r="A7203" s="62" t="str">
        <f>IF(Encodage!A7203="","",IF(COUNTIF($A$2:A7202,Encodage!A7203),"",IF(AND(Encodage!A7203&gt;=$G$2,Encodage!A7203&lt;=$H$2),Encodage!B7203,"")))</f>
        <v/>
      </c>
      <c r="B7203" s="62" t="str">
        <f>IF(A7203="","",IF(COUNTIF($A$2:B7202,Encodage!B7203)&gt;0,"",IF(AND(Encodage!B7203&gt;=$G$2,Encodage!A7203&lt;=$H$2),Encodage!C7203,"")))</f>
        <v/>
      </c>
      <c r="C7203" s="62"/>
      <c r="D7203" s="61"/>
      <c r="E7203" s="61"/>
      <c r="F7203" s="61"/>
      <c r="G7203" s="61"/>
      <c r="H7203" s="61"/>
      <c r="I7203" s="61"/>
      <c r="J7203" s="61"/>
      <c r="K7203" s="61"/>
    </row>
    <row r="7204" spans="1:11">
      <c r="A7204" s="62" t="str">
        <f>IF(Encodage!A7204="","",IF(COUNTIF($A$2:A7203,Encodage!A7204),"",IF(AND(Encodage!A7204&gt;=$G$2,Encodage!A7204&lt;=$H$2),Encodage!B7204,"")))</f>
        <v/>
      </c>
      <c r="B7204" s="62" t="str">
        <f>IF(A7204="","",IF(COUNTIF($A$2:B7203,Encodage!B7204)&gt;0,"",IF(AND(Encodage!B7204&gt;=$G$2,Encodage!A7204&lt;=$H$2),Encodage!C7204,"")))</f>
        <v/>
      </c>
      <c r="C7204" s="62"/>
      <c r="D7204" s="61"/>
      <c r="E7204" s="61"/>
      <c r="F7204" s="61"/>
      <c r="G7204" s="61"/>
      <c r="H7204" s="61"/>
      <c r="I7204" s="61"/>
      <c r="J7204" s="61"/>
      <c r="K7204" s="61"/>
    </row>
    <row r="7205" spans="1:11">
      <c r="A7205" s="62" t="str">
        <f>IF(Encodage!A7205="","",IF(COUNTIF($A$2:A7204,Encodage!A7205),"",IF(AND(Encodage!A7205&gt;=$G$2,Encodage!A7205&lt;=$H$2),Encodage!B7205,"")))</f>
        <v/>
      </c>
      <c r="B7205" s="62" t="str">
        <f>IF(A7205="","",IF(COUNTIF($A$2:B7204,Encodage!B7205)&gt;0,"",IF(AND(Encodage!B7205&gt;=$G$2,Encodage!A7205&lt;=$H$2),Encodage!C7205,"")))</f>
        <v/>
      </c>
      <c r="C7205" s="62"/>
      <c r="D7205" s="61"/>
      <c r="E7205" s="61"/>
      <c r="F7205" s="61"/>
      <c r="G7205" s="61"/>
      <c r="H7205" s="61"/>
      <c r="I7205" s="61"/>
      <c r="J7205" s="61"/>
      <c r="K7205" s="61"/>
    </row>
    <row r="7206" spans="1:11">
      <c r="A7206" s="62" t="str">
        <f>IF(Encodage!A7206="","",IF(COUNTIF($A$2:A7205,Encodage!A7206),"",IF(AND(Encodage!A7206&gt;=$G$2,Encodage!A7206&lt;=$H$2),Encodage!B7206,"")))</f>
        <v/>
      </c>
      <c r="B7206" s="62" t="str">
        <f>IF(A7206="","",IF(COUNTIF($A$2:B7205,Encodage!B7206)&gt;0,"",IF(AND(Encodage!B7206&gt;=$G$2,Encodage!A7206&lt;=$H$2),Encodage!C7206,"")))</f>
        <v/>
      </c>
      <c r="C7206" s="62"/>
      <c r="D7206" s="61"/>
      <c r="E7206" s="61"/>
      <c r="F7206" s="61"/>
      <c r="G7206" s="61"/>
      <c r="H7206" s="61"/>
      <c r="I7206" s="61"/>
      <c r="J7206" s="61"/>
      <c r="K7206" s="61"/>
    </row>
    <row r="7207" spans="1:11">
      <c r="A7207" s="62" t="str">
        <f>IF(Encodage!A7207="","",IF(COUNTIF($A$2:A7206,Encodage!A7207),"",IF(AND(Encodage!A7207&gt;=$G$2,Encodage!A7207&lt;=$H$2),Encodage!B7207,"")))</f>
        <v/>
      </c>
      <c r="B7207" s="62" t="str">
        <f>IF(A7207="","",IF(COUNTIF($A$2:B7206,Encodage!B7207)&gt;0,"",IF(AND(Encodage!B7207&gt;=$G$2,Encodage!A7207&lt;=$H$2),Encodage!C7207,"")))</f>
        <v/>
      </c>
      <c r="C7207" s="62"/>
      <c r="D7207" s="61"/>
      <c r="E7207" s="61"/>
      <c r="F7207" s="61"/>
      <c r="G7207" s="61"/>
      <c r="H7207" s="61"/>
      <c r="I7207" s="61"/>
      <c r="J7207" s="61"/>
      <c r="K7207" s="61"/>
    </row>
    <row r="7208" spans="1:11">
      <c r="A7208" s="62" t="str">
        <f>IF(Encodage!A7208="","",IF(COUNTIF($A$2:A7207,Encodage!A7208),"",IF(AND(Encodage!A7208&gt;=$G$2,Encodage!A7208&lt;=$H$2),Encodage!B7208,"")))</f>
        <v/>
      </c>
      <c r="B7208" s="62" t="str">
        <f>IF(A7208="","",IF(COUNTIF($A$2:B7207,Encodage!B7208)&gt;0,"",IF(AND(Encodage!B7208&gt;=$G$2,Encodage!A7208&lt;=$H$2),Encodage!C7208,"")))</f>
        <v/>
      </c>
      <c r="C7208" s="62"/>
      <c r="D7208" s="61"/>
      <c r="E7208" s="61"/>
      <c r="F7208" s="61"/>
      <c r="G7208" s="61"/>
      <c r="H7208" s="61"/>
      <c r="I7208" s="61"/>
      <c r="J7208" s="61"/>
      <c r="K7208" s="61"/>
    </row>
    <row r="7209" spans="1:11">
      <c r="A7209" s="62" t="str">
        <f>IF(Encodage!A7209="","",IF(COUNTIF($A$2:A7208,Encodage!A7209),"",IF(AND(Encodage!A7209&gt;=$G$2,Encodage!A7209&lt;=$H$2),Encodage!B7209,"")))</f>
        <v/>
      </c>
      <c r="B7209" s="62" t="str">
        <f>IF(A7209="","",IF(COUNTIF($A$2:B7208,Encodage!B7209)&gt;0,"",IF(AND(Encodage!B7209&gt;=$G$2,Encodage!A7209&lt;=$H$2),Encodage!C7209,"")))</f>
        <v/>
      </c>
      <c r="C7209" s="62"/>
      <c r="D7209" s="61"/>
      <c r="E7209" s="61"/>
      <c r="F7209" s="61"/>
      <c r="G7209" s="61"/>
      <c r="H7209" s="61"/>
      <c r="I7209" s="61"/>
      <c r="J7209" s="61"/>
      <c r="K7209" s="61"/>
    </row>
    <row r="7210" spans="1:11">
      <c r="A7210" s="62" t="str">
        <f>IF(Encodage!A7210="","",IF(COUNTIF($A$2:A7209,Encodage!A7210),"",IF(AND(Encodage!A7210&gt;=$G$2,Encodage!A7210&lt;=$H$2),Encodage!B7210,"")))</f>
        <v/>
      </c>
      <c r="B7210" s="62" t="str">
        <f>IF(A7210="","",IF(COUNTIF($A$2:B7209,Encodage!B7210)&gt;0,"",IF(AND(Encodage!B7210&gt;=$G$2,Encodage!A7210&lt;=$H$2),Encodage!C7210,"")))</f>
        <v/>
      </c>
      <c r="C7210" s="62"/>
      <c r="D7210" s="61"/>
      <c r="E7210" s="61"/>
      <c r="F7210" s="61"/>
      <c r="G7210" s="61"/>
      <c r="H7210" s="61"/>
      <c r="I7210" s="61"/>
      <c r="J7210" s="61"/>
      <c r="K7210" s="61"/>
    </row>
    <row r="7211" spans="1:11">
      <c r="A7211" s="62" t="str">
        <f>IF(Encodage!A7211="","",IF(COUNTIF($A$2:A7210,Encodage!A7211),"",IF(AND(Encodage!A7211&gt;=$G$2,Encodage!A7211&lt;=$H$2),Encodage!B7211,"")))</f>
        <v/>
      </c>
      <c r="B7211" s="62" t="str">
        <f>IF(A7211="","",IF(COUNTIF($A$2:B7210,Encodage!B7211)&gt;0,"",IF(AND(Encodage!B7211&gt;=$G$2,Encodage!A7211&lt;=$H$2),Encodage!C7211,"")))</f>
        <v/>
      </c>
      <c r="C7211" s="62"/>
      <c r="D7211" s="61"/>
      <c r="E7211" s="61"/>
      <c r="F7211" s="61"/>
      <c r="G7211" s="61"/>
      <c r="H7211" s="61"/>
      <c r="I7211" s="61"/>
      <c r="J7211" s="61"/>
      <c r="K7211" s="61"/>
    </row>
    <row r="7212" spans="1:11">
      <c r="A7212" s="62" t="str">
        <f>IF(Encodage!A7212="","",IF(COUNTIF($A$2:A7211,Encodage!A7212),"",IF(AND(Encodage!A7212&gt;=$G$2,Encodage!A7212&lt;=$H$2),Encodage!B7212,"")))</f>
        <v/>
      </c>
      <c r="B7212" s="62" t="str">
        <f>IF(A7212="","",IF(COUNTIF($A$2:B7211,Encodage!B7212)&gt;0,"",IF(AND(Encodage!B7212&gt;=$G$2,Encodage!A7212&lt;=$H$2),Encodage!C7212,"")))</f>
        <v/>
      </c>
      <c r="C7212" s="62"/>
      <c r="D7212" s="61"/>
      <c r="E7212" s="61"/>
      <c r="F7212" s="61"/>
      <c r="G7212" s="61"/>
      <c r="H7212" s="61"/>
      <c r="I7212" s="61"/>
      <c r="J7212" s="61"/>
      <c r="K7212" s="61"/>
    </row>
    <row r="7213" spans="1:11">
      <c r="A7213" s="62" t="str">
        <f>IF(Encodage!A7213="","",IF(COUNTIF($A$2:A7212,Encodage!A7213),"",IF(AND(Encodage!A7213&gt;=$G$2,Encodage!A7213&lt;=$H$2),Encodage!B7213,"")))</f>
        <v/>
      </c>
      <c r="B7213" s="62" t="str">
        <f>IF(A7213="","",IF(COUNTIF($A$2:B7212,Encodage!B7213)&gt;0,"",IF(AND(Encodage!B7213&gt;=$G$2,Encodage!A7213&lt;=$H$2),Encodage!C7213,"")))</f>
        <v/>
      </c>
      <c r="C7213" s="62"/>
      <c r="D7213" s="61"/>
      <c r="E7213" s="61"/>
      <c r="F7213" s="61"/>
      <c r="G7213" s="61"/>
      <c r="H7213" s="61"/>
      <c r="I7213" s="61"/>
      <c r="J7213" s="61"/>
      <c r="K7213" s="61"/>
    </row>
    <row r="7214" spans="1:11">
      <c r="A7214" s="62" t="str">
        <f>IF(Encodage!A7214="","",IF(COUNTIF($A$2:A7213,Encodage!A7214),"",IF(AND(Encodage!A7214&gt;=$G$2,Encodage!A7214&lt;=$H$2),Encodage!B7214,"")))</f>
        <v/>
      </c>
      <c r="B7214" s="62" t="str">
        <f>IF(A7214="","",IF(COUNTIF($A$2:B7213,Encodage!B7214)&gt;0,"",IF(AND(Encodage!B7214&gt;=$G$2,Encodage!A7214&lt;=$H$2),Encodage!C7214,"")))</f>
        <v/>
      </c>
      <c r="C7214" s="62"/>
      <c r="D7214" s="61"/>
      <c r="E7214" s="61"/>
      <c r="F7214" s="61"/>
      <c r="G7214" s="61"/>
      <c r="H7214" s="61"/>
      <c r="I7214" s="61"/>
      <c r="J7214" s="61"/>
      <c r="K7214" s="61"/>
    </row>
    <row r="7215" spans="1:11">
      <c r="A7215" s="62" t="str">
        <f>IF(Encodage!A7215="","",IF(COUNTIF($A$2:A7214,Encodage!A7215),"",IF(AND(Encodage!A7215&gt;=$G$2,Encodage!A7215&lt;=$H$2),Encodage!B7215,"")))</f>
        <v/>
      </c>
      <c r="B7215" s="62" t="str">
        <f>IF(A7215="","",IF(COUNTIF($A$2:B7214,Encodage!B7215)&gt;0,"",IF(AND(Encodage!B7215&gt;=$G$2,Encodage!A7215&lt;=$H$2),Encodage!C7215,"")))</f>
        <v/>
      </c>
      <c r="C7215" s="62"/>
      <c r="D7215" s="61"/>
      <c r="E7215" s="61"/>
      <c r="F7215" s="61"/>
      <c r="G7215" s="61"/>
      <c r="H7215" s="61"/>
      <c r="I7215" s="61"/>
      <c r="J7215" s="61"/>
      <c r="K7215" s="61"/>
    </row>
    <row r="7216" spans="1:11">
      <c r="A7216" s="62" t="str">
        <f>IF(Encodage!A7216="","",IF(COUNTIF($A$2:A7215,Encodage!A7216),"",IF(AND(Encodage!A7216&gt;=$G$2,Encodage!A7216&lt;=$H$2),Encodage!B7216,"")))</f>
        <v/>
      </c>
      <c r="B7216" s="62" t="str">
        <f>IF(A7216="","",IF(COUNTIF($A$2:B7215,Encodage!B7216)&gt;0,"",IF(AND(Encodage!B7216&gt;=$G$2,Encodage!A7216&lt;=$H$2),Encodage!C7216,"")))</f>
        <v/>
      </c>
      <c r="C7216" s="62"/>
      <c r="D7216" s="61"/>
      <c r="E7216" s="61"/>
      <c r="F7216" s="61"/>
      <c r="G7216" s="61"/>
      <c r="H7216" s="61"/>
      <c r="I7216" s="61"/>
      <c r="J7216" s="61"/>
      <c r="K7216" s="61"/>
    </row>
    <row r="7217" spans="1:11">
      <c r="A7217" s="62" t="str">
        <f>IF(Encodage!A7217="","",IF(COUNTIF($A$2:A7216,Encodage!A7217),"",IF(AND(Encodage!A7217&gt;=$G$2,Encodage!A7217&lt;=$H$2),Encodage!B7217,"")))</f>
        <v/>
      </c>
      <c r="B7217" s="62" t="str">
        <f>IF(A7217="","",IF(COUNTIF($A$2:B7216,Encodage!B7217)&gt;0,"",IF(AND(Encodage!B7217&gt;=$G$2,Encodage!A7217&lt;=$H$2),Encodage!C7217,"")))</f>
        <v/>
      </c>
      <c r="C7217" s="62"/>
      <c r="D7217" s="61"/>
      <c r="E7217" s="61"/>
      <c r="F7217" s="61"/>
      <c r="G7217" s="61"/>
      <c r="H7217" s="61"/>
      <c r="I7217" s="61"/>
      <c r="J7217" s="61"/>
      <c r="K7217" s="61"/>
    </row>
    <row r="7218" spans="1:11">
      <c r="A7218" s="62" t="str">
        <f>IF(Encodage!A7218="","",IF(COUNTIF($A$2:A7217,Encodage!A7218),"",IF(AND(Encodage!A7218&gt;=$G$2,Encodage!A7218&lt;=$H$2),Encodage!B7218,"")))</f>
        <v/>
      </c>
      <c r="B7218" s="62" t="str">
        <f>IF(A7218="","",IF(COUNTIF($A$2:B7217,Encodage!B7218)&gt;0,"",IF(AND(Encodage!B7218&gt;=$G$2,Encodage!A7218&lt;=$H$2),Encodage!C7218,"")))</f>
        <v/>
      </c>
      <c r="C7218" s="62"/>
      <c r="D7218" s="61"/>
      <c r="E7218" s="61"/>
      <c r="F7218" s="61"/>
      <c r="G7218" s="61"/>
      <c r="H7218" s="61"/>
      <c r="I7218" s="61"/>
      <c r="J7218" s="61"/>
      <c r="K7218" s="61"/>
    </row>
    <row r="7219" spans="1:11">
      <c r="A7219" s="62" t="str">
        <f>IF(Encodage!A7219="","",IF(COUNTIF($A$2:A7218,Encodage!A7219),"",IF(AND(Encodage!A7219&gt;=$G$2,Encodage!A7219&lt;=$H$2),Encodage!B7219,"")))</f>
        <v/>
      </c>
      <c r="B7219" s="62" t="str">
        <f>IF(A7219="","",IF(COUNTIF($A$2:B7218,Encodage!B7219)&gt;0,"",IF(AND(Encodage!B7219&gt;=$G$2,Encodage!A7219&lt;=$H$2),Encodage!C7219,"")))</f>
        <v/>
      </c>
      <c r="C7219" s="62"/>
      <c r="D7219" s="61"/>
      <c r="E7219" s="61"/>
      <c r="F7219" s="61"/>
      <c r="G7219" s="61"/>
      <c r="H7219" s="61"/>
      <c r="I7219" s="61"/>
      <c r="J7219" s="61"/>
      <c r="K7219" s="61"/>
    </row>
    <row r="7220" spans="1:11">
      <c r="A7220" s="62" t="str">
        <f>IF(Encodage!A7220="","",IF(COUNTIF($A$2:A7219,Encodage!A7220),"",IF(AND(Encodage!A7220&gt;=$G$2,Encodage!A7220&lt;=$H$2),Encodage!B7220,"")))</f>
        <v/>
      </c>
      <c r="B7220" s="62" t="str">
        <f>IF(A7220="","",IF(COUNTIF($A$2:B7219,Encodage!B7220)&gt;0,"",IF(AND(Encodage!B7220&gt;=$G$2,Encodage!A7220&lt;=$H$2),Encodage!C7220,"")))</f>
        <v/>
      </c>
      <c r="C7220" s="62"/>
      <c r="D7220" s="61"/>
      <c r="E7220" s="61"/>
      <c r="F7220" s="61"/>
      <c r="G7220" s="61"/>
      <c r="H7220" s="61"/>
      <c r="I7220" s="61"/>
      <c r="J7220" s="61"/>
      <c r="K7220" s="61"/>
    </row>
    <row r="7221" spans="1:11">
      <c r="A7221" s="62" t="str">
        <f>IF(Encodage!A7221="","",IF(COUNTIF($A$2:A7220,Encodage!A7221),"",IF(AND(Encodage!A7221&gt;=$G$2,Encodage!A7221&lt;=$H$2),Encodage!B7221,"")))</f>
        <v/>
      </c>
      <c r="B7221" s="62" t="str">
        <f>IF(A7221="","",IF(COUNTIF($A$2:B7220,Encodage!B7221)&gt;0,"",IF(AND(Encodage!B7221&gt;=$G$2,Encodage!A7221&lt;=$H$2),Encodage!C7221,"")))</f>
        <v/>
      </c>
      <c r="C7221" s="62"/>
      <c r="D7221" s="61"/>
      <c r="E7221" s="61"/>
      <c r="F7221" s="61"/>
      <c r="G7221" s="61"/>
      <c r="H7221" s="61"/>
      <c r="I7221" s="61"/>
      <c r="J7221" s="61"/>
      <c r="K7221" s="61"/>
    </row>
    <row r="7222" spans="1:11">
      <c r="A7222" s="62" t="str">
        <f>IF(Encodage!A7222="","",IF(COUNTIF($A$2:A7221,Encodage!A7222),"",IF(AND(Encodage!A7222&gt;=$G$2,Encodage!A7222&lt;=$H$2),Encodage!B7222,"")))</f>
        <v/>
      </c>
      <c r="B7222" s="62" t="str">
        <f>IF(A7222="","",IF(COUNTIF($A$2:B7221,Encodage!B7222)&gt;0,"",IF(AND(Encodage!B7222&gt;=$G$2,Encodage!A7222&lt;=$H$2),Encodage!C7222,"")))</f>
        <v/>
      </c>
      <c r="C7222" s="62"/>
      <c r="D7222" s="61"/>
      <c r="E7222" s="61"/>
      <c r="F7222" s="61"/>
      <c r="G7222" s="61"/>
      <c r="H7222" s="61"/>
      <c r="I7222" s="61"/>
      <c r="J7222" s="61"/>
      <c r="K7222" s="61"/>
    </row>
    <row r="7223" spans="1:11">
      <c r="A7223" s="62" t="str">
        <f>IF(Encodage!A7223="","",IF(COUNTIF($A$2:A7222,Encodage!A7223),"",IF(AND(Encodage!A7223&gt;=$G$2,Encodage!A7223&lt;=$H$2),Encodage!B7223,"")))</f>
        <v/>
      </c>
      <c r="B7223" s="62" t="str">
        <f>IF(A7223="","",IF(COUNTIF($A$2:B7222,Encodage!B7223)&gt;0,"",IF(AND(Encodage!B7223&gt;=$G$2,Encodage!A7223&lt;=$H$2),Encodage!C7223,"")))</f>
        <v/>
      </c>
      <c r="C7223" s="62"/>
      <c r="D7223" s="61"/>
      <c r="E7223" s="61"/>
      <c r="F7223" s="61"/>
      <c r="G7223" s="61"/>
      <c r="H7223" s="61"/>
      <c r="I7223" s="61"/>
      <c r="J7223" s="61"/>
      <c r="K7223" s="61"/>
    </row>
    <row r="7224" spans="1:11">
      <c r="A7224" s="62" t="str">
        <f>IF(Encodage!A7224="","",IF(COUNTIF($A$2:A7223,Encodage!A7224),"",IF(AND(Encodage!A7224&gt;=$G$2,Encodage!A7224&lt;=$H$2),Encodage!B7224,"")))</f>
        <v/>
      </c>
      <c r="B7224" s="62" t="str">
        <f>IF(A7224="","",IF(COUNTIF($A$2:B7223,Encodage!B7224)&gt;0,"",IF(AND(Encodage!B7224&gt;=$G$2,Encodage!A7224&lt;=$H$2),Encodage!C7224,"")))</f>
        <v/>
      </c>
      <c r="C7224" s="62"/>
      <c r="D7224" s="61"/>
      <c r="E7224" s="61"/>
      <c r="F7224" s="61"/>
      <c r="G7224" s="61"/>
      <c r="H7224" s="61"/>
      <c r="I7224" s="61"/>
      <c r="J7224" s="61"/>
      <c r="K7224" s="61"/>
    </row>
    <row r="7225" spans="1:11">
      <c r="A7225" s="62" t="str">
        <f>IF(Encodage!A7225="","",IF(COUNTIF($A$2:A7224,Encodage!A7225),"",IF(AND(Encodage!A7225&gt;=$G$2,Encodage!A7225&lt;=$H$2),Encodage!B7225,"")))</f>
        <v/>
      </c>
      <c r="B7225" s="62" t="str">
        <f>IF(A7225="","",IF(COUNTIF($A$2:B7224,Encodage!B7225)&gt;0,"",IF(AND(Encodage!B7225&gt;=$G$2,Encodage!A7225&lt;=$H$2),Encodage!C7225,"")))</f>
        <v/>
      </c>
      <c r="C7225" s="62"/>
      <c r="D7225" s="61"/>
      <c r="E7225" s="61"/>
      <c r="F7225" s="61"/>
      <c r="G7225" s="61"/>
      <c r="H7225" s="61"/>
      <c r="I7225" s="61"/>
      <c r="J7225" s="61"/>
      <c r="K7225" s="61"/>
    </row>
    <row r="7226" spans="1:11">
      <c r="A7226" s="62" t="str">
        <f>IF(Encodage!A7226="","",IF(COUNTIF($A$2:A7225,Encodage!A7226),"",IF(AND(Encodage!A7226&gt;=$G$2,Encodage!A7226&lt;=$H$2),Encodage!B7226,"")))</f>
        <v/>
      </c>
      <c r="B7226" s="62" t="str">
        <f>IF(A7226="","",IF(COUNTIF($A$2:B7225,Encodage!B7226)&gt;0,"",IF(AND(Encodage!B7226&gt;=$G$2,Encodage!A7226&lt;=$H$2),Encodage!C7226,"")))</f>
        <v/>
      </c>
      <c r="C7226" s="62"/>
      <c r="D7226" s="61"/>
      <c r="E7226" s="61"/>
      <c r="F7226" s="61"/>
      <c r="G7226" s="61"/>
      <c r="H7226" s="61"/>
      <c r="I7226" s="61"/>
      <c r="J7226" s="61"/>
      <c r="K7226" s="61"/>
    </row>
    <row r="7227" spans="1:11">
      <c r="A7227" s="62" t="str">
        <f>IF(Encodage!A7227="","",IF(COUNTIF($A$2:A7226,Encodage!A7227),"",IF(AND(Encodage!A7227&gt;=$G$2,Encodage!A7227&lt;=$H$2),Encodage!B7227,"")))</f>
        <v/>
      </c>
      <c r="B7227" s="62" t="str">
        <f>IF(A7227="","",IF(COUNTIF($A$2:B7226,Encodage!B7227)&gt;0,"",IF(AND(Encodage!B7227&gt;=$G$2,Encodage!A7227&lt;=$H$2),Encodage!C7227,"")))</f>
        <v/>
      </c>
      <c r="C7227" s="62"/>
      <c r="D7227" s="61"/>
      <c r="E7227" s="61"/>
      <c r="F7227" s="61"/>
      <c r="G7227" s="61"/>
      <c r="H7227" s="61"/>
      <c r="I7227" s="61"/>
      <c r="J7227" s="61"/>
      <c r="K7227" s="61"/>
    </row>
    <row r="7228" spans="1:11">
      <c r="A7228" s="62" t="str">
        <f>IF(Encodage!A7228="","",IF(COUNTIF($A$2:A7227,Encodage!A7228),"",IF(AND(Encodage!A7228&gt;=$G$2,Encodage!A7228&lt;=$H$2),Encodage!B7228,"")))</f>
        <v/>
      </c>
      <c r="B7228" s="62" t="str">
        <f>IF(A7228="","",IF(COUNTIF($A$2:B7227,Encodage!B7228)&gt;0,"",IF(AND(Encodage!B7228&gt;=$G$2,Encodage!A7228&lt;=$H$2),Encodage!C7228,"")))</f>
        <v/>
      </c>
      <c r="C7228" s="62"/>
      <c r="D7228" s="61"/>
      <c r="E7228" s="61"/>
      <c r="F7228" s="61"/>
      <c r="G7228" s="61"/>
      <c r="H7228" s="61"/>
      <c r="I7228" s="61"/>
      <c r="J7228" s="61"/>
      <c r="K7228" s="61"/>
    </row>
    <row r="7229" spans="1:11">
      <c r="A7229" s="62" t="str">
        <f>IF(Encodage!A7229="","",IF(COUNTIF($A$2:A7228,Encodage!A7229),"",IF(AND(Encodage!A7229&gt;=$G$2,Encodage!A7229&lt;=$H$2),Encodage!B7229,"")))</f>
        <v/>
      </c>
      <c r="B7229" s="62" t="str">
        <f>IF(A7229="","",IF(COUNTIF($A$2:B7228,Encodage!B7229)&gt;0,"",IF(AND(Encodage!B7229&gt;=$G$2,Encodage!A7229&lt;=$H$2),Encodage!C7229,"")))</f>
        <v/>
      </c>
      <c r="C7229" s="62"/>
      <c r="D7229" s="61"/>
      <c r="E7229" s="61"/>
      <c r="F7229" s="61"/>
      <c r="G7229" s="61"/>
      <c r="H7229" s="61"/>
      <c r="I7229" s="61"/>
      <c r="J7229" s="61"/>
      <c r="K7229" s="61"/>
    </row>
    <row r="7230" spans="1:11">
      <c r="A7230" s="62" t="str">
        <f>IF(Encodage!A7230="","",IF(COUNTIF($A$2:A7229,Encodage!A7230),"",IF(AND(Encodage!A7230&gt;=$G$2,Encodage!A7230&lt;=$H$2),Encodage!B7230,"")))</f>
        <v/>
      </c>
      <c r="B7230" s="62" t="str">
        <f>IF(A7230="","",IF(COUNTIF($A$2:B7229,Encodage!B7230)&gt;0,"",IF(AND(Encodage!B7230&gt;=$G$2,Encodage!A7230&lt;=$H$2),Encodage!C7230,"")))</f>
        <v/>
      </c>
      <c r="C7230" s="62"/>
      <c r="D7230" s="61"/>
      <c r="E7230" s="61"/>
      <c r="F7230" s="61"/>
      <c r="G7230" s="61"/>
      <c r="H7230" s="61"/>
      <c r="I7230" s="61"/>
      <c r="J7230" s="61"/>
      <c r="K7230" s="61"/>
    </row>
    <row r="7231" spans="1:11">
      <c r="A7231" s="62" t="str">
        <f>IF(Encodage!A7231="","",IF(COUNTIF($A$2:A7230,Encodage!A7231),"",IF(AND(Encodage!A7231&gt;=$G$2,Encodage!A7231&lt;=$H$2),Encodage!B7231,"")))</f>
        <v/>
      </c>
      <c r="B7231" s="62" t="str">
        <f>IF(A7231="","",IF(COUNTIF($A$2:B7230,Encodage!B7231)&gt;0,"",IF(AND(Encodage!B7231&gt;=$G$2,Encodage!A7231&lt;=$H$2),Encodage!C7231,"")))</f>
        <v/>
      </c>
      <c r="C7231" s="62"/>
      <c r="D7231" s="61"/>
      <c r="E7231" s="61"/>
      <c r="F7231" s="61"/>
      <c r="G7231" s="61"/>
      <c r="H7231" s="61"/>
      <c r="I7231" s="61"/>
      <c r="J7231" s="61"/>
      <c r="K7231" s="61"/>
    </row>
    <row r="7232" spans="1:11">
      <c r="A7232" s="62" t="str">
        <f>IF(Encodage!A7232="","",IF(COUNTIF($A$2:A7231,Encodage!A7232),"",IF(AND(Encodage!A7232&gt;=$G$2,Encodage!A7232&lt;=$H$2),Encodage!B7232,"")))</f>
        <v/>
      </c>
      <c r="B7232" s="62" t="str">
        <f>IF(A7232="","",IF(COUNTIF($A$2:B7231,Encodage!B7232)&gt;0,"",IF(AND(Encodage!B7232&gt;=$G$2,Encodage!A7232&lt;=$H$2),Encodage!C7232,"")))</f>
        <v/>
      </c>
      <c r="C7232" s="62"/>
      <c r="D7232" s="61"/>
      <c r="E7232" s="61"/>
      <c r="F7232" s="61"/>
      <c r="G7232" s="61"/>
      <c r="H7232" s="61"/>
      <c r="I7232" s="61"/>
      <c r="J7232" s="61"/>
      <c r="K7232" s="61"/>
    </row>
    <row r="7233" spans="1:11">
      <c r="A7233" s="62" t="str">
        <f>IF(Encodage!A7233="","",IF(COUNTIF($A$2:A7232,Encodage!A7233),"",IF(AND(Encodage!A7233&gt;=$G$2,Encodage!A7233&lt;=$H$2),Encodage!B7233,"")))</f>
        <v/>
      </c>
      <c r="B7233" s="62" t="str">
        <f>IF(A7233="","",IF(COUNTIF($A$2:B7232,Encodage!B7233)&gt;0,"",IF(AND(Encodage!B7233&gt;=$G$2,Encodage!A7233&lt;=$H$2),Encodage!C7233,"")))</f>
        <v/>
      </c>
      <c r="C7233" s="62"/>
      <c r="D7233" s="61"/>
      <c r="E7233" s="61"/>
      <c r="F7233" s="61"/>
      <c r="G7233" s="61"/>
      <c r="H7233" s="61"/>
      <c r="I7233" s="61"/>
      <c r="J7233" s="61"/>
      <c r="K7233" s="61"/>
    </row>
    <row r="7234" spans="1:11">
      <c r="A7234" s="62" t="str">
        <f>IF(Encodage!A7234="","",IF(COUNTIF($A$2:A7233,Encodage!A7234),"",IF(AND(Encodage!A7234&gt;=$G$2,Encodage!A7234&lt;=$H$2),Encodage!B7234,"")))</f>
        <v/>
      </c>
      <c r="B7234" s="62" t="str">
        <f>IF(A7234="","",IF(COUNTIF($A$2:B7233,Encodage!B7234)&gt;0,"",IF(AND(Encodage!B7234&gt;=$G$2,Encodage!A7234&lt;=$H$2),Encodage!C7234,"")))</f>
        <v/>
      </c>
      <c r="C7234" s="62"/>
      <c r="D7234" s="61"/>
      <c r="E7234" s="61"/>
      <c r="F7234" s="61"/>
      <c r="G7234" s="61"/>
      <c r="H7234" s="61"/>
      <c r="I7234" s="61"/>
      <c r="J7234" s="61"/>
      <c r="K7234" s="61"/>
    </row>
    <row r="7235" spans="1:11">
      <c r="A7235" s="62" t="str">
        <f>IF(Encodage!A7235="","",IF(COUNTIF($A$2:A7234,Encodage!A7235),"",IF(AND(Encodage!A7235&gt;=$G$2,Encodage!A7235&lt;=$H$2),Encodage!B7235,"")))</f>
        <v/>
      </c>
      <c r="B7235" s="62" t="str">
        <f>IF(A7235="","",IF(COUNTIF($A$2:B7234,Encodage!B7235)&gt;0,"",IF(AND(Encodage!B7235&gt;=$G$2,Encodage!A7235&lt;=$H$2),Encodage!C7235,"")))</f>
        <v/>
      </c>
      <c r="C7235" s="62"/>
      <c r="D7235" s="61"/>
      <c r="E7235" s="61"/>
      <c r="F7235" s="61"/>
      <c r="G7235" s="61"/>
      <c r="H7235" s="61"/>
      <c r="I7235" s="61"/>
      <c r="J7235" s="61"/>
      <c r="K7235" s="61"/>
    </row>
    <row r="7236" spans="1:11">
      <c r="A7236" s="62" t="str">
        <f>IF(Encodage!A7236="","",IF(COUNTIF($A$2:A7235,Encodage!A7236),"",IF(AND(Encodage!A7236&gt;=$G$2,Encodage!A7236&lt;=$H$2),Encodage!B7236,"")))</f>
        <v/>
      </c>
      <c r="B7236" s="62" t="str">
        <f>IF(A7236="","",IF(COUNTIF($A$2:B7235,Encodage!B7236)&gt;0,"",IF(AND(Encodage!B7236&gt;=$G$2,Encodage!A7236&lt;=$H$2),Encodage!C7236,"")))</f>
        <v/>
      </c>
      <c r="C7236" s="62"/>
      <c r="D7236" s="61"/>
      <c r="E7236" s="61"/>
      <c r="F7236" s="61"/>
      <c r="G7236" s="61"/>
      <c r="H7236" s="61"/>
      <c r="I7236" s="61"/>
      <c r="J7236" s="61"/>
      <c r="K7236" s="61"/>
    </row>
    <row r="7237" spans="1:11">
      <c r="A7237" s="62" t="str">
        <f>IF(Encodage!A7237="","",IF(COUNTIF($A$2:A7236,Encodage!A7237),"",IF(AND(Encodage!A7237&gt;=$G$2,Encodage!A7237&lt;=$H$2),Encodage!B7237,"")))</f>
        <v/>
      </c>
      <c r="B7237" s="62" t="str">
        <f>IF(A7237="","",IF(COUNTIF($A$2:B7236,Encodage!B7237)&gt;0,"",IF(AND(Encodage!B7237&gt;=$G$2,Encodage!A7237&lt;=$H$2),Encodage!C7237,"")))</f>
        <v/>
      </c>
      <c r="C7237" s="62"/>
      <c r="D7237" s="61"/>
      <c r="E7237" s="61"/>
      <c r="F7237" s="61"/>
      <c r="G7237" s="61"/>
      <c r="H7237" s="61"/>
      <c r="I7237" s="61"/>
      <c r="J7237" s="61"/>
      <c r="K7237" s="61"/>
    </row>
    <row r="7238" spans="1:11">
      <c r="A7238" s="62" t="str">
        <f>IF(Encodage!A7238="","",IF(COUNTIF($A$2:A7237,Encodage!A7238),"",IF(AND(Encodage!A7238&gt;=$G$2,Encodage!A7238&lt;=$H$2),Encodage!B7238,"")))</f>
        <v/>
      </c>
      <c r="B7238" s="62" t="str">
        <f>IF(A7238="","",IF(COUNTIF($A$2:B7237,Encodage!B7238)&gt;0,"",IF(AND(Encodage!B7238&gt;=$G$2,Encodage!A7238&lt;=$H$2),Encodage!C7238,"")))</f>
        <v/>
      </c>
      <c r="C7238" s="62"/>
      <c r="D7238" s="61"/>
      <c r="E7238" s="61"/>
      <c r="F7238" s="61"/>
      <c r="G7238" s="61"/>
      <c r="H7238" s="61"/>
      <c r="I7238" s="61"/>
      <c r="J7238" s="61"/>
      <c r="K7238" s="61"/>
    </row>
    <row r="7239" spans="1:11">
      <c r="A7239" s="62" t="str">
        <f>IF(Encodage!A7239="","",IF(COUNTIF($A$2:A7238,Encodage!A7239),"",IF(AND(Encodage!A7239&gt;=$G$2,Encodage!A7239&lt;=$H$2),Encodage!B7239,"")))</f>
        <v/>
      </c>
      <c r="B7239" s="62" t="str">
        <f>IF(A7239="","",IF(COUNTIF($A$2:B7238,Encodage!B7239)&gt;0,"",IF(AND(Encodage!B7239&gt;=$G$2,Encodage!A7239&lt;=$H$2),Encodage!C7239,"")))</f>
        <v/>
      </c>
      <c r="C7239" s="62"/>
      <c r="D7239" s="61"/>
      <c r="E7239" s="61"/>
      <c r="F7239" s="61"/>
      <c r="G7239" s="61"/>
      <c r="H7239" s="61"/>
      <c r="I7239" s="61"/>
      <c r="J7239" s="61"/>
      <c r="K7239" s="61"/>
    </row>
    <row r="7240" spans="1:11">
      <c r="A7240" s="62" t="str">
        <f>IF(Encodage!A7240="","",IF(COUNTIF($A$2:A7239,Encodage!A7240),"",IF(AND(Encodage!A7240&gt;=$G$2,Encodage!A7240&lt;=$H$2),Encodage!B7240,"")))</f>
        <v/>
      </c>
      <c r="B7240" s="62" t="str">
        <f>IF(A7240="","",IF(COUNTIF($A$2:B7239,Encodage!B7240)&gt;0,"",IF(AND(Encodage!B7240&gt;=$G$2,Encodage!A7240&lt;=$H$2),Encodage!C7240,"")))</f>
        <v/>
      </c>
      <c r="C7240" s="62"/>
      <c r="D7240" s="61"/>
      <c r="E7240" s="61"/>
      <c r="F7240" s="61"/>
      <c r="G7240" s="61"/>
      <c r="H7240" s="61"/>
      <c r="I7240" s="61"/>
      <c r="J7240" s="61"/>
      <c r="K7240" s="61"/>
    </row>
    <row r="7241" spans="1:11">
      <c r="A7241" s="62" t="str">
        <f>IF(Encodage!A7241="","",IF(COUNTIF($A$2:A7240,Encodage!A7241),"",IF(AND(Encodage!A7241&gt;=$G$2,Encodage!A7241&lt;=$H$2),Encodage!B7241,"")))</f>
        <v/>
      </c>
      <c r="B7241" s="62" t="str">
        <f>IF(A7241="","",IF(COUNTIF($A$2:B7240,Encodage!B7241)&gt;0,"",IF(AND(Encodage!B7241&gt;=$G$2,Encodage!A7241&lt;=$H$2),Encodage!C7241,"")))</f>
        <v/>
      </c>
      <c r="C7241" s="62"/>
      <c r="D7241" s="61"/>
      <c r="E7241" s="61"/>
      <c r="F7241" s="61"/>
      <c r="G7241" s="61"/>
      <c r="H7241" s="61"/>
      <c r="I7241" s="61"/>
      <c r="J7241" s="61"/>
      <c r="K7241" s="61"/>
    </row>
    <row r="7242" spans="1:11">
      <c r="A7242" s="62" t="str">
        <f>IF(Encodage!A7242="","",IF(COUNTIF($A$2:A7241,Encodage!A7242),"",IF(AND(Encodage!A7242&gt;=$G$2,Encodage!A7242&lt;=$H$2),Encodage!B7242,"")))</f>
        <v/>
      </c>
      <c r="B7242" s="62" t="str">
        <f>IF(A7242="","",IF(COUNTIF($A$2:B7241,Encodage!B7242)&gt;0,"",IF(AND(Encodage!B7242&gt;=$G$2,Encodage!A7242&lt;=$H$2),Encodage!C7242,"")))</f>
        <v/>
      </c>
      <c r="C7242" s="62"/>
      <c r="D7242" s="61"/>
      <c r="E7242" s="61"/>
      <c r="F7242" s="61"/>
      <c r="G7242" s="61"/>
      <c r="H7242" s="61"/>
      <c r="I7242" s="61"/>
      <c r="J7242" s="61"/>
      <c r="K7242" s="61"/>
    </row>
    <row r="7243" spans="1:11">
      <c r="A7243" s="62" t="str">
        <f>IF(Encodage!A7243="","",IF(COUNTIF($A$2:A7242,Encodage!A7243),"",IF(AND(Encodage!A7243&gt;=$G$2,Encodage!A7243&lt;=$H$2),Encodage!B7243,"")))</f>
        <v/>
      </c>
      <c r="B7243" s="62" t="str">
        <f>IF(A7243="","",IF(COUNTIF($A$2:B7242,Encodage!B7243)&gt;0,"",IF(AND(Encodage!B7243&gt;=$G$2,Encodage!A7243&lt;=$H$2),Encodage!C7243,"")))</f>
        <v/>
      </c>
      <c r="C7243" s="62"/>
      <c r="D7243" s="61"/>
      <c r="E7243" s="61"/>
      <c r="F7243" s="61"/>
      <c r="G7243" s="61"/>
      <c r="H7243" s="61"/>
      <c r="I7243" s="61"/>
      <c r="J7243" s="61"/>
      <c r="K7243" s="61"/>
    </row>
    <row r="7244" spans="1:11">
      <c r="A7244" s="62" t="str">
        <f>IF(Encodage!A7244="","",IF(COUNTIF($A$2:A7243,Encodage!A7244),"",IF(AND(Encodage!A7244&gt;=$G$2,Encodage!A7244&lt;=$H$2),Encodage!B7244,"")))</f>
        <v/>
      </c>
      <c r="B7244" s="62" t="str">
        <f>IF(A7244="","",IF(COUNTIF($A$2:B7243,Encodage!B7244)&gt;0,"",IF(AND(Encodage!B7244&gt;=$G$2,Encodage!A7244&lt;=$H$2),Encodage!C7244,"")))</f>
        <v/>
      </c>
      <c r="C7244" s="62"/>
      <c r="D7244" s="61"/>
      <c r="E7244" s="61"/>
      <c r="F7244" s="61"/>
      <c r="G7244" s="61"/>
      <c r="H7244" s="61"/>
      <c r="I7244" s="61"/>
      <c r="J7244" s="61"/>
      <c r="K7244" s="61"/>
    </row>
    <row r="7245" spans="1:11">
      <c r="A7245" s="62" t="str">
        <f>IF(Encodage!A7245="","",IF(COUNTIF($A$2:A7244,Encodage!A7245),"",IF(AND(Encodage!A7245&gt;=$G$2,Encodage!A7245&lt;=$H$2),Encodage!B7245,"")))</f>
        <v/>
      </c>
      <c r="B7245" s="62" t="str">
        <f>IF(A7245="","",IF(COUNTIF($A$2:B7244,Encodage!B7245)&gt;0,"",IF(AND(Encodage!B7245&gt;=$G$2,Encodage!A7245&lt;=$H$2),Encodage!C7245,"")))</f>
        <v/>
      </c>
      <c r="C7245" s="62"/>
      <c r="D7245" s="61"/>
      <c r="E7245" s="61"/>
      <c r="F7245" s="61"/>
      <c r="G7245" s="61"/>
      <c r="H7245" s="61"/>
      <c r="I7245" s="61"/>
      <c r="J7245" s="61"/>
      <c r="K7245" s="61"/>
    </row>
    <row r="7246" spans="1:11">
      <c r="A7246" s="62" t="str">
        <f>IF(Encodage!A7246="","",IF(COUNTIF($A$2:A7245,Encodage!A7246),"",IF(AND(Encodage!A7246&gt;=$G$2,Encodage!A7246&lt;=$H$2),Encodage!B7246,"")))</f>
        <v/>
      </c>
      <c r="B7246" s="62" t="str">
        <f>IF(A7246="","",IF(COUNTIF($A$2:B7245,Encodage!B7246)&gt;0,"",IF(AND(Encodage!B7246&gt;=$G$2,Encodage!A7246&lt;=$H$2),Encodage!C7246,"")))</f>
        <v/>
      </c>
      <c r="C7246" s="62"/>
      <c r="D7246" s="61"/>
      <c r="E7246" s="61"/>
      <c r="F7246" s="61"/>
      <c r="G7246" s="61"/>
      <c r="H7246" s="61"/>
      <c r="I7246" s="61"/>
      <c r="J7246" s="61"/>
      <c r="K7246" s="61"/>
    </row>
    <row r="7247" spans="1:11">
      <c r="A7247" s="62" t="str">
        <f>IF(Encodage!A7247="","",IF(COUNTIF($A$2:A7246,Encodage!A7247),"",IF(AND(Encodage!A7247&gt;=$G$2,Encodage!A7247&lt;=$H$2),Encodage!B7247,"")))</f>
        <v/>
      </c>
      <c r="B7247" s="62" t="str">
        <f>IF(A7247="","",IF(COUNTIF($A$2:B7246,Encodage!B7247)&gt;0,"",IF(AND(Encodage!B7247&gt;=$G$2,Encodage!A7247&lt;=$H$2),Encodage!C7247,"")))</f>
        <v/>
      </c>
      <c r="C7247" s="62"/>
      <c r="D7247" s="61"/>
      <c r="E7247" s="61"/>
      <c r="F7247" s="61"/>
      <c r="G7247" s="61"/>
      <c r="H7247" s="61"/>
      <c r="I7247" s="61"/>
      <c r="J7247" s="61"/>
      <c r="K7247" s="61"/>
    </row>
    <row r="7248" spans="1:11">
      <c r="A7248" s="62" t="str">
        <f>IF(Encodage!A7248="","",IF(COUNTIF($A$2:A7247,Encodage!A7248),"",IF(AND(Encodage!A7248&gt;=$G$2,Encodage!A7248&lt;=$H$2),Encodage!B7248,"")))</f>
        <v/>
      </c>
      <c r="B7248" s="62" t="str">
        <f>IF(A7248="","",IF(COUNTIF($A$2:B7247,Encodage!B7248)&gt;0,"",IF(AND(Encodage!B7248&gt;=$G$2,Encodage!A7248&lt;=$H$2),Encodage!C7248,"")))</f>
        <v/>
      </c>
      <c r="C7248" s="62"/>
      <c r="D7248" s="61"/>
      <c r="E7248" s="61"/>
      <c r="F7248" s="61"/>
      <c r="G7248" s="61"/>
      <c r="H7248" s="61"/>
      <c r="I7248" s="61"/>
      <c r="J7248" s="61"/>
      <c r="K7248" s="61"/>
    </row>
    <row r="7249" spans="1:11">
      <c r="A7249" s="62" t="str">
        <f>IF(Encodage!A7249="","",IF(COUNTIF($A$2:A7248,Encodage!A7249),"",IF(AND(Encodage!A7249&gt;=$G$2,Encodage!A7249&lt;=$H$2),Encodage!B7249,"")))</f>
        <v/>
      </c>
      <c r="B7249" s="62" t="str">
        <f>IF(A7249="","",IF(COUNTIF($A$2:B7248,Encodage!B7249)&gt;0,"",IF(AND(Encodage!B7249&gt;=$G$2,Encodage!A7249&lt;=$H$2),Encodage!C7249,"")))</f>
        <v/>
      </c>
      <c r="C7249" s="62"/>
      <c r="D7249" s="61"/>
      <c r="E7249" s="61"/>
      <c r="F7249" s="61"/>
      <c r="G7249" s="61"/>
      <c r="H7249" s="61"/>
      <c r="I7249" s="61"/>
      <c r="J7249" s="61"/>
      <c r="K7249" s="61"/>
    </row>
    <row r="7250" spans="1:11">
      <c r="A7250" s="62" t="str">
        <f>IF(Encodage!A7250="","",IF(COUNTIF($A$2:A7249,Encodage!A7250),"",IF(AND(Encodage!A7250&gt;=$G$2,Encodage!A7250&lt;=$H$2),Encodage!B7250,"")))</f>
        <v/>
      </c>
      <c r="B7250" s="62" t="str">
        <f>IF(A7250="","",IF(COUNTIF($A$2:B7249,Encodage!B7250)&gt;0,"",IF(AND(Encodage!B7250&gt;=$G$2,Encodage!A7250&lt;=$H$2),Encodage!C7250,"")))</f>
        <v/>
      </c>
      <c r="C7250" s="62"/>
      <c r="D7250" s="61"/>
      <c r="E7250" s="61"/>
      <c r="F7250" s="61"/>
      <c r="G7250" s="61"/>
      <c r="H7250" s="61"/>
      <c r="I7250" s="61"/>
      <c r="J7250" s="61"/>
      <c r="K7250" s="61"/>
    </row>
    <row r="7251" spans="1:11">
      <c r="A7251" s="62" t="str">
        <f>IF(Encodage!A7251="","",IF(COUNTIF($A$2:A7250,Encodage!A7251),"",IF(AND(Encodage!A7251&gt;=$G$2,Encodage!A7251&lt;=$H$2),Encodage!B7251,"")))</f>
        <v/>
      </c>
      <c r="B7251" s="62" t="str">
        <f>IF(A7251="","",IF(COUNTIF($A$2:B7250,Encodage!B7251)&gt;0,"",IF(AND(Encodage!B7251&gt;=$G$2,Encodage!A7251&lt;=$H$2),Encodage!C7251,"")))</f>
        <v/>
      </c>
      <c r="C7251" s="62"/>
      <c r="D7251" s="61"/>
      <c r="E7251" s="61"/>
      <c r="F7251" s="61"/>
      <c r="G7251" s="61"/>
      <c r="H7251" s="61"/>
      <c r="I7251" s="61"/>
      <c r="J7251" s="61"/>
      <c r="K7251" s="61"/>
    </row>
    <row r="7252" spans="1:11">
      <c r="A7252" s="62" t="str">
        <f>IF(Encodage!A7252="","",IF(COUNTIF($A$2:A7251,Encodage!A7252),"",IF(AND(Encodage!A7252&gt;=$G$2,Encodage!A7252&lt;=$H$2),Encodage!B7252,"")))</f>
        <v/>
      </c>
      <c r="B7252" s="62" t="str">
        <f>IF(A7252="","",IF(COUNTIF($A$2:B7251,Encodage!B7252)&gt;0,"",IF(AND(Encodage!B7252&gt;=$G$2,Encodage!A7252&lt;=$H$2),Encodage!C7252,"")))</f>
        <v/>
      </c>
      <c r="C7252" s="62"/>
      <c r="D7252" s="61"/>
      <c r="E7252" s="61"/>
      <c r="F7252" s="61"/>
      <c r="G7252" s="61"/>
      <c r="H7252" s="61"/>
      <c r="I7252" s="61"/>
      <c r="J7252" s="61"/>
      <c r="K7252" s="61"/>
    </row>
    <row r="7253" spans="1:11">
      <c r="A7253" s="62" t="str">
        <f>IF(Encodage!A7253="","",IF(COUNTIF($A$2:A7252,Encodage!A7253),"",IF(AND(Encodage!A7253&gt;=$G$2,Encodage!A7253&lt;=$H$2),Encodage!B7253,"")))</f>
        <v/>
      </c>
      <c r="B7253" s="62" t="str">
        <f>IF(A7253="","",IF(COUNTIF($A$2:B7252,Encodage!B7253)&gt;0,"",IF(AND(Encodage!B7253&gt;=$G$2,Encodage!A7253&lt;=$H$2),Encodage!C7253,"")))</f>
        <v/>
      </c>
      <c r="C7253" s="62"/>
      <c r="D7253" s="61"/>
      <c r="E7253" s="61"/>
      <c r="F7253" s="61"/>
      <c r="G7253" s="61"/>
      <c r="H7253" s="61"/>
      <c r="I7253" s="61"/>
      <c r="J7253" s="61"/>
      <c r="K7253" s="61"/>
    </row>
    <row r="7254" spans="1:11">
      <c r="A7254" s="62" t="str">
        <f>IF(Encodage!A7254="","",IF(COUNTIF($A$2:A7253,Encodage!A7254),"",IF(AND(Encodage!A7254&gt;=$G$2,Encodage!A7254&lt;=$H$2),Encodage!B7254,"")))</f>
        <v/>
      </c>
      <c r="B7254" s="62" t="str">
        <f>IF(A7254="","",IF(COUNTIF($A$2:B7253,Encodage!B7254)&gt;0,"",IF(AND(Encodage!B7254&gt;=$G$2,Encodage!A7254&lt;=$H$2),Encodage!C7254,"")))</f>
        <v/>
      </c>
      <c r="C7254" s="62"/>
      <c r="D7254" s="61"/>
      <c r="E7254" s="61"/>
      <c r="F7254" s="61"/>
      <c r="G7254" s="61"/>
      <c r="H7254" s="61"/>
      <c r="I7254" s="61"/>
      <c r="J7254" s="61"/>
      <c r="K7254" s="61"/>
    </row>
    <row r="7255" spans="1:11">
      <c r="A7255" s="62" t="str">
        <f>IF(Encodage!A7255="","",IF(COUNTIF($A$2:A7254,Encodage!A7255),"",IF(AND(Encodage!A7255&gt;=$G$2,Encodage!A7255&lt;=$H$2),Encodage!B7255,"")))</f>
        <v/>
      </c>
      <c r="B7255" s="62" t="str">
        <f>IF(A7255="","",IF(COUNTIF($A$2:B7254,Encodage!B7255)&gt;0,"",IF(AND(Encodage!B7255&gt;=$G$2,Encodage!A7255&lt;=$H$2),Encodage!C7255,"")))</f>
        <v/>
      </c>
      <c r="C7255" s="62"/>
      <c r="D7255" s="61"/>
      <c r="E7255" s="61"/>
      <c r="F7255" s="61"/>
      <c r="G7255" s="61"/>
      <c r="H7255" s="61"/>
      <c r="I7255" s="61"/>
      <c r="J7255" s="61"/>
      <c r="K7255" s="61"/>
    </row>
    <row r="7256" spans="1:11">
      <c r="A7256" s="62" t="str">
        <f>IF(Encodage!A7256="","",IF(COUNTIF($A$2:A7255,Encodage!A7256),"",IF(AND(Encodage!A7256&gt;=$G$2,Encodage!A7256&lt;=$H$2),Encodage!B7256,"")))</f>
        <v/>
      </c>
      <c r="B7256" s="62" t="str">
        <f>IF(A7256="","",IF(COUNTIF($A$2:B7255,Encodage!B7256)&gt;0,"",IF(AND(Encodage!B7256&gt;=$G$2,Encodage!A7256&lt;=$H$2),Encodage!C7256,"")))</f>
        <v/>
      </c>
      <c r="C7256" s="62"/>
      <c r="D7256" s="61"/>
      <c r="E7256" s="61"/>
      <c r="F7256" s="61"/>
      <c r="G7256" s="61"/>
      <c r="H7256" s="61"/>
      <c r="I7256" s="61"/>
      <c r="J7256" s="61"/>
      <c r="K7256" s="61"/>
    </row>
    <row r="7257" spans="1:11">
      <c r="A7257" s="62" t="str">
        <f>IF(Encodage!A7257="","",IF(COUNTIF($A$2:A7256,Encodage!A7257),"",IF(AND(Encodage!A7257&gt;=$G$2,Encodage!A7257&lt;=$H$2),Encodage!B7257,"")))</f>
        <v/>
      </c>
      <c r="B7257" s="62" t="str">
        <f>IF(A7257="","",IF(COUNTIF($A$2:B7256,Encodage!B7257)&gt;0,"",IF(AND(Encodage!B7257&gt;=$G$2,Encodage!A7257&lt;=$H$2),Encodage!C7257,"")))</f>
        <v/>
      </c>
      <c r="C7257" s="62"/>
      <c r="D7257" s="61"/>
      <c r="E7257" s="61"/>
      <c r="F7257" s="61"/>
      <c r="G7257" s="61"/>
      <c r="H7257" s="61"/>
      <c r="I7257" s="61"/>
      <c r="J7257" s="61"/>
      <c r="K7257" s="61"/>
    </row>
    <row r="7258" spans="1:11">
      <c r="A7258" s="62" t="str">
        <f>IF(Encodage!A7258="","",IF(COUNTIF($A$2:A7257,Encodage!A7258),"",IF(AND(Encodage!A7258&gt;=$G$2,Encodage!A7258&lt;=$H$2),Encodage!B7258,"")))</f>
        <v/>
      </c>
      <c r="B7258" s="62" t="str">
        <f>IF(A7258="","",IF(COUNTIF($A$2:B7257,Encodage!B7258)&gt;0,"",IF(AND(Encodage!B7258&gt;=$G$2,Encodage!A7258&lt;=$H$2),Encodage!C7258,"")))</f>
        <v/>
      </c>
      <c r="C7258" s="62"/>
      <c r="D7258" s="61"/>
      <c r="E7258" s="61"/>
      <c r="F7258" s="61"/>
      <c r="G7258" s="61"/>
      <c r="H7258" s="61"/>
      <c r="I7258" s="61"/>
      <c r="J7258" s="61"/>
      <c r="K7258" s="61"/>
    </row>
    <row r="7259" spans="1:11">
      <c r="A7259" s="62" t="str">
        <f>IF(Encodage!A7259="","",IF(COUNTIF($A$2:A7258,Encodage!A7259),"",IF(AND(Encodage!A7259&gt;=$G$2,Encodage!A7259&lt;=$H$2),Encodage!B7259,"")))</f>
        <v/>
      </c>
      <c r="B7259" s="62" t="str">
        <f>IF(A7259="","",IF(COUNTIF($A$2:B7258,Encodage!B7259)&gt;0,"",IF(AND(Encodage!B7259&gt;=$G$2,Encodage!A7259&lt;=$H$2),Encodage!C7259,"")))</f>
        <v/>
      </c>
      <c r="C7259" s="62"/>
      <c r="D7259" s="61"/>
      <c r="E7259" s="61"/>
      <c r="F7259" s="61"/>
      <c r="G7259" s="61"/>
      <c r="H7259" s="61"/>
      <c r="I7259" s="61"/>
      <c r="J7259" s="61"/>
      <c r="K7259" s="61"/>
    </row>
    <row r="7260" spans="1:11">
      <c r="A7260" s="62" t="str">
        <f>IF(Encodage!A7260="","",IF(COUNTIF($A$2:A7259,Encodage!A7260),"",IF(AND(Encodage!A7260&gt;=$G$2,Encodage!A7260&lt;=$H$2),Encodage!B7260,"")))</f>
        <v/>
      </c>
      <c r="B7260" s="62" t="str">
        <f>IF(A7260="","",IF(COUNTIF($A$2:B7259,Encodage!B7260)&gt;0,"",IF(AND(Encodage!B7260&gt;=$G$2,Encodage!A7260&lt;=$H$2),Encodage!C7260,"")))</f>
        <v/>
      </c>
      <c r="C7260" s="62"/>
      <c r="D7260" s="61"/>
      <c r="E7260" s="61"/>
      <c r="F7260" s="61"/>
      <c r="G7260" s="61"/>
      <c r="H7260" s="61"/>
      <c r="I7260" s="61"/>
      <c r="J7260" s="61"/>
      <c r="K7260" s="61"/>
    </row>
    <row r="7261" spans="1:11">
      <c r="A7261" s="62" t="str">
        <f>IF(Encodage!A7261="","",IF(COUNTIF($A$2:A7260,Encodage!A7261),"",IF(AND(Encodage!A7261&gt;=$G$2,Encodage!A7261&lt;=$H$2),Encodage!B7261,"")))</f>
        <v/>
      </c>
      <c r="B7261" s="62" t="str">
        <f>IF(A7261="","",IF(COUNTIF($A$2:B7260,Encodage!B7261)&gt;0,"",IF(AND(Encodage!B7261&gt;=$G$2,Encodage!A7261&lt;=$H$2),Encodage!C7261,"")))</f>
        <v/>
      </c>
      <c r="C7261" s="62"/>
      <c r="D7261" s="61"/>
      <c r="E7261" s="61"/>
      <c r="F7261" s="61"/>
      <c r="G7261" s="61"/>
      <c r="H7261" s="61"/>
      <c r="I7261" s="61"/>
      <c r="J7261" s="61"/>
      <c r="K7261" s="61"/>
    </row>
    <row r="7262" spans="1:11">
      <c r="A7262" s="62" t="str">
        <f>IF(Encodage!A7262="","",IF(COUNTIF($A$2:A7261,Encodage!A7262),"",IF(AND(Encodage!A7262&gt;=$G$2,Encodage!A7262&lt;=$H$2),Encodage!B7262,"")))</f>
        <v/>
      </c>
      <c r="B7262" s="62" t="str">
        <f>IF(A7262="","",IF(COUNTIF($A$2:B7261,Encodage!B7262)&gt;0,"",IF(AND(Encodage!B7262&gt;=$G$2,Encodage!A7262&lt;=$H$2),Encodage!C7262,"")))</f>
        <v/>
      </c>
      <c r="C7262" s="62"/>
      <c r="D7262" s="61"/>
      <c r="E7262" s="61"/>
      <c r="F7262" s="61"/>
      <c r="G7262" s="61"/>
      <c r="H7262" s="61"/>
      <c r="I7262" s="61"/>
      <c r="J7262" s="61"/>
      <c r="K7262" s="61"/>
    </row>
    <row r="7263" spans="1:11">
      <c r="A7263" s="62" t="str">
        <f>IF(Encodage!A7263="","",IF(COUNTIF($A$2:A7262,Encodage!A7263),"",IF(AND(Encodage!A7263&gt;=$G$2,Encodage!A7263&lt;=$H$2),Encodage!B7263,"")))</f>
        <v/>
      </c>
      <c r="B7263" s="62" t="str">
        <f>IF(A7263="","",IF(COUNTIF($A$2:B7262,Encodage!B7263)&gt;0,"",IF(AND(Encodage!B7263&gt;=$G$2,Encodage!A7263&lt;=$H$2),Encodage!C7263,"")))</f>
        <v/>
      </c>
      <c r="C7263" s="62"/>
      <c r="D7263" s="61"/>
      <c r="E7263" s="61"/>
      <c r="F7263" s="61"/>
      <c r="G7263" s="61"/>
      <c r="H7263" s="61"/>
      <c r="I7263" s="61"/>
      <c r="J7263" s="61"/>
      <c r="K7263" s="61"/>
    </row>
    <row r="7264" spans="1:11">
      <c r="A7264" s="62" t="str">
        <f>IF(Encodage!A7264="","",IF(COUNTIF($A$2:A7263,Encodage!A7264),"",IF(AND(Encodage!A7264&gt;=$G$2,Encodage!A7264&lt;=$H$2),Encodage!B7264,"")))</f>
        <v/>
      </c>
      <c r="B7264" s="62" t="str">
        <f>IF(A7264="","",IF(COUNTIF($A$2:B7263,Encodage!B7264)&gt;0,"",IF(AND(Encodage!B7264&gt;=$G$2,Encodage!A7264&lt;=$H$2),Encodage!C7264,"")))</f>
        <v/>
      </c>
      <c r="C7264" s="62"/>
      <c r="D7264" s="61"/>
      <c r="E7264" s="61"/>
      <c r="F7264" s="61"/>
      <c r="G7264" s="61"/>
      <c r="H7264" s="61"/>
      <c r="I7264" s="61"/>
      <c r="J7264" s="61"/>
      <c r="K7264" s="61"/>
    </row>
    <row r="7265" spans="1:11">
      <c r="A7265" s="62" t="str">
        <f>IF(Encodage!A7265="","",IF(COUNTIF($A$2:A7264,Encodage!A7265),"",IF(AND(Encodage!A7265&gt;=$G$2,Encodage!A7265&lt;=$H$2),Encodage!B7265,"")))</f>
        <v/>
      </c>
      <c r="B7265" s="62" t="str">
        <f>IF(A7265="","",IF(COUNTIF($A$2:B7264,Encodage!B7265)&gt;0,"",IF(AND(Encodage!B7265&gt;=$G$2,Encodage!A7265&lt;=$H$2),Encodage!C7265,"")))</f>
        <v/>
      </c>
      <c r="C7265" s="62"/>
      <c r="D7265" s="61"/>
      <c r="E7265" s="61"/>
      <c r="F7265" s="61"/>
      <c r="G7265" s="61"/>
      <c r="H7265" s="61"/>
      <c r="I7265" s="61"/>
      <c r="J7265" s="61"/>
      <c r="K7265" s="61"/>
    </row>
    <row r="7266" spans="1:11">
      <c r="A7266" s="62" t="str">
        <f>IF(Encodage!A7266="","",IF(COUNTIF($A$2:A7265,Encodage!A7266),"",IF(AND(Encodage!A7266&gt;=$G$2,Encodage!A7266&lt;=$H$2),Encodage!B7266,"")))</f>
        <v/>
      </c>
      <c r="B7266" s="62" t="str">
        <f>IF(A7266="","",IF(COUNTIF($A$2:B7265,Encodage!B7266)&gt;0,"",IF(AND(Encodage!B7266&gt;=$G$2,Encodage!A7266&lt;=$H$2),Encodage!C7266,"")))</f>
        <v/>
      </c>
      <c r="C7266" s="62"/>
      <c r="D7266" s="61"/>
      <c r="E7266" s="61"/>
      <c r="F7266" s="61"/>
      <c r="G7266" s="61"/>
      <c r="H7266" s="61"/>
      <c r="I7266" s="61"/>
      <c r="J7266" s="61"/>
      <c r="K7266" s="61"/>
    </row>
    <row r="7267" spans="1:11">
      <c r="A7267" s="62" t="str">
        <f>IF(Encodage!A7267="","",IF(COUNTIF($A$2:A7266,Encodage!A7267),"",IF(AND(Encodage!A7267&gt;=$G$2,Encodage!A7267&lt;=$H$2),Encodage!B7267,"")))</f>
        <v/>
      </c>
      <c r="B7267" s="62" t="str">
        <f>IF(A7267="","",IF(COUNTIF($A$2:B7266,Encodage!B7267)&gt;0,"",IF(AND(Encodage!B7267&gt;=$G$2,Encodage!A7267&lt;=$H$2),Encodage!C7267,"")))</f>
        <v/>
      </c>
      <c r="C7267" s="62"/>
      <c r="D7267" s="61"/>
      <c r="E7267" s="61"/>
      <c r="F7267" s="61"/>
      <c r="G7267" s="61"/>
      <c r="H7267" s="61"/>
      <c r="I7267" s="61"/>
      <c r="J7267" s="61"/>
      <c r="K7267" s="61"/>
    </row>
    <row r="7268" spans="1:11">
      <c r="A7268" s="62" t="str">
        <f>IF(Encodage!A7268="","",IF(COUNTIF($A$2:A7267,Encodage!A7268),"",IF(AND(Encodage!A7268&gt;=$G$2,Encodage!A7268&lt;=$H$2),Encodage!B7268,"")))</f>
        <v/>
      </c>
      <c r="B7268" s="62" t="str">
        <f>IF(A7268="","",IF(COUNTIF($A$2:B7267,Encodage!B7268)&gt;0,"",IF(AND(Encodage!B7268&gt;=$G$2,Encodage!A7268&lt;=$H$2),Encodage!C7268,"")))</f>
        <v/>
      </c>
      <c r="C7268" s="62"/>
      <c r="D7268" s="61"/>
      <c r="E7268" s="61"/>
      <c r="F7268" s="61"/>
      <c r="G7268" s="61"/>
      <c r="H7268" s="61"/>
      <c r="I7268" s="61"/>
      <c r="J7268" s="61"/>
      <c r="K7268" s="61"/>
    </row>
    <row r="7269" spans="1:11">
      <c r="A7269" s="62" t="str">
        <f>IF(Encodage!A7269="","",IF(COUNTIF($A$2:A7268,Encodage!A7269),"",IF(AND(Encodage!A7269&gt;=$G$2,Encodage!A7269&lt;=$H$2),Encodage!B7269,"")))</f>
        <v/>
      </c>
      <c r="B7269" s="62" t="str">
        <f>IF(A7269="","",IF(COUNTIF($A$2:B7268,Encodage!B7269)&gt;0,"",IF(AND(Encodage!B7269&gt;=$G$2,Encodage!A7269&lt;=$H$2),Encodage!C7269,"")))</f>
        <v/>
      </c>
      <c r="C7269" s="62"/>
      <c r="D7269" s="61"/>
      <c r="E7269" s="61"/>
      <c r="F7269" s="61"/>
      <c r="G7269" s="61"/>
      <c r="H7269" s="61"/>
      <c r="I7269" s="61"/>
      <c r="J7269" s="61"/>
      <c r="K7269" s="61"/>
    </row>
    <row r="7270" spans="1:11">
      <c r="A7270" s="62" t="str">
        <f>IF(Encodage!A7270="","",IF(COUNTIF($A$2:A7269,Encodage!A7270),"",IF(AND(Encodage!A7270&gt;=$G$2,Encodage!A7270&lt;=$H$2),Encodage!B7270,"")))</f>
        <v/>
      </c>
      <c r="B7270" s="62" t="str">
        <f>IF(A7270="","",IF(COUNTIF($A$2:B7269,Encodage!B7270)&gt;0,"",IF(AND(Encodage!B7270&gt;=$G$2,Encodage!A7270&lt;=$H$2),Encodage!C7270,"")))</f>
        <v/>
      </c>
      <c r="C7270" s="62"/>
      <c r="D7270" s="61"/>
      <c r="E7270" s="61"/>
      <c r="F7270" s="61"/>
      <c r="G7270" s="61"/>
      <c r="H7270" s="61"/>
      <c r="I7270" s="61"/>
      <c r="J7270" s="61"/>
      <c r="K7270" s="61"/>
    </row>
    <row r="7271" spans="1:11">
      <c r="A7271" s="62" t="str">
        <f>IF(Encodage!A7271="","",IF(COUNTIF($A$2:A7270,Encodage!A7271),"",IF(AND(Encodage!A7271&gt;=$G$2,Encodage!A7271&lt;=$H$2),Encodage!B7271,"")))</f>
        <v/>
      </c>
      <c r="B7271" s="62" t="str">
        <f>IF(A7271="","",IF(COUNTIF($A$2:B7270,Encodage!B7271)&gt;0,"",IF(AND(Encodage!B7271&gt;=$G$2,Encodage!A7271&lt;=$H$2),Encodage!C7271,"")))</f>
        <v/>
      </c>
      <c r="C7271" s="62"/>
      <c r="D7271" s="61"/>
      <c r="E7271" s="61"/>
      <c r="F7271" s="61"/>
      <c r="G7271" s="61"/>
      <c r="H7271" s="61"/>
      <c r="I7271" s="61"/>
      <c r="J7271" s="61"/>
      <c r="K7271" s="61"/>
    </row>
    <row r="7272" spans="1:11">
      <c r="A7272" s="62" t="str">
        <f>IF(Encodage!A7272="","",IF(COUNTIF($A$2:A7271,Encodage!A7272),"",IF(AND(Encodage!A7272&gt;=$G$2,Encodage!A7272&lt;=$H$2),Encodage!B7272,"")))</f>
        <v/>
      </c>
      <c r="B7272" s="62" t="str">
        <f>IF(A7272="","",IF(COUNTIF($A$2:B7271,Encodage!B7272)&gt;0,"",IF(AND(Encodage!B7272&gt;=$G$2,Encodage!A7272&lt;=$H$2),Encodage!C7272,"")))</f>
        <v/>
      </c>
      <c r="C7272" s="62"/>
      <c r="D7272" s="61"/>
      <c r="E7272" s="61"/>
      <c r="F7272" s="61"/>
      <c r="G7272" s="61"/>
      <c r="H7272" s="61"/>
      <c r="I7272" s="61"/>
      <c r="J7272" s="61"/>
      <c r="K7272" s="61"/>
    </row>
    <row r="7273" spans="1:11">
      <c r="A7273" s="62" t="str">
        <f>IF(Encodage!A7273="","",IF(COUNTIF($A$2:A7272,Encodage!A7273),"",IF(AND(Encodage!A7273&gt;=$G$2,Encodage!A7273&lt;=$H$2),Encodage!B7273,"")))</f>
        <v/>
      </c>
      <c r="B7273" s="62" t="str">
        <f>IF(A7273="","",IF(COUNTIF($A$2:B7272,Encodage!B7273)&gt;0,"",IF(AND(Encodage!B7273&gt;=$G$2,Encodage!A7273&lt;=$H$2),Encodage!C7273,"")))</f>
        <v/>
      </c>
      <c r="C7273" s="62"/>
      <c r="D7273" s="61"/>
      <c r="E7273" s="61"/>
      <c r="F7273" s="61"/>
      <c r="G7273" s="61"/>
      <c r="H7273" s="61"/>
      <c r="I7273" s="61"/>
      <c r="J7273" s="61"/>
      <c r="K7273" s="61"/>
    </row>
    <row r="7274" spans="1:11">
      <c r="A7274" s="62" t="str">
        <f>IF(Encodage!A7274="","",IF(COUNTIF($A$2:A7273,Encodage!A7274),"",IF(AND(Encodage!A7274&gt;=$G$2,Encodage!A7274&lt;=$H$2),Encodage!B7274,"")))</f>
        <v/>
      </c>
      <c r="B7274" s="62" t="str">
        <f>IF(A7274="","",IF(COUNTIF($A$2:B7273,Encodage!B7274)&gt;0,"",IF(AND(Encodage!B7274&gt;=$G$2,Encodage!A7274&lt;=$H$2),Encodage!C7274,"")))</f>
        <v/>
      </c>
      <c r="C7274" s="62"/>
      <c r="D7274" s="61"/>
      <c r="E7274" s="61"/>
      <c r="F7274" s="61"/>
      <c r="G7274" s="61"/>
      <c r="H7274" s="61"/>
      <c r="I7274" s="61"/>
      <c r="J7274" s="61"/>
      <c r="K7274" s="61"/>
    </row>
    <row r="7275" spans="1:11">
      <c r="A7275" s="62" t="str">
        <f>IF(Encodage!A7275="","",IF(COUNTIF($A$2:A7274,Encodage!A7275),"",IF(AND(Encodage!A7275&gt;=$G$2,Encodage!A7275&lt;=$H$2),Encodage!B7275,"")))</f>
        <v/>
      </c>
      <c r="B7275" s="62" t="str">
        <f>IF(A7275="","",IF(COUNTIF($A$2:B7274,Encodage!B7275)&gt;0,"",IF(AND(Encodage!B7275&gt;=$G$2,Encodage!A7275&lt;=$H$2),Encodage!C7275,"")))</f>
        <v/>
      </c>
      <c r="C7275" s="62"/>
      <c r="D7275" s="61"/>
      <c r="E7275" s="61"/>
      <c r="F7275" s="61"/>
      <c r="G7275" s="61"/>
      <c r="H7275" s="61"/>
      <c r="I7275" s="61"/>
      <c r="J7275" s="61"/>
      <c r="K7275" s="61"/>
    </row>
    <row r="7276" spans="1:11">
      <c r="A7276" s="62" t="str">
        <f>IF(Encodage!A7276="","",IF(COUNTIF($A$2:A7275,Encodage!A7276),"",IF(AND(Encodage!A7276&gt;=$G$2,Encodage!A7276&lt;=$H$2),Encodage!B7276,"")))</f>
        <v/>
      </c>
      <c r="B7276" s="62" t="str">
        <f>IF(A7276="","",IF(COUNTIF($A$2:B7275,Encodage!B7276)&gt;0,"",IF(AND(Encodage!B7276&gt;=$G$2,Encodage!A7276&lt;=$H$2),Encodage!C7276,"")))</f>
        <v/>
      </c>
      <c r="C7276" s="62"/>
      <c r="D7276" s="61"/>
      <c r="E7276" s="61"/>
      <c r="F7276" s="61"/>
      <c r="G7276" s="61"/>
      <c r="H7276" s="61"/>
      <c r="I7276" s="61"/>
      <c r="J7276" s="61"/>
      <c r="K7276" s="61"/>
    </row>
    <row r="7277" spans="1:11">
      <c r="A7277" s="62" t="str">
        <f>IF(Encodage!A7277="","",IF(COUNTIF($A$2:A7276,Encodage!A7277),"",IF(AND(Encodage!A7277&gt;=$G$2,Encodage!A7277&lt;=$H$2),Encodage!B7277,"")))</f>
        <v/>
      </c>
      <c r="B7277" s="62" t="str">
        <f>IF(A7277="","",IF(COUNTIF($A$2:B7276,Encodage!B7277)&gt;0,"",IF(AND(Encodage!B7277&gt;=$G$2,Encodage!A7277&lt;=$H$2),Encodage!C7277,"")))</f>
        <v/>
      </c>
      <c r="C7277" s="62"/>
      <c r="D7277" s="61"/>
      <c r="E7277" s="61"/>
      <c r="F7277" s="61"/>
      <c r="G7277" s="61"/>
      <c r="H7277" s="61"/>
      <c r="I7277" s="61"/>
      <c r="J7277" s="61"/>
      <c r="K7277" s="61"/>
    </row>
    <row r="7278" spans="1:11">
      <c r="A7278" s="62" t="str">
        <f>IF(Encodage!A7278="","",IF(COUNTIF($A$2:A7277,Encodage!A7278),"",IF(AND(Encodage!A7278&gt;=$G$2,Encodage!A7278&lt;=$H$2),Encodage!B7278,"")))</f>
        <v/>
      </c>
      <c r="B7278" s="62" t="str">
        <f>IF(A7278="","",IF(COUNTIF($A$2:B7277,Encodage!B7278)&gt;0,"",IF(AND(Encodage!B7278&gt;=$G$2,Encodage!A7278&lt;=$H$2),Encodage!C7278,"")))</f>
        <v/>
      </c>
      <c r="C7278" s="62"/>
      <c r="D7278" s="61"/>
      <c r="E7278" s="61"/>
      <c r="F7278" s="61"/>
      <c r="G7278" s="61"/>
      <c r="H7278" s="61"/>
      <c r="I7278" s="61"/>
      <c r="J7278" s="61"/>
      <c r="K7278" s="61"/>
    </row>
    <row r="7279" spans="1:11">
      <c r="A7279" s="62" t="str">
        <f>IF(Encodage!A7279="","",IF(COUNTIF($A$2:A7278,Encodage!A7279),"",IF(AND(Encodage!A7279&gt;=$G$2,Encodage!A7279&lt;=$H$2),Encodage!B7279,"")))</f>
        <v/>
      </c>
      <c r="B7279" s="62" t="str">
        <f>IF(A7279="","",IF(COUNTIF($A$2:B7278,Encodage!B7279)&gt;0,"",IF(AND(Encodage!B7279&gt;=$G$2,Encodage!A7279&lt;=$H$2),Encodage!C7279,"")))</f>
        <v/>
      </c>
      <c r="C7279" s="62"/>
      <c r="D7279" s="61"/>
      <c r="E7279" s="61"/>
      <c r="F7279" s="61"/>
      <c r="G7279" s="61"/>
      <c r="H7279" s="61"/>
      <c r="I7279" s="61"/>
      <c r="J7279" s="61"/>
      <c r="K7279" s="61"/>
    </row>
    <row r="7280" spans="1:11">
      <c r="A7280" s="62" t="str">
        <f>IF(Encodage!A7280="","",IF(COUNTIF($A$2:A7279,Encodage!A7280),"",IF(AND(Encodage!A7280&gt;=$G$2,Encodage!A7280&lt;=$H$2),Encodage!B7280,"")))</f>
        <v/>
      </c>
      <c r="B7280" s="62" t="str">
        <f>IF(A7280="","",IF(COUNTIF($A$2:B7279,Encodage!B7280)&gt;0,"",IF(AND(Encodage!B7280&gt;=$G$2,Encodage!A7280&lt;=$H$2),Encodage!C7280,"")))</f>
        <v/>
      </c>
      <c r="C7280" s="62"/>
      <c r="D7280" s="61"/>
      <c r="E7280" s="61"/>
      <c r="F7280" s="61"/>
      <c r="G7280" s="61"/>
      <c r="H7280" s="61"/>
      <c r="I7280" s="61"/>
      <c r="J7280" s="61"/>
      <c r="K7280" s="61"/>
    </row>
    <row r="7281" spans="1:11">
      <c r="A7281" s="62" t="str">
        <f>IF(Encodage!A7281="","",IF(COUNTIF($A$2:A7280,Encodage!A7281),"",IF(AND(Encodage!A7281&gt;=$G$2,Encodage!A7281&lt;=$H$2),Encodage!B7281,"")))</f>
        <v/>
      </c>
      <c r="B7281" s="62" t="str">
        <f>IF(A7281="","",IF(COUNTIF($A$2:B7280,Encodage!B7281)&gt;0,"",IF(AND(Encodage!B7281&gt;=$G$2,Encodage!A7281&lt;=$H$2),Encodage!C7281,"")))</f>
        <v/>
      </c>
      <c r="C7281" s="62"/>
      <c r="D7281" s="61"/>
      <c r="E7281" s="61"/>
      <c r="F7281" s="61"/>
      <c r="G7281" s="61"/>
      <c r="H7281" s="61"/>
      <c r="I7281" s="61"/>
      <c r="J7281" s="61"/>
      <c r="K7281" s="61"/>
    </row>
    <row r="7282" spans="1:11">
      <c r="A7282" s="62" t="str">
        <f>IF(Encodage!A7282="","",IF(COUNTIF($A$2:A7281,Encodage!A7282),"",IF(AND(Encodage!A7282&gt;=$G$2,Encodage!A7282&lt;=$H$2),Encodage!B7282,"")))</f>
        <v/>
      </c>
      <c r="B7282" s="62" t="str">
        <f>IF(A7282="","",IF(COUNTIF($A$2:B7281,Encodage!B7282)&gt;0,"",IF(AND(Encodage!B7282&gt;=$G$2,Encodage!A7282&lt;=$H$2),Encodage!C7282,"")))</f>
        <v/>
      </c>
      <c r="C7282" s="62"/>
      <c r="D7282" s="61"/>
      <c r="E7282" s="61"/>
      <c r="F7282" s="61"/>
      <c r="G7282" s="61"/>
      <c r="H7282" s="61"/>
      <c r="I7282" s="61"/>
      <c r="J7282" s="61"/>
      <c r="K7282" s="61"/>
    </row>
    <row r="7283" spans="1:11">
      <c r="A7283" s="62" t="str">
        <f>IF(Encodage!A7283="","",IF(COUNTIF($A$2:A7282,Encodage!A7283),"",IF(AND(Encodage!A7283&gt;=$G$2,Encodage!A7283&lt;=$H$2),Encodage!B7283,"")))</f>
        <v/>
      </c>
      <c r="B7283" s="62" t="str">
        <f>IF(A7283="","",IF(COUNTIF($A$2:B7282,Encodage!B7283)&gt;0,"",IF(AND(Encodage!B7283&gt;=$G$2,Encodage!A7283&lt;=$H$2),Encodage!C7283,"")))</f>
        <v/>
      </c>
      <c r="C7283" s="62"/>
      <c r="D7283" s="61"/>
      <c r="E7283" s="61"/>
      <c r="F7283" s="61"/>
      <c r="G7283" s="61"/>
      <c r="H7283" s="61"/>
      <c r="I7283" s="61"/>
      <c r="J7283" s="61"/>
      <c r="K7283" s="61"/>
    </row>
    <row r="7284" spans="1:11">
      <c r="A7284" s="62" t="str">
        <f>IF(Encodage!A7284="","",IF(COUNTIF($A$2:A7283,Encodage!A7284),"",IF(AND(Encodage!A7284&gt;=$G$2,Encodage!A7284&lt;=$H$2),Encodage!B7284,"")))</f>
        <v/>
      </c>
      <c r="B7284" s="62" t="str">
        <f>IF(A7284="","",IF(COUNTIF($A$2:B7283,Encodage!B7284)&gt;0,"",IF(AND(Encodage!B7284&gt;=$G$2,Encodage!A7284&lt;=$H$2),Encodage!C7284,"")))</f>
        <v/>
      </c>
      <c r="C7284" s="62"/>
      <c r="D7284" s="61"/>
      <c r="E7284" s="61"/>
      <c r="F7284" s="61"/>
      <c r="G7284" s="61"/>
      <c r="H7284" s="61"/>
      <c r="I7284" s="61"/>
      <c r="J7284" s="61"/>
      <c r="K7284" s="61"/>
    </row>
    <row r="7285" spans="1:11">
      <c r="A7285" s="62" t="str">
        <f>IF(Encodage!A7285="","",IF(COUNTIF($A$2:A7284,Encodage!A7285),"",IF(AND(Encodage!A7285&gt;=$G$2,Encodage!A7285&lt;=$H$2),Encodage!B7285,"")))</f>
        <v/>
      </c>
      <c r="B7285" s="62" t="str">
        <f>IF(A7285="","",IF(COUNTIF($A$2:B7284,Encodage!B7285)&gt;0,"",IF(AND(Encodage!B7285&gt;=$G$2,Encodage!A7285&lt;=$H$2),Encodage!C7285,"")))</f>
        <v/>
      </c>
      <c r="C7285" s="62"/>
      <c r="D7285" s="61"/>
      <c r="E7285" s="61"/>
      <c r="F7285" s="61"/>
      <c r="G7285" s="61"/>
      <c r="H7285" s="61"/>
      <c r="I7285" s="61"/>
      <c r="J7285" s="61"/>
      <c r="K7285" s="61"/>
    </row>
    <row r="7286" spans="1:11">
      <c r="A7286" s="62" t="str">
        <f>IF(Encodage!A7286="","",IF(COUNTIF($A$2:A7285,Encodage!A7286),"",IF(AND(Encodage!A7286&gt;=$G$2,Encodage!A7286&lt;=$H$2),Encodage!B7286,"")))</f>
        <v/>
      </c>
      <c r="B7286" s="62" t="str">
        <f>IF(A7286="","",IF(COUNTIF($A$2:B7285,Encodage!B7286)&gt;0,"",IF(AND(Encodage!B7286&gt;=$G$2,Encodage!A7286&lt;=$H$2),Encodage!C7286,"")))</f>
        <v/>
      </c>
      <c r="C7286" s="62"/>
      <c r="D7286" s="61"/>
      <c r="E7286" s="61"/>
      <c r="F7286" s="61"/>
      <c r="G7286" s="61"/>
      <c r="H7286" s="61"/>
      <c r="I7286" s="61"/>
      <c r="J7286" s="61"/>
      <c r="K7286" s="61"/>
    </row>
    <row r="7287" spans="1:11">
      <c r="A7287" s="62" t="str">
        <f>IF(Encodage!A7287="","",IF(COUNTIF($A$2:A7286,Encodage!A7287),"",IF(AND(Encodage!A7287&gt;=$G$2,Encodage!A7287&lt;=$H$2),Encodage!B7287,"")))</f>
        <v/>
      </c>
      <c r="B7287" s="62" t="str">
        <f>IF(A7287="","",IF(COUNTIF($A$2:B7286,Encodage!B7287)&gt;0,"",IF(AND(Encodage!B7287&gt;=$G$2,Encodage!A7287&lt;=$H$2),Encodage!C7287,"")))</f>
        <v/>
      </c>
      <c r="C7287" s="62"/>
      <c r="D7287" s="61"/>
      <c r="E7287" s="61"/>
      <c r="F7287" s="61"/>
      <c r="G7287" s="61"/>
      <c r="H7287" s="61"/>
      <c r="I7287" s="61"/>
      <c r="J7287" s="61"/>
      <c r="K7287" s="61"/>
    </row>
    <row r="7288" spans="1:11">
      <c r="A7288" s="62" t="str">
        <f>IF(Encodage!A7288="","",IF(COUNTIF($A$2:A7287,Encodage!A7288),"",IF(AND(Encodage!A7288&gt;=$G$2,Encodage!A7288&lt;=$H$2),Encodage!B7288,"")))</f>
        <v/>
      </c>
      <c r="B7288" s="62" t="str">
        <f>IF(A7288="","",IF(COUNTIF($A$2:B7287,Encodage!B7288)&gt;0,"",IF(AND(Encodage!B7288&gt;=$G$2,Encodage!A7288&lt;=$H$2),Encodage!C7288,"")))</f>
        <v/>
      </c>
      <c r="C7288" s="62"/>
      <c r="D7288" s="61"/>
      <c r="E7288" s="61"/>
      <c r="F7288" s="61"/>
      <c r="G7288" s="61"/>
      <c r="H7288" s="61"/>
      <c r="I7288" s="61"/>
      <c r="J7288" s="61"/>
      <c r="K7288" s="61"/>
    </row>
    <row r="7289" spans="1:11">
      <c r="A7289" s="62" t="str">
        <f>IF(Encodage!A7289="","",IF(COUNTIF($A$2:A7288,Encodage!A7289),"",IF(AND(Encodage!A7289&gt;=$G$2,Encodage!A7289&lt;=$H$2),Encodage!B7289,"")))</f>
        <v/>
      </c>
      <c r="B7289" s="62" t="str">
        <f>IF(A7289="","",IF(COUNTIF($A$2:B7288,Encodage!B7289)&gt;0,"",IF(AND(Encodage!B7289&gt;=$G$2,Encodage!A7289&lt;=$H$2),Encodage!C7289,"")))</f>
        <v/>
      </c>
      <c r="C7289" s="62"/>
      <c r="D7289" s="61"/>
      <c r="E7289" s="61"/>
      <c r="F7289" s="61"/>
      <c r="G7289" s="61"/>
      <c r="H7289" s="61"/>
      <c r="I7289" s="61"/>
      <c r="J7289" s="61"/>
      <c r="K7289" s="61"/>
    </row>
    <row r="7290" spans="1:11">
      <c r="A7290" s="62" t="str">
        <f>IF(Encodage!A7290="","",IF(COUNTIF($A$2:A7289,Encodage!A7290),"",IF(AND(Encodage!A7290&gt;=$G$2,Encodage!A7290&lt;=$H$2),Encodage!B7290,"")))</f>
        <v/>
      </c>
      <c r="B7290" s="62" t="str">
        <f>IF(A7290="","",IF(COUNTIF($A$2:B7289,Encodage!B7290)&gt;0,"",IF(AND(Encodage!B7290&gt;=$G$2,Encodage!A7290&lt;=$H$2),Encodage!C7290,"")))</f>
        <v/>
      </c>
      <c r="C7290" s="62"/>
      <c r="D7290" s="61"/>
      <c r="E7290" s="61"/>
      <c r="F7290" s="61"/>
      <c r="G7290" s="61"/>
      <c r="H7290" s="61"/>
      <c r="I7290" s="61"/>
      <c r="J7290" s="61"/>
      <c r="K7290" s="61"/>
    </row>
    <row r="7291" spans="1:11">
      <c r="A7291" s="62" t="str">
        <f>IF(Encodage!A7291="","",IF(COUNTIF($A$2:A7290,Encodage!A7291),"",IF(AND(Encodage!A7291&gt;=$G$2,Encodage!A7291&lt;=$H$2),Encodage!B7291,"")))</f>
        <v/>
      </c>
      <c r="B7291" s="62" t="str">
        <f>IF(A7291="","",IF(COUNTIF($A$2:B7290,Encodage!B7291)&gt;0,"",IF(AND(Encodage!B7291&gt;=$G$2,Encodage!A7291&lt;=$H$2),Encodage!C7291,"")))</f>
        <v/>
      </c>
      <c r="C7291" s="62"/>
      <c r="D7291" s="61"/>
      <c r="E7291" s="61"/>
      <c r="F7291" s="61"/>
      <c r="G7291" s="61"/>
      <c r="H7291" s="61"/>
      <c r="I7291" s="61"/>
      <c r="J7291" s="61"/>
      <c r="K7291" s="61"/>
    </row>
    <row r="7292" spans="1:11">
      <c r="A7292" s="62" t="str">
        <f>IF(Encodage!A7292="","",IF(COUNTIF($A$2:A7291,Encodage!A7292),"",IF(AND(Encodage!A7292&gt;=$G$2,Encodage!A7292&lt;=$H$2),Encodage!B7292,"")))</f>
        <v/>
      </c>
      <c r="B7292" s="62" t="str">
        <f>IF(A7292="","",IF(COUNTIF($A$2:B7291,Encodage!B7292)&gt;0,"",IF(AND(Encodage!B7292&gt;=$G$2,Encodage!A7292&lt;=$H$2),Encodage!C7292,"")))</f>
        <v/>
      </c>
      <c r="C7292" s="62"/>
      <c r="D7292" s="61"/>
      <c r="E7292" s="61"/>
      <c r="F7292" s="61"/>
      <c r="G7292" s="61"/>
      <c r="H7292" s="61"/>
      <c r="I7292" s="61"/>
      <c r="J7292" s="61"/>
      <c r="K7292" s="61"/>
    </row>
    <row r="7293" spans="1:11">
      <c r="A7293" s="62" t="str">
        <f>IF(Encodage!A7293="","",IF(COUNTIF($A$2:A7292,Encodage!A7293),"",IF(AND(Encodage!A7293&gt;=$G$2,Encodage!A7293&lt;=$H$2),Encodage!B7293,"")))</f>
        <v/>
      </c>
      <c r="B7293" s="62" t="str">
        <f>IF(A7293="","",IF(COUNTIF($A$2:B7292,Encodage!B7293)&gt;0,"",IF(AND(Encodage!B7293&gt;=$G$2,Encodage!A7293&lt;=$H$2),Encodage!C7293,"")))</f>
        <v/>
      </c>
      <c r="C7293" s="62"/>
      <c r="D7293" s="61"/>
      <c r="E7293" s="61"/>
      <c r="F7293" s="61"/>
      <c r="G7293" s="61"/>
      <c r="H7293" s="61"/>
      <c r="I7293" s="61"/>
      <c r="J7293" s="61"/>
      <c r="K7293" s="61"/>
    </row>
    <row r="7294" spans="1:11">
      <c r="A7294" s="62" t="str">
        <f>IF(Encodage!A7294="","",IF(COUNTIF($A$2:A7293,Encodage!A7294),"",IF(AND(Encodage!A7294&gt;=$G$2,Encodage!A7294&lt;=$H$2),Encodage!B7294,"")))</f>
        <v/>
      </c>
      <c r="B7294" s="62" t="str">
        <f>IF(A7294="","",IF(COUNTIF($A$2:B7293,Encodage!B7294)&gt;0,"",IF(AND(Encodage!B7294&gt;=$G$2,Encodage!A7294&lt;=$H$2),Encodage!C7294,"")))</f>
        <v/>
      </c>
      <c r="C7294" s="62"/>
      <c r="D7294" s="61"/>
      <c r="E7294" s="61"/>
      <c r="F7294" s="61"/>
      <c r="G7294" s="61"/>
      <c r="H7294" s="61"/>
      <c r="I7294" s="61"/>
      <c r="J7294" s="61"/>
      <c r="K7294" s="61"/>
    </row>
    <row r="7295" spans="1:11">
      <c r="A7295" s="62" t="str">
        <f>IF(Encodage!A7295="","",IF(COUNTIF($A$2:A7294,Encodage!A7295),"",IF(AND(Encodage!A7295&gt;=$G$2,Encodage!A7295&lt;=$H$2),Encodage!B7295,"")))</f>
        <v/>
      </c>
      <c r="B7295" s="62" t="str">
        <f>IF(A7295="","",IF(COUNTIF($A$2:B7294,Encodage!B7295)&gt;0,"",IF(AND(Encodage!B7295&gt;=$G$2,Encodage!A7295&lt;=$H$2),Encodage!C7295,"")))</f>
        <v/>
      </c>
      <c r="C7295" s="62"/>
      <c r="D7295" s="61"/>
      <c r="E7295" s="61"/>
      <c r="F7295" s="61"/>
      <c r="G7295" s="61"/>
      <c r="H7295" s="61"/>
      <c r="I7295" s="61"/>
      <c r="J7295" s="61"/>
      <c r="K7295" s="61"/>
    </row>
    <row r="7296" spans="1:11">
      <c r="A7296" s="62" t="str">
        <f>IF(Encodage!A7296="","",IF(COUNTIF($A$2:A7295,Encodage!A7296),"",IF(AND(Encodage!A7296&gt;=$G$2,Encodage!A7296&lt;=$H$2),Encodage!B7296,"")))</f>
        <v/>
      </c>
      <c r="B7296" s="62" t="str">
        <f>IF(A7296="","",IF(COUNTIF($A$2:B7295,Encodage!B7296)&gt;0,"",IF(AND(Encodage!B7296&gt;=$G$2,Encodage!A7296&lt;=$H$2),Encodage!C7296,"")))</f>
        <v/>
      </c>
      <c r="C7296" s="62"/>
      <c r="D7296" s="61"/>
      <c r="E7296" s="61"/>
      <c r="F7296" s="61"/>
      <c r="G7296" s="61"/>
      <c r="H7296" s="61"/>
      <c r="I7296" s="61"/>
      <c r="J7296" s="61"/>
      <c r="K7296" s="61"/>
    </row>
    <row r="7297" spans="1:11">
      <c r="A7297" s="62" t="str">
        <f>IF(Encodage!A7297="","",IF(COUNTIF($A$2:A7296,Encodage!A7297),"",IF(AND(Encodage!A7297&gt;=$G$2,Encodage!A7297&lt;=$H$2),Encodage!B7297,"")))</f>
        <v/>
      </c>
      <c r="B7297" s="62" t="str">
        <f>IF(A7297="","",IF(COUNTIF($A$2:B7296,Encodage!B7297)&gt;0,"",IF(AND(Encodage!B7297&gt;=$G$2,Encodage!A7297&lt;=$H$2),Encodage!C7297,"")))</f>
        <v/>
      </c>
      <c r="C7297" s="62"/>
      <c r="D7297" s="61"/>
      <c r="E7297" s="61"/>
      <c r="F7297" s="61"/>
      <c r="G7297" s="61"/>
      <c r="H7297" s="61"/>
      <c r="I7297" s="61"/>
      <c r="J7297" s="61"/>
      <c r="K7297" s="61"/>
    </row>
    <row r="7298" spans="1:11">
      <c r="A7298" s="62" t="str">
        <f>IF(Encodage!A7298="","",IF(COUNTIF($A$2:A7297,Encodage!A7298),"",IF(AND(Encodage!A7298&gt;=$G$2,Encodage!A7298&lt;=$H$2),Encodage!B7298,"")))</f>
        <v/>
      </c>
      <c r="B7298" s="62" t="str">
        <f>IF(A7298="","",IF(COUNTIF($A$2:B7297,Encodage!B7298)&gt;0,"",IF(AND(Encodage!B7298&gt;=$G$2,Encodage!A7298&lt;=$H$2),Encodage!C7298,"")))</f>
        <v/>
      </c>
      <c r="C7298" s="62"/>
      <c r="D7298" s="61"/>
      <c r="E7298" s="61"/>
      <c r="F7298" s="61"/>
      <c r="G7298" s="61"/>
      <c r="H7298" s="61"/>
      <c r="I7298" s="61"/>
      <c r="J7298" s="61"/>
      <c r="K7298" s="61"/>
    </row>
    <row r="7299" spans="1:11">
      <c r="A7299" s="62" t="str">
        <f>IF(Encodage!A7299="","",IF(COUNTIF($A$2:A7298,Encodage!A7299),"",IF(AND(Encodage!A7299&gt;=$G$2,Encodage!A7299&lt;=$H$2),Encodage!B7299,"")))</f>
        <v/>
      </c>
      <c r="B7299" s="62" t="str">
        <f>IF(A7299="","",IF(COUNTIF($A$2:B7298,Encodage!B7299)&gt;0,"",IF(AND(Encodage!B7299&gt;=$G$2,Encodage!A7299&lt;=$H$2),Encodage!C7299,"")))</f>
        <v/>
      </c>
      <c r="C7299" s="62"/>
      <c r="D7299" s="61"/>
      <c r="E7299" s="61"/>
      <c r="F7299" s="61"/>
      <c r="G7299" s="61"/>
      <c r="H7299" s="61"/>
      <c r="I7299" s="61"/>
      <c r="J7299" s="61"/>
      <c r="K7299" s="61"/>
    </row>
    <row r="7300" spans="1:11">
      <c r="A7300" s="62" t="str">
        <f>IF(Encodage!A7300="","",IF(COUNTIF($A$2:A7299,Encodage!A7300),"",IF(AND(Encodage!A7300&gt;=$G$2,Encodage!A7300&lt;=$H$2),Encodage!B7300,"")))</f>
        <v/>
      </c>
      <c r="B7300" s="62" t="str">
        <f>IF(A7300="","",IF(COUNTIF($A$2:B7299,Encodage!B7300)&gt;0,"",IF(AND(Encodage!B7300&gt;=$G$2,Encodage!A7300&lt;=$H$2),Encodage!C7300,"")))</f>
        <v/>
      </c>
      <c r="C7300" s="62"/>
      <c r="D7300" s="61"/>
      <c r="E7300" s="61"/>
      <c r="F7300" s="61"/>
      <c r="G7300" s="61"/>
      <c r="H7300" s="61"/>
      <c r="I7300" s="61"/>
      <c r="J7300" s="61"/>
      <c r="K7300" s="61"/>
    </row>
    <row r="7301" spans="1:11">
      <c r="A7301" s="62" t="str">
        <f>IF(Encodage!A7301="","",IF(COUNTIF($A$2:A7300,Encodage!A7301),"",IF(AND(Encodage!A7301&gt;=$G$2,Encodage!A7301&lt;=$H$2),Encodage!B7301,"")))</f>
        <v/>
      </c>
      <c r="B7301" s="62" t="str">
        <f>IF(A7301="","",IF(COUNTIF($A$2:B7300,Encodage!B7301)&gt;0,"",IF(AND(Encodage!B7301&gt;=$G$2,Encodage!A7301&lt;=$H$2),Encodage!C7301,"")))</f>
        <v/>
      </c>
      <c r="C7301" s="62"/>
      <c r="D7301" s="61"/>
      <c r="E7301" s="61"/>
      <c r="F7301" s="61"/>
      <c r="G7301" s="61"/>
      <c r="H7301" s="61"/>
      <c r="I7301" s="61"/>
      <c r="J7301" s="61"/>
      <c r="K7301" s="61"/>
    </row>
    <row r="7302" spans="1:11">
      <c r="A7302" s="62" t="str">
        <f>IF(Encodage!A7302="","",IF(COUNTIF($A$2:A7301,Encodage!A7302),"",IF(AND(Encodage!A7302&gt;=$G$2,Encodage!A7302&lt;=$H$2),Encodage!B7302,"")))</f>
        <v/>
      </c>
      <c r="B7302" s="62" t="str">
        <f>IF(A7302="","",IF(COUNTIF($A$2:B7301,Encodage!B7302)&gt;0,"",IF(AND(Encodage!B7302&gt;=$G$2,Encodage!A7302&lt;=$H$2),Encodage!C7302,"")))</f>
        <v/>
      </c>
      <c r="C7302" s="62"/>
      <c r="D7302" s="61"/>
      <c r="E7302" s="61"/>
      <c r="F7302" s="61"/>
      <c r="G7302" s="61"/>
      <c r="H7302" s="61"/>
      <c r="I7302" s="61"/>
      <c r="J7302" s="61"/>
      <c r="K7302" s="61"/>
    </row>
    <row r="7303" spans="1:11">
      <c r="A7303" s="62" t="str">
        <f>IF(Encodage!A7303="","",IF(COUNTIF($A$2:A7302,Encodage!A7303),"",IF(AND(Encodage!A7303&gt;=$G$2,Encodage!A7303&lt;=$H$2),Encodage!B7303,"")))</f>
        <v/>
      </c>
      <c r="B7303" s="62" t="str">
        <f>IF(A7303="","",IF(COUNTIF($A$2:B7302,Encodage!B7303)&gt;0,"",IF(AND(Encodage!B7303&gt;=$G$2,Encodage!A7303&lt;=$H$2),Encodage!C7303,"")))</f>
        <v/>
      </c>
      <c r="C7303" s="62"/>
      <c r="D7303" s="61"/>
      <c r="E7303" s="61"/>
      <c r="F7303" s="61"/>
      <c r="G7303" s="61"/>
      <c r="H7303" s="61"/>
      <c r="I7303" s="61"/>
      <c r="J7303" s="61"/>
      <c r="K7303" s="61"/>
    </row>
    <row r="7304" spans="1:11">
      <c r="A7304" s="62" t="str">
        <f>IF(Encodage!A7304="","",IF(COUNTIF($A$2:A7303,Encodage!A7304),"",IF(AND(Encodage!A7304&gt;=$G$2,Encodage!A7304&lt;=$H$2),Encodage!B7304,"")))</f>
        <v/>
      </c>
      <c r="B7304" s="62" t="str">
        <f>IF(A7304="","",IF(COUNTIF($A$2:B7303,Encodage!B7304)&gt;0,"",IF(AND(Encodage!B7304&gt;=$G$2,Encodage!A7304&lt;=$H$2),Encodage!C7304,"")))</f>
        <v/>
      </c>
      <c r="C7304" s="62"/>
      <c r="D7304" s="61"/>
      <c r="E7304" s="61"/>
      <c r="F7304" s="61"/>
      <c r="G7304" s="61"/>
      <c r="H7304" s="61"/>
      <c r="I7304" s="61"/>
      <c r="J7304" s="61"/>
      <c r="K7304" s="61"/>
    </row>
    <row r="7305" spans="1:11">
      <c r="A7305" s="62" t="str">
        <f>IF(Encodage!A7305="","",IF(COUNTIF($A$2:A7304,Encodage!A7305),"",IF(AND(Encodage!A7305&gt;=$G$2,Encodage!A7305&lt;=$H$2),Encodage!B7305,"")))</f>
        <v/>
      </c>
      <c r="B7305" s="62" t="str">
        <f>IF(A7305="","",IF(COUNTIF($A$2:B7304,Encodage!B7305)&gt;0,"",IF(AND(Encodage!B7305&gt;=$G$2,Encodage!A7305&lt;=$H$2),Encodage!C7305,"")))</f>
        <v/>
      </c>
      <c r="C7305" s="62"/>
      <c r="D7305" s="61"/>
      <c r="E7305" s="61"/>
      <c r="F7305" s="61"/>
      <c r="G7305" s="61"/>
      <c r="H7305" s="61"/>
      <c r="I7305" s="61"/>
      <c r="J7305" s="61"/>
      <c r="K7305" s="61"/>
    </row>
    <row r="7306" spans="1:11">
      <c r="A7306" s="62" t="str">
        <f>IF(Encodage!A7306="","",IF(COUNTIF($A$2:A7305,Encodage!A7306),"",IF(AND(Encodage!A7306&gt;=$G$2,Encodage!A7306&lt;=$H$2),Encodage!B7306,"")))</f>
        <v/>
      </c>
      <c r="B7306" s="62" t="str">
        <f>IF(A7306="","",IF(COUNTIF($A$2:B7305,Encodage!B7306)&gt;0,"",IF(AND(Encodage!B7306&gt;=$G$2,Encodage!A7306&lt;=$H$2),Encodage!C7306,"")))</f>
        <v/>
      </c>
      <c r="C7306" s="62"/>
      <c r="D7306" s="61"/>
      <c r="E7306" s="61"/>
      <c r="F7306" s="61"/>
      <c r="G7306" s="61"/>
      <c r="H7306" s="61"/>
      <c r="I7306" s="61"/>
      <c r="J7306" s="61"/>
      <c r="K7306" s="61"/>
    </row>
    <row r="7307" spans="1:11">
      <c r="A7307" s="62" t="str">
        <f>IF(Encodage!A7307="","",IF(COUNTIF($A$2:A7306,Encodage!A7307),"",IF(AND(Encodage!A7307&gt;=$G$2,Encodage!A7307&lt;=$H$2),Encodage!B7307,"")))</f>
        <v/>
      </c>
      <c r="B7307" s="62" t="str">
        <f>IF(A7307="","",IF(COUNTIF($A$2:B7306,Encodage!B7307)&gt;0,"",IF(AND(Encodage!B7307&gt;=$G$2,Encodage!A7307&lt;=$H$2),Encodage!C7307,"")))</f>
        <v/>
      </c>
      <c r="C7307" s="62"/>
      <c r="D7307" s="61"/>
      <c r="E7307" s="61"/>
      <c r="F7307" s="61"/>
      <c r="G7307" s="61"/>
      <c r="H7307" s="61"/>
      <c r="I7307" s="61"/>
      <c r="J7307" s="61"/>
      <c r="K7307" s="61"/>
    </row>
    <row r="7308" spans="1:11">
      <c r="A7308" s="62" t="str">
        <f>IF(Encodage!A7308="","",IF(COUNTIF($A$2:A7307,Encodage!A7308),"",IF(AND(Encodage!A7308&gt;=$G$2,Encodage!A7308&lt;=$H$2),Encodage!B7308,"")))</f>
        <v/>
      </c>
      <c r="B7308" s="62" t="str">
        <f>IF(A7308="","",IF(COUNTIF($A$2:B7307,Encodage!B7308)&gt;0,"",IF(AND(Encodage!B7308&gt;=$G$2,Encodage!A7308&lt;=$H$2),Encodage!C7308,"")))</f>
        <v/>
      </c>
      <c r="C7308" s="62"/>
      <c r="D7308" s="61"/>
      <c r="E7308" s="61"/>
      <c r="F7308" s="61"/>
      <c r="G7308" s="61"/>
      <c r="H7308" s="61"/>
      <c r="I7308" s="61"/>
      <c r="J7308" s="61"/>
      <c r="K7308" s="61"/>
    </row>
    <row r="7309" spans="1:11">
      <c r="A7309" s="62" t="str">
        <f>IF(Encodage!A7309="","",IF(COUNTIF($A$2:A7308,Encodage!A7309),"",IF(AND(Encodage!A7309&gt;=$G$2,Encodage!A7309&lt;=$H$2),Encodage!B7309,"")))</f>
        <v/>
      </c>
      <c r="B7309" s="62" t="str">
        <f>IF(A7309="","",IF(COUNTIF($A$2:B7308,Encodage!B7309)&gt;0,"",IF(AND(Encodage!B7309&gt;=$G$2,Encodage!A7309&lt;=$H$2),Encodage!C7309,"")))</f>
        <v/>
      </c>
      <c r="C7309" s="62"/>
      <c r="D7309" s="61"/>
      <c r="E7309" s="61"/>
      <c r="F7309" s="61"/>
      <c r="G7309" s="61"/>
      <c r="H7309" s="61"/>
      <c r="I7309" s="61"/>
      <c r="J7309" s="61"/>
      <c r="K7309" s="61"/>
    </row>
    <row r="7310" spans="1:11">
      <c r="A7310" s="62" t="str">
        <f>IF(Encodage!A7310="","",IF(COUNTIF($A$2:A7309,Encodage!A7310),"",IF(AND(Encodage!A7310&gt;=$G$2,Encodage!A7310&lt;=$H$2),Encodage!B7310,"")))</f>
        <v/>
      </c>
      <c r="B7310" s="62" t="str">
        <f>IF(A7310="","",IF(COUNTIF($A$2:B7309,Encodage!B7310)&gt;0,"",IF(AND(Encodage!B7310&gt;=$G$2,Encodage!A7310&lt;=$H$2),Encodage!C7310,"")))</f>
        <v/>
      </c>
      <c r="C7310" s="62"/>
      <c r="D7310" s="61"/>
      <c r="E7310" s="61"/>
      <c r="F7310" s="61"/>
      <c r="G7310" s="61"/>
      <c r="H7310" s="61"/>
      <c r="I7310" s="61"/>
      <c r="J7310" s="61"/>
      <c r="K7310" s="61"/>
    </row>
    <row r="7311" spans="1:11">
      <c r="A7311" s="62" t="str">
        <f>IF(Encodage!A7311="","",IF(COUNTIF($A$2:A7310,Encodage!A7311),"",IF(AND(Encodage!A7311&gt;=$G$2,Encodage!A7311&lt;=$H$2),Encodage!B7311,"")))</f>
        <v/>
      </c>
      <c r="B7311" s="62" t="str">
        <f>IF(A7311="","",IF(COUNTIF($A$2:B7310,Encodage!B7311)&gt;0,"",IF(AND(Encodage!B7311&gt;=$G$2,Encodage!A7311&lt;=$H$2),Encodage!C7311,"")))</f>
        <v/>
      </c>
      <c r="C7311" s="62"/>
      <c r="D7311" s="61"/>
      <c r="E7311" s="61"/>
      <c r="F7311" s="61"/>
      <c r="G7311" s="61"/>
      <c r="H7311" s="61"/>
      <c r="I7311" s="61"/>
      <c r="J7311" s="61"/>
      <c r="K7311" s="61"/>
    </row>
    <row r="7312" spans="1:11">
      <c r="A7312" s="62" t="str">
        <f>IF(Encodage!A7312="","",IF(COUNTIF($A$2:A7311,Encodage!A7312),"",IF(AND(Encodage!A7312&gt;=$G$2,Encodage!A7312&lt;=$H$2),Encodage!B7312,"")))</f>
        <v/>
      </c>
      <c r="B7312" s="62" t="str">
        <f>IF(A7312="","",IF(COUNTIF($A$2:B7311,Encodage!B7312)&gt;0,"",IF(AND(Encodage!B7312&gt;=$G$2,Encodage!A7312&lt;=$H$2),Encodage!C7312,"")))</f>
        <v/>
      </c>
      <c r="C7312" s="62"/>
      <c r="D7312" s="61"/>
      <c r="E7312" s="61"/>
      <c r="F7312" s="61"/>
      <c r="G7312" s="61"/>
      <c r="H7312" s="61"/>
      <c r="I7312" s="61"/>
      <c r="J7312" s="61"/>
      <c r="K7312" s="61"/>
    </row>
    <row r="7313" spans="1:11">
      <c r="A7313" s="62" t="str">
        <f>IF(Encodage!A7313="","",IF(COUNTIF($A$2:A7312,Encodage!A7313),"",IF(AND(Encodage!A7313&gt;=$G$2,Encodage!A7313&lt;=$H$2),Encodage!B7313,"")))</f>
        <v/>
      </c>
      <c r="B7313" s="62" t="str">
        <f>IF(A7313="","",IF(COUNTIF($A$2:B7312,Encodage!B7313)&gt;0,"",IF(AND(Encodage!B7313&gt;=$G$2,Encodage!A7313&lt;=$H$2),Encodage!C7313,"")))</f>
        <v/>
      </c>
      <c r="C7313" s="62"/>
      <c r="D7313" s="61"/>
      <c r="E7313" s="61"/>
      <c r="F7313" s="61"/>
      <c r="G7313" s="61"/>
      <c r="H7313" s="61"/>
      <c r="I7313" s="61"/>
      <c r="J7313" s="61"/>
      <c r="K7313" s="61"/>
    </row>
    <row r="7314" spans="1:11">
      <c r="A7314" s="62" t="str">
        <f>IF(Encodage!A7314="","",IF(COUNTIF($A$2:A7313,Encodage!A7314),"",IF(AND(Encodage!A7314&gt;=$G$2,Encodage!A7314&lt;=$H$2),Encodage!B7314,"")))</f>
        <v/>
      </c>
      <c r="B7314" s="62" t="str">
        <f>IF(A7314="","",IF(COUNTIF($A$2:B7313,Encodage!B7314)&gt;0,"",IF(AND(Encodage!B7314&gt;=$G$2,Encodage!A7314&lt;=$H$2),Encodage!C7314,"")))</f>
        <v/>
      </c>
      <c r="C7314" s="62"/>
      <c r="D7314" s="61"/>
      <c r="E7314" s="61"/>
      <c r="F7314" s="61"/>
      <c r="G7314" s="61"/>
      <c r="H7314" s="61"/>
      <c r="I7314" s="61"/>
      <c r="J7314" s="61"/>
      <c r="K7314" s="61"/>
    </row>
    <row r="7315" spans="1:11">
      <c r="A7315" s="62" t="str">
        <f>IF(Encodage!A7315="","",IF(COUNTIF($A$2:A7314,Encodage!A7315),"",IF(AND(Encodage!A7315&gt;=$G$2,Encodage!A7315&lt;=$H$2),Encodage!B7315,"")))</f>
        <v/>
      </c>
      <c r="B7315" s="62" t="str">
        <f>IF(A7315="","",IF(COUNTIF($A$2:B7314,Encodage!B7315)&gt;0,"",IF(AND(Encodage!B7315&gt;=$G$2,Encodage!A7315&lt;=$H$2),Encodage!C7315,"")))</f>
        <v/>
      </c>
      <c r="C7315" s="62"/>
      <c r="D7315" s="61"/>
      <c r="E7315" s="61"/>
      <c r="F7315" s="61"/>
      <c r="G7315" s="61"/>
      <c r="H7315" s="61"/>
      <c r="I7315" s="61"/>
      <c r="J7315" s="61"/>
      <c r="K7315" s="61"/>
    </row>
    <row r="7316" spans="1:11">
      <c r="A7316" s="62" t="str">
        <f>IF(Encodage!A7316="","",IF(COUNTIF($A$2:A7315,Encodage!A7316),"",IF(AND(Encodage!A7316&gt;=$G$2,Encodage!A7316&lt;=$H$2),Encodage!B7316,"")))</f>
        <v/>
      </c>
      <c r="B7316" s="62" t="str">
        <f>IF(A7316="","",IF(COUNTIF($A$2:B7315,Encodage!B7316)&gt;0,"",IF(AND(Encodage!B7316&gt;=$G$2,Encodage!A7316&lt;=$H$2),Encodage!C7316,"")))</f>
        <v/>
      </c>
      <c r="C7316" s="62"/>
      <c r="D7316" s="61"/>
      <c r="E7316" s="61"/>
      <c r="F7316" s="61"/>
      <c r="G7316" s="61"/>
      <c r="H7316" s="61"/>
      <c r="I7316" s="61"/>
      <c r="J7316" s="61"/>
      <c r="K7316" s="61"/>
    </row>
    <row r="7317" spans="1:11">
      <c r="A7317" s="62" t="str">
        <f>IF(Encodage!A7317="","",IF(COUNTIF($A$2:A7316,Encodage!A7317),"",IF(AND(Encodage!A7317&gt;=$G$2,Encodage!A7317&lt;=$H$2),Encodage!B7317,"")))</f>
        <v/>
      </c>
      <c r="B7317" s="62" t="str">
        <f>IF(A7317="","",IF(COUNTIF($A$2:B7316,Encodage!B7317)&gt;0,"",IF(AND(Encodage!B7317&gt;=$G$2,Encodage!A7317&lt;=$H$2),Encodage!C7317,"")))</f>
        <v/>
      </c>
      <c r="C7317" s="62"/>
      <c r="D7317" s="61"/>
      <c r="E7317" s="61"/>
      <c r="F7317" s="61"/>
      <c r="G7317" s="61"/>
      <c r="H7317" s="61"/>
      <c r="I7317" s="61"/>
      <c r="J7317" s="61"/>
      <c r="K7317" s="61"/>
    </row>
    <row r="7318" spans="1:11">
      <c r="A7318" s="62" t="str">
        <f>IF(Encodage!A7318="","",IF(COUNTIF($A$2:A7317,Encodage!A7318),"",IF(AND(Encodage!A7318&gt;=$G$2,Encodage!A7318&lt;=$H$2),Encodage!B7318,"")))</f>
        <v/>
      </c>
      <c r="B7318" s="62" t="str">
        <f>IF(A7318="","",IF(COUNTIF($A$2:B7317,Encodage!B7318)&gt;0,"",IF(AND(Encodage!B7318&gt;=$G$2,Encodage!A7318&lt;=$H$2),Encodage!C7318,"")))</f>
        <v/>
      </c>
      <c r="C7318" s="62"/>
      <c r="D7318" s="61"/>
      <c r="E7318" s="61"/>
      <c r="F7318" s="61"/>
      <c r="G7318" s="61"/>
      <c r="H7318" s="61"/>
      <c r="I7318" s="61"/>
      <c r="J7318" s="61"/>
      <c r="K7318" s="61"/>
    </row>
    <row r="7319" spans="1:11">
      <c r="A7319" s="62" t="str">
        <f>IF(Encodage!A7319="","",IF(COUNTIF($A$2:A7318,Encodage!A7319),"",IF(AND(Encodage!A7319&gt;=$G$2,Encodage!A7319&lt;=$H$2),Encodage!B7319,"")))</f>
        <v/>
      </c>
      <c r="B7319" s="62" t="str">
        <f>IF(A7319="","",IF(COUNTIF($A$2:B7318,Encodage!B7319)&gt;0,"",IF(AND(Encodage!B7319&gt;=$G$2,Encodage!A7319&lt;=$H$2),Encodage!C7319,"")))</f>
        <v/>
      </c>
      <c r="C7319" s="62"/>
      <c r="D7319" s="61"/>
      <c r="E7319" s="61"/>
      <c r="F7319" s="61"/>
      <c r="G7319" s="61"/>
      <c r="H7319" s="61"/>
      <c r="I7319" s="61"/>
      <c r="J7319" s="61"/>
      <c r="K7319" s="61"/>
    </row>
    <row r="7320" spans="1:11">
      <c r="A7320" s="62" t="str">
        <f>IF(Encodage!A7320="","",IF(COUNTIF($A$2:A7319,Encodage!A7320),"",IF(AND(Encodage!A7320&gt;=$G$2,Encodage!A7320&lt;=$H$2),Encodage!B7320,"")))</f>
        <v/>
      </c>
      <c r="B7320" s="62" t="str">
        <f>IF(A7320="","",IF(COUNTIF($A$2:B7319,Encodage!B7320)&gt;0,"",IF(AND(Encodage!B7320&gt;=$G$2,Encodage!A7320&lt;=$H$2),Encodage!C7320,"")))</f>
        <v/>
      </c>
      <c r="C7320" s="62"/>
      <c r="D7320" s="61"/>
      <c r="E7320" s="61"/>
      <c r="F7320" s="61"/>
      <c r="G7320" s="61"/>
      <c r="H7320" s="61"/>
      <c r="I7320" s="61"/>
      <c r="J7320" s="61"/>
      <c r="K7320" s="61"/>
    </row>
    <row r="7321" spans="1:11">
      <c r="A7321" s="62" t="str">
        <f>IF(Encodage!A7321="","",IF(COUNTIF($A$2:A7320,Encodage!A7321),"",IF(AND(Encodage!A7321&gt;=$G$2,Encodage!A7321&lt;=$H$2),Encodage!B7321,"")))</f>
        <v/>
      </c>
      <c r="B7321" s="62" t="str">
        <f>IF(A7321="","",IF(COUNTIF($A$2:B7320,Encodage!B7321)&gt;0,"",IF(AND(Encodage!B7321&gt;=$G$2,Encodage!A7321&lt;=$H$2),Encodage!C7321,"")))</f>
        <v/>
      </c>
      <c r="C7321" s="62"/>
      <c r="D7321" s="61"/>
      <c r="E7321" s="61"/>
      <c r="F7321" s="61"/>
      <c r="G7321" s="61"/>
      <c r="H7321" s="61"/>
      <c r="I7321" s="61"/>
      <c r="J7321" s="61"/>
      <c r="K7321" s="61"/>
    </row>
    <row r="7322" spans="1:11">
      <c r="A7322" s="62" t="str">
        <f>IF(Encodage!A7322="","",IF(COUNTIF($A$2:A7321,Encodage!A7322),"",IF(AND(Encodage!A7322&gt;=$G$2,Encodage!A7322&lt;=$H$2),Encodage!B7322,"")))</f>
        <v/>
      </c>
      <c r="B7322" s="62" t="str">
        <f>IF(A7322="","",IF(COUNTIF($A$2:B7321,Encodage!B7322)&gt;0,"",IF(AND(Encodage!B7322&gt;=$G$2,Encodage!A7322&lt;=$H$2),Encodage!C7322,"")))</f>
        <v/>
      </c>
      <c r="C7322" s="62"/>
      <c r="D7322" s="61"/>
      <c r="E7322" s="61"/>
      <c r="F7322" s="61"/>
      <c r="G7322" s="61"/>
      <c r="H7322" s="61"/>
      <c r="I7322" s="61"/>
      <c r="J7322" s="61"/>
      <c r="K7322" s="61"/>
    </row>
    <row r="7323" spans="1:11">
      <c r="A7323" s="62" t="str">
        <f>IF(Encodage!A7323="","",IF(COUNTIF($A$2:A7322,Encodage!A7323),"",IF(AND(Encodage!A7323&gt;=$G$2,Encodage!A7323&lt;=$H$2),Encodage!B7323,"")))</f>
        <v/>
      </c>
      <c r="B7323" s="62" t="str">
        <f>IF(A7323="","",IF(COUNTIF($A$2:B7322,Encodage!B7323)&gt;0,"",IF(AND(Encodage!B7323&gt;=$G$2,Encodage!A7323&lt;=$H$2),Encodage!C7323,"")))</f>
        <v/>
      </c>
      <c r="C7323" s="62"/>
      <c r="D7323" s="61"/>
      <c r="E7323" s="61"/>
      <c r="F7323" s="61"/>
      <c r="G7323" s="61"/>
      <c r="H7323" s="61"/>
      <c r="I7323" s="61"/>
      <c r="J7323" s="61"/>
      <c r="K7323" s="61"/>
    </row>
    <row r="7324" spans="1:11">
      <c r="A7324" s="62" t="str">
        <f>IF(Encodage!A7324="","",IF(COUNTIF($A$2:A7323,Encodage!A7324),"",IF(AND(Encodage!A7324&gt;=$G$2,Encodage!A7324&lt;=$H$2),Encodage!B7324,"")))</f>
        <v/>
      </c>
      <c r="B7324" s="62" t="str">
        <f>IF(A7324="","",IF(COUNTIF($A$2:B7323,Encodage!B7324)&gt;0,"",IF(AND(Encodage!B7324&gt;=$G$2,Encodage!A7324&lt;=$H$2),Encodage!C7324,"")))</f>
        <v/>
      </c>
      <c r="C7324" s="62"/>
      <c r="D7324" s="61"/>
      <c r="E7324" s="61"/>
      <c r="F7324" s="61"/>
      <c r="G7324" s="61"/>
      <c r="H7324" s="61"/>
      <c r="I7324" s="61"/>
      <c r="J7324" s="61"/>
      <c r="K7324" s="61"/>
    </row>
    <row r="7325" spans="1:11">
      <c r="A7325" s="62" t="str">
        <f>IF(Encodage!A7325="","",IF(COUNTIF($A$2:A7324,Encodage!A7325),"",IF(AND(Encodage!A7325&gt;=$G$2,Encodage!A7325&lt;=$H$2),Encodage!B7325,"")))</f>
        <v/>
      </c>
      <c r="B7325" s="62" t="str">
        <f>IF(A7325="","",IF(COUNTIF($A$2:B7324,Encodage!B7325)&gt;0,"",IF(AND(Encodage!B7325&gt;=$G$2,Encodage!A7325&lt;=$H$2),Encodage!C7325,"")))</f>
        <v/>
      </c>
      <c r="C7325" s="62"/>
      <c r="D7325" s="61"/>
      <c r="E7325" s="61"/>
      <c r="F7325" s="61"/>
      <c r="G7325" s="61"/>
      <c r="H7325" s="61"/>
      <c r="I7325" s="61"/>
      <c r="J7325" s="61"/>
      <c r="K7325" s="61"/>
    </row>
    <row r="7326" spans="1:11">
      <c r="A7326" s="62" t="str">
        <f>IF(Encodage!A7326="","",IF(COUNTIF($A$2:A7325,Encodage!A7326),"",IF(AND(Encodage!A7326&gt;=$G$2,Encodage!A7326&lt;=$H$2),Encodage!B7326,"")))</f>
        <v/>
      </c>
      <c r="B7326" s="62" t="str">
        <f>IF(A7326="","",IF(COUNTIF($A$2:B7325,Encodage!B7326)&gt;0,"",IF(AND(Encodage!B7326&gt;=$G$2,Encodage!A7326&lt;=$H$2),Encodage!C7326,"")))</f>
        <v/>
      </c>
      <c r="C7326" s="62"/>
      <c r="D7326" s="61"/>
      <c r="E7326" s="61"/>
      <c r="F7326" s="61"/>
      <c r="G7326" s="61"/>
      <c r="H7326" s="61"/>
      <c r="I7326" s="61"/>
      <c r="J7326" s="61"/>
      <c r="K7326" s="61"/>
    </row>
    <row r="7327" spans="1:11">
      <c r="A7327" s="62" t="str">
        <f>IF(Encodage!A7327="","",IF(COUNTIF($A$2:A7326,Encodage!A7327),"",IF(AND(Encodage!A7327&gt;=$G$2,Encodage!A7327&lt;=$H$2),Encodage!B7327,"")))</f>
        <v/>
      </c>
      <c r="B7327" s="62" t="str">
        <f>IF(A7327="","",IF(COUNTIF($A$2:B7326,Encodage!B7327)&gt;0,"",IF(AND(Encodage!B7327&gt;=$G$2,Encodage!A7327&lt;=$H$2),Encodage!C7327,"")))</f>
        <v/>
      </c>
      <c r="C7327" s="62"/>
      <c r="D7327" s="61"/>
      <c r="E7327" s="61"/>
      <c r="F7327" s="61"/>
      <c r="G7327" s="61"/>
      <c r="H7327" s="61"/>
      <c r="I7327" s="61"/>
      <c r="J7327" s="61"/>
      <c r="K7327" s="61"/>
    </row>
    <row r="7328" spans="1:11">
      <c r="A7328" s="62" t="str">
        <f>IF(Encodage!A7328="","",IF(COUNTIF($A$2:A7327,Encodage!A7328),"",IF(AND(Encodage!A7328&gt;=$G$2,Encodage!A7328&lt;=$H$2),Encodage!B7328,"")))</f>
        <v/>
      </c>
      <c r="B7328" s="62" t="str">
        <f>IF(A7328="","",IF(COUNTIF($A$2:B7327,Encodage!B7328)&gt;0,"",IF(AND(Encodage!B7328&gt;=$G$2,Encodage!A7328&lt;=$H$2),Encodage!C7328,"")))</f>
        <v/>
      </c>
      <c r="C7328" s="62"/>
      <c r="D7328" s="61"/>
      <c r="E7328" s="61"/>
      <c r="F7328" s="61"/>
      <c r="G7328" s="61"/>
      <c r="H7328" s="61"/>
      <c r="I7328" s="61"/>
      <c r="J7328" s="61"/>
      <c r="K7328" s="61"/>
    </row>
    <row r="7329" spans="1:11">
      <c r="A7329" s="62" t="str">
        <f>IF(Encodage!A7329="","",IF(COUNTIF($A$2:A7328,Encodage!A7329),"",IF(AND(Encodage!A7329&gt;=$G$2,Encodage!A7329&lt;=$H$2),Encodage!B7329,"")))</f>
        <v/>
      </c>
      <c r="B7329" s="62" t="str">
        <f>IF(A7329="","",IF(COUNTIF($A$2:B7328,Encodage!B7329)&gt;0,"",IF(AND(Encodage!B7329&gt;=$G$2,Encodage!A7329&lt;=$H$2),Encodage!C7329,"")))</f>
        <v/>
      </c>
      <c r="C7329" s="62"/>
      <c r="D7329" s="61"/>
      <c r="E7329" s="61"/>
      <c r="F7329" s="61"/>
      <c r="G7329" s="61"/>
      <c r="H7329" s="61"/>
      <c r="I7329" s="61"/>
      <c r="J7329" s="61"/>
      <c r="K7329" s="61"/>
    </row>
    <row r="7330" spans="1:11">
      <c r="A7330" s="62" t="str">
        <f>IF(Encodage!A7330="","",IF(COUNTIF($A$2:A7329,Encodage!A7330),"",IF(AND(Encodage!A7330&gt;=$G$2,Encodage!A7330&lt;=$H$2),Encodage!B7330,"")))</f>
        <v/>
      </c>
      <c r="B7330" s="62" t="str">
        <f>IF(A7330="","",IF(COUNTIF($A$2:B7329,Encodage!B7330)&gt;0,"",IF(AND(Encodage!B7330&gt;=$G$2,Encodage!A7330&lt;=$H$2),Encodage!C7330,"")))</f>
        <v/>
      </c>
      <c r="C7330" s="62"/>
      <c r="D7330" s="61"/>
      <c r="E7330" s="61"/>
      <c r="F7330" s="61"/>
      <c r="G7330" s="61"/>
      <c r="H7330" s="61"/>
      <c r="I7330" s="61"/>
      <c r="J7330" s="61"/>
      <c r="K7330" s="61"/>
    </row>
    <row r="7331" spans="1:11">
      <c r="A7331" s="62" t="str">
        <f>IF(Encodage!A7331="","",IF(COUNTIF($A$2:A7330,Encodage!A7331),"",IF(AND(Encodage!A7331&gt;=$G$2,Encodage!A7331&lt;=$H$2),Encodage!B7331,"")))</f>
        <v/>
      </c>
      <c r="B7331" s="62" t="str">
        <f>IF(A7331="","",IF(COUNTIF($A$2:B7330,Encodage!B7331)&gt;0,"",IF(AND(Encodage!B7331&gt;=$G$2,Encodage!A7331&lt;=$H$2),Encodage!C7331,"")))</f>
        <v/>
      </c>
      <c r="C7331" s="62"/>
      <c r="D7331" s="61"/>
      <c r="E7331" s="61"/>
      <c r="F7331" s="61"/>
      <c r="G7331" s="61"/>
      <c r="H7331" s="61"/>
      <c r="I7331" s="61"/>
      <c r="J7331" s="61"/>
      <c r="K7331" s="61"/>
    </row>
    <row r="7332" spans="1:11">
      <c r="A7332" s="62" t="str">
        <f>IF(Encodage!A7332="","",IF(COUNTIF($A$2:A7331,Encodage!A7332),"",IF(AND(Encodage!A7332&gt;=$G$2,Encodage!A7332&lt;=$H$2),Encodage!B7332,"")))</f>
        <v/>
      </c>
      <c r="B7332" s="62" t="str">
        <f>IF(A7332="","",IF(COUNTIF($A$2:B7331,Encodage!B7332)&gt;0,"",IF(AND(Encodage!B7332&gt;=$G$2,Encodage!A7332&lt;=$H$2),Encodage!C7332,"")))</f>
        <v/>
      </c>
      <c r="C7332" s="62"/>
      <c r="D7332" s="61"/>
      <c r="E7332" s="61"/>
      <c r="F7332" s="61"/>
      <c r="G7332" s="61"/>
      <c r="H7332" s="61"/>
      <c r="I7332" s="61"/>
      <c r="J7332" s="61"/>
      <c r="K7332" s="61"/>
    </row>
    <row r="7333" spans="1:11">
      <c r="A7333" s="62" t="str">
        <f>IF(Encodage!A7333="","",IF(COUNTIF($A$2:A7332,Encodage!A7333),"",IF(AND(Encodage!A7333&gt;=$G$2,Encodage!A7333&lt;=$H$2),Encodage!B7333,"")))</f>
        <v/>
      </c>
      <c r="B7333" s="62" t="str">
        <f>IF(A7333="","",IF(COUNTIF($A$2:B7332,Encodage!B7333)&gt;0,"",IF(AND(Encodage!B7333&gt;=$G$2,Encodage!A7333&lt;=$H$2),Encodage!C7333,"")))</f>
        <v/>
      </c>
      <c r="C7333" s="62"/>
      <c r="D7333" s="61"/>
      <c r="E7333" s="61"/>
      <c r="F7333" s="61"/>
      <c r="G7333" s="61"/>
      <c r="H7333" s="61"/>
      <c r="I7333" s="61"/>
      <c r="J7333" s="61"/>
      <c r="K7333" s="61"/>
    </row>
    <row r="7334" spans="1:11">
      <c r="A7334" s="62" t="str">
        <f>IF(Encodage!A7334="","",IF(COUNTIF($A$2:A7333,Encodage!A7334),"",IF(AND(Encodage!A7334&gt;=$G$2,Encodage!A7334&lt;=$H$2),Encodage!B7334,"")))</f>
        <v/>
      </c>
      <c r="B7334" s="62" t="str">
        <f>IF(A7334="","",IF(COUNTIF($A$2:B7333,Encodage!B7334)&gt;0,"",IF(AND(Encodage!B7334&gt;=$G$2,Encodage!A7334&lt;=$H$2),Encodage!C7334,"")))</f>
        <v/>
      </c>
      <c r="C7334" s="62"/>
      <c r="D7334" s="61"/>
      <c r="E7334" s="61"/>
      <c r="F7334" s="61"/>
      <c r="G7334" s="61"/>
      <c r="H7334" s="61"/>
      <c r="I7334" s="61"/>
      <c r="J7334" s="61"/>
      <c r="K7334" s="61"/>
    </row>
    <row r="7335" spans="1:11">
      <c r="A7335" s="62" t="str">
        <f>IF(Encodage!A7335="","",IF(COUNTIF($A$2:A7334,Encodage!A7335),"",IF(AND(Encodage!A7335&gt;=$G$2,Encodage!A7335&lt;=$H$2),Encodage!B7335,"")))</f>
        <v/>
      </c>
      <c r="B7335" s="62" t="str">
        <f>IF(A7335="","",IF(COUNTIF($A$2:B7334,Encodage!B7335)&gt;0,"",IF(AND(Encodage!B7335&gt;=$G$2,Encodage!A7335&lt;=$H$2),Encodage!C7335,"")))</f>
        <v/>
      </c>
      <c r="C7335" s="62"/>
      <c r="D7335" s="61"/>
      <c r="E7335" s="61"/>
      <c r="F7335" s="61"/>
      <c r="G7335" s="61"/>
      <c r="H7335" s="61"/>
      <c r="I7335" s="61"/>
      <c r="J7335" s="61"/>
      <c r="K7335" s="61"/>
    </row>
    <row r="7336" spans="1:11">
      <c r="A7336" s="62" t="str">
        <f>IF(Encodage!A7336="","",IF(COUNTIF($A$2:A7335,Encodage!A7336),"",IF(AND(Encodage!A7336&gt;=$G$2,Encodage!A7336&lt;=$H$2),Encodage!B7336,"")))</f>
        <v/>
      </c>
      <c r="B7336" s="62" t="str">
        <f>IF(A7336="","",IF(COUNTIF($A$2:B7335,Encodage!B7336)&gt;0,"",IF(AND(Encodage!B7336&gt;=$G$2,Encodage!A7336&lt;=$H$2),Encodage!C7336,"")))</f>
        <v/>
      </c>
      <c r="C7336" s="62"/>
      <c r="D7336" s="61"/>
      <c r="E7336" s="61"/>
      <c r="F7336" s="61"/>
      <c r="G7336" s="61"/>
      <c r="H7336" s="61"/>
      <c r="I7336" s="61"/>
      <c r="J7336" s="61"/>
      <c r="K7336" s="61"/>
    </row>
    <row r="7337" spans="1:11">
      <c r="A7337" s="62" t="str">
        <f>IF(Encodage!A7337="","",IF(COUNTIF($A$2:A7336,Encodage!A7337),"",IF(AND(Encodage!A7337&gt;=$G$2,Encodage!A7337&lt;=$H$2),Encodage!B7337,"")))</f>
        <v/>
      </c>
      <c r="B7337" s="62" t="str">
        <f>IF(A7337="","",IF(COUNTIF($A$2:B7336,Encodage!B7337)&gt;0,"",IF(AND(Encodage!B7337&gt;=$G$2,Encodage!A7337&lt;=$H$2),Encodage!C7337,"")))</f>
        <v/>
      </c>
      <c r="C7337" s="62"/>
      <c r="D7337" s="61"/>
      <c r="E7337" s="61"/>
      <c r="F7337" s="61"/>
      <c r="G7337" s="61"/>
      <c r="H7337" s="61"/>
      <c r="I7337" s="61"/>
      <c r="J7337" s="61"/>
      <c r="K7337" s="61"/>
    </row>
    <row r="7338" spans="1:11">
      <c r="A7338" s="62" t="str">
        <f>IF(Encodage!A7338="","",IF(COUNTIF($A$2:A7337,Encodage!A7338),"",IF(AND(Encodage!A7338&gt;=$G$2,Encodage!A7338&lt;=$H$2),Encodage!B7338,"")))</f>
        <v/>
      </c>
      <c r="B7338" s="62" t="str">
        <f>IF(A7338="","",IF(COUNTIF($A$2:B7337,Encodage!B7338)&gt;0,"",IF(AND(Encodage!B7338&gt;=$G$2,Encodage!A7338&lt;=$H$2),Encodage!C7338,"")))</f>
        <v/>
      </c>
      <c r="C7338" s="62"/>
      <c r="D7338" s="61"/>
      <c r="E7338" s="61"/>
      <c r="F7338" s="61"/>
      <c r="G7338" s="61"/>
      <c r="H7338" s="61"/>
      <c r="I7338" s="61"/>
      <c r="J7338" s="61"/>
      <c r="K7338" s="61"/>
    </row>
    <row r="7339" spans="1:11">
      <c r="A7339" s="62" t="str">
        <f>IF(Encodage!A7339="","",IF(COUNTIF($A$2:A7338,Encodage!A7339),"",IF(AND(Encodage!A7339&gt;=$G$2,Encodage!A7339&lt;=$H$2),Encodage!B7339,"")))</f>
        <v/>
      </c>
      <c r="B7339" s="62" t="str">
        <f>IF(A7339="","",IF(COUNTIF($A$2:B7338,Encodage!B7339)&gt;0,"",IF(AND(Encodage!B7339&gt;=$G$2,Encodage!A7339&lt;=$H$2),Encodage!C7339,"")))</f>
        <v/>
      </c>
      <c r="C7339" s="62"/>
      <c r="D7339" s="61"/>
      <c r="E7339" s="61"/>
      <c r="F7339" s="61"/>
      <c r="G7339" s="61"/>
      <c r="H7339" s="61"/>
      <c r="I7339" s="61"/>
      <c r="J7339" s="61"/>
      <c r="K7339" s="61"/>
    </row>
    <row r="7340" spans="1:11">
      <c r="A7340" s="62" t="str">
        <f>IF(Encodage!A7340="","",IF(COUNTIF($A$2:A7339,Encodage!A7340),"",IF(AND(Encodage!A7340&gt;=$G$2,Encodage!A7340&lt;=$H$2),Encodage!B7340,"")))</f>
        <v/>
      </c>
      <c r="B7340" s="62" t="str">
        <f>IF(A7340="","",IF(COUNTIF($A$2:B7339,Encodage!B7340)&gt;0,"",IF(AND(Encodage!B7340&gt;=$G$2,Encodage!A7340&lt;=$H$2),Encodage!C7340,"")))</f>
        <v/>
      </c>
      <c r="C7340" s="62"/>
      <c r="D7340" s="61"/>
      <c r="E7340" s="61"/>
      <c r="F7340" s="61"/>
      <c r="G7340" s="61"/>
      <c r="H7340" s="61"/>
      <c r="I7340" s="61"/>
      <c r="J7340" s="61"/>
      <c r="K7340" s="61"/>
    </row>
    <row r="7341" spans="1:11">
      <c r="A7341" s="62" t="str">
        <f>IF(Encodage!A7341="","",IF(COUNTIF($A$2:A7340,Encodage!A7341),"",IF(AND(Encodage!A7341&gt;=$G$2,Encodage!A7341&lt;=$H$2),Encodage!B7341,"")))</f>
        <v/>
      </c>
      <c r="B7341" s="62" t="str">
        <f>IF(A7341="","",IF(COUNTIF($A$2:B7340,Encodage!B7341)&gt;0,"",IF(AND(Encodage!B7341&gt;=$G$2,Encodage!A7341&lt;=$H$2),Encodage!C7341,"")))</f>
        <v/>
      </c>
      <c r="C7341" s="62"/>
      <c r="D7341" s="61"/>
      <c r="E7341" s="61"/>
      <c r="F7341" s="61"/>
      <c r="G7341" s="61"/>
      <c r="H7341" s="61"/>
      <c r="I7341" s="61"/>
      <c r="J7341" s="61"/>
      <c r="K7341" s="61"/>
    </row>
    <row r="7342" spans="1:11">
      <c r="A7342" s="62" t="str">
        <f>IF(Encodage!A7342="","",IF(COUNTIF($A$2:A7341,Encodage!A7342),"",IF(AND(Encodage!A7342&gt;=$G$2,Encodage!A7342&lt;=$H$2),Encodage!B7342,"")))</f>
        <v/>
      </c>
      <c r="B7342" s="62" t="str">
        <f>IF(A7342="","",IF(COUNTIF($A$2:B7341,Encodage!B7342)&gt;0,"",IF(AND(Encodage!B7342&gt;=$G$2,Encodage!A7342&lt;=$H$2),Encodage!C7342,"")))</f>
        <v/>
      </c>
      <c r="C7342" s="62"/>
      <c r="D7342" s="61"/>
      <c r="E7342" s="61"/>
      <c r="F7342" s="61"/>
      <c r="G7342" s="61"/>
      <c r="H7342" s="61"/>
      <c r="I7342" s="61"/>
      <c r="J7342" s="61"/>
      <c r="K7342" s="61"/>
    </row>
    <row r="7343" spans="1:11">
      <c r="A7343" s="62" t="str">
        <f>IF(Encodage!A7343="","",IF(COUNTIF($A$2:A7342,Encodage!A7343),"",IF(AND(Encodage!A7343&gt;=$G$2,Encodage!A7343&lt;=$H$2),Encodage!B7343,"")))</f>
        <v/>
      </c>
      <c r="B7343" s="62" t="str">
        <f>IF(A7343="","",IF(COUNTIF($A$2:B7342,Encodage!B7343)&gt;0,"",IF(AND(Encodage!B7343&gt;=$G$2,Encodage!A7343&lt;=$H$2),Encodage!C7343,"")))</f>
        <v/>
      </c>
      <c r="C7343" s="62"/>
      <c r="D7343" s="61"/>
      <c r="E7343" s="61"/>
      <c r="F7343" s="61"/>
      <c r="G7343" s="61"/>
      <c r="H7343" s="61"/>
      <c r="I7343" s="61"/>
      <c r="J7343" s="61"/>
      <c r="K7343" s="61"/>
    </row>
    <row r="7344" spans="1:11">
      <c r="A7344" s="62" t="str">
        <f>IF(Encodage!A7344="","",IF(COUNTIF($A$2:A7343,Encodage!A7344),"",IF(AND(Encodage!A7344&gt;=$G$2,Encodage!A7344&lt;=$H$2),Encodage!B7344,"")))</f>
        <v/>
      </c>
      <c r="B7344" s="62" t="str">
        <f>IF(A7344="","",IF(COUNTIF($A$2:B7343,Encodage!B7344)&gt;0,"",IF(AND(Encodage!B7344&gt;=$G$2,Encodage!A7344&lt;=$H$2),Encodage!C7344,"")))</f>
        <v/>
      </c>
      <c r="C7344" s="62"/>
      <c r="D7344" s="61"/>
      <c r="E7344" s="61"/>
      <c r="F7344" s="61"/>
      <c r="G7344" s="61"/>
      <c r="H7344" s="61"/>
      <c r="I7344" s="61"/>
      <c r="J7344" s="61"/>
      <c r="K7344" s="61"/>
    </row>
    <row r="7345" spans="1:11">
      <c r="A7345" s="62" t="str">
        <f>IF(Encodage!A7345="","",IF(COUNTIF($A$2:A7344,Encodage!A7345),"",IF(AND(Encodage!A7345&gt;=$G$2,Encodage!A7345&lt;=$H$2),Encodage!B7345,"")))</f>
        <v/>
      </c>
      <c r="B7345" s="62" t="str">
        <f>IF(A7345="","",IF(COUNTIF($A$2:B7344,Encodage!B7345)&gt;0,"",IF(AND(Encodage!B7345&gt;=$G$2,Encodage!A7345&lt;=$H$2),Encodage!C7345,"")))</f>
        <v/>
      </c>
      <c r="C7345" s="62"/>
      <c r="D7345" s="61"/>
      <c r="E7345" s="61"/>
      <c r="F7345" s="61"/>
      <c r="G7345" s="61"/>
      <c r="H7345" s="61"/>
      <c r="I7345" s="61"/>
      <c r="J7345" s="61"/>
      <c r="K7345" s="61"/>
    </row>
    <row r="7346" spans="1:11">
      <c r="A7346" s="62" t="str">
        <f>IF(Encodage!A7346="","",IF(COUNTIF($A$2:A7345,Encodage!A7346),"",IF(AND(Encodage!A7346&gt;=$G$2,Encodage!A7346&lt;=$H$2),Encodage!B7346,"")))</f>
        <v/>
      </c>
      <c r="B7346" s="62" t="str">
        <f>IF(A7346="","",IF(COUNTIF($A$2:B7345,Encodage!B7346)&gt;0,"",IF(AND(Encodage!B7346&gt;=$G$2,Encodage!A7346&lt;=$H$2),Encodage!C7346,"")))</f>
        <v/>
      </c>
      <c r="C7346" s="62"/>
      <c r="D7346" s="61"/>
      <c r="E7346" s="61"/>
      <c r="F7346" s="61"/>
      <c r="G7346" s="61"/>
      <c r="H7346" s="61"/>
      <c r="I7346" s="61"/>
      <c r="J7346" s="61"/>
      <c r="K7346" s="61"/>
    </row>
    <row r="7347" spans="1:11">
      <c r="A7347" s="62" t="str">
        <f>IF(Encodage!A7347="","",IF(COUNTIF($A$2:A7346,Encodage!A7347),"",IF(AND(Encodage!A7347&gt;=$G$2,Encodage!A7347&lt;=$H$2),Encodage!B7347,"")))</f>
        <v/>
      </c>
      <c r="B7347" s="62" t="str">
        <f>IF(A7347="","",IF(COUNTIF($A$2:B7346,Encodage!B7347)&gt;0,"",IF(AND(Encodage!B7347&gt;=$G$2,Encodage!A7347&lt;=$H$2),Encodage!C7347,"")))</f>
        <v/>
      </c>
      <c r="C7347" s="62"/>
      <c r="D7347" s="61"/>
      <c r="E7347" s="61"/>
      <c r="F7347" s="61"/>
      <c r="G7347" s="61"/>
      <c r="H7347" s="61"/>
      <c r="I7347" s="61"/>
      <c r="J7347" s="61"/>
      <c r="K7347" s="61"/>
    </row>
    <row r="7348" spans="1:11">
      <c r="A7348" s="62" t="str">
        <f>IF(Encodage!A7348="","",IF(COUNTIF($A$2:A7347,Encodage!A7348),"",IF(AND(Encodage!A7348&gt;=$G$2,Encodage!A7348&lt;=$H$2),Encodage!B7348,"")))</f>
        <v/>
      </c>
      <c r="B7348" s="62" t="str">
        <f>IF(A7348="","",IF(COUNTIF($A$2:B7347,Encodage!B7348)&gt;0,"",IF(AND(Encodage!B7348&gt;=$G$2,Encodage!A7348&lt;=$H$2),Encodage!C7348,"")))</f>
        <v/>
      </c>
      <c r="C7348" s="62"/>
      <c r="D7348" s="61"/>
      <c r="E7348" s="61"/>
      <c r="F7348" s="61"/>
      <c r="G7348" s="61"/>
      <c r="H7348" s="61"/>
      <c r="I7348" s="61"/>
      <c r="J7348" s="61"/>
      <c r="K7348" s="61"/>
    </row>
    <row r="7349" spans="1:11">
      <c r="A7349" s="62" t="str">
        <f>IF(Encodage!A7349="","",IF(COUNTIF($A$2:A7348,Encodage!A7349),"",IF(AND(Encodage!A7349&gt;=$G$2,Encodage!A7349&lt;=$H$2),Encodage!B7349,"")))</f>
        <v/>
      </c>
      <c r="B7349" s="62" t="str">
        <f>IF(A7349="","",IF(COUNTIF($A$2:B7348,Encodage!B7349)&gt;0,"",IF(AND(Encodage!B7349&gt;=$G$2,Encodage!A7349&lt;=$H$2),Encodage!C7349,"")))</f>
        <v/>
      </c>
      <c r="C7349" s="62"/>
      <c r="D7349" s="61"/>
      <c r="E7349" s="61"/>
      <c r="F7349" s="61"/>
      <c r="G7349" s="61"/>
      <c r="H7349" s="61"/>
      <c r="I7349" s="61"/>
      <c r="J7349" s="61"/>
      <c r="K7349" s="61"/>
    </row>
    <row r="7350" spans="1:11">
      <c r="A7350" s="62" t="str">
        <f>IF(Encodage!A7350="","",IF(COUNTIF($A$2:A7349,Encodage!A7350),"",IF(AND(Encodage!A7350&gt;=$G$2,Encodage!A7350&lt;=$H$2),Encodage!B7350,"")))</f>
        <v/>
      </c>
      <c r="B7350" s="62" t="str">
        <f>IF(A7350="","",IF(COUNTIF($A$2:B7349,Encodage!B7350)&gt;0,"",IF(AND(Encodage!B7350&gt;=$G$2,Encodage!A7350&lt;=$H$2),Encodage!C7350,"")))</f>
        <v/>
      </c>
      <c r="C7350" s="62"/>
      <c r="D7350" s="61"/>
      <c r="E7350" s="61"/>
      <c r="F7350" s="61"/>
      <c r="G7350" s="61"/>
      <c r="H7350" s="61"/>
      <c r="I7350" s="61"/>
      <c r="J7350" s="61"/>
      <c r="K7350" s="61"/>
    </row>
    <row r="7351" spans="1:11">
      <c r="A7351" s="62" t="str">
        <f>IF(Encodage!A7351="","",IF(COUNTIF($A$2:A7350,Encodage!A7351),"",IF(AND(Encodage!A7351&gt;=$G$2,Encodage!A7351&lt;=$H$2),Encodage!B7351,"")))</f>
        <v/>
      </c>
      <c r="B7351" s="62" t="str">
        <f>IF(A7351="","",IF(COUNTIF($A$2:B7350,Encodage!B7351)&gt;0,"",IF(AND(Encodage!B7351&gt;=$G$2,Encodage!A7351&lt;=$H$2),Encodage!C7351,"")))</f>
        <v/>
      </c>
      <c r="C7351" s="62"/>
      <c r="D7351" s="61"/>
      <c r="E7351" s="61"/>
      <c r="F7351" s="61"/>
      <c r="G7351" s="61"/>
      <c r="H7351" s="61"/>
      <c r="I7351" s="61"/>
      <c r="J7351" s="61"/>
      <c r="K7351" s="61"/>
    </row>
    <row r="7352" spans="1:11">
      <c r="A7352" s="62" t="str">
        <f>IF(Encodage!A7352="","",IF(COUNTIF($A$2:A7351,Encodage!A7352),"",IF(AND(Encodage!A7352&gt;=$G$2,Encodage!A7352&lt;=$H$2),Encodage!B7352,"")))</f>
        <v/>
      </c>
      <c r="B7352" s="62" t="str">
        <f>IF(A7352="","",IF(COUNTIF($A$2:B7351,Encodage!B7352)&gt;0,"",IF(AND(Encodage!B7352&gt;=$G$2,Encodage!A7352&lt;=$H$2),Encodage!C7352,"")))</f>
        <v/>
      </c>
      <c r="C7352" s="62"/>
      <c r="D7352" s="61"/>
      <c r="E7352" s="61"/>
      <c r="F7352" s="61"/>
      <c r="G7352" s="61"/>
      <c r="H7352" s="61"/>
      <c r="I7352" s="61"/>
      <c r="J7352" s="61"/>
      <c r="K7352" s="61"/>
    </row>
    <row r="7353" spans="1:11">
      <c r="A7353" s="62" t="str">
        <f>IF(Encodage!A7353="","",IF(COUNTIF($A$2:A7352,Encodage!A7353),"",IF(AND(Encodage!A7353&gt;=$G$2,Encodage!A7353&lt;=$H$2),Encodage!B7353,"")))</f>
        <v/>
      </c>
      <c r="B7353" s="62" t="str">
        <f>IF(A7353="","",IF(COUNTIF($A$2:B7352,Encodage!B7353)&gt;0,"",IF(AND(Encodage!B7353&gt;=$G$2,Encodage!A7353&lt;=$H$2),Encodage!C7353,"")))</f>
        <v/>
      </c>
      <c r="C7353" s="62"/>
      <c r="D7353" s="61"/>
      <c r="E7353" s="61"/>
      <c r="F7353" s="61"/>
      <c r="G7353" s="61"/>
      <c r="H7353" s="61"/>
      <c r="I7353" s="61"/>
      <c r="J7353" s="61"/>
      <c r="K7353" s="61"/>
    </row>
    <row r="7354" spans="1:11">
      <c r="A7354" s="62" t="str">
        <f>IF(Encodage!A7354="","",IF(COUNTIF($A$2:A7353,Encodage!A7354),"",IF(AND(Encodage!A7354&gt;=$G$2,Encodage!A7354&lt;=$H$2),Encodage!B7354,"")))</f>
        <v/>
      </c>
      <c r="B7354" s="62" t="str">
        <f>IF(A7354="","",IF(COUNTIF($A$2:B7353,Encodage!B7354)&gt;0,"",IF(AND(Encodage!B7354&gt;=$G$2,Encodage!A7354&lt;=$H$2),Encodage!C7354,"")))</f>
        <v/>
      </c>
      <c r="C7354" s="62"/>
      <c r="D7354" s="61"/>
      <c r="E7354" s="61"/>
      <c r="F7354" s="61"/>
      <c r="G7354" s="61"/>
      <c r="H7354" s="61"/>
      <c r="I7354" s="61"/>
      <c r="J7354" s="61"/>
      <c r="K7354" s="61"/>
    </row>
    <row r="7355" spans="1:11">
      <c r="A7355" s="62" t="str">
        <f>IF(Encodage!A7355="","",IF(COUNTIF($A$2:A7354,Encodage!A7355),"",IF(AND(Encodage!A7355&gt;=$G$2,Encodage!A7355&lt;=$H$2),Encodage!B7355,"")))</f>
        <v/>
      </c>
      <c r="B7355" s="62" t="str">
        <f>IF(A7355="","",IF(COUNTIF($A$2:B7354,Encodage!B7355)&gt;0,"",IF(AND(Encodage!B7355&gt;=$G$2,Encodage!A7355&lt;=$H$2),Encodage!C7355,"")))</f>
        <v/>
      </c>
      <c r="C7355" s="62"/>
      <c r="D7355" s="61"/>
      <c r="E7355" s="61"/>
      <c r="F7355" s="61"/>
      <c r="G7355" s="61"/>
      <c r="H7355" s="61"/>
      <c r="I7355" s="61"/>
      <c r="J7355" s="61"/>
      <c r="K7355" s="61"/>
    </row>
    <row r="7356" spans="1:11">
      <c r="A7356" s="62" t="str">
        <f>IF(Encodage!A7356="","",IF(COUNTIF($A$2:A7355,Encodage!A7356),"",IF(AND(Encodage!A7356&gt;=$G$2,Encodage!A7356&lt;=$H$2),Encodage!B7356,"")))</f>
        <v/>
      </c>
      <c r="B7356" s="62" t="str">
        <f>IF(A7356="","",IF(COUNTIF($A$2:B7355,Encodage!B7356)&gt;0,"",IF(AND(Encodage!B7356&gt;=$G$2,Encodage!A7356&lt;=$H$2),Encodage!C7356,"")))</f>
        <v/>
      </c>
      <c r="C7356" s="62"/>
      <c r="D7356" s="61"/>
      <c r="E7356" s="61"/>
      <c r="F7356" s="61"/>
      <c r="G7356" s="61"/>
      <c r="H7356" s="61"/>
      <c r="I7356" s="61"/>
      <c r="J7356" s="61"/>
      <c r="K7356" s="61"/>
    </row>
    <row r="7357" spans="1:11">
      <c r="A7357" s="62" t="str">
        <f>IF(Encodage!A7357="","",IF(COUNTIF($A$2:A7356,Encodage!A7357),"",IF(AND(Encodage!A7357&gt;=$G$2,Encodage!A7357&lt;=$H$2),Encodage!B7357,"")))</f>
        <v/>
      </c>
      <c r="B7357" s="62" t="str">
        <f>IF(A7357="","",IF(COUNTIF($A$2:B7356,Encodage!B7357)&gt;0,"",IF(AND(Encodage!B7357&gt;=$G$2,Encodage!A7357&lt;=$H$2),Encodage!C7357,"")))</f>
        <v/>
      </c>
      <c r="C7357" s="62"/>
      <c r="D7357" s="61"/>
      <c r="E7357" s="61"/>
      <c r="F7357" s="61"/>
      <c r="G7357" s="61"/>
      <c r="H7357" s="61"/>
      <c r="I7357" s="61"/>
      <c r="J7357" s="61"/>
      <c r="K7357" s="61"/>
    </row>
    <row r="7358" spans="1:11">
      <c r="A7358" s="62" t="str">
        <f>IF(Encodage!A7358="","",IF(COUNTIF($A$2:A7357,Encodage!A7358),"",IF(AND(Encodage!A7358&gt;=$G$2,Encodage!A7358&lt;=$H$2),Encodage!B7358,"")))</f>
        <v/>
      </c>
      <c r="B7358" s="62" t="str">
        <f>IF(A7358="","",IF(COUNTIF($A$2:B7357,Encodage!B7358)&gt;0,"",IF(AND(Encodage!B7358&gt;=$G$2,Encodage!A7358&lt;=$H$2),Encodage!C7358,"")))</f>
        <v/>
      </c>
      <c r="C7358" s="62"/>
      <c r="D7358" s="61"/>
      <c r="E7358" s="61"/>
      <c r="F7358" s="61"/>
      <c r="G7358" s="61"/>
      <c r="H7358" s="61"/>
      <c r="I7358" s="61"/>
      <c r="J7358" s="61"/>
      <c r="K7358" s="61"/>
    </row>
    <row r="7359" spans="1:11">
      <c r="A7359" s="62" t="str">
        <f>IF(Encodage!A7359="","",IF(COUNTIF($A$2:A7358,Encodage!A7359),"",IF(AND(Encodage!A7359&gt;=$G$2,Encodage!A7359&lt;=$H$2),Encodage!B7359,"")))</f>
        <v/>
      </c>
      <c r="B7359" s="62" t="str">
        <f>IF(A7359="","",IF(COUNTIF($A$2:B7358,Encodage!B7359)&gt;0,"",IF(AND(Encodage!B7359&gt;=$G$2,Encodage!A7359&lt;=$H$2),Encodage!C7359,"")))</f>
        <v/>
      </c>
      <c r="C7359" s="62"/>
      <c r="D7359" s="61"/>
      <c r="E7359" s="61"/>
      <c r="F7359" s="61"/>
      <c r="G7359" s="61"/>
      <c r="H7359" s="61"/>
      <c r="I7359" s="61"/>
      <c r="J7359" s="61"/>
      <c r="K7359" s="61"/>
    </row>
    <row r="7360" spans="1:11">
      <c r="A7360" s="62" t="str">
        <f>IF(Encodage!A7360="","",IF(COUNTIF($A$2:A7359,Encodage!A7360),"",IF(AND(Encodage!A7360&gt;=$G$2,Encodage!A7360&lt;=$H$2),Encodage!B7360,"")))</f>
        <v/>
      </c>
      <c r="B7360" s="62" t="str">
        <f>IF(A7360="","",IF(COUNTIF($A$2:B7359,Encodage!B7360)&gt;0,"",IF(AND(Encodage!B7360&gt;=$G$2,Encodage!A7360&lt;=$H$2),Encodage!C7360,"")))</f>
        <v/>
      </c>
      <c r="C7360" s="62"/>
      <c r="D7360" s="61"/>
      <c r="E7360" s="61"/>
      <c r="F7360" s="61"/>
      <c r="G7360" s="61"/>
      <c r="H7360" s="61"/>
      <c r="I7360" s="61"/>
      <c r="J7360" s="61"/>
      <c r="K7360" s="61"/>
    </row>
    <row r="7361" spans="1:11">
      <c r="A7361" s="62" t="str">
        <f>IF(Encodage!A7361="","",IF(COUNTIF($A$2:A7360,Encodage!A7361),"",IF(AND(Encodage!A7361&gt;=$G$2,Encodage!A7361&lt;=$H$2),Encodage!B7361,"")))</f>
        <v/>
      </c>
      <c r="B7361" s="62" t="str">
        <f>IF(A7361="","",IF(COUNTIF($A$2:B7360,Encodage!B7361)&gt;0,"",IF(AND(Encodage!B7361&gt;=$G$2,Encodage!A7361&lt;=$H$2),Encodage!C7361,"")))</f>
        <v/>
      </c>
      <c r="C7361" s="62"/>
      <c r="D7361" s="61"/>
      <c r="E7361" s="61"/>
      <c r="F7361" s="61"/>
      <c r="G7361" s="61"/>
      <c r="H7361" s="61"/>
      <c r="I7361" s="61"/>
      <c r="J7361" s="61"/>
      <c r="K7361" s="61"/>
    </row>
    <row r="7362" spans="1:11">
      <c r="A7362" s="62" t="str">
        <f>IF(Encodage!A7362="","",IF(COUNTIF($A$2:A7361,Encodage!A7362),"",IF(AND(Encodage!A7362&gt;=$G$2,Encodage!A7362&lt;=$H$2),Encodage!B7362,"")))</f>
        <v/>
      </c>
      <c r="B7362" s="62" t="str">
        <f>IF(A7362="","",IF(COUNTIF($A$2:B7361,Encodage!B7362)&gt;0,"",IF(AND(Encodage!B7362&gt;=$G$2,Encodage!A7362&lt;=$H$2),Encodage!C7362,"")))</f>
        <v/>
      </c>
      <c r="C7362" s="62"/>
      <c r="D7362" s="61"/>
      <c r="E7362" s="61"/>
      <c r="F7362" s="61"/>
      <c r="G7362" s="61"/>
      <c r="H7362" s="61"/>
      <c r="I7362" s="61"/>
      <c r="J7362" s="61"/>
      <c r="K7362" s="61"/>
    </row>
    <row r="7363" spans="1:11">
      <c r="A7363" s="62" t="str">
        <f>IF(Encodage!A7363="","",IF(COUNTIF($A$2:A7362,Encodage!A7363),"",IF(AND(Encodage!A7363&gt;=$G$2,Encodage!A7363&lt;=$H$2),Encodage!B7363,"")))</f>
        <v/>
      </c>
      <c r="B7363" s="62" t="str">
        <f>IF(A7363="","",IF(COUNTIF($A$2:B7362,Encodage!B7363)&gt;0,"",IF(AND(Encodage!B7363&gt;=$G$2,Encodage!A7363&lt;=$H$2),Encodage!C7363,"")))</f>
        <v/>
      </c>
      <c r="C7363" s="62"/>
      <c r="D7363" s="61"/>
      <c r="E7363" s="61"/>
      <c r="F7363" s="61"/>
      <c r="G7363" s="61"/>
      <c r="H7363" s="61"/>
      <c r="I7363" s="61"/>
      <c r="J7363" s="61"/>
      <c r="K7363" s="61"/>
    </row>
    <row r="7364" spans="1:11">
      <c r="A7364" s="62" t="str">
        <f>IF(Encodage!A7364="","",IF(COUNTIF($A$2:A7363,Encodage!A7364),"",IF(AND(Encodage!A7364&gt;=$G$2,Encodage!A7364&lt;=$H$2),Encodage!B7364,"")))</f>
        <v/>
      </c>
      <c r="B7364" s="62" t="str">
        <f>IF(A7364="","",IF(COUNTIF($A$2:B7363,Encodage!B7364)&gt;0,"",IF(AND(Encodage!B7364&gt;=$G$2,Encodage!A7364&lt;=$H$2),Encodage!C7364,"")))</f>
        <v/>
      </c>
      <c r="C7364" s="62"/>
      <c r="D7364" s="61"/>
      <c r="E7364" s="61"/>
      <c r="F7364" s="61"/>
      <c r="G7364" s="61"/>
      <c r="H7364" s="61"/>
      <c r="I7364" s="61"/>
      <c r="J7364" s="61"/>
      <c r="K7364" s="61"/>
    </row>
    <row r="7365" spans="1:11">
      <c r="A7365" s="62" t="str">
        <f>IF(Encodage!A7365="","",IF(COUNTIF($A$2:A7364,Encodage!A7365),"",IF(AND(Encodage!A7365&gt;=$G$2,Encodage!A7365&lt;=$H$2),Encodage!B7365,"")))</f>
        <v/>
      </c>
      <c r="B7365" s="62" t="str">
        <f>IF(A7365="","",IF(COUNTIF($A$2:B7364,Encodage!B7365)&gt;0,"",IF(AND(Encodage!B7365&gt;=$G$2,Encodage!A7365&lt;=$H$2),Encodage!C7365,"")))</f>
        <v/>
      </c>
      <c r="C7365" s="62"/>
      <c r="D7365" s="61"/>
      <c r="E7365" s="61"/>
      <c r="F7365" s="61"/>
      <c r="G7365" s="61"/>
      <c r="H7365" s="61"/>
      <c r="I7365" s="61"/>
      <c r="J7365" s="61"/>
      <c r="K7365" s="61"/>
    </row>
    <row r="7366" spans="1:11">
      <c r="A7366" s="62" t="str">
        <f>IF(Encodage!A7366="","",IF(COUNTIF($A$2:A7365,Encodage!A7366),"",IF(AND(Encodage!A7366&gt;=$G$2,Encodage!A7366&lt;=$H$2),Encodage!B7366,"")))</f>
        <v/>
      </c>
      <c r="B7366" s="62" t="str">
        <f>IF(A7366="","",IF(COUNTIF($A$2:B7365,Encodage!B7366)&gt;0,"",IF(AND(Encodage!B7366&gt;=$G$2,Encodage!A7366&lt;=$H$2),Encodage!C7366,"")))</f>
        <v/>
      </c>
      <c r="C7366" s="62"/>
      <c r="D7366" s="61"/>
      <c r="E7366" s="61"/>
      <c r="F7366" s="61"/>
      <c r="G7366" s="61"/>
      <c r="H7366" s="61"/>
      <c r="I7366" s="61"/>
      <c r="J7366" s="61"/>
      <c r="K7366" s="61"/>
    </row>
    <row r="7367" spans="1:11">
      <c r="A7367" s="62" t="str">
        <f>IF(Encodage!A7367="","",IF(COUNTIF($A$2:A7366,Encodage!A7367),"",IF(AND(Encodage!A7367&gt;=$G$2,Encodage!A7367&lt;=$H$2),Encodage!B7367,"")))</f>
        <v/>
      </c>
      <c r="B7367" s="62" t="str">
        <f>IF(A7367="","",IF(COUNTIF($A$2:B7366,Encodage!B7367)&gt;0,"",IF(AND(Encodage!B7367&gt;=$G$2,Encodage!A7367&lt;=$H$2),Encodage!C7367,"")))</f>
        <v/>
      </c>
      <c r="C7367" s="62"/>
      <c r="D7367" s="61"/>
      <c r="E7367" s="61"/>
      <c r="F7367" s="61"/>
      <c r="G7367" s="61"/>
      <c r="H7367" s="61"/>
      <c r="I7367" s="61"/>
      <c r="J7367" s="61"/>
      <c r="K7367" s="61"/>
    </row>
    <row r="7368" spans="1:11">
      <c r="A7368" s="62" t="str">
        <f>IF(Encodage!A7368="","",IF(COUNTIF($A$2:A7367,Encodage!A7368),"",IF(AND(Encodage!A7368&gt;=$G$2,Encodage!A7368&lt;=$H$2),Encodage!B7368,"")))</f>
        <v/>
      </c>
      <c r="B7368" s="62" t="str">
        <f>IF(A7368="","",IF(COUNTIF($A$2:B7367,Encodage!B7368)&gt;0,"",IF(AND(Encodage!B7368&gt;=$G$2,Encodage!A7368&lt;=$H$2),Encodage!C7368,"")))</f>
        <v/>
      </c>
      <c r="C7368" s="62"/>
      <c r="D7368" s="61"/>
      <c r="E7368" s="61"/>
      <c r="F7368" s="61"/>
      <c r="G7368" s="61"/>
      <c r="H7368" s="61"/>
      <c r="I7368" s="61"/>
      <c r="J7368" s="61"/>
      <c r="K7368" s="61"/>
    </row>
    <row r="7369" spans="1:11">
      <c r="A7369" s="62" t="str">
        <f>IF(Encodage!A7369="","",IF(COUNTIF($A$2:A7368,Encodage!A7369),"",IF(AND(Encodage!A7369&gt;=$G$2,Encodage!A7369&lt;=$H$2),Encodage!B7369,"")))</f>
        <v/>
      </c>
      <c r="B7369" s="62" t="str">
        <f>IF(A7369="","",IF(COUNTIF($A$2:B7368,Encodage!B7369)&gt;0,"",IF(AND(Encodage!B7369&gt;=$G$2,Encodage!A7369&lt;=$H$2),Encodage!C7369,"")))</f>
        <v/>
      </c>
      <c r="C7369" s="62"/>
      <c r="D7369" s="61"/>
      <c r="E7369" s="61"/>
      <c r="F7369" s="61"/>
      <c r="G7369" s="61"/>
      <c r="H7369" s="61"/>
      <c r="I7369" s="61"/>
      <c r="J7369" s="61"/>
      <c r="K7369" s="61"/>
    </row>
    <row r="7370" spans="1:11">
      <c r="A7370" s="62" t="str">
        <f>IF(Encodage!A7370="","",IF(COUNTIF($A$2:A7369,Encodage!A7370),"",IF(AND(Encodage!A7370&gt;=$G$2,Encodage!A7370&lt;=$H$2),Encodage!B7370,"")))</f>
        <v/>
      </c>
      <c r="B7370" s="62" t="str">
        <f>IF(A7370="","",IF(COUNTIF($A$2:B7369,Encodage!B7370)&gt;0,"",IF(AND(Encodage!B7370&gt;=$G$2,Encodage!A7370&lt;=$H$2),Encodage!C7370,"")))</f>
        <v/>
      </c>
      <c r="C7370" s="62"/>
      <c r="D7370" s="61"/>
      <c r="E7370" s="61"/>
      <c r="F7370" s="61"/>
      <c r="G7370" s="61"/>
      <c r="H7370" s="61"/>
      <c r="I7370" s="61"/>
      <c r="J7370" s="61"/>
      <c r="K7370" s="61"/>
    </row>
    <row r="7371" spans="1:11">
      <c r="A7371" s="62" t="str">
        <f>IF(Encodage!A7371="","",IF(COUNTIF($A$2:A7370,Encodage!A7371),"",IF(AND(Encodage!A7371&gt;=$G$2,Encodage!A7371&lt;=$H$2),Encodage!B7371,"")))</f>
        <v/>
      </c>
      <c r="B7371" s="62" t="str">
        <f>IF(A7371="","",IF(COUNTIF($A$2:B7370,Encodage!B7371)&gt;0,"",IF(AND(Encodage!B7371&gt;=$G$2,Encodage!A7371&lt;=$H$2),Encodage!C7371,"")))</f>
        <v/>
      </c>
      <c r="C7371" s="62"/>
      <c r="D7371" s="61"/>
      <c r="E7371" s="61"/>
      <c r="F7371" s="61"/>
      <c r="G7371" s="61"/>
      <c r="H7371" s="61"/>
      <c r="I7371" s="61"/>
      <c r="J7371" s="61"/>
      <c r="K7371" s="61"/>
    </row>
    <row r="7372" spans="1:11">
      <c r="A7372" s="62" t="str">
        <f>IF(Encodage!A7372="","",IF(COUNTIF($A$2:A7371,Encodage!A7372),"",IF(AND(Encodage!A7372&gt;=$G$2,Encodage!A7372&lt;=$H$2),Encodage!B7372,"")))</f>
        <v/>
      </c>
      <c r="B7372" s="62" t="str">
        <f>IF(A7372="","",IF(COUNTIF($A$2:B7371,Encodage!B7372)&gt;0,"",IF(AND(Encodage!B7372&gt;=$G$2,Encodage!A7372&lt;=$H$2),Encodage!C7372,"")))</f>
        <v/>
      </c>
      <c r="C7372" s="62"/>
      <c r="D7372" s="61"/>
      <c r="E7372" s="61"/>
      <c r="F7372" s="61"/>
      <c r="G7372" s="61"/>
      <c r="H7372" s="61"/>
      <c r="I7372" s="61"/>
      <c r="J7372" s="61"/>
      <c r="K7372" s="61"/>
    </row>
    <row r="7373" spans="1:11">
      <c r="A7373" s="62" t="str">
        <f>IF(Encodage!A7373="","",IF(COUNTIF($A$2:A7372,Encodage!A7373),"",IF(AND(Encodage!A7373&gt;=$G$2,Encodage!A7373&lt;=$H$2),Encodage!B7373,"")))</f>
        <v/>
      </c>
      <c r="B7373" s="62" t="str">
        <f>IF(A7373="","",IF(COUNTIF($A$2:B7372,Encodage!B7373)&gt;0,"",IF(AND(Encodage!B7373&gt;=$G$2,Encodage!A7373&lt;=$H$2),Encodage!C7373,"")))</f>
        <v/>
      </c>
      <c r="C7373" s="62"/>
      <c r="D7373" s="61"/>
      <c r="E7373" s="61"/>
      <c r="F7373" s="61"/>
      <c r="G7373" s="61"/>
      <c r="H7373" s="61"/>
      <c r="I7373" s="61"/>
      <c r="J7373" s="61"/>
      <c r="K7373" s="61"/>
    </row>
    <row r="7374" spans="1:11">
      <c r="A7374" s="62" t="str">
        <f>IF(Encodage!A7374="","",IF(COUNTIF($A$2:A7373,Encodage!A7374),"",IF(AND(Encodage!A7374&gt;=$G$2,Encodage!A7374&lt;=$H$2),Encodage!B7374,"")))</f>
        <v/>
      </c>
      <c r="B7374" s="62" t="str">
        <f>IF(A7374="","",IF(COUNTIF($A$2:B7373,Encodage!B7374)&gt;0,"",IF(AND(Encodage!B7374&gt;=$G$2,Encodage!A7374&lt;=$H$2),Encodage!C7374,"")))</f>
        <v/>
      </c>
      <c r="C7374" s="62"/>
      <c r="D7374" s="61"/>
      <c r="E7374" s="61"/>
      <c r="F7374" s="61"/>
      <c r="G7374" s="61"/>
      <c r="H7374" s="61"/>
      <c r="I7374" s="61"/>
      <c r="J7374" s="61"/>
      <c r="K7374" s="61"/>
    </row>
    <row r="7375" spans="1:11">
      <c r="A7375" s="62" t="str">
        <f>IF(Encodage!A7375="","",IF(COUNTIF($A$2:A7374,Encodage!A7375),"",IF(AND(Encodage!A7375&gt;=$G$2,Encodage!A7375&lt;=$H$2),Encodage!B7375,"")))</f>
        <v/>
      </c>
      <c r="B7375" s="62" t="str">
        <f>IF(A7375="","",IF(COUNTIF($A$2:B7374,Encodage!B7375)&gt;0,"",IF(AND(Encodage!B7375&gt;=$G$2,Encodage!A7375&lt;=$H$2),Encodage!C7375,"")))</f>
        <v/>
      </c>
      <c r="C7375" s="62"/>
      <c r="D7375" s="61"/>
      <c r="E7375" s="61"/>
      <c r="F7375" s="61"/>
      <c r="G7375" s="61"/>
      <c r="H7375" s="61"/>
      <c r="I7375" s="61"/>
      <c r="J7375" s="61"/>
      <c r="K7375" s="61"/>
    </row>
    <row r="7376" spans="1:11">
      <c r="A7376" s="62" t="str">
        <f>IF(Encodage!A7376="","",IF(COUNTIF($A$2:A7375,Encodage!A7376),"",IF(AND(Encodage!A7376&gt;=$G$2,Encodage!A7376&lt;=$H$2),Encodage!B7376,"")))</f>
        <v/>
      </c>
      <c r="B7376" s="62" t="str">
        <f>IF(A7376="","",IF(COUNTIF($A$2:B7375,Encodage!B7376)&gt;0,"",IF(AND(Encodage!B7376&gt;=$G$2,Encodage!A7376&lt;=$H$2),Encodage!C7376,"")))</f>
        <v/>
      </c>
      <c r="C7376" s="62"/>
      <c r="D7376" s="61"/>
      <c r="E7376" s="61"/>
      <c r="F7376" s="61"/>
      <c r="G7376" s="61"/>
      <c r="H7376" s="61"/>
      <c r="I7376" s="61"/>
      <c r="J7376" s="61"/>
      <c r="K7376" s="61"/>
    </row>
    <row r="7377" spans="1:11">
      <c r="A7377" s="62" t="str">
        <f>IF(Encodage!A7377="","",IF(COUNTIF($A$2:A7376,Encodage!A7377),"",IF(AND(Encodage!A7377&gt;=$G$2,Encodage!A7377&lt;=$H$2),Encodage!B7377,"")))</f>
        <v/>
      </c>
      <c r="B7377" s="62" t="str">
        <f>IF(A7377="","",IF(COUNTIF($A$2:B7376,Encodage!B7377)&gt;0,"",IF(AND(Encodage!B7377&gt;=$G$2,Encodage!A7377&lt;=$H$2),Encodage!C7377,"")))</f>
        <v/>
      </c>
      <c r="C7377" s="62"/>
      <c r="D7377" s="61"/>
      <c r="E7377" s="61"/>
      <c r="F7377" s="61"/>
      <c r="G7377" s="61"/>
      <c r="H7377" s="61"/>
      <c r="I7377" s="61"/>
      <c r="J7377" s="61"/>
      <c r="K7377" s="61"/>
    </row>
    <row r="7378" spans="1:11">
      <c r="A7378" s="62" t="str">
        <f>IF(Encodage!A7378="","",IF(COUNTIF($A$2:A7377,Encodage!A7378),"",IF(AND(Encodage!A7378&gt;=$G$2,Encodage!A7378&lt;=$H$2),Encodage!B7378,"")))</f>
        <v/>
      </c>
      <c r="B7378" s="62" t="str">
        <f>IF(A7378="","",IF(COUNTIF($A$2:B7377,Encodage!B7378)&gt;0,"",IF(AND(Encodage!B7378&gt;=$G$2,Encodage!A7378&lt;=$H$2),Encodage!C7378,"")))</f>
        <v/>
      </c>
      <c r="C7378" s="62"/>
      <c r="D7378" s="61"/>
      <c r="E7378" s="61"/>
      <c r="F7378" s="61"/>
      <c r="G7378" s="61"/>
      <c r="H7378" s="61"/>
      <c r="I7378" s="61"/>
      <c r="J7378" s="61"/>
      <c r="K7378" s="61"/>
    </row>
    <row r="7379" spans="1:11">
      <c r="A7379" s="62" t="str">
        <f>IF(Encodage!A7379="","",IF(COUNTIF($A$2:A7378,Encodage!A7379),"",IF(AND(Encodage!A7379&gt;=$G$2,Encodage!A7379&lt;=$H$2),Encodage!B7379,"")))</f>
        <v/>
      </c>
      <c r="B7379" s="62" t="str">
        <f>IF(A7379="","",IF(COUNTIF($A$2:B7378,Encodage!B7379)&gt;0,"",IF(AND(Encodage!B7379&gt;=$G$2,Encodage!A7379&lt;=$H$2),Encodage!C7379,"")))</f>
        <v/>
      </c>
      <c r="C7379" s="62"/>
      <c r="D7379" s="61"/>
      <c r="E7379" s="61"/>
      <c r="F7379" s="61"/>
      <c r="G7379" s="61"/>
      <c r="H7379" s="61"/>
      <c r="I7379" s="61"/>
      <c r="J7379" s="61"/>
      <c r="K7379" s="61"/>
    </row>
    <row r="7380" spans="1:11">
      <c r="A7380" s="62" t="str">
        <f>IF(Encodage!A7380="","",IF(COUNTIF($A$2:A7379,Encodage!A7380),"",IF(AND(Encodage!A7380&gt;=$G$2,Encodage!A7380&lt;=$H$2),Encodage!B7380,"")))</f>
        <v/>
      </c>
      <c r="B7380" s="62" t="str">
        <f>IF(A7380="","",IF(COUNTIF($A$2:B7379,Encodage!B7380)&gt;0,"",IF(AND(Encodage!B7380&gt;=$G$2,Encodage!A7380&lt;=$H$2),Encodage!C7380,"")))</f>
        <v/>
      </c>
      <c r="C7380" s="62"/>
      <c r="D7380" s="61"/>
      <c r="E7380" s="61"/>
      <c r="F7380" s="61"/>
      <c r="G7380" s="61"/>
      <c r="H7380" s="61"/>
      <c r="I7380" s="61"/>
      <c r="J7380" s="61"/>
      <c r="K7380" s="61"/>
    </row>
    <row r="7381" spans="1:11">
      <c r="A7381" s="62" t="str">
        <f>IF(Encodage!A7381="","",IF(COUNTIF($A$2:A7380,Encodage!A7381),"",IF(AND(Encodage!A7381&gt;=$G$2,Encodage!A7381&lt;=$H$2),Encodage!B7381,"")))</f>
        <v/>
      </c>
      <c r="B7381" s="62" t="str">
        <f>IF(A7381="","",IF(COUNTIF($A$2:B7380,Encodage!B7381)&gt;0,"",IF(AND(Encodage!B7381&gt;=$G$2,Encodage!A7381&lt;=$H$2),Encodage!C7381,"")))</f>
        <v/>
      </c>
      <c r="C7381" s="62"/>
      <c r="D7381" s="61"/>
      <c r="E7381" s="61"/>
      <c r="F7381" s="61"/>
      <c r="G7381" s="61"/>
      <c r="H7381" s="61"/>
      <c r="I7381" s="61"/>
      <c r="J7381" s="61"/>
      <c r="K7381" s="61"/>
    </row>
    <row r="7382" spans="1:11">
      <c r="A7382" s="62" t="str">
        <f>IF(Encodage!A7382="","",IF(COUNTIF($A$2:A7381,Encodage!A7382),"",IF(AND(Encodage!A7382&gt;=$G$2,Encodage!A7382&lt;=$H$2),Encodage!B7382,"")))</f>
        <v/>
      </c>
      <c r="B7382" s="62" t="str">
        <f>IF(A7382="","",IF(COUNTIF($A$2:B7381,Encodage!B7382)&gt;0,"",IF(AND(Encodage!B7382&gt;=$G$2,Encodage!A7382&lt;=$H$2),Encodage!C7382,"")))</f>
        <v/>
      </c>
      <c r="C7382" s="62"/>
      <c r="D7382" s="61"/>
      <c r="E7382" s="61"/>
      <c r="F7382" s="61"/>
      <c r="G7382" s="61"/>
      <c r="H7382" s="61"/>
      <c r="I7382" s="61"/>
      <c r="J7382" s="61"/>
      <c r="K7382" s="61"/>
    </row>
    <row r="7383" spans="1:11">
      <c r="A7383" s="62" t="str">
        <f>IF(Encodage!A7383="","",IF(COUNTIF($A$2:A7382,Encodage!A7383),"",IF(AND(Encodage!A7383&gt;=$G$2,Encodage!A7383&lt;=$H$2),Encodage!B7383,"")))</f>
        <v/>
      </c>
      <c r="B7383" s="62" t="str">
        <f>IF(A7383="","",IF(COUNTIF($A$2:B7382,Encodage!B7383)&gt;0,"",IF(AND(Encodage!B7383&gt;=$G$2,Encodage!A7383&lt;=$H$2),Encodage!C7383,"")))</f>
        <v/>
      </c>
      <c r="C7383" s="62"/>
      <c r="D7383" s="61"/>
      <c r="E7383" s="61"/>
      <c r="F7383" s="61"/>
      <c r="G7383" s="61"/>
      <c r="H7383" s="61"/>
      <c r="I7383" s="61"/>
      <c r="J7383" s="61"/>
      <c r="K7383" s="61"/>
    </row>
    <row r="7384" spans="1:11">
      <c r="A7384" s="62" t="str">
        <f>IF(Encodage!A7384="","",IF(COUNTIF($A$2:A7383,Encodage!A7384),"",IF(AND(Encodage!A7384&gt;=$G$2,Encodage!A7384&lt;=$H$2),Encodage!B7384,"")))</f>
        <v/>
      </c>
      <c r="B7384" s="62" t="str">
        <f>IF(A7384="","",IF(COUNTIF($A$2:B7383,Encodage!B7384)&gt;0,"",IF(AND(Encodage!B7384&gt;=$G$2,Encodage!A7384&lt;=$H$2),Encodage!C7384,"")))</f>
        <v/>
      </c>
      <c r="C7384" s="62"/>
      <c r="D7384" s="61"/>
      <c r="E7384" s="61"/>
      <c r="F7384" s="61"/>
      <c r="G7384" s="61"/>
      <c r="H7384" s="61"/>
      <c r="I7384" s="61"/>
      <c r="J7384" s="61"/>
      <c r="K7384" s="61"/>
    </row>
    <row r="7385" spans="1:11">
      <c r="A7385" s="62" t="str">
        <f>IF(Encodage!A7385="","",IF(COUNTIF($A$2:A7384,Encodage!A7385),"",IF(AND(Encodage!A7385&gt;=$G$2,Encodage!A7385&lt;=$H$2),Encodage!B7385,"")))</f>
        <v/>
      </c>
      <c r="B7385" s="62" t="str">
        <f>IF(A7385="","",IF(COUNTIF($A$2:B7384,Encodage!B7385)&gt;0,"",IF(AND(Encodage!B7385&gt;=$G$2,Encodage!A7385&lt;=$H$2),Encodage!C7385,"")))</f>
        <v/>
      </c>
      <c r="C7385" s="62"/>
      <c r="D7385" s="61"/>
      <c r="E7385" s="61"/>
      <c r="F7385" s="61"/>
      <c r="G7385" s="61"/>
      <c r="H7385" s="61"/>
      <c r="I7385" s="61"/>
      <c r="J7385" s="61"/>
      <c r="K7385" s="61"/>
    </row>
    <row r="7386" spans="1:11">
      <c r="A7386" s="62" t="str">
        <f>IF(Encodage!A7386="","",IF(COUNTIF($A$2:A7385,Encodage!A7386),"",IF(AND(Encodage!A7386&gt;=$G$2,Encodage!A7386&lt;=$H$2),Encodage!B7386,"")))</f>
        <v/>
      </c>
      <c r="B7386" s="62" t="str">
        <f>IF(A7386="","",IF(COUNTIF($A$2:B7385,Encodage!B7386)&gt;0,"",IF(AND(Encodage!B7386&gt;=$G$2,Encodage!A7386&lt;=$H$2),Encodage!C7386,"")))</f>
        <v/>
      </c>
      <c r="C7386" s="62"/>
      <c r="D7386" s="61"/>
      <c r="E7386" s="61"/>
      <c r="F7386" s="61"/>
      <c r="G7386" s="61"/>
      <c r="H7386" s="61"/>
      <c r="I7386" s="61"/>
      <c r="J7386" s="61"/>
      <c r="K7386" s="61"/>
    </row>
    <row r="7387" spans="1:11">
      <c r="A7387" s="62" t="str">
        <f>IF(Encodage!A7387="","",IF(COUNTIF($A$2:A7386,Encodage!A7387),"",IF(AND(Encodage!A7387&gt;=$G$2,Encodage!A7387&lt;=$H$2),Encodage!B7387,"")))</f>
        <v/>
      </c>
      <c r="B7387" s="62" t="str">
        <f>IF(A7387="","",IF(COUNTIF($A$2:B7386,Encodage!B7387)&gt;0,"",IF(AND(Encodage!B7387&gt;=$G$2,Encodage!A7387&lt;=$H$2),Encodage!C7387,"")))</f>
        <v/>
      </c>
      <c r="C7387" s="62"/>
      <c r="D7387" s="61"/>
      <c r="E7387" s="61"/>
      <c r="F7387" s="61"/>
      <c r="G7387" s="61"/>
      <c r="H7387" s="61"/>
      <c r="I7387" s="61"/>
      <c r="J7387" s="61"/>
      <c r="K7387" s="61"/>
    </row>
    <row r="7388" spans="1:11">
      <c r="A7388" s="62" t="str">
        <f>IF(Encodage!A7388="","",IF(COUNTIF($A$2:A7387,Encodage!A7388),"",IF(AND(Encodage!A7388&gt;=$G$2,Encodage!A7388&lt;=$H$2),Encodage!B7388,"")))</f>
        <v/>
      </c>
      <c r="B7388" s="62" t="str">
        <f>IF(A7388="","",IF(COUNTIF($A$2:B7387,Encodage!B7388)&gt;0,"",IF(AND(Encodage!B7388&gt;=$G$2,Encodage!A7388&lt;=$H$2),Encodage!C7388,"")))</f>
        <v/>
      </c>
      <c r="C7388" s="62"/>
      <c r="D7388" s="61"/>
      <c r="E7388" s="61"/>
      <c r="F7388" s="61"/>
      <c r="G7388" s="61"/>
      <c r="H7388" s="61"/>
      <c r="I7388" s="61"/>
      <c r="J7388" s="61"/>
      <c r="K7388" s="61"/>
    </row>
    <row r="7389" spans="1:11">
      <c r="A7389" s="62" t="str">
        <f>IF(Encodage!A7389="","",IF(COUNTIF($A$2:A7388,Encodage!A7389),"",IF(AND(Encodage!A7389&gt;=$G$2,Encodage!A7389&lt;=$H$2),Encodage!B7389,"")))</f>
        <v/>
      </c>
      <c r="B7389" s="62" t="str">
        <f>IF(A7389="","",IF(COUNTIF($A$2:B7388,Encodage!B7389)&gt;0,"",IF(AND(Encodage!B7389&gt;=$G$2,Encodage!A7389&lt;=$H$2),Encodage!C7389,"")))</f>
        <v/>
      </c>
      <c r="C7389" s="62"/>
      <c r="D7389" s="61"/>
      <c r="E7389" s="61"/>
      <c r="F7389" s="61"/>
      <c r="G7389" s="61"/>
      <c r="H7389" s="61"/>
      <c r="I7389" s="61"/>
      <c r="J7389" s="61"/>
      <c r="K7389" s="61"/>
    </row>
    <row r="7390" spans="1:11">
      <c r="A7390" s="62" t="str">
        <f>IF(Encodage!A7390="","",IF(COUNTIF($A$2:A7389,Encodage!A7390),"",IF(AND(Encodage!A7390&gt;=$G$2,Encodage!A7390&lt;=$H$2),Encodage!B7390,"")))</f>
        <v/>
      </c>
      <c r="B7390" s="62" t="str">
        <f>IF(A7390="","",IF(COUNTIF($A$2:B7389,Encodage!B7390)&gt;0,"",IF(AND(Encodage!B7390&gt;=$G$2,Encodage!A7390&lt;=$H$2),Encodage!C7390,"")))</f>
        <v/>
      </c>
      <c r="C7390" s="62"/>
      <c r="D7390" s="61"/>
      <c r="E7390" s="61"/>
      <c r="F7390" s="61"/>
      <c r="G7390" s="61"/>
      <c r="H7390" s="61"/>
      <c r="I7390" s="61"/>
      <c r="J7390" s="61"/>
      <c r="K7390" s="61"/>
    </row>
    <row r="7391" spans="1:11">
      <c r="A7391" s="62" t="str">
        <f>IF(Encodage!A7391="","",IF(COUNTIF($A$2:A7390,Encodage!A7391),"",IF(AND(Encodage!A7391&gt;=$G$2,Encodage!A7391&lt;=$H$2),Encodage!B7391,"")))</f>
        <v/>
      </c>
      <c r="B7391" s="62" t="str">
        <f>IF(A7391="","",IF(COUNTIF($A$2:B7390,Encodage!B7391)&gt;0,"",IF(AND(Encodage!B7391&gt;=$G$2,Encodage!A7391&lt;=$H$2),Encodage!C7391,"")))</f>
        <v/>
      </c>
      <c r="C7391" s="62"/>
      <c r="D7391" s="61"/>
      <c r="E7391" s="61"/>
      <c r="F7391" s="61"/>
      <c r="G7391" s="61"/>
      <c r="H7391" s="61"/>
      <c r="I7391" s="61"/>
      <c r="J7391" s="61"/>
      <c r="K7391" s="61"/>
    </row>
    <row r="7392" spans="1:11">
      <c r="A7392" s="62" t="str">
        <f>IF(Encodage!A7392="","",IF(COUNTIF($A$2:A7391,Encodage!A7392),"",IF(AND(Encodage!A7392&gt;=$G$2,Encodage!A7392&lt;=$H$2),Encodage!B7392,"")))</f>
        <v/>
      </c>
      <c r="B7392" s="62" t="str">
        <f>IF(A7392="","",IF(COUNTIF($A$2:B7391,Encodage!B7392)&gt;0,"",IF(AND(Encodage!B7392&gt;=$G$2,Encodage!A7392&lt;=$H$2),Encodage!C7392,"")))</f>
        <v/>
      </c>
      <c r="C7392" s="62"/>
      <c r="D7392" s="61"/>
      <c r="E7392" s="61"/>
      <c r="F7392" s="61"/>
      <c r="G7392" s="61"/>
      <c r="H7392" s="61"/>
      <c r="I7392" s="61"/>
      <c r="J7392" s="61"/>
      <c r="K7392" s="61"/>
    </row>
    <row r="7393" spans="1:11">
      <c r="A7393" s="62" t="str">
        <f>IF(Encodage!A7393="","",IF(COUNTIF($A$2:A7392,Encodage!A7393),"",IF(AND(Encodage!A7393&gt;=$G$2,Encodage!A7393&lt;=$H$2),Encodage!B7393,"")))</f>
        <v/>
      </c>
      <c r="B7393" s="62" t="str">
        <f>IF(A7393="","",IF(COUNTIF($A$2:B7392,Encodage!B7393)&gt;0,"",IF(AND(Encodage!B7393&gt;=$G$2,Encodage!A7393&lt;=$H$2),Encodage!C7393,"")))</f>
        <v/>
      </c>
      <c r="C7393" s="62"/>
      <c r="D7393" s="61"/>
      <c r="E7393" s="61"/>
      <c r="F7393" s="61"/>
      <c r="G7393" s="61"/>
      <c r="H7393" s="61"/>
      <c r="I7393" s="61"/>
      <c r="J7393" s="61"/>
      <c r="K7393" s="61"/>
    </row>
    <row r="7394" spans="1:11">
      <c r="A7394" s="62" t="str">
        <f>IF(Encodage!A7394="","",IF(COUNTIF($A$2:A7393,Encodage!A7394),"",IF(AND(Encodage!A7394&gt;=$G$2,Encodage!A7394&lt;=$H$2),Encodage!B7394,"")))</f>
        <v/>
      </c>
      <c r="B7394" s="62" t="str">
        <f>IF(A7394="","",IF(COUNTIF($A$2:B7393,Encodage!B7394)&gt;0,"",IF(AND(Encodage!B7394&gt;=$G$2,Encodage!A7394&lt;=$H$2),Encodage!C7394,"")))</f>
        <v/>
      </c>
      <c r="C7394" s="62"/>
      <c r="D7394" s="61"/>
      <c r="E7394" s="61"/>
      <c r="F7394" s="61"/>
      <c r="G7394" s="61"/>
      <c r="H7394" s="61"/>
      <c r="I7394" s="61"/>
      <c r="J7394" s="61"/>
      <c r="K7394" s="61"/>
    </row>
    <row r="7395" spans="1:11">
      <c r="A7395" s="62" t="str">
        <f>IF(Encodage!A7395="","",IF(COUNTIF($A$2:A7394,Encodage!A7395),"",IF(AND(Encodage!A7395&gt;=$G$2,Encodage!A7395&lt;=$H$2),Encodage!B7395,"")))</f>
        <v/>
      </c>
      <c r="B7395" s="62" t="str">
        <f>IF(A7395="","",IF(COUNTIF($A$2:B7394,Encodage!B7395)&gt;0,"",IF(AND(Encodage!B7395&gt;=$G$2,Encodage!A7395&lt;=$H$2),Encodage!C7395,"")))</f>
        <v/>
      </c>
      <c r="C7395" s="62"/>
      <c r="D7395" s="61"/>
      <c r="E7395" s="61"/>
      <c r="F7395" s="61"/>
      <c r="G7395" s="61"/>
      <c r="H7395" s="61"/>
      <c r="I7395" s="61"/>
      <c r="J7395" s="61"/>
      <c r="K7395" s="61"/>
    </row>
    <row r="7396" spans="1:11">
      <c r="A7396" s="62" t="str">
        <f>IF(Encodage!A7396="","",IF(COUNTIF($A$2:A7395,Encodage!A7396),"",IF(AND(Encodage!A7396&gt;=$G$2,Encodage!A7396&lt;=$H$2),Encodage!B7396,"")))</f>
        <v/>
      </c>
      <c r="B7396" s="62" t="str">
        <f>IF(A7396="","",IF(COUNTIF($A$2:B7395,Encodage!B7396)&gt;0,"",IF(AND(Encodage!B7396&gt;=$G$2,Encodage!A7396&lt;=$H$2),Encodage!C7396,"")))</f>
        <v/>
      </c>
      <c r="C7396" s="62"/>
      <c r="D7396" s="61"/>
      <c r="E7396" s="61"/>
      <c r="F7396" s="61"/>
      <c r="G7396" s="61"/>
      <c r="H7396" s="61"/>
      <c r="I7396" s="61"/>
      <c r="J7396" s="61"/>
      <c r="K7396" s="61"/>
    </row>
    <row r="7397" spans="1:11">
      <c r="A7397" s="62" t="str">
        <f>IF(Encodage!A7397="","",IF(COUNTIF($A$2:A7396,Encodage!A7397),"",IF(AND(Encodage!A7397&gt;=$G$2,Encodage!A7397&lt;=$H$2),Encodage!B7397,"")))</f>
        <v/>
      </c>
      <c r="B7397" s="62" t="str">
        <f>IF(A7397="","",IF(COUNTIF($A$2:B7396,Encodage!B7397)&gt;0,"",IF(AND(Encodage!B7397&gt;=$G$2,Encodage!A7397&lt;=$H$2),Encodage!C7397,"")))</f>
        <v/>
      </c>
      <c r="C7397" s="62"/>
      <c r="D7397" s="61"/>
      <c r="E7397" s="61"/>
      <c r="F7397" s="61"/>
      <c r="G7397" s="61"/>
      <c r="H7397" s="61"/>
      <c r="I7397" s="61"/>
      <c r="J7397" s="61"/>
      <c r="K7397" s="61"/>
    </row>
    <row r="7398" spans="1:11">
      <c r="A7398" s="62" t="str">
        <f>IF(Encodage!A7398="","",IF(COUNTIF($A$2:A7397,Encodage!A7398),"",IF(AND(Encodage!A7398&gt;=$G$2,Encodage!A7398&lt;=$H$2),Encodage!B7398,"")))</f>
        <v/>
      </c>
      <c r="B7398" s="62" t="str">
        <f>IF(A7398="","",IF(COUNTIF($A$2:B7397,Encodage!B7398)&gt;0,"",IF(AND(Encodage!B7398&gt;=$G$2,Encodage!A7398&lt;=$H$2),Encodage!C7398,"")))</f>
        <v/>
      </c>
      <c r="C7398" s="62"/>
      <c r="D7398" s="61"/>
      <c r="E7398" s="61"/>
      <c r="F7398" s="61"/>
      <c r="G7398" s="61"/>
      <c r="H7398" s="61"/>
      <c r="I7398" s="61"/>
      <c r="J7398" s="61"/>
      <c r="K7398" s="61"/>
    </row>
    <row r="7399" spans="1:11">
      <c r="A7399" s="62" t="str">
        <f>IF(Encodage!A7399="","",IF(COUNTIF($A$2:A7398,Encodage!A7399),"",IF(AND(Encodage!A7399&gt;=$G$2,Encodage!A7399&lt;=$H$2),Encodage!B7399,"")))</f>
        <v/>
      </c>
      <c r="B7399" s="62" t="str">
        <f>IF(A7399="","",IF(COUNTIF($A$2:B7398,Encodage!B7399)&gt;0,"",IF(AND(Encodage!B7399&gt;=$G$2,Encodage!A7399&lt;=$H$2),Encodage!C7399,"")))</f>
        <v/>
      </c>
      <c r="C7399" s="62"/>
      <c r="D7399" s="61"/>
      <c r="E7399" s="61"/>
      <c r="F7399" s="61"/>
      <c r="G7399" s="61"/>
      <c r="H7399" s="61"/>
      <c r="I7399" s="61"/>
      <c r="J7399" s="61"/>
      <c r="K7399" s="61"/>
    </row>
    <row r="7400" spans="1:11">
      <c r="A7400" s="62" t="str">
        <f>IF(Encodage!A7400="","",IF(COUNTIF($A$2:A7399,Encodage!A7400),"",IF(AND(Encodage!A7400&gt;=$G$2,Encodage!A7400&lt;=$H$2),Encodage!B7400,"")))</f>
        <v/>
      </c>
      <c r="B7400" s="62" t="str">
        <f>IF(A7400="","",IF(COUNTIF($A$2:B7399,Encodage!B7400)&gt;0,"",IF(AND(Encodage!B7400&gt;=$G$2,Encodage!A7400&lt;=$H$2),Encodage!C7400,"")))</f>
        <v/>
      </c>
      <c r="C7400" s="62"/>
      <c r="D7400" s="61"/>
      <c r="E7400" s="61"/>
      <c r="F7400" s="61"/>
      <c r="G7400" s="61"/>
      <c r="H7400" s="61"/>
      <c r="I7400" s="61"/>
      <c r="J7400" s="61"/>
      <c r="K7400" s="61"/>
    </row>
    <row r="7401" spans="1:11">
      <c r="A7401" s="62" t="str">
        <f>IF(Encodage!A7401="","",IF(COUNTIF($A$2:A7400,Encodage!A7401),"",IF(AND(Encodage!A7401&gt;=$G$2,Encodage!A7401&lt;=$H$2),Encodage!B7401,"")))</f>
        <v/>
      </c>
      <c r="B7401" s="62" t="str">
        <f>IF(A7401="","",IF(COUNTIF($A$2:B7400,Encodage!B7401)&gt;0,"",IF(AND(Encodage!B7401&gt;=$G$2,Encodage!A7401&lt;=$H$2),Encodage!C7401,"")))</f>
        <v/>
      </c>
      <c r="C7401" s="62"/>
      <c r="D7401" s="61"/>
      <c r="E7401" s="61"/>
      <c r="F7401" s="61"/>
      <c r="G7401" s="61"/>
      <c r="H7401" s="61"/>
      <c r="I7401" s="61"/>
      <c r="J7401" s="61"/>
      <c r="K7401" s="61"/>
    </row>
    <row r="7402" spans="1:11">
      <c r="A7402" s="62" t="str">
        <f>IF(Encodage!A7402="","",IF(COUNTIF($A$2:A7401,Encodage!A7402),"",IF(AND(Encodage!A7402&gt;=$G$2,Encodage!A7402&lt;=$H$2),Encodage!B7402,"")))</f>
        <v/>
      </c>
      <c r="B7402" s="62" t="str">
        <f>IF(A7402="","",IF(COUNTIF($A$2:B7401,Encodage!B7402)&gt;0,"",IF(AND(Encodage!B7402&gt;=$G$2,Encodage!A7402&lt;=$H$2),Encodage!C7402,"")))</f>
        <v/>
      </c>
      <c r="C7402" s="62"/>
      <c r="D7402" s="61"/>
      <c r="E7402" s="61"/>
      <c r="F7402" s="61"/>
      <c r="G7402" s="61"/>
      <c r="H7402" s="61"/>
      <c r="I7402" s="61"/>
      <c r="J7402" s="61"/>
      <c r="K7402" s="61"/>
    </row>
    <row r="7403" spans="1:11">
      <c r="A7403" s="62" t="str">
        <f>IF(Encodage!A7403="","",IF(COUNTIF($A$2:A7402,Encodage!A7403),"",IF(AND(Encodage!A7403&gt;=$G$2,Encodage!A7403&lt;=$H$2),Encodage!B7403,"")))</f>
        <v/>
      </c>
      <c r="B7403" s="62" t="str">
        <f>IF(A7403="","",IF(COUNTIF($A$2:B7402,Encodage!B7403)&gt;0,"",IF(AND(Encodage!B7403&gt;=$G$2,Encodage!A7403&lt;=$H$2),Encodage!C7403,"")))</f>
        <v/>
      </c>
      <c r="C7403" s="62"/>
      <c r="D7403" s="61"/>
      <c r="E7403" s="61"/>
      <c r="F7403" s="61"/>
      <c r="G7403" s="61"/>
      <c r="H7403" s="61"/>
      <c r="I7403" s="61"/>
      <c r="J7403" s="61"/>
      <c r="K7403" s="61"/>
    </row>
    <row r="7404" spans="1:11">
      <c r="A7404" s="62" t="str">
        <f>IF(Encodage!A7404="","",IF(COUNTIF($A$2:A7403,Encodage!A7404),"",IF(AND(Encodage!A7404&gt;=$G$2,Encodage!A7404&lt;=$H$2),Encodage!B7404,"")))</f>
        <v/>
      </c>
      <c r="B7404" s="62" t="str">
        <f>IF(A7404="","",IF(COUNTIF($A$2:B7403,Encodage!B7404)&gt;0,"",IF(AND(Encodage!B7404&gt;=$G$2,Encodage!A7404&lt;=$H$2),Encodage!C7404,"")))</f>
        <v/>
      </c>
      <c r="C7404" s="62"/>
      <c r="D7404" s="61"/>
      <c r="E7404" s="61"/>
      <c r="F7404" s="61"/>
      <c r="G7404" s="61"/>
      <c r="H7404" s="61"/>
      <c r="I7404" s="61"/>
      <c r="J7404" s="61"/>
      <c r="K7404" s="61"/>
    </row>
    <row r="7405" spans="1:11">
      <c r="A7405" s="62" t="str">
        <f>IF(Encodage!A7405="","",IF(COUNTIF($A$2:A7404,Encodage!A7405),"",IF(AND(Encodage!A7405&gt;=$G$2,Encodage!A7405&lt;=$H$2),Encodage!B7405,"")))</f>
        <v/>
      </c>
      <c r="B7405" s="62" t="str">
        <f>IF(A7405="","",IF(COUNTIF($A$2:B7404,Encodage!B7405)&gt;0,"",IF(AND(Encodage!B7405&gt;=$G$2,Encodage!A7405&lt;=$H$2),Encodage!C7405,"")))</f>
        <v/>
      </c>
      <c r="C7405" s="62"/>
      <c r="D7405" s="61"/>
      <c r="E7405" s="61"/>
      <c r="F7405" s="61"/>
      <c r="G7405" s="61"/>
      <c r="H7405" s="61"/>
      <c r="I7405" s="61"/>
      <c r="J7405" s="61"/>
      <c r="K7405" s="61"/>
    </row>
    <row r="7406" spans="1:11">
      <c r="A7406" s="62" t="str">
        <f>IF(Encodage!A7406="","",IF(COUNTIF($A$2:A7405,Encodage!A7406),"",IF(AND(Encodage!A7406&gt;=$G$2,Encodage!A7406&lt;=$H$2),Encodage!B7406,"")))</f>
        <v/>
      </c>
      <c r="B7406" s="62" t="str">
        <f>IF(A7406="","",IF(COUNTIF($A$2:B7405,Encodage!B7406)&gt;0,"",IF(AND(Encodage!B7406&gt;=$G$2,Encodage!A7406&lt;=$H$2),Encodage!C7406,"")))</f>
        <v/>
      </c>
      <c r="C7406" s="62"/>
      <c r="D7406" s="61"/>
      <c r="E7406" s="61"/>
      <c r="F7406" s="61"/>
      <c r="G7406" s="61"/>
      <c r="H7406" s="61"/>
      <c r="I7406" s="61"/>
      <c r="J7406" s="61"/>
      <c r="K7406" s="61"/>
    </row>
    <row r="7407" spans="1:11">
      <c r="A7407" s="62" t="str">
        <f>IF(Encodage!A7407="","",IF(COUNTIF($A$2:A7406,Encodage!A7407),"",IF(AND(Encodage!A7407&gt;=$G$2,Encodage!A7407&lt;=$H$2),Encodage!B7407,"")))</f>
        <v/>
      </c>
      <c r="B7407" s="62" t="str">
        <f>IF(A7407="","",IF(COUNTIF($A$2:B7406,Encodage!B7407)&gt;0,"",IF(AND(Encodage!B7407&gt;=$G$2,Encodage!A7407&lt;=$H$2),Encodage!C7407,"")))</f>
        <v/>
      </c>
      <c r="C7407" s="62"/>
      <c r="D7407" s="61"/>
      <c r="E7407" s="61"/>
      <c r="F7407" s="61"/>
      <c r="G7407" s="61"/>
      <c r="H7407" s="61"/>
      <c r="I7407" s="61"/>
      <c r="J7407" s="61"/>
      <c r="K7407" s="61"/>
    </row>
    <row r="7408" spans="1:11">
      <c r="A7408" s="62" t="str">
        <f>IF(Encodage!A7408="","",IF(COUNTIF($A$2:A7407,Encodage!A7408),"",IF(AND(Encodage!A7408&gt;=$G$2,Encodage!A7408&lt;=$H$2),Encodage!B7408,"")))</f>
        <v/>
      </c>
      <c r="B7408" s="62" t="str">
        <f>IF(A7408="","",IF(COUNTIF($A$2:B7407,Encodage!B7408)&gt;0,"",IF(AND(Encodage!B7408&gt;=$G$2,Encodage!A7408&lt;=$H$2),Encodage!C7408,"")))</f>
        <v/>
      </c>
      <c r="C7408" s="62"/>
      <c r="D7408" s="61"/>
      <c r="E7408" s="61"/>
      <c r="F7408" s="61"/>
      <c r="G7408" s="61"/>
      <c r="H7408" s="61"/>
      <c r="I7408" s="61"/>
      <c r="J7408" s="61"/>
      <c r="K7408" s="61"/>
    </row>
    <row r="7409" spans="1:11">
      <c r="A7409" s="62" t="str">
        <f>IF(Encodage!A7409="","",IF(COUNTIF($A$2:A7408,Encodage!A7409),"",IF(AND(Encodage!A7409&gt;=$G$2,Encodage!A7409&lt;=$H$2),Encodage!B7409,"")))</f>
        <v/>
      </c>
      <c r="B7409" s="62" t="str">
        <f>IF(A7409="","",IF(COUNTIF($A$2:B7408,Encodage!B7409)&gt;0,"",IF(AND(Encodage!B7409&gt;=$G$2,Encodage!A7409&lt;=$H$2),Encodage!C7409,"")))</f>
        <v/>
      </c>
      <c r="C7409" s="62"/>
      <c r="D7409" s="61"/>
      <c r="E7409" s="61"/>
      <c r="F7409" s="61"/>
      <c r="G7409" s="61"/>
      <c r="H7409" s="61"/>
      <c r="I7409" s="61"/>
      <c r="J7409" s="61"/>
      <c r="K7409" s="61"/>
    </row>
    <row r="7410" spans="1:11">
      <c r="A7410" s="62" t="str">
        <f>IF(Encodage!A7410="","",IF(COUNTIF($A$2:A7409,Encodage!A7410),"",IF(AND(Encodage!A7410&gt;=$G$2,Encodage!A7410&lt;=$H$2),Encodage!B7410,"")))</f>
        <v/>
      </c>
      <c r="B7410" s="62" t="str">
        <f>IF(A7410="","",IF(COUNTIF($A$2:B7409,Encodage!B7410)&gt;0,"",IF(AND(Encodage!B7410&gt;=$G$2,Encodage!A7410&lt;=$H$2),Encodage!C7410,"")))</f>
        <v/>
      </c>
      <c r="C7410" s="62"/>
      <c r="D7410" s="61"/>
      <c r="E7410" s="61"/>
      <c r="F7410" s="61"/>
      <c r="G7410" s="61"/>
      <c r="H7410" s="61"/>
      <c r="I7410" s="61"/>
      <c r="J7410" s="61"/>
      <c r="K7410" s="61"/>
    </row>
    <row r="7411" spans="1:11">
      <c r="A7411" s="62" t="str">
        <f>IF(Encodage!A7411="","",IF(COUNTIF($A$2:A7410,Encodage!A7411),"",IF(AND(Encodage!A7411&gt;=$G$2,Encodage!A7411&lt;=$H$2),Encodage!B7411,"")))</f>
        <v/>
      </c>
      <c r="B7411" s="62" t="str">
        <f>IF(A7411="","",IF(COUNTIF($A$2:B7410,Encodage!B7411)&gt;0,"",IF(AND(Encodage!B7411&gt;=$G$2,Encodage!A7411&lt;=$H$2),Encodage!C7411,"")))</f>
        <v/>
      </c>
      <c r="C7411" s="62"/>
      <c r="D7411" s="61"/>
      <c r="E7411" s="61"/>
      <c r="F7411" s="61"/>
      <c r="G7411" s="61"/>
      <c r="H7411" s="61"/>
      <c r="I7411" s="61"/>
      <c r="J7411" s="61"/>
      <c r="K7411" s="61"/>
    </row>
    <row r="7412" spans="1:11">
      <c r="A7412" s="62" t="str">
        <f>IF(Encodage!A7412="","",IF(COUNTIF($A$2:A7411,Encodage!A7412),"",IF(AND(Encodage!A7412&gt;=$G$2,Encodage!A7412&lt;=$H$2),Encodage!B7412,"")))</f>
        <v/>
      </c>
      <c r="B7412" s="62" t="str">
        <f>IF(A7412="","",IF(COUNTIF($A$2:B7411,Encodage!B7412)&gt;0,"",IF(AND(Encodage!B7412&gt;=$G$2,Encodage!A7412&lt;=$H$2),Encodage!C7412,"")))</f>
        <v/>
      </c>
      <c r="C7412" s="62"/>
      <c r="D7412" s="61"/>
      <c r="E7412" s="61"/>
      <c r="F7412" s="61"/>
      <c r="G7412" s="61"/>
      <c r="H7412" s="61"/>
      <c r="I7412" s="61"/>
      <c r="J7412" s="61"/>
      <c r="K7412" s="61"/>
    </row>
    <row r="7413" spans="1:11">
      <c r="A7413" s="62" t="str">
        <f>IF(Encodage!A7413="","",IF(COUNTIF($A$2:A7412,Encodage!A7413),"",IF(AND(Encodage!A7413&gt;=$G$2,Encodage!A7413&lt;=$H$2),Encodage!B7413,"")))</f>
        <v/>
      </c>
      <c r="B7413" s="62" t="str">
        <f>IF(A7413="","",IF(COUNTIF($A$2:B7412,Encodage!B7413)&gt;0,"",IF(AND(Encodage!B7413&gt;=$G$2,Encodage!A7413&lt;=$H$2),Encodage!C7413,"")))</f>
        <v/>
      </c>
      <c r="C7413" s="62"/>
      <c r="D7413" s="61"/>
      <c r="E7413" s="61"/>
      <c r="F7413" s="61"/>
      <c r="G7413" s="61"/>
      <c r="H7413" s="61"/>
      <c r="I7413" s="61"/>
      <c r="J7413" s="61"/>
      <c r="K7413" s="61"/>
    </row>
    <row r="7414" spans="1:11">
      <c r="A7414" s="62" t="str">
        <f>IF(Encodage!A7414="","",IF(COUNTIF($A$2:A7413,Encodage!A7414),"",IF(AND(Encodage!A7414&gt;=$G$2,Encodage!A7414&lt;=$H$2),Encodage!B7414,"")))</f>
        <v/>
      </c>
      <c r="B7414" s="62" t="str">
        <f>IF(A7414="","",IF(COUNTIF($A$2:B7413,Encodage!B7414)&gt;0,"",IF(AND(Encodage!B7414&gt;=$G$2,Encodage!A7414&lt;=$H$2),Encodage!C7414,"")))</f>
        <v/>
      </c>
      <c r="C7414" s="62"/>
      <c r="D7414" s="61"/>
      <c r="E7414" s="61"/>
      <c r="F7414" s="61"/>
      <c r="G7414" s="61"/>
      <c r="H7414" s="61"/>
      <c r="I7414" s="61"/>
      <c r="J7414" s="61"/>
      <c r="K7414" s="61"/>
    </row>
    <row r="7415" spans="1:11">
      <c r="A7415" s="62" t="str">
        <f>IF(Encodage!A7415="","",IF(COUNTIF($A$2:A7414,Encodage!A7415),"",IF(AND(Encodage!A7415&gt;=$G$2,Encodage!A7415&lt;=$H$2),Encodage!B7415,"")))</f>
        <v/>
      </c>
      <c r="B7415" s="62" t="str">
        <f>IF(A7415="","",IF(COUNTIF($A$2:B7414,Encodage!B7415)&gt;0,"",IF(AND(Encodage!B7415&gt;=$G$2,Encodage!A7415&lt;=$H$2),Encodage!C7415,"")))</f>
        <v/>
      </c>
      <c r="C7415" s="62"/>
      <c r="D7415" s="61"/>
      <c r="E7415" s="61"/>
      <c r="F7415" s="61"/>
      <c r="G7415" s="61"/>
      <c r="H7415" s="61"/>
      <c r="I7415" s="61"/>
      <c r="J7415" s="61"/>
      <c r="K7415" s="61"/>
    </row>
    <row r="7416" spans="1:11">
      <c r="A7416" s="62" t="str">
        <f>IF(Encodage!A7416="","",IF(COUNTIF($A$2:A7415,Encodage!A7416),"",IF(AND(Encodage!A7416&gt;=$G$2,Encodage!A7416&lt;=$H$2),Encodage!B7416,"")))</f>
        <v/>
      </c>
      <c r="B7416" s="62" t="str">
        <f>IF(A7416="","",IF(COUNTIF($A$2:B7415,Encodage!B7416)&gt;0,"",IF(AND(Encodage!B7416&gt;=$G$2,Encodage!A7416&lt;=$H$2),Encodage!C7416,"")))</f>
        <v/>
      </c>
      <c r="C7416" s="62"/>
      <c r="D7416" s="61"/>
      <c r="E7416" s="61"/>
      <c r="F7416" s="61"/>
      <c r="G7416" s="61"/>
      <c r="H7416" s="61"/>
      <c r="I7416" s="61"/>
      <c r="J7416" s="61"/>
      <c r="K7416" s="61"/>
    </row>
    <row r="7417" spans="1:11">
      <c r="A7417" s="62" t="str">
        <f>IF(Encodage!A7417="","",IF(COUNTIF($A$2:A7416,Encodage!A7417),"",IF(AND(Encodage!A7417&gt;=$G$2,Encodage!A7417&lt;=$H$2),Encodage!B7417,"")))</f>
        <v/>
      </c>
      <c r="B7417" s="62" t="str">
        <f>IF(A7417="","",IF(COUNTIF($A$2:B7416,Encodage!B7417)&gt;0,"",IF(AND(Encodage!B7417&gt;=$G$2,Encodage!A7417&lt;=$H$2),Encodage!C7417,"")))</f>
        <v/>
      </c>
      <c r="C7417" s="62"/>
      <c r="D7417" s="61"/>
      <c r="E7417" s="61"/>
      <c r="F7417" s="61"/>
      <c r="G7417" s="61"/>
      <c r="H7417" s="61"/>
      <c r="I7417" s="61"/>
      <c r="J7417" s="61"/>
      <c r="K7417" s="61"/>
    </row>
    <row r="7418" spans="1:11">
      <c r="A7418" s="62" t="str">
        <f>IF(Encodage!A7418="","",IF(COUNTIF($A$2:A7417,Encodage!A7418),"",IF(AND(Encodage!A7418&gt;=$G$2,Encodage!A7418&lt;=$H$2),Encodage!B7418,"")))</f>
        <v/>
      </c>
      <c r="B7418" s="62" t="str">
        <f>IF(A7418="","",IF(COUNTIF($A$2:B7417,Encodage!B7418)&gt;0,"",IF(AND(Encodage!B7418&gt;=$G$2,Encodage!A7418&lt;=$H$2),Encodage!C7418,"")))</f>
        <v/>
      </c>
      <c r="C7418" s="62"/>
      <c r="D7418" s="61"/>
      <c r="E7418" s="61"/>
      <c r="F7418" s="61"/>
      <c r="G7418" s="61"/>
      <c r="H7418" s="61"/>
      <c r="I7418" s="61"/>
      <c r="J7418" s="61"/>
      <c r="K7418" s="61"/>
    </row>
    <row r="7419" spans="1:11">
      <c r="A7419" s="62" t="str">
        <f>IF(Encodage!A7419="","",IF(COUNTIF($A$2:A7418,Encodage!A7419),"",IF(AND(Encodage!A7419&gt;=$G$2,Encodage!A7419&lt;=$H$2),Encodage!B7419,"")))</f>
        <v/>
      </c>
      <c r="B7419" s="62" t="str">
        <f>IF(A7419="","",IF(COUNTIF($A$2:B7418,Encodage!B7419)&gt;0,"",IF(AND(Encodage!B7419&gt;=$G$2,Encodage!A7419&lt;=$H$2),Encodage!C7419,"")))</f>
        <v/>
      </c>
      <c r="C7419" s="62"/>
      <c r="D7419" s="61"/>
      <c r="E7419" s="61"/>
      <c r="F7419" s="61"/>
      <c r="G7419" s="61"/>
      <c r="H7419" s="61"/>
      <c r="I7419" s="61"/>
      <c r="J7419" s="61"/>
      <c r="K7419" s="61"/>
    </row>
    <row r="7420" spans="1:11">
      <c r="A7420" s="62" t="str">
        <f>IF(Encodage!A7420="","",IF(COUNTIF($A$2:A7419,Encodage!A7420),"",IF(AND(Encodage!A7420&gt;=$G$2,Encodage!A7420&lt;=$H$2),Encodage!B7420,"")))</f>
        <v/>
      </c>
      <c r="B7420" s="62" t="str">
        <f>IF(A7420="","",IF(COUNTIF($A$2:B7419,Encodage!B7420)&gt;0,"",IF(AND(Encodage!B7420&gt;=$G$2,Encodage!A7420&lt;=$H$2),Encodage!C7420,"")))</f>
        <v/>
      </c>
      <c r="C7420" s="62"/>
      <c r="D7420" s="61"/>
      <c r="E7420" s="61"/>
      <c r="F7420" s="61"/>
      <c r="G7420" s="61"/>
      <c r="H7420" s="61"/>
      <c r="I7420" s="61"/>
      <c r="J7420" s="61"/>
      <c r="K7420" s="61"/>
    </row>
    <row r="7421" spans="1:11">
      <c r="A7421" s="62" t="str">
        <f>IF(Encodage!A7421="","",IF(COUNTIF($A$2:A7420,Encodage!A7421),"",IF(AND(Encodage!A7421&gt;=$G$2,Encodage!A7421&lt;=$H$2),Encodage!B7421,"")))</f>
        <v/>
      </c>
      <c r="B7421" s="62" t="str">
        <f>IF(A7421="","",IF(COUNTIF($A$2:B7420,Encodage!B7421)&gt;0,"",IF(AND(Encodage!B7421&gt;=$G$2,Encodage!A7421&lt;=$H$2),Encodage!C7421,"")))</f>
        <v/>
      </c>
      <c r="C7421" s="62"/>
      <c r="D7421" s="61"/>
      <c r="E7421" s="61"/>
      <c r="F7421" s="61"/>
      <c r="G7421" s="61"/>
      <c r="H7421" s="61"/>
      <c r="I7421" s="61"/>
      <c r="J7421" s="61"/>
      <c r="K7421" s="61"/>
    </row>
    <row r="7422" spans="1:11">
      <c r="A7422" s="62" t="str">
        <f>IF(Encodage!A7422="","",IF(COUNTIF($A$2:A7421,Encodage!A7422),"",IF(AND(Encodage!A7422&gt;=$G$2,Encodage!A7422&lt;=$H$2),Encodage!B7422,"")))</f>
        <v/>
      </c>
      <c r="B7422" s="62" t="str">
        <f>IF(A7422="","",IF(COUNTIF($A$2:B7421,Encodage!B7422)&gt;0,"",IF(AND(Encodage!B7422&gt;=$G$2,Encodage!A7422&lt;=$H$2),Encodage!C7422,"")))</f>
        <v/>
      </c>
      <c r="C7422" s="62"/>
      <c r="D7422" s="61"/>
      <c r="E7422" s="61"/>
      <c r="F7422" s="61"/>
      <c r="G7422" s="61"/>
      <c r="H7422" s="61"/>
      <c r="I7422" s="61"/>
      <c r="J7422" s="61"/>
      <c r="K7422" s="61"/>
    </row>
    <row r="7423" spans="1:11">
      <c r="A7423" s="62" t="str">
        <f>IF(Encodage!A7423="","",IF(COUNTIF($A$2:A7422,Encodage!A7423),"",IF(AND(Encodage!A7423&gt;=$G$2,Encodage!A7423&lt;=$H$2),Encodage!B7423,"")))</f>
        <v/>
      </c>
      <c r="B7423" s="62" t="str">
        <f>IF(A7423="","",IF(COUNTIF($A$2:B7422,Encodage!B7423)&gt;0,"",IF(AND(Encodage!B7423&gt;=$G$2,Encodage!A7423&lt;=$H$2),Encodage!C7423,"")))</f>
        <v/>
      </c>
      <c r="C7423" s="62"/>
      <c r="D7423" s="61"/>
      <c r="E7423" s="61"/>
      <c r="F7423" s="61"/>
      <c r="G7423" s="61"/>
      <c r="H7423" s="61"/>
      <c r="I7423" s="61"/>
      <c r="J7423" s="61"/>
      <c r="K7423" s="61"/>
    </row>
    <row r="7424" spans="1:11">
      <c r="A7424" s="62" t="str">
        <f>IF(Encodage!A7424="","",IF(COUNTIF($A$2:A7423,Encodage!A7424),"",IF(AND(Encodage!A7424&gt;=$G$2,Encodage!A7424&lt;=$H$2),Encodage!B7424,"")))</f>
        <v/>
      </c>
      <c r="B7424" s="62" t="str">
        <f>IF(A7424="","",IF(COUNTIF($A$2:B7423,Encodage!B7424)&gt;0,"",IF(AND(Encodage!B7424&gt;=$G$2,Encodage!A7424&lt;=$H$2),Encodage!C7424,"")))</f>
        <v/>
      </c>
      <c r="C7424" s="62"/>
      <c r="D7424" s="61"/>
      <c r="E7424" s="61"/>
      <c r="F7424" s="61"/>
      <c r="G7424" s="61"/>
      <c r="H7424" s="61"/>
      <c r="I7424" s="61"/>
      <c r="J7424" s="61"/>
      <c r="K7424" s="61"/>
    </row>
    <row r="7425" spans="1:11">
      <c r="A7425" s="62" t="str">
        <f>IF(Encodage!A7425="","",IF(COUNTIF($A$2:A7424,Encodage!A7425),"",IF(AND(Encodage!A7425&gt;=$G$2,Encodage!A7425&lt;=$H$2),Encodage!B7425,"")))</f>
        <v/>
      </c>
      <c r="B7425" s="62" t="str">
        <f>IF(A7425="","",IF(COUNTIF($A$2:B7424,Encodage!B7425)&gt;0,"",IF(AND(Encodage!B7425&gt;=$G$2,Encodage!A7425&lt;=$H$2),Encodage!C7425,"")))</f>
        <v/>
      </c>
      <c r="C7425" s="62"/>
      <c r="D7425" s="61"/>
      <c r="E7425" s="61"/>
      <c r="F7425" s="61"/>
      <c r="G7425" s="61"/>
      <c r="H7425" s="61"/>
      <c r="I7425" s="61"/>
      <c r="J7425" s="61"/>
      <c r="K7425" s="61"/>
    </row>
    <row r="7426" spans="1:11">
      <c r="A7426" s="62" t="str">
        <f>IF(Encodage!A7426="","",IF(COUNTIF($A$2:A7425,Encodage!A7426),"",IF(AND(Encodage!A7426&gt;=$G$2,Encodage!A7426&lt;=$H$2),Encodage!B7426,"")))</f>
        <v/>
      </c>
      <c r="B7426" s="62" t="str">
        <f>IF(A7426="","",IF(COUNTIF($A$2:B7425,Encodage!B7426)&gt;0,"",IF(AND(Encodage!B7426&gt;=$G$2,Encodage!A7426&lt;=$H$2),Encodage!C7426,"")))</f>
        <v/>
      </c>
      <c r="C7426" s="62"/>
      <c r="D7426" s="61"/>
      <c r="E7426" s="61"/>
      <c r="F7426" s="61"/>
      <c r="G7426" s="61"/>
      <c r="H7426" s="61"/>
      <c r="I7426" s="61"/>
      <c r="J7426" s="61"/>
      <c r="K7426" s="61"/>
    </row>
    <row r="7427" spans="1:11">
      <c r="A7427" s="62" t="str">
        <f>IF(Encodage!A7427="","",IF(COUNTIF($A$2:A7426,Encodage!A7427),"",IF(AND(Encodage!A7427&gt;=$G$2,Encodage!A7427&lt;=$H$2),Encodage!B7427,"")))</f>
        <v/>
      </c>
      <c r="B7427" s="62" t="str">
        <f>IF(A7427="","",IF(COUNTIF($A$2:B7426,Encodage!B7427)&gt;0,"",IF(AND(Encodage!B7427&gt;=$G$2,Encodage!A7427&lt;=$H$2),Encodage!C7427,"")))</f>
        <v/>
      </c>
      <c r="C7427" s="62"/>
      <c r="D7427" s="61"/>
      <c r="E7427" s="61"/>
      <c r="F7427" s="61"/>
      <c r="G7427" s="61"/>
      <c r="H7427" s="61"/>
      <c r="I7427" s="61"/>
      <c r="J7427" s="61"/>
      <c r="K7427" s="61"/>
    </row>
    <row r="7428" spans="1:11">
      <c r="A7428" s="62" t="str">
        <f>IF(Encodage!A7428="","",IF(COUNTIF($A$2:A7427,Encodage!A7428),"",IF(AND(Encodage!A7428&gt;=$G$2,Encodage!A7428&lt;=$H$2),Encodage!B7428,"")))</f>
        <v/>
      </c>
      <c r="B7428" s="62" t="str">
        <f>IF(A7428="","",IF(COUNTIF($A$2:B7427,Encodage!B7428)&gt;0,"",IF(AND(Encodage!B7428&gt;=$G$2,Encodage!A7428&lt;=$H$2),Encodage!C7428,"")))</f>
        <v/>
      </c>
      <c r="C7428" s="62"/>
      <c r="D7428" s="61"/>
      <c r="E7428" s="61"/>
      <c r="F7428" s="61"/>
      <c r="G7428" s="61"/>
      <c r="H7428" s="61"/>
      <c r="I7428" s="61"/>
      <c r="J7428" s="61"/>
      <c r="K7428" s="61"/>
    </row>
    <row r="7429" spans="1:11">
      <c r="A7429" s="62" t="str">
        <f>IF(Encodage!A7429="","",IF(COUNTIF($A$2:A7428,Encodage!A7429),"",IF(AND(Encodage!A7429&gt;=$G$2,Encodage!A7429&lt;=$H$2),Encodage!B7429,"")))</f>
        <v/>
      </c>
      <c r="B7429" s="62" t="str">
        <f>IF(A7429="","",IF(COUNTIF($A$2:B7428,Encodage!B7429)&gt;0,"",IF(AND(Encodage!B7429&gt;=$G$2,Encodage!A7429&lt;=$H$2),Encodage!C7429,"")))</f>
        <v/>
      </c>
      <c r="C7429" s="62"/>
      <c r="D7429" s="61"/>
      <c r="E7429" s="61"/>
      <c r="F7429" s="61"/>
      <c r="G7429" s="61"/>
      <c r="H7429" s="61"/>
      <c r="I7429" s="61"/>
      <c r="J7429" s="61"/>
      <c r="K7429" s="61"/>
    </row>
    <row r="7430" spans="1:11">
      <c r="A7430" s="62" t="str">
        <f>IF(Encodage!A7430="","",IF(COUNTIF($A$2:A7429,Encodage!A7430),"",IF(AND(Encodage!A7430&gt;=$G$2,Encodage!A7430&lt;=$H$2),Encodage!B7430,"")))</f>
        <v/>
      </c>
      <c r="B7430" s="62" t="str">
        <f>IF(A7430="","",IF(COUNTIF($A$2:B7429,Encodage!B7430)&gt;0,"",IF(AND(Encodage!B7430&gt;=$G$2,Encodage!A7430&lt;=$H$2),Encodage!C7430,"")))</f>
        <v/>
      </c>
      <c r="C7430" s="62"/>
      <c r="D7430" s="61"/>
      <c r="E7430" s="61"/>
      <c r="F7430" s="61"/>
      <c r="G7430" s="61"/>
      <c r="H7430" s="61"/>
      <c r="I7430" s="61"/>
      <c r="J7430" s="61"/>
      <c r="K7430" s="61"/>
    </row>
    <row r="7431" spans="1:11">
      <c r="A7431" s="62" t="str">
        <f>IF(Encodage!A7431="","",IF(COUNTIF($A$2:A7430,Encodage!A7431),"",IF(AND(Encodage!A7431&gt;=$G$2,Encodage!A7431&lt;=$H$2),Encodage!B7431,"")))</f>
        <v/>
      </c>
      <c r="B7431" s="62" t="str">
        <f>IF(A7431="","",IF(COUNTIF($A$2:B7430,Encodage!B7431)&gt;0,"",IF(AND(Encodage!B7431&gt;=$G$2,Encodage!A7431&lt;=$H$2),Encodage!C7431,"")))</f>
        <v/>
      </c>
      <c r="C7431" s="62"/>
      <c r="D7431" s="61"/>
      <c r="E7431" s="61"/>
      <c r="F7431" s="61"/>
      <c r="G7431" s="61"/>
      <c r="H7431" s="61"/>
      <c r="I7431" s="61"/>
      <c r="J7431" s="61"/>
      <c r="K7431" s="61"/>
    </row>
    <row r="7432" spans="1:11">
      <c r="A7432" s="62" t="str">
        <f>IF(Encodage!A7432="","",IF(COUNTIF($A$2:A7431,Encodage!A7432),"",IF(AND(Encodage!A7432&gt;=$G$2,Encodage!A7432&lt;=$H$2),Encodage!B7432,"")))</f>
        <v/>
      </c>
      <c r="B7432" s="62" t="str">
        <f>IF(A7432="","",IF(COUNTIF($A$2:B7431,Encodage!B7432)&gt;0,"",IF(AND(Encodage!B7432&gt;=$G$2,Encodage!A7432&lt;=$H$2),Encodage!C7432,"")))</f>
        <v/>
      </c>
      <c r="C7432" s="62"/>
      <c r="D7432" s="61"/>
      <c r="E7432" s="61"/>
      <c r="F7432" s="61"/>
      <c r="G7432" s="61"/>
      <c r="H7432" s="61"/>
      <c r="I7432" s="61"/>
      <c r="J7432" s="61"/>
      <c r="K7432" s="61"/>
    </row>
    <row r="7433" spans="1:11">
      <c r="A7433" s="62" t="str">
        <f>IF(Encodage!A7433="","",IF(COUNTIF($A$2:A7432,Encodage!A7433),"",IF(AND(Encodage!A7433&gt;=$G$2,Encodage!A7433&lt;=$H$2),Encodage!B7433,"")))</f>
        <v/>
      </c>
      <c r="B7433" s="62" t="str">
        <f>IF(A7433="","",IF(COUNTIF($A$2:B7432,Encodage!B7433)&gt;0,"",IF(AND(Encodage!B7433&gt;=$G$2,Encodage!A7433&lt;=$H$2),Encodage!C7433,"")))</f>
        <v/>
      </c>
      <c r="C7433" s="62"/>
      <c r="D7433" s="61"/>
      <c r="E7433" s="61"/>
      <c r="F7433" s="61"/>
      <c r="G7433" s="61"/>
      <c r="H7433" s="61"/>
      <c r="I7433" s="61"/>
      <c r="J7433" s="61"/>
      <c r="K7433" s="61"/>
    </row>
    <row r="7434" spans="1:11">
      <c r="A7434" s="62" t="str">
        <f>IF(Encodage!A7434="","",IF(COUNTIF($A$2:A7433,Encodage!A7434),"",IF(AND(Encodage!A7434&gt;=$G$2,Encodage!A7434&lt;=$H$2),Encodage!B7434,"")))</f>
        <v/>
      </c>
      <c r="B7434" s="62" t="str">
        <f>IF(A7434="","",IF(COUNTIF($A$2:B7433,Encodage!B7434)&gt;0,"",IF(AND(Encodage!B7434&gt;=$G$2,Encodage!A7434&lt;=$H$2),Encodage!C7434,"")))</f>
        <v/>
      </c>
      <c r="C7434" s="62"/>
      <c r="D7434" s="61"/>
      <c r="E7434" s="61"/>
      <c r="F7434" s="61"/>
      <c r="G7434" s="61"/>
      <c r="H7434" s="61"/>
      <c r="I7434" s="61"/>
      <c r="J7434" s="61"/>
      <c r="K7434" s="61"/>
    </row>
    <row r="7435" spans="1:11">
      <c r="A7435" s="62" t="str">
        <f>IF(Encodage!A7435="","",IF(COUNTIF($A$2:A7434,Encodage!A7435),"",IF(AND(Encodage!A7435&gt;=$G$2,Encodage!A7435&lt;=$H$2),Encodage!B7435,"")))</f>
        <v/>
      </c>
      <c r="B7435" s="62" t="str">
        <f>IF(A7435="","",IF(COUNTIF($A$2:B7434,Encodage!B7435)&gt;0,"",IF(AND(Encodage!B7435&gt;=$G$2,Encodage!A7435&lt;=$H$2),Encodage!C7435,"")))</f>
        <v/>
      </c>
      <c r="C7435" s="62"/>
      <c r="D7435" s="61"/>
      <c r="E7435" s="61"/>
      <c r="F7435" s="61"/>
      <c r="G7435" s="61"/>
      <c r="H7435" s="61"/>
      <c r="I7435" s="61"/>
      <c r="J7435" s="61"/>
      <c r="K7435" s="61"/>
    </row>
    <row r="7436" spans="1:11">
      <c r="A7436" s="62" t="str">
        <f>IF(Encodage!A7436="","",IF(COUNTIF($A$2:A7435,Encodage!A7436),"",IF(AND(Encodage!A7436&gt;=$G$2,Encodage!A7436&lt;=$H$2),Encodage!B7436,"")))</f>
        <v/>
      </c>
      <c r="B7436" s="62" t="str">
        <f>IF(A7436="","",IF(COUNTIF($A$2:B7435,Encodage!B7436)&gt;0,"",IF(AND(Encodage!B7436&gt;=$G$2,Encodage!A7436&lt;=$H$2),Encodage!C7436,"")))</f>
        <v/>
      </c>
      <c r="C7436" s="62"/>
      <c r="D7436" s="61"/>
      <c r="E7436" s="61"/>
      <c r="F7436" s="61"/>
      <c r="G7436" s="61"/>
      <c r="H7436" s="61"/>
      <c r="I7436" s="61"/>
      <c r="J7436" s="61"/>
      <c r="K7436" s="61"/>
    </row>
    <row r="7437" spans="1:11">
      <c r="A7437" s="62" t="str">
        <f>IF(Encodage!A7437="","",IF(COUNTIF($A$2:A7436,Encodage!A7437),"",IF(AND(Encodage!A7437&gt;=$G$2,Encodage!A7437&lt;=$H$2),Encodage!B7437,"")))</f>
        <v/>
      </c>
      <c r="B7437" s="62" t="str">
        <f>IF(A7437="","",IF(COUNTIF($A$2:B7436,Encodage!B7437)&gt;0,"",IF(AND(Encodage!B7437&gt;=$G$2,Encodage!A7437&lt;=$H$2),Encodage!C7437,"")))</f>
        <v/>
      </c>
      <c r="C7437" s="62"/>
      <c r="D7437" s="61"/>
      <c r="E7437" s="61"/>
      <c r="F7437" s="61"/>
      <c r="G7437" s="61"/>
      <c r="H7437" s="61"/>
      <c r="I7437" s="61"/>
      <c r="J7437" s="61"/>
      <c r="K7437" s="61"/>
    </row>
    <row r="7438" spans="1:11">
      <c r="A7438" s="62" t="str">
        <f>IF(Encodage!A7438="","",IF(COUNTIF($A$2:A7437,Encodage!A7438),"",IF(AND(Encodage!A7438&gt;=$G$2,Encodage!A7438&lt;=$H$2),Encodage!B7438,"")))</f>
        <v/>
      </c>
      <c r="B7438" s="62" t="str">
        <f>IF(A7438="","",IF(COUNTIF($A$2:B7437,Encodage!B7438)&gt;0,"",IF(AND(Encodage!B7438&gt;=$G$2,Encodage!A7438&lt;=$H$2),Encodage!C7438,"")))</f>
        <v/>
      </c>
      <c r="C7438" s="62"/>
      <c r="D7438" s="61"/>
      <c r="E7438" s="61"/>
      <c r="F7438" s="61"/>
      <c r="G7438" s="61"/>
      <c r="H7438" s="61"/>
      <c r="I7438" s="61"/>
      <c r="J7438" s="61"/>
      <c r="K7438" s="61"/>
    </row>
    <row r="7439" spans="1:11">
      <c r="A7439" s="62" t="str">
        <f>IF(Encodage!A7439="","",IF(COUNTIF($A$2:A7438,Encodage!A7439),"",IF(AND(Encodage!A7439&gt;=$G$2,Encodage!A7439&lt;=$H$2),Encodage!B7439,"")))</f>
        <v/>
      </c>
      <c r="B7439" s="62" t="str">
        <f>IF(A7439="","",IF(COUNTIF($A$2:B7438,Encodage!B7439)&gt;0,"",IF(AND(Encodage!B7439&gt;=$G$2,Encodage!A7439&lt;=$H$2),Encodage!C7439,"")))</f>
        <v/>
      </c>
      <c r="C7439" s="62"/>
      <c r="D7439" s="61"/>
      <c r="E7439" s="61"/>
      <c r="F7439" s="61"/>
      <c r="G7439" s="61"/>
      <c r="H7439" s="61"/>
      <c r="I7439" s="61"/>
      <c r="J7439" s="61"/>
      <c r="K7439" s="61"/>
    </row>
    <row r="7440" spans="1:11">
      <c r="A7440" s="62" t="str">
        <f>IF(Encodage!A7440="","",IF(COUNTIF($A$2:A7439,Encodage!A7440),"",IF(AND(Encodage!A7440&gt;=$G$2,Encodage!A7440&lt;=$H$2),Encodage!B7440,"")))</f>
        <v/>
      </c>
      <c r="B7440" s="62" t="str">
        <f>IF(A7440="","",IF(COUNTIF($A$2:B7439,Encodage!B7440)&gt;0,"",IF(AND(Encodage!B7440&gt;=$G$2,Encodage!A7440&lt;=$H$2),Encodage!C7440,"")))</f>
        <v/>
      </c>
      <c r="C7440" s="62"/>
      <c r="D7440" s="61"/>
      <c r="E7440" s="61"/>
      <c r="F7440" s="61"/>
      <c r="G7440" s="61"/>
      <c r="H7440" s="61"/>
      <c r="I7440" s="61"/>
      <c r="J7440" s="61"/>
      <c r="K7440" s="61"/>
    </row>
    <row r="7441" spans="1:11">
      <c r="A7441" s="62" t="str">
        <f>IF(Encodage!A7441="","",IF(COUNTIF($A$2:A7440,Encodage!A7441),"",IF(AND(Encodage!A7441&gt;=$G$2,Encodage!A7441&lt;=$H$2),Encodage!B7441,"")))</f>
        <v/>
      </c>
      <c r="B7441" s="62" t="str">
        <f>IF(A7441="","",IF(COUNTIF($A$2:B7440,Encodage!B7441)&gt;0,"",IF(AND(Encodage!B7441&gt;=$G$2,Encodage!A7441&lt;=$H$2),Encodage!C7441,"")))</f>
        <v/>
      </c>
      <c r="C7441" s="62"/>
      <c r="D7441" s="61"/>
      <c r="E7441" s="61"/>
      <c r="F7441" s="61"/>
      <c r="G7441" s="61"/>
      <c r="H7441" s="61"/>
      <c r="I7441" s="61"/>
      <c r="J7441" s="61"/>
      <c r="K7441" s="61"/>
    </row>
    <row r="7442" spans="1:11">
      <c r="A7442" s="62" t="str">
        <f>IF(Encodage!A7442="","",IF(COUNTIF($A$2:A7441,Encodage!A7442),"",IF(AND(Encodage!A7442&gt;=$G$2,Encodage!A7442&lt;=$H$2),Encodage!B7442,"")))</f>
        <v/>
      </c>
      <c r="B7442" s="62" t="str">
        <f>IF(A7442="","",IF(COUNTIF($A$2:B7441,Encodage!B7442)&gt;0,"",IF(AND(Encodage!B7442&gt;=$G$2,Encodage!A7442&lt;=$H$2),Encodage!C7442,"")))</f>
        <v/>
      </c>
      <c r="C7442" s="62"/>
      <c r="D7442" s="61"/>
      <c r="E7442" s="61"/>
      <c r="F7442" s="61"/>
      <c r="G7442" s="61"/>
      <c r="H7442" s="61"/>
      <c r="I7442" s="61"/>
      <c r="J7442" s="61"/>
      <c r="K7442" s="61"/>
    </row>
    <row r="7443" spans="1:11">
      <c r="A7443" s="62" t="str">
        <f>IF(Encodage!A7443="","",IF(COUNTIF($A$2:A7442,Encodage!A7443),"",IF(AND(Encodage!A7443&gt;=$G$2,Encodage!A7443&lt;=$H$2),Encodage!B7443,"")))</f>
        <v/>
      </c>
      <c r="B7443" s="62" t="str">
        <f>IF(A7443="","",IF(COUNTIF($A$2:B7442,Encodage!B7443)&gt;0,"",IF(AND(Encodage!B7443&gt;=$G$2,Encodage!A7443&lt;=$H$2),Encodage!C7443,"")))</f>
        <v/>
      </c>
      <c r="C7443" s="62"/>
      <c r="D7443" s="61"/>
      <c r="E7443" s="61"/>
      <c r="F7443" s="61"/>
      <c r="G7443" s="61"/>
      <c r="H7443" s="61"/>
      <c r="I7443" s="61"/>
      <c r="J7443" s="61"/>
      <c r="K7443" s="61"/>
    </row>
    <row r="7444" spans="1:11">
      <c r="A7444" s="62" t="str">
        <f>IF(Encodage!A7444="","",IF(COUNTIF($A$2:A7443,Encodage!A7444),"",IF(AND(Encodage!A7444&gt;=$G$2,Encodage!A7444&lt;=$H$2),Encodage!B7444,"")))</f>
        <v/>
      </c>
      <c r="B7444" s="62" t="str">
        <f>IF(A7444="","",IF(COUNTIF($A$2:B7443,Encodage!B7444)&gt;0,"",IF(AND(Encodage!B7444&gt;=$G$2,Encodage!A7444&lt;=$H$2),Encodage!C7444,"")))</f>
        <v/>
      </c>
      <c r="C7444" s="62"/>
      <c r="D7444" s="61"/>
      <c r="E7444" s="61"/>
      <c r="F7444" s="61"/>
      <c r="G7444" s="61"/>
      <c r="H7444" s="61"/>
      <c r="I7444" s="61"/>
      <c r="J7444" s="61"/>
      <c r="K7444" s="61"/>
    </row>
    <row r="7445" spans="1:11">
      <c r="A7445" s="62" t="str">
        <f>IF(Encodage!A7445="","",IF(COUNTIF($A$2:A7444,Encodage!A7445),"",IF(AND(Encodage!A7445&gt;=$G$2,Encodage!A7445&lt;=$H$2),Encodage!B7445,"")))</f>
        <v/>
      </c>
      <c r="B7445" s="62" t="str">
        <f>IF(A7445="","",IF(COUNTIF($A$2:B7444,Encodage!B7445)&gt;0,"",IF(AND(Encodage!B7445&gt;=$G$2,Encodage!A7445&lt;=$H$2),Encodage!C7445,"")))</f>
        <v/>
      </c>
      <c r="C7445" s="62"/>
      <c r="D7445" s="61"/>
      <c r="E7445" s="61"/>
      <c r="F7445" s="61"/>
      <c r="G7445" s="61"/>
      <c r="H7445" s="61"/>
      <c r="I7445" s="61"/>
      <c r="J7445" s="61"/>
      <c r="K7445" s="61"/>
    </row>
    <row r="7446" spans="1:11">
      <c r="A7446" s="62" t="str">
        <f>IF(Encodage!A7446="","",IF(COUNTIF($A$2:A7445,Encodage!A7446),"",IF(AND(Encodage!A7446&gt;=$G$2,Encodage!A7446&lt;=$H$2),Encodage!B7446,"")))</f>
        <v/>
      </c>
      <c r="B7446" s="62" t="str">
        <f>IF(A7446="","",IF(COUNTIF($A$2:B7445,Encodage!B7446)&gt;0,"",IF(AND(Encodage!B7446&gt;=$G$2,Encodage!A7446&lt;=$H$2),Encodage!C7446,"")))</f>
        <v/>
      </c>
      <c r="C7446" s="62"/>
      <c r="D7446" s="61"/>
      <c r="E7446" s="61"/>
      <c r="F7446" s="61"/>
      <c r="G7446" s="61"/>
      <c r="H7446" s="61"/>
      <c r="I7446" s="61"/>
      <c r="J7446" s="61"/>
      <c r="K7446" s="61"/>
    </row>
    <row r="7447" spans="1:11">
      <c r="A7447" s="62" t="str">
        <f>IF(Encodage!A7447="","",IF(COUNTIF($A$2:A7446,Encodage!A7447),"",IF(AND(Encodage!A7447&gt;=$G$2,Encodage!A7447&lt;=$H$2),Encodage!B7447,"")))</f>
        <v/>
      </c>
      <c r="B7447" s="62" t="str">
        <f>IF(A7447="","",IF(COUNTIF($A$2:B7446,Encodage!B7447)&gt;0,"",IF(AND(Encodage!B7447&gt;=$G$2,Encodage!A7447&lt;=$H$2),Encodage!C7447,"")))</f>
        <v/>
      </c>
      <c r="C7447" s="62"/>
      <c r="D7447" s="61"/>
      <c r="E7447" s="61"/>
      <c r="F7447" s="61"/>
      <c r="G7447" s="61"/>
      <c r="H7447" s="61"/>
      <c r="I7447" s="61"/>
      <c r="J7447" s="61"/>
      <c r="K7447" s="61"/>
    </row>
    <row r="7448" spans="1:11">
      <c r="A7448" s="62" t="str">
        <f>IF(Encodage!A7448="","",IF(COUNTIF($A$2:A7447,Encodage!A7448),"",IF(AND(Encodage!A7448&gt;=$G$2,Encodage!A7448&lt;=$H$2),Encodage!B7448,"")))</f>
        <v/>
      </c>
      <c r="B7448" s="62" t="str">
        <f>IF(A7448="","",IF(COUNTIF($A$2:B7447,Encodage!B7448)&gt;0,"",IF(AND(Encodage!B7448&gt;=$G$2,Encodage!A7448&lt;=$H$2),Encodage!C7448,"")))</f>
        <v/>
      </c>
      <c r="C7448" s="62"/>
      <c r="D7448" s="61"/>
      <c r="E7448" s="61"/>
      <c r="F7448" s="61"/>
      <c r="G7448" s="61"/>
      <c r="H7448" s="61"/>
      <c r="I7448" s="61"/>
      <c r="J7448" s="61"/>
      <c r="K7448" s="61"/>
    </row>
    <row r="7449" spans="1:11">
      <c r="A7449" s="62" t="str">
        <f>IF(Encodage!A7449="","",IF(COUNTIF($A$2:A7448,Encodage!A7449),"",IF(AND(Encodage!A7449&gt;=$G$2,Encodage!A7449&lt;=$H$2),Encodage!B7449,"")))</f>
        <v/>
      </c>
      <c r="B7449" s="62" t="str">
        <f>IF(A7449="","",IF(COUNTIF($A$2:B7448,Encodage!B7449)&gt;0,"",IF(AND(Encodage!B7449&gt;=$G$2,Encodage!A7449&lt;=$H$2),Encodage!C7449,"")))</f>
        <v/>
      </c>
      <c r="C7449" s="62"/>
      <c r="D7449" s="61"/>
      <c r="E7449" s="61"/>
      <c r="F7449" s="61"/>
      <c r="G7449" s="61"/>
      <c r="H7449" s="61"/>
      <c r="I7449" s="61"/>
      <c r="J7449" s="61"/>
      <c r="K7449" s="61"/>
    </row>
    <row r="7450" spans="1:11">
      <c r="A7450" s="62" t="str">
        <f>IF(Encodage!A7450="","",IF(COUNTIF($A$2:A7449,Encodage!A7450),"",IF(AND(Encodage!A7450&gt;=$G$2,Encodage!A7450&lt;=$H$2),Encodage!B7450,"")))</f>
        <v/>
      </c>
      <c r="B7450" s="62" t="str">
        <f>IF(A7450="","",IF(COUNTIF($A$2:B7449,Encodage!B7450)&gt;0,"",IF(AND(Encodage!B7450&gt;=$G$2,Encodage!A7450&lt;=$H$2),Encodage!C7450,"")))</f>
        <v/>
      </c>
      <c r="C7450" s="62"/>
      <c r="D7450" s="61"/>
      <c r="E7450" s="61"/>
      <c r="F7450" s="61"/>
      <c r="G7450" s="61"/>
      <c r="H7450" s="61"/>
      <c r="I7450" s="61"/>
      <c r="J7450" s="61"/>
      <c r="K7450" s="61"/>
    </row>
    <row r="7451" spans="1:11">
      <c r="A7451" s="62" t="str">
        <f>IF(Encodage!A7451="","",IF(COUNTIF($A$2:A7450,Encodage!A7451),"",IF(AND(Encodage!A7451&gt;=$G$2,Encodage!A7451&lt;=$H$2),Encodage!B7451,"")))</f>
        <v/>
      </c>
      <c r="B7451" s="62" t="str">
        <f>IF(A7451="","",IF(COUNTIF($A$2:B7450,Encodage!B7451)&gt;0,"",IF(AND(Encodage!B7451&gt;=$G$2,Encodage!A7451&lt;=$H$2),Encodage!C7451,"")))</f>
        <v/>
      </c>
      <c r="C7451" s="62"/>
      <c r="D7451" s="61"/>
      <c r="E7451" s="61"/>
      <c r="F7451" s="61"/>
      <c r="G7451" s="61"/>
      <c r="H7451" s="61"/>
      <c r="I7451" s="61"/>
      <c r="J7451" s="61"/>
      <c r="K7451" s="61"/>
    </row>
    <row r="7452" spans="1:11">
      <c r="A7452" s="62" t="str">
        <f>IF(Encodage!A7452="","",IF(COUNTIF($A$2:A7451,Encodage!A7452),"",IF(AND(Encodage!A7452&gt;=$G$2,Encodage!A7452&lt;=$H$2),Encodage!B7452,"")))</f>
        <v/>
      </c>
      <c r="B7452" s="62" t="str">
        <f>IF(A7452="","",IF(COUNTIF($A$2:B7451,Encodage!B7452)&gt;0,"",IF(AND(Encodage!B7452&gt;=$G$2,Encodage!A7452&lt;=$H$2),Encodage!C7452,"")))</f>
        <v/>
      </c>
      <c r="C7452" s="62"/>
      <c r="D7452" s="61"/>
      <c r="E7452" s="61"/>
      <c r="F7452" s="61"/>
      <c r="G7452" s="61"/>
      <c r="H7452" s="61"/>
      <c r="I7452" s="61"/>
      <c r="J7452" s="61"/>
      <c r="K7452" s="61"/>
    </row>
    <row r="7453" spans="1:11">
      <c r="A7453" s="62" t="str">
        <f>IF(Encodage!A7453="","",IF(COUNTIF($A$2:A7452,Encodage!A7453),"",IF(AND(Encodage!A7453&gt;=$G$2,Encodage!A7453&lt;=$H$2),Encodage!B7453,"")))</f>
        <v/>
      </c>
      <c r="B7453" s="62" t="str">
        <f>IF(A7453="","",IF(COUNTIF($A$2:B7452,Encodage!B7453)&gt;0,"",IF(AND(Encodage!B7453&gt;=$G$2,Encodage!A7453&lt;=$H$2),Encodage!C7453,"")))</f>
        <v/>
      </c>
      <c r="C7453" s="62"/>
      <c r="D7453" s="61"/>
      <c r="E7453" s="61"/>
      <c r="F7453" s="61"/>
      <c r="G7453" s="61"/>
      <c r="H7453" s="61"/>
      <c r="I7453" s="61"/>
      <c r="J7453" s="61"/>
      <c r="K7453" s="61"/>
    </row>
    <row r="7454" spans="1:11">
      <c r="A7454" s="62" t="str">
        <f>IF(Encodage!A7454="","",IF(COUNTIF($A$2:A7453,Encodage!A7454),"",IF(AND(Encodage!A7454&gt;=$G$2,Encodage!A7454&lt;=$H$2),Encodage!B7454,"")))</f>
        <v/>
      </c>
      <c r="B7454" s="62" t="str">
        <f>IF(A7454="","",IF(COUNTIF($A$2:B7453,Encodage!B7454)&gt;0,"",IF(AND(Encodage!B7454&gt;=$G$2,Encodage!A7454&lt;=$H$2),Encodage!C7454,"")))</f>
        <v/>
      </c>
      <c r="C7454" s="62"/>
      <c r="D7454" s="61"/>
      <c r="E7454" s="61"/>
      <c r="F7454" s="61"/>
      <c r="G7454" s="61"/>
      <c r="H7454" s="61"/>
      <c r="I7454" s="61"/>
      <c r="J7454" s="61"/>
      <c r="K7454" s="61"/>
    </row>
    <row r="7455" spans="1:11">
      <c r="A7455" s="62" t="str">
        <f>IF(Encodage!A7455="","",IF(COUNTIF($A$2:A7454,Encodage!A7455),"",IF(AND(Encodage!A7455&gt;=$G$2,Encodage!A7455&lt;=$H$2),Encodage!B7455,"")))</f>
        <v/>
      </c>
      <c r="B7455" s="62" t="str">
        <f>IF(A7455="","",IF(COUNTIF($A$2:B7454,Encodage!B7455)&gt;0,"",IF(AND(Encodage!B7455&gt;=$G$2,Encodage!A7455&lt;=$H$2),Encodage!C7455,"")))</f>
        <v/>
      </c>
      <c r="C7455" s="62"/>
      <c r="D7455" s="61"/>
      <c r="E7455" s="61"/>
      <c r="F7455" s="61"/>
      <c r="G7455" s="61"/>
      <c r="H7455" s="61"/>
      <c r="I7455" s="61"/>
      <c r="J7455" s="61"/>
      <c r="K7455" s="61"/>
    </row>
    <row r="7456" spans="1:11">
      <c r="A7456" s="62" t="str">
        <f>IF(Encodage!A7456="","",IF(COUNTIF($A$2:A7455,Encodage!A7456),"",IF(AND(Encodage!A7456&gt;=$G$2,Encodage!A7456&lt;=$H$2),Encodage!B7456,"")))</f>
        <v/>
      </c>
      <c r="B7456" s="62" t="str">
        <f>IF(A7456="","",IF(COUNTIF($A$2:B7455,Encodage!B7456)&gt;0,"",IF(AND(Encodage!B7456&gt;=$G$2,Encodage!A7456&lt;=$H$2),Encodage!C7456,"")))</f>
        <v/>
      </c>
      <c r="C7456" s="62"/>
      <c r="D7456" s="61"/>
      <c r="E7456" s="61"/>
      <c r="F7456" s="61"/>
      <c r="G7456" s="61"/>
      <c r="H7456" s="61"/>
      <c r="I7456" s="61"/>
      <c r="J7456" s="61"/>
      <c r="K7456" s="61"/>
    </row>
    <row r="7457" spans="1:11">
      <c r="A7457" s="62" t="str">
        <f>IF(Encodage!A7457="","",IF(COUNTIF($A$2:A7456,Encodage!A7457),"",IF(AND(Encodage!A7457&gt;=$G$2,Encodage!A7457&lt;=$H$2),Encodage!B7457,"")))</f>
        <v/>
      </c>
      <c r="B7457" s="62" t="str">
        <f>IF(A7457="","",IF(COUNTIF($A$2:B7456,Encodage!B7457)&gt;0,"",IF(AND(Encodage!B7457&gt;=$G$2,Encodage!A7457&lt;=$H$2),Encodage!C7457,"")))</f>
        <v/>
      </c>
      <c r="C7457" s="62"/>
      <c r="D7457" s="61"/>
      <c r="E7457" s="61"/>
      <c r="F7457" s="61"/>
      <c r="G7457" s="61"/>
      <c r="H7457" s="61"/>
      <c r="I7457" s="61"/>
      <c r="J7457" s="61"/>
      <c r="K7457" s="61"/>
    </row>
    <row r="7458" spans="1:11">
      <c r="A7458" s="62" t="str">
        <f>IF(Encodage!A7458="","",IF(COUNTIF($A$2:A7457,Encodage!A7458),"",IF(AND(Encodage!A7458&gt;=$G$2,Encodage!A7458&lt;=$H$2),Encodage!B7458,"")))</f>
        <v/>
      </c>
      <c r="B7458" s="62" t="str">
        <f>IF(A7458="","",IF(COUNTIF($A$2:B7457,Encodage!B7458)&gt;0,"",IF(AND(Encodage!B7458&gt;=$G$2,Encodage!A7458&lt;=$H$2),Encodage!C7458,"")))</f>
        <v/>
      </c>
      <c r="C7458" s="62"/>
      <c r="D7458" s="61"/>
      <c r="E7458" s="61"/>
      <c r="F7458" s="61"/>
      <c r="G7458" s="61"/>
      <c r="H7458" s="61"/>
      <c r="I7458" s="61"/>
      <c r="J7458" s="61"/>
      <c r="K7458" s="61"/>
    </row>
    <row r="7459" spans="1:11">
      <c r="A7459" s="62" t="str">
        <f>IF(Encodage!A7459="","",IF(COUNTIF($A$2:A7458,Encodage!A7459),"",IF(AND(Encodage!A7459&gt;=$G$2,Encodage!A7459&lt;=$H$2),Encodage!B7459,"")))</f>
        <v/>
      </c>
      <c r="B7459" s="62" t="str">
        <f>IF(A7459="","",IF(COUNTIF($A$2:B7458,Encodage!B7459)&gt;0,"",IF(AND(Encodage!B7459&gt;=$G$2,Encodage!A7459&lt;=$H$2),Encodage!C7459,"")))</f>
        <v/>
      </c>
      <c r="C7459" s="62"/>
      <c r="D7459" s="61"/>
      <c r="E7459" s="61"/>
      <c r="F7459" s="61"/>
      <c r="G7459" s="61"/>
      <c r="H7459" s="61"/>
      <c r="I7459" s="61"/>
      <c r="J7459" s="61"/>
      <c r="K7459" s="61"/>
    </row>
    <row r="7460" spans="1:11">
      <c r="A7460" s="62" t="str">
        <f>IF(Encodage!A7460="","",IF(COUNTIF($A$2:A7459,Encodage!A7460),"",IF(AND(Encodage!A7460&gt;=$G$2,Encodage!A7460&lt;=$H$2),Encodage!B7460,"")))</f>
        <v/>
      </c>
      <c r="B7460" s="62" t="str">
        <f>IF(A7460="","",IF(COUNTIF($A$2:B7459,Encodage!B7460)&gt;0,"",IF(AND(Encodage!B7460&gt;=$G$2,Encodage!A7460&lt;=$H$2),Encodage!C7460,"")))</f>
        <v/>
      </c>
      <c r="C7460" s="62"/>
      <c r="D7460" s="61"/>
      <c r="E7460" s="61"/>
      <c r="F7460" s="61"/>
      <c r="G7460" s="61"/>
      <c r="H7460" s="61"/>
      <c r="I7460" s="61"/>
      <c r="J7460" s="61"/>
      <c r="K7460" s="61"/>
    </row>
    <row r="7461" spans="1:11">
      <c r="A7461" s="62" t="str">
        <f>IF(Encodage!A7461="","",IF(COUNTIF($A$2:A7460,Encodage!A7461),"",IF(AND(Encodage!A7461&gt;=$G$2,Encodage!A7461&lt;=$H$2),Encodage!B7461,"")))</f>
        <v/>
      </c>
      <c r="B7461" s="62" t="str">
        <f>IF(A7461="","",IF(COUNTIF($A$2:B7460,Encodage!B7461)&gt;0,"",IF(AND(Encodage!B7461&gt;=$G$2,Encodage!A7461&lt;=$H$2),Encodage!C7461,"")))</f>
        <v/>
      </c>
      <c r="C7461" s="62"/>
      <c r="D7461" s="61"/>
      <c r="E7461" s="61"/>
      <c r="F7461" s="61"/>
      <c r="G7461" s="61"/>
      <c r="H7461" s="61"/>
      <c r="I7461" s="61"/>
      <c r="J7461" s="61"/>
      <c r="K7461" s="61"/>
    </row>
    <row r="7462" spans="1:11">
      <c r="A7462" s="62" t="str">
        <f>IF(Encodage!A7462="","",IF(COUNTIF($A$2:A7461,Encodage!A7462),"",IF(AND(Encodage!A7462&gt;=$G$2,Encodage!A7462&lt;=$H$2),Encodage!B7462,"")))</f>
        <v/>
      </c>
      <c r="B7462" s="62" t="str">
        <f>IF(A7462="","",IF(COUNTIF($A$2:B7461,Encodage!B7462)&gt;0,"",IF(AND(Encodage!B7462&gt;=$G$2,Encodage!A7462&lt;=$H$2),Encodage!C7462,"")))</f>
        <v/>
      </c>
      <c r="C7462" s="62"/>
      <c r="D7462" s="61"/>
      <c r="E7462" s="61"/>
      <c r="F7462" s="61"/>
      <c r="G7462" s="61"/>
      <c r="H7462" s="61"/>
      <c r="I7462" s="61"/>
      <c r="J7462" s="61"/>
      <c r="K7462" s="61"/>
    </row>
    <row r="7463" spans="1:11">
      <c r="A7463" s="62" t="str">
        <f>IF(Encodage!A7463="","",IF(COUNTIF($A$2:A7462,Encodage!A7463),"",IF(AND(Encodage!A7463&gt;=$G$2,Encodage!A7463&lt;=$H$2),Encodage!B7463,"")))</f>
        <v/>
      </c>
      <c r="B7463" s="62" t="str">
        <f>IF(A7463="","",IF(COUNTIF($A$2:B7462,Encodage!B7463)&gt;0,"",IF(AND(Encodage!B7463&gt;=$G$2,Encodage!A7463&lt;=$H$2),Encodage!C7463,"")))</f>
        <v/>
      </c>
      <c r="C7463" s="62"/>
      <c r="D7463" s="61"/>
      <c r="E7463" s="61"/>
      <c r="F7463" s="61"/>
      <c r="G7463" s="61"/>
      <c r="H7463" s="61"/>
      <c r="I7463" s="61"/>
      <c r="J7463" s="61"/>
      <c r="K7463" s="61"/>
    </row>
    <row r="7464" spans="1:11">
      <c r="A7464" s="62" t="str">
        <f>IF(Encodage!A7464="","",IF(COUNTIF($A$2:A7463,Encodage!A7464),"",IF(AND(Encodage!A7464&gt;=$G$2,Encodage!A7464&lt;=$H$2),Encodage!B7464,"")))</f>
        <v/>
      </c>
      <c r="B7464" s="62" t="str">
        <f>IF(A7464="","",IF(COUNTIF($A$2:B7463,Encodage!B7464)&gt;0,"",IF(AND(Encodage!B7464&gt;=$G$2,Encodage!A7464&lt;=$H$2),Encodage!C7464,"")))</f>
        <v/>
      </c>
      <c r="C7464" s="62"/>
      <c r="D7464" s="61"/>
      <c r="E7464" s="61"/>
      <c r="F7464" s="61"/>
      <c r="G7464" s="61"/>
      <c r="H7464" s="61"/>
      <c r="I7464" s="61"/>
      <c r="J7464" s="61"/>
      <c r="K7464" s="61"/>
    </row>
    <row r="7465" spans="1:11">
      <c r="A7465" s="62" t="str">
        <f>IF(Encodage!A7465="","",IF(COUNTIF($A$2:A7464,Encodage!A7465),"",IF(AND(Encodage!A7465&gt;=$G$2,Encodage!A7465&lt;=$H$2),Encodage!B7465,"")))</f>
        <v/>
      </c>
      <c r="B7465" s="62" t="str">
        <f>IF(A7465="","",IF(COUNTIF($A$2:B7464,Encodage!B7465)&gt;0,"",IF(AND(Encodage!B7465&gt;=$G$2,Encodage!A7465&lt;=$H$2),Encodage!C7465,"")))</f>
        <v/>
      </c>
      <c r="C7465" s="62"/>
      <c r="D7465" s="61"/>
      <c r="E7465" s="61"/>
      <c r="F7465" s="61"/>
      <c r="G7465" s="61"/>
      <c r="H7465" s="61"/>
      <c r="I7465" s="61"/>
      <c r="J7465" s="61"/>
      <c r="K7465" s="61"/>
    </row>
    <row r="7466" spans="1:11">
      <c r="A7466" s="62" t="str">
        <f>IF(Encodage!A7466="","",IF(COUNTIF($A$2:A7465,Encodage!A7466),"",IF(AND(Encodage!A7466&gt;=$G$2,Encodage!A7466&lt;=$H$2),Encodage!B7466,"")))</f>
        <v/>
      </c>
      <c r="B7466" s="62" t="str">
        <f>IF(A7466="","",IF(COUNTIF($A$2:B7465,Encodage!B7466)&gt;0,"",IF(AND(Encodage!B7466&gt;=$G$2,Encodage!A7466&lt;=$H$2),Encodage!C7466,"")))</f>
        <v/>
      </c>
      <c r="C7466" s="62"/>
      <c r="D7466" s="61"/>
      <c r="E7466" s="61"/>
      <c r="F7466" s="61"/>
      <c r="G7466" s="61"/>
      <c r="H7466" s="61"/>
      <c r="I7466" s="61"/>
      <c r="J7466" s="61"/>
      <c r="K7466" s="61"/>
    </row>
    <row r="7467" spans="1:11">
      <c r="A7467" s="62" t="str">
        <f>IF(Encodage!A7467="","",IF(COUNTIF($A$2:A7466,Encodage!A7467),"",IF(AND(Encodage!A7467&gt;=$G$2,Encodage!A7467&lt;=$H$2),Encodage!B7467,"")))</f>
        <v/>
      </c>
      <c r="B7467" s="62" t="str">
        <f>IF(A7467="","",IF(COUNTIF($A$2:B7466,Encodage!B7467)&gt;0,"",IF(AND(Encodage!B7467&gt;=$G$2,Encodage!A7467&lt;=$H$2),Encodage!C7467,"")))</f>
        <v/>
      </c>
      <c r="C7467" s="62"/>
      <c r="D7467" s="61"/>
      <c r="E7467" s="61"/>
      <c r="F7467" s="61"/>
      <c r="G7467" s="61"/>
      <c r="H7467" s="61"/>
      <c r="I7467" s="61"/>
      <c r="J7467" s="61"/>
      <c r="K7467" s="61"/>
    </row>
    <row r="7468" spans="1:11">
      <c r="A7468" s="62" t="str">
        <f>IF(Encodage!A7468="","",IF(COUNTIF($A$2:A7467,Encodage!A7468),"",IF(AND(Encodage!A7468&gt;=$G$2,Encodage!A7468&lt;=$H$2),Encodage!B7468,"")))</f>
        <v/>
      </c>
      <c r="B7468" s="62" t="str">
        <f>IF(A7468="","",IF(COUNTIF($A$2:B7467,Encodage!B7468)&gt;0,"",IF(AND(Encodage!B7468&gt;=$G$2,Encodage!A7468&lt;=$H$2),Encodage!C7468,"")))</f>
        <v/>
      </c>
      <c r="C7468" s="62"/>
      <c r="D7468" s="61"/>
      <c r="E7468" s="61"/>
      <c r="F7468" s="61"/>
      <c r="G7468" s="61"/>
      <c r="H7468" s="61"/>
      <c r="I7468" s="61"/>
      <c r="J7468" s="61"/>
      <c r="K7468" s="61"/>
    </row>
    <row r="7469" spans="1:11">
      <c r="A7469" s="62" t="str">
        <f>IF(Encodage!A7469="","",IF(COUNTIF($A$2:A7468,Encodage!A7469),"",IF(AND(Encodage!A7469&gt;=$G$2,Encodage!A7469&lt;=$H$2),Encodage!B7469,"")))</f>
        <v/>
      </c>
      <c r="B7469" s="62" t="str">
        <f>IF(A7469="","",IF(COUNTIF($A$2:B7468,Encodage!B7469)&gt;0,"",IF(AND(Encodage!B7469&gt;=$G$2,Encodage!A7469&lt;=$H$2),Encodage!C7469,"")))</f>
        <v/>
      </c>
      <c r="C7469" s="62"/>
      <c r="D7469" s="61"/>
      <c r="E7469" s="61"/>
      <c r="F7469" s="61"/>
      <c r="G7469" s="61"/>
      <c r="H7469" s="61"/>
      <c r="I7469" s="61"/>
      <c r="J7469" s="61"/>
      <c r="K7469" s="61"/>
    </row>
    <row r="7470" spans="1:11">
      <c r="A7470" s="62" t="str">
        <f>IF(Encodage!A7470="","",IF(COUNTIF($A$2:A7469,Encodage!A7470),"",IF(AND(Encodage!A7470&gt;=$G$2,Encodage!A7470&lt;=$H$2),Encodage!B7470,"")))</f>
        <v/>
      </c>
      <c r="B7470" s="62" t="str">
        <f>IF(A7470="","",IF(COUNTIF($A$2:B7469,Encodage!B7470)&gt;0,"",IF(AND(Encodage!B7470&gt;=$G$2,Encodage!A7470&lt;=$H$2),Encodage!C7470,"")))</f>
        <v/>
      </c>
      <c r="C7470" s="62"/>
      <c r="D7470" s="61"/>
      <c r="E7470" s="61"/>
      <c r="F7470" s="61"/>
      <c r="G7470" s="61"/>
      <c r="H7470" s="61"/>
      <c r="I7470" s="61"/>
      <c r="J7470" s="61"/>
      <c r="K7470" s="61"/>
    </row>
    <row r="7471" spans="1:11">
      <c r="A7471" s="62" t="str">
        <f>IF(Encodage!A7471="","",IF(COUNTIF($A$2:A7470,Encodage!A7471),"",IF(AND(Encodage!A7471&gt;=$G$2,Encodage!A7471&lt;=$H$2),Encodage!B7471,"")))</f>
        <v/>
      </c>
      <c r="B7471" s="62" t="str">
        <f>IF(A7471="","",IF(COUNTIF($A$2:B7470,Encodage!B7471)&gt;0,"",IF(AND(Encodage!B7471&gt;=$G$2,Encodage!A7471&lt;=$H$2),Encodage!C7471,"")))</f>
        <v/>
      </c>
      <c r="C7471" s="62"/>
      <c r="D7471" s="61"/>
      <c r="E7471" s="61"/>
      <c r="F7471" s="61"/>
      <c r="G7471" s="61"/>
      <c r="H7471" s="61"/>
      <c r="I7471" s="61"/>
      <c r="J7471" s="61"/>
      <c r="K7471" s="61"/>
    </row>
    <row r="7472" spans="1:11">
      <c r="A7472" s="62" t="str">
        <f>IF(Encodage!A7472="","",IF(COUNTIF($A$2:A7471,Encodage!A7472),"",IF(AND(Encodage!A7472&gt;=$G$2,Encodage!A7472&lt;=$H$2),Encodage!B7472,"")))</f>
        <v/>
      </c>
      <c r="B7472" s="62" t="str">
        <f>IF(A7472="","",IF(COUNTIF($A$2:B7471,Encodage!B7472)&gt;0,"",IF(AND(Encodage!B7472&gt;=$G$2,Encodage!A7472&lt;=$H$2),Encodage!C7472,"")))</f>
        <v/>
      </c>
      <c r="C7472" s="62"/>
      <c r="D7472" s="61"/>
      <c r="E7472" s="61"/>
      <c r="F7472" s="61"/>
      <c r="G7472" s="61"/>
      <c r="H7472" s="61"/>
      <c r="I7472" s="61"/>
      <c r="J7472" s="61"/>
      <c r="K7472" s="61"/>
    </row>
    <row r="7473" spans="1:11">
      <c r="A7473" s="62" t="str">
        <f>IF(Encodage!A7473="","",IF(COUNTIF($A$2:A7472,Encodage!A7473),"",IF(AND(Encodage!A7473&gt;=$G$2,Encodage!A7473&lt;=$H$2),Encodage!B7473,"")))</f>
        <v/>
      </c>
      <c r="B7473" s="62" t="str">
        <f>IF(A7473="","",IF(COUNTIF($A$2:B7472,Encodage!B7473)&gt;0,"",IF(AND(Encodage!B7473&gt;=$G$2,Encodage!A7473&lt;=$H$2),Encodage!C7473,"")))</f>
        <v/>
      </c>
      <c r="C7473" s="62"/>
      <c r="D7473" s="61"/>
      <c r="E7473" s="61"/>
      <c r="F7473" s="61"/>
      <c r="G7473" s="61"/>
      <c r="H7473" s="61"/>
      <c r="I7473" s="61"/>
      <c r="J7473" s="61"/>
      <c r="K7473" s="61"/>
    </row>
    <row r="7474" spans="1:11">
      <c r="A7474" s="62" t="str">
        <f>IF(Encodage!A7474="","",IF(COUNTIF($A$2:A7473,Encodage!A7474),"",IF(AND(Encodage!A7474&gt;=$G$2,Encodage!A7474&lt;=$H$2),Encodage!B7474,"")))</f>
        <v/>
      </c>
      <c r="B7474" s="62" t="str">
        <f>IF(A7474="","",IF(COUNTIF($A$2:B7473,Encodage!B7474)&gt;0,"",IF(AND(Encodage!B7474&gt;=$G$2,Encodage!A7474&lt;=$H$2),Encodage!C7474,"")))</f>
        <v/>
      </c>
      <c r="C7474" s="62"/>
      <c r="D7474" s="61"/>
      <c r="E7474" s="61"/>
      <c r="F7474" s="61"/>
      <c r="G7474" s="61"/>
      <c r="H7474" s="61"/>
      <c r="I7474" s="61"/>
      <c r="J7474" s="61"/>
      <c r="K7474" s="61"/>
    </row>
    <row r="7475" spans="1:11">
      <c r="A7475" s="62" t="str">
        <f>IF(Encodage!A7475="","",IF(COUNTIF($A$2:A7474,Encodage!A7475),"",IF(AND(Encodage!A7475&gt;=$G$2,Encodage!A7475&lt;=$H$2),Encodage!B7475,"")))</f>
        <v/>
      </c>
      <c r="B7475" s="62" t="str">
        <f>IF(A7475="","",IF(COUNTIF($A$2:B7474,Encodage!B7475)&gt;0,"",IF(AND(Encodage!B7475&gt;=$G$2,Encodage!A7475&lt;=$H$2),Encodage!C7475,"")))</f>
        <v/>
      </c>
      <c r="C7475" s="62"/>
      <c r="D7475" s="61"/>
      <c r="E7475" s="61"/>
      <c r="F7475" s="61"/>
      <c r="G7475" s="61"/>
      <c r="H7475" s="61"/>
      <c r="I7475" s="61"/>
      <c r="J7475" s="61"/>
      <c r="K7475" s="61"/>
    </row>
    <row r="7476" spans="1:11">
      <c r="A7476" s="62" t="str">
        <f>IF(Encodage!A7476="","",IF(COUNTIF($A$2:A7475,Encodage!A7476),"",IF(AND(Encodage!A7476&gt;=$G$2,Encodage!A7476&lt;=$H$2),Encodage!B7476,"")))</f>
        <v/>
      </c>
      <c r="B7476" s="62" t="str">
        <f>IF(A7476="","",IF(COUNTIF($A$2:B7475,Encodage!B7476)&gt;0,"",IF(AND(Encodage!B7476&gt;=$G$2,Encodage!A7476&lt;=$H$2),Encodage!C7476,"")))</f>
        <v/>
      </c>
      <c r="C7476" s="62"/>
      <c r="D7476" s="61"/>
      <c r="E7476" s="61"/>
      <c r="F7476" s="61"/>
      <c r="G7476" s="61"/>
      <c r="H7476" s="61"/>
      <c r="I7476" s="61"/>
      <c r="J7476" s="61"/>
      <c r="K7476" s="61"/>
    </row>
    <row r="7477" spans="1:11">
      <c r="A7477" s="62" t="str">
        <f>IF(Encodage!A7477="","",IF(COUNTIF($A$2:A7476,Encodage!A7477),"",IF(AND(Encodage!A7477&gt;=$G$2,Encodage!A7477&lt;=$H$2),Encodage!B7477,"")))</f>
        <v/>
      </c>
      <c r="B7477" s="62" t="str">
        <f>IF(A7477="","",IF(COUNTIF($A$2:B7476,Encodage!B7477)&gt;0,"",IF(AND(Encodage!B7477&gt;=$G$2,Encodage!A7477&lt;=$H$2),Encodage!C7477,"")))</f>
        <v/>
      </c>
      <c r="C7477" s="62"/>
      <c r="D7477" s="61"/>
      <c r="E7477" s="61"/>
      <c r="F7477" s="61"/>
      <c r="G7477" s="61"/>
      <c r="H7477" s="61"/>
      <c r="I7477" s="61"/>
      <c r="J7477" s="61"/>
      <c r="K7477" s="61"/>
    </row>
    <row r="7478" spans="1:11">
      <c r="A7478" s="62" t="str">
        <f>IF(Encodage!A7478="","",IF(COUNTIF($A$2:A7477,Encodage!A7478),"",IF(AND(Encodage!A7478&gt;=$G$2,Encodage!A7478&lt;=$H$2),Encodage!B7478,"")))</f>
        <v/>
      </c>
      <c r="B7478" s="62" t="str">
        <f>IF(A7478="","",IF(COUNTIF($A$2:B7477,Encodage!B7478)&gt;0,"",IF(AND(Encodage!B7478&gt;=$G$2,Encodage!A7478&lt;=$H$2),Encodage!C7478,"")))</f>
        <v/>
      </c>
      <c r="C7478" s="62"/>
      <c r="D7478" s="61"/>
      <c r="E7478" s="61"/>
      <c r="F7478" s="61"/>
      <c r="G7478" s="61"/>
      <c r="H7478" s="61"/>
      <c r="I7478" s="61"/>
      <c r="J7478" s="61"/>
      <c r="K7478" s="61"/>
    </row>
    <row r="7479" spans="1:11">
      <c r="A7479" s="62" t="str">
        <f>IF(Encodage!A7479="","",IF(COUNTIF($A$2:A7478,Encodage!A7479),"",IF(AND(Encodage!A7479&gt;=$G$2,Encodage!A7479&lt;=$H$2),Encodage!B7479,"")))</f>
        <v/>
      </c>
      <c r="B7479" s="62" t="str">
        <f>IF(A7479="","",IF(COUNTIF($A$2:B7478,Encodage!B7479)&gt;0,"",IF(AND(Encodage!B7479&gt;=$G$2,Encodage!A7479&lt;=$H$2),Encodage!C7479,"")))</f>
        <v/>
      </c>
      <c r="C7479" s="62"/>
      <c r="D7479" s="61"/>
      <c r="E7479" s="61"/>
      <c r="F7479" s="61"/>
      <c r="G7479" s="61"/>
      <c r="H7479" s="61"/>
      <c r="I7479" s="61"/>
      <c r="J7479" s="61"/>
      <c r="K7479" s="61"/>
    </row>
    <row r="7480" spans="1:11">
      <c r="A7480" s="62" t="str">
        <f>IF(Encodage!A7480="","",IF(COUNTIF($A$2:A7479,Encodage!A7480),"",IF(AND(Encodage!A7480&gt;=$G$2,Encodage!A7480&lt;=$H$2),Encodage!B7480,"")))</f>
        <v/>
      </c>
      <c r="B7480" s="62" t="str">
        <f>IF(A7480="","",IF(COUNTIF($A$2:B7479,Encodage!B7480)&gt;0,"",IF(AND(Encodage!B7480&gt;=$G$2,Encodage!A7480&lt;=$H$2),Encodage!C7480,"")))</f>
        <v/>
      </c>
      <c r="C7480" s="62"/>
      <c r="D7480" s="61"/>
      <c r="E7480" s="61"/>
      <c r="F7480" s="61"/>
      <c r="G7480" s="61"/>
      <c r="H7480" s="61"/>
      <c r="I7480" s="61"/>
      <c r="J7480" s="61"/>
      <c r="K7480" s="61"/>
    </row>
    <row r="7481" spans="1:11">
      <c r="A7481" s="62" t="str">
        <f>IF(Encodage!A7481="","",IF(COUNTIF($A$2:A7480,Encodage!A7481),"",IF(AND(Encodage!A7481&gt;=$G$2,Encodage!A7481&lt;=$H$2),Encodage!B7481,"")))</f>
        <v/>
      </c>
      <c r="B7481" s="62" t="str">
        <f>IF(A7481="","",IF(COUNTIF($A$2:B7480,Encodage!B7481)&gt;0,"",IF(AND(Encodage!B7481&gt;=$G$2,Encodage!A7481&lt;=$H$2),Encodage!C7481,"")))</f>
        <v/>
      </c>
      <c r="C7481" s="62"/>
      <c r="D7481" s="61"/>
      <c r="E7481" s="61"/>
      <c r="F7481" s="61"/>
      <c r="G7481" s="61"/>
      <c r="H7481" s="61"/>
      <c r="I7481" s="61"/>
      <c r="J7481" s="61"/>
      <c r="K7481" s="61"/>
    </row>
    <row r="7482" spans="1:11">
      <c r="A7482" s="62" t="str">
        <f>IF(Encodage!A7482="","",IF(COUNTIF($A$2:A7481,Encodage!A7482),"",IF(AND(Encodage!A7482&gt;=$G$2,Encodage!A7482&lt;=$H$2),Encodage!B7482,"")))</f>
        <v/>
      </c>
      <c r="B7482" s="62" t="str">
        <f>IF(A7482="","",IF(COUNTIF($A$2:B7481,Encodage!B7482)&gt;0,"",IF(AND(Encodage!B7482&gt;=$G$2,Encodage!A7482&lt;=$H$2),Encodage!C7482,"")))</f>
        <v/>
      </c>
      <c r="C7482" s="62"/>
      <c r="D7482" s="61"/>
      <c r="E7482" s="61"/>
      <c r="F7482" s="61"/>
      <c r="G7482" s="61"/>
      <c r="H7482" s="61"/>
      <c r="I7482" s="61"/>
      <c r="J7482" s="61"/>
      <c r="K7482" s="61"/>
    </row>
    <row r="7483" spans="1:11">
      <c r="A7483" s="62" t="str">
        <f>IF(Encodage!A7483="","",IF(COUNTIF($A$2:A7482,Encodage!A7483),"",IF(AND(Encodage!A7483&gt;=$G$2,Encodage!A7483&lt;=$H$2),Encodage!B7483,"")))</f>
        <v/>
      </c>
      <c r="B7483" s="62" t="str">
        <f>IF(A7483="","",IF(COUNTIF($A$2:B7482,Encodage!B7483)&gt;0,"",IF(AND(Encodage!B7483&gt;=$G$2,Encodage!A7483&lt;=$H$2),Encodage!C7483,"")))</f>
        <v/>
      </c>
      <c r="C7483" s="62"/>
      <c r="D7483" s="61"/>
      <c r="E7483" s="61"/>
      <c r="F7483" s="61"/>
      <c r="G7483" s="61"/>
      <c r="H7483" s="61"/>
      <c r="I7483" s="61"/>
      <c r="J7483" s="61"/>
      <c r="K7483" s="61"/>
    </row>
    <row r="7484" spans="1:11">
      <c r="A7484" s="62" t="str">
        <f>IF(Encodage!A7484="","",IF(COUNTIF($A$2:A7483,Encodage!A7484),"",IF(AND(Encodage!A7484&gt;=$G$2,Encodage!A7484&lt;=$H$2),Encodage!B7484,"")))</f>
        <v/>
      </c>
      <c r="B7484" s="62" t="str">
        <f>IF(A7484="","",IF(COUNTIF($A$2:B7483,Encodage!B7484)&gt;0,"",IF(AND(Encodage!B7484&gt;=$G$2,Encodage!A7484&lt;=$H$2),Encodage!C7484,"")))</f>
        <v/>
      </c>
      <c r="C7484" s="62"/>
      <c r="D7484" s="61"/>
      <c r="E7484" s="61"/>
      <c r="F7484" s="61"/>
      <c r="G7484" s="61"/>
      <c r="H7484" s="61"/>
      <c r="I7484" s="61"/>
      <c r="J7484" s="61"/>
      <c r="K7484" s="61"/>
    </row>
    <row r="7485" spans="1:11">
      <c r="A7485" s="62" t="str">
        <f>IF(Encodage!A7485="","",IF(COUNTIF($A$2:A7484,Encodage!A7485),"",IF(AND(Encodage!A7485&gt;=$G$2,Encodage!A7485&lt;=$H$2),Encodage!B7485,"")))</f>
        <v/>
      </c>
      <c r="B7485" s="62" t="str">
        <f>IF(A7485="","",IF(COUNTIF($A$2:B7484,Encodage!B7485)&gt;0,"",IF(AND(Encodage!B7485&gt;=$G$2,Encodage!A7485&lt;=$H$2),Encodage!C7485,"")))</f>
        <v/>
      </c>
      <c r="C7485" s="62"/>
      <c r="D7485" s="61"/>
      <c r="E7485" s="61"/>
      <c r="F7485" s="61"/>
      <c r="G7485" s="61"/>
      <c r="H7485" s="61"/>
      <c r="I7485" s="61"/>
      <c r="J7485" s="61"/>
      <c r="K7485" s="61"/>
    </row>
    <row r="7486" spans="1:11">
      <c r="A7486" s="62" t="str">
        <f>IF(Encodage!A7486="","",IF(COUNTIF($A$2:A7485,Encodage!A7486),"",IF(AND(Encodage!A7486&gt;=$G$2,Encodage!A7486&lt;=$H$2),Encodage!B7486,"")))</f>
        <v/>
      </c>
      <c r="B7486" s="62" t="str">
        <f>IF(A7486="","",IF(COUNTIF($A$2:B7485,Encodage!B7486)&gt;0,"",IF(AND(Encodage!B7486&gt;=$G$2,Encodage!A7486&lt;=$H$2),Encodage!C7486,"")))</f>
        <v/>
      </c>
      <c r="C7486" s="62"/>
      <c r="D7486" s="61"/>
      <c r="E7486" s="61"/>
      <c r="F7486" s="61"/>
      <c r="G7486" s="61"/>
      <c r="H7486" s="61"/>
      <c r="I7486" s="61"/>
      <c r="J7486" s="61"/>
      <c r="K7486" s="61"/>
    </row>
    <row r="7487" spans="1:11">
      <c r="A7487" s="62" t="str">
        <f>IF(Encodage!A7487="","",IF(COUNTIF($A$2:A7486,Encodage!A7487),"",IF(AND(Encodage!A7487&gt;=$G$2,Encodage!A7487&lt;=$H$2),Encodage!B7487,"")))</f>
        <v/>
      </c>
      <c r="B7487" s="62" t="str">
        <f>IF(A7487="","",IF(COUNTIF($A$2:B7486,Encodage!B7487)&gt;0,"",IF(AND(Encodage!B7487&gt;=$G$2,Encodage!A7487&lt;=$H$2),Encodage!C7487,"")))</f>
        <v/>
      </c>
      <c r="C7487" s="62"/>
      <c r="D7487" s="61"/>
      <c r="E7487" s="61"/>
      <c r="F7487" s="61"/>
      <c r="G7487" s="61"/>
      <c r="H7487" s="61"/>
      <c r="I7487" s="61"/>
      <c r="J7487" s="61"/>
      <c r="K7487" s="61"/>
    </row>
    <row r="7488" spans="1:11">
      <c r="A7488" s="62" t="str">
        <f>IF(Encodage!A7488="","",IF(COUNTIF($A$2:A7487,Encodage!A7488),"",IF(AND(Encodage!A7488&gt;=$G$2,Encodage!A7488&lt;=$H$2),Encodage!B7488,"")))</f>
        <v/>
      </c>
      <c r="B7488" s="62" t="str">
        <f>IF(A7488="","",IF(COUNTIF($A$2:B7487,Encodage!B7488)&gt;0,"",IF(AND(Encodage!B7488&gt;=$G$2,Encodage!A7488&lt;=$H$2),Encodage!C7488,"")))</f>
        <v/>
      </c>
      <c r="C7488" s="62"/>
      <c r="D7488" s="61"/>
      <c r="E7488" s="61"/>
      <c r="F7488" s="61"/>
      <c r="G7488" s="61"/>
      <c r="H7488" s="61"/>
      <c r="I7488" s="61"/>
      <c r="J7488" s="61"/>
      <c r="K7488" s="61"/>
    </row>
    <row r="7489" spans="1:11">
      <c r="A7489" s="62" t="str">
        <f>IF(Encodage!A7489="","",IF(COUNTIF($A$2:A7488,Encodage!A7489),"",IF(AND(Encodage!A7489&gt;=$G$2,Encodage!A7489&lt;=$H$2),Encodage!B7489,"")))</f>
        <v/>
      </c>
      <c r="B7489" s="62" t="str">
        <f>IF(A7489="","",IF(COUNTIF($A$2:B7488,Encodage!B7489)&gt;0,"",IF(AND(Encodage!B7489&gt;=$G$2,Encodage!A7489&lt;=$H$2),Encodage!C7489,"")))</f>
        <v/>
      </c>
      <c r="C7489" s="62"/>
      <c r="D7489" s="61"/>
      <c r="E7489" s="61"/>
      <c r="F7489" s="61"/>
      <c r="G7489" s="61"/>
      <c r="H7489" s="61"/>
      <c r="I7489" s="61"/>
      <c r="J7489" s="61"/>
      <c r="K7489" s="61"/>
    </row>
    <row r="7490" spans="1:11">
      <c r="A7490" s="62" t="str">
        <f>IF(Encodage!A7490="","",IF(COUNTIF($A$2:A7489,Encodage!A7490),"",IF(AND(Encodage!A7490&gt;=$G$2,Encodage!A7490&lt;=$H$2),Encodage!B7490,"")))</f>
        <v/>
      </c>
      <c r="B7490" s="62" t="str">
        <f>IF(A7490="","",IF(COUNTIF($A$2:B7489,Encodage!B7490)&gt;0,"",IF(AND(Encodage!B7490&gt;=$G$2,Encodage!A7490&lt;=$H$2),Encodage!C7490,"")))</f>
        <v/>
      </c>
      <c r="C7490" s="62"/>
      <c r="D7490" s="61"/>
      <c r="E7490" s="61"/>
      <c r="F7490" s="61"/>
      <c r="G7490" s="61"/>
      <c r="H7490" s="61"/>
      <c r="I7490" s="61"/>
      <c r="J7490" s="61"/>
      <c r="K7490" s="61"/>
    </row>
    <row r="7491" spans="1:11">
      <c r="A7491" s="62" t="str">
        <f>IF(Encodage!A7491="","",IF(COUNTIF($A$2:A7490,Encodage!A7491),"",IF(AND(Encodage!A7491&gt;=$G$2,Encodage!A7491&lt;=$H$2),Encodage!B7491,"")))</f>
        <v/>
      </c>
      <c r="B7491" s="62" t="str">
        <f>IF(A7491="","",IF(COUNTIF($A$2:B7490,Encodage!B7491)&gt;0,"",IF(AND(Encodage!B7491&gt;=$G$2,Encodage!A7491&lt;=$H$2),Encodage!C7491,"")))</f>
        <v/>
      </c>
      <c r="C7491" s="62"/>
      <c r="D7491" s="61"/>
      <c r="E7491" s="61"/>
      <c r="F7491" s="61"/>
      <c r="G7491" s="61"/>
      <c r="H7491" s="61"/>
      <c r="I7491" s="61"/>
      <c r="J7491" s="61"/>
      <c r="K7491" s="61"/>
    </row>
    <row r="7492" spans="1:11">
      <c r="A7492" s="62" t="str">
        <f>IF(Encodage!A7492="","",IF(COUNTIF($A$2:A7491,Encodage!A7492),"",IF(AND(Encodage!A7492&gt;=$G$2,Encodage!A7492&lt;=$H$2),Encodage!B7492,"")))</f>
        <v/>
      </c>
      <c r="B7492" s="62" t="str">
        <f>IF(A7492="","",IF(COUNTIF($A$2:B7491,Encodage!B7492)&gt;0,"",IF(AND(Encodage!B7492&gt;=$G$2,Encodage!A7492&lt;=$H$2),Encodage!C7492,"")))</f>
        <v/>
      </c>
      <c r="C7492" s="62"/>
      <c r="D7492" s="61"/>
      <c r="E7492" s="61"/>
      <c r="F7492" s="61"/>
      <c r="G7492" s="61"/>
      <c r="H7492" s="61"/>
      <c r="I7492" s="61"/>
      <c r="J7492" s="61"/>
      <c r="K7492" s="61"/>
    </row>
    <row r="7493" spans="1:11">
      <c r="A7493" s="62" t="str">
        <f>IF(Encodage!A7493="","",IF(COUNTIF($A$2:A7492,Encodage!A7493),"",IF(AND(Encodage!A7493&gt;=$G$2,Encodage!A7493&lt;=$H$2),Encodage!B7493,"")))</f>
        <v/>
      </c>
      <c r="B7493" s="62" t="str">
        <f>IF(A7493="","",IF(COUNTIF($A$2:B7492,Encodage!B7493)&gt;0,"",IF(AND(Encodage!B7493&gt;=$G$2,Encodage!A7493&lt;=$H$2),Encodage!C7493,"")))</f>
        <v/>
      </c>
      <c r="C7493" s="62"/>
      <c r="D7493" s="61"/>
      <c r="E7493" s="61"/>
      <c r="F7493" s="61"/>
      <c r="G7493" s="61"/>
      <c r="H7493" s="61"/>
      <c r="I7493" s="61"/>
      <c r="J7493" s="61"/>
      <c r="K7493" s="61"/>
    </row>
    <row r="7494" spans="1:11">
      <c r="A7494" s="62" t="str">
        <f>IF(Encodage!A7494="","",IF(COUNTIF($A$2:A7493,Encodage!A7494),"",IF(AND(Encodage!A7494&gt;=$G$2,Encodage!A7494&lt;=$H$2),Encodage!B7494,"")))</f>
        <v/>
      </c>
      <c r="B7494" s="62" t="str">
        <f>IF(A7494="","",IF(COUNTIF($A$2:B7493,Encodage!B7494)&gt;0,"",IF(AND(Encodage!B7494&gt;=$G$2,Encodage!A7494&lt;=$H$2),Encodage!C7494,"")))</f>
        <v/>
      </c>
      <c r="C7494" s="62"/>
      <c r="D7494" s="61"/>
      <c r="E7494" s="61"/>
      <c r="F7494" s="61"/>
      <c r="G7494" s="61"/>
      <c r="H7494" s="61"/>
      <c r="I7494" s="61"/>
      <c r="J7494" s="61"/>
      <c r="K7494" s="61"/>
    </row>
    <row r="7495" spans="1:11">
      <c r="A7495" s="62" t="str">
        <f>IF(Encodage!A7495="","",IF(COUNTIF($A$2:A7494,Encodage!A7495),"",IF(AND(Encodage!A7495&gt;=$G$2,Encodage!A7495&lt;=$H$2),Encodage!B7495,"")))</f>
        <v/>
      </c>
      <c r="B7495" s="62" t="str">
        <f>IF(A7495="","",IF(COUNTIF($A$2:B7494,Encodage!B7495)&gt;0,"",IF(AND(Encodage!B7495&gt;=$G$2,Encodage!A7495&lt;=$H$2),Encodage!C7495,"")))</f>
        <v/>
      </c>
      <c r="C7495" s="62"/>
      <c r="D7495" s="61"/>
      <c r="E7495" s="61"/>
      <c r="F7495" s="61"/>
      <c r="G7495" s="61"/>
      <c r="H7495" s="61"/>
      <c r="I7495" s="61"/>
      <c r="J7495" s="61"/>
      <c r="K7495" s="61"/>
    </row>
    <row r="7496" spans="1:11">
      <c r="A7496" s="62" t="str">
        <f>IF(Encodage!A7496="","",IF(COUNTIF($A$2:A7495,Encodage!A7496),"",IF(AND(Encodage!A7496&gt;=$G$2,Encodage!A7496&lt;=$H$2),Encodage!B7496,"")))</f>
        <v/>
      </c>
      <c r="B7496" s="62" t="str">
        <f>IF(A7496="","",IF(COUNTIF($A$2:B7495,Encodage!B7496)&gt;0,"",IF(AND(Encodage!B7496&gt;=$G$2,Encodage!A7496&lt;=$H$2),Encodage!C7496,"")))</f>
        <v/>
      </c>
      <c r="C7496" s="62"/>
      <c r="D7496" s="61"/>
      <c r="E7496" s="61"/>
      <c r="F7496" s="61"/>
      <c r="G7496" s="61"/>
      <c r="H7496" s="61"/>
      <c r="I7496" s="61"/>
      <c r="J7496" s="61"/>
      <c r="K7496" s="61"/>
    </row>
    <row r="7497" spans="1:11">
      <c r="A7497" s="62" t="str">
        <f>IF(Encodage!A7497="","",IF(COUNTIF($A$2:A7496,Encodage!A7497),"",IF(AND(Encodage!A7497&gt;=$G$2,Encodage!A7497&lt;=$H$2),Encodage!B7497,"")))</f>
        <v/>
      </c>
      <c r="B7497" s="62" t="str">
        <f>IF(A7497="","",IF(COUNTIF($A$2:B7496,Encodage!B7497)&gt;0,"",IF(AND(Encodage!B7497&gt;=$G$2,Encodage!A7497&lt;=$H$2),Encodage!C7497,"")))</f>
        <v/>
      </c>
      <c r="C7497" s="62"/>
      <c r="D7497" s="61"/>
      <c r="E7497" s="61"/>
      <c r="F7497" s="61"/>
      <c r="G7497" s="61"/>
      <c r="H7497" s="61"/>
      <c r="I7497" s="61"/>
      <c r="J7497" s="61"/>
      <c r="K7497" s="61"/>
    </row>
    <row r="7498" spans="1:11">
      <c r="A7498" s="62" t="str">
        <f>IF(Encodage!A7498="","",IF(COUNTIF($A$2:A7497,Encodage!A7498),"",IF(AND(Encodage!A7498&gt;=$G$2,Encodage!A7498&lt;=$H$2),Encodage!B7498,"")))</f>
        <v/>
      </c>
      <c r="B7498" s="62" t="str">
        <f>IF(A7498="","",IF(COUNTIF($A$2:B7497,Encodage!B7498)&gt;0,"",IF(AND(Encodage!B7498&gt;=$G$2,Encodage!A7498&lt;=$H$2),Encodage!C7498,"")))</f>
        <v/>
      </c>
      <c r="C7498" s="62"/>
      <c r="D7498" s="61"/>
      <c r="E7498" s="61"/>
      <c r="F7498" s="61"/>
      <c r="G7498" s="61"/>
      <c r="H7498" s="61"/>
      <c r="I7498" s="61"/>
      <c r="J7498" s="61"/>
      <c r="K7498" s="61"/>
    </row>
    <row r="7499" spans="1:11">
      <c r="A7499" s="62" t="str">
        <f>IF(Encodage!A7499="","",IF(COUNTIF($A$2:A7498,Encodage!A7499),"",IF(AND(Encodage!A7499&gt;=$G$2,Encodage!A7499&lt;=$H$2),Encodage!B7499,"")))</f>
        <v/>
      </c>
      <c r="B7499" s="62" t="str">
        <f>IF(A7499="","",IF(COUNTIF($A$2:B7498,Encodage!B7499)&gt;0,"",IF(AND(Encodage!B7499&gt;=$G$2,Encodage!A7499&lt;=$H$2),Encodage!C7499,"")))</f>
        <v/>
      </c>
      <c r="C7499" s="62"/>
      <c r="D7499" s="61"/>
      <c r="E7499" s="61"/>
      <c r="F7499" s="61"/>
      <c r="G7499" s="61"/>
      <c r="H7499" s="61"/>
      <c r="I7499" s="61"/>
      <c r="J7499" s="61"/>
      <c r="K7499" s="61"/>
    </row>
    <row r="7500" spans="1:11">
      <c r="A7500" s="62" t="str">
        <f>IF(Encodage!A7500="","",IF(COUNTIF($A$2:A7499,Encodage!A7500),"",IF(AND(Encodage!A7500&gt;=$G$2,Encodage!A7500&lt;=$H$2),Encodage!B7500,"")))</f>
        <v/>
      </c>
      <c r="B7500" s="62" t="str">
        <f>IF(A7500="","",IF(COUNTIF($A$2:B7499,Encodage!B7500)&gt;0,"",IF(AND(Encodage!B7500&gt;=$G$2,Encodage!A7500&lt;=$H$2),Encodage!C7500,"")))</f>
        <v/>
      </c>
      <c r="C7500" s="62"/>
      <c r="D7500" s="61"/>
      <c r="E7500" s="61"/>
      <c r="F7500" s="61"/>
      <c r="G7500" s="61"/>
      <c r="H7500" s="61"/>
      <c r="I7500" s="61"/>
      <c r="J7500" s="61"/>
      <c r="K7500" s="61"/>
    </row>
    <row r="7501" spans="1:11">
      <c r="A7501" s="62" t="str">
        <f>IF(Encodage!A7501="","",IF(COUNTIF($A$2:A7500,Encodage!A7501),"",IF(AND(Encodage!A7501&gt;=$G$2,Encodage!A7501&lt;=$H$2),Encodage!B7501,"")))</f>
        <v/>
      </c>
      <c r="B7501" s="62" t="str">
        <f>IF(A7501="","",IF(COUNTIF($A$2:B7500,Encodage!B7501)&gt;0,"",IF(AND(Encodage!B7501&gt;=$G$2,Encodage!A7501&lt;=$H$2),Encodage!C7501,"")))</f>
        <v/>
      </c>
      <c r="C7501" s="62"/>
      <c r="D7501" s="61"/>
      <c r="E7501" s="61"/>
      <c r="F7501" s="61"/>
      <c r="G7501" s="61"/>
      <c r="H7501" s="61"/>
      <c r="I7501" s="61"/>
      <c r="J7501" s="61"/>
      <c r="K7501" s="61"/>
    </row>
    <row r="7502" spans="1:11">
      <c r="A7502" s="62" t="str">
        <f>IF(Encodage!A7502="","",IF(COUNTIF($A$2:A7501,Encodage!A7502),"",IF(AND(Encodage!A7502&gt;=$G$2,Encodage!A7502&lt;=$H$2),Encodage!B7502,"")))</f>
        <v/>
      </c>
      <c r="B7502" s="62" t="str">
        <f>IF(A7502="","",IF(COUNTIF($A$2:B7501,Encodage!B7502)&gt;0,"",IF(AND(Encodage!B7502&gt;=$G$2,Encodage!A7502&lt;=$H$2),Encodage!C7502,"")))</f>
        <v/>
      </c>
      <c r="C7502" s="62"/>
      <c r="D7502" s="61"/>
      <c r="E7502" s="61"/>
      <c r="F7502" s="61"/>
      <c r="G7502" s="61"/>
      <c r="H7502" s="61"/>
      <c r="I7502" s="61"/>
      <c r="J7502" s="61"/>
      <c r="K7502" s="61"/>
    </row>
    <row r="7503" spans="1:11">
      <c r="A7503" s="62" t="str">
        <f>IF(Encodage!A7503="","",IF(COUNTIF($A$2:A7502,Encodage!A7503),"",IF(AND(Encodage!A7503&gt;=$G$2,Encodage!A7503&lt;=$H$2),Encodage!B7503,"")))</f>
        <v/>
      </c>
      <c r="B7503" s="62" t="str">
        <f>IF(A7503="","",IF(COUNTIF($A$2:B7502,Encodage!B7503)&gt;0,"",IF(AND(Encodage!B7503&gt;=$G$2,Encodage!A7503&lt;=$H$2),Encodage!C7503,"")))</f>
        <v/>
      </c>
      <c r="C7503" s="62"/>
      <c r="D7503" s="61"/>
      <c r="E7503" s="61"/>
      <c r="F7503" s="61"/>
      <c r="G7503" s="61"/>
      <c r="H7503" s="61"/>
      <c r="I7503" s="61"/>
      <c r="J7503" s="61"/>
      <c r="K7503" s="61"/>
    </row>
    <row r="7504" spans="1:11">
      <c r="A7504" s="62" t="str">
        <f>IF(Encodage!A7504="","",IF(COUNTIF($A$2:A7503,Encodage!A7504),"",IF(AND(Encodage!A7504&gt;=$G$2,Encodage!A7504&lt;=$H$2),Encodage!B7504,"")))</f>
        <v/>
      </c>
      <c r="B7504" s="62" t="str">
        <f>IF(A7504="","",IF(COUNTIF($A$2:B7503,Encodage!B7504)&gt;0,"",IF(AND(Encodage!B7504&gt;=$G$2,Encodage!A7504&lt;=$H$2),Encodage!C7504,"")))</f>
        <v/>
      </c>
      <c r="C7504" s="62"/>
      <c r="D7504" s="61"/>
      <c r="E7504" s="61"/>
      <c r="F7504" s="61"/>
      <c r="G7504" s="61"/>
      <c r="H7504" s="61"/>
      <c r="I7504" s="61"/>
      <c r="J7504" s="61"/>
      <c r="K7504" s="61"/>
    </row>
    <row r="7505" spans="1:11">
      <c r="A7505" s="62" t="str">
        <f>IF(Encodage!A7505="","",IF(COUNTIF($A$2:A7504,Encodage!A7505),"",IF(AND(Encodage!A7505&gt;=$G$2,Encodage!A7505&lt;=$H$2),Encodage!B7505,"")))</f>
        <v/>
      </c>
      <c r="B7505" s="62" t="str">
        <f>IF(A7505="","",IF(COUNTIF($A$2:B7504,Encodage!B7505)&gt;0,"",IF(AND(Encodage!B7505&gt;=$G$2,Encodage!A7505&lt;=$H$2),Encodage!C7505,"")))</f>
        <v/>
      </c>
      <c r="C7505" s="62"/>
      <c r="D7505" s="61"/>
      <c r="E7505" s="61"/>
      <c r="F7505" s="61"/>
      <c r="G7505" s="61"/>
      <c r="H7505" s="61"/>
      <c r="I7505" s="61"/>
      <c r="J7505" s="61"/>
      <c r="K7505" s="61"/>
    </row>
    <row r="7506" spans="1:11">
      <c r="A7506" s="62" t="str">
        <f>IF(Encodage!A7506="","",IF(COUNTIF($A$2:A7505,Encodage!A7506),"",IF(AND(Encodage!A7506&gt;=$G$2,Encodage!A7506&lt;=$H$2),Encodage!B7506,"")))</f>
        <v/>
      </c>
      <c r="B7506" s="62" t="str">
        <f>IF(A7506="","",IF(COUNTIF($A$2:B7505,Encodage!B7506)&gt;0,"",IF(AND(Encodage!B7506&gt;=$G$2,Encodage!A7506&lt;=$H$2),Encodage!C7506,"")))</f>
        <v/>
      </c>
      <c r="C7506" s="62"/>
      <c r="D7506" s="61"/>
      <c r="E7506" s="61"/>
      <c r="F7506" s="61"/>
      <c r="G7506" s="61"/>
      <c r="H7506" s="61"/>
      <c r="I7506" s="61"/>
      <c r="J7506" s="61"/>
      <c r="K7506" s="61"/>
    </row>
    <row r="7507" spans="1:11">
      <c r="A7507" s="62" t="str">
        <f>IF(Encodage!A7507="","",IF(COUNTIF($A$2:A7506,Encodage!A7507),"",IF(AND(Encodage!A7507&gt;=$G$2,Encodage!A7507&lt;=$H$2),Encodage!B7507,"")))</f>
        <v/>
      </c>
      <c r="B7507" s="62" t="str">
        <f>IF(A7507="","",IF(COUNTIF($A$2:B7506,Encodage!B7507)&gt;0,"",IF(AND(Encodage!B7507&gt;=$G$2,Encodage!A7507&lt;=$H$2),Encodage!C7507,"")))</f>
        <v/>
      </c>
      <c r="C7507" s="62"/>
      <c r="D7507" s="61"/>
      <c r="E7507" s="61"/>
      <c r="F7507" s="61"/>
      <c r="G7507" s="61"/>
      <c r="H7507" s="61"/>
      <c r="I7507" s="61"/>
      <c r="J7507" s="61"/>
      <c r="K7507" s="61"/>
    </row>
    <row r="7508" spans="1:11">
      <c r="A7508" s="62" t="str">
        <f>IF(Encodage!A7508="","",IF(COUNTIF($A$2:A7507,Encodage!A7508),"",IF(AND(Encodage!A7508&gt;=$G$2,Encodage!A7508&lt;=$H$2),Encodage!B7508,"")))</f>
        <v/>
      </c>
      <c r="B7508" s="62" t="str">
        <f>IF(A7508="","",IF(COUNTIF($A$2:B7507,Encodage!B7508)&gt;0,"",IF(AND(Encodage!B7508&gt;=$G$2,Encodage!A7508&lt;=$H$2),Encodage!C7508,"")))</f>
        <v/>
      </c>
      <c r="C7508" s="62"/>
      <c r="D7508" s="61"/>
      <c r="E7508" s="61"/>
      <c r="F7508" s="61"/>
      <c r="G7508" s="61"/>
      <c r="H7508" s="61"/>
      <c r="I7508" s="61"/>
      <c r="J7508" s="61"/>
      <c r="K7508" s="61"/>
    </row>
    <row r="7509" spans="1:11">
      <c r="A7509" s="62" t="str">
        <f>IF(Encodage!A7509="","",IF(COUNTIF($A$2:A7508,Encodage!A7509),"",IF(AND(Encodage!A7509&gt;=$G$2,Encodage!A7509&lt;=$H$2),Encodage!B7509,"")))</f>
        <v/>
      </c>
      <c r="B7509" s="62" t="str">
        <f>IF(A7509="","",IF(COUNTIF($A$2:B7508,Encodage!B7509)&gt;0,"",IF(AND(Encodage!B7509&gt;=$G$2,Encodage!A7509&lt;=$H$2),Encodage!C7509,"")))</f>
        <v/>
      </c>
      <c r="C7509" s="62"/>
      <c r="D7509" s="61"/>
      <c r="E7509" s="61"/>
      <c r="F7509" s="61"/>
      <c r="G7509" s="61"/>
      <c r="H7509" s="61"/>
      <c r="I7509" s="61"/>
      <c r="J7509" s="61"/>
      <c r="K7509" s="61"/>
    </row>
    <row r="7510" spans="1:11">
      <c r="A7510" s="62" t="str">
        <f>IF(Encodage!A7510="","",IF(COUNTIF($A$2:A7509,Encodage!A7510),"",IF(AND(Encodage!A7510&gt;=$G$2,Encodage!A7510&lt;=$H$2),Encodage!B7510,"")))</f>
        <v/>
      </c>
      <c r="B7510" s="62" t="str">
        <f>IF(A7510="","",IF(COUNTIF($A$2:B7509,Encodage!B7510)&gt;0,"",IF(AND(Encodage!B7510&gt;=$G$2,Encodage!A7510&lt;=$H$2),Encodage!C7510,"")))</f>
        <v/>
      </c>
      <c r="C7510" s="62"/>
      <c r="D7510" s="61"/>
      <c r="E7510" s="61"/>
      <c r="F7510" s="61"/>
      <c r="G7510" s="61"/>
      <c r="H7510" s="61"/>
      <c r="I7510" s="61"/>
      <c r="J7510" s="61"/>
      <c r="K7510" s="61"/>
    </row>
    <row r="7511" spans="1:11">
      <c r="A7511" s="62" t="str">
        <f>IF(Encodage!A7511="","",IF(COUNTIF($A$2:A7510,Encodage!A7511),"",IF(AND(Encodage!A7511&gt;=$G$2,Encodage!A7511&lt;=$H$2),Encodage!B7511,"")))</f>
        <v/>
      </c>
      <c r="B7511" s="62" t="str">
        <f>IF(A7511="","",IF(COUNTIF($A$2:B7510,Encodage!B7511)&gt;0,"",IF(AND(Encodage!B7511&gt;=$G$2,Encodage!A7511&lt;=$H$2),Encodage!C7511,"")))</f>
        <v/>
      </c>
      <c r="C7511" s="62"/>
      <c r="D7511" s="61"/>
      <c r="E7511" s="61"/>
      <c r="F7511" s="61"/>
      <c r="G7511" s="61"/>
      <c r="H7511" s="61"/>
      <c r="I7511" s="61"/>
      <c r="J7511" s="61"/>
      <c r="K7511" s="61"/>
    </row>
    <row r="7512" spans="1:11">
      <c r="A7512" s="62" t="str">
        <f>IF(Encodage!A7512="","",IF(COUNTIF($A$2:A7511,Encodage!A7512),"",IF(AND(Encodage!A7512&gt;=$G$2,Encodage!A7512&lt;=$H$2),Encodage!B7512,"")))</f>
        <v/>
      </c>
      <c r="B7512" s="62" t="str">
        <f>IF(A7512="","",IF(COUNTIF($A$2:B7511,Encodage!B7512)&gt;0,"",IF(AND(Encodage!B7512&gt;=$G$2,Encodage!A7512&lt;=$H$2),Encodage!C7512,"")))</f>
        <v/>
      </c>
      <c r="C7512" s="62"/>
      <c r="D7512" s="61"/>
      <c r="E7512" s="61"/>
      <c r="F7512" s="61"/>
      <c r="G7512" s="61"/>
      <c r="H7512" s="61"/>
      <c r="I7512" s="61"/>
      <c r="J7512" s="61"/>
      <c r="K7512" s="61"/>
    </row>
    <row r="7513" spans="1:11">
      <c r="A7513" s="62" t="str">
        <f>IF(Encodage!A7513="","",IF(COUNTIF($A$2:A7512,Encodage!A7513),"",IF(AND(Encodage!A7513&gt;=$G$2,Encodage!A7513&lt;=$H$2),Encodage!B7513,"")))</f>
        <v/>
      </c>
      <c r="B7513" s="62" t="str">
        <f>IF(A7513="","",IF(COUNTIF($A$2:B7512,Encodage!B7513)&gt;0,"",IF(AND(Encodage!B7513&gt;=$G$2,Encodage!A7513&lt;=$H$2),Encodage!C7513,"")))</f>
        <v/>
      </c>
      <c r="C7513" s="62"/>
      <c r="D7513" s="61"/>
      <c r="E7513" s="61"/>
      <c r="F7513" s="61"/>
      <c r="G7513" s="61"/>
      <c r="H7513" s="61"/>
      <c r="I7513" s="61"/>
      <c r="J7513" s="61"/>
      <c r="K7513" s="61"/>
    </row>
    <row r="7514" spans="1:11">
      <c r="A7514" s="62" t="str">
        <f>IF(Encodage!A7514="","",IF(COUNTIF($A$2:A7513,Encodage!A7514),"",IF(AND(Encodage!A7514&gt;=$G$2,Encodage!A7514&lt;=$H$2),Encodage!B7514,"")))</f>
        <v/>
      </c>
      <c r="B7514" s="62" t="str">
        <f>IF(A7514="","",IF(COUNTIF($A$2:B7513,Encodage!B7514)&gt;0,"",IF(AND(Encodage!B7514&gt;=$G$2,Encodage!A7514&lt;=$H$2),Encodage!C7514,"")))</f>
        <v/>
      </c>
      <c r="C7514" s="62"/>
      <c r="D7514" s="61"/>
      <c r="E7514" s="61"/>
      <c r="F7514" s="61"/>
      <c r="G7514" s="61"/>
      <c r="H7514" s="61"/>
      <c r="I7514" s="61"/>
      <c r="J7514" s="61"/>
      <c r="K7514" s="61"/>
    </row>
    <row r="7515" spans="1:11">
      <c r="A7515" s="62" t="str">
        <f>IF(Encodage!A7515="","",IF(COUNTIF($A$2:A7514,Encodage!A7515),"",IF(AND(Encodage!A7515&gt;=$G$2,Encodage!A7515&lt;=$H$2),Encodage!B7515,"")))</f>
        <v/>
      </c>
      <c r="B7515" s="62" t="str">
        <f>IF(A7515="","",IF(COUNTIF($A$2:B7514,Encodage!B7515)&gt;0,"",IF(AND(Encodage!B7515&gt;=$G$2,Encodage!A7515&lt;=$H$2),Encodage!C7515,"")))</f>
        <v/>
      </c>
      <c r="C7515" s="62"/>
      <c r="D7515" s="61"/>
      <c r="E7515" s="61"/>
      <c r="F7515" s="61"/>
      <c r="G7515" s="61"/>
      <c r="H7515" s="61"/>
      <c r="I7515" s="61"/>
      <c r="J7515" s="61"/>
      <c r="K7515" s="61"/>
    </row>
    <row r="7516" spans="1:11">
      <c r="A7516" s="62" t="str">
        <f>IF(Encodage!A7516="","",IF(COUNTIF($A$2:A7515,Encodage!A7516),"",IF(AND(Encodage!A7516&gt;=$G$2,Encodage!A7516&lt;=$H$2),Encodage!B7516,"")))</f>
        <v/>
      </c>
      <c r="B7516" s="62" t="str">
        <f>IF(A7516="","",IF(COUNTIF($A$2:B7515,Encodage!B7516)&gt;0,"",IF(AND(Encodage!B7516&gt;=$G$2,Encodage!A7516&lt;=$H$2),Encodage!C7516,"")))</f>
        <v/>
      </c>
      <c r="C7516" s="62"/>
      <c r="D7516" s="61"/>
      <c r="E7516" s="61"/>
      <c r="F7516" s="61"/>
      <c r="G7516" s="61"/>
      <c r="H7516" s="61"/>
      <c r="I7516" s="61"/>
      <c r="J7516" s="61"/>
      <c r="K7516" s="61"/>
    </row>
    <row r="7517" spans="1:11">
      <c r="A7517" s="62" t="str">
        <f>IF(Encodage!A7517="","",IF(COUNTIF($A$2:A7516,Encodage!A7517),"",IF(AND(Encodage!A7517&gt;=$G$2,Encodage!A7517&lt;=$H$2),Encodage!B7517,"")))</f>
        <v/>
      </c>
      <c r="B7517" s="62" t="str">
        <f>IF(A7517="","",IF(COUNTIF($A$2:B7516,Encodage!B7517)&gt;0,"",IF(AND(Encodage!B7517&gt;=$G$2,Encodage!A7517&lt;=$H$2),Encodage!C7517,"")))</f>
        <v/>
      </c>
      <c r="C7517" s="62"/>
      <c r="D7517" s="61"/>
      <c r="E7517" s="61"/>
      <c r="F7517" s="61"/>
      <c r="G7517" s="61"/>
      <c r="H7517" s="61"/>
      <c r="I7517" s="61"/>
      <c r="J7517" s="61"/>
      <c r="K7517" s="61"/>
    </row>
    <row r="7518" spans="1:11">
      <c r="A7518" s="62" t="str">
        <f>IF(Encodage!A7518="","",IF(COUNTIF($A$2:A7517,Encodage!A7518),"",IF(AND(Encodage!A7518&gt;=$G$2,Encodage!A7518&lt;=$H$2),Encodage!B7518,"")))</f>
        <v/>
      </c>
      <c r="B7518" s="62" t="str">
        <f>IF(A7518="","",IF(COUNTIF($A$2:B7517,Encodage!B7518)&gt;0,"",IF(AND(Encodage!B7518&gt;=$G$2,Encodage!A7518&lt;=$H$2),Encodage!C7518,"")))</f>
        <v/>
      </c>
      <c r="C7518" s="62"/>
      <c r="D7518" s="61"/>
      <c r="E7518" s="61"/>
      <c r="F7518" s="61"/>
      <c r="G7518" s="61"/>
      <c r="H7518" s="61"/>
      <c r="I7518" s="61"/>
      <c r="J7518" s="61"/>
      <c r="K7518" s="61"/>
    </row>
    <row r="7519" spans="1:11">
      <c r="A7519" s="62" t="str">
        <f>IF(Encodage!A7519="","",IF(COUNTIF($A$2:A7518,Encodage!A7519),"",IF(AND(Encodage!A7519&gt;=$G$2,Encodage!A7519&lt;=$H$2),Encodage!B7519,"")))</f>
        <v/>
      </c>
      <c r="B7519" s="62" t="str">
        <f>IF(A7519="","",IF(COUNTIF($A$2:B7518,Encodage!B7519)&gt;0,"",IF(AND(Encodage!B7519&gt;=$G$2,Encodage!A7519&lt;=$H$2),Encodage!C7519,"")))</f>
        <v/>
      </c>
      <c r="C7519" s="62"/>
      <c r="D7519" s="61"/>
      <c r="E7519" s="61"/>
      <c r="F7519" s="61"/>
      <c r="G7519" s="61"/>
      <c r="H7519" s="61"/>
      <c r="I7519" s="61"/>
      <c r="J7519" s="61"/>
      <c r="K7519" s="61"/>
    </row>
    <row r="7520" spans="1:11">
      <c r="A7520" s="62" t="str">
        <f>IF(Encodage!A7520="","",IF(COUNTIF($A$2:A7519,Encodage!A7520),"",IF(AND(Encodage!A7520&gt;=$G$2,Encodage!A7520&lt;=$H$2),Encodage!B7520,"")))</f>
        <v/>
      </c>
      <c r="B7520" s="62" t="str">
        <f>IF(A7520="","",IF(COUNTIF($A$2:B7519,Encodage!B7520)&gt;0,"",IF(AND(Encodage!B7520&gt;=$G$2,Encodage!A7520&lt;=$H$2),Encodage!C7520,"")))</f>
        <v/>
      </c>
      <c r="C7520" s="62"/>
      <c r="D7520" s="61"/>
      <c r="E7520" s="61"/>
      <c r="F7520" s="61"/>
      <c r="G7520" s="61"/>
      <c r="H7520" s="61"/>
      <c r="I7520" s="61"/>
      <c r="J7520" s="61"/>
      <c r="K7520" s="61"/>
    </row>
    <row r="7521" spans="1:11">
      <c r="A7521" s="62" t="str">
        <f>IF(Encodage!A7521="","",IF(COUNTIF($A$2:A7520,Encodage!A7521),"",IF(AND(Encodage!A7521&gt;=$G$2,Encodage!A7521&lt;=$H$2),Encodage!B7521,"")))</f>
        <v/>
      </c>
      <c r="B7521" s="62" t="str">
        <f>IF(A7521="","",IF(COUNTIF($A$2:B7520,Encodage!B7521)&gt;0,"",IF(AND(Encodage!B7521&gt;=$G$2,Encodage!A7521&lt;=$H$2),Encodage!C7521,"")))</f>
        <v/>
      </c>
      <c r="C7521" s="62"/>
      <c r="D7521" s="61"/>
      <c r="E7521" s="61"/>
      <c r="F7521" s="61"/>
      <c r="G7521" s="61"/>
      <c r="H7521" s="61"/>
      <c r="I7521" s="61"/>
      <c r="J7521" s="61"/>
      <c r="K7521" s="61"/>
    </row>
    <row r="7522" spans="1:11">
      <c r="A7522" s="62" t="str">
        <f>IF(Encodage!A7522="","",IF(COUNTIF($A$2:A7521,Encodage!A7522),"",IF(AND(Encodage!A7522&gt;=$G$2,Encodage!A7522&lt;=$H$2),Encodage!B7522,"")))</f>
        <v/>
      </c>
      <c r="B7522" s="62" t="str">
        <f>IF(A7522="","",IF(COUNTIF($A$2:B7521,Encodage!B7522)&gt;0,"",IF(AND(Encodage!B7522&gt;=$G$2,Encodage!A7522&lt;=$H$2),Encodage!C7522,"")))</f>
        <v/>
      </c>
      <c r="C7522" s="62"/>
      <c r="D7522" s="61"/>
      <c r="E7522" s="61"/>
      <c r="F7522" s="61"/>
      <c r="G7522" s="61"/>
      <c r="H7522" s="61"/>
      <c r="I7522" s="61"/>
      <c r="J7522" s="61"/>
      <c r="K7522" s="61"/>
    </row>
    <row r="7523" spans="1:11">
      <c r="A7523" s="62" t="str">
        <f>IF(Encodage!A7523="","",IF(COUNTIF($A$2:A7522,Encodage!A7523),"",IF(AND(Encodage!A7523&gt;=$G$2,Encodage!A7523&lt;=$H$2),Encodage!B7523,"")))</f>
        <v/>
      </c>
      <c r="B7523" s="62" t="str">
        <f>IF(A7523="","",IF(COUNTIF($A$2:B7522,Encodage!B7523)&gt;0,"",IF(AND(Encodage!B7523&gt;=$G$2,Encodage!A7523&lt;=$H$2),Encodage!C7523,"")))</f>
        <v/>
      </c>
      <c r="C7523" s="62"/>
      <c r="D7523" s="61"/>
      <c r="E7523" s="61"/>
      <c r="F7523" s="61"/>
      <c r="G7523" s="61"/>
      <c r="H7523" s="61"/>
      <c r="I7523" s="61"/>
      <c r="J7523" s="61"/>
      <c r="K7523" s="61"/>
    </row>
    <row r="7524" spans="1:11">
      <c r="A7524" s="62" t="str">
        <f>IF(Encodage!A7524="","",IF(COUNTIF($A$2:A7523,Encodage!A7524),"",IF(AND(Encodage!A7524&gt;=$G$2,Encodage!A7524&lt;=$H$2),Encodage!B7524,"")))</f>
        <v/>
      </c>
      <c r="B7524" s="62" t="str">
        <f>IF(A7524="","",IF(COUNTIF($A$2:B7523,Encodage!B7524)&gt;0,"",IF(AND(Encodage!B7524&gt;=$G$2,Encodage!A7524&lt;=$H$2),Encodage!C7524,"")))</f>
        <v/>
      </c>
      <c r="C7524" s="62"/>
      <c r="D7524" s="61"/>
      <c r="E7524" s="61"/>
      <c r="F7524" s="61"/>
      <c r="G7524" s="61"/>
      <c r="H7524" s="61"/>
      <c r="I7524" s="61"/>
      <c r="J7524" s="61"/>
      <c r="K7524" s="61"/>
    </row>
    <row r="7525" spans="1:11">
      <c r="A7525" s="62" t="str">
        <f>IF(Encodage!A7525="","",IF(COUNTIF($A$2:A7524,Encodage!A7525),"",IF(AND(Encodage!A7525&gt;=$G$2,Encodage!A7525&lt;=$H$2),Encodage!B7525,"")))</f>
        <v/>
      </c>
      <c r="B7525" s="62" t="str">
        <f>IF(A7525="","",IF(COUNTIF($A$2:B7524,Encodage!B7525)&gt;0,"",IF(AND(Encodage!B7525&gt;=$G$2,Encodage!A7525&lt;=$H$2),Encodage!C7525,"")))</f>
        <v/>
      </c>
      <c r="C7525" s="62"/>
      <c r="D7525" s="61"/>
      <c r="E7525" s="61"/>
      <c r="F7525" s="61"/>
      <c r="G7525" s="61"/>
      <c r="H7525" s="61"/>
      <c r="I7525" s="61"/>
      <c r="J7525" s="61"/>
      <c r="K7525" s="61"/>
    </row>
    <row r="7526" spans="1:11">
      <c r="A7526" s="62" t="str">
        <f>IF(Encodage!A7526="","",IF(COUNTIF($A$2:A7525,Encodage!A7526),"",IF(AND(Encodage!A7526&gt;=$G$2,Encodage!A7526&lt;=$H$2),Encodage!B7526,"")))</f>
        <v/>
      </c>
      <c r="B7526" s="62" t="str">
        <f>IF(A7526="","",IF(COUNTIF($A$2:B7525,Encodage!B7526)&gt;0,"",IF(AND(Encodage!B7526&gt;=$G$2,Encodage!A7526&lt;=$H$2),Encodage!C7526,"")))</f>
        <v/>
      </c>
      <c r="C7526" s="62"/>
      <c r="D7526" s="61"/>
      <c r="E7526" s="61"/>
      <c r="F7526" s="61"/>
      <c r="G7526" s="61"/>
      <c r="H7526" s="61"/>
      <c r="I7526" s="61"/>
      <c r="J7526" s="61"/>
      <c r="K7526" s="61"/>
    </row>
    <row r="7527" spans="1:11">
      <c r="A7527" s="62" t="str">
        <f>IF(Encodage!A7527="","",IF(COUNTIF($A$2:A7526,Encodage!A7527),"",IF(AND(Encodage!A7527&gt;=$G$2,Encodage!A7527&lt;=$H$2),Encodage!B7527,"")))</f>
        <v/>
      </c>
      <c r="B7527" s="62" t="str">
        <f>IF(A7527="","",IF(COUNTIF($A$2:B7526,Encodage!B7527)&gt;0,"",IF(AND(Encodage!B7527&gt;=$G$2,Encodage!A7527&lt;=$H$2),Encodage!C7527,"")))</f>
        <v/>
      </c>
      <c r="C7527" s="62"/>
      <c r="D7527" s="61"/>
      <c r="E7527" s="61"/>
      <c r="F7527" s="61"/>
      <c r="G7527" s="61"/>
      <c r="H7527" s="61"/>
      <c r="I7527" s="61"/>
      <c r="J7527" s="61"/>
      <c r="K7527" s="61"/>
    </row>
    <row r="7528" spans="1:11">
      <c r="A7528" s="62" t="str">
        <f>IF(Encodage!A7528="","",IF(COUNTIF($A$2:A7527,Encodage!A7528),"",IF(AND(Encodage!A7528&gt;=$G$2,Encodage!A7528&lt;=$H$2),Encodage!B7528,"")))</f>
        <v/>
      </c>
      <c r="B7528" s="62" t="str">
        <f>IF(A7528="","",IF(COUNTIF($A$2:B7527,Encodage!B7528)&gt;0,"",IF(AND(Encodage!B7528&gt;=$G$2,Encodage!A7528&lt;=$H$2),Encodage!C7528,"")))</f>
        <v/>
      </c>
      <c r="C7528" s="62"/>
      <c r="D7528" s="61"/>
      <c r="E7528" s="61"/>
      <c r="F7528" s="61"/>
      <c r="G7528" s="61"/>
      <c r="H7528" s="61"/>
      <c r="I7528" s="61"/>
      <c r="J7528" s="61"/>
      <c r="K7528" s="61"/>
    </row>
    <row r="7529" spans="1:11">
      <c r="A7529" s="62" t="str">
        <f>IF(Encodage!A7529="","",IF(COUNTIF($A$2:A7528,Encodage!A7529),"",IF(AND(Encodage!A7529&gt;=$G$2,Encodage!A7529&lt;=$H$2),Encodage!B7529,"")))</f>
        <v/>
      </c>
      <c r="B7529" s="62" t="str">
        <f>IF(A7529="","",IF(COUNTIF($A$2:B7528,Encodage!B7529)&gt;0,"",IF(AND(Encodage!B7529&gt;=$G$2,Encodage!A7529&lt;=$H$2),Encodage!C7529,"")))</f>
        <v/>
      </c>
      <c r="C7529" s="62"/>
      <c r="D7529" s="61"/>
      <c r="E7529" s="61"/>
      <c r="F7529" s="61"/>
      <c r="G7529" s="61"/>
      <c r="H7529" s="61"/>
      <c r="I7529" s="61"/>
      <c r="J7529" s="61"/>
      <c r="K7529" s="61"/>
    </row>
    <row r="7530" spans="1:11">
      <c r="A7530" s="62" t="str">
        <f>IF(Encodage!A7530="","",IF(COUNTIF($A$2:A7529,Encodage!A7530),"",IF(AND(Encodage!A7530&gt;=$G$2,Encodage!A7530&lt;=$H$2),Encodage!B7530,"")))</f>
        <v/>
      </c>
      <c r="B7530" s="62" t="str">
        <f>IF(A7530="","",IF(COUNTIF($A$2:B7529,Encodage!B7530)&gt;0,"",IF(AND(Encodage!B7530&gt;=$G$2,Encodage!A7530&lt;=$H$2),Encodage!C7530,"")))</f>
        <v/>
      </c>
      <c r="C7530" s="62"/>
      <c r="D7530" s="61"/>
      <c r="E7530" s="61"/>
      <c r="F7530" s="61"/>
      <c r="G7530" s="61"/>
      <c r="H7530" s="61"/>
      <c r="I7530" s="61"/>
      <c r="J7530" s="61"/>
      <c r="K7530" s="61"/>
    </row>
    <row r="7531" spans="1:11">
      <c r="A7531" s="62" t="str">
        <f>IF(Encodage!A7531="","",IF(COUNTIF($A$2:A7530,Encodage!A7531),"",IF(AND(Encodage!A7531&gt;=$G$2,Encodage!A7531&lt;=$H$2),Encodage!B7531,"")))</f>
        <v/>
      </c>
      <c r="B7531" s="62" t="str">
        <f>IF(A7531="","",IF(COUNTIF($A$2:B7530,Encodage!B7531)&gt;0,"",IF(AND(Encodage!B7531&gt;=$G$2,Encodage!A7531&lt;=$H$2),Encodage!C7531,"")))</f>
        <v/>
      </c>
      <c r="C7531" s="62"/>
      <c r="D7531" s="61"/>
      <c r="E7531" s="61"/>
      <c r="F7531" s="61"/>
      <c r="G7531" s="61"/>
      <c r="H7531" s="61"/>
      <c r="I7531" s="61"/>
      <c r="J7531" s="61"/>
      <c r="K7531" s="61"/>
    </row>
    <row r="7532" spans="1:11">
      <c r="A7532" s="62" t="str">
        <f>IF(Encodage!A7532="","",IF(COUNTIF($A$2:A7531,Encodage!A7532),"",IF(AND(Encodage!A7532&gt;=$G$2,Encodage!A7532&lt;=$H$2),Encodage!B7532,"")))</f>
        <v/>
      </c>
      <c r="B7532" s="62" t="str">
        <f>IF(A7532="","",IF(COUNTIF($A$2:B7531,Encodage!B7532)&gt;0,"",IF(AND(Encodage!B7532&gt;=$G$2,Encodage!A7532&lt;=$H$2),Encodage!C7532,"")))</f>
        <v/>
      </c>
      <c r="C7532" s="62"/>
      <c r="D7532" s="61"/>
      <c r="E7532" s="61"/>
      <c r="F7532" s="61"/>
      <c r="G7532" s="61"/>
      <c r="H7532" s="61"/>
      <c r="I7532" s="61"/>
      <c r="J7532" s="61"/>
      <c r="K7532" s="61"/>
    </row>
    <row r="7533" spans="1:11">
      <c r="A7533" s="62" t="str">
        <f>IF(Encodage!A7533="","",IF(COUNTIF($A$2:A7532,Encodage!A7533),"",IF(AND(Encodage!A7533&gt;=$G$2,Encodage!A7533&lt;=$H$2),Encodage!B7533,"")))</f>
        <v/>
      </c>
      <c r="B7533" s="62" t="str">
        <f>IF(A7533="","",IF(COUNTIF($A$2:B7532,Encodage!B7533)&gt;0,"",IF(AND(Encodage!B7533&gt;=$G$2,Encodage!A7533&lt;=$H$2),Encodage!C7533,"")))</f>
        <v/>
      </c>
      <c r="C7533" s="62"/>
      <c r="D7533" s="61"/>
      <c r="E7533" s="61"/>
      <c r="F7533" s="61"/>
      <c r="G7533" s="61"/>
      <c r="H7533" s="61"/>
      <c r="I7533" s="61"/>
      <c r="J7533" s="61"/>
      <c r="K7533" s="61"/>
    </row>
    <row r="7534" spans="1:11">
      <c r="A7534" s="62" t="str">
        <f>IF(Encodage!A7534="","",IF(COUNTIF($A$2:A7533,Encodage!A7534),"",IF(AND(Encodage!A7534&gt;=$G$2,Encodage!A7534&lt;=$H$2),Encodage!B7534,"")))</f>
        <v/>
      </c>
      <c r="B7534" s="62" t="str">
        <f>IF(A7534="","",IF(COUNTIF($A$2:B7533,Encodage!B7534)&gt;0,"",IF(AND(Encodage!B7534&gt;=$G$2,Encodage!A7534&lt;=$H$2),Encodage!C7534,"")))</f>
        <v/>
      </c>
      <c r="C7534" s="62"/>
      <c r="D7534" s="61"/>
      <c r="E7534" s="61"/>
      <c r="F7534" s="61"/>
      <c r="G7534" s="61"/>
      <c r="H7534" s="61"/>
      <c r="I7534" s="61"/>
      <c r="J7534" s="61"/>
      <c r="K7534" s="61"/>
    </row>
    <row r="7535" spans="1:11">
      <c r="A7535" s="62" t="str">
        <f>IF(Encodage!A7535="","",IF(COUNTIF($A$2:A7534,Encodage!A7535),"",IF(AND(Encodage!A7535&gt;=$G$2,Encodage!A7535&lt;=$H$2),Encodage!B7535,"")))</f>
        <v/>
      </c>
      <c r="B7535" s="62" t="str">
        <f>IF(A7535="","",IF(COUNTIF($A$2:B7534,Encodage!B7535)&gt;0,"",IF(AND(Encodage!B7535&gt;=$G$2,Encodage!A7535&lt;=$H$2),Encodage!C7535,"")))</f>
        <v/>
      </c>
      <c r="C7535" s="62"/>
      <c r="D7535" s="61"/>
      <c r="E7535" s="61"/>
      <c r="F7535" s="61"/>
      <c r="G7535" s="61"/>
      <c r="H7535" s="61"/>
      <c r="I7535" s="61"/>
      <c r="J7535" s="61"/>
      <c r="K7535" s="61"/>
    </row>
    <row r="7536" spans="1:11">
      <c r="A7536" s="62" t="str">
        <f>IF(Encodage!A7536="","",IF(COUNTIF($A$2:A7535,Encodage!A7536),"",IF(AND(Encodage!A7536&gt;=$G$2,Encodage!A7536&lt;=$H$2),Encodage!B7536,"")))</f>
        <v/>
      </c>
      <c r="B7536" s="62" t="str">
        <f>IF(A7536="","",IF(COUNTIF($A$2:B7535,Encodage!B7536)&gt;0,"",IF(AND(Encodage!B7536&gt;=$G$2,Encodage!A7536&lt;=$H$2),Encodage!C7536,"")))</f>
        <v/>
      </c>
      <c r="C7536" s="62"/>
      <c r="D7536" s="61"/>
      <c r="E7536" s="61"/>
      <c r="F7536" s="61"/>
      <c r="G7536" s="61"/>
      <c r="H7536" s="61"/>
      <c r="I7536" s="61"/>
      <c r="J7536" s="61"/>
      <c r="K7536" s="61"/>
    </row>
    <row r="7537" spans="1:11">
      <c r="A7537" s="62" t="str">
        <f>IF(Encodage!A7537="","",IF(COUNTIF($A$2:A7536,Encodage!A7537),"",IF(AND(Encodage!A7537&gt;=$G$2,Encodage!A7537&lt;=$H$2),Encodage!B7537,"")))</f>
        <v/>
      </c>
      <c r="B7537" s="62" t="str">
        <f>IF(A7537="","",IF(COUNTIF($A$2:B7536,Encodage!B7537)&gt;0,"",IF(AND(Encodage!B7537&gt;=$G$2,Encodage!A7537&lt;=$H$2),Encodage!C7537,"")))</f>
        <v/>
      </c>
      <c r="C7537" s="62"/>
      <c r="D7537" s="61"/>
      <c r="E7537" s="61"/>
      <c r="F7537" s="61"/>
      <c r="G7537" s="61"/>
      <c r="H7537" s="61"/>
      <c r="I7537" s="61"/>
      <c r="J7537" s="61"/>
      <c r="K7537" s="61"/>
    </row>
    <row r="7538" spans="1:11">
      <c r="A7538" s="62" t="str">
        <f>IF(Encodage!A7538="","",IF(COUNTIF($A$2:A7537,Encodage!A7538),"",IF(AND(Encodage!A7538&gt;=$G$2,Encodage!A7538&lt;=$H$2),Encodage!B7538,"")))</f>
        <v/>
      </c>
      <c r="B7538" s="62" t="str">
        <f>IF(A7538="","",IF(COUNTIF($A$2:B7537,Encodage!B7538)&gt;0,"",IF(AND(Encodage!B7538&gt;=$G$2,Encodage!A7538&lt;=$H$2),Encodage!C7538,"")))</f>
        <v/>
      </c>
      <c r="C7538" s="62"/>
      <c r="D7538" s="61"/>
      <c r="E7538" s="61"/>
      <c r="F7538" s="61"/>
      <c r="G7538" s="61"/>
      <c r="H7538" s="61"/>
      <c r="I7538" s="61"/>
      <c r="J7538" s="61"/>
      <c r="K7538" s="61"/>
    </row>
    <row r="7539" spans="1:11">
      <c r="A7539" s="62" t="str">
        <f>IF(Encodage!A7539="","",IF(COUNTIF($A$2:A7538,Encodage!A7539),"",IF(AND(Encodage!A7539&gt;=$G$2,Encodage!A7539&lt;=$H$2),Encodage!B7539,"")))</f>
        <v/>
      </c>
      <c r="B7539" s="62" t="str">
        <f>IF(A7539="","",IF(COUNTIF($A$2:B7538,Encodage!B7539)&gt;0,"",IF(AND(Encodage!B7539&gt;=$G$2,Encodage!A7539&lt;=$H$2),Encodage!C7539,"")))</f>
        <v/>
      </c>
      <c r="C7539" s="62"/>
      <c r="D7539" s="61"/>
      <c r="E7539" s="61"/>
      <c r="F7539" s="61"/>
      <c r="G7539" s="61"/>
      <c r="H7539" s="61"/>
      <c r="I7539" s="61"/>
      <c r="J7539" s="61"/>
      <c r="K7539" s="61"/>
    </row>
    <row r="7540" spans="1:11">
      <c r="A7540" s="62" t="str">
        <f>IF(Encodage!A7540="","",IF(COUNTIF($A$2:A7539,Encodage!A7540),"",IF(AND(Encodage!A7540&gt;=$G$2,Encodage!A7540&lt;=$H$2),Encodage!B7540,"")))</f>
        <v/>
      </c>
      <c r="B7540" s="62" t="str">
        <f>IF(A7540="","",IF(COUNTIF($A$2:B7539,Encodage!B7540)&gt;0,"",IF(AND(Encodage!B7540&gt;=$G$2,Encodage!A7540&lt;=$H$2),Encodage!C7540,"")))</f>
        <v/>
      </c>
      <c r="C7540" s="62"/>
      <c r="D7540" s="61"/>
      <c r="E7540" s="61"/>
      <c r="F7540" s="61"/>
      <c r="G7540" s="61"/>
      <c r="H7540" s="61"/>
      <c r="I7540" s="61"/>
      <c r="J7540" s="61"/>
      <c r="K7540" s="61"/>
    </row>
    <row r="7541" spans="1:11">
      <c r="A7541" s="62" t="str">
        <f>IF(Encodage!A7541="","",IF(COUNTIF($A$2:A7540,Encodage!A7541),"",IF(AND(Encodage!A7541&gt;=$G$2,Encodage!A7541&lt;=$H$2),Encodage!B7541,"")))</f>
        <v/>
      </c>
      <c r="B7541" s="62" t="str">
        <f>IF(A7541="","",IF(COUNTIF($A$2:B7540,Encodage!B7541)&gt;0,"",IF(AND(Encodage!B7541&gt;=$G$2,Encodage!A7541&lt;=$H$2),Encodage!C7541,"")))</f>
        <v/>
      </c>
      <c r="C7541" s="62"/>
      <c r="D7541" s="61"/>
      <c r="E7541" s="61"/>
      <c r="F7541" s="61"/>
      <c r="G7541" s="61"/>
      <c r="H7541" s="61"/>
      <c r="I7541" s="61"/>
      <c r="J7541" s="61"/>
      <c r="K7541" s="61"/>
    </row>
    <row r="7542" spans="1:11">
      <c r="A7542" s="62" t="str">
        <f>IF(Encodage!A7542="","",IF(COUNTIF($A$2:A7541,Encodage!A7542),"",IF(AND(Encodage!A7542&gt;=$G$2,Encodage!A7542&lt;=$H$2),Encodage!B7542,"")))</f>
        <v/>
      </c>
      <c r="B7542" s="62" t="str">
        <f>IF(A7542="","",IF(COUNTIF($A$2:B7541,Encodage!B7542)&gt;0,"",IF(AND(Encodage!B7542&gt;=$G$2,Encodage!A7542&lt;=$H$2),Encodage!C7542,"")))</f>
        <v/>
      </c>
      <c r="C7542" s="62"/>
      <c r="D7542" s="61"/>
      <c r="E7542" s="61"/>
      <c r="F7542" s="61"/>
      <c r="G7542" s="61"/>
      <c r="H7542" s="61"/>
      <c r="I7542" s="61"/>
      <c r="J7542" s="61"/>
      <c r="K7542" s="61"/>
    </row>
    <row r="7543" spans="1:11">
      <c r="A7543" s="62" t="str">
        <f>IF(Encodage!A7543="","",IF(COUNTIF($A$2:A7542,Encodage!A7543),"",IF(AND(Encodage!A7543&gt;=$G$2,Encodage!A7543&lt;=$H$2),Encodage!B7543,"")))</f>
        <v/>
      </c>
      <c r="B7543" s="62" t="str">
        <f>IF(A7543="","",IF(COUNTIF($A$2:B7542,Encodage!B7543)&gt;0,"",IF(AND(Encodage!B7543&gt;=$G$2,Encodage!A7543&lt;=$H$2),Encodage!C7543,"")))</f>
        <v/>
      </c>
      <c r="C7543" s="62"/>
      <c r="D7543" s="61"/>
      <c r="E7543" s="61"/>
      <c r="F7543" s="61"/>
      <c r="G7543" s="61"/>
      <c r="H7543" s="61"/>
      <c r="I7543" s="61"/>
      <c r="J7543" s="61"/>
      <c r="K7543" s="61"/>
    </row>
    <row r="7544" spans="1:11">
      <c r="A7544" s="62" t="str">
        <f>IF(Encodage!A7544="","",IF(COUNTIF($A$2:A7543,Encodage!A7544),"",IF(AND(Encodage!A7544&gt;=$G$2,Encodage!A7544&lt;=$H$2),Encodage!B7544,"")))</f>
        <v/>
      </c>
      <c r="B7544" s="62" t="str">
        <f>IF(A7544="","",IF(COUNTIF($A$2:B7543,Encodage!B7544)&gt;0,"",IF(AND(Encodage!B7544&gt;=$G$2,Encodage!A7544&lt;=$H$2),Encodage!C7544,"")))</f>
        <v/>
      </c>
      <c r="C7544" s="62"/>
      <c r="D7544" s="61"/>
      <c r="E7544" s="61"/>
      <c r="F7544" s="61"/>
      <c r="G7544" s="61"/>
      <c r="H7544" s="61"/>
      <c r="I7544" s="61"/>
      <c r="J7544" s="61"/>
      <c r="K7544" s="61"/>
    </row>
    <row r="7545" spans="1:11">
      <c r="A7545" s="62" t="str">
        <f>IF(Encodage!A7545="","",IF(COUNTIF($A$2:A7544,Encodage!A7545),"",IF(AND(Encodage!A7545&gt;=$G$2,Encodage!A7545&lt;=$H$2),Encodage!B7545,"")))</f>
        <v/>
      </c>
      <c r="B7545" s="62" t="str">
        <f>IF(A7545="","",IF(COUNTIF($A$2:B7544,Encodage!B7545)&gt;0,"",IF(AND(Encodage!B7545&gt;=$G$2,Encodage!A7545&lt;=$H$2),Encodage!C7545,"")))</f>
        <v/>
      </c>
      <c r="C7545" s="62"/>
      <c r="D7545" s="61"/>
      <c r="E7545" s="61"/>
      <c r="F7545" s="61"/>
      <c r="G7545" s="61"/>
      <c r="H7545" s="61"/>
      <c r="I7545" s="61"/>
      <c r="J7545" s="61"/>
      <c r="K7545" s="61"/>
    </row>
    <row r="7546" spans="1:11">
      <c r="A7546" s="62" t="str">
        <f>IF(Encodage!A7546="","",IF(COUNTIF($A$2:A7545,Encodage!A7546),"",IF(AND(Encodage!A7546&gt;=$G$2,Encodage!A7546&lt;=$H$2),Encodage!B7546,"")))</f>
        <v/>
      </c>
      <c r="B7546" s="62" t="str">
        <f>IF(A7546="","",IF(COUNTIF($A$2:B7545,Encodage!B7546)&gt;0,"",IF(AND(Encodage!B7546&gt;=$G$2,Encodage!A7546&lt;=$H$2),Encodage!C7546,"")))</f>
        <v/>
      </c>
      <c r="C7546" s="62"/>
      <c r="D7546" s="61"/>
      <c r="E7546" s="61"/>
      <c r="F7546" s="61"/>
      <c r="G7546" s="61"/>
      <c r="H7546" s="61"/>
      <c r="I7546" s="61"/>
      <c r="J7546" s="61"/>
      <c r="K7546" s="61"/>
    </row>
    <row r="7547" spans="1:11">
      <c r="A7547" s="62" t="str">
        <f>IF(Encodage!A7547="","",IF(COUNTIF($A$2:A7546,Encodage!A7547),"",IF(AND(Encodage!A7547&gt;=$G$2,Encodage!A7547&lt;=$H$2),Encodage!B7547,"")))</f>
        <v/>
      </c>
      <c r="B7547" s="62" t="str">
        <f>IF(A7547="","",IF(COUNTIF($A$2:B7546,Encodage!B7547)&gt;0,"",IF(AND(Encodage!B7547&gt;=$G$2,Encodage!A7547&lt;=$H$2),Encodage!C7547,"")))</f>
        <v/>
      </c>
      <c r="C7547" s="62"/>
      <c r="D7547" s="61"/>
      <c r="E7547" s="61"/>
      <c r="F7547" s="61"/>
      <c r="G7547" s="61"/>
      <c r="H7547" s="61"/>
      <c r="I7547" s="61"/>
      <c r="J7547" s="61"/>
      <c r="K7547" s="61"/>
    </row>
    <row r="7548" spans="1:11">
      <c r="A7548" s="62" t="str">
        <f>IF(Encodage!A7548="","",IF(COUNTIF($A$2:A7547,Encodage!A7548),"",IF(AND(Encodage!A7548&gt;=$G$2,Encodage!A7548&lt;=$H$2),Encodage!B7548,"")))</f>
        <v/>
      </c>
      <c r="B7548" s="62" t="str">
        <f>IF(A7548="","",IF(COUNTIF($A$2:B7547,Encodage!B7548)&gt;0,"",IF(AND(Encodage!B7548&gt;=$G$2,Encodage!A7548&lt;=$H$2),Encodage!C7548,"")))</f>
        <v/>
      </c>
      <c r="C7548" s="62"/>
      <c r="D7548" s="61"/>
      <c r="E7548" s="61"/>
      <c r="F7548" s="61"/>
      <c r="G7548" s="61"/>
      <c r="H7548" s="61"/>
      <c r="I7548" s="61"/>
      <c r="J7548" s="61"/>
      <c r="K7548" s="61"/>
    </row>
    <row r="7549" spans="1:11">
      <c r="A7549" s="62" t="str">
        <f>IF(Encodage!A7549="","",IF(COUNTIF($A$2:A7548,Encodage!A7549),"",IF(AND(Encodage!A7549&gt;=$G$2,Encodage!A7549&lt;=$H$2),Encodage!B7549,"")))</f>
        <v/>
      </c>
      <c r="B7549" s="62" t="str">
        <f>IF(A7549="","",IF(COUNTIF($A$2:B7548,Encodage!B7549)&gt;0,"",IF(AND(Encodage!B7549&gt;=$G$2,Encodage!A7549&lt;=$H$2),Encodage!C7549,"")))</f>
        <v/>
      </c>
      <c r="C7549" s="62"/>
      <c r="D7549" s="61"/>
      <c r="E7549" s="61"/>
      <c r="F7549" s="61"/>
      <c r="G7549" s="61"/>
      <c r="H7549" s="61"/>
      <c r="I7549" s="61"/>
      <c r="J7549" s="61"/>
      <c r="K7549" s="61"/>
    </row>
    <row r="7550" spans="1:11">
      <c r="A7550" s="62" t="str">
        <f>IF(Encodage!A7550="","",IF(COUNTIF($A$2:A7549,Encodage!A7550),"",IF(AND(Encodage!A7550&gt;=$G$2,Encodage!A7550&lt;=$H$2),Encodage!B7550,"")))</f>
        <v/>
      </c>
      <c r="B7550" s="62" t="str">
        <f>IF(A7550="","",IF(COUNTIF($A$2:B7549,Encodage!B7550)&gt;0,"",IF(AND(Encodage!B7550&gt;=$G$2,Encodage!A7550&lt;=$H$2),Encodage!C7550,"")))</f>
        <v/>
      </c>
      <c r="C7550" s="62"/>
      <c r="D7550" s="61"/>
      <c r="E7550" s="61"/>
      <c r="F7550" s="61"/>
      <c r="G7550" s="61"/>
      <c r="H7550" s="61"/>
      <c r="I7550" s="61"/>
      <c r="J7550" s="61"/>
      <c r="K7550" s="61"/>
    </row>
    <row r="7551" spans="1:11">
      <c r="A7551" s="62" t="str">
        <f>IF(Encodage!A7551="","",IF(COUNTIF($A$2:A7550,Encodage!A7551),"",IF(AND(Encodage!A7551&gt;=$G$2,Encodage!A7551&lt;=$H$2),Encodage!B7551,"")))</f>
        <v/>
      </c>
      <c r="B7551" s="62" t="str">
        <f>IF(A7551="","",IF(COUNTIF($A$2:B7550,Encodage!B7551)&gt;0,"",IF(AND(Encodage!B7551&gt;=$G$2,Encodage!A7551&lt;=$H$2),Encodage!C7551,"")))</f>
        <v/>
      </c>
      <c r="C7551" s="62"/>
      <c r="D7551" s="61"/>
      <c r="E7551" s="61"/>
      <c r="F7551" s="61"/>
      <c r="G7551" s="61"/>
      <c r="H7551" s="61"/>
      <c r="I7551" s="61"/>
      <c r="J7551" s="61"/>
      <c r="K7551" s="61"/>
    </row>
    <row r="7552" spans="1:11">
      <c r="A7552" s="62" t="str">
        <f>IF(Encodage!A7552="","",IF(COUNTIF($A$2:A7551,Encodage!A7552),"",IF(AND(Encodage!A7552&gt;=$G$2,Encodage!A7552&lt;=$H$2),Encodage!B7552,"")))</f>
        <v/>
      </c>
      <c r="B7552" s="62" t="str">
        <f>IF(A7552="","",IF(COUNTIF($A$2:B7551,Encodage!B7552)&gt;0,"",IF(AND(Encodage!B7552&gt;=$G$2,Encodage!A7552&lt;=$H$2),Encodage!C7552,"")))</f>
        <v/>
      </c>
      <c r="C7552" s="62"/>
      <c r="D7552" s="61"/>
      <c r="E7552" s="61"/>
      <c r="F7552" s="61"/>
      <c r="G7552" s="61"/>
      <c r="H7552" s="61"/>
      <c r="I7552" s="61"/>
      <c r="J7552" s="61"/>
      <c r="K7552" s="61"/>
    </row>
    <row r="7553" spans="1:11">
      <c r="A7553" s="62" t="str">
        <f>IF(Encodage!A7553="","",IF(COUNTIF($A$2:A7552,Encodage!A7553),"",IF(AND(Encodage!A7553&gt;=$G$2,Encodage!A7553&lt;=$H$2),Encodage!B7553,"")))</f>
        <v/>
      </c>
      <c r="B7553" s="62" t="str">
        <f>IF(A7553="","",IF(COUNTIF($A$2:B7552,Encodage!B7553)&gt;0,"",IF(AND(Encodage!B7553&gt;=$G$2,Encodage!A7553&lt;=$H$2),Encodage!C7553,"")))</f>
        <v/>
      </c>
      <c r="C7553" s="62"/>
      <c r="D7553" s="61"/>
      <c r="E7553" s="61"/>
      <c r="F7553" s="61"/>
      <c r="G7553" s="61"/>
      <c r="H7553" s="61"/>
      <c r="I7553" s="61"/>
      <c r="J7553" s="61"/>
      <c r="K7553" s="61"/>
    </row>
    <row r="7554" spans="1:11">
      <c r="A7554" s="62" t="str">
        <f>IF(Encodage!A7554="","",IF(COUNTIF($A$2:A7553,Encodage!A7554),"",IF(AND(Encodage!A7554&gt;=$G$2,Encodage!A7554&lt;=$H$2),Encodage!B7554,"")))</f>
        <v/>
      </c>
      <c r="B7554" s="62" t="str">
        <f>IF(A7554="","",IF(COUNTIF($A$2:B7553,Encodage!B7554)&gt;0,"",IF(AND(Encodage!B7554&gt;=$G$2,Encodage!A7554&lt;=$H$2),Encodage!C7554,"")))</f>
        <v/>
      </c>
      <c r="C7554" s="62"/>
      <c r="D7554" s="61"/>
      <c r="E7554" s="61"/>
      <c r="F7554" s="61"/>
      <c r="G7554" s="61"/>
      <c r="H7554" s="61"/>
      <c r="I7554" s="61"/>
      <c r="J7554" s="61"/>
      <c r="K7554" s="61"/>
    </row>
    <row r="7555" spans="1:11">
      <c r="A7555" s="62" t="str">
        <f>IF(Encodage!A7555="","",IF(COUNTIF($A$2:A7554,Encodage!A7555),"",IF(AND(Encodage!A7555&gt;=$G$2,Encodage!A7555&lt;=$H$2),Encodage!B7555,"")))</f>
        <v/>
      </c>
      <c r="B7555" s="62" t="str">
        <f>IF(A7555="","",IF(COUNTIF($A$2:B7554,Encodage!B7555)&gt;0,"",IF(AND(Encodage!B7555&gt;=$G$2,Encodage!A7555&lt;=$H$2),Encodage!C7555,"")))</f>
        <v/>
      </c>
      <c r="C7555" s="62"/>
      <c r="D7555" s="61"/>
      <c r="E7555" s="61"/>
      <c r="F7555" s="61"/>
      <c r="G7555" s="61"/>
      <c r="H7555" s="61"/>
      <c r="I7555" s="61"/>
      <c r="J7555" s="61"/>
      <c r="K7555" s="61"/>
    </row>
    <row r="7556" spans="1:11">
      <c r="A7556" s="62" t="str">
        <f>IF(Encodage!A7556="","",IF(COUNTIF($A$2:A7555,Encodage!A7556),"",IF(AND(Encodage!A7556&gt;=$G$2,Encodage!A7556&lt;=$H$2),Encodage!B7556,"")))</f>
        <v/>
      </c>
      <c r="B7556" s="62" t="str">
        <f>IF(A7556="","",IF(COUNTIF($A$2:B7555,Encodage!B7556)&gt;0,"",IF(AND(Encodage!B7556&gt;=$G$2,Encodage!A7556&lt;=$H$2),Encodage!C7556,"")))</f>
        <v/>
      </c>
      <c r="C7556" s="62"/>
      <c r="D7556" s="61"/>
      <c r="E7556" s="61"/>
      <c r="F7556" s="61"/>
      <c r="G7556" s="61"/>
      <c r="H7556" s="61"/>
      <c r="I7556" s="61"/>
      <c r="J7556" s="61"/>
      <c r="K7556" s="61"/>
    </row>
    <row r="7557" spans="1:11">
      <c r="A7557" s="62" t="str">
        <f>IF(Encodage!A7557="","",IF(COUNTIF($A$2:A7556,Encodage!A7557),"",IF(AND(Encodage!A7557&gt;=$G$2,Encodage!A7557&lt;=$H$2),Encodage!B7557,"")))</f>
        <v/>
      </c>
      <c r="B7557" s="62" t="str">
        <f>IF(A7557="","",IF(COUNTIF($A$2:B7556,Encodage!B7557)&gt;0,"",IF(AND(Encodage!B7557&gt;=$G$2,Encodage!A7557&lt;=$H$2),Encodage!C7557,"")))</f>
        <v/>
      </c>
      <c r="C7557" s="62"/>
      <c r="D7557" s="61"/>
      <c r="E7557" s="61"/>
      <c r="F7557" s="61"/>
      <c r="G7557" s="61"/>
      <c r="H7557" s="61"/>
      <c r="I7557" s="61"/>
      <c r="J7557" s="61"/>
      <c r="K7557" s="61"/>
    </row>
    <row r="7558" spans="1:11">
      <c r="A7558" s="62" t="str">
        <f>IF(Encodage!A7558="","",IF(COUNTIF($A$2:A7557,Encodage!A7558),"",IF(AND(Encodage!A7558&gt;=$G$2,Encodage!A7558&lt;=$H$2),Encodage!B7558,"")))</f>
        <v/>
      </c>
      <c r="B7558" s="62" t="str">
        <f>IF(A7558="","",IF(COUNTIF($A$2:B7557,Encodage!B7558)&gt;0,"",IF(AND(Encodage!B7558&gt;=$G$2,Encodage!A7558&lt;=$H$2),Encodage!C7558,"")))</f>
        <v/>
      </c>
      <c r="C7558" s="62"/>
      <c r="D7558" s="61"/>
      <c r="E7558" s="61"/>
      <c r="F7558" s="61"/>
      <c r="G7558" s="61"/>
      <c r="H7558" s="61"/>
      <c r="I7558" s="61"/>
      <c r="J7558" s="61"/>
      <c r="K7558" s="61"/>
    </row>
    <row r="7559" spans="1:11">
      <c r="A7559" s="62" t="str">
        <f>IF(Encodage!A7559="","",IF(COUNTIF($A$2:A7558,Encodage!A7559),"",IF(AND(Encodage!A7559&gt;=$G$2,Encodage!A7559&lt;=$H$2),Encodage!B7559,"")))</f>
        <v/>
      </c>
      <c r="B7559" s="62" t="str">
        <f>IF(A7559="","",IF(COUNTIF($A$2:B7558,Encodage!B7559)&gt;0,"",IF(AND(Encodage!B7559&gt;=$G$2,Encodage!A7559&lt;=$H$2),Encodage!C7559,"")))</f>
        <v/>
      </c>
      <c r="C7559" s="62"/>
      <c r="D7559" s="61"/>
      <c r="E7559" s="61"/>
      <c r="F7559" s="61"/>
      <c r="G7559" s="61"/>
      <c r="H7559" s="61"/>
      <c r="I7559" s="61"/>
      <c r="J7559" s="61"/>
      <c r="K7559" s="61"/>
    </row>
    <row r="7560" spans="1:11">
      <c r="A7560" s="62" t="str">
        <f>IF(Encodage!A7560="","",IF(COUNTIF($A$2:A7559,Encodage!A7560),"",IF(AND(Encodage!A7560&gt;=$G$2,Encodage!A7560&lt;=$H$2),Encodage!B7560,"")))</f>
        <v/>
      </c>
      <c r="B7560" s="62" t="str">
        <f>IF(A7560="","",IF(COUNTIF($A$2:B7559,Encodage!B7560)&gt;0,"",IF(AND(Encodage!B7560&gt;=$G$2,Encodage!A7560&lt;=$H$2),Encodage!C7560,"")))</f>
        <v/>
      </c>
      <c r="C7560" s="62"/>
      <c r="D7560" s="61"/>
      <c r="E7560" s="61"/>
      <c r="F7560" s="61"/>
      <c r="G7560" s="61"/>
      <c r="H7560" s="61"/>
      <c r="I7560" s="61"/>
      <c r="J7560" s="61"/>
      <c r="K7560" s="61"/>
    </row>
    <row r="7561" spans="1:11">
      <c r="A7561" s="62" t="str">
        <f>IF(Encodage!A7561="","",IF(COUNTIF($A$2:A7560,Encodage!A7561),"",IF(AND(Encodage!A7561&gt;=$G$2,Encodage!A7561&lt;=$H$2),Encodage!B7561,"")))</f>
        <v/>
      </c>
      <c r="B7561" s="62" t="str">
        <f>IF(A7561="","",IF(COUNTIF($A$2:B7560,Encodage!B7561)&gt;0,"",IF(AND(Encodage!B7561&gt;=$G$2,Encodage!A7561&lt;=$H$2),Encodage!C7561,"")))</f>
        <v/>
      </c>
      <c r="C7561" s="62"/>
      <c r="D7561" s="61"/>
      <c r="E7561" s="61"/>
      <c r="F7561" s="61"/>
      <c r="G7561" s="61"/>
      <c r="H7561" s="61"/>
      <c r="I7561" s="61"/>
      <c r="J7561" s="61"/>
      <c r="K7561" s="61"/>
    </row>
    <row r="7562" spans="1:11">
      <c r="A7562" s="62" t="str">
        <f>IF(Encodage!A7562="","",IF(COUNTIF($A$2:A7561,Encodage!A7562),"",IF(AND(Encodage!A7562&gt;=$G$2,Encodage!A7562&lt;=$H$2),Encodage!B7562,"")))</f>
        <v/>
      </c>
      <c r="B7562" s="62" t="str">
        <f>IF(A7562="","",IF(COUNTIF($A$2:B7561,Encodage!B7562)&gt;0,"",IF(AND(Encodage!B7562&gt;=$G$2,Encodage!A7562&lt;=$H$2),Encodage!C7562,"")))</f>
        <v/>
      </c>
      <c r="C7562" s="62"/>
      <c r="D7562" s="61"/>
      <c r="E7562" s="61"/>
      <c r="F7562" s="61"/>
      <c r="G7562" s="61"/>
      <c r="H7562" s="61"/>
      <c r="I7562" s="61"/>
      <c r="J7562" s="61"/>
      <c r="K7562" s="61"/>
    </row>
    <row r="7563" spans="1:11">
      <c r="A7563" s="62" t="str">
        <f>IF(Encodage!A7563="","",IF(COUNTIF($A$2:A7562,Encodage!A7563),"",IF(AND(Encodage!A7563&gt;=$G$2,Encodage!A7563&lt;=$H$2),Encodage!B7563,"")))</f>
        <v/>
      </c>
      <c r="B7563" s="62" t="str">
        <f>IF(A7563="","",IF(COUNTIF($A$2:B7562,Encodage!B7563)&gt;0,"",IF(AND(Encodage!B7563&gt;=$G$2,Encodage!A7563&lt;=$H$2),Encodage!C7563,"")))</f>
        <v/>
      </c>
      <c r="C7563" s="62"/>
      <c r="D7563" s="61"/>
      <c r="E7563" s="61"/>
      <c r="F7563" s="61"/>
      <c r="G7563" s="61"/>
      <c r="H7563" s="61"/>
      <c r="I7563" s="61"/>
      <c r="J7563" s="61"/>
      <c r="K7563" s="61"/>
    </row>
    <row r="7564" spans="1:11">
      <c r="A7564" s="62" t="str">
        <f>IF(Encodage!A7564="","",IF(COUNTIF($A$2:A7563,Encodage!A7564),"",IF(AND(Encodage!A7564&gt;=$G$2,Encodage!A7564&lt;=$H$2),Encodage!B7564,"")))</f>
        <v/>
      </c>
      <c r="B7564" s="62" t="str">
        <f>IF(A7564="","",IF(COUNTIF($A$2:B7563,Encodage!B7564)&gt;0,"",IF(AND(Encodage!B7564&gt;=$G$2,Encodage!A7564&lt;=$H$2),Encodage!C7564,"")))</f>
        <v/>
      </c>
      <c r="C7564" s="62"/>
      <c r="D7564" s="61"/>
      <c r="E7564" s="61"/>
      <c r="F7564" s="61"/>
      <c r="G7564" s="61"/>
      <c r="H7564" s="61"/>
      <c r="I7564" s="61"/>
      <c r="J7564" s="61"/>
      <c r="K7564" s="61"/>
    </row>
    <row r="7565" spans="1:11">
      <c r="A7565" s="62" t="str">
        <f>IF(Encodage!A7565="","",IF(COUNTIF($A$2:A7564,Encodage!A7565),"",IF(AND(Encodage!A7565&gt;=$G$2,Encodage!A7565&lt;=$H$2),Encodage!B7565,"")))</f>
        <v/>
      </c>
      <c r="B7565" s="62" t="str">
        <f>IF(A7565="","",IF(COUNTIF($A$2:B7564,Encodage!B7565)&gt;0,"",IF(AND(Encodage!B7565&gt;=$G$2,Encodage!A7565&lt;=$H$2),Encodage!C7565,"")))</f>
        <v/>
      </c>
      <c r="C7565" s="62"/>
      <c r="D7565" s="61"/>
      <c r="E7565" s="61"/>
      <c r="F7565" s="61"/>
      <c r="G7565" s="61"/>
      <c r="H7565" s="61"/>
      <c r="I7565" s="61"/>
      <c r="J7565" s="61"/>
      <c r="K7565" s="61"/>
    </row>
    <row r="7566" spans="1:11">
      <c r="A7566" s="62" t="str">
        <f>IF(Encodage!A7566="","",IF(COUNTIF($A$2:A7565,Encodage!A7566),"",IF(AND(Encodage!A7566&gt;=$G$2,Encodage!A7566&lt;=$H$2),Encodage!B7566,"")))</f>
        <v/>
      </c>
      <c r="B7566" s="62" t="str">
        <f>IF(A7566="","",IF(COUNTIF($A$2:B7565,Encodage!B7566)&gt;0,"",IF(AND(Encodage!B7566&gt;=$G$2,Encodage!A7566&lt;=$H$2),Encodage!C7566,"")))</f>
        <v/>
      </c>
      <c r="C7566" s="62"/>
      <c r="D7566" s="61"/>
      <c r="E7566" s="61"/>
      <c r="F7566" s="61"/>
      <c r="G7566" s="61"/>
      <c r="H7566" s="61"/>
      <c r="I7566" s="61"/>
      <c r="J7566" s="61"/>
      <c r="K7566" s="61"/>
    </row>
    <row r="7567" spans="1:11">
      <c r="A7567" s="62" t="str">
        <f>IF(Encodage!A7567="","",IF(COUNTIF($A$2:A7566,Encodage!A7567),"",IF(AND(Encodage!A7567&gt;=$G$2,Encodage!A7567&lt;=$H$2),Encodage!B7567,"")))</f>
        <v/>
      </c>
      <c r="B7567" s="62" t="str">
        <f>IF(A7567="","",IF(COUNTIF($A$2:B7566,Encodage!B7567)&gt;0,"",IF(AND(Encodage!B7567&gt;=$G$2,Encodage!A7567&lt;=$H$2),Encodage!C7567,"")))</f>
        <v/>
      </c>
      <c r="C7567" s="62"/>
      <c r="D7567" s="61"/>
      <c r="E7567" s="61"/>
      <c r="F7567" s="61"/>
      <c r="G7567" s="61"/>
      <c r="H7567" s="61"/>
      <c r="I7567" s="61"/>
      <c r="J7567" s="61"/>
      <c r="K7567" s="61"/>
    </row>
    <row r="7568" spans="1:11">
      <c r="A7568" s="62" t="str">
        <f>IF(Encodage!A7568="","",IF(COUNTIF($A$2:A7567,Encodage!A7568),"",IF(AND(Encodage!A7568&gt;=$G$2,Encodage!A7568&lt;=$H$2),Encodage!B7568,"")))</f>
        <v/>
      </c>
      <c r="B7568" s="62" t="str">
        <f>IF(A7568="","",IF(COUNTIF($A$2:B7567,Encodage!B7568)&gt;0,"",IF(AND(Encodage!B7568&gt;=$G$2,Encodage!A7568&lt;=$H$2),Encodage!C7568,"")))</f>
        <v/>
      </c>
      <c r="C7568" s="62"/>
      <c r="D7568" s="61"/>
      <c r="E7568" s="61"/>
      <c r="F7568" s="61"/>
      <c r="G7568" s="61"/>
      <c r="H7568" s="61"/>
      <c r="I7568" s="61"/>
      <c r="J7568" s="61"/>
      <c r="K7568" s="61"/>
    </row>
    <row r="7569" spans="1:11">
      <c r="A7569" s="62" t="str">
        <f>IF(Encodage!A7569="","",IF(COUNTIF($A$2:A7568,Encodage!A7569),"",IF(AND(Encodage!A7569&gt;=$G$2,Encodage!A7569&lt;=$H$2),Encodage!B7569,"")))</f>
        <v/>
      </c>
      <c r="B7569" s="62" t="str">
        <f>IF(A7569="","",IF(COUNTIF($A$2:B7568,Encodage!B7569)&gt;0,"",IF(AND(Encodage!B7569&gt;=$G$2,Encodage!A7569&lt;=$H$2),Encodage!C7569,"")))</f>
        <v/>
      </c>
      <c r="C7569" s="62"/>
      <c r="D7569" s="61"/>
      <c r="E7569" s="61"/>
      <c r="F7569" s="61"/>
      <c r="G7569" s="61"/>
      <c r="H7569" s="61"/>
      <c r="I7569" s="61"/>
      <c r="J7569" s="61"/>
      <c r="K7569" s="61"/>
    </row>
    <row r="7570" spans="1:11">
      <c r="A7570" s="62" t="str">
        <f>IF(Encodage!A7570="","",IF(COUNTIF($A$2:A7569,Encodage!A7570),"",IF(AND(Encodage!A7570&gt;=$G$2,Encodage!A7570&lt;=$H$2),Encodage!B7570,"")))</f>
        <v/>
      </c>
      <c r="B7570" s="62" t="str">
        <f>IF(A7570="","",IF(COUNTIF($A$2:B7569,Encodage!B7570)&gt;0,"",IF(AND(Encodage!B7570&gt;=$G$2,Encodage!A7570&lt;=$H$2),Encodage!C7570,"")))</f>
        <v/>
      </c>
      <c r="C7570" s="62"/>
      <c r="D7570" s="61"/>
      <c r="E7570" s="61"/>
      <c r="F7570" s="61"/>
      <c r="G7570" s="61"/>
      <c r="H7570" s="61"/>
      <c r="I7570" s="61"/>
      <c r="J7570" s="61"/>
      <c r="K7570" s="61"/>
    </row>
    <row r="7571" spans="1:11">
      <c r="A7571" s="62" t="str">
        <f>IF(Encodage!A7571="","",IF(COUNTIF($A$2:A7570,Encodage!A7571),"",IF(AND(Encodage!A7571&gt;=$G$2,Encodage!A7571&lt;=$H$2),Encodage!B7571,"")))</f>
        <v/>
      </c>
      <c r="B7571" s="62" t="str">
        <f>IF(A7571="","",IF(COUNTIF($A$2:B7570,Encodage!B7571)&gt;0,"",IF(AND(Encodage!B7571&gt;=$G$2,Encodage!A7571&lt;=$H$2),Encodage!C7571,"")))</f>
        <v/>
      </c>
      <c r="C7571" s="62"/>
      <c r="D7571" s="61"/>
      <c r="E7571" s="61"/>
      <c r="F7571" s="61"/>
      <c r="G7571" s="61"/>
      <c r="H7571" s="61"/>
      <c r="I7571" s="61"/>
      <c r="J7571" s="61"/>
      <c r="K7571" s="61"/>
    </row>
    <row r="7572" spans="1:11">
      <c r="A7572" s="62" t="str">
        <f>IF(Encodage!A7572="","",IF(COUNTIF($A$2:A7571,Encodage!A7572),"",IF(AND(Encodage!A7572&gt;=$G$2,Encodage!A7572&lt;=$H$2),Encodage!B7572,"")))</f>
        <v/>
      </c>
      <c r="B7572" s="62" t="str">
        <f>IF(A7572="","",IF(COUNTIF($A$2:B7571,Encodage!B7572)&gt;0,"",IF(AND(Encodage!B7572&gt;=$G$2,Encodage!A7572&lt;=$H$2),Encodage!C7572,"")))</f>
        <v/>
      </c>
      <c r="C7572" s="62"/>
      <c r="D7572" s="61"/>
      <c r="E7572" s="61"/>
      <c r="F7572" s="61"/>
      <c r="G7572" s="61"/>
      <c r="H7572" s="61"/>
      <c r="I7572" s="61"/>
      <c r="J7572" s="61"/>
      <c r="K7572" s="61"/>
    </row>
    <row r="7573" spans="1:11">
      <c r="A7573" s="62" t="str">
        <f>IF(Encodage!A7573="","",IF(COUNTIF($A$2:A7572,Encodage!A7573),"",IF(AND(Encodage!A7573&gt;=$G$2,Encodage!A7573&lt;=$H$2),Encodage!B7573,"")))</f>
        <v/>
      </c>
      <c r="B7573" s="62" t="str">
        <f>IF(A7573="","",IF(COUNTIF($A$2:B7572,Encodage!B7573)&gt;0,"",IF(AND(Encodage!B7573&gt;=$G$2,Encodage!A7573&lt;=$H$2),Encodage!C7573,"")))</f>
        <v/>
      </c>
      <c r="C7573" s="62"/>
      <c r="D7573" s="61"/>
      <c r="E7573" s="61"/>
      <c r="F7573" s="61"/>
      <c r="G7573" s="61"/>
      <c r="H7573" s="61"/>
      <c r="I7573" s="61"/>
      <c r="J7573" s="61"/>
      <c r="K7573" s="61"/>
    </row>
    <row r="7574" spans="1:11">
      <c r="A7574" s="62" t="str">
        <f>IF(Encodage!A7574="","",IF(COUNTIF($A$2:A7573,Encodage!A7574),"",IF(AND(Encodage!A7574&gt;=$G$2,Encodage!A7574&lt;=$H$2),Encodage!B7574,"")))</f>
        <v/>
      </c>
      <c r="B7574" s="62" t="str">
        <f>IF(A7574="","",IF(COUNTIF($A$2:B7573,Encodage!B7574)&gt;0,"",IF(AND(Encodage!B7574&gt;=$G$2,Encodage!A7574&lt;=$H$2),Encodage!C7574,"")))</f>
        <v/>
      </c>
      <c r="C7574" s="62"/>
      <c r="D7574" s="61"/>
      <c r="E7574" s="61"/>
      <c r="F7574" s="61"/>
      <c r="G7574" s="61"/>
      <c r="H7574" s="61"/>
      <c r="I7574" s="61"/>
      <c r="J7574" s="61"/>
      <c r="K7574" s="61"/>
    </row>
    <row r="7575" spans="1:11">
      <c r="A7575" s="62" t="str">
        <f>IF(Encodage!A7575="","",IF(COUNTIF($A$2:A7574,Encodage!A7575),"",IF(AND(Encodage!A7575&gt;=$G$2,Encodage!A7575&lt;=$H$2),Encodage!B7575,"")))</f>
        <v/>
      </c>
      <c r="B7575" s="62" t="str">
        <f>IF(A7575="","",IF(COUNTIF($A$2:B7574,Encodage!B7575)&gt;0,"",IF(AND(Encodage!B7575&gt;=$G$2,Encodage!A7575&lt;=$H$2),Encodage!C7575,"")))</f>
        <v/>
      </c>
      <c r="C7575" s="62"/>
      <c r="D7575" s="61"/>
      <c r="E7575" s="61"/>
      <c r="F7575" s="61"/>
      <c r="G7575" s="61"/>
      <c r="H7575" s="61"/>
      <c r="I7575" s="61"/>
      <c r="J7575" s="61"/>
      <c r="K7575" s="61"/>
    </row>
    <row r="7576" spans="1:11">
      <c r="A7576" s="62" t="str">
        <f>IF(Encodage!A7576="","",IF(COUNTIF($A$2:A7575,Encodage!A7576),"",IF(AND(Encodage!A7576&gt;=$G$2,Encodage!A7576&lt;=$H$2),Encodage!B7576,"")))</f>
        <v/>
      </c>
      <c r="B7576" s="62" t="str">
        <f>IF(A7576="","",IF(COUNTIF($A$2:B7575,Encodage!B7576)&gt;0,"",IF(AND(Encodage!B7576&gt;=$G$2,Encodage!A7576&lt;=$H$2),Encodage!C7576,"")))</f>
        <v/>
      </c>
      <c r="C7576" s="62"/>
      <c r="D7576" s="61"/>
      <c r="E7576" s="61"/>
      <c r="F7576" s="61"/>
      <c r="G7576" s="61"/>
      <c r="H7576" s="61"/>
      <c r="I7576" s="61"/>
      <c r="J7576" s="61"/>
      <c r="K7576" s="61"/>
    </row>
    <row r="7577" spans="1:11">
      <c r="A7577" s="62" t="str">
        <f>IF(Encodage!A7577="","",IF(COUNTIF($A$2:A7576,Encodage!A7577),"",IF(AND(Encodage!A7577&gt;=$G$2,Encodage!A7577&lt;=$H$2),Encodage!B7577,"")))</f>
        <v/>
      </c>
      <c r="B7577" s="62" t="str">
        <f>IF(A7577="","",IF(COUNTIF($A$2:B7576,Encodage!B7577)&gt;0,"",IF(AND(Encodage!B7577&gt;=$G$2,Encodage!A7577&lt;=$H$2),Encodage!C7577,"")))</f>
        <v/>
      </c>
      <c r="C7577" s="62"/>
      <c r="D7577" s="61"/>
      <c r="E7577" s="61"/>
      <c r="F7577" s="61"/>
      <c r="G7577" s="61"/>
      <c r="H7577" s="61"/>
      <c r="I7577" s="61"/>
      <c r="J7577" s="61"/>
      <c r="K7577" s="61"/>
    </row>
    <row r="7578" spans="1:11">
      <c r="A7578" s="62" t="str">
        <f>IF(Encodage!A7578="","",IF(COUNTIF($A$2:A7577,Encodage!A7578),"",IF(AND(Encodage!A7578&gt;=$G$2,Encodage!A7578&lt;=$H$2),Encodage!B7578,"")))</f>
        <v/>
      </c>
      <c r="B7578" s="62" t="str">
        <f>IF(A7578="","",IF(COUNTIF($A$2:B7577,Encodage!B7578)&gt;0,"",IF(AND(Encodage!B7578&gt;=$G$2,Encodage!A7578&lt;=$H$2),Encodage!C7578,"")))</f>
        <v/>
      </c>
      <c r="C7578" s="62"/>
      <c r="D7578" s="61"/>
      <c r="E7578" s="61"/>
      <c r="F7578" s="61"/>
      <c r="G7578" s="61"/>
      <c r="H7578" s="61"/>
      <c r="I7578" s="61"/>
      <c r="J7578" s="61"/>
      <c r="K7578" s="61"/>
    </row>
    <row r="7579" spans="1:11">
      <c r="A7579" s="62" t="str">
        <f>IF(Encodage!A7579="","",IF(COUNTIF($A$2:A7578,Encodage!A7579),"",IF(AND(Encodage!A7579&gt;=$G$2,Encodage!A7579&lt;=$H$2),Encodage!B7579,"")))</f>
        <v/>
      </c>
      <c r="B7579" s="62" t="str">
        <f>IF(A7579="","",IF(COUNTIF($A$2:B7578,Encodage!B7579)&gt;0,"",IF(AND(Encodage!B7579&gt;=$G$2,Encodage!A7579&lt;=$H$2),Encodage!C7579,"")))</f>
        <v/>
      </c>
      <c r="C7579" s="62"/>
      <c r="D7579" s="61"/>
      <c r="E7579" s="61"/>
      <c r="F7579" s="61"/>
      <c r="G7579" s="61"/>
      <c r="H7579" s="61"/>
      <c r="I7579" s="61"/>
      <c r="J7579" s="61"/>
      <c r="K7579" s="61"/>
    </row>
    <row r="7580" spans="1:11">
      <c r="A7580" s="62" t="str">
        <f>IF(Encodage!A7580="","",IF(COUNTIF($A$2:A7579,Encodage!A7580),"",IF(AND(Encodage!A7580&gt;=$G$2,Encodage!A7580&lt;=$H$2),Encodage!B7580,"")))</f>
        <v/>
      </c>
      <c r="B7580" s="62" t="str">
        <f>IF(A7580="","",IF(COUNTIF($A$2:B7579,Encodage!B7580)&gt;0,"",IF(AND(Encodage!B7580&gt;=$G$2,Encodage!A7580&lt;=$H$2),Encodage!C7580,"")))</f>
        <v/>
      </c>
      <c r="C7580" s="62"/>
      <c r="D7580" s="61"/>
      <c r="E7580" s="61"/>
      <c r="F7580" s="61"/>
      <c r="G7580" s="61"/>
      <c r="H7580" s="61"/>
      <c r="I7580" s="61"/>
      <c r="J7580" s="61"/>
      <c r="K7580" s="61"/>
    </row>
    <row r="7581" spans="1:11">
      <c r="A7581" s="62" t="str">
        <f>IF(Encodage!A7581="","",IF(COUNTIF($A$2:A7580,Encodage!A7581),"",IF(AND(Encodage!A7581&gt;=$G$2,Encodage!A7581&lt;=$H$2),Encodage!B7581,"")))</f>
        <v/>
      </c>
      <c r="B7581" s="62" t="str">
        <f>IF(A7581="","",IF(COUNTIF($A$2:B7580,Encodage!B7581)&gt;0,"",IF(AND(Encodage!B7581&gt;=$G$2,Encodage!A7581&lt;=$H$2),Encodage!C7581,"")))</f>
        <v/>
      </c>
      <c r="C7581" s="62"/>
      <c r="D7581" s="61"/>
      <c r="E7581" s="61"/>
      <c r="F7581" s="61"/>
      <c r="G7581" s="61"/>
      <c r="H7581" s="61"/>
      <c r="I7581" s="61"/>
      <c r="J7581" s="61"/>
      <c r="K7581" s="61"/>
    </row>
    <row r="7582" spans="1:11">
      <c r="A7582" s="62" t="str">
        <f>IF(Encodage!A7582="","",IF(COUNTIF($A$2:A7581,Encodage!A7582),"",IF(AND(Encodage!A7582&gt;=$G$2,Encodage!A7582&lt;=$H$2),Encodage!B7582,"")))</f>
        <v/>
      </c>
      <c r="B7582" s="62" t="str">
        <f>IF(A7582="","",IF(COUNTIF($A$2:B7581,Encodage!B7582)&gt;0,"",IF(AND(Encodage!B7582&gt;=$G$2,Encodage!A7582&lt;=$H$2),Encodage!C7582,"")))</f>
        <v/>
      </c>
      <c r="C7582" s="62"/>
      <c r="D7582" s="61"/>
      <c r="E7582" s="61"/>
      <c r="F7582" s="61"/>
      <c r="G7582" s="61"/>
      <c r="H7582" s="61"/>
      <c r="I7582" s="61"/>
      <c r="J7582" s="61"/>
      <c r="K7582" s="61"/>
    </row>
    <row r="7583" spans="1:11">
      <c r="A7583" s="62" t="str">
        <f>IF(Encodage!A7583="","",IF(COUNTIF($A$2:A7582,Encodage!A7583),"",IF(AND(Encodage!A7583&gt;=$G$2,Encodage!A7583&lt;=$H$2),Encodage!B7583,"")))</f>
        <v/>
      </c>
      <c r="B7583" s="62" t="str">
        <f>IF(A7583="","",IF(COUNTIF($A$2:B7582,Encodage!B7583)&gt;0,"",IF(AND(Encodage!B7583&gt;=$G$2,Encodage!A7583&lt;=$H$2),Encodage!C7583,"")))</f>
        <v/>
      </c>
      <c r="C7583" s="62"/>
      <c r="D7583" s="61"/>
      <c r="E7583" s="61"/>
      <c r="F7583" s="61"/>
      <c r="G7583" s="61"/>
      <c r="H7583" s="61"/>
      <c r="I7583" s="61"/>
      <c r="J7583" s="61"/>
      <c r="K7583" s="61"/>
    </row>
    <row r="7584" spans="1:11">
      <c r="A7584" s="62" t="str">
        <f>IF(Encodage!A7584="","",IF(COUNTIF($A$2:A7583,Encodage!A7584),"",IF(AND(Encodage!A7584&gt;=$G$2,Encodage!A7584&lt;=$H$2),Encodage!B7584,"")))</f>
        <v/>
      </c>
      <c r="B7584" s="62" t="str">
        <f>IF(A7584="","",IF(COUNTIF($A$2:B7583,Encodage!B7584)&gt;0,"",IF(AND(Encodage!B7584&gt;=$G$2,Encodage!A7584&lt;=$H$2),Encodage!C7584,"")))</f>
        <v/>
      </c>
      <c r="C7584" s="62"/>
      <c r="D7584" s="61"/>
      <c r="E7584" s="61"/>
      <c r="F7584" s="61"/>
      <c r="G7584" s="61"/>
      <c r="H7584" s="61"/>
      <c r="I7584" s="61"/>
      <c r="J7584" s="61"/>
      <c r="K7584" s="61"/>
    </row>
    <row r="7585" spans="1:11">
      <c r="A7585" s="62" t="str">
        <f>IF(Encodage!A7585="","",IF(COUNTIF($A$2:A7584,Encodage!A7585),"",IF(AND(Encodage!A7585&gt;=$G$2,Encodage!A7585&lt;=$H$2),Encodage!B7585,"")))</f>
        <v/>
      </c>
      <c r="B7585" s="62" t="str">
        <f>IF(A7585="","",IF(COUNTIF($A$2:B7584,Encodage!B7585)&gt;0,"",IF(AND(Encodage!B7585&gt;=$G$2,Encodage!A7585&lt;=$H$2),Encodage!C7585,"")))</f>
        <v/>
      </c>
      <c r="C7585" s="62"/>
      <c r="D7585" s="61"/>
      <c r="E7585" s="61"/>
      <c r="F7585" s="61"/>
      <c r="G7585" s="61"/>
      <c r="H7585" s="61"/>
      <c r="I7585" s="61"/>
      <c r="J7585" s="61"/>
      <c r="K7585" s="61"/>
    </row>
    <row r="7586" spans="1:11">
      <c r="A7586" s="62" t="str">
        <f>IF(Encodage!A7586="","",IF(COUNTIF($A$2:A7585,Encodage!A7586),"",IF(AND(Encodage!A7586&gt;=$G$2,Encodage!A7586&lt;=$H$2),Encodage!B7586,"")))</f>
        <v/>
      </c>
      <c r="B7586" s="62" t="str">
        <f>IF(A7586="","",IF(COUNTIF($A$2:B7585,Encodage!B7586)&gt;0,"",IF(AND(Encodage!B7586&gt;=$G$2,Encodage!A7586&lt;=$H$2),Encodage!C7586,"")))</f>
        <v/>
      </c>
      <c r="C7586" s="62"/>
      <c r="D7586" s="61"/>
      <c r="E7586" s="61"/>
      <c r="F7586" s="61"/>
      <c r="G7586" s="61"/>
      <c r="H7586" s="61"/>
      <c r="I7586" s="61"/>
      <c r="J7586" s="61"/>
      <c r="K7586" s="61"/>
    </row>
    <row r="7587" spans="1:11">
      <c r="A7587" s="62" t="str">
        <f>IF(Encodage!A7587="","",IF(COUNTIF($A$2:A7586,Encodage!A7587),"",IF(AND(Encodage!A7587&gt;=$G$2,Encodage!A7587&lt;=$H$2),Encodage!B7587,"")))</f>
        <v/>
      </c>
      <c r="B7587" s="62" t="str">
        <f>IF(A7587="","",IF(COUNTIF($A$2:B7586,Encodage!B7587)&gt;0,"",IF(AND(Encodage!B7587&gt;=$G$2,Encodage!A7587&lt;=$H$2),Encodage!C7587,"")))</f>
        <v/>
      </c>
      <c r="C7587" s="62"/>
      <c r="D7587" s="61"/>
      <c r="E7587" s="61"/>
      <c r="F7587" s="61"/>
      <c r="G7587" s="61"/>
      <c r="H7587" s="61"/>
      <c r="I7587" s="61"/>
      <c r="J7587" s="61"/>
      <c r="K7587" s="61"/>
    </row>
    <row r="7588" spans="1:11">
      <c r="A7588" s="62" t="str">
        <f>IF(Encodage!A7588="","",IF(COUNTIF($A$2:A7587,Encodage!A7588),"",IF(AND(Encodage!A7588&gt;=$G$2,Encodage!A7588&lt;=$H$2),Encodage!B7588,"")))</f>
        <v/>
      </c>
      <c r="B7588" s="62" t="str">
        <f>IF(A7588="","",IF(COUNTIF($A$2:B7587,Encodage!B7588)&gt;0,"",IF(AND(Encodage!B7588&gt;=$G$2,Encodage!A7588&lt;=$H$2),Encodage!C7588,"")))</f>
        <v/>
      </c>
      <c r="C7588" s="62"/>
      <c r="D7588" s="61"/>
      <c r="E7588" s="61"/>
      <c r="F7588" s="61"/>
      <c r="G7588" s="61"/>
      <c r="H7588" s="61"/>
      <c r="I7588" s="61"/>
      <c r="J7588" s="61"/>
      <c r="K7588" s="61"/>
    </row>
    <row r="7589" spans="1:11">
      <c r="A7589" s="62" t="str">
        <f>IF(Encodage!A7589="","",IF(COUNTIF($A$2:A7588,Encodage!A7589),"",IF(AND(Encodage!A7589&gt;=$G$2,Encodage!A7589&lt;=$H$2),Encodage!B7589,"")))</f>
        <v/>
      </c>
      <c r="B7589" s="62" t="str">
        <f>IF(A7589="","",IF(COUNTIF($A$2:B7588,Encodage!B7589)&gt;0,"",IF(AND(Encodage!B7589&gt;=$G$2,Encodage!A7589&lt;=$H$2),Encodage!C7589,"")))</f>
        <v/>
      </c>
      <c r="C7589" s="62"/>
      <c r="D7589" s="61"/>
      <c r="E7589" s="61"/>
      <c r="F7589" s="61"/>
      <c r="G7589" s="61"/>
      <c r="H7589" s="61"/>
      <c r="I7589" s="61"/>
      <c r="J7589" s="61"/>
      <c r="K7589" s="61"/>
    </row>
    <row r="7590" spans="1:11">
      <c r="A7590" s="62" t="str">
        <f>IF(Encodage!A7590="","",IF(COUNTIF($A$2:A7589,Encodage!A7590),"",IF(AND(Encodage!A7590&gt;=$G$2,Encodage!A7590&lt;=$H$2),Encodage!B7590,"")))</f>
        <v/>
      </c>
      <c r="B7590" s="62" t="str">
        <f>IF(A7590="","",IF(COUNTIF($A$2:B7589,Encodage!B7590)&gt;0,"",IF(AND(Encodage!B7590&gt;=$G$2,Encodage!A7590&lt;=$H$2),Encodage!C7590,"")))</f>
        <v/>
      </c>
      <c r="C7590" s="62"/>
      <c r="D7590" s="61"/>
      <c r="E7590" s="61"/>
      <c r="F7590" s="61"/>
      <c r="G7590" s="61"/>
      <c r="H7590" s="61"/>
      <c r="I7590" s="61"/>
      <c r="J7590" s="61"/>
      <c r="K7590" s="61"/>
    </row>
    <row r="7591" spans="1:11">
      <c r="A7591" s="62" t="str">
        <f>IF(Encodage!A7591="","",IF(COUNTIF($A$2:A7590,Encodage!A7591),"",IF(AND(Encodage!A7591&gt;=$G$2,Encodage!A7591&lt;=$H$2),Encodage!B7591,"")))</f>
        <v/>
      </c>
      <c r="B7591" s="62" t="str">
        <f>IF(A7591="","",IF(COUNTIF($A$2:B7590,Encodage!B7591)&gt;0,"",IF(AND(Encodage!B7591&gt;=$G$2,Encodage!A7591&lt;=$H$2),Encodage!C7591,"")))</f>
        <v/>
      </c>
      <c r="C7591" s="62"/>
      <c r="D7591" s="61"/>
      <c r="E7591" s="61"/>
      <c r="F7591" s="61"/>
      <c r="G7591" s="61"/>
      <c r="H7591" s="61"/>
      <c r="I7591" s="61"/>
      <c r="J7591" s="61"/>
      <c r="K7591" s="61"/>
    </row>
    <row r="7592" spans="1:11">
      <c r="A7592" s="62" t="str">
        <f>IF(Encodage!A7592="","",IF(COUNTIF($A$2:A7591,Encodage!A7592),"",IF(AND(Encodage!A7592&gt;=$G$2,Encodage!A7592&lt;=$H$2),Encodage!B7592,"")))</f>
        <v/>
      </c>
      <c r="B7592" s="62" t="str">
        <f>IF(A7592="","",IF(COUNTIF($A$2:B7591,Encodage!B7592)&gt;0,"",IF(AND(Encodage!B7592&gt;=$G$2,Encodage!A7592&lt;=$H$2),Encodage!C7592,"")))</f>
        <v/>
      </c>
      <c r="C7592" s="62"/>
      <c r="D7592" s="61"/>
      <c r="E7592" s="61"/>
      <c r="F7592" s="61"/>
      <c r="G7592" s="61"/>
      <c r="H7592" s="61"/>
      <c r="I7592" s="61"/>
      <c r="J7592" s="61"/>
      <c r="K7592" s="61"/>
    </row>
    <row r="7593" spans="1:11">
      <c r="A7593" s="62" t="str">
        <f>IF(Encodage!A7593="","",IF(COUNTIF($A$2:A7592,Encodage!A7593),"",IF(AND(Encodage!A7593&gt;=$G$2,Encodage!A7593&lt;=$H$2),Encodage!B7593,"")))</f>
        <v/>
      </c>
      <c r="B7593" s="62" t="str">
        <f>IF(A7593="","",IF(COUNTIF($A$2:B7592,Encodage!B7593)&gt;0,"",IF(AND(Encodage!B7593&gt;=$G$2,Encodage!A7593&lt;=$H$2),Encodage!C7593,"")))</f>
        <v/>
      </c>
      <c r="C7593" s="62"/>
      <c r="D7593" s="61"/>
      <c r="E7593" s="61"/>
      <c r="F7593" s="61"/>
      <c r="G7593" s="61"/>
      <c r="H7593" s="61"/>
      <c r="I7593" s="61"/>
      <c r="J7593" s="61"/>
      <c r="K7593" s="61"/>
    </row>
    <row r="7594" spans="1:11">
      <c r="A7594" s="62" t="str">
        <f>IF(Encodage!A7594="","",IF(COUNTIF($A$2:A7593,Encodage!A7594),"",IF(AND(Encodage!A7594&gt;=$G$2,Encodage!A7594&lt;=$H$2),Encodage!B7594,"")))</f>
        <v/>
      </c>
      <c r="B7594" s="62" t="str">
        <f>IF(A7594="","",IF(COUNTIF($A$2:B7593,Encodage!B7594)&gt;0,"",IF(AND(Encodage!B7594&gt;=$G$2,Encodage!A7594&lt;=$H$2),Encodage!C7594,"")))</f>
        <v/>
      </c>
      <c r="C7594" s="62"/>
      <c r="D7594" s="61"/>
      <c r="E7594" s="61"/>
      <c r="F7594" s="61"/>
      <c r="G7594" s="61"/>
      <c r="H7594" s="61"/>
      <c r="I7594" s="61"/>
      <c r="J7594" s="61"/>
      <c r="K7594" s="61"/>
    </row>
    <row r="7595" spans="1:11">
      <c r="A7595" s="62" t="str">
        <f>IF(Encodage!A7595="","",IF(COUNTIF($A$2:A7594,Encodage!A7595),"",IF(AND(Encodage!A7595&gt;=$G$2,Encodage!A7595&lt;=$H$2),Encodage!B7595,"")))</f>
        <v/>
      </c>
      <c r="B7595" s="62" t="str">
        <f>IF(A7595="","",IF(COUNTIF($A$2:B7594,Encodage!B7595)&gt;0,"",IF(AND(Encodage!B7595&gt;=$G$2,Encodage!A7595&lt;=$H$2),Encodage!C7595,"")))</f>
        <v/>
      </c>
      <c r="C7595" s="62"/>
      <c r="D7595" s="61"/>
      <c r="E7595" s="61"/>
      <c r="F7595" s="61"/>
      <c r="G7595" s="61"/>
      <c r="H7595" s="61"/>
      <c r="I7595" s="61"/>
      <c r="J7595" s="61"/>
      <c r="K7595" s="61"/>
    </row>
    <row r="7596" spans="1:11">
      <c r="A7596" s="62" t="str">
        <f>IF(Encodage!A7596="","",IF(COUNTIF($A$2:A7595,Encodage!A7596),"",IF(AND(Encodage!A7596&gt;=$G$2,Encodage!A7596&lt;=$H$2),Encodage!B7596,"")))</f>
        <v/>
      </c>
      <c r="B7596" s="62" t="str">
        <f>IF(A7596="","",IF(COUNTIF($A$2:B7595,Encodage!B7596)&gt;0,"",IF(AND(Encodage!B7596&gt;=$G$2,Encodage!A7596&lt;=$H$2),Encodage!C7596,"")))</f>
        <v/>
      </c>
      <c r="C7596" s="62"/>
      <c r="D7596" s="61"/>
      <c r="E7596" s="61"/>
      <c r="F7596" s="61"/>
      <c r="G7596" s="61"/>
      <c r="H7596" s="61"/>
      <c r="I7596" s="61"/>
      <c r="J7596" s="61"/>
      <c r="K7596" s="61"/>
    </row>
    <row r="7597" spans="1:11">
      <c r="A7597" s="62" t="str">
        <f>IF(Encodage!A7597="","",IF(COUNTIF($A$2:A7596,Encodage!A7597),"",IF(AND(Encodage!A7597&gt;=$G$2,Encodage!A7597&lt;=$H$2),Encodage!B7597,"")))</f>
        <v/>
      </c>
      <c r="B7597" s="62" t="str">
        <f>IF(A7597="","",IF(COUNTIF($A$2:B7596,Encodage!B7597)&gt;0,"",IF(AND(Encodage!B7597&gt;=$G$2,Encodage!A7597&lt;=$H$2),Encodage!C7597,"")))</f>
        <v/>
      </c>
      <c r="C7597" s="62"/>
      <c r="D7597" s="61"/>
      <c r="E7597" s="61"/>
      <c r="F7597" s="61"/>
      <c r="G7597" s="61"/>
      <c r="H7597" s="61"/>
      <c r="I7597" s="61"/>
      <c r="J7597" s="61"/>
      <c r="K7597" s="61"/>
    </row>
    <row r="7598" spans="1:11">
      <c r="A7598" s="62" t="str">
        <f>IF(Encodage!A7598="","",IF(COUNTIF($A$2:A7597,Encodage!A7598),"",IF(AND(Encodage!A7598&gt;=$G$2,Encodage!A7598&lt;=$H$2),Encodage!B7598,"")))</f>
        <v/>
      </c>
      <c r="B7598" s="62" t="str">
        <f>IF(A7598="","",IF(COUNTIF($A$2:B7597,Encodage!B7598)&gt;0,"",IF(AND(Encodage!B7598&gt;=$G$2,Encodage!A7598&lt;=$H$2),Encodage!C7598,"")))</f>
        <v/>
      </c>
      <c r="C7598" s="62"/>
      <c r="D7598" s="61"/>
      <c r="E7598" s="61"/>
      <c r="F7598" s="61"/>
      <c r="G7598" s="61"/>
      <c r="H7598" s="61"/>
      <c r="I7598" s="61"/>
      <c r="J7598" s="61"/>
      <c r="K7598" s="61"/>
    </row>
    <row r="7599" spans="1:11">
      <c r="A7599" s="62" t="str">
        <f>IF(Encodage!A7599="","",IF(COUNTIF($A$2:A7598,Encodage!A7599),"",IF(AND(Encodage!A7599&gt;=$G$2,Encodage!A7599&lt;=$H$2),Encodage!B7599,"")))</f>
        <v/>
      </c>
      <c r="B7599" s="62" t="str">
        <f>IF(A7599="","",IF(COUNTIF($A$2:B7598,Encodage!B7599)&gt;0,"",IF(AND(Encodage!B7599&gt;=$G$2,Encodage!A7599&lt;=$H$2),Encodage!C7599,"")))</f>
        <v/>
      </c>
      <c r="C7599" s="62"/>
      <c r="D7599" s="61"/>
      <c r="E7599" s="61"/>
      <c r="F7599" s="61"/>
      <c r="G7599" s="61"/>
      <c r="H7599" s="61"/>
      <c r="I7599" s="61"/>
      <c r="J7599" s="61"/>
      <c r="K7599" s="61"/>
    </row>
    <row r="7600" spans="1:11">
      <c r="A7600" s="62" t="str">
        <f>IF(Encodage!A7600="","",IF(COUNTIF($A$2:A7599,Encodage!A7600),"",IF(AND(Encodage!A7600&gt;=$G$2,Encodage!A7600&lt;=$H$2),Encodage!B7600,"")))</f>
        <v/>
      </c>
      <c r="B7600" s="62" t="str">
        <f>IF(A7600="","",IF(COUNTIF($A$2:B7599,Encodage!B7600)&gt;0,"",IF(AND(Encodage!B7600&gt;=$G$2,Encodage!A7600&lt;=$H$2),Encodage!C7600,"")))</f>
        <v/>
      </c>
      <c r="C7600" s="62"/>
      <c r="D7600" s="61"/>
      <c r="E7600" s="61"/>
      <c r="F7600" s="61"/>
      <c r="G7600" s="61"/>
      <c r="H7600" s="61"/>
      <c r="I7600" s="61"/>
      <c r="J7600" s="61"/>
      <c r="K7600" s="61"/>
    </row>
    <row r="7601" spans="1:11">
      <c r="A7601" s="62" t="str">
        <f>IF(Encodage!A7601="","",IF(COUNTIF($A$2:A7600,Encodage!A7601),"",IF(AND(Encodage!A7601&gt;=$G$2,Encodage!A7601&lt;=$H$2),Encodage!B7601,"")))</f>
        <v/>
      </c>
      <c r="B7601" s="62" t="str">
        <f>IF(A7601="","",IF(COUNTIF($A$2:B7600,Encodage!B7601)&gt;0,"",IF(AND(Encodage!B7601&gt;=$G$2,Encodage!A7601&lt;=$H$2),Encodage!C7601,"")))</f>
        <v/>
      </c>
      <c r="C7601" s="62"/>
      <c r="D7601" s="61"/>
      <c r="E7601" s="61"/>
      <c r="F7601" s="61"/>
      <c r="G7601" s="61"/>
      <c r="H7601" s="61"/>
      <c r="I7601" s="61"/>
      <c r="J7601" s="61"/>
      <c r="K7601" s="61"/>
    </row>
    <row r="7602" spans="1:11">
      <c r="A7602" s="62" t="str">
        <f>IF(Encodage!A7602="","",IF(COUNTIF($A$2:A7601,Encodage!A7602),"",IF(AND(Encodage!A7602&gt;=$G$2,Encodage!A7602&lt;=$H$2),Encodage!B7602,"")))</f>
        <v/>
      </c>
      <c r="B7602" s="62" t="str">
        <f>IF(A7602="","",IF(COUNTIF($A$2:B7601,Encodage!B7602)&gt;0,"",IF(AND(Encodage!B7602&gt;=$G$2,Encodage!A7602&lt;=$H$2),Encodage!C7602,"")))</f>
        <v/>
      </c>
      <c r="C7602" s="62"/>
      <c r="D7602" s="61"/>
      <c r="E7602" s="61"/>
      <c r="F7602" s="61"/>
      <c r="G7602" s="61"/>
      <c r="H7602" s="61"/>
      <c r="I7602" s="61"/>
      <c r="J7602" s="61"/>
      <c r="K7602" s="61"/>
    </row>
    <row r="7603" spans="1:11">
      <c r="A7603" s="62" t="str">
        <f>IF(Encodage!A7603="","",IF(COUNTIF($A$2:A7602,Encodage!A7603),"",IF(AND(Encodage!A7603&gt;=$G$2,Encodage!A7603&lt;=$H$2),Encodage!B7603,"")))</f>
        <v/>
      </c>
      <c r="B7603" s="62" t="str">
        <f>IF(A7603="","",IF(COUNTIF($A$2:B7602,Encodage!B7603)&gt;0,"",IF(AND(Encodage!B7603&gt;=$G$2,Encodage!A7603&lt;=$H$2),Encodage!C7603,"")))</f>
        <v/>
      </c>
      <c r="C7603" s="62"/>
      <c r="D7603" s="61"/>
      <c r="E7603" s="61"/>
      <c r="F7603" s="61"/>
      <c r="G7603" s="61"/>
      <c r="H7603" s="61"/>
      <c r="I7603" s="61"/>
      <c r="J7603" s="61"/>
      <c r="K7603" s="61"/>
    </row>
    <row r="7604" spans="1:11">
      <c r="A7604" s="62" t="str">
        <f>IF(Encodage!A7604="","",IF(COUNTIF($A$2:A7603,Encodage!A7604),"",IF(AND(Encodage!A7604&gt;=$G$2,Encodage!A7604&lt;=$H$2),Encodage!B7604,"")))</f>
        <v/>
      </c>
      <c r="B7604" s="62" t="str">
        <f>IF(A7604="","",IF(COUNTIF($A$2:B7603,Encodage!B7604)&gt;0,"",IF(AND(Encodage!B7604&gt;=$G$2,Encodage!A7604&lt;=$H$2),Encodage!C7604,"")))</f>
        <v/>
      </c>
      <c r="C7604" s="62"/>
      <c r="D7604" s="61"/>
      <c r="E7604" s="61"/>
      <c r="F7604" s="61"/>
      <c r="G7604" s="61"/>
      <c r="H7604" s="61"/>
      <c r="I7604" s="61"/>
      <c r="J7604" s="61"/>
      <c r="K7604" s="61"/>
    </row>
    <row r="7605" spans="1:11">
      <c r="A7605" s="62" t="str">
        <f>IF(Encodage!A7605="","",IF(COUNTIF($A$2:A7604,Encodage!A7605),"",IF(AND(Encodage!A7605&gt;=$G$2,Encodage!A7605&lt;=$H$2),Encodage!B7605,"")))</f>
        <v/>
      </c>
      <c r="B7605" s="62" t="str">
        <f>IF(A7605="","",IF(COUNTIF($A$2:B7604,Encodage!B7605)&gt;0,"",IF(AND(Encodage!B7605&gt;=$G$2,Encodage!A7605&lt;=$H$2),Encodage!C7605,"")))</f>
        <v/>
      </c>
      <c r="C7605" s="62"/>
      <c r="D7605" s="61"/>
      <c r="E7605" s="61"/>
      <c r="F7605" s="61"/>
      <c r="G7605" s="61"/>
      <c r="H7605" s="61"/>
      <c r="I7605" s="61"/>
      <c r="J7605" s="61"/>
      <c r="K7605" s="61"/>
    </row>
    <row r="7606" spans="1:11">
      <c r="A7606" s="62" t="str">
        <f>IF(Encodage!A7606="","",IF(COUNTIF($A$2:A7605,Encodage!A7606),"",IF(AND(Encodage!A7606&gt;=$G$2,Encodage!A7606&lt;=$H$2),Encodage!B7606,"")))</f>
        <v/>
      </c>
      <c r="B7606" s="62" t="str">
        <f>IF(A7606="","",IF(COUNTIF($A$2:B7605,Encodage!B7606)&gt;0,"",IF(AND(Encodage!B7606&gt;=$G$2,Encodage!A7606&lt;=$H$2),Encodage!C7606,"")))</f>
        <v/>
      </c>
      <c r="C7606" s="62"/>
      <c r="D7606" s="61"/>
      <c r="E7606" s="61"/>
      <c r="F7606" s="61"/>
      <c r="G7606" s="61"/>
      <c r="H7606" s="61"/>
      <c r="I7606" s="61"/>
      <c r="J7606" s="61"/>
      <c r="K7606" s="61"/>
    </row>
    <row r="7607" spans="1:11">
      <c r="A7607" s="62" t="str">
        <f>IF(Encodage!A7607="","",IF(COUNTIF($A$2:A7606,Encodage!A7607),"",IF(AND(Encodage!A7607&gt;=$G$2,Encodage!A7607&lt;=$H$2),Encodage!B7607,"")))</f>
        <v/>
      </c>
      <c r="B7607" s="62" t="str">
        <f>IF(A7607="","",IF(COUNTIF($A$2:B7606,Encodage!B7607)&gt;0,"",IF(AND(Encodage!B7607&gt;=$G$2,Encodage!A7607&lt;=$H$2),Encodage!C7607,"")))</f>
        <v/>
      </c>
      <c r="C7607" s="62"/>
      <c r="D7607" s="61"/>
      <c r="E7607" s="61"/>
      <c r="F7607" s="61"/>
      <c r="G7607" s="61"/>
      <c r="H7607" s="61"/>
      <c r="I7607" s="61"/>
      <c r="J7607" s="61"/>
      <c r="K7607" s="61"/>
    </row>
    <row r="7608" spans="1:11">
      <c r="A7608" s="62" t="str">
        <f>IF(Encodage!A7608="","",IF(COUNTIF($A$2:A7607,Encodage!A7608),"",IF(AND(Encodage!A7608&gt;=$G$2,Encodage!A7608&lt;=$H$2),Encodage!B7608,"")))</f>
        <v/>
      </c>
      <c r="B7608" s="62" t="str">
        <f>IF(A7608="","",IF(COUNTIF($A$2:B7607,Encodage!B7608)&gt;0,"",IF(AND(Encodage!B7608&gt;=$G$2,Encodage!A7608&lt;=$H$2),Encodage!C7608,"")))</f>
        <v/>
      </c>
      <c r="C7608" s="62"/>
      <c r="D7608" s="61"/>
      <c r="E7608" s="61"/>
      <c r="F7608" s="61"/>
      <c r="G7608" s="61"/>
      <c r="H7608" s="61"/>
      <c r="I7608" s="61"/>
      <c r="J7608" s="61"/>
      <c r="K7608" s="61"/>
    </row>
    <row r="7609" spans="1:11">
      <c r="A7609" s="62" t="str">
        <f>IF(Encodage!A7609="","",IF(COUNTIF($A$2:A7608,Encodage!A7609),"",IF(AND(Encodage!A7609&gt;=$G$2,Encodage!A7609&lt;=$H$2),Encodage!B7609,"")))</f>
        <v/>
      </c>
      <c r="B7609" s="62" t="str">
        <f>IF(A7609="","",IF(COUNTIF($A$2:B7608,Encodage!B7609)&gt;0,"",IF(AND(Encodage!B7609&gt;=$G$2,Encodage!A7609&lt;=$H$2),Encodage!C7609,"")))</f>
        <v/>
      </c>
      <c r="C7609" s="62"/>
      <c r="D7609" s="61"/>
      <c r="E7609" s="61"/>
      <c r="F7609" s="61"/>
      <c r="G7609" s="61"/>
      <c r="H7609" s="61"/>
      <c r="I7609" s="61"/>
      <c r="J7609" s="61"/>
      <c r="K7609" s="61"/>
    </row>
    <row r="7610" spans="1:11">
      <c r="A7610" s="62" t="str">
        <f>IF(Encodage!A7610="","",IF(COUNTIF($A$2:A7609,Encodage!A7610),"",IF(AND(Encodage!A7610&gt;=$G$2,Encodage!A7610&lt;=$H$2),Encodage!B7610,"")))</f>
        <v/>
      </c>
      <c r="B7610" s="62" t="str">
        <f>IF(A7610="","",IF(COUNTIF($A$2:B7609,Encodage!B7610)&gt;0,"",IF(AND(Encodage!B7610&gt;=$G$2,Encodage!A7610&lt;=$H$2),Encodage!C7610,"")))</f>
        <v/>
      </c>
      <c r="C7610" s="62"/>
      <c r="D7610" s="61"/>
      <c r="E7610" s="61"/>
      <c r="F7610" s="61"/>
      <c r="G7610" s="61"/>
      <c r="H7610" s="61"/>
      <c r="I7610" s="61"/>
      <c r="J7610" s="61"/>
      <c r="K7610" s="61"/>
    </row>
    <row r="7611" spans="1:11">
      <c r="A7611" s="62" t="str">
        <f>IF(Encodage!A7611="","",IF(COUNTIF($A$2:A7610,Encodage!A7611),"",IF(AND(Encodage!A7611&gt;=$G$2,Encodage!A7611&lt;=$H$2),Encodage!B7611,"")))</f>
        <v/>
      </c>
      <c r="B7611" s="62" t="str">
        <f>IF(A7611="","",IF(COUNTIF($A$2:B7610,Encodage!B7611)&gt;0,"",IF(AND(Encodage!B7611&gt;=$G$2,Encodage!A7611&lt;=$H$2),Encodage!C7611,"")))</f>
        <v/>
      </c>
      <c r="C7611" s="62"/>
      <c r="D7611" s="61"/>
      <c r="E7611" s="61"/>
      <c r="F7611" s="61"/>
      <c r="G7611" s="61"/>
      <c r="H7611" s="61"/>
      <c r="I7611" s="61"/>
      <c r="J7611" s="61"/>
      <c r="K7611" s="61"/>
    </row>
    <row r="7612" spans="1:11">
      <c r="A7612" s="62" t="str">
        <f>IF(Encodage!A7612="","",IF(COUNTIF($A$2:A7611,Encodage!A7612),"",IF(AND(Encodage!A7612&gt;=$G$2,Encodage!A7612&lt;=$H$2),Encodage!B7612,"")))</f>
        <v/>
      </c>
      <c r="B7612" s="62" t="str">
        <f>IF(A7612="","",IF(COUNTIF($A$2:B7611,Encodage!B7612)&gt;0,"",IF(AND(Encodage!B7612&gt;=$G$2,Encodage!A7612&lt;=$H$2),Encodage!C7612,"")))</f>
        <v/>
      </c>
      <c r="C7612" s="62"/>
      <c r="D7612" s="61"/>
      <c r="E7612" s="61"/>
      <c r="F7612" s="61"/>
      <c r="G7612" s="61"/>
      <c r="H7612" s="61"/>
      <c r="I7612" s="61"/>
      <c r="J7612" s="61"/>
      <c r="K7612" s="61"/>
    </row>
    <row r="7613" spans="1:11">
      <c r="A7613" s="62" t="str">
        <f>IF(Encodage!A7613="","",IF(COUNTIF($A$2:A7612,Encodage!A7613),"",IF(AND(Encodage!A7613&gt;=$G$2,Encodage!A7613&lt;=$H$2),Encodage!B7613,"")))</f>
        <v/>
      </c>
      <c r="B7613" s="62" t="str">
        <f>IF(A7613="","",IF(COUNTIF($A$2:B7612,Encodage!B7613)&gt;0,"",IF(AND(Encodage!B7613&gt;=$G$2,Encodage!A7613&lt;=$H$2),Encodage!C7613,"")))</f>
        <v/>
      </c>
      <c r="C7613" s="62"/>
      <c r="D7613" s="61"/>
      <c r="E7613" s="61"/>
      <c r="F7613" s="61"/>
      <c r="G7613" s="61"/>
      <c r="H7613" s="61"/>
      <c r="I7613" s="61"/>
      <c r="J7613" s="61"/>
      <c r="K7613" s="61"/>
    </row>
    <row r="7614" spans="1:11">
      <c r="A7614" s="62" t="str">
        <f>IF(Encodage!A7614="","",IF(COUNTIF($A$2:A7613,Encodage!A7614),"",IF(AND(Encodage!A7614&gt;=$G$2,Encodage!A7614&lt;=$H$2),Encodage!B7614,"")))</f>
        <v/>
      </c>
      <c r="B7614" s="62" t="str">
        <f>IF(A7614="","",IF(COUNTIF($A$2:B7613,Encodage!B7614)&gt;0,"",IF(AND(Encodage!B7614&gt;=$G$2,Encodage!A7614&lt;=$H$2),Encodage!C7614,"")))</f>
        <v/>
      </c>
      <c r="C7614" s="62"/>
      <c r="D7614" s="61"/>
      <c r="E7614" s="61"/>
      <c r="F7614" s="61"/>
      <c r="G7614" s="61"/>
      <c r="H7614" s="61"/>
      <c r="I7614" s="61"/>
      <c r="J7614" s="61"/>
      <c r="K7614" s="61"/>
    </row>
    <row r="7615" spans="1:11">
      <c r="A7615" s="62" t="str">
        <f>IF(Encodage!A7615="","",IF(COUNTIF($A$2:A7614,Encodage!A7615),"",IF(AND(Encodage!A7615&gt;=$G$2,Encodage!A7615&lt;=$H$2),Encodage!B7615,"")))</f>
        <v/>
      </c>
      <c r="B7615" s="62" t="str">
        <f>IF(A7615="","",IF(COUNTIF($A$2:B7614,Encodage!B7615)&gt;0,"",IF(AND(Encodage!B7615&gt;=$G$2,Encodage!A7615&lt;=$H$2),Encodage!C7615,"")))</f>
        <v/>
      </c>
      <c r="C7615" s="62"/>
      <c r="D7615" s="61"/>
      <c r="E7615" s="61"/>
      <c r="F7615" s="61"/>
      <c r="G7615" s="61"/>
      <c r="H7615" s="61"/>
      <c r="I7615" s="61"/>
      <c r="J7615" s="61"/>
      <c r="K7615" s="61"/>
    </row>
    <row r="7616" spans="1:11">
      <c r="A7616" s="62" t="str">
        <f>IF(Encodage!A7616="","",IF(COUNTIF($A$2:A7615,Encodage!A7616),"",IF(AND(Encodage!A7616&gt;=$G$2,Encodage!A7616&lt;=$H$2),Encodage!B7616,"")))</f>
        <v/>
      </c>
      <c r="B7616" s="62" t="str">
        <f>IF(A7616="","",IF(COUNTIF($A$2:B7615,Encodage!B7616)&gt;0,"",IF(AND(Encodage!B7616&gt;=$G$2,Encodage!A7616&lt;=$H$2),Encodage!C7616,"")))</f>
        <v/>
      </c>
      <c r="C7616" s="62"/>
      <c r="D7616" s="61"/>
      <c r="E7616" s="61"/>
      <c r="F7616" s="61"/>
      <c r="G7616" s="61"/>
      <c r="H7616" s="61"/>
      <c r="I7616" s="61"/>
      <c r="J7616" s="61"/>
      <c r="K7616" s="61"/>
    </row>
    <row r="7617" spans="1:11">
      <c r="A7617" s="62" t="str">
        <f>IF(Encodage!A7617="","",IF(COUNTIF($A$2:A7616,Encodage!A7617),"",IF(AND(Encodage!A7617&gt;=$G$2,Encodage!A7617&lt;=$H$2),Encodage!B7617,"")))</f>
        <v/>
      </c>
      <c r="B7617" s="62" t="str">
        <f>IF(A7617="","",IF(COUNTIF($A$2:B7616,Encodage!B7617)&gt;0,"",IF(AND(Encodage!B7617&gt;=$G$2,Encodage!A7617&lt;=$H$2),Encodage!C7617,"")))</f>
        <v/>
      </c>
      <c r="C7617" s="62"/>
      <c r="D7617" s="61"/>
      <c r="E7617" s="61"/>
      <c r="F7617" s="61"/>
      <c r="G7617" s="61"/>
      <c r="H7617" s="61"/>
      <c r="I7617" s="61"/>
      <c r="J7617" s="61"/>
      <c r="K7617" s="61"/>
    </row>
    <row r="7618" spans="1:11">
      <c r="A7618" s="62" t="str">
        <f>IF(Encodage!A7618="","",IF(COUNTIF($A$2:A7617,Encodage!A7618),"",IF(AND(Encodage!A7618&gt;=$G$2,Encodage!A7618&lt;=$H$2),Encodage!B7618,"")))</f>
        <v/>
      </c>
      <c r="B7618" s="62" t="str">
        <f>IF(A7618="","",IF(COUNTIF($A$2:B7617,Encodage!B7618)&gt;0,"",IF(AND(Encodage!B7618&gt;=$G$2,Encodage!A7618&lt;=$H$2),Encodage!C7618,"")))</f>
        <v/>
      </c>
      <c r="C7618" s="62"/>
      <c r="D7618" s="61"/>
      <c r="E7618" s="61"/>
      <c r="F7618" s="61"/>
      <c r="G7618" s="61"/>
      <c r="H7618" s="61"/>
      <c r="I7618" s="61"/>
      <c r="J7618" s="61"/>
      <c r="K7618" s="61"/>
    </row>
    <row r="7619" spans="1:11">
      <c r="A7619" s="62" t="str">
        <f>IF(Encodage!A7619="","",IF(COUNTIF($A$2:A7618,Encodage!A7619),"",IF(AND(Encodage!A7619&gt;=$G$2,Encodage!A7619&lt;=$H$2),Encodage!B7619,"")))</f>
        <v/>
      </c>
      <c r="B7619" s="62" t="str">
        <f>IF(A7619="","",IF(COUNTIF($A$2:B7618,Encodage!B7619)&gt;0,"",IF(AND(Encodage!B7619&gt;=$G$2,Encodage!A7619&lt;=$H$2),Encodage!C7619,"")))</f>
        <v/>
      </c>
      <c r="C7619" s="62"/>
      <c r="D7619" s="61"/>
      <c r="E7619" s="61"/>
      <c r="F7619" s="61"/>
      <c r="G7619" s="61"/>
      <c r="H7619" s="61"/>
      <c r="I7619" s="61"/>
      <c r="J7619" s="61"/>
      <c r="K7619" s="61"/>
    </row>
    <row r="7620" spans="1:11">
      <c r="A7620" s="62" t="str">
        <f>IF(Encodage!A7620="","",IF(COUNTIF($A$2:A7619,Encodage!A7620),"",IF(AND(Encodage!A7620&gt;=$G$2,Encodage!A7620&lt;=$H$2),Encodage!B7620,"")))</f>
        <v/>
      </c>
      <c r="B7620" s="62" t="str">
        <f>IF(A7620="","",IF(COUNTIF($A$2:B7619,Encodage!B7620)&gt;0,"",IF(AND(Encodage!B7620&gt;=$G$2,Encodage!A7620&lt;=$H$2),Encodage!C7620,"")))</f>
        <v/>
      </c>
      <c r="C7620" s="62"/>
      <c r="D7620" s="61"/>
      <c r="E7620" s="61"/>
      <c r="F7620" s="61"/>
      <c r="G7620" s="61"/>
      <c r="H7620" s="61"/>
      <c r="I7620" s="61"/>
      <c r="J7620" s="61"/>
      <c r="K7620" s="61"/>
    </row>
    <row r="7621" spans="1:11">
      <c r="A7621" s="62" t="str">
        <f>IF(Encodage!A7621="","",IF(COUNTIF($A$2:A7620,Encodage!A7621),"",IF(AND(Encodage!A7621&gt;=$G$2,Encodage!A7621&lt;=$H$2),Encodage!B7621,"")))</f>
        <v/>
      </c>
      <c r="B7621" s="62" t="str">
        <f>IF(A7621="","",IF(COUNTIF($A$2:B7620,Encodage!B7621)&gt;0,"",IF(AND(Encodage!B7621&gt;=$G$2,Encodage!A7621&lt;=$H$2),Encodage!C7621,"")))</f>
        <v/>
      </c>
      <c r="C7621" s="62"/>
      <c r="D7621" s="61"/>
      <c r="E7621" s="61"/>
      <c r="F7621" s="61"/>
      <c r="G7621" s="61"/>
      <c r="H7621" s="61"/>
      <c r="I7621" s="61"/>
      <c r="J7621" s="61"/>
      <c r="K7621" s="61"/>
    </row>
    <row r="7622" spans="1:11">
      <c r="A7622" s="62" t="str">
        <f>IF(Encodage!A7622="","",IF(COUNTIF($A$2:A7621,Encodage!A7622),"",IF(AND(Encodage!A7622&gt;=$G$2,Encodage!A7622&lt;=$H$2),Encodage!B7622,"")))</f>
        <v/>
      </c>
      <c r="B7622" s="62" t="str">
        <f>IF(A7622="","",IF(COUNTIF($A$2:B7621,Encodage!B7622)&gt;0,"",IF(AND(Encodage!B7622&gt;=$G$2,Encodage!A7622&lt;=$H$2),Encodage!C7622,"")))</f>
        <v/>
      </c>
      <c r="C7622" s="62"/>
      <c r="D7622" s="61"/>
      <c r="E7622" s="61"/>
      <c r="F7622" s="61"/>
      <c r="G7622" s="61"/>
      <c r="H7622" s="61"/>
      <c r="I7622" s="61"/>
      <c r="J7622" s="61"/>
      <c r="K7622" s="61"/>
    </row>
    <row r="7623" spans="1:11">
      <c r="A7623" s="62" t="str">
        <f>IF(Encodage!A7623="","",IF(COUNTIF($A$2:A7622,Encodage!A7623),"",IF(AND(Encodage!A7623&gt;=$G$2,Encodage!A7623&lt;=$H$2),Encodage!B7623,"")))</f>
        <v/>
      </c>
      <c r="B7623" s="62" t="str">
        <f>IF(A7623="","",IF(COUNTIF($A$2:B7622,Encodage!B7623)&gt;0,"",IF(AND(Encodage!B7623&gt;=$G$2,Encodage!A7623&lt;=$H$2),Encodage!C7623,"")))</f>
        <v/>
      </c>
      <c r="C7623" s="62"/>
      <c r="D7623" s="61"/>
      <c r="E7623" s="61"/>
      <c r="F7623" s="61"/>
      <c r="G7623" s="61"/>
      <c r="H7623" s="61"/>
      <c r="I7623" s="61"/>
      <c r="J7623" s="61"/>
      <c r="K7623" s="61"/>
    </row>
    <row r="7624" spans="1:11">
      <c r="A7624" s="62" t="str">
        <f>IF(Encodage!A7624="","",IF(COUNTIF($A$2:A7623,Encodage!A7624),"",IF(AND(Encodage!A7624&gt;=$G$2,Encodage!A7624&lt;=$H$2),Encodage!B7624,"")))</f>
        <v/>
      </c>
      <c r="B7624" s="62" t="str">
        <f>IF(A7624="","",IF(COUNTIF($A$2:B7623,Encodage!B7624)&gt;0,"",IF(AND(Encodage!B7624&gt;=$G$2,Encodage!A7624&lt;=$H$2),Encodage!C7624,"")))</f>
        <v/>
      </c>
      <c r="C7624" s="62"/>
      <c r="D7624" s="61"/>
      <c r="E7624" s="61"/>
      <c r="F7624" s="61"/>
      <c r="G7624" s="61"/>
      <c r="H7624" s="61"/>
      <c r="I7624" s="61"/>
      <c r="J7624" s="61"/>
      <c r="K7624" s="61"/>
    </row>
    <row r="7625" spans="1:11">
      <c r="A7625" s="62" t="str">
        <f>IF(Encodage!A7625="","",IF(COUNTIF($A$2:A7624,Encodage!A7625),"",IF(AND(Encodage!A7625&gt;=$G$2,Encodage!A7625&lt;=$H$2),Encodage!B7625,"")))</f>
        <v/>
      </c>
      <c r="B7625" s="62" t="str">
        <f>IF(A7625="","",IF(COUNTIF($A$2:B7624,Encodage!B7625)&gt;0,"",IF(AND(Encodage!B7625&gt;=$G$2,Encodage!A7625&lt;=$H$2),Encodage!C7625,"")))</f>
        <v/>
      </c>
      <c r="C7625" s="62"/>
      <c r="D7625" s="61"/>
      <c r="E7625" s="61"/>
      <c r="F7625" s="61"/>
      <c r="G7625" s="61"/>
      <c r="H7625" s="61"/>
      <c r="I7625" s="61"/>
      <c r="J7625" s="61"/>
      <c r="K7625" s="61"/>
    </row>
    <row r="7626" spans="1:11">
      <c r="A7626" s="62" t="str">
        <f>IF(Encodage!A7626="","",IF(COUNTIF($A$2:A7625,Encodage!A7626),"",IF(AND(Encodage!A7626&gt;=$G$2,Encodage!A7626&lt;=$H$2),Encodage!B7626,"")))</f>
        <v/>
      </c>
      <c r="B7626" s="62" t="str">
        <f>IF(A7626="","",IF(COUNTIF($A$2:B7625,Encodage!B7626)&gt;0,"",IF(AND(Encodage!B7626&gt;=$G$2,Encodage!A7626&lt;=$H$2),Encodage!C7626,"")))</f>
        <v/>
      </c>
      <c r="C7626" s="62"/>
      <c r="D7626" s="61"/>
      <c r="E7626" s="61"/>
      <c r="F7626" s="61"/>
      <c r="G7626" s="61"/>
      <c r="H7626" s="61"/>
      <c r="I7626" s="61"/>
      <c r="J7626" s="61"/>
      <c r="K7626" s="61"/>
    </row>
    <row r="7627" spans="1:11">
      <c r="A7627" s="62" t="str">
        <f>IF(Encodage!A7627="","",IF(COUNTIF($A$2:A7626,Encodage!A7627),"",IF(AND(Encodage!A7627&gt;=$G$2,Encodage!A7627&lt;=$H$2),Encodage!B7627,"")))</f>
        <v/>
      </c>
      <c r="B7627" s="62" t="str">
        <f>IF(A7627="","",IF(COUNTIF($A$2:B7626,Encodage!B7627)&gt;0,"",IF(AND(Encodage!B7627&gt;=$G$2,Encodage!A7627&lt;=$H$2),Encodage!C7627,"")))</f>
        <v/>
      </c>
      <c r="C7627" s="62"/>
      <c r="D7627" s="61"/>
      <c r="E7627" s="61"/>
      <c r="F7627" s="61"/>
      <c r="G7627" s="61"/>
      <c r="H7627" s="61"/>
      <c r="I7627" s="61"/>
      <c r="J7627" s="61"/>
      <c r="K7627" s="61"/>
    </row>
    <row r="7628" spans="1:11">
      <c r="A7628" s="62" t="str">
        <f>IF(Encodage!A7628="","",IF(COUNTIF($A$2:A7627,Encodage!A7628),"",IF(AND(Encodage!A7628&gt;=$G$2,Encodage!A7628&lt;=$H$2),Encodage!B7628,"")))</f>
        <v/>
      </c>
      <c r="B7628" s="62" t="str">
        <f>IF(A7628="","",IF(COUNTIF($A$2:B7627,Encodage!B7628)&gt;0,"",IF(AND(Encodage!B7628&gt;=$G$2,Encodage!A7628&lt;=$H$2),Encodage!C7628,"")))</f>
        <v/>
      </c>
      <c r="C7628" s="62"/>
      <c r="D7628" s="61"/>
      <c r="E7628" s="61"/>
      <c r="F7628" s="61"/>
      <c r="G7628" s="61"/>
      <c r="H7628" s="61"/>
      <c r="I7628" s="61"/>
      <c r="J7628" s="61"/>
      <c r="K7628" s="61"/>
    </row>
    <row r="7629" spans="1:11">
      <c r="A7629" s="62" t="str">
        <f>IF(Encodage!A7629="","",IF(COUNTIF($A$2:A7628,Encodage!A7629),"",IF(AND(Encodage!A7629&gt;=$G$2,Encodage!A7629&lt;=$H$2),Encodage!B7629,"")))</f>
        <v/>
      </c>
      <c r="B7629" s="62" t="str">
        <f>IF(A7629="","",IF(COUNTIF($A$2:B7628,Encodage!B7629)&gt;0,"",IF(AND(Encodage!B7629&gt;=$G$2,Encodage!A7629&lt;=$H$2),Encodage!C7629,"")))</f>
        <v/>
      </c>
      <c r="C7629" s="62"/>
      <c r="D7629" s="61"/>
      <c r="E7629" s="61"/>
      <c r="F7629" s="61"/>
      <c r="G7629" s="61"/>
      <c r="H7629" s="61"/>
      <c r="I7629" s="61"/>
      <c r="J7629" s="61"/>
      <c r="K7629" s="61"/>
    </row>
    <row r="7630" spans="1:11">
      <c r="A7630" s="62" t="str">
        <f>IF(Encodage!A7630="","",IF(COUNTIF($A$2:A7629,Encodage!A7630),"",IF(AND(Encodage!A7630&gt;=$G$2,Encodage!A7630&lt;=$H$2),Encodage!B7630,"")))</f>
        <v/>
      </c>
      <c r="B7630" s="62" t="str">
        <f>IF(A7630="","",IF(COUNTIF($A$2:B7629,Encodage!B7630)&gt;0,"",IF(AND(Encodage!B7630&gt;=$G$2,Encodage!A7630&lt;=$H$2),Encodage!C7630,"")))</f>
        <v/>
      </c>
      <c r="C7630" s="62"/>
      <c r="D7630" s="61"/>
      <c r="E7630" s="61"/>
      <c r="F7630" s="61"/>
      <c r="G7630" s="61"/>
      <c r="H7630" s="61"/>
      <c r="I7630" s="61"/>
      <c r="J7630" s="61"/>
      <c r="K7630" s="61"/>
    </row>
    <row r="7631" spans="1:11">
      <c r="A7631" s="62" t="str">
        <f>IF(Encodage!A7631="","",IF(COUNTIF($A$2:A7630,Encodage!A7631),"",IF(AND(Encodage!A7631&gt;=$G$2,Encodage!A7631&lt;=$H$2),Encodage!B7631,"")))</f>
        <v/>
      </c>
      <c r="B7631" s="62" t="str">
        <f>IF(A7631="","",IF(COUNTIF($A$2:B7630,Encodage!B7631)&gt;0,"",IF(AND(Encodage!B7631&gt;=$G$2,Encodage!A7631&lt;=$H$2),Encodage!C7631,"")))</f>
        <v/>
      </c>
      <c r="C7631" s="62"/>
      <c r="D7631" s="61"/>
      <c r="E7631" s="61"/>
      <c r="F7631" s="61"/>
      <c r="G7631" s="61"/>
      <c r="H7631" s="61"/>
      <c r="I7631" s="61"/>
      <c r="J7631" s="61"/>
      <c r="K7631" s="61"/>
    </row>
    <row r="7632" spans="1:11">
      <c r="A7632" s="62" t="str">
        <f>IF(Encodage!A7632="","",IF(COUNTIF($A$2:A7631,Encodage!A7632),"",IF(AND(Encodage!A7632&gt;=$G$2,Encodage!A7632&lt;=$H$2),Encodage!B7632,"")))</f>
        <v/>
      </c>
      <c r="B7632" s="62" t="str">
        <f>IF(A7632="","",IF(COUNTIF($A$2:B7631,Encodage!B7632)&gt;0,"",IF(AND(Encodage!B7632&gt;=$G$2,Encodage!A7632&lt;=$H$2),Encodage!C7632,"")))</f>
        <v/>
      </c>
      <c r="C7632" s="62"/>
      <c r="D7632" s="61"/>
      <c r="E7632" s="61"/>
      <c r="F7632" s="61"/>
      <c r="G7632" s="61"/>
      <c r="H7632" s="61"/>
      <c r="I7632" s="61"/>
      <c r="J7632" s="61"/>
      <c r="K7632" s="61"/>
    </row>
    <row r="7633" spans="1:11">
      <c r="A7633" s="62" t="str">
        <f>IF(Encodage!A7633="","",IF(COUNTIF($A$2:A7632,Encodage!A7633),"",IF(AND(Encodage!A7633&gt;=$G$2,Encodage!A7633&lt;=$H$2),Encodage!B7633,"")))</f>
        <v/>
      </c>
      <c r="B7633" s="62" t="str">
        <f>IF(A7633="","",IF(COUNTIF($A$2:B7632,Encodage!B7633)&gt;0,"",IF(AND(Encodage!B7633&gt;=$G$2,Encodage!A7633&lt;=$H$2),Encodage!C7633,"")))</f>
        <v/>
      </c>
      <c r="C7633" s="62"/>
      <c r="D7633" s="61"/>
      <c r="E7633" s="61"/>
      <c r="F7633" s="61"/>
      <c r="G7633" s="61"/>
      <c r="H7633" s="61"/>
      <c r="I7633" s="61"/>
      <c r="J7633" s="61"/>
      <c r="K7633" s="61"/>
    </row>
    <row r="7634" spans="1:11">
      <c r="A7634" s="62" t="str">
        <f>IF(Encodage!A7634="","",IF(COUNTIF($A$2:A7633,Encodage!A7634),"",IF(AND(Encodage!A7634&gt;=$G$2,Encodage!A7634&lt;=$H$2),Encodage!B7634,"")))</f>
        <v/>
      </c>
      <c r="B7634" s="62" t="str">
        <f>IF(A7634="","",IF(COUNTIF($A$2:B7633,Encodage!B7634)&gt;0,"",IF(AND(Encodage!B7634&gt;=$G$2,Encodage!A7634&lt;=$H$2),Encodage!C7634,"")))</f>
        <v/>
      </c>
      <c r="C7634" s="62"/>
      <c r="D7634" s="61"/>
      <c r="E7634" s="61"/>
      <c r="F7634" s="61"/>
      <c r="G7634" s="61"/>
      <c r="H7634" s="61"/>
      <c r="I7634" s="61"/>
      <c r="J7634" s="61"/>
      <c r="K7634" s="61"/>
    </row>
    <row r="7635" spans="1:11">
      <c r="A7635" s="62" t="str">
        <f>IF(Encodage!A7635="","",IF(COUNTIF($A$2:A7634,Encodage!A7635),"",IF(AND(Encodage!A7635&gt;=$G$2,Encodage!A7635&lt;=$H$2),Encodage!B7635,"")))</f>
        <v/>
      </c>
      <c r="B7635" s="62" t="str">
        <f>IF(A7635="","",IF(COUNTIF($A$2:B7634,Encodage!B7635)&gt;0,"",IF(AND(Encodage!B7635&gt;=$G$2,Encodage!A7635&lt;=$H$2),Encodage!C7635,"")))</f>
        <v/>
      </c>
      <c r="C7635" s="62"/>
      <c r="D7635" s="61"/>
      <c r="E7635" s="61"/>
      <c r="F7635" s="61"/>
      <c r="G7635" s="61"/>
      <c r="H7635" s="61"/>
      <c r="I7635" s="61"/>
      <c r="J7635" s="61"/>
      <c r="K7635" s="61"/>
    </row>
    <row r="7636" spans="1:11">
      <c r="A7636" s="62" t="str">
        <f>IF(Encodage!A7636="","",IF(COUNTIF($A$2:A7635,Encodage!A7636),"",IF(AND(Encodage!A7636&gt;=$G$2,Encodage!A7636&lt;=$H$2),Encodage!B7636,"")))</f>
        <v/>
      </c>
      <c r="B7636" s="62" t="str">
        <f>IF(A7636="","",IF(COUNTIF($A$2:B7635,Encodage!B7636)&gt;0,"",IF(AND(Encodage!B7636&gt;=$G$2,Encodage!A7636&lt;=$H$2),Encodage!C7636,"")))</f>
        <v/>
      </c>
      <c r="C7636" s="62"/>
      <c r="D7636" s="61"/>
      <c r="E7636" s="61"/>
      <c r="F7636" s="61"/>
      <c r="G7636" s="61"/>
      <c r="H7636" s="61"/>
      <c r="I7636" s="61"/>
      <c r="J7636" s="61"/>
      <c r="K7636" s="61"/>
    </row>
    <row r="7637" spans="1:11">
      <c r="A7637" s="62" t="str">
        <f>IF(Encodage!A7637="","",IF(COUNTIF($A$2:A7636,Encodage!A7637),"",IF(AND(Encodage!A7637&gt;=$G$2,Encodage!A7637&lt;=$H$2),Encodage!B7637,"")))</f>
        <v/>
      </c>
      <c r="B7637" s="62" t="str">
        <f>IF(A7637="","",IF(COUNTIF($A$2:B7636,Encodage!B7637)&gt;0,"",IF(AND(Encodage!B7637&gt;=$G$2,Encodage!A7637&lt;=$H$2),Encodage!C7637,"")))</f>
        <v/>
      </c>
      <c r="C7637" s="62"/>
      <c r="D7637" s="61"/>
      <c r="E7637" s="61"/>
      <c r="F7637" s="61"/>
      <c r="G7637" s="61"/>
      <c r="H7637" s="61"/>
      <c r="I7637" s="61"/>
      <c r="J7637" s="61"/>
      <c r="K7637" s="61"/>
    </row>
    <row r="7638" spans="1:11">
      <c r="A7638" s="62" t="str">
        <f>IF(Encodage!A7638="","",IF(COUNTIF($A$2:A7637,Encodage!A7638),"",IF(AND(Encodage!A7638&gt;=$G$2,Encodage!A7638&lt;=$H$2),Encodage!B7638,"")))</f>
        <v/>
      </c>
      <c r="B7638" s="62" t="str">
        <f>IF(A7638="","",IF(COUNTIF($A$2:B7637,Encodage!B7638)&gt;0,"",IF(AND(Encodage!B7638&gt;=$G$2,Encodage!A7638&lt;=$H$2),Encodage!C7638,"")))</f>
        <v/>
      </c>
      <c r="C7638" s="62"/>
      <c r="D7638" s="61"/>
      <c r="E7638" s="61"/>
      <c r="F7638" s="61"/>
      <c r="G7638" s="61"/>
      <c r="H7638" s="61"/>
      <c r="I7638" s="61"/>
      <c r="J7638" s="61"/>
      <c r="K7638" s="61"/>
    </row>
    <row r="7639" spans="1:11">
      <c r="A7639" s="62" t="str">
        <f>IF(Encodage!A7639="","",IF(COUNTIF($A$2:A7638,Encodage!A7639),"",IF(AND(Encodage!A7639&gt;=$G$2,Encodage!A7639&lt;=$H$2),Encodage!B7639,"")))</f>
        <v/>
      </c>
      <c r="B7639" s="62" t="str">
        <f>IF(A7639="","",IF(COUNTIF($A$2:B7638,Encodage!B7639)&gt;0,"",IF(AND(Encodage!B7639&gt;=$G$2,Encodage!A7639&lt;=$H$2),Encodage!C7639,"")))</f>
        <v/>
      </c>
      <c r="C7639" s="62"/>
      <c r="D7639" s="61"/>
      <c r="E7639" s="61"/>
      <c r="F7639" s="61"/>
      <c r="G7639" s="61"/>
      <c r="H7639" s="61"/>
      <c r="I7639" s="61"/>
      <c r="J7639" s="61"/>
      <c r="K7639" s="61"/>
    </row>
    <row r="7640" spans="1:11">
      <c r="A7640" s="62" t="str">
        <f>IF(Encodage!A7640="","",IF(COUNTIF($A$2:A7639,Encodage!A7640),"",IF(AND(Encodage!A7640&gt;=$G$2,Encodage!A7640&lt;=$H$2),Encodage!B7640,"")))</f>
        <v/>
      </c>
      <c r="B7640" s="62" t="str">
        <f>IF(A7640="","",IF(COUNTIF($A$2:B7639,Encodage!B7640)&gt;0,"",IF(AND(Encodage!B7640&gt;=$G$2,Encodage!A7640&lt;=$H$2),Encodage!C7640,"")))</f>
        <v/>
      </c>
      <c r="C7640" s="62"/>
      <c r="D7640" s="61"/>
      <c r="E7640" s="61"/>
      <c r="F7640" s="61"/>
      <c r="G7640" s="61"/>
      <c r="H7640" s="61"/>
      <c r="I7640" s="61"/>
      <c r="J7640" s="61"/>
      <c r="K7640" s="61"/>
    </row>
    <row r="7641" spans="1:11">
      <c r="A7641" s="62" t="str">
        <f>IF(Encodage!A7641="","",IF(COUNTIF($A$2:A7640,Encodage!A7641),"",IF(AND(Encodage!A7641&gt;=$G$2,Encodage!A7641&lt;=$H$2),Encodage!B7641,"")))</f>
        <v/>
      </c>
      <c r="B7641" s="62" t="str">
        <f>IF(A7641="","",IF(COUNTIF($A$2:B7640,Encodage!B7641)&gt;0,"",IF(AND(Encodage!B7641&gt;=$G$2,Encodage!A7641&lt;=$H$2),Encodage!C7641,"")))</f>
        <v/>
      </c>
      <c r="C7641" s="62"/>
      <c r="D7641" s="61"/>
      <c r="E7641" s="61"/>
      <c r="F7641" s="61"/>
      <c r="G7641" s="61"/>
      <c r="H7641" s="61"/>
      <c r="I7641" s="61"/>
      <c r="J7641" s="61"/>
      <c r="K7641" s="61"/>
    </row>
    <row r="7642" spans="1:11">
      <c r="A7642" s="62" t="str">
        <f>IF(Encodage!A7642="","",IF(COUNTIF($A$2:A7641,Encodage!A7642),"",IF(AND(Encodage!A7642&gt;=$G$2,Encodage!A7642&lt;=$H$2),Encodage!B7642,"")))</f>
        <v/>
      </c>
      <c r="B7642" s="62" t="str">
        <f>IF(A7642="","",IF(COUNTIF($A$2:B7641,Encodage!B7642)&gt;0,"",IF(AND(Encodage!B7642&gt;=$G$2,Encodage!A7642&lt;=$H$2),Encodage!C7642,"")))</f>
        <v/>
      </c>
      <c r="C7642" s="62"/>
      <c r="D7642" s="61"/>
      <c r="E7642" s="61"/>
      <c r="F7642" s="61"/>
      <c r="G7642" s="61"/>
      <c r="H7642" s="61"/>
      <c r="I7642" s="61"/>
      <c r="J7642" s="61"/>
      <c r="K7642" s="61"/>
    </row>
    <row r="7643" spans="1:11">
      <c r="A7643" s="62" t="str">
        <f>IF(Encodage!A7643="","",IF(COUNTIF($A$2:A7642,Encodage!A7643),"",IF(AND(Encodage!A7643&gt;=$G$2,Encodage!A7643&lt;=$H$2),Encodage!B7643,"")))</f>
        <v/>
      </c>
      <c r="B7643" s="62" t="str">
        <f>IF(A7643="","",IF(COUNTIF($A$2:B7642,Encodage!B7643)&gt;0,"",IF(AND(Encodage!B7643&gt;=$G$2,Encodage!A7643&lt;=$H$2),Encodage!C7643,"")))</f>
        <v/>
      </c>
      <c r="C7643" s="62"/>
      <c r="D7643" s="61"/>
      <c r="E7643" s="61"/>
      <c r="F7643" s="61"/>
      <c r="G7643" s="61"/>
      <c r="H7643" s="61"/>
      <c r="I7643" s="61"/>
      <c r="J7643" s="61"/>
      <c r="K7643" s="61"/>
    </row>
    <row r="7644" spans="1:11">
      <c r="A7644" s="62" t="str">
        <f>IF(Encodage!A7644="","",IF(COUNTIF($A$2:A7643,Encodage!A7644),"",IF(AND(Encodage!A7644&gt;=$G$2,Encodage!A7644&lt;=$H$2),Encodage!B7644,"")))</f>
        <v/>
      </c>
      <c r="B7644" s="62" t="str">
        <f>IF(A7644="","",IF(COUNTIF($A$2:B7643,Encodage!B7644)&gt;0,"",IF(AND(Encodage!B7644&gt;=$G$2,Encodage!A7644&lt;=$H$2),Encodage!C7644,"")))</f>
        <v/>
      </c>
      <c r="C7644" s="62"/>
      <c r="D7644" s="61"/>
      <c r="E7644" s="61"/>
      <c r="F7644" s="61"/>
      <c r="G7644" s="61"/>
      <c r="H7644" s="61"/>
      <c r="I7644" s="61"/>
      <c r="J7644" s="61"/>
      <c r="K7644" s="61"/>
    </row>
    <row r="7645" spans="1:11">
      <c r="A7645" s="62" t="str">
        <f>IF(Encodage!A7645="","",IF(COUNTIF($A$2:A7644,Encodage!A7645),"",IF(AND(Encodage!A7645&gt;=$G$2,Encodage!A7645&lt;=$H$2),Encodage!B7645,"")))</f>
        <v/>
      </c>
      <c r="B7645" s="62" t="str">
        <f>IF(A7645="","",IF(COUNTIF($A$2:B7644,Encodage!B7645)&gt;0,"",IF(AND(Encodage!B7645&gt;=$G$2,Encodage!A7645&lt;=$H$2),Encodage!C7645,"")))</f>
        <v/>
      </c>
      <c r="C7645" s="62"/>
      <c r="D7645" s="61"/>
      <c r="E7645" s="61"/>
      <c r="F7645" s="61"/>
      <c r="G7645" s="61"/>
      <c r="H7645" s="61"/>
      <c r="I7645" s="61"/>
      <c r="J7645" s="61"/>
      <c r="K7645" s="61"/>
    </row>
    <row r="7646" spans="1:11">
      <c r="A7646" s="62" t="str">
        <f>IF(Encodage!A7646="","",IF(COUNTIF($A$2:A7645,Encodage!A7646),"",IF(AND(Encodage!A7646&gt;=$G$2,Encodage!A7646&lt;=$H$2),Encodage!B7646,"")))</f>
        <v/>
      </c>
      <c r="B7646" s="62" t="str">
        <f>IF(A7646="","",IF(COUNTIF($A$2:B7645,Encodage!B7646)&gt;0,"",IF(AND(Encodage!B7646&gt;=$G$2,Encodage!A7646&lt;=$H$2),Encodage!C7646,"")))</f>
        <v/>
      </c>
      <c r="C7646" s="62"/>
      <c r="D7646" s="61"/>
      <c r="E7646" s="61"/>
      <c r="F7646" s="61"/>
      <c r="G7646" s="61"/>
      <c r="H7646" s="61"/>
      <c r="I7646" s="61"/>
      <c r="J7646" s="61"/>
      <c r="K7646" s="61"/>
    </row>
    <row r="7647" spans="1:11">
      <c r="A7647" s="62" t="str">
        <f>IF(Encodage!A7647="","",IF(COUNTIF($A$2:A7646,Encodage!A7647),"",IF(AND(Encodage!A7647&gt;=$G$2,Encodage!A7647&lt;=$H$2),Encodage!B7647,"")))</f>
        <v/>
      </c>
      <c r="B7647" s="62" t="str">
        <f>IF(A7647="","",IF(COUNTIF($A$2:B7646,Encodage!B7647)&gt;0,"",IF(AND(Encodage!B7647&gt;=$G$2,Encodage!A7647&lt;=$H$2),Encodage!C7647,"")))</f>
        <v/>
      </c>
      <c r="C7647" s="62"/>
      <c r="D7647" s="61"/>
      <c r="E7647" s="61"/>
      <c r="F7647" s="61"/>
      <c r="G7647" s="61"/>
      <c r="H7647" s="61"/>
      <c r="I7647" s="61"/>
      <c r="J7647" s="61"/>
      <c r="K7647" s="61"/>
    </row>
    <row r="7648" spans="1:11">
      <c r="A7648" s="62" t="str">
        <f>IF(Encodage!A7648="","",IF(COUNTIF($A$2:A7647,Encodage!A7648),"",IF(AND(Encodage!A7648&gt;=$G$2,Encodage!A7648&lt;=$H$2),Encodage!B7648,"")))</f>
        <v/>
      </c>
      <c r="B7648" s="62" t="str">
        <f>IF(A7648="","",IF(COUNTIF($A$2:B7647,Encodage!B7648)&gt;0,"",IF(AND(Encodage!B7648&gt;=$G$2,Encodage!A7648&lt;=$H$2),Encodage!C7648,"")))</f>
        <v/>
      </c>
      <c r="C7648" s="62"/>
      <c r="D7648" s="61"/>
      <c r="E7648" s="61"/>
      <c r="F7648" s="61"/>
      <c r="G7648" s="61"/>
      <c r="H7648" s="61"/>
      <c r="I7648" s="61"/>
      <c r="J7648" s="61"/>
      <c r="K7648" s="61"/>
    </row>
    <row r="7649" spans="1:11">
      <c r="A7649" s="62" t="str">
        <f>IF(Encodage!A7649="","",IF(COUNTIF($A$2:A7648,Encodage!A7649),"",IF(AND(Encodage!A7649&gt;=$G$2,Encodage!A7649&lt;=$H$2),Encodage!B7649,"")))</f>
        <v/>
      </c>
      <c r="B7649" s="62" t="str">
        <f>IF(A7649="","",IF(COUNTIF($A$2:B7648,Encodage!B7649)&gt;0,"",IF(AND(Encodage!B7649&gt;=$G$2,Encodage!A7649&lt;=$H$2),Encodage!C7649,"")))</f>
        <v/>
      </c>
      <c r="C7649" s="62"/>
      <c r="D7649" s="61"/>
      <c r="E7649" s="61"/>
      <c r="F7649" s="61"/>
      <c r="G7649" s="61"/>
      <c r="H7649" s="61"/>
      <c r="I7649" s="61"/>
      <c r="J7649" s="61"/>
      <c r="K7649" s="61"/>
    </row>
    <row r="7650" spans="1:11">
      <c r="A7650" s="62" t="str">
        <f>IF(Encodage!A7650="","",IF(COUNTIF($A$2:A7649,Encodage!A7650),"",IF(AND(Encodage!A7650&gt;=$G$2,Encodage!A7650&lt;=$H$2),Encodage!B7650,"")))</f>
        <v/>
      </c>
      <c r="B7650" s="62" t="str">
        <f>IF(A7650="","",IF(COUNTIF($A$2:B7649,Encodage!B7650)&gt;0,"",IF(AND(Encodage!B7650&gt;=$G$2,Encodage!A7650&lt;=$H$2),Encodage!C7650,"")))</f>
        <v/>
      </c>
      <c r="C7650" s="62"/>
      <c r="D7650" s="61"/>
      <c r="E7650" s="61"/>
      <c r="F7650" s="61"/>
      <c r="G7650" s="61"/>
      <c r="H7650" s="61"/>
      <c r="I7650" s="61"/>
      <c r="J7650" s="61"/>
      <c r="K7650" s="61"/>
    </row>
    <row r="7651" spans="1:11">
      <c r="A7651" s="62" t="str">
        <f>IF(Encodage!A7651="","",IF(COUNTIF($A$2:A7650,Encodage!A7651),"",IF(AND(Encodage!A7651&gt;=$G$2,Encodage!A7651&lt;=$H$2),Encodage!B7651,"")))</f>
        <v/>
      </c>
      <c r="B7651" s="62" t="str">
        <f>IF(A7651="","",IF(COUNTIF($A$2:B7650,Encodage!B7651)&gt;0,"",IF(AND(Encodage!B7651&gt;=$G$2,Encodage!A7651&lt;=$H$2),Encodage!C7651,"")))</f>
        <v/>
      </c>
      <c r="C7651" s="62"/>
      <c r="D7651" s="61"/>
      <c r="E7651" s="61"/>
      <c r="F7651" s="61"/>
      <c r="G7651" s="61"/>
      <c r="H7651" s="61"/>
      <c r="I7651" s="61"/>
      <c r="J7651" s="61"/>
      <c r="K7651" s="61"/>
    </row>
    <row r="7652" spans="1:11">
      <c r="A7652" s="62" t="str">
        <f>IF(Encodage!A7652="","",IF(COUNTIF($A$2:A7651,Encodage!A7652),"",IF(AND(Encodage!A7652&gt;=$G$2,Encodage!A7652&lt;=$H$2),Encodage!B7652,"")))</f>
        <v/>
      </c>
      <c r="B7652" s="62" t="str">
        <f>IF(A7652="","",IF(COUNTIF($A$2:B7651,Encodage!B7652)&gt;0,"",IF(AND(Encodage!B7652&gt;=$G$2,Encodage!A7652&lt;=$H$2),Encodage!C7652,"")))</f>
        <v/>
      </c>
      <c r="C7652" s="62"/>
      <c r="D7652" s="61"/>
      <c r="E7652" s="61"/>
      <c r="F7652" s="61"/>
      <c r="G7652" s="61"/>
      <c r="H7652" s="61"/>
      <c r="I7652" s="61"/>
      <c r="J7652" s="61"/>
      <c r="K7652" s="61"/>
    </row>
    <row r="7653" spans="1:11">
      <c r="A7653" s="62" t="str">
        <f>IF(Encodage!A7653="","",IF(COUNTIF($A$2:A7652,Encodage!A7653),"",IF(AND(Encodage!A7653&gt;=$G$2,Encodage!A7653&lt;=$H$2),Encodage!B7653,"")))</f>
        <v/>
      </c>
      <c r="B7653" s="62" t="str">
        <f>IF(A7653="","",IF(COUNTIF($A$2:B7652,Encodage!B7653)&gt;0,"",IF(AND(Encodage!B7653&gt;=$G$2,Encodage!A7653&lt;=$H$2),Encodage!C7653,"")))</f>
        <v/>
      </c>
      <c r="C7653" s="62"/>
      <c r="D7653" s="61"/>
      <c r="E7653" s="61"/>
      <c r="F7653" s="61"/>
      <c r="G7653" s="61"/>
      <c r="H7653" s="61"/>
      <c r="I7653" s="61"/>
      <c r="J7653" s="61"/>
      <c r="K7653" s="61"/>
    </row>
    <row r="7654" spans="1:11">
      <c r="A7654" s="62" t="str">
        <f>IF(Encodage!A7654="","",IF(COUNTIF($A$2:A7653,Encodage!A7654),"",IF(AND(Encodage!A7654&gt;=$G$2,Encodage!A7654&lt;=$H$2),Encodage!B7654,"")))</f>
        <v/>
      </c>
      <c r="B7654" s="62" t="str">
        <f>IF(A7654="","",IF(COUNTIF($A$2:B7653,Encodage!B7654)&gt;0,"",IF(AND(Encodage!B7654&gt;=$G$2,Encodage!A7654&lt;=$H$2),Encodage!C7654,"")))</f>
        <v/>
      </c>
      <c r="C7654" s="62"/>
      <c r="D7654" s="61"/>
      <c r="E7654" s="61"/>
      <c r="F7654" s="61"/>
      <c r="G7654" s="61"/>
      <c r="H7654" s="61"/>
      <c r="I7654" s="61"/>
      <c r="J7654" s="61"/>
      <c r="K7654" s="61"/>
    </row>
    <row r="7655" spans="1:11">
      <c r="A7655" s="62" t="str">
        <f>IF(Encodage!A7655="","",IF(COUNTIF($A$2:A7654,Encodage!A7655),"",IF(AND(Encodage!A7655&gt;=$G$2,Encodage!A7655&lt;=$H$2),Encodage!B7655,"")))</f>
        <v/>
      </c>
      <c r="B7655" s="62" t="str">
        <f>IF(A7655="","",IF(COUNTIF($A$2:B7654,Encodage!B7655)&gt;0,"",IF(AND(Encodage!B7655&gt;=$G$2,Encodage!A7655&lt;=$H$2),Encodage!C7655,"")))</f>
        <v/>
      </c>
      <c r="C7655" s="62"/>
      <c r="D7655" s="61"/>
      <c r="E7655" s="61"/>
      <c r="F7655" s="61"/>
      <c r="G7655" s="61"/>
      <c r="H7655" s="61"/>
      <c r="I7655" s="61"/>
      <c r="J7655" s="61"/>
      <c r="K7655" s="61"/>
    </row>
    <row r="7656" spans="1:11">
      <c r="A7656" s="62" t="str">
        <f>IF(Encodage!A7656="","",IF(COUNTIF($A$2:A7655,Encodage!A7656),"",IF(AND(Encodage!A7656&gt;=$G$2,Encodage!A7656&lt;=$H$2),Encodage!B7656,"")))</f>
        <v/>
      </c>
      <c r="B7656" s="62" t="str">
        <f>IF(A7656="","",IF(COUNTIF($A$2:B7655,Encodage!B7656)&gt;0,"",IF(AND(Encodage!B7656&gt;=$G$2,Encodage!A7656&lt;=$H$2),Encodage!C7656,"")))</f>
        <v/>
      </c>
      <c r="C7656" s="62"/>
      <c r="D7656" s="61"/>
      <c r="E7656" s="61"/>
      <c r="F7656" s="61"/>
      <c r="G7656" s="61"/>
      <c r="H7656" s="61"/>
      <c r="I7656" s="61"/>
      <c r="J7656" s="61"/>
      <c r="K7656" s="61"/>
    </row>
    <row r="7657" spans="1:11">
      <c r="A7657" s="62" t="str">
        <f>IF(Encodage!A7657="","",IF(COUNTIF($A$2:A7656,Encodage!A7657),"",IF(AND(Encodage!A7657&gt;=$G$2,Encodage!A7657&lt;=$H$2),Encodage!B7657,"")))</f>
        <v/>
      </c>
      <c r="B7657" s="62" t="str">
        <f>IF(A7657="","",IF(COUNTIF($A$2:B7656,Encodage!B7657)&gt;0,"",IF(AND(Encodage!B7657&gt;=$G$2,Encodage!A7657&lt;=$H$2),Encodage!C7657,"")))</f>
        <v/>
      </c>
      <c r="C7657" s="62"/>
      <c r="D7657" s="61"/>
      <c r="E7657" s="61"/>
      <c r="F7657" s="61"/>
      <c r="G7657" s="61"/>
      <c r="H7657" s="61"/>
      <c r="I7657" s="61"/>
      <c r="J7657" s="61"/>
      <c r="K7657" s="61"/>
    </row>
    <row r="7658" spans="1:11">
      <c r="A7658" s="62" t="str">
        <f>IF(Encodage!A7658="","",IF(COUNTIF($A$2:A7657,Encodage!A7658),"",IF(AND(Encodage!A7658&gt;=$G$2,Encodage!A7658&lt;=$H$2),Encodage!B7658,"")))</f>
        <v/>
      </c>
      <c r="B7658" s="62" t="str">
        <f>IF(A7658="","",IF(COUNTIF($A$2:B7657,Encodage!B7658)&gt;0,"",IF(AND(Encodage!B7658&gt;=$G$2,Encodage!A7658&lt;=$H$2),Encodage!C7658,"")))</f>
        <v/>
      </c>
      <c r="C7658" s="62"/>
      <c r="D7658" s="61"/>
      <c r="E7658" s="61"/>
      <c r="F7658" s="61"/>
      <c r="G7658" s="61"/>
      <c r="H7658" s="61"/>
      <c r="I7658" s="61"/>
      <c r="J7658" s="61"/>
      <c r="K7658" s="61"/>
    </row>
    <row r="7659" spans="1:11">
      <c r="A7659" s="62" t="str">
        <f>IF(Encodage!A7659="","",IF(COUNTIF($A$2:A7658,Encodage!A7659),"",IF(AND(Encodage!A7659&gt;=$G$2,Encodage!A7659&lt;=$H$2),Encodage!B7659,"")))</f>
        <v/>
      </c>
      <c r="B7659" s="62" t="str">
        <f>IF(A7659="","",IF(COUNTIF($A$2:B7658,Encodage!B7659)&gt;0,"",IF(AND(Encodage!B7659&gt;=$G$2,Encodage!A7659&lt;=$H$2),Encodage!C7659,"")))</f>
        <v/>
      </c>
      <c r="C7659" s="62"/>
      <c r="D7659" s="61"/>
      <c r="E7659" s="61"/>
      <c r="F7659" s="61"/>
      <c r="G7659" s="61"/>
      <c r="H7659" s="61"/>
      <c r="I7659" s="61"/>
      <c r="J7659" s="61"/>
      <c r="K7659" s="61"/>
    </row>
    <row r="7660" spans="1:11">
      <c r="A7660" s="62" t="str">
        <f>IF(Encodage!A7660="","",IF(COUNTIF($A$2:A7659,Encodage!A7660),"",IF(AND(Encodage!A7660&gt;=$G$2,Encodage!A7660&lt;=$H$2),Encodage!B7660,"")))</f>
        <v/>
      </c>
      <c r="B7660" s="62" t="str">
        <f>IF(A7660="","",IF(COUNTIF($A$2:B7659,Encodage!B7660)&gt;0,"",IF(AND(Encodage!B7660&gt;=$G$2,Encodage!A7660&lt;=$H$2),Encodage!C7660,"")))</f>
        <v/>
      </c>
      <c r="C7660" s="62"/>
      <c r="D7660" s="61"/>
      <c r="E7660" s="61"/>
      <c r="F7660" s="61"/>
      <c r="G7660" s="61"/>
      <c r="H7660" s="61"/>
      <c r="I7660" s="61"/>
      <c r="J7660" s="61"/>
      <c r="K7660" s="61"/>
    </row>
    <row r="7661" spans="1:11">
      <c r="A7661" s="62" t="str">
        <f>IF(Encodage!A7661="","",IF(COUNTIF($A$2:A7660,Encodage!A7661),"",IF(AND(Encodage!A7661&gt;=$G$2,Encodage!A7661&lt;=$H$2),Encodage!B7661,"")))</f>
        <v/>
      </c>
      <c r="B7661" s="62" t="str">
        <f>IF(A7661="","",IF(COUNTIF($A$2:B7660,Encodage!B7661)&gt;0,"",IF(AND(Encodage!B7661&gt;=$G$2,Encodage!A7661&lt;=$H$2),Encodage!C7661,"")))</f>
        <v/>
      </c>
      <c r="C7661" s="62"/>
      <c r="D7661" s="61"/>
      <c r="E7661" s="61"/>
      <c r="F7661" s="61"/>
      <c r="G7661" s="61"/>
      <c r="H7661" s="61"/>
      <c r="I7661" s="61"/>
      <c r="J7661" s="61"/>
      <c r="K7661" s="61"/>
    </row>
    <row r="7662" spans="1:11">
      <c r="A7662" s="62" t="str">
        <f>IF(Encodage!A7662="","",IF(COUNTIF($A$2:A7661,Encodage!A7662),"",IF(AND(Encodage!A7662&gt;=$G$2,Encodage!A7662&lt;=$H$2),Encodage!B7662,"")))</f>
        <v/>
      </c>
      <c r="B7662" s="62" t="str">
        <f>IF(A7662="","",IF(COUNTIF($A$2:B7661,Encodage!B7662)&gt;0,"",IF(AND(Encodage!B7662&gt;=$G$2,Encodage!A7662&lt;=$H$2),Encodage!C7662,"")))</f>
        <v/>
      </c>
      <c r="C7662" s="62"/>
      <c r="D7662" s="61"/>
      <c r="E7662" s="61"/>
      <c r="F7662" s="61"/>
      <c r="G7662" s="61"/>
      <c r="H7662" s="61"/>
      <c r="I7662" s="61"/>
      <c r="J7662" s="61"/>
      <c r="K7662" s="61"/>
    </row>
    <row r="7663" spans="1:11">
      <c r="A7663" s="62" t="str">
        <f>IF(Encodage!A7663="","",IF(COUNTIF($A$2:A7662,Encodage!A7663),"",IF(AND(Encodage!A7663&gt;=$G$2,Encodage!A7663&lt;=$H$2),Encodage!B7663,"")))</f>
        <v/>
      </c>
      <c r="B7663" s="62" t="str">
        <f>IF(A7663="","",IF(COUNTIF($A$2:B7662,Encodage!B7663)&gt;0,"",IF(AND(Encodage!B7663&gt;=$G$2,Encodage!A7663&lt;=$H$2),Encodage!C7663,"")))</f>
        <v/>
      </c>
      <c r="C7663" s="62"/>
      <c r="D7663" s="61"/>
      <c r="E7663" s="61"/>
      <c r="F7663" s="61"/>
      <c r="G7663" s="61"/>
      <c r="H7663" s="61"/>
      <c r="I7663" s="61"/>
      <c r="J7663" s="61"/>
      <c r="K7663" s="61"/>
    </row>
    <row r="7664" spans="1:11">
      <c r="A7664" s="62" t="str">
        <f>IF(Encodage!A7664="","",IF(COUNTIF($A$2:A7663,Encodage!A7664),"",IF(AND(Encodage!A7664&gt;=$G$2,Encodage!A7664&lt;=$H$2),Encodage!B7664,"")))</f>
        <v/>
      </c>
      <c r="B7664" s="62" t="str">
        <f>IF(A7664="","",IF(COUNTIF($A$2:B7663,Encodage!B7664)&gt;0,"",IF(AND(Encodage!B7664&gt;=$G$2,Encodage!A7664&lt;=$H$2),Encodage!C7664,"")))</f>
        <v/>
      </c>
      <c r="C7664" s="62"/>
      <c r="D7664" s="61"/>
      <c r="E7664" s="61"/>
      <c r="F7664" s="61"/>
      <c r="G7664" s="61"/>
      <c r="H7664" s="61"/>
      <c r="I7664" s="61"/>
      <c r="J7664" s="61"/>
      <c r="K7664" s="61"/>
    </row>
    <row r="7665" spans="1:11">
      <c r="A7665" s="62" t="str">
        <f>IF(Encodage!A7665="","",IF(COUNTIF($A$2:A7664,Encodage!A7665),"",IF(AND(Encodage!A7665&gt;=$G$2,Encodage!A7665&lt;=$H$2),Encodage!B7665,"")))</f>
        <v/>
      </c>
      <c r="B7665" s="62" t="str">
        <f>IF(A7665="","",IF(COUNTIF($A$2:B7664,Encodage!B7665)&gt;0,"",IF(AND(Encodage!B7665&gt;=$G$2,Encodage!A7665&lt;=$H$2),Encodage!C7665,"")))</f>
        <v/>
      </c>
      <c r="C7665" s="62"/>
      <c r="D7665" s="61"/>
      <c r="E7665" s="61"/>
      <c r="F7665" s="61"/>
      <c r="G7665" s="61"/>
      <c r="H7665" s="61"/>
      <c r="I7665" s="61"/>
      <c r="J7665" s="61"/>
      <c r="K7665" s="61"/>
    </row>
    <row r="7666" spans="1:11">
      <c r="A7666" s="62" t="str">
        <f>IF(Encodage!A7666="","",IF(COUNTIF($A$2:A7665,Encodage!A7666),"",IF(AND(Encodage!A7666&gt;=$G$2,Encodage!A7666&lt;=$H$2),Encodage!B7666,"")))</f>
        <v/>
      </c>
      <c r="B7666" s="62" t="str">
        <f>IF(A7666="","",IF(COUNTIF($A$2:B7665,Encodage!B7666)&gt;0,"",IF(AND(Encodage!B7666&gt;=$G$2,Encodage!A7666&lt;=$H$2),Encodage!C7666,"")))</f>
        <v/>
      </c>
      <c r="C7666" s="62"/>
      <c r="D7666" s="61"/>
      <c r="E7666" s="61"/>
      <c r="F7666" s="61"/>
      <c r="G7666" s="61"/>
      <c r="H7666" s="61"/>
      <c r="I7666" s="61"/>
      <c r="J7666" s="61"/>
      <c r="K7666" s="61"/>
    </row>
    <row r="7667" spans="1:11">
      <c r="A7667" s="62" t="str">
        <f>IF(Encodage!A7667="","",IF(COUNTIF($A$2:A7666,Encodage!A7667),"",IF(AND(Encodage!A7667&gt;=$G$2,Encodage!A7667&lt;=$H$2),Encodage!B7667,"")))</f>
        <v/>
      </c>
      <c r="B7667" s="62" t="str">
        <f>IF(A7667="","",IF(COUNTIF($A$2:B7666,Encodage!B7667)&gt;0,"",IF(AND(Encodage!B7667&gt;=$G$2,Encodage!A7667&lt;=$H$2),Encodage!C7667,"")))</f>
        <v/>
      </c>
      <c r="C7667" s="62"/>
      <c r="D7667" s="61"/>
      <c r="E7667" s="61"/>
      <c r="F7667" s="61"/>
      <c r="G7667" s="61"/>
      <c r="H7667" s="61"/>
      <c r="I7667" s="61"/>
      <c r="J7667" s="61"/>
      <c r="K7667" s="61"/>
    </row>
    <row r="7668" spans="1:11">
      <c r="A7668" s="62" t="str">
        <f>IF(Encodage!A7668="","",IF(COUNTIF($A$2:A7667,Encodage!A7668),"",IF(AND(Encodage!A7668&gt;=$G$2,Encodage!A7668&lt;=$H$2),Encodage!B7668,"")))</f>
        <v/>
      </c>
      <c r="B7668" s="62" t="str">
        <f>IF(A7668="","",IF(COUNTIF($A$2:B7667,Encodage!B7668)&gt;0,"",IF(AND(Encodage!B7668&gt;=$G$2,Encodage!A7668&lt;=$H$2),Encodage!C7668,"")))</f>
        <v/>
      </c>
      <c r="C7668" s="62"/>
      <c r="D7668" s="61"/>
      <c r="E7668" s="61"/>
      <c r="F7668" s="61"/>
      <c r="G7668" s="61"/>
      <c r="H7668" s="61"/>
      <c r="I7668" s="61"/>
      <c r="J7668" s="61"/>
      <c r="K7668" s="61"/>
    </row>
    <row r="7669" spans="1:11">
      <c r="A7669" s="62" t="str">
        <f>IF(Encodage!A7669="","",IF(COUNTIF($A$2:A7668,Encodage!A7669),"",IF(AND(Encodage!A7669&gt;=$G$2,Encodage!A7669&lt;=$H$2),Encodage!B7669,"")))</f>
        <v/>
      </c>
      <c r="B7669" s="62" t="str">
        <f>IF(A7669="","",IF(COUNTIF($A$2:B7668,Encodage!B7669)&gt;0,"",IF(AND(Encodage!B7669&gt;=$G$2,Encodage!A7669&lt;=$H$2),Encodage!C7669,"")))</f>
        <v/>
      </c>
      <c r="C7669" s="62"/>
      <c r="D7669" s="61"/>
      <c r="E7669" s="61"/>
      <c r="F7669" s="61"/>
      <c r="G7669" s="61"/>
      <c r="H7669" s="61"/>
      <c r="I7669" s="61"/>
      <c r="J7669" s="61"/>
      <c r="K7669" s="61"/>
    </row>
    <row r="7670" spans="1:11">
      <c r="A7670" s="62" t="str">
        <f>IF(Encodage!A7670="","",IF(COUNTIF($A$2:A7669,Encodage!A7670),"",IF(AND(Encodage!A7670&gt;=$G$2,Encodage!A7670&lt;=$H$2),Encodage!B7670,"")))</f>
        <v/>
      </c>
      <c r="B7670" s="62" t="str">
        <f>IF(A7670="","",IF(COUNTIF($A$2:B7669,Encodage!B7670)&gt;0,"",IF(AND(Encodage!B7670&gt;=$G$2,Encodage!A7670&lt;=$H$2),Encodage!C7670,"")))</f>
        <v/>
      </c>
      <c r="C7670" s="62"/>
      <c r="D7670" s="61"/>
      <c r="E7670" s="61"/>
      <c r="F7670" s="61"/>
      <c r="G7670" s="61"/>
      <c r="H7670" s="61"/>
      <c r="I7670" s="61"/>
      <c r="J7670" s="61"/>
      <c r="K7670" s="61"/>
    </row>
    <row r="7671" spans="1:11">
      <c r="A7671" s="62" t="str">
        <f>IF(Encodage!A7671="","",IF(COUNTIF($A$2:A7670,Encodage!A7671),"",IF(AND(Encodage!A7671&gt;=$G$2,Encodage!A7671&lt;=$H$2),Encodage!B7671,"")))</f>
        <v/>
      </c>
      <c r="B7671" s="62" t="str">
        <f>IF(A7671="","",IF(COUNTIF($A$2:B7670,Encodage!B7671)&gt;0,"",IF(AND(Encodage!B7671&gt;=$G$2,Encodage!A7671&lt;=$H$2),Encodage!C7671,"")))</f>
        <v/>
      </c>
      <c r="C7671" s="62"/>
      <c r="D7671" s="61"/>
      <c r="E7671" s="61"/>
      <c r="F7671" s="61"/>
      <c r="G7671" s="61"/>
      <c r="H7671" s="61"/>
      <c r="I7671" s="61"/>
      <c r="J7671" s="61"/>
      <c r="K7671" s="61"/>
    </row>
    <row r="7672" spans="1:11">
      <c r="A7672" s="62" t="str">
        <f>IF(Encodage!A7672="","",IF(COUNTIF($A$2:A7671,Encodage!A7672),"",IF(AND(Encodage!A7672&gt;=$G$2,Encodage!A7672&lt;=$H$2),Encodage!B7672,"")))</f>
        <v/>
      </c>
      <c r="B7672" s="62" t="str">
        <f>IF(A7672="","",IF(COUNTIF($A$2:B7671,Encodage!B7672)&gt;0,"",IF(AND(Encodage!B7672&gt;=$G$2,Encodage!A7672&lt;=$H$2),Encodage!C7672,"")))</f>
        <v/>
      </c>
      <c r="C7672" s="62"/>
      <c r="D7672" s="61"/>
      <c r="E7672" s="61"/>
      <c r="F7672" s="61"/>
      <c r="G7672" s="61"/>
      <c r="H7672" s="61"/>
      <c r="I7672" s="61"/>
      <c r="J7672" s="61"/>
      <c r="K7672" s="61"/>
    </row>
    <row r="7673" spans="1:11">
      <c r="A7673" s="62" t="str">
        <f>IF(Encodage!A7673="","",IF(COUNTIF($A$2:A7672,Encodage!A7673),"",IF(AND(Encodage!A7673&gt;=$G$2,Encodage!A7673&lt;=$H$2),Encodage!B7673,"")))</f>
        <v/>
      </c>
      <c r="B7673" s="62" t="str">
        <f>IF(A7673="","",IF(COUNTIF($A$2:B7672,Encodage!B7673)&gt;0,"",IF(AND(Encodage!B7673&gt;=$G$2,Encodage!A7673&lt;=$H$2),Encodage!C7673,"")))</f>
        <v/>
      </c>
      <c r="C7673" s="62"/>
      <c r="D7673" s="61"/>
      <c r="E7673" s="61"/>
      <c r="F7673" s="61"/>
      <c r="G7673" s="61"/>
      <c r="H7673" s="61"/>
      <c r="I7673" s="61"/>
      <c r="J7673" s="61"/>
      <c r="K7673" s="61"/>
    </row>
    <row r="7674" spans="1:11">
      <c r="A7674" s="62" t="str">
        <f>IF(Encodage!A7674="","",IF(COUNTIF($A$2:A7673,Encodage!A7674),"",IF(AND(Encodage!A7674&gt;=$G$2,Encodage!A7674&lt;=$H$2),Encodage!B7674,"")))</f>
        <v/>
      </c>
      <c r="B7674" s="62" t="str">
        <f>IF(A7674="","",IF(COUNTIF($A$2:B7673,Encodage!B7674)&gt;0,"",IF(AND(Encodage!B7674&gt;=$G$2,Encodage!A7674&lt;=$H$2),Encodage!C7674,"")))</f>
        <v/>
      </c>
      <c r="C7674" s="62"/>
      <c r="D7674" s="61"/>
      <c r="E7674" s="61"/>
      <c r="F7674" s="61"/>
      <c r="G7674" s="61"/>
      <c r="H7674" s="61"/>
      <c r="I7674" s="61"/>
      <c r="J7674" s="61"/>
      <c r="K7674" s="61"/>
    </row>
    <row r="7675" spans="1:11">
      <c r="A7675" s="62" t="str">
        <f>IF(Encodage!A7675="","",IF(COUNTIF($A$2:A7674,Encodage!A7675),"",IF(AND(Encodage!A7675&gt;=$G$2,Encodage!A7675&lt;=$H$2),Encodage!B7675,"")))</f>
        <v/>
      </c>
      <c r="B7675" s="62" t="str">
        <f>IF(A7675="","",IF(COUNTIF($A$2:B7674,Encodage!B7675)&gt;0,"",IF(AND(Encodage!B7675&gt;=$G$2,Encodage!A7675&lt;=$H$2),Encodage!C7675,"")))</f>
        <v/>
      </c>
      <c r="C7675" s="62"/>
      <c r="D7675" s="61"/>
      <c r="E7675" s="61"/>
      <c r="F7675" s="61"/>
      <c r="G7675" s="61"/>
      <c r="H7675" s="61"/>
      <c r="I7675" s="61"/>
      <c r="J7675" s="61"/>
      <c r="K7675" s="61"/>
    </row>
    <row r="7676" spans="1:11">
      <c r="A7676" s="62" t="str">
        <f>IF(Encodage!A7676="","",IF(COUNTIF($A$2:A7675,Encodage!A7676),"",IF(AND(Encodage!A7676&gt;=$G$2,Encodage!A7676&lt;=$H$2),Encodage!B7676,"")))</f>
        <v/>
      </c>
      <c r="B7676" s="62" t="str">
        <f>IF(A7676="","",IF(COUNTIF($A$2:B7675,Encodage!B7676)&gt;0,"",IF(AND(Encodage!B7676&gt;=$G$2,Encodage!A7676&lt;=$H$2),Encodage!C7676,"")))</f>
        <v/>
      </c>
      <c r="C7676" s="62"/>
      <c r="D7676" s="61"/>
      <c r="E7676" s="61"/>
      <c r="F7676" s="61"/>
      <c r="G7676" s="61"/>
      <c r="H7676" s="61"/>
      <c r="I7676" s="61"/>
      <c r="J7676" s="61"/>
      <c r="K7676" s="61"/>
    </row>
    <row r="7677" spans="1:11">
      <c r="A7677" s="62" t="str">
        <f>IF(Encodage!A7677="","",IF(COUNTIF($A$2:A7676,Encodage!A7677),"",IF(AND(Encodage!A7677&gt;=$G$2,Encodage!A7677&lt;=$H$2),Encodage!B7677,"")))</f>
        <v/>
      </c>
      <c r="B7677" s="62" t="str">
        <f>IF(A7677="","",IF(COUNTIF($A$2:B7676,Encodage!B7677)&gt;0,"",IF(AND(Encodage!B7677&gt;=$G$2,Encodage!A7677&lt;=$H$2),Encodage!C7677,"")))</f>
        <v/>
      </c>
      <c r="C7677" s="62"/>
      <c r="D7677" s="61"/>
      <c r="E7677" s="61"/>
      <c r="F7677" s="61"/>
      <c r="G7677" s="61"/>
      <c r="H7677" s="61"/>
      <c r="I7677" s="61"/>
      <c r="J7677" s="61"/>
      <c r="K7677" s="61"/>
    </row>
    <row r="7678" spans="1:11">
      <c r="A7678" s="62" t="str">
        <f>IF(Encodage!A7678="","",IF(COUNTIF($A$2:A7677,Encodage!A7678),"",IF(AND(Encodage!A7678&gt;=$G$2,Encodage!A7678&lt;=$H$2),Encodage!B7678,"")))</f>
        <v/>
      </c>
      <c r="B7678" s="62" t="str">
        <f>IF(A7678="","",IF(COUNTIF($A$2:B7677,Encodage!B7678)&gt;0,"",IF(AND(Encodage!B7678&gt;=$G$2,Encodage!A7678&lt;=$H$2),Encodage!C7678,"")))</f>
        <v/>
      </c>
      <c r="C7678" s="62"/>
      <c r="D7678" s="61"/>
      <c r="E7678" s="61"/>
      <c r="F7678" s="61"/>
      <c r="G7678" s="61"/>
      <c r="H7678" s="61"/>
      <c r="I7678" s="61"/>
      <c r="J7678" s="61"/>
      <c r="K7678" s="61"/>
    </row>
    <row r="7679" spans="1:11">
      <c r="A7679" s="62" t="str">
        <f>IF(Encodage!A7679="","",IF(COUNTIF($A$2:A7678,Encodage!A7679),"",IF(AND(Encodage!A7679&gt;=$G$2,Encodage!A7679&lt;=$H$2),Encodage!B7679,"")))</f>
        <v/>
      </c>
      <c r="B7679" s="62" t="str">
        <f>IF(A7679="","",IF(COUNTIF($A$2:B7678,Encodage!B7679)&gt;0,"",IF(AND(Encodage!B7679&gt;=$G$2,Encodage!A7679&lt;=$H$2),Encodage!C7679,"")))</f>
        <v/>
      </c>
      <c r="C7679" s="62"/>
      <c r="D7679" s="61"/>
      <c r="E7679" s="61"/>
      <c r="F7679" s="61"/>
      <c r="G7679" s="61"/>
      <c r="H7679" s="61"/>
      <c r="I7679" s="61"/>
      <c r="J7679" s="61"/>
      <c r="K7679" s="61"/>
    </row>
    <row r="7680" spans="1:11">
      <c r="A7680" s="62" t="str">
        <f>IF(Encodage!A7680="","",IF(COUNTIF($A$2:A7679,Encodage!A7680),"",IF(AND(Encodage!A7680&gt;=$G$2,Encodage!A7680&lt;=$H$2),Encodage!B7680,"")))</f>
        <v/>
      </c>
      <c r="B7680" s="62" t="str">
        <f>IF(A7680="","",IF(COUNTIF($A$2:B7679,Encodage!B7680)&gt;0,"",IF(AND(Encodage!B7680&gt;=$G$2,Encodage!A7680&lt;=$H$2),Encodage!C7680,"")))</f>
        <v/>
      </c>
      <c r="C7680" s="62"/>
      <c r="D7680" s="61"/>
      <c r="E7680" s="61"/>
      <c r="F7680" s="61"/>
      <c r="G7680" s="61"/>
      <c r="H7680" s="61"/>
      <c r="I7680" s="61"/>
      <c r="J7680" s="61"/>
      <c r="K7680" s="61"/>
    </row>
    <row r="7681" spans="1:11">
      <c r="A7681" s="62" t="str">
        <f>IF(Encodage!A7681="","",IF(COUNTIF($A$2:A7680,Encodage!A7681),"",IF(AND(Encodage!A7681&gt;=$G$2,Encodage!A7681&lt;=$H$2),Encodage!B7681,"")))</f>
        <v/>
      </c>
      <c r="B7681" s="62" t="str">
        <f>IF(A7681="","",IF(COUNTIF($A$2:B7680,Encodage!B7681)&gt;0,"",IF(AND(Encodage!B7681&gt;=$G$2,Encodage!A7681&lt;=$H$2),Encodage!C7681,"")))</f>
        <v/>
      </c>
      <c r="C7681" s="62"/>
      <c r="D7681" s="61"/>
      <c r="E7681" s="61"/>
      <c r="F7681" s="61"/>
      <c r="G7681" s="61"/>
      <c r="H7681" s="61"/>
      <c r="I7681" s="61"/>
      <c r="J7681" s="61"/>
      <c r="K7681" s="61"/>
    </row>
    <row r="7682" spans="1:11">
      <c r="A7682" s="62" t="str">
        <f>IF(Encodage!A7682="","",IF(COUNTIF($A$2:A7681,Encodage!A7682),"",IF(AND(Encodage!A7682&gt;=$G$2,Encodage!A7682&lt;=$H$2),Encodage!B7682,"")))</f>
        <v/>
      </c>
      <c r="B7682" s="62" t="str">
        <f>IF(A7682="","",IF(COUNTIF($A$2:B7681,Encodage!B7682)&gt;0,"",IF(AND(Encodage!B7682&gt;=$G$2,Encodage!A7682&lt;=$H$2),Encodage!C7682,"")))</f>
        <v/>
      </c>
      <c r="C7682" s="62"/>
      <c r="D7682" s="61"/>
      <c r="E7682" s="61"/>
      <c r="F7682" s="61"/>
      <c r="G7682" s="61"/>
      <c r="H7682" s="61"/>
      <c r="I7682" s="61"/>
      <c r="J7682" s="61"/>
      <c r="K7682" s="61"/>
    </row>
    <row r="7683" spans="1:11">
      <c r="A7683" s="62" t="str">
        <f>IF(Encodage!A7683="","",IF(COUNTIF($A$2:A7682,Encodage!A7683),"",IF(AND(Encodage!A7683&gt;=$G$2,Encodage!A7683&lt;=$H$2),Encodage!B7683,"")))</f>
        <v/>
      </c>
      <c r="B7683" s="62" t="str">
        <f>IF(A7683="","",IF(COUNTIF($A$2:B7682,Encodage!B7683)&gt;0,"",IF(AND(Encodage!B7683&gt;=$G$2,Encodage!A7683&lt;=$H$2),Encodage!C7683,"")))</f>
        <v/>
      </c>
      <c r="C7683" s="62"/>
      <c r="D7683" s="61"/>
      <c r="E7683" s="61"/>
      <c r="F7683" s="61"/>
      <c r="G7683" s="61"/>
      <c r="H7683" s="61"/>
      <c r="I7683" s="61"/>
      <c r="J7683" s="61"/>
      <c r="K7683" s="61"/>
    </row>
    <row r="7684" spans="1:11">
      <c r="A7684" s="62" t="str">
        <f>IF(Encodage!A7684="","",IF(COUNTIF($A$2:A7683,Encodage!A7684),"",IF(AND(Encodage!A7684&gt;=$G$2,Encodage!A7684&lt;=$H$2),Encodage!B7684,"")))</f>
        <v/>
      </c>
      <c r="B7684" s="62" t="str">
        <f>IF(A7684="","",IF(COUNTIF($A$2:B7683,Encodage!B7684)&gt;0,"",IF(AND(Encodage!B7684&gt;=$G$2,Encodage!A7684&lt;=$H$2),Encodage!C7684,"")))</f>
        <v/>
      </c>
      <c r="C7684" s="62"/>
      <c r="D7684" s="61"/>
      <c r="E7684" s="61"/>
      <c r="F7684" s="61"/>
      <c r="G7684" s="61"/>
      <c r="H7684" s="61"/>
      <c r="I7684" s="61"/>
      <c r="J7684" s="61"/>
      <c r="K7684" s="61"/>
    </row>
    <row r="7685" spans="1:11">
      <c r="A7685" s="62" t="str">
        <f>IF(Encodage!A7685="","",IF(COUNTIF($A$2:A7684,Encodage!A7685),"",IF(AND(Encodage!A7685&gt;=$G$2,Encodage!A7685&lt;=$H$2),Encodage!B7685,"")))</f>
        <v/>
      </c>
      <c r="B7685" s="62" t="str">
        <f>IF(A7685="","",IF(COUNTIF($A$2:B7684,Encodage!B7685)&gt;0,"",IF(AND(Encodage!B7685&gt;=$G$2,Encodage!A7685&lt;=$H$2),Encodage!C7685,"")))</f>
        <v/>
      </c>
      <c r="C7685" s="62"/>
      <c r="D7685" s="61"/>
      <c r="E7685" s="61"/>
      <c r="F7685" s="61"/>
      <c r="G7685" s="61"/>
      <c r="H7685" s="61"/>
      <c r="I7685" s="61"/>
      <c r="J7685" s="61"/>
      <c r="K7685" s="61"/>
    </row>
    <row r="7686" spans="1:11">
      <c r="A7686" s="62" t="str">
        <f>IF(Encodage!A7686="","",IF(COUNTIF($A$2:A7685,Encodage!A7686),"",IF(AND(Encodage!A7686&gt;=$G$2,Encodage!A7686&lt;=$H$2),Encodage!B7686,"")))</f>
        <v/>
      </c>
      <c r="B7686" s="62" t="str">
        <f>IF(A7686="","",IF(COUNTIF($A$2:B7685,Encodage!B7686)&gt;0,"",IF(AND(Encodage!B7686&gt;=$G$2,Encodage!A7686&lt;=$H$2),Encodage!C7686,"")))</f>
        <v/>
      </c>
      <c r="C7686" s="62"/>
      <c r="D7686" s="61"/>
      <c r="E7686" s="61"/>
      <c r="F7686" s="61"/>
      <c r="G7686" s="61"/>
      <c r="H7686" s="61"/>
      <c r="I7686" s="61"/>
      <c r="J7686" s="61"/>
      <c r="K7686" s="61"/>
    </row>
    <row r="7687" spans="1:11">
      <c r="A7687" s="62" t="str">
        <f>IF(Encodage!A7687="","",IF(COUNTIF($A$2:A7686,Encodage!A7687),"",IF(AND(Encodage!A7687&gt;=$G$2,Encodage!A7687&lt;=$H$2),Encodage!B7687,"")))</f>
        <v/>
      </c>
      <c r="B7687" s="62" t="str">
        <f>IF(A7687="","",IF(COUNTIF($A$2:B7686,Encodage!B7687)&gt;0,"",IF(AND(Encodage!B7687&gt;=$G$2,Encodage!A7687&lt;=$H$2),Encodage!C7687,"")))</f>
        <v/>
      </c>
      <c r="C7687" s="62"/>
      <c r="D7687" s="61"/>
      <c r="E7687" s="61"/>
      <c r="F7687" s="61"/>
      <c r="G7687" s="61"/>
      <c r="H7687" s="61"/>
      <c r="I7687" s="61"/>
      <c r="J7687" s="61"/>
      <c r="K7687" s="61"/>
    </row>
    <row r="7688" spans="1:11">
      <c r="A7688" s="62" t="str">
        <f>IF(Encodage!A7688="","",IF(COUNTIF($A$2:A7687,Encodage!A7688),"",IF(AND(Encodage!A7688&gt;=$G$2,Encodage!A7688&lt;=$H$2),Encodage!B7688,"")))</f>
        <v/>
      </c>
      <c r="B7688" s="62" t="str">
        <f>IF(A7688="","",IF(COUNTIF($A$2:B7687,Encodage!B7688)&gt;0,"",IF(AND(Encodage!B7688&gt;=$G$2,Encodage!A7688&lt;=$H$2),Encodage!C7688,"")))</f>
        <v/>
      </c>
      <c r="C7688" s="62"/>
      <c r="D7688" s="61"/>
      <c r="E7688" s="61"/>
      <c r="F7688" s="61"/>
      <c r="G7688" s="61"/>
      <c r="H7688" s="61"/>
      <c r="I7688" s="61"/>
      <c r="J7688" s="61"/>
      <c r="K7688" s="61"/>
    </row>
    <row r="7689" spans="1:11">
      <c r="A7689" s="62" t="str">
        <f>IF(Encodage!A7689="","",IF(COUNTIF($A$2:A7688,Encodage!A7689),"",IF(AND(Encodage!A7689&gt;=$G$2,Encodage!A7689&lt;=$H$2),Encodage!B7689,"")))</f>
        <v/>
      </c>
      <c r="B7689" s="62" t="str">
        <f>IF(A7689="","",IF(COUNTIF($A$2:B7688,Encodage!B7689)&gt;0,"",IF(AND(Encodage!B7689&gt;=$G$2,Encodage!A7689&lt;=$H$2),Encodage!C7689,"")))</f>
        <v/>
      </c>
      <c r="C7689" s="62"/>
      <c r="D7689" s="61"/>
      <c r="E7689" s="61"/>
      <c r="F7689" s="61"/>
      <c r="G7689" s="61"/>
      <c r="H7689" s="61"/>
      <c r="I7689" s="61"/>
      <c r="J7689" s="61"/>
      <c r="K7689" s="61"/>
    </row>
    <row r="7690" spans="1:11">
      <c r="A7690" s="62" t="str">
        <f>IF(Encodage!A7690="","",IF(COUNTIF($A$2:A7689,Encodage!A7690),"",IF(AND(Encodage!A7690&gt;=$G$2,Encodage!A7690&lt;=$H$2),Encodage!B7690,"")))</f>
        <v/>
      </c>
      <c r="B7690" s="62" t="str">
        <f>IF(A7690="","",IF(COUNTIF($A$2:B7689,Encodage!B7690)&gt;0,"",IF(AND(Encodage!B7690&gt;=$G$2,Encodage!A7690&lt;=$H$2),Encodage!C7690,"")))</f>
        <v/>
      </c>
      <c r="C7690" s="62"/>
      <c r="D7690" s="61"/>
      <c r="E7690" s="61"/>
      <c r="F7690" s="61"/>
      <c r="G7690" s="61"/>
      <c r="H7690" s="61"/>
      <c r="I7690" s="61"/>
      <c r="J7690" s="61"/>
      <c r="K7690" s="61"/>
    </row>
    <row r="7691" spans="1:11">
      <c r="A7691" s="62" t="str">
        <f>IF(Encodage!A7691="","",IF(COUNTIF($A$2:A7690,Encodage!A7691),"",IF(AND(Encodage!A7691&gt;=$G$2,Encodage!A7691&lt;=$H$2),Encodage!B7691,"")))</f>
        <v/>
      </c>
      <c r="B7691" s="62" t="str">
        <f>IF(A7691="","",IF(COUNTIF($A$2:B7690,Encodage!B7691)&gt;0,"",IF(AND(Encodage!B7691&gt;=$G$2,Encodage!A7691&lt;=$H$2),Encodage!C7691,"")))</f>
        <v/>
      </c>
      <c r="C7691" s="62"/>
      <c r="D7691" s="61"/>
      <c r="E7691" s="61"/>
      <c r="F7691" s="61"/>
      <c r="G7691" s="61"/>
      <c r="H7691" s="61"/>
      <c r="I7691" s="61"/>
      <c r="J7691" s="61"/>
      <c r="K7691" s="61"/>
    </row>
    <row r="7692" spans="1:11">
      <c r="A7692" s="62" t="str">
        <f>IF(Encodage!A7692="","",IF(COUNTIF($A$2:A7691,Encodage!A7692),"",IF(AND(Encodage!A7692&gt;=$G$2,Encodage!A7692&lt;=$H$2),Encodage!B7692,"")))</f>
        <v/>
      </c>
      <c r="B7692" s="62" t="str">
        <f>IF(A7692="","",IF(COUNTIF($A$2:B7691,Encodage!B7692)&gt;0,"",IF(AND(Encodage!B7692&gt;=$G$2,Encodage!A7692&lt;=$H$2),Encodage!C7692,"")))</f>
        <v/>
      </c>
      <c r="C7692" s="62"/>
      <c r="D7692" s="61"/>
      <c r="E7692" s="61"/>
      <c r="F7692" s="61"/>
      <c r="G7692" s="61"/>
      <c r="H7692" s="61"/>
      <c r="I7692" s="61"/>
      <c r="J7692" s="61"/>
      <c r="K7692" s="61"/>
    </row>
    <row r="7693" spans="1:11">
      <c r="A7693" s="62" t="str">
        <f>IF(Encodage!A7693="","",IF(COUNTIF($A$2:A7692,Encodage!A7693),"",IF(AND(Encodage!A7693&gt;=$G$2,Encodage!A7693&lt;=$H$2),Encodage!B7693,"")))</f>
        <v/>
      </c>
      <c r="B7693" s="62" t="str">
        <f>IF(A7693="","",IF(COUNTIF($A$2:B7692,Encodage!B7693)&gt;0,"",IF(AND(Encodage!B7693&gt;=$G$2,Encodage!A7693&lt;=$H$2),Encodage!C7693,"")))</f>
        <v/>
      </c>
      <c r="C7693" s="62"/>
      <c r="D7693" s="61"/>
      <c r="E7693" s="61"/>
      <c r="F7693" s="61"/>
      <c r="G7693" s="61"/>
      <c r="H7693" s="61"/>
      <c r="I7693" s="61"/>
      <c r="J7693" s="61"/>
      <c r="K7693" s="61"/>
    </row>
    <row r="7694" spans="1:11">
      <c r="A7694" s="62" t="str">
        <f>IF(Encodage!A7694="","",IF(COUNTIF($A$2:A7693,Encodage!A7694),"",IF(AND(Encodage!A7694&gt;=$G$2,Encodage!A7694&lt;=$H$2),Encodage!B7694,"")))</f>
        <v/>
      </c>
      <c r="B7694" s="62" t="str">
        <f>IF(A7694="","",IF(COUNTIF($A$2:B7693,Encodage!B7694)&gt;0,"",IF(AND(Encodage!B7694&gt;=$G$2,Encodage!A7694&lt;=$H$2),Encodage!C7694,"")))</f>
        <v/>
      </c>
      <c r="C7694" s="62"/>
      <c r="D7694" s="61"/>
      <c r="E7694" s="61"/>
      <c r="F7694" s="61"/>
      <c r="G7694" s="61"/>
      <c r="H7694" s="61"/>
      <c r="I7694" s="61"/>
      <c r="J7694" s="61"/>
      <c r="K7694" s="61"/>
    </row>
    <row r="7695" spans="1:11">
      <c r="A7695" s="62" t="str">
        <f>IF(Encodage!A7695="","",IF(COUNTIF($A$2:A7694,Encodage!A7695),"",IF(AND(Encodage!A7695&gt;=$G$2,Encodage!A7695&lt;=$H$2),Encodage!B7695,"")))</f>
        <v/>
      </c>
      <c r="B7695" s="62" t="str">
        <f>IF(A7695="","",IF(COUNTIF($A$2:B7694,Encodage!B7695)&gt;0,"",IF(AND(Encodage!B7695&gt;=$G$2,Encodage!A7695&lt;=$H$2),Encodage!C7695,"")))</f>
        <v/>
      </c>
      <c r="C7695" s="62"/>
      <c r="D7695" s="61"/>
      <c r="E7695" s="61"/>
      <c r="F7695" s="61"/>
      <c r="G7695" s="61"/>
      <c r="H7695" s="61"/>
      <c r="I7695" s="61"/>
      <c r="J7695" s="61"/>
      <c r="K7695" s="61"/>
    </row>
    <row r="7696" spans="1:11">
      <c r="A7696" s="62" t="str">
        <f>IF(Encodage!A7696="","",IF(COUNTIF($A$2:A7695,Encodage!A7696),"",IF(AND(Encodage!A7696&gt;=$G$2,Encodage!A7696&lt;=$H$2),Encodage!B7696,"")))</f>
        <v/>
      </c>
      <c r="B7696" s="62" t="str">
        <f>IF(A7696="","",IF(COUNTIF($A$2:B7695,Encodage!B7696)&gt;0,"",IF(AND(Encodage!B7696&gt;=$G$2,Encodage!A7696&lt;=$H$2),Encodage!C7696,"")))</f>
        <v/>
      </c>
      <c r="C7696" s="62"/>
      <c r="D7696" s="61"/>
      <c r="E7696" s="61"/>
      <c r="F7696" s="61"/>
      <c r="G7696" s="61"/>
      <c r="H7696" s="61"/>
      <c r="I7696" s="61"/>
      <c r="J7696" s="61"/>
      <c r="K7696" s="61"/>
    </row>
    <row r="7697" spans="1:11">
      <c r="A7697" s="62" t="str">
        <f>IF(Encodage!A7697="","",IF(COUNTIF($A$2:A7696,Encodage!A7697),"",IF(AND(Encodage!A7697&gt;=$G$2,Encodage!A7697&lt;=$H$2),Encodage!B7697,"")))</f>
        <v/>
      </c>
      <c r="B7697" s="62" t="str">
        <f>IF(A7697="","",IF(COUNTIF($A$2:B7696,Encodage!B7697)&gt;0,"",IF(AND(Encodage!B7697&gt;=$G$2,Encodage!A7697&lt;=$H$2),Encodage!C7697,"")))</f>
        <v/>
      </c>
      <c r="C7697" s="62"/>
      <c r="D7697" s="61"/>
      <c r="E7697" s="61"/>
      <c r="F7697" s="61"/>
      <c r="G7697" s="61"/>
      <c r="H7697" s="61"/>
      <c r="I7697" s="61"/>
      <c r="J7697" s="61"/>
      <c r="K7697" s="61"/>
    </row>
    <row r="7698" spans="1:11">
      <c r="A7698" s="62" t="str">
        <f>IF(Encodage!A7698="","",IF(COUNTIF($A$2:A7697,Encodage!A7698),"",IF(AND(Encodage!A7698&gt;=$G$2,Encodage!A7698&lt;=$H$2),Encodage!B7698,"")))</f>
        <v/>
      </c>
      <c r="B7698" s="62" t="str">
        <f>IF(A7698="","",IF(COUNTIF($A$2:B7697,Encodage!B7698)&gt;0,"",IF(AND(Encodage!B7698&gt;=$G$2,Encodage!A7698&lt;=$H$2),Encodage!C7698,"")))</f>
        <v/>
      </c>
      <c r="C7698" s="62"/>
      <c r="D7698" s="61"/>
      <c r="E7698" s="61"/>
      <c r="F7698" s="61"/>
      <c r="G7698" s="61"/>
      <c r="H7698" s="61"/>
      <c r="I7698" s="61"/>
      <c r="J7698" s="61"/>
      <c r="K7698" s="61"/>
    </row>
    <row r="7699" spans="1:11">
      <c r="A7699" s="62" t="str">
        <f>IF(Encodage!A7699="","",IF(COUNTIF($A$2:A7698,Encodage!A7699),"",IF(AND(Encodage!A7699&gt;=$G$2,Encodage!A7699&lt;=$H$2),Encodage!B7699,"")))</f>
        <v/>
      </c>
      <c r="B7699" s="62" t="str">
        <f>IF(A7699="","",IF(COUNTIF($A$2:B7698,Encodage!B7699)&gt;0,"",IF(AND(Encodage!B7699&gt;=$G$2,Encodage!A7699&lt;=$H$2),Encodage!C7699,"")))</f>
        <v/>
      </c>
      <c r="C7699" s="62"/>
      <c r="D7699" s="61"/>
      <c r="E7699" s="61"/>
      <c r="F7699" s="61"/>
      <c r="G7699" s="61"/>
      <c r="H7699" s="61"/>
      <c r="I7699" s="61"/>
      <c r="J7699" s="61"/>
      <c r="K7699" s="61"/>
    </row>
    <row r="7700" spans="1:11">
      <c r="A7700" s="62" t="str">
        <f>IF(Encodage!A7700="","",IF(COUNTIF($A$2:A7699,Encodage!A7700),"",IF(AND(Encodage!A7700&gt;=$G$2,Encodage!A7700&lt;=$H$2),Encodage!B7700,"")))</f>
        <v/>
      </c>
      <c r="B7700" s="62" t="str">
        <f>IF(A7700="","",IF(COUNTIF($A$2:B7699,Encodage!B7700)&gt;0,"",IF(AND(Encodage!B7700&gt;=$G$2,Encodage!A7700&lt;=$H$2),Encodage!C7700,"")))</f>
        <v/>
      </c>
      <c r="C7700" s="62"/>
      <c r="D7700" s="61"/>
      <c r="E7700" s="61"/>
      <c r="F7700" s="61"/>
      <c r="G7700" s="61"/>
      <c r="H7700" s="61"/>
      <c r="I7700" s="61"/>
      <c r="J7700" s="61"/>
      <c r="K7700" s="61"/>
    </row>
    <row r="7701" spans="1:11">
      <c r="A7701" s="62" t="str">
        <f>IF(Encodage!A7701="","",IF(COUNTIF($A$2:A7700,Encodage!A7701),"",IF(AND(Encodage!A7701&gt;=$G$2,Encodage!A7701&lt;=$H$2),Encodage!B7701,"")))</f>
        <v/>
      </c>
      <c r="B7701" s="62" t="str">
        <f>IF(A7701="","",IF(COUNTIF($A$2:B7700,Encodage!B7701)&gt;0,"",IF(AND(Encodage!B7701&gt;=$G$2,Encodage!A7701&lt;=$H$2),Encodage!C7701,"")))</f>
        <v/>
      </c>
      <c r="C7701" s="62"/>
      <c r="D7701" s="61"/>
      <c r="E7701" s="61"/>
      <c r="F7701" s="61"/>
      <c r="G7701" s="61"/>
      <c r="H7701" s="61"/>
      <c r="I7701" s="61"/>
      <c r="J7701" s="61"/>
      <c r="K7701" s="61"/>
    </row>
    <row r="7702" spans="1:11">
      <c r="A7702" s="62" t="str">
        <f>IF(Encodage!A7702="","",IF(COUNTIF($A$2:A7701,Encodage!A7702),"",IF(AND(Encodage!A7702&gt;=$G$2,Encodage!A7702&lt;=$H$2),Encodage!B7702,"")))</f>
        <v/>
      </c>
      <c r="B7702" s="62" t="str">
        <f>IF(A7702="","",IF(COUNTIF($A$2:B7701,Encodage!B7702)&gt;0,"",IF(AND(Encodage!B7702&gt;=$G$2,Encodage!A7702&lt;=$H$2),Encodage!C7702,"")))</f>
        <v/>
      </c>
      <c r="C7702" s="62"/>
      <c r="D7702" s="61"/>
      <c r="E7702" s="61"/>
      <c r="F7702" s="61"/>
      <c r="G7702" s="61"/>
      <c r="H7702" s="61"/>
      <c r="I7702" s="61"/>
      <c r="J7702" s="61"/>
      <c r="K7702" s="61"/>
    </row>
    <row r="7703" spans="1:11">
      <c r="A7703" s="62" t="str">
        <f>IF(Encodage!A7703="","",IF(COUNTIF($A$2:A7702,Encodage!A7703),"",IF(AND(Encodage!A7703&gt;=$G$2,Encodage!A7703&lt;=$H$2),Encodage!B7703,"")))</f>
        <v/>
      </c>
      <c r="B7703" s="62" t="str">
        <f>IF(A7703="","",IF(COUNTIF($A$2:B7702,Encodage!B7703)&gt;0,"",IF(AND(Encodage!B7703&gt;=$G$2,Encodage!A7703&lt;=$H$2),Encodage!C7703,"")))</f>
        <v/>
      </c>
      <c r="C7703" s="62"/>
      <c r="D7703" s="61"/>
      <c r="E7703" s="61"/>
      <c r="F7703" s="61"/>
      <c r="G7703" s="61"/>
      <c r="H7703" s="61"/>
      <c r="I7703" s="61"/>
      <c r="J7703" s="61"/>
      <c r="K7703" s="61"/>
    </row>
    <row r="7704" spans="1:11">
      <c r="A7704" s="62" t="str">
        <f>IF(Encodage!A7704="","",IF(COUNTIF($A$2:A7703,Encodage!A7704),"",IF(AND(Encodage!A7704&gt;=$G$2,Encodage!A7704&lt;=$H$2),Encodage!B7704,"")))</f>
        <v/>
      </c>
      <c r="B7704" s="62" t="str">
        <f>IF(A7704="","",IF(COUNTIF($A$2:B7703,Encodage!B7704)&gt;0,"",IF(AND(Encodage!B7704&gt;=$G$2,Encodage!A7704&lt;=$H$2),Encodage!C7704,"")))</f>
        <v/>
      </c>
      <c r="C7704" s="62"/>
      <c r="D7704" s="61"/>
      <c r="E7704" s="61"/>
      <c r="F7704" s="61"/>
      <c r="G7704" s="61"/>
      <c r="H7704" s="61"/>
      <c r="I7704" s="61"/>
      <c r="J7704" s="61"/>
      <c r="K7704" s="61"/>
    </row>
    <row r="7705" spans="1:11">
      <c r="A7705" s="62" t="str">
        <f>IF(Encodage!A7705="","",IF(COUNTIF($A$2:A7704,Encodage!A7705),"",IF(AND(Encodage!A7705&gt;=$G$2,Encodage!A7705&lt;=$H$2),Encodage!B7705,"")))</f>
        <v/>
      </c>
      <c r="B7705" s="62" t="str">
        <f>IF(A7705="","",IF(COUNTIF($A$2:B7704,Encodage!B7705)&gt;0,"",IF(AND(Encodage!B7705&gt;=$G$2,Encodage!A7705&lt;=$H$2),Encodage!C7705,"")))</f>
        <v/>
      </c>
      <c r="C7705" s="62"/>
      <c r="D7705" s="61"/>
      <c r="E7705" s="61"/>
      <c r="F7705" s="61"/>
      <c r="G7705" s="61"/>
      <c r="H7705" s="61"/>
      <c r="I7705" s="61"/>
      <c r="J7705" s="61"/>
      <c r="K7705" s="61"/>
    </row>
    <row r="7706" spans="1:11">
      <c r="A7706" s="62" t="str">
        <f>IF(Encodage!A7706="","",IF(COUNTIF($A$2:A7705,Encodage!A7706),"",IF(AND(Encodage!A7706&gt;=$G$2,Encodage!A7706&lt;=$H$2),Encodage!B7706,"")))</f>
        <v/>
      </c>
      <c r="B7706" s="62" t="str">
        <f>IF(A7706="","",IF(COUNTIF($A$2:B7705,Encodage!B7706)&gt;0,"",IF(AND(Encodage!B7706&gt;=$G$2,Encodage!A7706&lt;=$H$2),Encodage!C7706,"")))</f>
        <v/>
      </c>
      <c r="C7706" s="62"/>
      <c r="D7706" s="61"/>
      <c r="E7706" s="61"/>
      <c r="F7706" s="61"/>
      <c r="G7706" s="61"/>
      <c r="H7706" s="61"/>
      <c r="I7706" s="61"/>
      <c r="J7706" s="61"/>
      <c r="K7706" s="61"/>
    </row>
    <row r="7707" spans="1:11">
      <c r="A7707" s="62" t="str">
        <f>IF(Encodage!A7707="","",IF(COUNTIF($A$2:A7706,Encodage!A7707),"",IF(AND(Encodage!A7707&gt;=$G$2,Encodage!A7707&lt;=$H$2),Encodage!B7707,"")))</f>
        <v/>
      </c>
      <c r="B7707" s="62" t="str">
        <f>IF(A7707="","",IF(COUNTIF($A$2:B7706,Encodage!B7707)&gt;0,"",IF(AND(Encodage!B7707&gt;=$G$2,Encodage!A7707&lt;=$H$2),Encodage!C7707,"")))</f>
        <v/>
      </c>
      <c r="C7707" s="62"/>
      <c r="D7707" s="61"/>
      <c r="E7707" s="61"/>
      <c r="F7707" s="61"/>
      <c r="G7707" s="61"/>
      <c r="H7707" s="61"/>
      <c r="I7707" s="61"/>
      <c r="J7707" s="61"/>
      <c r="K7707" s="61"/>
    </row>
    <row r="7708" spans="1:11">
      <c r="A7708" s="62" t="str">
        <f>IF(Encodage!A7708="","",IF(COUNTIF($A$2:A7707,Encodage!A7708),"",IF(AND(Encodage!A7708&gt;=$G$2,Encodage!A7708&lt;=$H$2),Encodage!B7708,"")))</f>
        <v/>
      </c>
      <c r="B7708" s="62" t="str">
        <f>IF(A7708="","",IF(COUNTIF($A$2:B7707,Encodage!B7708)&gt;0,"",IF(AND(Encodage!B7708&gt;=$G$2,Encodage!A7708&lt;=$H$2),Encodage!C7708,"")))</f>
        <v/>
      </c>
      <c r="C7708" s="62"/>
      <c r="D7708" s="61"/>
      <c r="E7708" s="61"/>
      <c r="F7708" s="61"/>
      <c r="G7708" s="61"/>
      <c r="H7708" s="61"/>
      <c r="I7708" s="61"/>
      <c r="J7708" s="61"/>
      <c r="K7708" s="61"/>
    </row>
    <row r="7709" spans="1:11">
      <c r="A7709" s="62" t="str">
        <f>IF(Encodage!A7709="","",IF(COUNTIF($A$2:A7708,Encodage!A7709),"",IF(AND(Encodage!A7709&gt;=$G$2,Encodage!A7709&lt;=$H$2),Encodage!B7709,"")))</f>
        <v/>
      </c>
      <c r="B7709" s="62" t="str">
        <f>IF(A7709="","",IF(COUNTIF($A$2:B7708,Encodage!B7709)&gt;0,"",IF(AND(Encodage!B7709&gt;=$G$2,Encodage!A7709&lt;=$H$2),Encodage!C7709,"")))</f>
        <v/>
      </c>
      <c r="C7709" s="62"/>
      <c r="D7709" s="61"/>
      <c r="E7709" s="61"/>
      <c r="F7709" s="61"/>
      <c r="G7709" s="61"/>
      <c r="H7709" s="61"/>
      <c r="I7709" s="61"/>
      <c r="J7709" s="61"/>
      <c r="K7709" s="61"/>
    </row>
    <row r="7710" spans="1:11">
      <c r="A7710" s="62" t="str">
        <f>IF(Encodage!A7710="","",IF(COUNTIF($A$2:A7709,Encodage!A7710),"",IF(AND(Encodage!A7710&gt;=$G$2,Encodage!A7710&lt;=$H$2),Encodage!B7710,"")))</f>
        <v/>
      </c>
      <c r="B7710" s="62" t="str">
        <f>IF(A7710="","",IF(COUNTIF($A$2:B7709,Encodage!B7710)&gt;0,"",IF(AND(Encodage!B7710&gt;=$G$2,Encodage!A7710&lt;=$H$2),Encodage!C7710,"")))</f>
        <v/>
      </c>
      <c r="C7710" s="62"/>
      <c r="D7710" s="61"/>
      <c r="E7710" s="61"/>
      <c r="F7710" s="61"/>
      <c r="G7710" s="61"/>
      <c r="H7710" s="61"/>
      <c r="I7710" s="61"/>
      <c r="J7710" s="61"/>
      <c r="K7710" s="61"/>
    </row>
    <row r="7711" spans="1:11">
      <c r="A7711" s="62" t="str">
        <f>IF(Encodage!A7711="","",IF(COUNTIF($A$2:A7710,Encodage!A7711),"",IF(AND(Encodage!A7711&gt;=$G$2,Encodage!A7711&lt;=$H$2),Encodage!B7711,"")))</f>
        <v/>
      </c>
      <c r="B7711" s="62" t="str">
        <f>IF(A7711="","",IF(COUNTIF($A$2:B7710,Encodage!B7711)&gt;0,"",IF(AND(Encodage!B7711&gt;=$G$2,Encodage!A7711&lt;=$H$2),Encodage!C7711,"")))</f>
        <v/>
      </c>
      <c r="C7711" s="62"/>
      <c r="D7711" s="61"/>
      <c r="E7711" s="61"/>
      <c r="F7711" s="61"/>
      <c r="G7711" s="61"/>
      <c r="H7711" s="61"/>
      <c r="I7711" s="61"/>
      <c r="J7711" s="61"/>
      <c r="K7711" s="61"/>
    </row>
    <row r="7712" spans="1:11">
      <c r="A7712" s="62" t="str">
        <f>IF(Encodage!A7712="","",IF(COUNTIF($A$2:A7711,Encodage!A7712),"",IF(AND(Encodage!A7712&gt;=$G$2,Encodage!A7712&lt;=$H$2),Encodage!B7712,"")))</f>
        <v/>
      </c>
      <c r="B7712" s="62" t="str">
        <f>IF(A7712="","",IF(COUNTIF($A$2:B7711,Encodage!B7712)&gt;0,"",IF(AND(Encodage!B7712&gt;=$G$2,Encodage!A7712&lt;=$H$2),Encodage!C7712,"")))</f>
        <v/>
      </c>
      <c r="C7712" s="62"/>
      <c r="D7712" s="61"/>
      <c r="E7712" s="61"/>
      <c r="F7712" s="61"/>
      <c r="G7712" s="61"/>
      <c r="H7712" s="61"/>
      <c r="I7712" s="61"/>
      <c r="J7712" s="61"/>
      <c r="K7712" s="61"/>
    </row>
    <row r="7713" spans="1:11">
      <c r="A7713" s="62" t="str">
        <f>IF(Encodage!A7713="","",IF(COUNTIF($A$2:A7712,Encodage!A7713),"",IF(AND(Encodage!A7713&gt;=$G$2,Encodage!A7713&lt;=$H$2),Encodage!B7713,"")))</f>
        <v/>
      </c>
      <c r="B7713" s="62" t="str">
        <f>IF(A7713="","",IF(COUNTIF($A$2:B7712,Encodage!B7713)&gt;0,"",IF(AND(Encodage!B7713&gt;=$G$2,Encodage!A7713&lt;=$H$2),Encodage!C7713,"")))</f>
        <v/>
      </c>
      <c r="C7713" s="62"/>
      <c r="D7713" s="61"/>
      <c r="E7713" s="61"/>
      <c r="F7713" s="61"/>
      <c r="G7713" s="61"/>
      <c r="H7713" s="61"/>
      <c r="I7713" s="61"/>
      <c r="J7713" s="61"/>
      <c r="K7713" s="61"/>
    </row>
    <row r="7714" spans="1:11">
      <c r="A7714" s="62" t="str">
        <f>IF(Encodage!A7714="","",IF(COUNTIF($A$2:A7713,Encodage!A7714),"",IF(AND(Encodage!A7714&gt;=$G$2,Encodage!A7714&lt;=$H$2),Encodage!B7714,"")))</f>
        <v/>
      </c>
      <c r="B7714" s="62" t="str">
        <f>IF(A7714="","",IF(COUNTIF($A$2:B7713,Encodage!B7714)&gt;0,"",IF(AND(Encodage!B7714&gt;=$G$2,Encodage!A7714&lt;=$H$2),Encodage!C7714,"")))</f>
        <v/>
      </c>
      <c r="C7714" s="62"/>
      <c r="D7714" s="61"/>
      <c r="E7714" s="61"/>
      <c r="F7714" s="61"/>
      <c r="G7714" s="61"/>
      <c r="H7714" s="61"/>
      <c r="I7714" s="61"/>
      <c r="J7714" s="61"/>
      <c r="K7714" s="61"/>
    </row>
    <row r="7715" spans="1:11">
      <c r="A7715" s="62" t="str">
        <f>IF(Encodage!A7715="","",IF(COUNTIF($A$2:A7714,Encodage!A7715),"",IF(AND(Encodage!A7715&gt;=$G$2,Encodage!A7715&lt;=$H$2),Encodage!B7715,"")))</f>
        <v/>
      </c>
      <c r="B7715" s="62" t="str">
        <f>IF(A7715="","",IF(COUNTIF($A$2:B7714,Encodage!B7715)&gt;0,"",IF(AND(Encodage!B7715&gt;=$G$2,Encodage!A7715&lt;=$H$2),Encodage!C7715,"")))</f>
        <v/>
      </c>
      <c r="C7715" s="62"/>
      <c r="D7715" s="61"/>
      <c r="E7715" s="61"/>
      <c r="F7715" s="61"/>
      <c r="G7715" s="61"/>
      <c r="H7715" s="61"/>
      <c r="I7715" s="61"/>
      <c r="J7715" s="61"/>
      <c r="K7715" s="61"/>
    </row>
    <row r="7716" spans="1:11">
      <c r="A7716" s="62" t="str">
        <f>IF(Encodage!A7716="","",IF(COUNTIF($A$2:A7715,Encodage!A7716),"",IF(AND(Encodage!A7716&gt;=$G$2,Encodage!A7716&lt;=$H$2),Encodage!B7716,"")))</f>
        <v/>
      </c>
      <c r="B7716" s="62" t="str">
        <f>IF(A7716="","",IF(COUNTIF($A$2:B7715,Encodage!B7716)&gt;0,"",IF(AND(Encodage!B7716&gt;=$G$2,Encodage!A7716&lt;=$H$2),Encodage!C7716,"")))</f>
        <v/>
      </c>
      <c r="C7716" s="62"/>
      <c r="D7716" s="61"/>
      <c r="E7716" s="61"/>
      <c r="F7716" s="61"/>
      <c r="G7716" s="61"/>
      <c r="H7716" s="61"/>
      <c r="I7716" s="61"/>
      <c r="J7716" s="61"/>
      <c r="K7716" s="61"/>
    </row>
    <row r="7717" spans="1:11">
      <c r="A7717" s="62" t="str">
        <f>IF(Encodage!A7717="","",IF(COUNTIF($A$2:A7716,Encodage!A7717),"",IF(AND(Encodage!A7717&gt;=$G$2,Encodage!A7717&lt;=$H$2),Encodage!B7717,"")))</f>
        <v/>
      </c>
      <c r="B7717" s="62" t="str">
        <f>IF(A7717="","",IF(COUNTIF($A$2:B7716,Encodage!B7717)&gt;0,"",IF(AND(Encodage!B7717&gt;=$G$2,Encodage!A7717&lt;=$H$2),Encodage!C7717,"")))</f>
        <v/>
      </c>
      <c r="C7717" s="62"/>
      <c r="D7717" s="61"/>
      <c r="E7717" s="61"/>
      <c r="F7717" s="61"/>
      <c r="G7717" s="61"/>
      <c r="H7717" s="61"/>
      <c r="I7717" s="61"/>
      <c r="J7717" s="61"/>
      <c r="K7717" s="61"/>
    </row>
    <row r="7718" spans="1:11">
      <c r="A7718" s="62" t="str">
        <f>IF(Encodage!A7718="","",IF(COUNTIF($A$2:A7717,Encodage!A7718),"",IF(AND(Encodage!A7718&gt;=$G$2,Encodage!A7718&lt;=$H$2),Encodage!B7718,"")))</f>
        <v/>
      </c>
      <c r="B7718" s="62" t="str">
        <f>IF(A7718="","",IF(COUNTIF($A$2:B7717,Encodage!B7718)&gt;0,"",IF(AND(Encodage!B7718&gt;=$G$2,Encodage!A7718&lt;=$H$2),Encodage!C7718,"")))</f>
        <v/>
      </c>
      <c r="C7718" s="62"/>
      <c r="D7718" s="61"/>
      <c r="E7718" s="61"/>
      <c r="F7718" s="61"/>
      <c r="G7718" s="61"/>
      <c r="H7718" s="61"/>
      <c r="I7718" s="61"/>
      <c r="J7718" s="61"/>
      <c r="K7718" s="61"/>
    </row>
    <row r="7719" spans="1:11">
      <c r="A7719" s="62" t="str">
        <f>IF(Encodage!A7719="","",IF(COUNTIF($A$2:A7718,Encodage!A7719),"",IF(AND(Encodage!A7719&gt;=$G$2,Encodage!A7719&lt;=$H$2),Encodage!B7719,"")))</f>
        <v/>
      </c>
      <c r="B7719" s="62" t="str">
        <f>IF(A7719="","",IF(COUNTIF($A$2:B7718,Encodage!B7719)&gt;0,"",IF(AND(Encodage!B7719&gt;=$G$2,Encodage!A7719&lt;=$H$2),Encodage!C7719,"")))</f>
        <v/>
      </c>
      <c r="C7719" s="62"/>
      <c r="D7719" s="61"/>
      <c r="E7719" s="61"/>
      <c r="F7719" s="61"/>
      <c r="G7719" s="61"/>
      <c r="H7719" s="61"/>
      <c r="I7719" s="61"/>
      <c r="J7719" s="61"/>
      <c r="K7719" s="61"/>
    </row>
    <row r="7720" spans="1:11">
      <c r="A7720" s="62" t="str">
        <f>IF(Encodage!A7720="","",IF(COUNTIF($A$2:A7719,Encodage!A7720),"",IF(AND(Encodage!A7720&gt;=$G$2,Encodage!A7720&lt;=$H$2),Encodage!B7720,"")))</f>
        <v/>
      </c>
      <c r="B7720" s="62" t="str">
        <f>IF(A7720="","",IF(COUNTIF($A$2:B7719,Encodage!B7720)&gt;0,"",IF(AND(Encodage!B7720&gt;=$G$2,Encodage!A7720&lt;=$H$2),Encodage!C7720,"")))</f>
        <v/>
      </c>
      <c r="C7720" s="62"/>
      <c r="D7720" s="61"/>
      <c r="E7720" s="61"/>
      <c r="F7720" s="61"/>
      <c r="G7720" s="61"/>
      <c r="H7720" s="61"/>
      <c r="I7720" s="61"/>
      <c r="J7720" s="61"/>
      <c r="K7720" s="61"/>
    </row>
    <row r="7721" spans="1:11">
      <c r="A7721" s="62" t="str">
        <f>IF(Encodage!A7721="","",IF(COUNTIF($A$2:A7720,Encodage!A7721),"",IF(AND(Encodage!A7721&gt;=$G$2,Encodage!A7721&lt;=$H$2),Encodage!B7721,"")))</f>
        <v/>
      </c>
      <c r="B7721" s="62" t="str">
        <f>IF(A7721="","",IF(COUNTIF($A$2:B7720,Encodage!B7721)&gt;0,"",IF(AND(Encodage!B7721&gt;=$G$2,Encodage!A7721&lt;=$H$2),Encodage!C7721,"")))</f>
        <v/>
      </c>
      <c r="C7721" s="62"/>
      <c r="D7721" s="61"/>
      <c r="E7721" s="61"/>
      <c r="F7721" s="61"/>
      <c r="G7721" s="61"/>
      <c r="H7721" s="61"/>
      <c r="I7721" s="61"/>
      <c r="J7721" s="61"/>
      <c r="K7721" s="61"/>
    </row>
    <row r="7722" spans="1:11">
      <c r="A7722" s="62" t="str">
        <f>IF(Encodage!A7722="","",IF(COUNTIF($A$2:A7721,Encodage!A7722),"",IF(AND(Encodage!A7722&gt;=$G$2,Encodage!A7722&lt;=$H$2),Encodage!B7722,"")))</f>
        <v/>
      </c>
      <c r="B7722" s="62" t="str">
        <f>IF(A7722="","",IF(COUNTIF($A$2:B7721,Encodage!B7722)&gt;0,"",IF(AND(Encodage!B7722&gt;=$G$2,Encodage!A7722&lt;=$H$2),Encodage!C7722,"")))</f>
        <v/>
      </c>
      <c r="C7722" s="62"/>
      <c r="D7722" s="61"/>
      <c r="E7722" s="61"/>
      <c r="F7722" s="61"/>
      <c r="G7722" s="61"/>
      <c r="H7722" s="61"/>
      <c r="I7722" s="61"/>
      <c r="J7722" s="61"/>
      <c r="K7722" s="61"/>
    </row>
    <row r="7723" spans="1:11">
      <c r="A7723" s="62" t="str">
        <f>IF(Encodage!A7723="","",IF(COUNTIF($A$2:A7722,Encodage!A7723),"",IF(AND(Encodage!A7723&gt;=$G$2,Encodage!A7723&lt;=$H$2),Encodage!B7723,"")))</f>
        <v/>
      </c>
      <c r="B7723" s="62" t="str">
        <f>IF(A7723="","",IF(COUNTIF($A$2:B7722,Encodage!B7723)&gt;0,"",IF(AND(Encodage!B7723&gt;=$G$2,Encodage!A7723&lt;=$H$2),Encodage!C7723,"")))</f>
        <v/>
      </c>
      <c r="C7723" s="62"/>
      <c r="D7723" s="61"/>
      <c r="E7723" s="61"/>
      <c r="F7723" s="61"/>
      <c r="G7723" s="61"/>
      <c r="H7723" s="61"/>
      <c r="I7723" s="61"/>
      <c r="J7723" s="61"/>
      <c r="K7723" s="61"/>
    </row>
    <row r="7724" spans="1:11">
      <c r="A7724" s="62" t="str">
        <f>IF(Encodage!A7724="","",IF(COUNTIF($A$2:A7723,Encodage!A7724),"",IF(AND(Encodage!A7724&gt;=$G$2,Encodage!A7724&lt;=$H$2),Encodage!B7724,"")))</f>
        <v/>
      </c>
      <c r="B7724" s="62" t="str">
        <f>IF(A7724="","",IF(COUNTIF($A$2:B7723,Encodage!B7724)&gt;0,"",IF(AND(Encodage!B7724&gt;=$G$2,Encodage!A7724&lt;=$H$2),Encodage!C7724,"")))</f>
        <v/>
      </c>
      <c r="C7724" s="62"/>
      <c r="D7724" s="61"/>
      <c r="E7724" s="61"/>
      <c r="F7724" s="61"/>
      <c r="G7724" s="61"/>
      <c r="H7724" s="61"/>
      <c r="I7724" s="61"/>
      <c r="J7724" s="61"/>
      <c r="K7724" s="61"/>
    </row>
    <row r="7725" spans="1:11">
      <c r="A7725" s="62" t="str">
        <f>IF(Encodage!A7725="","",IF(COUNTIF($A$2:A7724,Encodage!A7725),"",IF(AND(Encodage!A7725&gt;=$G$2,Encodage!A7725&lt;=$H$2),Encodage!B7725,"")))</f>
        <v/>
      </c>
      <c r="B7725" s="62" t="str">
        <f>IF(A7725="","",IF(COUNTIF($A$2:B7724,Encodage!B7725)&gt;0,"",IF(AND(Encodage!B7725&gt;=$G$2,Encodage!A7725&lt;=$H$2),Encodage!C7725,"")))</f>
        <v/>
      </c>
      <c r="C7725" s="62"/>
      <c r="D7725" s="61"/>
      <c r="E7725" s="61"/>
      <c r="F7725" s="61"/>
      <c r="G7725" s="61"/>
      <c r="H7725" s="61"/>
      <c r="I7725" s="61"/>
      <c r="J7725" s="61"/>
      <c r="K7725" s="61"/>
    </row>
    <row r="7726" spans="1:11">
      <c r="A7726" s="62" t="str">
        <f>IF(Encodage!A7726="","",IF(COUNTIF($A$2:A7725,Encodage!A7726),"",IF(AND(Encodage!A7726&gt;=$G$2,Encodage!A7726&lt;=$H$2),Encodage!B7726,"")))</f>
        <v/>
      </c>
      <c r="B7726" s="62" t="str">
        <f>IF(A7726="","",IF(COUNTIF($A$2:B7725,Encodage!B7726)&gt;0,"",IF(AND(Encodage!B7726&gt;=$G$2,Encodage!A7726&lt;=$H$2),Encodage!C7726,"")))</f>
        <v/>
      </c>
      <c r="C7726" s="62"/>
      <c r="D7726" s="61"/>
      <c r="E7726" s="61"/>
      <c r="F7726" s="61"/>
      <c r="G7726" s="61"/>
      <c r="H7726" s="61"/>
      <c r="I7726" s="61"/>
      <c r="J7726" s="61"/>
      <c r="K7726" s="61"/>
    </row>
    <row r="7727" spans="1:11">
      <c r="A7727" s="62" t="str">
        <f>IF(Encodage!A7727="","",IF(COUNTIF($A$2:A7726,Encodage!A7727),"",IF(AND(Encodage!A7727&gt;=$G$2,Encodage!A7727&lt;=$H$2),Encodage!B7727,"")))</f>
        <v/>
      </c>
      <c r="B7727" s="62" t="str">
        <f>IF(A7727="","",IF(COUNTIF($A$2:B7726,Encodage!B7727)&gt;0,"",IF(AND(Encodage!B7727&gt;=$G$2,Encodage!A7727&lt;=$H$2),Encodage!C7727,"")))</f>
        <v/>
      </c>
      <c r="C7727" s="62"/>
      <c r="D7727" s="61"/>
      <c r="E7727" s="61"/>
      <c r="F7727" s="61"/>
      <c r="G7727" s="61"/>
      <c r="H7727" s="61"/>
      <c r="I7727" s="61"/>
      <c r="J7727" s="61"/>
      <c r="K7727" s="61"/>
    </row>
    <row r="7728" spans="1:11">
      <c r="A7728" s="62" t="str">
        <f>IF(Encodage!A7728="","",IF(COUNTIF($A$2:A7727,Encodage!A7728),"",IF(AND(Encodage!A7728&gt;=$G$2,Encodage!A7728&lt;=$H$2),Encodage!B7728,"")))</f>
        <v/>
      </c>
      <c r="B7728" s="62" t="str">
        <f>IF(A7728="","",IF(COUNTIF($A$2:B7727,Encodage!B7728)&gt;0,"",IF(AND(Encodage!B7728&gt;=$G$2,Encodage!A7728&lt;=$H$2),Encodage!C7728,"")))</f>
        <v/>
      </c>
      <c r="C7728" s="62"/>
      <c r="D7728" s="61"/>
      <c r="E7728" s="61"/>
      <c r="F7728" s="61"/>
      <c r="G7728" s="61"/>
      <c r="H7728" s="61"/>
      <c r="I7728" s="61"/>
      <c r="J7728" s="61"/>
      <c r="K7728" s="61"/>
    </row>
    <row r="7729" spans="1:11">
      <c r="A7729" s="62" t="str">
        <f>IF(Encodage!A7729="","",IF(COUNTIF($A$2:A7728,Encodage!A7729),"",IF(AND(Encodage!A7729&gt;=$G$2,Encodage!A7729&lt;=$H$2),Encodage!B7729,"")))</f>
        <v/>
      </c>
      <c r="B7729" s="62" t="str">
        <f>IF(A7729="","",IF(COUNTIF($A$2:B7728,Encodage!B7729)&gt;0,"",IF(AND(Encodage!B7729&gt;=$G$2,Encodage!A7729&lt;=$H$2),Encodage!C7729,"")))</f>
        <v/>
      </c>
      <c r="C7729" s="62"/>
      <c r="D7729" s="61"/>
      <c r="E7729" s="61"/>
      <c r="F7729" s="61"/>
      <c r="G7729" s="61"/>
      <c r="H7729" s="61"/>
      <c r="I7729" s="61"/>
      <c r="J7729" s="61"/>
      <c r="K7729" s="61"/>
    </row>
    <row r="7730" spans="1:11">
      <c r="A7730" s="62" t="str">
        <f>IF(Encodage!A7730="","",IF(COUNTIF($A$2:A7729,Encodage!A7730),"",IF(AND(Encodage!A7730&gt;=$G$2,Encodage!A7730&lt;=$H$2),Encodage!B7730,"")))</f>
        <v/>
      </c>
      <c r="B7730" s="62" t="str">
        <f>IF(A7730="","",IF(COUNTIF($A$2:B7729,Encodage!B7730)&gt;0,"",IF(AND(Encodage!B7730&gt;=$G$2,Encodage!A7730&lt;=$H$2),Encodage!C7730,"")))</f>
        <v/>
      </c>
      <c r="C7730" s="62"/>
      <c r="D7730" s="61"/>
      <c r="E7730" s="61"/>
      <c r="F7730" s="61"/>
      <c r="G7730" s="61"/>
      <c r="H7730" s="61"/>
      <c r="I7730" s="61"/>
      <c r="J7730" s="61"/>
      <c r="K7730" s="61"/>
    </row>
    <row r="7731" spans="1:11">
      <c r="A7731" s="62" t="str">
        <f>IF(Encodage!A7731="","",IF(COUNTIF($A$2:A7730,Encodage!A7731),"",IF(AND(Encodage!A7731&gt;=$G$2,Encodage!A7731&lt;=$H$2),Encodage!B7731,"")))</f>
        <v/>
      </c>
      <c r="B7731" s="62" t="str">
        <f>IF(A7731="","",IF(COUNTIF($A$2:B7730,Encodage!B7731)&gt;0,"",IF(AND(Encodage!B7731&gt;=$G$2,Encodage!A7731&lt;=$H$2),Encodage!C7731,"")))</f>
        <v/>
      </c>
      <c r="C7731" s="62"/>
      <c r="D7731" s="61"/>
      <c r="E7731" s="61"/>
      <c r="F7731" s="61"/>
      <c r="G7731" s="61"/>
      <c r="H7731" s="61"/>
      <c r="I7731" s="61"/>
      <c r="J7731" s="61"/>
      <c r="K7731" s="61"/>
    </row>
    <row r="7732" spans="1:11">
      <c r="A7732" s="62" t="str">
        <f>IF(Encodage!A7732="","",IF(COUNTIF($A$2:A7731,Encodage!A7732),"",IF(AND(Encodage!A7732&gt;=$G$2,Encodage!A7732&lt;=$H$2),Encodage!B7732,"")))</f>
        <v/>
      </c>
      <c r="B7732" s="62" t="str">
        <f>IF(A7732="","",IF(COUNTIF($A$2:B7731,Encodage!B7732)&gt;0,"",IF(AND(Encodage!B7732&gt;=$G$2,Encodage!A7732&lt;=$H$2),Encodage!C7732,"")))</f>
        <v/>
      </c>
      <c r="C7732" s="62"/>
      <c r="D7732" s="61"/>
      <c r="E7732" s="61"/>
      <c r="F7732" s="61"/>
      <c r="G7732" s="61"/>
      <c r="H7732" s="61"/>
      <c r="I7732" s="61"/>
      <c r="J7732" s="61"/>
      <c r="K7732" s="61"/>
    </row>
    <row r="7733" spans="1:11">
      <c r="A7733" s="62" t="str">
        <f>IF(Encodage!A7733="","",IF(COUNTIF($A$2:A7732,Encodage!A7733),"",IF(AND(Encodage!A7733&gt;=$G$2,Encodage!A7733&lt;=$H$2),Encodage!B7733,"")))</f>
        <v/>
      </c>
      <c r="B7733" s="62" t="str">
        <f>IF(A7733="","",IF(COUNTIF($A$2:B7732,Encodage!B7733)&gt;0,"",IF(AND(Encodage!B7733&gt;=$G$2,Encodage!A7733&lt;=$H$2),Encodage!C7733,"")))</f>
        <v/>
      </c>
      <c r="C7733" s="62"/>
      <c r="D7733" s="61"/>
      <c r="E7733" s="61"/>
      <c r="F7733" s="61"/>
      <c r="G7733" s="61"/>
      <c r="H7733" s="61"/>
      <c r="I7733" s="61"/>
      <c r="J7733" s="61"/>
      <c r="K7733" s="61"/>
    </row>
    <row r="7734" spans="1:11">
      <c r="A7734" s="62" t="str">
        <f>IF(Encodage!A7734="","",IF(COUNTIF($A$2:A7733,Encodage!A7734),"",IF(AND(Encodage!A7734&gt;=$G$2,Encodage!A7734&lt;=$H$2),Encodage!B7734,"")))</f>
        <v/>
      </c>
      <c r="B7734" s="62" t="str">
        <f>IF(A7734="","",IF(COUNTIF($A$2:B7733,Encodage!B7734)&gt;0,"",IF(AND(Encodage!B7734&gt;=$G$2,Encodage!A7734&lt;=$H$2),Encodage!C7734,"")))</f>
        <v/>
      </c>
      <c r="C7734" s="62"/>
      <c r="D7734" s="61"/>
      <c r="E7734" s="61"/>
      <c r="F7734" s="61"/>
      <c r="G7734" s="61"/>
      <c r="H7734" s="61"/>
      <c r="I7734" s="61"/>
      <c r="J7734" s="61"/>
      <c r="K7734" s="61"/>
    </row>
    <row r="7735" spans="1:11">
      <c r="A7735" s="62" t="str">
        <f>IF(Encodage!A7735="","",IF(COUNTIF($A$2:A7734,Encodage!A7735),"",IF(AND(Encodage!A7735&gt;=$G$2,Encodage!A7735&lt;=$H$2),Encodage!B7735,"")))</f>
        <v/>
      </c>
      <c r="B7735" s="62" t="str">
        <f>IF(A7735="","",IF(COUNTIF($A$2:B7734,Encodage!B7735)&gt;0,"",IF(AND(Encodage!B7735&gt;=$G$2,Encodage!A7735&lt;=$H$2),Encodage!C7735,"")))</f>
        <v/>
      </c>
      <c r="C7735" s="62"/>
      <c r="D7735" s="61"/>
      <c r="E7735" s="61"/>
      <c r="F7735" s="61"/>
      <c r="G7735" s="61"/>
      <c r="H7735" s="61"/>
      <c r="I7735" s="61"/>
      <c r="J7735" s="61"/>
      <c r="K7735" s="61"/>
    </row>
    <row r="7736" spans="1:11">
      <c r="A7736" s="62" t="str">
        <f>IF(Encodage!A7736="","",IF(COUNTIF($A$2:A7735,Encodage!A7736),"",IF(AND(Encodage!A7736&gt;=$G$2,Encodage!A7736&lt;=$H$2),Encodage!B7736,"")))</f>
        <v/>
      </c>
      <c r="B7736" s="62" t="str">
        <f>IF(A7736="","",IF(COUNTIF($A$2:B7735,Encodage!B7736)&gt;0,"",IF(AND(Encodage!B7736&gt;=$G$2,Encodage!A7736&lt;=$H$2),Encodage!C7736,"")))</f>
        <v/>
      </c>
      <c r="C7736" s="62"/>
      <c r="D7736" s="61"/>
      <c r="E7736" s="61"/>
      <c r="F7736" s="61"/>
      <c r="G7736" s="61"/>
      <c r="H7736" s="61"/>
      <c r="I7736" s="61"/>
      <c r="J7736" s="61"/>
      <c r="K7736" s="61"/>
    </row>
    <row r="7737" spans="1:11">
      <c r="A7737" s="62" t="str">
        <f>IF(Encodage!A7737="","",IF(COUNTIF($A$2:A7736,Encodage!A7737),"",IF(AND(Encodage!A7737&gt;=$G$2,Encodage!A7737&lt;=$H$2),Encodage!B7737,"")))</f>
        <v/>
      </c>
      <c r="B7737" s="62" t="str">
        <f>IF(A7737="","",IF(COUNTIF($A$2:B7736,Encodage!B7737)&gt;0,"",IF(AND(Encodage!B7737&gt;=$G$2,Encodage!A7737&lt;=$H$2),Encodage!C7737,"")))</f>
        <v/>
      </c>
      <c r="C7737" s="62"/>
      <c r="D7737" s="61"/>
      <c r="E7737" s="61"/>
      <c r="F7737" s="61"/>
      <c r="G7737" s="61"/>
      <c r="H7737" s="61"/>
      <c r="I7737" s="61"/>
      <c r="J7737" s="61"/>
      <c r="K7737" s="61"/>
    </row>
    <row r="7738" spans="1:11">
      <c r="A7738" s="62" t="str">
        <f>IF(Encodage!A7738="","",IF(COUNTIF($A$2:A7737,Encodage!A7738),"",IF(AND(Encodage!A7738&gt;=$G$2,Encodage!A7738&lt;=$H$2),Encodage!B7738,"")))</f>
        <v/>
      </c>
      <c r="B7738" s="62" t="str">
        <f>IF(A7738="","",IF(COUNTIF($A$2:B7737,Encodage!B7738)&gt;0,"",IF(AND(Encodage!B7738&gt;=$G$2,Encodage!A7738&lt;=$H$2),Encodage!C7738,"")))</f>
        <v/>
      </c>
      <c r="C7738" s="62"/>
      <c r="D7738" s="61"/>
      <c r="E7738" s="61"/>
      <c r="F7738" s="61"/>
      <c r="G7738" s="61"/>
      <c r="H7738" s="61"/>
      <c r="I7738" s="61"/>
      <c r="J7738" s="61"/>
      <c r="K7738" s="61"/>
    </row>
    <row r="7739" spans="1:11">
      <c r="A7739" s="62" t="str">
        <f>IF(Encodage!A7739="","",IF(COUNTIF($A$2:A7738,Encodage!A7739),"",IF(AND(Encodage!A7739&gt;=$G$2,Encodage!A7739&lt;=$H$2),Encodage!B7739,"")))</f>
        <v/>
      </c>
      <c r="B7739" s="62" t="str">
        <f>IF(A7739="","",IF(COUNTIF($A$2:B7738,Encodage!B7739)&gt;0,"",IF(AND(Encodage!B7739&gt;=$G$2,Encodage!A7739&lt;=$H$2),Encodage!C7739,"")))</f>
        <v/>
      </c>
      <c r="C7739" s="62"/>
      <c r="D7739" s="61"/>
      <c r="E7739" s="61"/>
      <c r="F7739" s="61"/>
      <c r="G7739" s="61"/>
      <c r="H7739" s="61"/>
      <c r="I7739" s="61"/>
      <c r="J7739" s="61"/>
      <c r="K7739" s="61"/>
    </row>
    <row r="7740" spans="1:11">
      <c r="A7740" s="62" t="str">
        <f>IF(Encodage!A7740="","",IF(COUNTIF($A$2:A7739,Encodage!A7740),"",IF(AND(Encodage!A7740&gt;=$G$2,Encodage!A7740&lt;=$H$2),Encodage!B7740,"")))</f>
        <v/>
      </c>
      <c r="B7740" s="62" t="str">
        <f>IF(A7740="","",IF(COUNTIF($A$2:B7739,Encodage!B7740)&gt;0,"",IF(AND(Encodage!B7740&gt;=$G$2,Encodage!A7740&lt;=$H$2),Encodage!C7740,"")))</f>
        <v/>
      </c>
      <c r="C7740" s="62"/>
      <c r="D7740" s="61"/>
      <c r="E7740" s="61"/>
      <c r="F7740" s="61"/>
      <c r="G7740" s="61"/>
      <c r="H7740" s="61"/>
      <c r="I7740" s="61"/>
      <c r="J7740" s="61"/>
      <c r="K7740" s="61"/>
    </row>
    <row r="7741" spans="1:11">
      <c r="A7741" s="62" t="str">
        <f>IF(Encodage!A7741="","",IF(COUNTIF($A$2:A7740,Encodage!A7741),"",IF(AND(Encodage!A7741&gt;=$G$2,Encodage!A7741&lt;=$H$2),Encodage!B7741,"")))</f>
        <v/>
      </c>
      <c r="B7741" s="62" t="str">
        <f>IF(A7741="","",IF(COUNTIF($A$2:B7740,Encodage!B7741)&gt;0,"",IF(AND(Encodage!B7741&gt;=$G$2,Encodage!A7741&lt;=$H$2),Encodage!C7741,"")))</f>
        <v/>
      </c>
      <c r="C7741" s="62"/>
      <c r="D7741" s="61"/>
      <c r="E7741" s="61"/>
      <c r="F7741" s="61"/>
      <c r="G7741" s="61"/>
      <c r="H7741" s="61"/>
      <c r="I7741" s="61"/>
      <c r="J7741" s="61"/>
      <c r="K7741" s="61"/>
    </row>
    <row r="7742" spans="1:11">
      <c r="A7742" s="62" t="str">
        <f>IF(Encodage!A7742="","",IF(COUNTIF($A$2:A7741,Encodage!A7742),"",IF(AND(Encodage!A7742&gt;=$G$2,Encodage!A7742&lt;=$H$2),Encodage!B7742,"")))</f>
        <v/>
      </c>
      <c r="B7742" s="62" t="str">
        <f>IF(A7742="","",IF(COUNTIF($A$2:B7741,Encodage!B7742)&gt;0,"",IF(AND(Encodage!B7742&gt;=$G$2,Encodage!A7742&lt;=$H$2),Encodage!C7742,"")))</f>
        <v/>
      </c>
      <c r="C7742" s="62"/>
      <c r="D7742" s="61"/>
      <c r="E7742" s="61"/>
      <c r="F7742" s="61"/>
      <c r="G7742" s="61"/>
      <c r="H7742" s="61"/>
      <c r="I7742" s="61"/>
      <c r="J7742" s="61"/>
      <c r="K7742" s="61"/>
    </row>
    <row r="7743" spans="1:11">
      <c r="A7743" s="62" t="str">
        <f>IF(Encodage!A7743="","",IF(COUNTIF($A$2:A7742,Encodage!A7743),"",IF(AND(Encodage!A7743&gt;=$G$2,Encodage!A7743&lt;=$H$2),Encodage!B7743,"")))</f>
        <v/>
      </c>
      <c r="B7743" s="62" t="str">
        <f>IF(A7743="","",IF(COUNTIF($A$2:B7742,Encodage!B7743)&gt;0,"",IF(AND(Encodage!B7743&gt;=$G$2,Encodage!A7743&lt;=$H$2),Encodage!C7743,"")))</f>
        <v/>
      </c>
      <c r="C7743" s="62"/>
      <c r="D7743" s="61"/>
      <c r="E7743" s="61"/>
      <c r="F7743" s="61"/>
      <c r="G7743" s="61"/>
      <c r="H7743" s="61"/>
      <c r="I7743" s="61"/>
      <c r="J7743" s="61"/>
      <c r="K7743" s="61"/>
    </row>
    <row r="7744" spans="1:11">
      <c r="A7744" s="62" t="str">
        <f>IF(Encodage!A7744="","",IF(COUNTIF($A$2:A7743,Encodage!A7744),"",IF(AND(Encodage!A7744&gt;=$G$2,Encodage!A7744&lt;=$H$2),Encodage!B7744,"")))</f>
        <v/>
      </c>
      <c r="B7744" s="62" t="str">
        <f>IF(A7744="","",IF(COUNTIF($A$2:B7743,Encodage!B7744)&gt;0,"",IF(AND(Encodage!B7744&gt;=$G$2,Encodage!A7744&lt;=$H$2),Encodage!C7744,"")))</f>
        <v/>
      </c>
      <c r="C7744" s="62"/>
      <c r="D7744" s="61"/>
      <c r="E7744" s="61"/>
      <c r="F7744" s="61"/>
      <c r="G7744" s="61"/>
      <c r="H7744" s="61"/>
      <c r="I7744" s="61"/>
      <c r="J7744" s="61"/>
      <c r="K7744" s="61"/>
    </row>
    <row r="7745" spans="1:11">
      <c r="A7745" s="62" t="str">
        <f>IF(Encodage!A7745="","",IF(COUNTIF($A$2:A7744,Encodage!A7745),"",IF(AND(Encodage!A7745&gt;=$G$2,Encodage!A7745&lt;=$H$2),Encodage!B7745,"")))</f>
        <v/>
      </c>
      <c r="B7745" s="62" t="str">
        <f>IF(A7745="","",IF(COUNTIF($A$2:B7744,Encodage!B7745)&gt;0,"",IF(AND(Encodage!B7745&gt;=$G$2,Encodage!A7745&lt;=$H$2),Encodage!C7745,"")))</f>
        <v/>
      </c>
      <c r="C7745" s="62"/>
      <c r="D7745" s="61"/>
      <c r="E7745" s="61"/>
      <c r="F7745" s="61"/>
      <c r="G7745" s="61"/>
      <c r="H7745" s="61"/>
      <c r="I7745" s="61"/>
      <c r="J7745" s="61"/>
      <c r="K7745" s="61"/>
    </row>
    <row r="7746" spans="1:11">
      <c r="A7746" s="62" t="str">
        <f>IF(Encodage!A7746="","",IF(COUNTIF($A$2:A7745,Encodage!A7746),"",IF(AND(Encodage!A7746&gt;=$G$2,Encodage!A7746&lt;=$H$2),Encodage!B7746,"")))</f>
        <v/>
      </c>
      <c r="B7746" s="62" t="str">
        <f>IF(A7746="","",IF(COUNTIF($A$2:B7745,Encodage!B7746)&gt;0,"",IF(AND(Encodage!B7746&gt;=$G$2,Encodage!A7746&lt;=$H$2),Encodage!C7746,"")))</f>
        <v/>
      </c>
      <c r="C7746" s="62"/>
      <c r="D7746" s="61"/>
      <c r="E7746" s="61"/>
      <c r="F7746" s="61"/>
      <c r="G7746" s="61"/>
      <c r="H7746" s="61"/>
      <c r="I7746" s="61"/>
      <c r="J7746" s="61"/>
      <c r="K7746" s="61"/>
    </row>
    <row r="7747" spans="1:11">
      <c r="A7747" s="62" t="str">
        <f>IF(Encodage!A7747="","",IF(COUNTIF($A$2:A7746,Encodage!A7747),"",IF(AND(Encodage!A7747&gt;=$G$2,Encodage!A7747&lt;=$H$2),Encodage!B7747,"")))</f>
        <v/>
      </c>
      <c r="B7747" s="62" t="str">
        <f>IF(A7747="","",IF(COUNTIF($A$2:B7746,Encodage!B7747)&gt;0,"",IF(AND(Encodage!B7747&gt;=$G$2,Encodage!A7747&lt;=$H$2),Encodage!C7747,"")))</f>
        <v/>
      </c>
      <c r="C7747" s="62"/>
      <c r="D7747" s="61"/>
      <c r="E7747" s="61"/>
      <c r="F7747" s="61"/>
      <c r="G7747" s="61"/>
      <c r="H7747" s="61"/>
      <c r="I7747" s="61"/>
      <c r="J7747" s="61"/>
      <c r="K7747" s="61"/>
    </row>
    <row r="7748" spans="1:11">
      <c r="A7748" s="62" t="str">
        <f>IF(Encodage!A7748="","",IF(COUNTIF($A$2:A7747,Encodage!A7748),"",IF(AND(Encodage!A7748&gt;=$G$2,Encodage!A7748&lt;=$H$2),Encodage!B7748,"")))</f>
        <v/>
      </c>
      <c r="B7748" s="62" t="str">
        <f>IF(A7748="","",IF(COUNTIF($A$2:B7747,Encodage!B7748)&gt;0,"",IF(AND(Encodage!B7748&gt;=$G$2,Encodage!A7748&lt;=$H$2),Encodage!C7748,"")))</f>
        <v/>
      </c>
      <c r="C7748" s="62"/>
      <c r="D7748" s="61"/>
      <c r="E7748" s="61"/>
      <c r="F7748" s="61"/>
      <c r="G7748" s="61"/>
      <c r="H7748" s="61"/>
      <c r="I7748" s="61"/>
      <c r="J7748" s="61"/>
      <c r="K7748" s="61"/>
    </row>
    <row r="7749" spans="1:11">
      <c r="A7749" s="62" t="str">
        <f>IF(Encodage!A7749="","",IF(COUNTIF($A$2:A7748,Encodage!A7749),"",IF(AND(Encodage!A7749&gt;=$G$2,Encodage!A7749&lt;=$H$2),Encodage!B7749,"")))</f>
        <v/>
      </c>
      <c r="B7749" s="62" t="str">
        <f>IF(A7749="","",IF(COUNTIF($A$2:B7748,Encodage!B7749)&gt;0,"",IF(AND(Encodage!B7749&gt;=$G$2,Encodage!A7749&lt;=$H$2),Encodage!C7749,"")))</f>
        <v/>
      </c>
      <c r="C7749" s="62"/>
      <c r="D7749" s="61"/>
      <c r="E7749" s="61"/>
      <c r="F7749" s="61"/>
      <c r="G7749" s="61"/>
      <c r="H7749" s="61"/>
      <c r="I7749" s="61"/>
      <c r="J7749" s="61"/>
      <c r="K7749" s="61"/>
    </row>
    <row r="7750" spans="1:11">
      <c r="A7750" s="62" t="str">
        <f>IF(Encodage!A7750="","",IF(COUNTIF($A$2:A7749,Encodage!A7750),"",IF(AND(Encodage!A7750&gt;=$G$2,Encodage!A7750&lt;=$H$2),Encodage!B7750,"")))</f>
        <v/>
      </c>
      <c r="B7750" s="62" t="str">
        <f>IF(A7750="","",IF(COUNTIF($A$2:B7749,Encodage!B7750)&gt;0,"",IF(AND(Encodage!B7750&gt;=$G$2,Encodage!A7750&lt;=$H$2),Encodage!C7750,"")))</f>
        <v/>
      </c>
      <c r="C7750" s="62"/>
      <c r="D7750" s="61"/>
      <c r="E7750" s="61"/>
      <c r="F7750" s="61"/>
      <c r="G7750" s="61"/>
      <c r="H7750" s="61"/>
      <c r="I7750" s="61"/>
      <c r="J7750" s="61"/>
      <c r="K7750" s="61"/>
    </row>
    <row r="7751" spans="1:11">
      <c r="A7751" s="62" t="str">
        <f>IF(Encodage!A7751="","",IF(COUNTIF($A$2:A7750,Encodage!A7751),"",IF(AND(Encodage!A7751&gt;=$G$2,Encodage!A7751&lt;=$H$2),Encodage!B7751,"")))</f>
        <v/>
      </c>
      <c r="B7751" s="62" t="str">
        <f>IF(A7751="","",IF(COUNTIF($A$2:B7750,Encodage!B7751)&gt;0,"",IF(AND(Encodage!B7751&gt;=$G$2,Encodage!A7751&lt;=$H$2),Encodage!C7751,"")))</f>
        <v/>
      </c>
      <c r="C7751" s="62"/>
      <c r="D7751" s="61"/>
      <c r="E7751" s="61"/>
      <c r="F7751" s="61"/>
      <c r="G7751" s="61"/>
      <c r="H7751" s="61"/>
      <c r="I7751" s="61"/>
      <c r="J7751" s="61"/>
      <c r="K7751" s="61"/>
    </row>
    <row r="7752" spans="1:11">
      <c r="A7752" s="62" t="str">
        <f>IF(Encodage!A7752="","",IF(COUNTIF($A$2:A7751,Encodage!A7752),"",IF(AND(Encodage!A7752&gt;=$G$2,Encodage!A7752&lt;=$H$2),Encodage!B7752,"")))</f>
        <v/>
      </c>
      <c r="B7752" s="62" t="str">
        <f>IF(A7752="","",IF(COUNTIF($A$2:B7751,Encodage!B7752)&gt;0,"",IF(AND(Encodage!B7752&gt;=$G$2,Encodage!A7752&lt;=$H$2),Encodage!C7752,"")))</f>
        <v/>
      </c>
      <c r="C7752" s="62"/>
      <c r="D7752" s="61"/>
      <c r="E7752" s="61"/>
      <c r="F7752" s="61"/>
      <c r="G7752" s="61"/>
      <c r="H7752" s="61"/>
      <c r="I7752" s="61"/>
      <c r="J7752" s="61"/>
      <c r="K7752" s="61"/>
    </row>
    <row r="7753" spans="1:11">
      <c r="A7753" s="62" t="str">
        <f>IF(Encodage!A7753="","",IF(COUNTIF($A$2:A7752,Encodage!A7753),"",IF(AND(Encodage!A7753&gt;=$G$2,Encodage!A7753&lt;=$H$2),Encodage!B7753,"")))</f>
        <v/>
      </c>
      <c r="B7753" s="62" t="str">
        <f>IF(A7753="","",IF(COUNTIF($A$2:B7752,Encodage!B7753)&gt;0,"",IF(AND(Encodage!B7753&gt;=$G$2,Encodage!A7753&lt;=$H$2),Encodage!C7753,"")))</f>
        <v/>
      </c>
      <c r="C7753" s="62"/>
      <c r="D7753" s="61"/>
      <c r="E7753" s="61"/>
      <c r="F7753" s="61"/>
      <c r="G7753" s="61"/>
      <c r="H7753" s="61"/>
      <c r="I7753" s="61"/>
      <c r="J7753" s="61"/>
      <c r="K7753" s="61"/>
    </row>
    <row r="7754" spans="1:11">
      <c r="A7754" s="62" t="str">
        <f>IF(Encodage!A7754="","",IF(COUNTIF($A$2:A7753,Encodage!A7754),"",IF(AND(Encodage!A7754&gt;=$G$2,Encodage!A7754&lt;=$H$2),Encodage!B7754,"")))</f>
        <v/>
      </c>
      <c r="B7754" s="62" t="str">
        <f>IF(A7754="","",IF(COUNTIF($A$2:B7753,Encodage!B7754)&gt;0,"",IF(AND(Encodage!B7754&gt;=$G$2,Encodage!A7754&lt;=$H$2),Encodage!C7754,"")))</f>
        <v/>
      </c>
      <c r="C7754" s="62"/>
      <c r="D7754" s="61"/>
      <c r="E7754" s="61"/>
      <c r="F7754" s="61"/>
      <c r="G7754" s="61"/>
      <c r="H7754" s="61"/>
      <c r="I7754" s="61"/>
      <c r="J7754" s="61"/>
      <c r="K7754" s="61"/>
    </row>
    <row r="7755" spans="1:11">
      <c r="A7755" s="62" t="str">
        <f>IF(Encodage!A7755="","",IF(COUNTIF($A$2:A7754,Encodage!A7755),"",IF(AND(Encodage!A7755&gt;=$G$2,Encodage!A7755&lt;=$H$2),Encodage!B7755,"")))</f>
        <v/>
      </c>
      <c r="B7755" s="62" t="str">
        <f>IF(A7755="","",IF(COUNTIF($A$2:B7754,Encodage!B7755)&gt;0,"",IF(AND(Encodage!B7755&gt;=$G$2,Encodage!A7755&lt;=$H$2),Encodage!C7755,"")))</f>
        <v/>
      </c>
      <c r="C7755" s="62"/>
      <c r="D7755" s="61"/>
      <c r="E7755" s="61"/>
      <c r="F7755" s="61"/>
      <c r="G7755" s="61"/>
      <c r="H7755" s="61"/>
      <c r="I7755" s="61"/>
      <c r="J7755" s="61"/>
      <c r="K7755" s="61"/>
    </row>
    <row r="7756" spans="1:11">
      <c r="A7756" s="62" t="str">
        <f>IF(Encodage!A7756="","",IF(COUNTIF($A$2:A7755,Encodage!A7756),"",IF(AND(Encodage!A7756&gt;=$G$2,Encodage!A7756&lt;=$H$2),Encodage!B7756,"")))</f>
        <v/>
      </c>
      <c r="B7756" s="62" t="str">
        <f>IF(A7756="","",IF(COUNTIF($A$2:B7755,Encodage!B7756)&gt;0,"",IF(AND(Encodage!B7756&gt;=$G$2,Encodage!A7756&lt;=$H$2),Encodage!C7756,"")))</f>
        <v/>
      </c>
      <c r="C7756" s="62"/>
      <c r="D7756" s="61"/>
      <c r="E7756" s="61"/>
      <c r="F7756" s="61"/>
      <c r="G7756" s="61"/>
      <c r="H7756" s="61"/>
      <c r="I7756" s="61"/>
      <c r="J7756" s="61"/>
      <c r="K7756" s="61"/>
    </row>
    <row r="7757" spans="1:11">
      <c r="A7757" s="62" t="str">
        <f>IF(Encodage!A7757="","",IF(COUNTIF($A$2:A7756,Encodage!A7757),"",IF(AND(Encodage!A7757&gt;=$G$2,Encodage!A7757&lt;=$H$2),Encodage!B7757,"")))</f>
        <v/>
      </c>
      <c r="B7757" s="62" t="str">
        <f>IF(A7757="","",IF(COUNTIF($A$2:B7756,Encodage!B7757)&gt;0,"",IF(AND(Encodage!B7757&gt;=$G$2,Encodage!A7757&lt;=$H$2),Encodage!C7757,"")))</f>
        <v/>
      </c>
      <c r="C7757" s="62"/>
      <c r="D7757" s="61"/>
      <c r="E7757" s="61"/>
      <c r="F7757" s="61"/>
      <c r="G7757" s="61"/>
      <c r="H7757" s="61"/>
      <c r="I7757" s="61"/>
      <c r="J7757" s="61"/>
      <c r="K7757" s="61"/>
    </row>
    <row r="7758" spans="1:11">
      <c r="A7758" s="62" t="str">
        <f>IF(Encodage!A7758="","",IF(COUNTIF($A$2:A7757,Encodage!A7758),"",IF(AND(Encodage!A7758&gt;=$G$2,Encodage!A7758&lt;=$H$2),Encodage!B7758,"")))</f>
        <v/>
      </c>
      <c r="B7758" s="62" t="str">
        <f>IF(A7758="","",IF(COUNTIF($A$2:B7757,Encodage!B7758)&gt;0,"",IF(AND(Encodage!B7758&gt;=$G$2,Encodage!A7758&lt;=$H$2),Encodage!C7758,"")))</f>
        <v/>
      </c>
      <c r="C7758" s="62"/>
      <c r="D7758" s="61"/>
      <c r="E7758" s="61"/>
      <c r="F7758" s="61"/>
      <c r="G7758" s="61"/>
      <c r="H7758" s="61"/>
      <c r="I7758" s="61"/>
      <c r="J7758" s="61"/>
      <c r="K7758" s="61"/>
    </row>
    <row r="7759" spans="1:11">
      <c r="A7759" s="62" t="str">
        <f>IF(Encodage!A7759="","",IF(COUNTIF($A$2:A7758,Encodage!A7759),"",IF(AND(Encodage!A7759&gt;=$G$2,Encodage!A7759&lt;=$H$2),Encodage!B7759,"")))</f>
        <v/>
      </c>
      <c r="B7759" s="62" t="str">
        <f>IF(A7759="","",IF(COUNTIF($A$2:B7758,Encodage!B7759)&gt;0,"",IF(AND(Encodage!B7759&gt;=$G$2,Encodage!A7759&lt;=$H$2),Encodage!C7759,"")))</f>
        <v/>
      </c>
      <c r="C7759" s="62"/>
      <c r="D7759" s="61"/>
      <c r="E7759" s="61"/>
      <c r="F7759" s="61"/>
      <c r="G7759" s="61"/>
      <c r="H7759" s="61"/>
      <c r="I7759" s="61"/>
      <c r="J7759" s="61"/>
      <c r="K7759" s="61"/>
    </row>
    <row r="7760" spans="1:11">
      <c r="A7760" s="62" t="str">
        <f>IF(Encodage!A7760="","",IF(COUNTIF($A$2:A7759,Encodage!A7760),"",IF(AND(Encodage!A7760&gt;=$G$2,Encodage!A7760&lt;=$H$2),Encodage!B7760,"")))</f>
        <v/>
      </c>
      <c r="B7760" s="62" t="str">
        <f>IF(A7760="","",IF(COUNTIF($A$2:B7759,Encodage!B7760)&gt;0,"",IF(AND(Encodage!B7760&gt;=$G$2,Encodage!A7760&lt;=$H$2),Encodage!C7760,"")))</f>
        <v/>
      </c>
      <c r="C7760" s="62"/>
      <c r="D7760" s="61"/>
      <c r="E7760" s="61"/>
      <c r="F7760" s="61"/>
      <c r="G7760" s="61"/>
      <c r="H7760" s="61"/>
      <c r="I7760" s="61"/>
      <c r="J7760" s="61"/>
      <c r="K7760" s="61"/>
    </row>
    <row r="7761" spans="1:11">
      <c r="A7761" s="62" t="str">
        <f>IF(Encodage!A7761="","",IF(COUNTIF($A$2:A7760,Encodage!A7761),"",IF(AND(Encodage!A7761&gt;=$G$2,Encodage!A7761&lt;=$H$2),Encodage!B7761,"")))</f>
        <v/>
      </c>
      <c r="B7761" s="62" t="str">
        <f>IF(A7761="","",IF(COUNTIF($A$2:B7760,Encodage!B7761)&gt;0,"",IF(AND(Encodage!B7761&gt;=$G$2,Encodage!A7761&lt;=$H$2),Encodage!C7761,"")))</f>
        <v/>
      </c>
      <c r="C7761" s="62"/>
      <c r="D7761" s="61"/>
      <c r="E7761" s="61"/>
      <c r="F7761" s="61"/>
      <c r="G7761" s="61"/>
      <c r="H7761" s="61"/>
      <c r="I7761" s="61"/>
      <c r="J7761" s="61"/>
      <c r="K7761" s="61"/>
    </row>
    <row r="7762" spans="1:11">
      <c r="A7762" s="62" t="str">
        <f>IF(Encodage!A7762="","",IF(COUNTIF($A$2:A7761,Encodage!A7762),"",IF(AND(Encodage!A7762&gt;=$G$2,Encodage!A7762&lt;=$H$2),Encodage!B7762,"")))</f>
        <v/>
      </c>
      <c r="B7762" s="62" t="str">
        <f>IF(A7762="","",IF(COUNTIF($A$2:B7761,Encodage!B7762)&gt;0,"",IF(AND(Encodage!B7762&gt;=$G$2,Encodage!A7762&lt;=$H$2),Encodage!C7762,"")))</f>
        <v/>
      </c>
      <c r="C7762" s="62"/>
      <c r="D7762" s="61"/>
      <c r="E7762" s="61"/>
      <c r="F7762" s="61"/>
      <c r="G7762" s="61"/>
      <c r="H7762" s="61"/>
      <c r="I7762" s="61"/>
      <c r="J7762" s="61"/>
      <c r="K7762" s="61"/>
    </row>
    <row r="7763" spans="1:11">
      <c r="A7763" s="62" t="str">
        <f>IF(Encodage!A7763="","",IF(COUNTIF($A$2:A7762,Encodage!A7763),"",IF(AND(Encodage!A7763&gt;=$G$2,Encodage!A7763&lt;=$H$2),Encodage!B7763,"")))</f>
        <v/>
      </c>
      <c r="B7763" s="62" t="str">
        <f>IF(A7763="","",IF(COUNTIF($A$2:B7762,Encodage!B7763)&gt;0,"",IF(AND(Encodage!B7763&gt;=$G$2,Encodage!A7763&lt;=$H$2),Encodage!C7763,"")))</f>
        <v/>
      </c>
      <c r="C7763" s="62"/>
      <c r="D7763" s="61"/>
      <c r="E7763" s="61"/>
      <c r="F7763" s="61"/>
      <c r="G7763" s="61"/>
      <c r="H7763" s="61"/>
      <c r="I7763" s="61"/>
      <c r="J7763" s="61"/>
      <c r="K7763" s="61"/>
    </row>
    <row r="7764" spans="1:11">
      <c r="A7764" s="62" t="str">
        <f>IF(Encodage!A7764="","",IF(COUNTIF($A$2:A7763,Encodage!A7764),"",IF(AND(Encodage!A7764&gt;=$G$2,Encodage!A7764&lt;=$H$2),Encodage!B7764,"")))</f>
        <v/>
      </c>
      <c r="B7764" s="62" t="str">
        <f>IF(A7764="","",IF(COUNTIF($A$2:B7763,Encodage!B7764)&gt;0,"",IF(AND(Encodage!B7764&gt;=$G$2,Encodage!A7764&lt;=$H$2),Encodage!C7764,"")))</f>
        <v/>
      </c>
      <c r="C7764" s="62"/>
      <c r="D7764" s="61"/>
      <c r="E7764" s="61"/>
      <c r="F7764" s="61"/>
      <c r="G7764" s="61"/>
      <c r="H7764" s="61"/>
      <c r="I7764" s="61"/>
      <c r="J7764" s="61"/>
      <c r="K7764" s="61"/>
    </row>
    <row r="7765" spans="1:11">
      <c r="A7765" s="62" t="str">
        <f>IF(Encodage!A7765="","",IF(COUNTIF($A$2:A7764,Encodage!A7765),"",IF(AND(Encodage!A7765&gt;=$G$2,Encodage!A7765&lt;=$H$2),Encodage!B7765,"")))</f>
        <v/>
      </c>
      <c r="B7765" s="62" t="str">
        <f>IF(A7765="","",IF(COUNTIF($A$2:B7764,Encodage!B7765)&gt;0,"",IF(AND(Encodage!B7765&gt;=$G$2,Encodage!A7765&lt;=$H$2),Encodage!C7765,"")))</f>
        <v/>
      </c>
      <c r="C7765" s="62"/>
      <c r="D7765" s="61"/>
      <c r="E7765" s="61"/>
      <c r="F7765" s="61"/>
      <c r="G7765" s="61"/>
      <c r="H7765" s="61"/>
      <c r="I7765" s="61"/>
      <c r="J7765" s="61"/>
      <c r="K7765" s="61"/>
    </row>
    <row r="7766" spans="1:11">
      <c r="A7766" s="62" t="str">
        <f>IF(Encodage!A7766="","",IF(COUNTIF($A$2:A7765,Encodage!A7766),"",IF(AND(Encodage!A7766&gt;=$G$2,Encodage!A7766&lt;=$H$2),Encodage!B7766,"")))</f>
        <v/>
      </c>
      <c r="B7766" s="62" t="str">
        <f>IF(A7766="","",IF(COUNTIF($A$2:B7765,Encodage!B7766)&gt;0,"",IF(AND(Encodage!B7766&gt;=$G$2,Encodage!A7766&lt;=$H$2),Encodage!C7766,"")))</f>
        <v/>
      </c>
      <c r="C7766" s="62"/>
      <c r="D7766" s="61"/>
      <c r="E7766" s="61"/>
      <c r="F7766" s="61"/>
      <c r="G7766" s="61"/>
      <c r="H7766" s="61"/>
      <c r="I7766" s="61"/>
      <c r="J7766" s="61"/>
      <c r="K7766" s="61"/>
    </row>
    <row r="7767" spans="1:11">
      <c r="A7767" s="62" t="str">
        <f>IF(Encodage!A7767="","",IF(COUNTIF($A$2:A7766,Encodage!A7767),"",IF(AND(Encodage!A7767&gt;=$G$2,Encodage!A7767&lt;=$H$2),Encodage!B7767,"")))</f>
        <v/>
      </c>
      <c r="B7767" s="62" t="str">
        <f>IF(A7767="","",IF(COUNTIF($A$2:B7766,Encodage!B7767)&gt;0,"",IF(AND(Encodage!B7767&gt;=$G$2,Encodage!A7767&lt;=$H$2),Encodage!C7767,"")))</f>
        <v/>
      </c>
      <c r="C7767" s="62"/>
      <c r="D7767" s="61"/>
      <c r="E7767" s="61"/>
      <c r="F7767" s="61"/>
      <c r="G7767" s="61"/>
      <c r="H7767" s="61"/>
      <c r="I7767" s="61"/>
      <c r="J7767" s="61"/>
      <c r="K7767" s="61"/>
    </row>
    <row r="7768" spans="1:11">
      <c r="A7768" s="62" t="str">
        <f>IF(Encodage!A7768="","",IF(COUNTIF($A$2:A7767,Encodage!A7768),"",IF(AND(Encodage!A7768&gt;=$G$2,Encodage!A7768&lt;=$H$2),Encodage!B7768,"")))</f>
        <v/>
      </c>
      <c r="B7768" s="62" t="str">
        <f>IF(A7768="","",IF(COUNTIF($A$2:B7767,Encodage!B7768)&gt;0,"",IF(AND(Encodage!B7768&gt;=$G$2,Encodage!A7768&lt;=$H$2),Encodage!C7768,"")))</f>
        <v/>
      </c>
      <c r="C7768" s="62"/>
      <c r="D7768" s="61"/>
      <c r="E7768" s="61"/>
      <c r="F7768" s="61"/>
      <c r="G7768" s="61"/>
      <c r="H7768" s="61"/>
      <c r="I7768" s="61"/>
      <c r="J7768" s="61"/>
      <c r="K7768" s="61"/>
    </row>
    <row r="7769" spans="1:11">
      <c r="A7769" s="62" t="str">
        <f>IF(Encodage!A7769="","",IF(COUNTIF($A$2:A7768,Encodage!A7769),"",IF(AND(Encodage!A7769&gt;=$G$2,Encodage!A7769&lt;=$H$2),Encodage!B7769,"")))</f>
        <v/>
      </c>
      <c r="B7769" s="62" t="str">
        <f>IF(A7769="","",IF(COUNTIF($A$2:B7768,Encodage!B7769)&gt;0,"",IF(AND(Encodage!B7769&gt;=$G$2,Encodage!A7769&lt;=$H$2),Encodage!C7769,"")))</f>
        <v/>
      </c>
      <c r="C7769" s="62"/>
      <c r="D7769" s="61"/>
      <c r="E7769" s="61"/>
      <c r="F7769" s="61"/>
      <c r="G7769" s="61"/>
      <c r="H7769" s="61"/>
      <c r="I7769" s="61"/>
      <c r="J7769" s="61"/>
      <c r="K7769" s="61"/>
    </row>
    <row r="7770" spans="1:11">
      <c r="A7770" s="62" t="str">
        <f>IF(Encodage!A7770="","",IF(COUNTIF($A$2:A7769,Encodage!A7770),"",IF(AND(Encodage!A7770&gt;=$G$2,Encodage!A7770&lt;=$H$2),Encodage!B7770,"")))</f>
        <v/>
      </c>
      <c r="B7770" s="62" t="str">
        <f>IF(A7770="","",IF(COUNTIF($A$2:B7769,Encodage!B7770)&gt;0,"",IF(AND(Encodage!B7770&gt;=$G$2,Encodage!A7770&lt;=$H$2),Encodage!C7770,"")))</f>
        <v/>
      </c>
      <c r="C7770" s="62"/>
      <c r="D7770" s="61"/>
      <c r="E7770" s="61"/>
      <c r="F7770" s="61"/>
      <c r="G7770" s="61"/>
      <c r="H7770" s="61"/>
      <c r="I7770" s="61"/>
      <c r="J7770" s="61"/>
      <c r="K7770" s="61"/>
    </row>
    <row r="7771" spans="1:11">
      <c r="A7771" s="62" t="str">
        <f>IF(Encodage!A7771="","",IF(COUNTIF($A$2:A7770,Encodage!A7771),"",IF(AND(Encodage!A7771&gt;=$G$2,Encodage!A7771&lt;=$H$2),Encodage!B7771,"")))</f>
        <v/>
      </c>
      <c r="B7771" s="62" t="str">
        <f>IF(A7771="","",IF(COUNTIF($A$2:B7770,Encodage!B7771)&gt;0,"",IF(AND(Encodage!B7771&gt;=$G$2,Encodage!A7771&lt;=$H$2),Encodage!C7771,"")))</f>
        <v/>
      </c>
      <c r="C7771" s="62"/>
      <c r="D7771" s="61"/>
      <c r="E7771" s="61"/>
      <c r="F7771" s="61"/>
      <c r="G7771" s="61"/>
      <c r="H7771" s="61"/>
      <c r="I7771" s="61"/>
      <c r="J7771" s="61"/>
      <c r="K7771" s="61"/>
    </row>
    <row r="7772" spans="1:11">
      <c r="A7772" s="62" t="str">
        <f>IF(Encodage!A7772="","",IF(COUNTIF($A$2:A7771,Encodage!A7772),"",IF(AND(Encodage!A7772&gt;=$G$2,Encodage!A7772&lt;=$H$2),Encodage!B7772,"")))</f>
        <v/>
      </c>
      <c r="B7772" s="62" t="str">
        <f>IF(A7772="","",IF(COUNTIF($A$2:B7771,Encodage!B7772)&gt;0,"",IF(AND(Encodage!B7772&gt;=$G$2,Encodage!A7772&lt;=$H$2),Encodage!C7772,"")))</f>
        <v/>
      </c>
      <c r="C7772" s="62"/>
      <c r="D7772" s="61"/>
      <c r="E7772" s="61"/>
      <c r="F7772" s="61"/>
      <c r="G7772" s="61"/>
      <c r="H7772" s="61"/>
      <c r="I7772" s="61"/>
      <c r="J7772" s="61"/>
      <c r="K7772" s="61"/>
    </row>
    <row r="7773" spans="1:11">
      <c r="A7773" s="62" t="str">
        <f>IF(Encodage!A7773="","",IF(COUNTIF($A$2:A7772,Encodage!A7773),"",IF(AND(Encodage!A7773&gt;=$G$2,Encodage!A7773&lt;=$H$2),Encodage!B7773,"")))</f>
        <v/>
      </c>
      <c r="B7773" s="62" t="str">
        <f>IF(A7773="","",IF(COUNTIF($A$2:B7772,Encodage!B7773)&gt;0,"",IF(AND(Encodage!B7773&gt;=$G$2,Encodage!A7773&lt;=$H$2),Encodage!C7773,"")))</f>
        <v/>
      </c>
      <c r="C7773" s="62"/>
      <c r="D7773" s="61"/>
      <c r="E7773" s="61"/>
      <c r="F7773" s="61"/>
      <c r="G7773" s="61"/>
      <c r="H7773" s="61"/>
      <c r="I7773" s="61"/>
      <c r="J7773" s="61"/>
      <c r="K7773" s="61"/>
    </row>
    <row r="7774" spans="1:11">
      <c r="A7774" s="62" t="str">
        <f>IF(Encodage!A7774="","",IF(COUNTIF($A$2:A7773,Encodage!A7774),"",IF(AND(Encodage!A7774&gt;=$G$2,Encodage!A7774&lt;=$H$2),Encodage!B7774,"")))</f>
        <v/>
      </c>
      <c r="B7774" s="62" t="str">
        <f>IF(A7774="","",IF(COUNTIF($A$2:B7773,Encodage!B7774)&gt;0,"",IF(AND(Encodage!B7774&gt;=$G$2,Encodage!A7774&lt;=$H$2),Encodage!C7774,"")))</f>
        <v/>
      </c>
      <c r="C7774" s="62"/>
      <c r="D7774" s="61"/>
      <c r="E7774" s="61"/>
      <c r="F7774" s="61"/>
      <c r="G7774" s="61"/>
      <c r="H7774" s="61"/>
      <c r="I7774" s="61"/>
      <c r="J7774" s="61"/>
      <c r="K7774" s="61"/>
    </row>
    <row r="7775" spans="1:11">
      <c r="A7775" s="62" t="str">
        <f>IF(Encodage!A7775="","",IF(COUNTIF($A$2:A7774,Encodage!A7775),"",IF(AND(Encodage!A7775&gt;=$G$2,Encodage!A7775&lt;=$H$2),Encodage!B7775,"")))</f>
        <v/>
      </c>
      <c r="B7775" s="62" t="str">
        <f>IF(A7775="","",IF(COUNTIF($A$2:B7774,Encodage!B7775)&gt;0,"",IF(AND(Encodage!B7775&gt;=$G$2,Encodage!A7775&lt;=$H$2),Encodage!C7775,"")))</f>
        <v/>
      </c>
      <c r="C7775" s="62"/>
      <c r="D7775" s="61"/>
      <c r="E7775" s="61"/>
      <c r="F7775" s="61"/>
      <c r="G7775" s="61"/>
      <c r="H7775" s="61"/>
      <c r="I7775" s="61"/>
      <c r="J7775" s="61"/>
      <c r="K7775" s="61"/>
    </row>
    <row r="7776" spans="1:11">
      <c r="A7776" s="62" t="str">
        <f>IF(Encodage!A7776="","",IF(COUNTIF($A$2:A7775,Encodage!A7776),"",IF(AND(Encodage!A7776&gt;=$G$2,Encodage!A7776&lt;=$H$2),Encodage!B7776,"")))</f>
        <v/>
      </c>
      <c r="B7776" s="62" t="str">
        <f>IF(A7776="","",IF(COUNTIF($A$2:B7775,Encodage!B7776)&gt;0,"",IF(AND(Encodage!B7776&gt;=$G$2,Encodage!A7776&lt;=$H$2),Encodage!C7776,"")))</f>
        <v/>
      </c>
      <c r="C7776" s="62"/>
      <c r="D7776" s="61"/>
      <c r="E7776" s="61"/>
      <c r="F7776" s="61"/>
      <c r="G7776" s="61"/>
      <c r="H7776" s="61"/>
      <c r="I7776" s="61"/>
      <c r="J7776" s="61"/>
      <c r="K7776" s="61"/>
    </row>
    <row r="7777" spans="1:11">
      <c r="A7777" s="62" t="str">
        <f>IF(Encodage!A7777="","",IF(COUNTIF($A$2:A7776,Encodage!A7777),"",IF(AND(Encodage!A7777&gt;=$G$2,Encodage!A7777&lt;=$H$2),Encodage!B7777,"")))</f>
        <v/>
      </c>
      <c r="B7777" s="62" t="str">
        <f>IF(A7777="","",IF(COUNTIF($A$2:B7776,Encodage!B7777)&gt;0,"",IF(AND(Encodage!B7777&gt;=$G$2,Encodage!A7777&lt;=$H$2),Encodage!C7777,"")))</f>
        <v/>
      </c>
      <c r="C7777" s="62"/>
      <c r="D7777" s="61"/>
      <c r="E7777" s="61"/>
      <c r="F7777" s="61"/>
      <c r="G7777" s="61"/>
      <c r="H7777" s="61"/>
      <c r="I7777" s="61"/>
      <c r="J7777" s="61"/>
      <c r="K7777" s="61"/>
    </row>
    <row r="7778" spans="1:11">
      <c r="A7778" s="62" t="str">
        <f>IF(Encodage!A7778="","",IF(COUNTIF($A$2:A7777,Encodage!A7778),"",IF(AND(Encodage!A7778&gt;=$G$2,Encodage!A7778&lt;=$H$2),Encodage!B7778,"")))</f>
        <v/>
      </c>
      <c r="B7778" s="62" t="str">
        <f>IF(A7778="","",IF(COUNTIF($A$2:B7777,Encodage!B7778)&gt;0,"",IF(AND(Encodage!B7778&gt;=$G$2,Encodage!A7778&lt;=$H$2),Encodage!C7778,"")))</f>
        <v/>
      </c>
      <c r="C7778" s="62"/>
      <c r="D7778" s="61"/>
      <c r="E7778" s="61"/>
      <c r="F7778" s="61"/>
      <c r="G7778" s="61"/>
      <c r="H7778" s="61"/>
      <c r="I7778" s="61"/>
      <c r="J7778" s="61"/>
      <c r="K7778" s="61"/>
    </row>
    <row r="7779" spans="1:11">
      <c r="A7779" s="62" t="str">
        <f>IF(Encodage!A7779="","",IF(COUNTIF($A$2:A7778,Encodage!A7779),"",IF(AND(Encodage!A7779&gt;=$G$2,Encodage!A7779&lt;=$H$2),Encodage!B7779,"")))</f>
        <v/>
      </c>
      <c r="B7779" s="62" t="str">
        <f>IF(A7779="","",IF(COUNTIF($A$2:B7778,Encodage!B7779)&gt;0,"",IF(AND(Encodage!B7779&gt;=$G$2,Encodage!A7779&lt;=$H$2),Encodage!C7779,"")))</f>
        <v/>
      </c>
      <c r="C7779" s="62"/>
      <c r="D7779" s="61"/>
      <c r="E7779" s="61"/>
      <c r="F7779" s="61"/>
      <c r="G7779" s="61"/>
      <c r="H7779" s="61"/>
      <c r="I7779" s="61"/>
      <c r="J7779" s="61"/>
      <c r="K7779" s="61"/>
    </row>
    <row r="7780" spans="1:11">
      <c r="A7780" s="62" t="str">
        <f>IF(Encodage!A7780="","",IF(COUNTIF($A$2:A7779,Encodage!A7780),"",IF(AND(Encodage!A7780&gt;=$G$2,Encodage!A7780&lt;=$H$2),Encodage!B7780,"")))</f>
        <v/>
      </c>
      <c r="B7780" s="62" t="str">
        <f>IF(A7780="","",IF(COUNTIF($A$2:B7779,Encodage!B7780)&gt;0,"",IF(AND(Encodage!B7780&gt;=$G$2,Encodage!A7780&lt;=$H$2),Encodage!C7780,"")))</f>
        <v/>
      </c>
      <c r="C7780" s="62"/>
      <c r="D7780" s="61"/>
      <c r="E7780" s="61"/>
      <c r="F7780" s="61"/>
      <c r="G7780" s="61"/>
      <c r="H7780" s="61"/>
      <c r="I7780" s="61"/>
      <c r="J7780" s="61"/>
      <c r="K7780" s="61"/>
    </row>
    <row r="7781" spans="1:11">
      <c r="A7781" s="62" t="str">
        <f>IF(Encodage!A7781="","",IF(COUNTIF($A$2:A7780,Encodage!A7781),"",IF(AND(Encodage!A7781&gt;=$G$2,Encodage!A7781&lt;=$H$2),Encodage!B7781,"")))</f>
        <v/>
      </c>
      <c r="B7781" s="62" t="str">
        <f>IF(A7781="","",IF(COUNTIF($A$2:B7780,Encodage!B7781)&gt;0,"",IF(AND(Encodage!B7781&gt;=$G$2,Encodage!A7781&lt;=$H$2),Encodage!C7781,"")))</f>
        <v/>
      </c>
      <c r="C7781" s="62"/>
      <c r="D7781" s="61"/>
      <c r="E7781" s="61"/>
      <c r="F7781" s="61"/>
      <c r="G7781" s="61"/>
      <c r="H7781" s="61"/>
      <c r="I7781" s="61"/>
      <c r="J7781" s="61"/>
      <c r="K7781" s="61"/>
    </row>
    <row r="7782" spans="1:11">
      <c r="A7782" s="62" t="str">
        <f>IF(Encodage!A7782="","",IF(COUNTIF($A$2:A7781,Encodage!A7782),"",IF(AND(Encodage!A7782&gt;=$G$2,Encodage!A7782&lt;=$H$2),Encodage!B7782,"")))</f>
        <v/>
      </c>
      <c r="B7782" s="62" t="str">
        <f>IF(A7782="","",IF(COUNTIF($A$2:B7781,Encodage!B7782)&gt;0,"",IF(AND(Encodage!B7782&gt;=$G$2,Encodage!A7782&lt;=$H$2),Encodage!C7782,"")))</f>
        <v/>
      </c>
      <c r="C7782" s="62"/>
      <c r="D7782" s="61"/>
      <c r="E7782" s="61"/>
      <c r="F7782" s="61"/>
      <c r="G7782" s="61"/>
      <c r="H7782" s="61"/>
      <c r="I7782" s="61"/>
      <c r="J7782" s="61"/>
      <c r="K7782" s="61"/>
    </row>
    <row r="7783" spans="1:11">
      <c r="A7783" s="62" t="str">
        <f>IF(Encodage!A7783="","",IF(COUNTIF($A$2:A7782,Encodage!A7783),"",IF(AND(Encodage!A7783&gt;=$G$2,Encodage!A7783&lt;=$H$2),Encodage!B7783,"")))</f>
        <v/>
      </c>
      <c r="B7783" s="62" t="str">
        <f>IF(A7783="","",IF(COUNTIF($A$2:B7782,Encodage!B7783)&gt;0,"",IF(AND(Encodage!B7783&gt;=$G$2,Encodage!A7783&lt;=$H$2),Encodage!C7783,"")))</f>
        <v/>
      </c>
      <c r="C7783" s="62"/>
      <c r="D7783" s="61"/>
      <c r="E7783" s="61"/>
      <c r="F7783" s="61"/>
      <c r="G7783" s="61"/>
      <c r="H7783" s="61"/>
      <c r="I7783" s="61"/>
      <c r="J7783" s="61"/>
      <c r="K7783" s="61"/>
    </row>
    <row r="7784" spans="1:11">
      <c r="A7784" s="62" t="str">
        <f>IF(Encodage!A7784="","",IF(COUNTIF($A$2:A7783,Encodage!A7784),"",IF(AND(Encodage!A7784&gt;=$G$2,Encodage!A7784&lt;=$H$2),Encodage!B7784,"")))</f>
        <v/>
      </c>
      <c r="B7784" s="62" t="str">
        <f>IF(A7784="","",IF(COUNTIF($A$2:B7783,Encodage!B7784)&gt;0,"",IF(AND(Encodage!B7784&gt;=$G$2,Encodage!A7784&lt;=$H$2),Encodage!C7784,"")))</f>
        <v/>
      </c>
      <c r="C7784" s="62"/>
      <c r="D7784" s="61"/>
      <c r="E7784" s="61"/>
      <c r="F7784" s="61"/>
      <c r="G7784" s="61"/>
      <c r="H7784" s="61"/>
      <c r="I7784" s="61"/>
      <c r="J7784" s="61"/>
      <c r="K7784" s="61"/>
    </row>
    <row r="7785" spans="1:11">
      <c r="A7785" s="62" t="str">
        <f>IF(Encodage!A7785="","",IF(COUNTIF($A$2:A7784,Encodage!A7785),"",IF(AND(Encodage!A7785&gt;=$G$2,Encodage!A7785&lt;=$H$2),Encodage!B7785,"")))</f>
        <v/>
      </c>
      <c r="B7785" s="62" t="str">
        <f>IF(A7785="","",IF(COUNTIF($A$2:B7784,Encodage!B7785)&gt;0,"",IF(AND(Encodage!B7785&gt;=$G$2,Encodage!A7785&lt;=$H$2),Encodage!C7785,"")))</f>
        <v/>
      </c>
      <c r="C7785" s="62"/>
      <c r="D7785" s="61"/>
      <c r="E7785" s="61"/>
      <c r="F7785" s="61"/>
      <c r="G7785" s="61"/>
      <c r="H7785" s="61"/>
      <c r="I7785" s="61"/>
      <c r="J7785" s="61"/>
      <c r="K7785" s="61"/>
    </row>
    <row r="7786" spans="1:11">
      <c r="A7786" s="62" t="str">
        <f>IF(Encodage!A7786="","",IF(COUNTIF($A$2:A7785,Encodage!A7786),"",IF(AND(Encodage!A7786&gt;=$G$2,Encodage!A7786&lt;=$H$2),Encodage!B7786,"")))</f>
        <v/>
      </c>
      <c r="B7786" s="62" t="str">
        <f>IF(A7786="","",IF(COUNTIF($A$2:B7785,Encodage!B7786)&gt;0,"",IF(AND(Encodage!B7786&gt;=$G$2,Encodage!A7786&lt;=$H$2),Encodage!C7786,"")))</f>
        <v/>
      </c>
      <c r="C7786" s="62"/>
      <c r="D7786" s="61"/>
      <c r="E7786" s="61"/>
      <c r="F7786" s="61"/>
      <c r="G7786" s="61"/>
      <c r="H7786" s="61"/>
      <c r="I7786" s="61"/>
      <c r="J7786" s="61"/>
      <c r="K7786" s="61"/>
    </row>
    <row r="7787" spans="1:11">
      <c r="A7787" s="62" t="str">
        <f>IF(Encodage!A7787="","",IF(COUNTIF($A$2:A7786,Encodage!A7787),"",IF(AND(Encodage!A7787&gt;=$G$2,Encodage!A7787&lt;=$H$2),Encodage!B7787,"")))</f>
        <v/>
      </c>
      <c r="B7787" s="62" t="str">
        <f>IF(A7787="","",IF(COUNTIF($A$2:B7786,Encodage!B7787)&gt;0,"",IF(AND(Encodage!B7787&gt;=$G$2,Encodage!A7787&lt;=$H$2),Encodage!C7787,"")))</f>
        <v/>
      </c>
      <c r="C7787" s="62"/>
      <c r="D7787" s="61"/>
      <c r="E7787" s="61"/>
      <c r="F7787" s="61"/>
      <c r="G7787" s="61"/>
      <c r="H7787" s="61"/>
      <c r="I7787" s="61"/>
      <c r="J7787" s="61"/>
      <c r="K7787" s="61"/>
    </row>
    <row r="7788" spans="1:11">
      <c r="A7788" s="62" t="str">
        <f>IF(Encodage!A7788="","",IF(COUNTIF($A$2:A7787,Encodage!A7788),"",IF(AND(Encodage!A7788&gt;=$G$2,Encodage!A7788&lt;=$H$2),Encodage!B7788,"")))</f>
        <v/>
      </c>
      <c r="B7788" s="62" t="str">
        <f>IF(A7788="","",IF(COUNTIF($A$2:B7787,Encodage!B7788)&gt;0,"",IF(AND(Encodage!B7788&gt;=$G$2,Encodage!A7788&lt;=$H$2),Encodage!C7788,"")))</f>
        <v/>
      </c>
      <c r="C7788" s="62"/>
      <c r="D7788" s="61"/>
      <c r="E7788" s="61"/>
      <c r="F7788" s="61"/>
      <c r="G7788" s="61"/>
      <c r="H7788" s="61"/>
      <c r="I7788" s="61"/>
      <c r="J7788" s="61"/>
      <c r="K7788" s="61"/>
    </row>
    <row r="7789" spans="1:11">
      <c r="A7789" s="62" t="str">
        <f>IF(Encodage!A7789="","",IF(COUNTIF($A$2:A7788,Encodage!A7789),"",IF(AND(Encodage!A7789&gt;=$G$2,Encodage!A7789&lt;=$H$2),Encodage!B7789,"")))</f>
        <v/>
      </c>
      <c r="B7789" s="62" t="str">
        <f>IF(A7789="","",IF(COUNTIF($A$2:B7788,Encodage!B7789)&gt;0,"",IF(AND(Encodage!B7789&gt;=$G$2,Encodage!A7789&lt;=$H$2),Encodage!C7789,"")))</f>
        <v/>
      </c>
      <c r="C7789" s="62"/>
      <c r="D7789" s="61"/>
      <c r="E7789" s="61"/>
      <c r="F7789" s="61"/>
      <c r="G7789" s="61"/>
      <c r="H7789" s="61"/>
      <c r="I7789" s="61"/>
      <c r="J7789" s="61"/>
      <c r="K7789" s="61"/>
    </row>
    <row r="7790" spans="1:11">
      <c r="A7790" s="62" t="str">
        <f>IF(Encodage!A7790="","",IF(COUNTIF($A$2:A7789,Encodage!A7790),"",IF(AND(Encodage!A7790&gt;=$G$2,Encodage!A7790&lt;=$H$2),Encodage!B7790,"")))</f>
        <v/>
      </c>
      <c r="B7790" s="62" t="str">
        <f>IF(A7790="","",IF(COUNTIF($A$2:B7789,Encodage!B7790)&gt;0,"",IF(AND(Encodage!B7790&gt;=$G$2,Encodage!A7790&lt;=$H$2),Encodage!C7790,"")))</f>
        <v/>
      </c>
      <c r="C7790" s="62"/>
      <c r="D7790" s="61"/>
      <c r="E7790" s="61"/>
      <c r="F7790" s="61"/>
      <c r="G7790" s="61"/>
      <c r="H7790" s="61"/>
      <c r="I7790" s="61"/>
      <c r="J7790" s="61"/>
      <c r="K7790" s="61"/>
    </row>
    <row r="7791" spans="1:11">
      <c r="A7791" s="62" t="str">
        <f>IF(Encodage!A7791="","",IF(COUNTIF($A$2:A7790,Encodage!A7791),"",IF(AND(Encodage!A7791&gt;=$G$2,Encodage!A7791&lt;=$H$2),Encodage!B7791,"")))</f>
        <v/>
      </c>
      <c r="B7791" s="62" t="str">
        <f>IF(A7791="","",IF(COUNTIF($A$2:B7790,Encodage!B7791)&gt;0,"",IF(AND(Encodage!B7791&gt;=$G$2,Encodage!A7791&lt;=$H$2),Encodage!C7791,"")))</f>
        <v/>
      </c>
      <c r="C7791" s="62"/>
      <c r="D7791" s="61"/>
      <c r="E7791" s="61"/>
      <c r="F7791" s="61"/>
      <c r="G7791" s="61"/>
      <c r="H7791" s="61"/>
      <c r="I7791" s="61"/>
      <c r="J7791" s="61"/>
      <c r="K7791" s="61"/>
    </row>
    <row r="7792" spans="1:11">
      <c r="A7792" s="62" t="str">
        <f>IF(Encodage!A7792="","",IF(COUNTIF($A$2:A7791,Encodage!A7792),"",IF(AND(Encodage!A7792&gt;=$G$2,Encodage!A7792&lt;=$H$2),Encodage!B7792,"")))</f>
        <v/>
      </c>
      <c r="B7792" s="62" t="str">
        <f>IF(A7792="","",IF(COUNTIF($A$2:B7791,Encodage!B7792)&gt;0,"",IF(AND(Encodage!B7792&gt;=$G$2,Encodage!A7792&lt;=$H$2),Encodage!C7792,"")))</f>
        <v/>
      </c>
      <c r="C7792" s="62"/>
      <c r="D7792" s="61"/>
      <c r="E7792" s="61"/>
      <c r="F7792" s="61"/>
      <c r="G7792" s="61"/>
      <c r="H7792" s="61"/>
      <c r="I7792" s="61"/>
      <c r="J7792" s="61"/>
      <c r="K7792" s="61"/>
    </row>
    <row r="7793" spans="1:11">
      <c r="A7793" s="62" t="str">
        <f>IF(Encodage!A7793="","",IF(COUNTIF($A$2:A7792,Encodage!A7793),"",IF(AND(Encodage!A7793&gt;=$G$2,Encodage!A7793&lt;=$H$2),Encodage!B7793,"")))</f>
        <v/>
      </c>
      <c r="B7793" s="62" t="str">
        <f>IF(A7793="","",IF(COUNTIF($A$2:B7792,Encodage!B7793)&gt;0,"",IF(AND(Encodage!B7793&gt;=$G$2,Encodage!A7793&lt;=$H$2),Encodage!C7793,"")))</f>
        <v/>
      </c>
      <c r="C7793" s="62"/>
      <c r="D7793" s="61"/>
      <c r="E7793" s="61"/>
      <c r="F7793" s="61"/>
      <c r="G7793" s="61"/>
      <c r="H7793" s="61"/>
      <c r="I7793" s="61"/>
      <c r="J7793" s="61"/>
      <c r="K7793" s="61"/>
    </row>
    <row r="7794" spans="1:11">
      <c r="A7794" s="62" t="str">
        <f>IF(Encodage!A7794="","",IF(COUNTIF($A$2:A7793,Encodage!A7794),"",IF(AND(Encodage!A7794&gt;=$G$2,Encodage!A7794&lt;=$H$2),Encodage!B7794,"")))</f>
        <v/>
      </c>
      <c r="B7794" s="62" t="str">
        <f>IF(A7794="","",IF(COUNTIF($A$2:B7793,Encodage!B7794)&gt;0,"",IF(AND(Encodage!B7794&gt;=$G$2,Encodage!A7794&lt;=$H$2),Encodage!C7794,"")))</f>
        <v/>
      </c>
      <c r="C7794" s="62"/>
      <c r="D7794" s="61"/>
      <c r="E7794" s="61"/>
      <c r="F7794" s="61"/>
      <c r="G7794" s="61"/>
      <c r="H7794" s="61"/>
      <c r="I7794" s="61"/>
      <c r="J7794" s="61"/>
      <c r="K7794" s="61"/>
    </row>
    <row r="7795" spans="1:11">
      <c r="A7795" s="62" t="str">
        <f>IF(Encodage!A7795="","",IF(COUNTIF($A$2:A7794,Encodage!A7795),"",IF(AND(Encodage!A7795&gt;=$G$2,Encodage!A7795&lt;=$H$2),Encodage!B7795,"")))</f>
        <v/>
      </c>
      <c r="B7795" s="62" t="str">
        <f>IF(A7795="","",IF(COUNTIF($A$2:B7794,Encodage!B7795)&gt;0,"",IF(AND(Encodage!B7795&gt;=$G$2,Encodage!A7795&lt;=$H$2),Encodage!C7795,"")))</f>
        <v/>
      </c>
      <c r="C7795" s="62"/>
      <c r="D7795" s="61"/>
      <c r="E7795" s="61"/>
      <c r="F7795" s="61"/>
      <c r="G7795" s="61"/>
      <c r="H7795" s="61"/>
      <c r="I7795" s="61"/>
      <c r="J7795" s="61"/>
      <c r="K7795" s="61"/>
    </row>
    <row r="7796" spans="1:11">
      <c r="A7796" s="62" t="str">
        <f>IF(Encodage!A7796="","",IF(COUNTIF($A$2:A7795,Encodage!A7796),"",IF(AND(Encodage!A7796&gt;=$G$2,Encodage!A7796&lt;=$H$2),Encodage!B7796,"")))</f>
        <v/>
      </c>
      <c r="B7796" s="62" t="str">
        <f>IF(A7796="","",IF(COUNTIF($A$2:B7795,Encodage!B7796)&gt;0,"",IF(AND(Encodage!B7796&gt;=$G$2,Encodage!A7796&lt;=$H$2),Encodage!C7796,"")))</f>
        <v/>
      </c>
      <c r="C7796" s="62"/>
      <c r="D7796" s="61"/>
      <c r="E7796" s="61"/>
      <c r="F7796" s="61"/>
      <c r="G7796" s="61"/>
      <c r="H7796" s="61"/>
      <c r="I7796" s="61"/>
      <c r="J7796" s="61"/>
      <c r="K7796" s="61"/>
    </row>
    <row r="7797" spans="1:11">
      <c r="A7797" s="62" t="str">
        <f>IF(Encodage!A7797="","",IF(COUNTIF($A$2:A7796,Encodage!A7797),"",IF(AND(Encodage!A7797&gt;=$G$2,Encodage!A7797&lt;=$H$2),Encodage!B7797,"")))</f>
        <v/>
      </c>
      <c r="B7797" s="62" t="str">
        <f>IF(A7797="","",IF(COUNTIF($A$2:B7796,Encodage!B7797)&gt;0,"",IF(AND(Encodage!B7797&gt;=$G$2,Encodage!A7797&lt;=$H$2),Encodage!C7797,"")))</f>
        <v/>
      </c>
      <c r="C7797" s="62"/>
      <c r="D7797" s="61"/>
      <c r="E7797" s="61"/>
      <c r="F7797" s="61"/>
      <c r="G7797" s="61"/>
      <c r="H7797" s="61"/>
      <c r="I7797" s="61"/>
      <c r="J7797" s="61"/>
      <c r="K7797" s="61"/>
    </row>
    <row r="7798" spans="1:11">
      <c r="A7798" s="62" t="str">
        <f>IF(Encodage!A7798="","",IF(COUNTIF($A$2:A7797,Encodage!A7798),"",IF(AND(Encodage!A7798&gt;=$G$2,Encodage!A7798&lt;=$H$2),Encodage!B7798,"")))</f>
        <v/>
      </c>
      <c r="B7798" s="62" t="str">
        <f>IF(A7798="","",IF(COUNTIF($A$2:B7797,Encodage!B7798)&gt;0,"",IF(AND(Encodage!B7798&gt;=$G$2,Encodage!A7798&lt;=$H$2),Encodage!C7798,"")))</f>
        <v/>
      </c>
      <c r="C7798" s="62"/>
      <c r="D7798" s="61"/>
      <c r="E7798" s="61"/>
      <c r="F7798" s="61"/>
      <c r="G7798" s="61"/>
      <c r="H7798" s="61"/>
      <c r="I7798" s="61"/>
      <c r="J7798" s="61"/>
      <c r="K7798" s="61"/>
    </row>
    <row r="7799" spans="1:11">
      <c r="A7799" s="62" t="str">
        <f>IF(Encodage!A7799="","",IF(COUNTIF($A$2:A7798,Encodage!A7799),"",IF(AND(Encodage!A7799&gt;=$G$2,Encodage!A7799&lt;=$H$2),Encodage!B7799,"")))</f>
        <v/>
      </c>
      <c r="B7799" s="62" t="str">
        <f>IF(A7799="","",IF(COUNTIF($A$2:B7798,Encodage!B7799)&gt;0,"",IF(AND(Encodage!B7799&gt;=$G$2,Encodage!A7799&lt;=$H$2),Encodage!C7799,"")))</f>
        <v/>
      </c>
      <c r="C7799" s="62"/>
      <c r="D7799" s="61"/>
      <c r="E7799" s="61"/>
      <c r="F7799" s="61"/>
      <c r="G7799" s="61"/>
      <c r="H7799" s="61"/>
      <c r="I7799" s="61"/>
      <c r="J7799" s="61"/>
      <c r="K7799" s="61"/>
    </row>
    <row r="7800" spans="1:11">
      <c r="A7800" s="62" t="str">
        <f>IF(Encodage!A7800="","",IF(COUNTIF($A$2:A7799,Encodage!A7800),"",IF(AND(Encodage!A7800&gt;=$G$2,Encodage!A7800&lt;=$H$2),Encodage!B7800,"")))</f>
        <v/>
      </c>
      <c r="B7800" s="62" t="str">
        <f>IF(A7800="","",IF(COUNTIF($A$2:B7799,Encodage!B7800)&gt;0,"",IF(AND(Encodage!B7800&gt;=$G$2,Encodage!A7800&lt;=$H$2),Encodage!C7800,"")))</f>
        <v/>
      </c>
      <c r="C7800" s="62"/>
      <c r="D7800" s="61"/>
      <c r="E7800" s="61"/>
      <c r="F7800" s="61"/>
      <c r="G7800" s="61"/>
      <c r="H7800" s="61"/>
      <c r="I7800" s="61"/>
      <c r="J7800" s="61"/>
      <c r="K7800" s="61"/>
    </row>
    <row r="7801" spans="1:11">
      <c r="A7801" s="62" t="str">
        <f>IF(Encodage!A7801="","",IF(COUNTIF($A$2:A7800,Encodage!A7801),"",IF(AND(Encodage!A7801&gt;=$G$2,Encodage!A7801&lt;=$H$2),Encodage!B7801,"")))</f>
        <v/>
      </c>
      <c r="B7801" s="62" t="str">
        <f>IF(A7801="","",IF(COUNTIF($A$2:B7800,Encodage!B7801)&gt;0,"",IF(AND(Encodage!B7801&gt;=$G$2,Encodage!A7801&lt;=$H$2),Encodage!C7801,"")))</f>
        <v/>
      </c>
      <c r="C7801" s="62"/>
      <c r="D7801" s="61"/>
      <c r="E7801" s="61"/>
      <c r="F7801" s="61"/>
      <c r="G7801" s="61"/>
      <c r="H7801" s="61"/>
      <c r="I7801" s="61"/>
      <c r="J7801" s="61"/>
      <c r="K7801" s="61"/>
    </row>
    <row r="7802" spans="1:11">
      <c r="A7802" s="62" t="str">
        <f>IF(Encodage!A7802="","",IF(COUNTIF($A$2:A7801,Encodage!A7802),"",IF(AND(Encodage!A7802&gt;=$G$2,Encodage!A7802&lt;=$H$2),Encodage!B7802,"")))</f>
        <v/>
      </c>
      <c r="B7802" s="62" t="str">
        <f>IF(A7802="","",IF(COUNTIF($A$2:B7801,Encodage!B7802)&gt;0,"",IF(AND(Encodage!B7802&gt;=$G$2,Encodage!A7802&lt;=$H$2),Encodage!C7802,"")))</f>
        <v/>
      </c>
      <c r="C7802" s="62"/>
      <c r="D7802" s="61"/>
      <c r="E7802" s="61"/>
      <c r="F7802" s="61"/>
      <c r="G7802" s="61"/>
      <c r="H7802" s="61"/>
      <c r="I7802" s="61"/>
      <c r="J7802" s="61"/>
      <c r="K7802" s="61"/>
    </row>
    <row r="7803" spans="1:11">
      <c r="A7803" s="62" t="str">
        <f>IF(Encodage!A7803="","",IF(COUNTIF($A$2:A7802,Encodage!A7803),"",IF(AND(Encodage!A7803&gt;=$G$2,Encodage!A7803&lt;=$H$2),Encodage!B7803,"")))</f>
        <v/>
      </c>
      <c r="B7803" s="62" t="str">
        <f>IF(A7803="","",IF(COUNTIF($A$2:B7802,Encodage!B7803)&gt;0,"",IF(AND(Encodage!B7803&gt;=$G$2,Encodage!A7803&lt;=$H$2),Encodage!C7803,"")))</f>
        <v/>
      </c>
      <c r="C7803" s="62"/>
      <c r="D7803" s="61"/>
      <c r="E7803" s="61"/>
      <c r="F7803" s="61"/>
      <c r="G7803" s="61"/>
      <c r="H7803" s="61"/>
      <c r="I7803" s="61"/>
      <c r="J7803" s="61"/>
      <c r="K7803" s="61"/>
    </row>
    <row r="7804" spans="1:11">
      <c r="A7804" s="62" t="str">
        <f>IF(Encodage!A7804="","",IF(COUNTIF($A$2:A7803,Encodage!A7804),"",IF(AND(Encodage!A7804&gt;=$G$2,Encodage!A7804&lt;=$H$2),Encodage!B7804,"")))</f>
        <v/>
      </c>
      <c r="B7804" s="62" t="str">
        <f>IF(A7804="","",IF(COUNTIF($A$2:B7803,Encodage!B7804)&gt;0,"",IF(AND(Encodage!B7804&gt;=$G$2,Encodage!A7804&lt;=$H$2),Encodage!C7804,"")))</f>
        <v/>
      </c>
      <c r="C7804" s="62"/>
      <c r="D7804" s="61"/>
      <c r="E7804" s="61"/>
      <c r="F7804" s="61"/>
      <c r="G7804" s="61"/>
      <c r="H7804" s="61"/>
      <c r="I7804" s="61"/>
      <c r="J7804" s="61"/>
      <c r="K7804" s="61"/>
    </row>
    <row r="7805" spans="1:11">
      <c r="A7805" s="62" t="str">
        <f>IF(Encodage!A7805="","",IF(COUNTIF($A$2:A7804,Encodage!A7805),"",IF(AND(Encodage!A7805&gt;=$G$2,Encodage!A7805&lt;=$H$2),Encodage!B7805,"")))</f>
        <v/>
      </c>
      <c r="B7805" s="62" t="str">
        <f>IF(A7805="","",IF(COUNTIF($A$2:B7804,Encodage!B7805)&gt;0,"",IF(AND(Encodage!B7805&gt;=$G$2,Encodage!A7805&lt;=$H$2),Encodage!C7805,"")))</f>
        <v/>
      </c>
      <c r="C7805" s="62"/>
      <c r="D7805" s="61"/>
      <c r="E7805" s="61"/>
      <c r="F7805" s="61"/>
      <c r="G7805" s="61"/>
      <c r="H7805" s="61"/>
      <c r="I7805" s="61"/>
      <c r="J7805" s="61"/>
      <c r="K7805" s="61"/>
    </row>
    <row r="7806" spans="1:11">
      <c r="A7806" s="62" t="str">
        <f>IF(Encodage!A7806="","",IF(COUNTIF($A$2:A7805,Encodage!A7806),"",IF(AND(Encodage!A7806&gt;=$G$2,Encodage!A7806&lt;=$H$2),Encodage!B7806,"")))</f>
        <v/>
      </c>
      <c r="B7806" s="62" t="str">
        <f>IF(A7806="","",IF(COUNTIF($A$2:B7805,Encodage!B7806)&gt;0,"",IF(AND(Encodage!B7806&gt;=$G$2,Encodage!A7806&lt;=$H$2),Encodage!C7806,"")))</f>
        <v/>
      </c>
      <c r="C7806" s="62"/>
      <c r="D7806" s="61"/>
      <c r="E7806" s="61"/>
      <c r="F7806" s="61"/>
      <c r="G7806" s="61"/>
      <c r="H7806" s="61"/>
      <c r="I7806" s="61"/>
      <c r="J7806" s="61"/>
      <c r="K7806" s="61"/>
    </row>
    <row r="7807" spans="1:11">
      <c r="A7807" s="62" t="str">
        <f>IF(Encodage!A7807="","",IF(COUNTIF($A$2:A7806,Encodage!A7807),"",IF(AND(Encodage!A7807&gt;=$G$2,Encodage!A7807&lt;=$H$2),Encodage!B7807,"")))</f>
        <v/>
      </c>
      <c r="B7807" s="62" t="str">
        <f>IF(A7807="","",IF(COUNTIF($A$2:B7806,Encodage!B7807)&gt;0,"",IF(AND(Encodage!B7807&gt;=$G$2,Encodage!A7807&lt;=$H$2),Encodage!C7807,"")))</f>
        <v/>
      </c>
      <c r="C7807" s="62"/>
      <c r="D7807" s="61"/>
      <c r="E7807" s="61"/>
      <c r="F7807" s="61"/>
      <c r="G7807" s="61"/>
      <c r="H7807" s="61"/>
      <c r="I7807" s="61"/>
      <c r="J7807" s="61"/>
      <c r="K7807" s="61"/>
    </row>
    <row r="7808" spans="1:11">
      <c r="A7808" s="62" t="str">
        <f>IF(Encodage!A7808="","",IF(COUNTIF($A$2:A7807,Encodage!A7808),"",IF(AND(Encodage!A7808&gt;=$G$2,Encodage!A7808&lt;=$H$2),Encodage!B7808,"")))</f>
        <v/>
      </c>
      <c r="B7808" s="62" t="str">
        <f>IF(A7808="","",IF(COUNTIF($A$2:B7807,Encodage!B7808)&gt;0,"",IF(AND(Encodage!B7808&gt;=$G$2,Encodage!A7808&lt;=$H$2),Encodage!C7808,"")))</f>
        <v/>
      </c>
      <c r="C7808" s="62"/>
      <c r="D7808" s="61"/>
      <c r="E7808" s="61"/>
      <c r="F7808" s="61"/>
      <c r="G7808" s="61"/>
      <c r="H7808" s="61"/>
      <c r="I7808" s="61"/>
      <c r="J7808" s="61"/>
      <c r="K7808" s="61"/>
    </row>
    <row r="7809" spans="1:11">
      <c r="A7809" s="62" t="str">
        <f>IF(Encodage!A7809="","",IF(COUNTIF($A$2:A7808,Encodage!A7809),"",IF(AND(Encodage!A7809&gt;=$G$2,Encodage!A7809&lt;=$H$2),Encodage!B7809,"")))</f>
        <v/>
      </c>
      <c r="B7809" s="62" t="str">
        <f>IF(A7809="","",IF(COUNTIF($A$2:B7808,Encodage!B7809)&gt;0,"",IF(AND(Encodage!B7809&gt;=$G$2,Encodage!A7809&lt;=$H$2),Encodage!C7809,"")))</f>
        <v/>
      </c>
      <c r="C7809" s="62"/>
      <c r="D7809" s="61"/>
      <c r="E7809" s="61"/>
      <c r="F7809" s="61"/>
      <c r="G7809" s="61"/>
      <c r="H7809" s="61"/>
      <c r="I7809" s="61"/>
      <c r="J7809" s="61"/>
      <c r="K7809" s="61"/>
    </row>
    <row r="7810" spans="1:11">
      <c r="A7810" s="62" t="str">
        <f>IF(Encodage!A7810="","",IF(COUNTIF($A$2:A7809,Encodage!A7810),"",IF(AND(Encodage!A7810&gt;=$G$2,Encodage!A7810&lt;=$H$2),Encodage!B7810,"")))</f>
        <v/>
      </c>
      <c r="B7810" s="62" t="str">
        <f>IF(A7810="","",IF(COUNTIF($A$2:B7809,Encodage!B7810)&gt;0,"",IF(AND(Encodage!B7810&gt;=$G$2,Encodage!A7810&lt;=$H$2),Encodage!C7810,"")))</f>
        <v/>
      </c>
      <c r="C7810" s="62"/>
      <c r="D7810" s="61"/>
      <c r="E7810" s="61"/>
      <c r="F7810" s="61"/>
      <c r="G7810" s="61"/>
      <c r="H7810" s="61"/>
      <c r="I7810" s="61"/>
      <c r="J7810" s="61"/>
      <c r="K7810" s="61"/>
    </row>
    <row r="7811" spans="1:11">
      <c r="A7811" s="62" t="str">
        <f>IF(Encodage!A7811="","",IF(COUNTIF($A$2:A7810,Encodage!A7811),"",IF(AND(Encodage!A7811&gt;=$G$2,Encodage!A7811&lt;=$H$2),Encodage!B7811,"")))</f>
        <v/>
      </c>
      <c r="B7811" s="62" t="str">
        <f>IF(A7811="","",IF(COUNTIF($A$2:B7810,Encodage!B7811)&gt;0,"",IF(AND(Encodage!B7811&gt;=$G$2,Encodage!A7811&lt;=$H$2),Encodage!C7811,"")))</f>
        <v/>
      </c>
      <c r="C7811" s="62"/>
      <c r="D7811" s="61"/>
      <c r="E7811" s="61"/>
      <c r="F7811" s="61"/>
      <c r="G7811" s="61"/>
      <c r="H7811" s="61"/>
      <c r="I7811" s="61"/>
      <c r="J7811" s="61"/>
      <c r="K7811" s="61"/>
    </row>
    <row r="7812" spans="1:11">
      <c r="A7812" s="62" t="str">
        <f>IF(Encodage!A7812="","",IF(COUNTIF($A$2:A7811,Encodage!A7812),"",IF(AND(Encodage!A7812&gt;=$G$2,Encodage!A7812&lt;=$H$2),Encodage!B7812,"")))</f>
        <v/>
      </c>
      <c r="B7812" s="62" t="str">
        <f>IF(A7812="","",IF(COUNTIF($A$2:B7811,Encodage!B7812)&gt;0,"",IF(AND(Encodage!B7812&gt;=$G$2,Encodage!A7812&lt;=$H$2),Encodage!C7812,"")))</f>
        <v/>
      </c>
      <c r="C7812" s="62"/>
      <c r="D7812" s="61"/>
      <c r="E7812" s="61"/>
      <c r="F7812" s="61"/>
      <c r="G7812" s="61"/>
      <c r="H7812" s="61"/>
      <c r="I7812" s="61"/>
      <c r="J7812" s="61"/>
      <c r="K7812" s="61"/>
    </row>
    <row r="7813" spans="1:11">
      <c r="A7813" s="62" t="str">
        <f>IF(Encodage!A7813="","",IF(COUNTIF($A$2:A7812,Encodage!A7813),"",IF(AND(Encodage!A7813&gt;=$G$2,Encodage!A7813&lt;=$H$2),Encodage!B7813,"")))</f>
        <v/>
      </c>
      <c r="B7813" s="62" t="str">
        <f>IF(A7813="","",IF(COUNTIF($A$2:B7812,Encodage!B7813)&gt;0,"",IF(AND(Encodage!B7813&gt;=$G$2,Encodage!A7813&lt;=$H$2),Encodage!C7813,"")))</f>
        <v/>
      </c>
      <c r="C7813" s="62"/>
      <c r="D7813" s="61"/>
      <c r="E7813" s="61"/>
      <c r="F7813" s="61"/>
      <c r="G7813" s="61"/>
      <c r="H7813" s="61"/>
      <c r="I7813" s="61"/>
      <c r="J7813" s="61"/>
      <c r="K7813" s="61"/>
    </row>
    <row r="7814" spans="1:11">
      <c r="A7814" s="62" t="str">
        <f>IF(Encodage!A7814="","",IF(COUNTIF($A$2:A7813,Encodage!A7814),"",IF(AND(Encodage!A7814&gt;=$G$2,Encodage!A7814&lt;=$H$2),Encodage!B7814,"")))</f>
        <v/>
      </c>
      <c r="B7814" s="62" t="str">
        <f>IF(A7814="","",IF(COUNTIF($A$2:B7813,Encodage!B7814)&gt;0,"",IF(AND(Encodage!B7814&gt;=$G$2,Encodage!A7814&lt;=$H$2),Encodage!C7814,"")))</f>
        <v/>
      </c>
      <c r="C7814" s="62"/>
      <c r="D7814" s="61"/>
      <c r="E7814" s="61"/>
      <c r="F7814" s="61"/>
      <c r="G7814" s="61"/>
      <c r="H7814" s="61"/>
      <c r="I7814" s="61"/>
      <c r="J7814" s="61"/>
      <c r="K7814" s="61"/>
    </row>
    <row r="7815" spans="1:11">
      <c r="A7815" s="62" t="str">
        <f>IF(Encodage!A7815="","",IF(COUNTIF($A$2:A7814,Encodage!A7815),"",IF(AND(Encodage!A7815&gt;=$G$2,Encodage!A7815&lt;=$H$2),Encodage!B7815,"")))</f>
        <v/>
      </c>
      <c r="B7815" s="62" t="str">
        <f>IF(A7815="","",IF(COUNTIF($A$2:B7814,Encodage!B7815)&gt;0,"",IF(AND(Encodage!B7815&gt;=$G$2,Encodage!A7815&lt;=$H$2),Encodage!C7815,"")))</f>
        <v/>
      </c>
      <c r="C7815" s="62"/>
      <c r="D7815" s="61"/>
      <c r="E7815" s="61"/>
      <c r="F7815" s="61"/>
      <c r="G7815" s="61"/>
      <c r="H7815" s="61"/>
      <c r="I7815" s="61"/>
      <c r="J7815" s="61"/>
      <c r="K7815" s="61"/>
    </row>
    <row r="7816" spans="1:11">
      <c r="A7816" s="62" t="str">
        <f>IF(Encodage!A7816="","",IF(COUNTIF($A$2:A7815,Encodage!A7816),"",IF(AND(Encodage!A7816&gt;=$G$2,Encodage!A7816&lt;=$H$2),Encodage!B7816,"")))</f>
        <v/>
      </c>
      <c r="B7816" s="62" t="str">
        <f>IF(A7816="","",IF(COUNTIF($A$2:B7815,Encodage!B7816)&gt;0,"",IF(AND(Encodage!B7816&gt;=$G$2,Encodage!A7816&lt;=$H$2),Encodage!C7816,"")))</f>
        <v/>
      </c>
      <c r="C7816" s="62"/>
      <c r="D7816" s="61"/>
      <c r="E7816" s="61"/>
      <c r="F7816" s="61"/>
      <c r="G7816" s="61"/>
      <c r="H7816" s="61"/>
      <c r="I7816" s="61"/>
      <c r="J7816" s="61"/>
      <c r="K7816" s="61"/>
    </row>
    <row r="7817" spans="1:11">
      <c r="A7817" s="62" t="str">
        <f>IF(Encodage!A7817="","",IF(COUNTIF($A$2:A7816,Encodage!A7817),"",IF(AND(Encodage!A7817&gt;=$G$2,Encodage!A7817&lt;=$H$2),Encodage!B7817,"")))</f>
        <v/>
      </c>
      <c r="B7817" s="62" t="str">
        <f>IF(A7817="","",IF(COUNTIF($A$2:B7816,Encodage!B7817)&gt;0,"",IF(AND(Encodage!B7817&gt;=$G$2,Encodage!A7817&lt;=$H$2),Encodage!C7817,"")))</f>
        <v/>
      </c>
      <c r="C7817" s="62"/>
      <c r="D7817" s="61"/>
      <c r="E7817" s="61"/>
      <c r="F7817" s="61"/>
      <c r="G7817" s="61"/>
      <c r="H7817" s="61"/>
      <c r="I7817" s="61"/>
      <c r="J7817" s="61"/>
      <c r="K7817" s="61"/>
    </row>
    <row r="7818" spans="1:11">
      <c r="A7818" s="62" t="str">
        <f>IF(Encodage!A7818="","",IF(COUNTIF($A$2:A7817,Encodage!A7818),"",IF(AND(Encodage!A7818&gt;=$G$2,Encodage!A7818&lt;=$H$2),Encodage!B7818,"")))</f>
        <v/>
      </c>
      <c r="B7818" s="62" t="str">
        <f>IF(A7818="","",IF(COUNTIF($A$2:B7817,Encodage!B7818)&gt;0,"",IF(AND(Encodage!B7818&gt;=$G$2,Encodage!A7818&lt;=$H$2),Encodage!C7818,"")))</f>
        <v/>
      </c>
      <c r="C7818" s="62"/>
      <c r="D7818" s="61"/>
      <c r="E7818" s="61"/>
      <c r="F7818" s="61"/>
      <c r="G7818" s="61"/>
      <c r="H7818" s="61"/>
      <c r="I7818" s="61"/>
      <c r="J7818" s="61"/>
      <c r="K7818" s="61"/>
    </row>
    <row r="7819" spans="1:11">
      <c r="A7819" s="62" t="str">
        <f>IF(Encodage!A7819="","",IF(COUNTIF($A$2:A7818,Encodage!A7819),"",IF(AND(Encodage!A7819&gt;=$G$2,Encodage!A7819&lt;=$H$2),Encodage!B7819,"")))</f>
        <v/>
      </c>
      <c r="B7819" s="62" t="str">
        <f>IF(A7819="","",IF(COUNTIF($A$2:B7818,Encodage!B7819)&gt;0,"",IF(AND(Encodage!B7819&gt;=$G$2,Encodage!A7819&lt;=$H$2),Encodage!C7819,"")))</f>
        <v/>
      </c>
      <c r="C7819" s="62"/>
      <c r="D7819" s="61"/>
      <c r="E7819" s="61"/>
      <c r="F7819" s="61"/>
      <c r="G7819" s="61"/>
      <c r="H7819" s="61"/>
      <c r="I7819" s="61"/>
      <c r="J7819" s="61"/>
      <c r="K7819" s="61"/>
    </row>
    <row r="7820" spans="1:11">
      <c r="A7820" s="62" t="str">
        <f>IF(Encodage!A7820="","",IF(COUNTIF($A$2:A7819,Encodage!A7820),"",IF(AND(Encodage!A7820&gt;=$G$2,Encodage!A7820&lt;=$H$2),Encodage!B7820,"")))</f>
        <v/>
      </c>
      <c r="B7820" s="62" t="str">
        <f>IF(A7820="","",IF(COUNTIF($A$2:B7819,Encodage!B7820)&gt;0,"",IF(AND(Encodage!B7820&gt;=$G$2,Encodage!A7820&lt;=$H$2),Encodage!C7820,"")))</f>
        <v/>
      </c>
      <c r="C7820" s="62"/>
      <c r="D7820" s="61"/>
      <c r="E7820" s="61"/>
      <c r="F7820" s="61"/>
      <c r="G7820" s="61"/>
      <c r="H7820" s="61"/>
      <c r="I7820" s="61"/>
      <c r="J7820" s="61"/>
      <c r="K7820" s="61"/>
    </row>
    <row r="7821" spans="1:11">
      <c r="A7821" s="62" t="str">
        <f>IF(Encodage!A7821="","",IF(COUNTIF($A$2:A7820,Encodage!A7821),"",IF(AND(Encodage!A7821&gt;=$G$2,Encodage!A7821&lt;=$H$2),Encodage!B7821,"")))</f>
        <v/>
      </c>
      <c r="B7821" s="62" t="str">
        <f>IF(A7821="","",IF(COUNTIF($A$2:B7820,Encodage!B7821)&gt;0,"",IF(AND(Encodage!B7821&gt;=$G$2,Encodage!A7821&lt;=$H$2),Encodage!C7821,"")))</f>
        <v/>
      </c>
      <c r="C7821" s="62"/>
      <c r="D7821" s="61"/>
      <c r="E7821" s="61"/>
      <c r="F7821" s="61"/>
      <c r="G7821" s="61"/>
      <c r="H7821" s="61"/>
      <c r="I7821" s="61"/>
      <c r="J7821" s="61"/>
      <c r="K7821" s="61"/>
    </row>
    <row r="7822" spans="1:11">
      <c r="A7822" s="62" t="str">
        <f>IF(Encodage!A7822="","",IF(COUNTIF($A$2:A7821,Encodage!A7822),"",IF(AND(Encodage!A7822&gt;=$G$2,Encodage!A7822&lt;=$H$2),Encodage!B7822,"")))</f>
        <v/>
      </c>
      <c r="B7822" s="62" t="str">
        <f>IF(A7822="","",IF(COUNTIF($A$2:B7821,Encodage!B7822)&gt;0,"",IF(AND(Encodage!B7822&gt;=$G$2,Encodage!A7822&lt;=$H$2),Encodage!C7822,"")))</f>
        <v/>
      </c>
      <c r="C7822" s="62"/>
      <c r="D7822" s="61"/>
      <c r="E7822" s="61"/>
      <c r="F7822" s="61"/>
      <c r="G7822" s="61"/>
      <c r="H7822" s="61"/>
      <c r="I7822" s="61"/>
      <c r="J7822" s="61"/>
      <c r="K7822" s="61"/>
    </row>
    <row r="7823" spans="1:11">
      <c r="A7823" s="62" t="str">
        <f>IF(Encodage!A7823="","",IF(COUNTIF($A$2:A7822,Encodage!A7823),"",IF(AND(Encodage!A7823&gt;=$G$2,Encodage!A7823&lt;=$H$2),Encodage!B7823,"")))</f>
        <v/>
      </c>
      <c r="B7823" s="62" t="str">
        <f>IF(A7823="","",IF(COUNTIF($A$2:B7822,Encodage!B7823)&gt;0,"",IF(AND(Encodage!B7823&gt;=$G$2,Encodage!A7823&lt;=$H$2),Encodage!C7823,"")))</f>
        <v/>
      </c>
      <c r="C7823" s="62"/>
      <c r="D7823" s="61"/>
      <c r="E7823" s="61"/>
      <c r="F7823" s="61"/>
      <c r="G7823" s="61"/>
      <c r="H7823" s="61"/>
      <c r="I7823" s="61"/>
      <c r="J7823" s="61"/>
      <c r="K7823" s="61"/>
    </row>
    <row r="7824" spans="1:11">
      <c r="A7824" s="62" t="str">
        <f>IF(Encodage!A7824="","",IF(COUNTIF($A$2:A7823,Encodage!A7824),"",IF(AND(Encodage!A7824&gt;=$G$2,Encodage!A7824&lt;=$H$2),Encodage!B7824,"")))</f>
        <v/>
      </c>
      <c r="B7824" s="62" t="str">
        <f>IF(A7824="","",IF(COUNTIF($A$2:B7823,Encodage!B7824)&gt;0,"",IF(AND(Encodage!B7824&gt;=$G$2,Encodage!A7824&lt;=$H$2),Encodage!C7824,"")))</f>
        <v/>
      </c>
      <c r="C7824" s="62"/>
      <c r="D7824" s="61"/>
      <c r="E7824" s="61"/>
      <c r="F7824" s="61"/>
      <c r="G7824" s="61"/>
      <c r="H7824" s="61"/>
      <c r="I7824" s="61"/>
      <c r="J7824" s="61"/>
      <c r="K7824" s="61"/>
    </row>
    <row r="7825" spans="1:11">
      <c r="A7825" s="62" t="str">
        <f>IF(Encodage!A7825="","",IF(COUNTIF($A$2:A7824,Encodage!A7825),"",IF(AND(Encodage!A7825&gt;=$G$2,Encodage!A7825&lt;=$H$2),Encodage!B7825,"")))</f>
        <v/>
      </c>
      <c r="B7825" s="62" t="str">
        <f>IF(A7825="","",IF(COUNTIF($A$2:B7824,Encodage!B7825)&gt;0,"",IF(AND(Encodage!B7825&gt;=$G$2,Encodage!A7825&lt;=$H$2),Encodage!C7825,"")))</f>
        <v/>
      </c>
      <c r="C7825" s="62"/>
      <c r="D7825" s="61"/>
      <c r="E7825" s="61"/>
      <c r="F7825" s="61"/>
      <c r="G7825" s="61"/>
      <c r="H7825" s="61"/>
      <c r="I7825" s="61"/>
      <c r="J7825" s="61"/>
      <c r="K7825" s="61"/>
    </row>
    <row r="7826" spans="1:11">
      <c r="A7826" s="62" t="str">
        <f>IF(Encodage!A7826="","",IF(COUNTIF($A$2:A7825,Encodage!A7826),"",IF(AND(Encodage!A7826&gt;=$G$2,Encodage!A7826&lt;=$H$2),Encodage!B7826,"")))</f>
        <v/>
      </c>
      <c r="B7826" s="62" t="str">
        <f>IF(A7826="","",IF(COUNTIF($A$2:B7825,Encodage!B7826)&gt;0,"",IF(AND(Encodage!B7826&gt;=$G$2,Encodage!A7826&lt;=$H$2),Encodage!C7826,"")))</f>
        <v/>
      </c>
      <c r="C7826" s="62"/>
      <c r="D7826" s="61"/>
      <c r="E7826" s="61"/>
      <c r="F7826" s="61"/>
      <c r="G7826" s="61"/>
      <c r="H7826" s="61"/>
      <c r="I7826" s="61"/>
      <c r="J7826" s="61"/>
      <c r="K7826" s="61"/>
    </row>
    <row r="7827" spans="1:11">
      <c r="A7827" s="62" t="str">
        <f>IF(Encodage!A7827="","",IF(COUNTIF($A$2:A7826,Encodage!A7827),"",IF(AND(Encodage!A7827&gt;=$G$2,Encodage!A7827&lt;=$H$2),Encodage!B7827,"")))</f>
        <v/>
      </c>
      <c r="B7827" s="62" t="str">
        <f>IF(A7827="","",IF(COUNTIF($A$2:B7826,Encodage!B7827)&gt;0,"",IF(AND(Encodage!B7827&gt;=$G$2,Encodage!A7827&lt;=$H$2),Encodage!C7827,"")))</f>
        <v/>
      </c>
      <c r="C7827" s="62"/>
      <c r="D7827" s="61"/>
      <c r="E7827" s="61"/>
      <c r="F7827" s="61"/>
      <c r="G7827" s="61"/>
      <c r="H7827" s="61"/>
      <c r="I7827" s="61"/>
      <c r="J7827" s="61"/>
      <c r="K7827" s="61"/>
    </row>
    <row r="7828" spans="1:11">
      <c r="A7828" s="62" t="str">
        <f>IF(Encodage!A7828="","",IF(COUNTIF($A$2:A7827,Encodage!A7828),"",IF(AND(Encodage!A7828&gt;=$G$2,Encodage!A7828&lt;=$H$2),Encodage!B7828,"")))</f>
        <v/>
      </c>
      <c r="B7828" s="62" t="str">
        <f>IF(A7828="","",IF(COUNTIF($A$2:B7827,Encodage!B7828)&gt;0,"",IF(AND(Encodage!B7828&gt;=$G$2,Encodage!A7828&lt;=$H$2),Encodage!C7828,"")))</f>
        <v/>
      </c>
      <c r="C7828" s="62"/>
      <c r="D7828" s="61"/>
      <c r="E7828" s="61"/>
      <c r="F7828" s="61"/>
      <c r="G7828" s="61"/>
      <c r="H7828" s="61"/>
      <c r="I7828" s="61"/>
      <c r="J7828" s="61"/>
      <c r="K7828" s="61"/>
    </row>
    <row r="7829" spans="1:11">
      <c r="A7829" s="62" t="str">
        <f>IF(Encodage!A7829="","",IF(COUNTIF($A$2:A7828,Encodage!A7829),"",IF(AND(Encodage!A7829&gt;=$G$2,Encodage!A7829&lt;=$H$2),Encodage!B7829,"")))</f>
        <v/>
      </c>
      <c r="B7829" s="62" t="str">
        <f>IF(A7829="","",IF(COUNTIF($A$2:B7828,Encodage!B7829)&gt;0,"",IF(AND(Encodage!B7829&gt;=$G$2,Encodage!A7829&lt;=$H$2),Encodage!C7829,"")))</f>
        <v/>
      </c>
      <c r="C7829" s="62"/>
      <c r="D7829" s="61"/>
      <c r="E7829" s="61"/>
      <c r="F7829" s="61"/>
      <c r="G7829" s="61"/>
      <c r="H7829" s="61"/>
      <c r="I7829" s="61"/>
      <c r="J7829" s="61"/>
      <c r="K7829" s="61"/>
    </row>
    <row r="7830" spans="1:11">
      <c r="A7830" s="62" t="str">
        <f>IF(Encodage!A7830="","",IF(COUNTIF($A$2:A7829,Encodage!A7830),"",IF(AND(Encodage!A7830&gt;=$G$2,Encodage!A7830&lt;=$H$2),Encodage!B7830,"")))</f>
        <v/>
      </c>
      <c r="B7830" s="62" t="str">
        <f>IF(A7830="","",IF(COUNTIF($A$2:B7829,Encodage!B7830)&gt;0,"",IF(AND(Encodage!B7830&gt;=$G$2,Encodage!A7830&lt;=$H$2),Encodage!C7830,"")))</f>
        <v/>
      </c>
      <c r="C7830" s="62"/>
      <c r="D7830" s="61"/>
      <c r="E7830" s="61"/>
      <c r="F7830" s="61"/>
      <c r="G7830" s="61"/>
      <c r="H7830" s="61"/>
      <c r="I7830" s="61"/>
      <c r="J7830" s="61"/>
      <c r="K7830" s="61"/>
    </row>
    <row r="7831" spans="1:11">
      <c r="A7831" s="62" t="str">
        <f>IF(Encodage!A7831="","",IF(COUNTIF($A$2:A7830,Encodage!A7831),"",IF(AND(Encodage!A7831&gt;=$G$2,Encodage!A7831&lt;=$H$2),Encodage!B7831,"")))</f>
        <v/>
      </c>
      <c r="B7831" s="62" t="str">
        <f>IF(A7831="","",IF(COUNTIF($A$2:B7830,Encodage!B7831)&gt;0,"",IF(AND(Encodage!B7831&gt;=$G$2,Encodage!A7831&lt;=$H$2),Encodage!C7831,"")))</f>
        <v/>
      </c>
      <c r="C7831" s="62"/>
      <c r="D7831" s="61"/>
      <c r="E7831" s="61"/>
      <c r="F7831" s="61"/>
      <c r="G7831" s="61"/>
      <c r="H7831" s="61"/>
      <c r="I7831" s="61"/>
      <c r="J7831" s="61"/>
      <c r="K7831" s="61"/>
    </row>
    <row r="7832" spans="1:11">
      <c r="A7832" s="62" t="str">
        <f>IF(Encodage!A7832="","",IF(COUNTIF($A$2:A7831,Encodage!A7832),"",IF(AND(Encodage!A7832&gt;=$G$2,Encodage!A7832&lt;=$H$2),Encodage!B7832,"")))</f>
        <v/>
      </c>
      <c r="B7832" s="62" t="str">
        <f>IF(A7832="","",IF(COUNTIF($A$2:B7831,Encodage!B7832)&gt;0,"",IF(AND(Encodage!B7832&gt;=$G$2,Encodage!A7832&lt;=$H$2),Encodage!C7832,"")))</f>
        <v/>
      </c>
      <c r="C7832" s="62"/>
      <c r="D7832" s="61"/>
      <c r="E7832" s="61"/>
      <c r="F7832" s="61"/>
      <c r="G7832" s="61"/>
      <c r="H7832" s="61"/>
      <c r="I7832" s="61"/>
      <c r="J7832" s="61"/>
      <c r="K7832" s="61"/>
    </row>
    <row r="7833" spans="1:11">
      <c r="A7833" s="62" t="str">
        <f>IF(Encodage!A7833="","",IF(COUNTIF($A$2:A7832,Encodage!A7833),"",IF(AND(Encodage!A7833&gt;=$G$2,Encodage!A7833&lt;=$H$2),Encodage!B7833,"")))</f>
        <v/>
      </c>
      <c r="B7833" s="62" t="str">
        <f>IF(A7833="","",IF(COUNTIF($A$2:B7832,Encodage!B7833)&gt;0,"",IF(AND(Encodage!B7833&gt;=$G$2,Encodage!A7833&lt;=$H$2),Encodage!C7833,"")))</f>
        <v/>
      </c>
      <c r="C7833" s="62"/>
      <c r="D7833" s="61"/>
      <c r="E7833" s="61"/>
      <c r="F7833" s="61"/>
      <c r="G7833" s="61"/>
      <c r="H7833" s="61"/>
      <c r="I7833" s="61"/>
      <c r="J7833" s="61"/>
      <c r="K7833" s="61"/>
    </row>
    <row r="7834" spans="1:11">
      <c r="A7834" s="62" t="str">
        <f>IF(Encodage!A7834="","",IF(COUNTIF($A$2:A7833,Encodage!A7834),"",IF(AND(Encodage!A7834&gt;=$G$2,Encodage!A7834&lt;=$H$2),Encodage!B7834,"")))</f>
        <v/>
      </c>
      <c r="B7834" s="62" t="str">
        <f>IF(A7834="","",IF(COUNTIF($A$2:B7833,Encodage!B7834)&gt;0,"",IF(AND(Encodage!B7834&gt;=$G$2,Encodage!A7834&lt;=$H$2),Encodage!C7834,"")))</f>
        <v/>
      </c>
      <c r="C7834" s="62"/>
      <c r="D7834" s="61"/>
      <c r="E7834" s="61"/>
      <c r="F7834" s="61"/>
      <c r="G7834" s="61"/>
      <c r="H7834" s="61"/>
      <c r="I7834" s="61"/>
      <c r="J7834" s="61"/>
      <c r="K7834" s="61"/>
    </row>
    <row r="7835" spans="1:11">
      <c r="A7835" s="62" t="str">
        <f>IF(Encodage!A7835="","",IF(COUNTIF($A$2:A7834,Encodage!A7835),"",IF(AND(Encodage!A7835&gt;=$G$2,Encodage!A7835&lt;=$H$2),Encodage!B7835,"")))</f>
        <v/>
      </c>
      <c r="B7835" s="62" t="str">
        <f>IF(A7835="","",IF(COUNTIF($A$2:B7834,Encodage!B7835)&gt;0,"",IF(AND(Encodage!B7835&gt;=$G$2,Encodage!A7835&lt;=$H$2),Encodage!C7835,"")))</f>
        <v/>
      </c>
      <c r="C7835" s="62"/>
      <c r="D7835" s="61"/>
      <c r="E7835" s="61"/>
      <c r="F7835" s="61"/>
      <c r="G7835" s="61"/>
      <c r="H7835" s="61"/>
      <c r="I7835" s="61"/>
      <c r="J7835" s="61"/>
      <c r="K7835" s="61"/>
    </row>
    <row r="7836" spans="1:11">
      <c r="A7836" s="62" t="str">
        <f>IF(Encodage!A7836="","",IF(COUNTIF($A$2:A7835,Encodage!A7836),"",IF(AND(Encodage!A7836&gt;=$G$2,Encodage!A7836&lt;=$H$2),Encodage!B7836,"")))</f>
        <v/>
      </c>
      <c r="B7836" s="62" t="str">
        <f>IF(A7836="","",IF(COUNTIF($A$2:B7835,Encodage!B7836)&gt;0,"",IF(AND(Encodage!B7836&gt;=$G$2,Encodage!A7836&lt;=$H$2),Encodage!C7836,"")))</f>
        <v/>
      </c>
      <c r="C7836" s="62"/>
      <c r="D7836" s="61"/>
      <c r="E7836" s="61"/>
      <c r="F7836" s="61"/>
      <c r="G7836" s="61"/>
      <c r="H7836" s="61"/>
      <c r="I7836" s="61"/>
      <c r="J7836" s="61"/>
      <c r="K7836" s="61"/>
    </row>
    <row r="7837" spans="1:11">
      <c r="A7837" s="62" t="str">
        <f>IF(Encodage!A7837="","",IF(COUNTIF($A$2:A7836,Encodage!A7837),"",IF(AND(Encodage!A7837&gt;=$G$2,Encodage!A7837&lt;=$H$2),Encodage!B7837,"")))</f>
        <v/>
      </c>
      <c r="B7837" s="62" t="str">
        <f>IF(A7837="","",IF(COUNTIF($A$2:B7836,Encodage!B7837)&gt;0,"",IF(AND(Encodage!B7837&gt;=$G$2,Encodage!A7837&lt;=$H$2),Encodage!C7837,"")))</f>
        <v/>
      </c>
      <c r="C7837" s="62"/>
      <c r="D7837" s="61"/>
      <c r="E7837" s="61"/>
      <c r="F7837" s="61"/>
      <c r="G7837" s="61"/>
      <c r="H7837" s="61"/>
      <c r="I7837" s="61"/>
      <c r="J7837" s="61"/>
      <c r="K7837" s="61"/>
    </row>
    <row r="7838" spans="1:11">
      <c r="A7838" s="62" t="str">
        <f>IF(Encodage!A7838="","",IF(COUNTIF($A$2:A7837,Encodage!A7838),"",IF(AND(Encodage!A7838&gt;=$G$2,Encodage!A7838&lt;=$H$2),Encodage!B7838,"")))</f>
        <v/>
      </c>
      <c r="B7838" s="62" t="str">
        <f>IF(A7838="","",IF(COUNTIF($A$2:B7837,Encodage!B7838)&gt;0,"",IF(AND(Encodage!B7838&gt;=$G$2,Encodage!A7838&lt;=$H$2),Encodage!C7838,"")))</f>
        <v/>
      </c>
      <c r="C7838" s="62"/>
      <c r="D7838" s="61"/>
      <c r="E7838" s="61"/>
      <c r="F7838" s="61"/>
      <c r="G7838" s="61"/>
      <c r="H7838" s="61"/>
      <c r="I7838" s="61"/>
      <c r="J7838" s="61"/>
      <c r="K7838" s="61"/>
    </row>
    <row r="7839" spans="1:11">
      <c r="A7839" s="62" t="str">
        <f>IF(Encodage!A7839="","",IF(COUNTIF($A$2:A7838,Encodage!A7839),"",IF(AND(Encodage!A7839&gt;=$G$2,Encodage!A7839&lt;=$H$2),Encodage!B7839,"")))</f>
        <v/>
      </c>
      <c r="B7839" s="62" t="str">
        <f>IF(A7839="","",IF(COUNTIF($A$2:B7838,Encodage!B7839)&gt;0,"",IF(AND(Encodage!B7839&gt;=$G$2,Encodage!A7839&lt;=$H$2),Encodage!C7839,"")))</f>
        <v/>
      </c>
      <c r="C7839" s="62"/>
      <c r="D7839" s="61"/>
      <c r="E7839" s="61"/>
      <c r="F7839" s="61"/>
      <c r="G7839" s="61"/>
      <c r="H7839" s="61"/>
      <c r="I7839" s="61"/>
      <c r="J7839" s="61"/>
      <c r="K7839" s="61"/>
    </row>
    <row r="7840" spans="1:11">
      <c r="A7840" s="62" t="str">
        <f>IF(Encodage!A7840="","",IF(COUNTIF($A$2:A7839,Encodage!A7840),"",IF(AND(Encodage!A7840&gt;=$G$2,Encodage!A7840&lt;=$H$2),Encodage!B7840,"")))</f>
        <v/>
      </c>
      <c r="B7840" s="62" t="str">
        <f>IF(A7840="","",IF(COUNTIF($A$2:B7839,Encodage!B7840)&gt;0,"",IF(AND(Encodage!B7840&gt;=$G$2,Encodage!A7840&lt;=$H$2),Encodage!C7840,"")))</f>
        <v/>
      </c>
      <c r="C7840" s="62"/>
      <c r="D7840" s="61"/>
      <c r="E7840" s="61"/>
      <c r="F7840" s="61"/>
      <c r="G7840" s="61"/>
      <c r="H7840" s="61"/>
      <c r="I7840" s="61"/>
      <c r="J7840" s="61"/>
      <c r="K7840" s="61"/>
    </row>
    <row r="7841" spans="1:11">
      <c r="A7841" s="62" t="str">
        <f>IF(Encodage!A7841="","",IF(COUNTIF($A$2:A7840,Encodage!A7841),"",IF(AND(Encodage!A7841&gt;=$G$2,Encodage!A7841&lt;=$H$2),Encodage!B7841,"")))</f>
        <v/>
      </c>
      <c r="B7841" s="62" t="str">
        <f>IF(A7841="","",IF(COUNTIF($A$2:B7840,Encodage!B7841)&gt;0,"",IF(AND(Encodage!B7841&gt;=$G$2,Encodage!A7841&lt;=$H$2),Encodage!C7841,"")))</f>
        <v/>
      </c>
      <c r="C7841" s="62"/>
      <c r="D7841" s="61"/>
      <c r="E7841" s="61"/>
      <c r="F7841" s="61"/>
      <c r="G7841" s="61"/>
      <c r="H7841" s="61"/>
      <c r="I7841" s="61"/>
      <c r="J7841" s="61"/>
      <c r="K7841" s="61"/>
    </row>
    <row r="7842" spans="1:11">
      <c r="A7842" s="62" t="str">
        <f>IF(Encodage!A7842="","",IF(COUNTIF($A$2:A7841,Encodage!A7842),"",IF(AND(Encodage!A7842&gt;=$G$2,Encodage!A7842&lt;=$H$2),Encodage!B7842,"")))</f>
        <v/>
      </c>
      <c r="B7842" s="62" t="str">
        <f>IF(A7842="","",IF(COUNTIF($A$2:B7841,Encodage!B7842)&gt;0,"",IF(AND(Encodage!B7842&gt;=$G$2,Encodage!A7842&lt;=$H$2),Encodage!C7842,"")))</f>
        <v/>
      </c>
      <c r="C7842" s="62"/>
      <c r="D7842" s="61"/>
      <c r="E7842" s="61"/>
      <c r="F7842" s="61"/>
      <c r="G7842" s="61"/>
      <c r="H7842" s="61"/>
      <c r="I7842" s="61"/>
      <c r="J7842" s="61"/>
      <c r="K7842" s="61"/>
    </row>
    <row r="7843" spans="1:11">
      <c r="A7843" s="62" t="str">
        <f>IF(Encodage!A7843="","",IF(COUNTIF($A$2:A7842,Encodage!A7843),"",IF(AND(Encodage!A7843&gt;=$G$2,Encodage!A7843&lt;=$H$2),Encodage!B7843,"")))</f>
        <v/>
      </c>
      <c r="B7843" s="62" t="str">
        <f>IF(A7843="","",IF(COUNTIF($A$2:B7842,Encodage!B7843)&gt;0,"",IF(AND(Encodage!B7843&gt;=$G$2,Encodage!A7843&lt;=$H$2),Encodage!C7843,"")))</f>
        <v/>
      </c>
      <c r="C7843" s="62"/>
      <c r="D7843" s="61"/>
      <c r="E7843" s="61"/>
      <c r="F7843" s="61"/>
      <c r="G7843" s="61"/>
      <c r="H7843" s="61"/>
      <c r="I7843" s="61"/>
      <c r="J7843" s="61"/>
      <c r="K7843" s="61"/>
    </row>
    <row r="7844" spans="1:11">
      <c r="A7844" s="62" t="str">
        <f>IF(Encodage!A7844="","",IF(COUNTIF($A$2:A7843,Encodage!A7844),"",IF(AND(Encodage!A7844&gt;=$G$2,Encodage!A7844&lt;=$H$2),Encodage!B7844,"")))</f>
        <v/>
      </c>
      <c r="B7844" s="62" t="str">
        <f>IF(A7844="","",IF(COUNTIF($A$2:B7843,Encodage!B7844)&gt;0,"",IF(AND(Encodage!B7844&gt;=$G$2,Encodage!A7844&lt;=$H$2),Encodage!C7844,"")))</f>
        <v/>
      </c>
      <c r="C7844" s="62"/>
      <c r="D7844" s="61"/>
      <c r="E7844" s="61"/>
      <c r="F7844" s="61"/>
      <c r="G7844" s="61"/>
      <c r="H7844" s="61"/>
      <c r="I7844" s="61"/>
      <c r="J7844" s="61"/>
      <c r="K7844" s="61"/>
    </row>
    <row r="7845" spans="1:11">
      <c r="A7845" s="62" t="str">
        <f>IF(Encodage!A7845="","",IF(COUNTIF($A$2:A7844,Encodage!A7845),"",IF(AND(Encodage!A7845&gt;=$G$2,Encodage!A7845&lt;=$H$2),Encodage!B7845,"")))</f>
        <v/>
      </c>
      <c r="B7845" s="62" t="str">
        <f>IF(A7845="","",IF(COUNTIF($A$2:B7844,Encodage!B7845)&gt;0,"",IF(AND(Encodage!B7845&gt;=$G$2,Encodage!A7845&lt;=$H$2),Encodage!C7845,"")))</f>
        <v/>
      </c>
      <c r="C7845" s="62"/>
      <c r="D7845" s="61"/>
      <c r="E7845" s="61"/>
      <c r="F7845" s="61"/>
      <c r="G7845" s="61"/>
      <c r="H7845" s="61"/>
      <c r="I7845" s="61"/>
      <c r="J7845" s="61"/>
      <c r="K7845" s="61"/>
    </row>
    <row r="7846" spans="1:11">
      <c r="A7846" s="62" t="str">
        <f>IF(Encodage!A7846="","",IF(COUNTIF($A$2:A7845,Encodage!A7846),"",IF(AND(Encodage!A7846&gt;=$G$2,Encodage!A7846&lt;=$H$2),Encodage!B7846,"")))</f>
        <v/>
      </c>
      <c r="B7846" s="62" t="str">
        <f>IF(A7846="","",IF(COUNTIF($A$2:B7845,Encodage!B7846)&gt;0,"",IF(AND(Encodage!B7846&gt;=$G$2,Encodage!A7846&lt;=$H$2),Encodage!C7846,"")))</f>
        <v/>
      </c>
      <c r="C7846" s="62"/>
      <c r="D7846" s="61"/>
      <c r="E7846" s="61"/>
      <c r="F7846" s="61"/>
      <c r="G7846" s="61"/>
      <c r="H7846" s="61"/>
      <c r="I7846" s="61"/>
      <c r="J7846" s="61"/>
      <c r="K7846" s="61"/>
    </row>
    <row r="7847" spans="1:11">
      <c r="A7847" s="62" t="str">
        <f>IF(Encodage!A7847="","",IF(COUNTIF($A$2:A7846,Encodage!A7847),"",IF(AND(Encodage!A7847&gt;=$G$2,Encodage!A7847&lt;=$H$2),Encodage!B7847,"")))</f>
        <v/>
      </c>
      <c r="B7847" s="62" t="str">
        <f>IF(A7847="","",IF(COUNTIF($A$2:B7846,Encodage!B7847)&gt;0,"",IF(AND(Encodage!B7847&gt;=$G$2,Encodage!A7847&lt;=$H$2),Encodage!C7847,"")))</f>
        <v/>
      </c>
      <c r="C7847" s="62"/>
      <c r="D7847" s="61"/>
      <c r="E7847" s="61"/>
      <c r="F7847" s="61"/>
      <c r="G7847" s="61"/>
      <c r="H7847" s="61"/>
      <c r="I7847" s="61"/>
      <c r="J7847" s="61"/>
      <c r="K7847" s="61"/>
    </row>
    <row r="7848" spans="1:11">
      <c r="A7848" s="62" t="str">
        <f>IF(Encodage!A7848="","",IF(COUNTIF($A$2:A7847,Encodage!A7848),"",IF(AND(Encodage!A7848&gt;=$G$2,Encodage!A7848&lt;=$H$2),Encodage!B7848,"")))</f>
        <v/>
      </c>
      <c r="B7848" s="62" t="str">
        <f>IF(A7848="","",IF(COUNTIF($A$2:B7847,Encodage!B7848)&gt;0,"",IF(AND(Encodage!B7848&gt;=$G$2,Encodage!A7848&lt;=$H$2),Encodage!C7848,"")))</f>
        <v/>
      </c>
      <c r="C7848" s="62"/>
      <c r="D7848" s="61"/>
      <c r="E7848" s="61"/>
      <c r="F7848" s="61"/>
      <c r="G7848" s="61"/>
      <c r="H7848" s="61"/>
      <c r="I7848" s="61"/>
      <c r="J7848" s="61"/>
      <c r="K7848" s="61"/>
    </row>
    <row r="7849" spans="1:11">
      <c r="A7849" s="62" t="str">
        <f>IF(Encodage!A7849="","",IF(COUNTIF($A$2:A7848,Encodage!A7849),"",IF(AND(Encodage!A7849&gt;=$G$2,Encodage!A7849&lt;=$H$2),Encodage!B7849,"")))</f>
        <v/>
      </c>
      <c r="B7849" s="62" t="str">
        <f>IF(A7849="","",IF(COUNTIF($A$2:B7848,Encodage!B7849)&gt;0,"",IF(AND(Encodage!B7849&gt;=$G$2,Encodage!A7849&lt;=$H$2),Encodage!C7849,"")))</f>
        <v/>
      </c>
      <c r="C7849" s="62"/>
      <c r="D7849" s="61"/>
      <c r="E7849" s="61"/>
      <c r="F7849" s="61"/>
      <c r="G7849" s="61"/>
      <c r="H7849" s="61"/>
      <c r="I7849" s="61"/>
      <c r="J7849" s="61"/>
      <c r="K7849" s="61"/>
    </row>
    <row r="7850" spans="1:11">
      <c r="A7850" s="62" t="str">
        <f>IF(Encodage!A7850="","",IF(COUNTIF($A$2:A7849,Encodage!A7850),"",IF(AND(Encodage!A7850&gt;=$G$2,Encodage!A7850&lt;=$H$2),Encodage!B7850,"")))</f>
        <v/>
      </c>
      <c r="B7850" s="62" t="str">
        <f>IF(A7850="","",IF(COUNTIF($A$2:B7849,Encodage!B7850)&gt;0,"",IF(AND(Encodage!B7850&gt;=$G$2,Encodage!A7850&lt;=$H$2),Encodage!C7850,"")))</f>
        <v/>
      </c>
      <c r="C7850" s="62"/>
      <c r="D7850" s="61"/>
      <c r="E7850" s="61"/>
      <c r="F7850" s="61"/>
      <c r="G7850" s="61"/>
      <c r="H7850" s="61"/>
      <c r="I7850" s="61"/>
      <c r="J7850" s="61"/>
      <c r="K7850" s="61"/>
    </row>
    <row r="7851" spans="1:11">
      <c r="A7851" s="62" t="str">
        <f>IF(Encodage!A7851="","",IF(COUNTIF($A$2:A7850,Encodage!A7851),"",IF(AND(Encodage!A7851&gt;=$G$2,Encodage!A7851&lt;=$H$2),Encodage!B7851,"")))</f>
        <v/>
      </c>
      <c r="B7851" s="62" t="str">
        <f>IF(A7851="","",IF(COUNTIF($A$2:B7850,Encodage!B7851)&gt;0,"",IF(AND(Encodage!B7851&gt;=$G$2,Encodage!A7851&lt;=$H$2),Encodage!C7851,"")))</f>
        <v/>
      </c>
      <c r="C7851" s="62"/>
      <c r="D7851" s="61"/>
      <c r="E7851" s="61"/>
      <c r="F7851" s="61"/>
      <c r="G7851" s="61"/>
      <c r="H7851" s="61"/>
      <c r="I7851" s="61"/>
      <c r="J7851" s="61"/>
      <c r="K7851" s="61"/>
    </row>
    <row r="7852" spans="1:11">
      <c r="A7852" s="62" t="str">
        <f>IF(Encodage!A7852="","",IF(COUNTIF($A$2:A7851,Encodage!A7852),"",IF(AND(Encodage!A7852&gt;=$G$2,Encodage!A7852&lt;=$H$2),Encodage!B7852,"")))</f>
        <v/>
      </c>
      <c r="B7852" s="62" t="str">
        <f>IF(A7852="","",IF(COUNTIF($A$2:B7851,Encodage!B7852)&gt;0,"",IF(AND(Encodage!B7852&gt;=$G$2,Encodage!A7852&lt;=$H$2),Encodage!C7852,"")))</f>
        <v/>
      </c>
      <c r="C7852" s="62"/>
      <c r="D7852" s="61"/>
      <c r="E7852" s="61"/>
      <c r="F7852" s="61"/>
      <c r="G7852" s="61"/>
      <c r="H7852" s="61"/>
      <c r="I7852" s="61"/>
      <c r="J7852" s="61"/>
      <c r="K7852" s="61"/>
    </row>
    <row r="7853" spans="1:11">
      <c r="A7853" s="62" t="str">
        <f>IF(Encodage!A7853="","",IF(COUNTIF($A$2:A7852,Encodage!A7853),"",IF(AND(Encodage!A7853&gt;=$G$2,Encodage!A7853&lt;=$H$2),Encodage!B7853,"")))</f>
        <v/>
      </c>
      <c r="B7853" s="62" t="str">
        <f>IF(A7853="","",IF(COUNTIF($A$2:B7852,Encodage!B7853)&gt;0,"",IF(AND(Encodage!B7853&gt;=$G$2,Encodage!A7853&lt;=$H$2),Encodage!C7853,"")))</f>
        <v/>
      </c>
      <c r="C7853" s="62"/>
      <c r="D7853" s="61"/>
      <c r="E7853" s="61"/>
      <c r="F7853" s="61"/>
      <c r="G7853" s="61"/>
      <c r="H7853" s="61"/>
      <c r="I7853" s="61"/>
      <c r="J7853" s="61"/>
      <c r="K7853" s="61"/>
    </row>
    <row r="7854" spans="1:11">
      <c r="A7854" s="62" t="str">
        <f>IF(Encodage!A7854="","",IF(COUNTIF($A$2:A7853,Encodage!A7854),"",IF(AND(Encodage!A7854&gt;=$G$2,Encodage!A7854&lt;=$H$2),Encodage!B7854,"")))</f>
        <v/>
      </c>
      <c r="B7854" s="62" t="str">
        <f>IF(A7854="","",IF(COUNTIF($A$2:B7853,Encodage!B7854)&gt;0,"",IF(AND(Encodage!B7854&gt;=$G$2,Encodage!A7854&lt;=$H$2),Encodage!C7854,"")))</f>
        <v/>
      </c>
      <c r="C7854" s="62"/>
      <c r="D7854" s="61"/>
      <c r="E7854" s="61"/>
      <c r="F7854" s="61"/>
      <c r="G7854" s="61"/>
      <c r="H7854" s="61"/>
      <c r="I7854" s="61"/>
      <c r="J7854" s="61"/>
      <c r="K7854" s="61"/>
    </row>
    <row r="7855" spans="1:11">
      <c r="A7855" s="62" t="str">
        <f>IF(Encodage!A7855="","",IF(COUNTIF($A$2:A7854,Encodage!A7855),"",IF(AND(Encodage!A7855&gt;=$G$2,Encodage!A7855&lt;=$H$2),Encodage!B7855,"")))</f>
        <v/>
      </c>
      <c r="B7855" s="62" t="str">
        <f>IF(A7855="","",IF(COUNTIF($A$2:B7854,Encodage!B7855)&gt;0,"",IF(AND(Encodage!B7855&gt;=$G$2,Encodage!A7855&lt;=$H$2),Encodage!C7855,"")))</f>
        <v/>
      </c>
      <c r="C7855" s="62"/>
      <c r="D7855" s="61"/>
      <c r="E7855" s="61"/>
      <c r="F7855" s="61"/>
      <c r="G7855" s="61"/>
      <c r="H7855" s="61"/>
      <c r="I7855" s="61"/>
      <c r="J7855" s="61"/>
      <c r="K7855" s="61"/>
    </row>
    <row r="7856" spans="1:11">
      <c r="A7856" s="62" t="str">
        <f>IF(Encodage!A7856="","",IF(COUNTIF($A$2:A7855,Encodage!A7856),"",IF(AND(Encodage!A7856&gt;=$G$2,Encodage!A7856&lt;=$H$2),Encodage!B7856,"")))</f>
        <v/>
      </c>
      <c r="B7856" s="62" t="str">
        <f>IF(A7856="","",IF(COUNTIF($A$2:B7855,Encodage!B7856)&gt;0,"",IF(AND(Encodage!B7856&gt;=$G$2,Encodage!A7856&lt;=$H$2),Encodage!C7856,"")))</f>
        <v/>
      </c>
      <c r="C7856" s="62"/>
      <c r="D7856" s="61"/>
      <c r="E7856" s="61"/>
      <c r="F7856" s="61"/>
      <c r="G7856" s="61"/>
      <c r="H7856" s="61"/>
      <c r="I7856" s="61"/>
      <c r="J7856" s="61"/>
      <c r="K7856" s="61"/>
    </row>
    <row r="7857" spans="1:11">
      <c r="A7857" s="62" t="str">
        <f>IF(Encodage!A7857="","",IF(COUNTIF($A$2:A7856,Encodage!A7857),"",IF(AND(Encodage!A7857&gt;=$G$2,Encodage!A7857&lt;=$H$2),Encodage!B7857,"")))</f>
        <v/>
      </c>
      <c r="B7857" s="62" t="str">
        <f>IF(A7857="","",IF(COUNTIF($A$2:B7856,Encodage!B7857)&gt;0,"",IF(AND(Encodage!B7857&gt;=$G$2,Encodage!A7857&lt;=$H$2),Encodage!C7857,"")))</f>
        <v/>
      </c>
      <c r="C7857" s="62"/>
      <c r="D7857" s="61"/>
      <c r="E7857" s="61"/>
      <c r="F7857" s="61"/>
      <c r="G7857" s="61"/>
      <c r="H7857" s="61"/>
      <c r="I7857" s="61"/>
      <c r="J7857" s="61"/>
      <c r="K7857" s="61"/>
    </row>
    <row r="7858" spans="1:11">
      <c r="A7858" s="62" t="str">
        <f>IF(Encodage!A7858="","",IF(COUNTIF($A$2:A7857,Encodage!A7858),"",IF(AND(Encodage!A7858&gt;=$G$2,Encodage!A7858&lt;=$H$2),Encodage!B7858,"")))</f>
        <v/>
      </c>
      <c r="B7858" s="62" t="str">
        <f>IF(A7858="","",IF(COUNTIF($A$2:B7857,Encodage!B7858)&gt;0,"",IF(AND(Encodage!B7858&gt;=$G$2,Encodage!A7858&lt;=$H$2),Encodage!C7858,"")))</f>
        <v/>
      </c>
      <c r="C7858" s="62"/>
      <c r="D7858" s="61"/>
      <c r="E7858" s="61"/>
      <c r="F7858" s="61"/>
      <c r="G7858" s="61"/>
      <c r="H7858" s="61"/>
      <c r="I7858" s="61"/>
      <c r="J7858" s="61"/>
      <c r="K7858" s="61"/>
    </row>
    <row r="7859" spans="1:11">
      <c r="A7859" s="62" t="str">
        <f>IF(Encodage!A7859="","",IF(COUNTIF($A$2:A7858,Encodage!A7859),"",IF(AND(Encodage!A7859&gt;=$G$2,Encodage!A7859&lt;=$H$2),Encodage!B7859,"")))</f>
        <v/>
      </c>
      <c r="B7859" s="62" t="str">
        <f>IF(A7859="","",IF(COUNTIF($A$2:B7858,Encodage!B7859)&gt;0,"",IF(AND(Encodage!B7859&gt;=$G$2,Encodage!A7859&lt;=$H$2),Encodage!C7859,"")))</f>
        <v/>
      </c>
      <c r="C7859" s="62"/>
      <c r="D7859" s="61"/>
      <c r="E7859" s="61"/>
      <c r="F7859" s="61"/>
      <c r="G7859" s="61"/>
      <c r="H7859" s="61"/>
      <c r="I7859" s="61"/>
      <c r="J7859" s="61"/>
      <c r="K7859" s="61"/>
    </row>
    <row r="7860" spans="1:11">
      <c r="A7860" s="62" t="str">
        <f>IF(Encodage!A7860="","",IF(COUNTIF($A$2:A7859,Encodage!A7860),"",IF(AND(Encodage!A7860&gt;=$G$2,Encodage!A7860&lt;=$H$2),Encodage!B7860,"")))</f>
        <v/>
      </c>
      <c r="B7860" s="62" t="str">
        <f>IF(A7860="","",IF(COUNTIF($A$2:B7859,Encodage!B7860)&gt;0,"",IF(AND(Encodage!B7860&gt;=$G$2,Encodage!A7860&lt;=$H$2),Encodage!C7860,"")))</f>
        <v/>
      </c>
      <c r="C7860" s="62"/>
      <c r="D7860" s="61"/>
      <c r="E7860" s="61"/>
      <c r="F7860" s="61"/>
      <c r="G7860" s="61"/>
      <c r="H7860" s="61"/>
      <c r="I7860" s="61"/>
      <c r="J7860" s="61"/>
      <c r="K7860" s="61"/>
    </row>
    <row r="7861" spans="1:11">
      <c r="A7861" s="62" t="str">
        <f>IF(Encodage!A7861="","",IF(COUNTIF($A$2:A7860,Encodage!A7861),"",IF(AND(Encodage!A7861&gt;=$G$2,Encodage!A7861&lt;=$H$2),Encodage!B7861,"")))</f>
        <v/>
      </c>
      <c r="B7861" s="62" t="str">
        <f>IF(A7861="","",IF(COUNTIF($A$2:B7860,Encodage!B7861)&gt;0,"",IF(AND(Encodage!B7861&gt;=$G$2,Encodage!A7861&lt;=$H$2),Encodage!C7861,"")))</f>
        <v/>
      </c>
      <c r="C7861" s="62"/>
      <c r="D7861" s="61"/>
      <c r="E7861" s="61"/>
      <c r="F7861" s="61"/>
      <c r="G7861" s="61"/>
      <c r="H7861" s="61"/>
      <c r="I7861" s="61"/>
      <c r="J7861" s="61"/>
      <c r="K7861" s="61"/>
    </row>
    <row r="7862" spans="1:11">
      <c r="A7862" s="62" t="str">
        <f>IF(Encodage!A7862="","",IF(COUNTIF($A$2:A7861,Encodage!A7862),"",IF(AND(Encodage!A7862&gt;=$G$2,Encodage!A7862&lt;=$H$2),Encodage!B7862,"")))</f>
        <v/>
      </c>
      <c r="B7862" s="62" t="str">
        <f>IF(A7862="","",IF(COUNTIF($A$2:B7861,Encodage!B7862)&gt;0,"",IF(AND(Encodage!B7862&gt;=$G$2,Encodage!A7862&lt;=$H$2),Encodage!C7862,"")))</f>
        <v/>
      </c>
      <c r="C7862" s="62"/>
      <c r="D7862" s="61"/>
      <c r="E7862" s="61"/>
      <c r="F7862" s="61"/>
      <c r="G7862" s="61"/>
      <c r="H7862" s="61"/>
      <c r="I7862" s="61"/>
      <c r="J7862" s="61"/>
      <c r="K7862" s="61"/>
    </row>
    <row r="7863" spans="1:11">
      <c r="A7863" s="62" t="str">
        <f>IF(Encodage!A7863="","",IF(COUNTIF($A$2:A7862,Encodage!A7863),"",IF(AND(Encodage!A7863&gt;=$G$2,Encodage!A7863&lt;=$H$2),Encodage!B7863,"")))</f>
        <v/>
      </c>
      <c r="B7863" s="62" t="str">
        <f>IF(A7863="","",IF(COUNTIF($A$2:B7862,Encodage!B7863)&gt;0,"",IF(AND(Encodage!B7863&gt;=$G$2,Encodage!A7863&lt;=$H$2),Encodage!C7863,"")))</f>
        <v/>
      </c>
      <c r="C7863" s="62"/>
      <c r="D7863" s="61"/>
      <c r="E7863" s="61"/>
      <c r="F7863" s="61"/>
      <c r="G7863" s="61"/>
      <c r="H7863" s="61"/>
      <c r="I7863" s="61"/>
      <c r="J7863" s="61"/>
      <c r="K7863" s="61"/>
    </row>
    <row r="7864" spans="1:11">
      <c r="A7864" s="62" t="str">
        <f>IF(Encodage!A7864="","",IF(COUNTIF($A$2:A7863,Encodage!A7864),"",IF(AND(Encodage!A7864&gt;=$G$2,Encodage!A7864&lt;=$H$2),Encodage!B7864,"")))</f>
        <v/>
      </c>
      <c r="B7864" s="62" t="str">
        <f>IF(A7864="","",IF(COUNTIF($A$2:B7863,Encodage!B7864)&gt;0,"",IF(AND(Encodage!B7864&gt;=$G$2,Encodage!A7864&lt;=$H$2),Encodage!C7864,"")))</f>
        <v/>
      </c>
      <c r="C7864" s="62"/>
      <c r="D7864" s="61"/>
      <c r="E7864" s="61"/>
      <c r="F7864" s="61"/>
      <c r="G7864" s="61"/>
      <c r="H7864" s="61"/>
      <c r="I7864" s="61"/>
      <c r="J7864" s="61"/>
      <c r="K7864" s="61"/>
    </row>
    <row r="7865" spans="1:11">
      <c r="A7865" s="62" t="str">
        <f>IF(Encodage!A7865="","",IF(COUNTIF($A$2:A7864,Encodage!A7865),"",IF(AND(Encodage!A7865&gt;=$G$2,Encodage!A7865&lt;=$H$2),Encodage!B7865,"")))</f>
        <v/>
      </c>
      <c r="B7865" s="62" t="str">
        <f>IF(A7865="","",IF(COUNTIF($A$2:B7864,Encodage!B7865)&gt;0,"",IF(AND(Encodage!B7865&gt;=$G$2,Encodage!A7865&lt;=$H$2),Encodage!C7865,"")))</f>
        <v/>
      </c>
      <c r="C7865" s="62"/>
      <c r="D7865" s="61"/>
      <c r="E7865" s="61"/>
      <c r="F7865" s="61"/>
      <c r="G7865" s="61"/>
      <c r="H7865" s="61"/>
      <c r="I7865" s="61"/>
      <c r="J7865" s="61"/>
      <c r="K7865" s="61"/>
    </row>
    <row r="7866" spans="1:11">
      <c r="A7866" s="62" t="str">
        <f>IF(Encodage!A7866="","",IF(COUNTIF($A$2:A7865,Encodage!A7866),"",IF(AND(Encodage!A7866&gt;=$G$2,Encodage!A7866&lt;=$H$2),Encodage!B7866,"")))</f>
        <v/>
      </c>
      <c r="B7866" s="62" t="str">
        <f>IF(A7866="","",IF(COUNTIF($A$2:B7865,Encodage!B7866)&gt;0,"",IF(AND(Encodage!B7866&gt;=$G$2,Encodage!A7866&lt;=$H$2),Encodage!C7866,"")))</f>
        <v/>
      </c>
      <c r="C7866" s="62"/>
      <c r="D7866" s="61"/>
      <c r="E7866" s="61"/>
      <c r="F7866" s="61"/>
      <c r="G7866" s="61"/>
      <c r="H7866" s="61"/>
      <c r="I7866" s="61"/>
      <c r="J7866" s="61"/>
      <c r="K7866" s="61"/>
    </row>
    <row r="7867" spans="1:11">
      <c r="A7867" s="62" t="str">
        <f>IF(Encodage!A7867="","",IF(COUNTIF($A$2:A7866,Encodage!A7867),"",IF(AND(Encodage!A7867&gt;=$G$2,Encodage!A7867&lt;=$H$2),Encodage!B7867,"")))</f>
        <v/>
      </c>
      <c r="B7867" s="62" t="str">
        <f>IF(A7867="","",IF(COUNTIF($A$2:B7866,Encodage!B7867)&gt;0,"",IF(AND(Encodage!B7867&gt;=$G$2,Encodage!A7867&lt;=$H$2),Encodage!C7867,"")))</f>
        <v/>
      </c>
      <c r="C7867" s="62"/>
      <c r="D7867" s="61"/>
      <c r="E7867" s="61"/>
      <c r="F7867" s="61"/>
      <c r="G7867" s="61"/>
      <c r="H7867" s="61"/>
      <c r="I7867" s="61"/>
      <c r="J7867" s="61"/>
      <c r="K7867" s="61"/>
    </row>
    <row r="7868" spans="1:11">
      <c r="A7868" s="62" t="str">
        <f>IF(Encodage!A7868="","",IF(COUNTIF($A$2:A7867,Encodage!A7868),"",IF(AND(Encodage!A7868&gt;=$G$2,Encodage!A7868&lt;=$H$2),Encodage!B7868,"")))</f>
        <v/>
      </c>
      <c r="B7868" s="62" t="str">
        <f>IF(A7868="","",IF(COUNTIF($A$2:B7867,Encodage!B7868)&gt;0,"",IF(AND(Encodage!B7868&gt;=$G$2,Encodage!A7868&lt;=$H$2),Encodage!C7868,"")))</f>
        <v/>
      </c>
      <c r="C7868" s="62"/>
      <c r="D7868" s="61"/>
      <c r="E7868" s="61"/>
      <c r="F7868" s="61"/>
      <c r="G7868" s="61"/>
      <c r="H7868" s="61"/>
      <c r="I7868" s="61"/>
      <c r="J7868" s="61"/>
      <c r="K7868" s="61"/>
    </row>
    <row r="7869" spans="1:11">
      <c r="A7869" s="62" t="str">
        <f>IF(Encodage!A7869="","",IF(COUNTIF($A$2:A7868,Encodage!A7869),"",IF(AND(Encodage!A7869&gt;=$G$2,Encodage!A7869&lt;=$H$2),Encodage!B7869,"")))</f>
        <v/>
      </c>
      <c r="B7869" s="62" t="str">
        <f>IF(A7869="","",IF(COUNTIF($A$2:B7868,Encodage!B7869)&gt;0,"",IF(AND(Encodage!B7869&gt;=$G$2,Encodage!A7869&lt;=$H$2),Encodage!C7869,"")))</f>
        <v/>
      </c>
      <c r="C7869" s="62"/>
      <c r="D7869" s="61"/>
      <c r="E7869" s="61"/>
      <c r="F7869" s="61"/>
      <c r="G7869" s="61"/>
      <c r="H7869" s="61"/>
      <c r="I7869" s="61"/>
      <c r="J7869" s="61"/>
      <c r="K7869" s="61"/>
    </row>
    <row r="7870" spans="1:11">
      <c r="A7870" s="62" t="str">
        <f>IF(Encodage!A7870="","",IF(COUNTIF($A$2:A7869,Encodage!A7870),"",IF(AND(Encodage!A7870&gt;=$G$2,Encodage!A7870&lt;=$H$2),Encodage!B7870,"")))</f>
        <v/>
      </c>
      <c r="B7870" s="62" t="str">
        <f>IF(A7870="","",IF(COUNTIF($A$2:B7869,Encodage!B7870)&gt;0,"",IF(AND(Encodage!B7870&gt;=$G$2,Encodage!A7870&lt;=$H$2),Encodage!C7870,"")))</f>
        <v/>
      </c>
      <c r="C7870" s="62"/>
      <c r="D7870" s="61"/>
      <c r="E7870" s="61"/>
      <c r="F7870" s="61"/>
      <c r="G7870" s="61"/>
      <c r="H7870" s="61"/>
      <c r="I7870" s="61"/>
      <c r="J7870" s="61"/>
      <c r="K7870" s="61"/>
    </row>
    <row r="7871" spans="1:11">
      <c r="A7871" s="62" t="str">
        <f>IF(Encodage!A7871="","",IF(COUNTIF($A$2:A7870,Encodage!A7871),"",IF(AND(Encodage!A7871&gt;=$G$2,Encodage!A7871&lt;=$H$2),Encodage!B7871,"")))</f>
        <v/>
      </c>
      <c r="B7871" s="62" t="str">
        <f>IF(A7871="","",IF(COUNTIF($A$2:B7870,Encodage!B7871)&gt;0,"",IF(AND(Encodage!B7871&gt;=$G$2,Encodage!A7871&lt;=$H$2),Encodage!C7871,"")))</f>
        <v/>
      </c>
      <c r="C7871" s="62"/>
      <c r="D7871" s="61"/>
      <c r="E7871" s="61"/>
      <c r="F7871" s="61"/>
      <c r="G7871" s="61"/>
      <c r="H7871" s="61"/>
      <c r="I7871" s="61"/>
      <c r="J7871" s="61"/>
      <c r="K7871" s="61"/>
    </row>
    <row r="7872" spans="1:11">
      <c r="A7872" s="62" t="str">
        <f>IF(Encodage!A7872="","",IF(COUNTIF($A$2:A7871,Encodage!A7872),"",IF(AND(Encodage!A7872&gt;=$G$2,Encodage!A7872&lt;=$H$2),Encodage!B7872,"")))</f>
        <v/>
      </c>
      <c r="B7872" s="62" t="str">
        <f>IF(A7872="","",IF(COUNTIF($A$2:B7871,Encodage!B7872)&gt;0,"",IF(AND(Encodage!B7872&gt;=$G$2,Encodage!A7872&lt;=$H$2),Encodage!C7872,"")))</f>
        <v/>
      </c>
      <c r="C7872" s="62"/>
      <c r="D7872" s="61"/>
      <c r="E7872" s="61"/>
      <c r="F7872" s="61"/>
      <c r="G7872" s="61"/>
      <c r="H7872" s="61"/>
      <c r="I7872" s="61"/>
      <c r="J7872" s="61"/>
      <c r="K7872" s="61"/>
    </row>
    <row r="7873" spans="1:11">
      <c r="A7873" s="62" t="str">
        <f>IF(Encodage!A7873="","",IF(COUNTIF($A$2:A7872,Encodage!A7873),"",IF(AND(Encodage!A7873&gt;=$G$2,Encodage!A7873&lt;=$H$2),Encodage!B7873,"")))</f>
        <v/>
      </c>
      <c r="B7873" s="62" t="str">
        <f>IF(A7873="","",IF(COUNTIF($A$2:B7872,Encodage!B7873)&gt;0,"",IF(AND(Encodage!B7873&gt;=$G$2,Encodage!A7873&lt;=$H$2),Encodage!C7873,"")))</f>
        <v/>
      </c>
      <c r="C7873" s="62"/>
      <c r="D7873" s="61"/>
      <c r="E7873" s="61"/>
      <c r="F7873" s="61"/>
      <c r="G7873" s="61"/>
      <c r="H7873" s="61"/>
      <c r="I7873" s="61"/>
      <c r="J7873" s="61"/>
      <c r="K7873" s="61"/>
    </row>
    <row r="7874" spans="1:11">
      <c r="A7874" s="62" t="str">
        <f>IF(Encodage!A7874="","",IF(COUNTIF($A$2:A7873,Encodage!A7874),"",IF(AND(Encodage!A7874&gt;=$G$2,Encodage!A7874&lt;=$H$2),Encodage!B7874,"")))</f>
        <v/>
      </c>
      <c r="B7874" s="62" t="str">
        <f>IF(A7874="","",IF(COUNTIF($A$2:B7873,Encodage!B7874)&gt;0,"",IF(AND(Encodage!B7874&gt;=$G$2,Encodage!A7874&lt;=$H$2),Encodage!C7874,"")))</f>
        <v/>
      </c>
      <c r="C7874" s="62"/>
      <c r="D7874" s="61"/>
      <c r="E7874" s="61"/>
      <c r="F7874" s="61"/>
      <c r="G7874" s="61"/>
      <c r="H7874" s="61"/>
      <c r="I7874" s="61"/>
      <c r="J7874" s="61"/>
      <c r="K7874" s="61"/>
    </row>
    <row r="7875" spans="1:11">
      <c r="A7875" s="62" t="str">
        <f>IF(Encodage!A7875="","",IF(COUNTIF($A$2:A7874,Encodage!A7875),"",IF(AND(Encodage!A7875&gt;=$G$2,Encodage!A7875&lt;=$H$2),Encodage!B7875,"")))</f>
        <v/>
      </c>
      <c r="B7875" s="62" t="str">
        <f>IF(A7875="","",IF(COUNTIF($A$2:B7874,Encodage!B7875)&gt;0,"",IF(AND(Encodage!B7875&gt;=$G$2,Encodage!A7875&lt;=$H$2),Encodage!C7875,"")))</f>
        <v/>
      </c>
      <c r="C7875" s="62"/>
      <c r="D7875" s="61"/>
      <c r="E7875" s="61"/>
      <c r="F7875" s="61"/>
      <c r="G7875" s="61"/>
      <c r="H7875" s="61"/>
      <c r="I7875" s="61"/>
      <c r="J7875" s="61"/>
      <c r="K7875" s="61"/>
    </row>
    <row r="7876" spans="1:11">
      <c r="A7876" s="62" t="str">
        <f>IF(Encodage!A7876="","",IF(COUNTIF($A$2:A7875,Encodage!A7876),"",IF(AND(Encodage!A7876&gt;=$G$2,Encodage!A7876&lt;=$H$2),Encodage!B7876,"")))</f>
        <v/>
      </c>
      <c r="B7876" s="62" t="str">
        <f>IF(A7876="","",IF(COUNTIF($A$2:B7875,Encodage!B7876)&gt;0,"",IF(AND(Encodage!B7876&gt;=$G$2,Encodage!A7876&lt;=$H$2),Encodage!C7876,"")))</f>
        <v/>
      </c>
      <c r="C7876" s="62"/>
      <c r="D7876" s="61"/>
      <c r="E7876" s="61"/>
      <c r="F7876" s="61"/>
      <c r="G7876" s="61"/>
      <c r="H7876" s="61"/>
      <c r="I7876" s="61"/>
      <c r="J7876" s="61"/>
      <c r="K7876" s="61"/>
    </row>
    <row r="7877" spans="1:11">
      <c r="A7877" s="62" t="str">
        <f>IF(Encodage!A7877="","",IF(COUNTIF($A$2:A7876,Encodage!A7877),"",IF(AND(Encodage!A7877&gt;=$G$2,Encodage!A7877&lt;=$H$2),Encodage!B7877,"")))</f>
        <v/>
      </c>
      <c r="B7877" s="62" t="str">
        <f>IF(A7877="","",IF(COUNTIF($A$2:B7876,Encodage!B7877)&gt;0,"",IF(AND(Encodage!B7877&gt;=$G$2,Encodage!A7877&lt;=$H$2),Encodage!C7877,"")))</f>
        <v/>
      </c>
      <c r="C7877" s="62"/>
      <c r="D7877" s="61"/>
      <c r="E7877" s="61"/>
      <c r="F7877" s="61"/>
      <c r="G7877" s="61"/>
      <c r="H7877" s="61"/>
      <c r="I7877" s="61"/>
      <c r="J7877" s="61"/>
      <c r="K7877" s="61"/>
    </row>
    <row r="7878" spans="1:11">
      <c r="A7878" s="62" t="str">
        <f>IF(Encodage!A7878="","",IF(COUNTIF($A$2:A7877,Encodage!A7878),"",IF(AND(Encodage!A7878&gt;=$G$2,Encodage!A7878&lt;=$H$2),Encodage!B7878,"")))</f>
        <v/>
      </c>
      <c r="B7878" s="62" t="str">
        <f>IF(A7878="","",IF(COUNTIF($A$2:B7877,Encodage!B7878)&gt;0,"",IF(AND(Encodage!B7878&gt;=$G$2,Encodage!A7878&lt;=$H$2),Encodage!C7878,"")))</f>
        <v/>
      </c>
      <c r="C7878" s="62"/>
      <c r="D7878" s="61"/>
      <c r="E7878" s="61"/>
      <c r="F7878" s="61"/>
      <c r="G7878" s="61"/>
      <c r="H7878" s="61"/>
      <c r="I7878" s="61"/>
      <c r="J7878" s="61"/>
      <c r="K7878" s="61"/>
    </row>
    <row r="7879" spans="1:11">
      <c r="A7879" s="62" t="str">
        <f>IF(Encodage!A7879="","",IF(COUNTIF($A$2:A7878,Encodage!A7879),"",IF(AND(Encodage!A7879&gt;=$G$2,Encodage!A7879&lt;=$H$2),Encodage!B7879,"")))</f>
        <v/>
      </c>
      <c r="B7879" s="62" t="str">
        <f>IF(A7879="","",IF(COUNTIF($A$2:B7878,Encodage!B7879)&gt;0,"",IF(AND(Encodage!B7879&gt;=$G$2,Encodage!A7879&lt;=$H$2),Encodage!C7879,"")))</f>
        <v/>
      </c>
      <c r="C7879" s="62"/>
      <c r="D7879" s="61"/>
      <c r="E7879" s="61"/>
      <c r="F7879" s="61"/>
      <c r="G7879" s="61"/>
      <c r="H7879" s="61"/>
      <c r="I7879" s="61"/>
      <c r="J7879" s="61"/>
      <c r="K7879" s="61"/>
    </row>
    <row r="7880" spans="1:11">
      <c r="A7880" s="62" t="str">
        <f>IF(Encodage!A7880="","",IF(COUNTIF($A$2:A7879,Encodage!A7880),"",IF(AND(Encodage!A7880&gt;=$G$2,Encodage!A7880&lt;=$H$2),Encodage!B7880,"")))</f>
        <v/>
      </c>
      <c r="B7880" s="62" t="str">
        <f>IF(A7880="","",IF(COUNTIF($A$2:B7879,Encodage!B7880)&gt;0,"",IF(AND(Encodage!B7880&gt;=$G$2,Encodage!A7880&lt;=$H$2),Encodage!C7880,"")))</f>
        <v/>
      </c>
      <c r="C7880" s="62"/>
      <c r="D7880" s="61"/>
      <c r="E7880" s="61"/>
      <c r="F7880" s="61"/>
      <c r="G7880" s="61"/>
      <c r="H7880" s="61"/>
      <c r="I7880" s="61"/>
      <c r="J7880" s="61"/>
      <c r="K7880" s="61"/>
    </row>
    <row r="7881" spans="1:11">
      <c r="A7881" s="62" t="str">
        <f>IF(Encodage!A7881="","",IF(COUNTIF($A$2:A7880,Encodage!A7881),"",IF(AND(Encodage!A7881&gt;=$G$2,Encodage!A7881&lt;=$H$2),Encodage!B7881,"")))</f>
        <v/>
      </c>
      <c r="B7881" s="62" t="str">
        <f>IF(A7881="","",IF(COUNTIF($A$2:B7880,Encodage!B7881)&gt;0,"",IF(AND(Encodage!B7881&gt;=$G$2,Encodage!A7881&lt;=$H$2),Encodage!C7881,"")))</f>
        <v/>
      </c>
      <c r="C7881" s="62"/>
      <c r="D7881" s="61"/>
      <c r="E7881" s="61"/>
      <c r="F7881" s="61"/>
      <c r="G7881" s="61"/>
      <c r="H7881" s="61"/>
      <c r="I7881" s="61"/>
      <c r="J7881" s="61"/>
      <c r="K7881" s="61"/>
    </row>
    <row r="7882" spans="1:11">
      <c r="A7882" s="62" t="str">
        <f>IF(Encodage!A7882="","",IF(COUNTIF($A$2:A7881,Encodage!A7882),"",IF(AND(Encodage!A7882&gt;=$G$2,Encodage!A7882&lt;=$H$2),Encodage!B7882,"")))</f>
        <v/>
      </c>
      <c r="B7882" s="62" t="str">
        <f>IF(A7882="","",IF(COUNTIF($A$2:B7881,Encodage!B7882)&gt;0,"",IF(AND(Encodage!B7882&gt;=$G$2,Encodage!A7882&lt;=$H$2),Encodage!C7882,"")))</f>
        <v/>
      </c>
      <c r="C7882" s="62"/>
      <c r="D7882" s="61"/>
      <c r="E7882" s="61"/>
      <c r="F7882" s="61"/>
      <c r="G7882" s="61"/>
      <c r="H7882" s="61"/>
      <c r="I7882" s="61"/>
      <c r="J7882" s="61"/>
      <c r="K7882" s="61"/>
    </row>
    <row r="7883" spans="1:11">
      <c r="A7883" s="62" t="str">
        <f>IF(Encodage!A7883="","",IF(COUNTIF($A$2:A7882,Encodage!A7883),"",IF(AND(Encodage!A7883&gt;=$G$2,Encodage!A7883&lt;=$H$2),Encodage!B7883,"")))</f>
        <v/>
      </c>
      <c r="B7883" s="62" t="str">
        <f>IF(A7883="","",IF(COUNTIF($A$2:B7882,Encodage!B7883)&gt;0,"",IF(AND(Encodage!B7883&gt;=$G$2,Encodage!A7883&lt;=$H$2),Encodage!C7883,"")))</f>
        <v/>
      </c>
      <c r="C7883" s="62"/>
      <c r="D7883" s="61"/>
      <c r="E7883" s="61"/>
      <c r="F7883" s="61"/>
      <c r="G7883" s="61"/>
      <c r="H7883" s="61"/>
      <c r="I7883" s="61"/>
      <c r="J7883" s="61"/>
      <c r="K7883" s="61"/>
    </row>
    <row r="7884" spans="1:11">
      <c r="A7884" s="62" t="str">
        <f>IF(Encodage!A7884="","",IF(COUNTIF($A$2:A7883,Encodage!A7884),"",IF(AND(Encodage!A7884&gt;=$G$2,Encodage!A7884&lt;=$H$2),Encodage!B7884,"")))</f>
        <v/>
      </c>
      <c r="B7884" s="62" t="str">
        <f>IF(A7884="","",IF(COUNTIF($A$2:B7883,Encodage!B7884)&gt;0,"",IF(AND(Encodage!B7884&gt;=$G$2,Encodage!A7884&lt;=$H$2),Encodage!C7884,"")))</f>
        <v/>
      </c>
      <c r="C7884" s="62"/>
      <c r="D7884" s="61"/>
      <c r="E7884" s="61"/>
      <c r="F7884" s="61"/>
      <c r="G7884" s="61"/>
      <c r="H7884" s="61"/>
      <c r="I7884" s="61"/>
      <c r="J7884" s="61"/>
      <c r="K7884" s="61"/>
    </row>
    <row r="7885" spans="1:11">
      <c r="A7885" s="62" t="str">
        <f>IF(Encodage!A7885="","",IF(COUNTIF($A$2:A7884,Encodage!A7885),"",IF(AND(Encodage!A7885&gt;=$G$2,Encodage!A7885&lt;=$H$2),Encodage!B7885,"")))</f>
        <v/>
      </c>
      <c r="B7885" s="62" t="str">
        <f>IF(A7885="","",IF(COUNTIF($A$2:B7884,Encodage!B7885)&gt;0,"",IF(AND(Encodage!B7885&gt;=$G$2,Encodage!A7885&lt;=$H$2),Encodage!C7885,"")))</f>
        <v/>
      </c>
      <c r="C7885" s="62"/>
      <c r="D7885" s="61"/>
      <c r="E7885" s="61"/>
      <c r="F7885" s="61"/>
      <c r="G7885" s="61"/>
      <c r="H7885" s="61"/>
      <c r="I7885" s="61"/>
      <c r="J7885" s="61"/>
      <c r="K7885" s="61"/>
    </row>
    <row r="7886" spans="1:11">
      <c r="A7886" s="62" t="str">
        <f>IF(Encodage!A7886="","",IF(COUNTIF($A$2:A7885,Encodage!A7886),"",IF(AND(Encodage!A7886&gt;=$G$2,Encodage!A7886&lt;=$H$2),Encodage!B7886,"")))</f>
        <v/>
      </c>
      <c r="B7886" s="62" t="str">
        <f>IF(A7886="","",IF(COUNTIF($A$2:B7885,Encodage!B7886)&gt;0,"",IF(AND(Encodage!B7886&gt;=$G$2,Encodage!A7886&lt;=$H$2),Encodage!C7886,"")))</f>
        <v/>
      </c>
      <c r="C7886" s="62"/>
      <c r="D7886" s="61"/>
      <c r="E7886" s="61"/>
      <c r="F7886" s="61"/>
      <c r="G7886" s="61"/>
      <c r="H7886" s="61"/>
      <c r="I7886" s="61"/>
      <c r="J7886" s="61"/>
      <c r="K7886" s="61"/>
    </row>
    <row r="7887" spans="1:11">
      <c r="A7887" s="62" t="str">
        <f>IF(Encodage!A7887="","",IF(COUNTIF($A$2:A7886,Encodage!A7887),"",IF(AND(Encodage!A7887&gt;=$G$2,Encodage!A7887&lt;=$H$2),Encodage!B7887,"")))</f>
        <v/>
      </c>
      <c r="B7887" s="62" t="str">
        <f>IF(A7887="","",IF(COUNTIF($A$2:B7886,Encodage!B7887)&gt;0,"",IF(AND(Encodage!B7887&gt;=$G$2,Encodage!A7887&lt;=$H$2),Encodage!C7887,"")))</f>
        <v/>
      </c>
      <c r="C7887" s="62"/>
      <c r="D7887" s="61"/>
      <c r="E7887" s="61"/>
      <c r="F7887" s="61"/>
      <c r="G7887" s="61"/>
      <c r="H7887" s="61"/>
      <c r="I7887" s="61"/>
      <c r="J7887" s="61"/>
      <c r="K7887" s="61"/>
    </row>
    <row r="7888" spans="1:11">
      <c r="A7888" s="62" t="str">
        <f>IF(Encodage!A7888="","",IF(COUNTIF($A$2:A7887,Encodage!A7888),"",IF(AND(Encodage!A7888&gt;=$G$2,Encodage!A7888&lt;=$H$2),Encodage!B7888,"")))</f>
        <v/>
      </c>
      <c r="B7888" s="62" t="str">
        <f>IF(A7888="","",IF(COUNTIF($A$2:B7887,Encodage!B7888)&gt;0,"",IF(AND(Encodage!B7888&gt;=$G$2,Encodage!A7888&lt;=$H$2),Encodage!C7888,"")))</f>
        <v/>
      </c>
      <c r="C7888" s="62"/>
      <c r="D7888" s="61"/>
      <c r="E7888" s="61"/>
      <c r="F7888" s="61"/>
      <c r="G7888" s="61"/>
      <c r="H7888" s="61"/>
      <c r="I7888" s="61"/>
      <c r="J7888" s="61"/>
      <c r="K7888" s="61"/>
    </row>
    <row r="7889" spans="1:11">
      <c r="A7889" s="62" t="str">
        <f>IF(Encodage!A7889="","",IF(COUNTIF($A$2:A7888,Encodage!A7889),"",IF(AND(Encodage!A7889&gt;=$G$2,Encodage!A7889&lt;=$H$2),Encodage!B7889,"")))</f>
        <v/>
      </c>
      <c r="B7889" s="62" t="str">
        <f>IF(A7889="","",IF(COUNTIF($A$2:B7888,Encodage!B7889)&gt;0,"",IF(AND(Encodage!B7889&gt;=$G$2,Encodage!A7889&lt;=$H$2),Encodage!C7889,"")))</f>
        <v/>
      </c>
      <c r="C7889" s="62"/>
      <c r="D7889" s="61"/>
      <c r="E7889" s="61"/>
      <c r="F7889" s="61"/>
      <c r="G7889" s="61"/>
      <c r="H7889" s="61"/>
      <c r="I7889" s="61"/>
      <c r="J7889" s="61"/>
      <c r="K7889" s="61"/>
    </row>
    <row r="7890" spans="1:11">
      <c r="A7890" s="62" t="str">
        <f>IF(Encodage!A7890="","",IF(COUNTIF($A$2:A7889,Encodage!A7890),"",IF(AND(Encodage!A7890&gt;=$G$2,Encodage!A7890&lt;=$H$2),Encodage!B7890,"")))</f>
        <v/>
      </c>
      <c r="B7890" s="62" t="str">
        <f>IF(A7890="","",IF(COUNTIF($A$2:B7889,Encodage!B7890)&gt;0,"",IF(AND(Encodage!B7890&gt;=$G$2,Encodage!A7890&lt;=$H$2),Encodage!C7890,"")))</f>
        <v/>
      </c>
      <c r="C7890" s="62"/>
      <c r="D7890" s="61"/>
      <c r="E7890" s="61"/>
      <c r="F7890" s="61"/>
      <c r="G7890" s="61"/>
      <c r="H7890" s="61"/>
      <c r="I7890" s="61"/>
      <c r="J7890" s="61"/>
      <c r="K7890" s="61"/>
    </row>
    <row r="7891" spans="1:11">
      <c r="A7891" s="62" t="str">
        <f>IF(Encodage!A7891="","",IF(COUNTIF($A$2:A7890,Encodage!A7891),"",IF(AND(Encodage!A7891&gt;=$G$2,Encodage!A7891&lt;=$H$2),Encodage!B7891,"")))</f>
        <v/>
      </c>
      <c r="B7891" s="62" t="str">
        <f>IF(A7891="","",IF(COUNTIF($A$2:B7890,Encodage!B7891)&gt;0,"",IF(AND(Encodage!B7891&gt;=$G$2,Encodage!A7891&lt;=$H$2),Encodage!C7891,"")))</f>
        <v/>
      </c>
      <c r="C7891" s="62"/>
      <c r="D7891" s="61"/>
      <c r="E7891" s="61"/>
      <c r="F7891" s="61"/>
      <c r="G7891" s="61"/>
      <c r="H7891" s="61"/>
      <c r="I7891" s="61"/>
      <c r="J7891" s="61"/>
      <c r="K7891" s="61"/>
    </row>
    <row r="7892" spans="1:11">
      <c r="A7892" s="62" t="str">
        <f>IF(Encodage!A7892="","",IF(COUNTIF($A$2:A7891,Encodage!A7892),"",IF(AND(Encodage!A7892&gt;=$G$2,Encodage!A7892&lt;=$H$2),Encodage!B7892,"")))</f>
        <v/>
      </c>
      <c r="B7892" s="62" t="str">
        <f>IF(A7892="","",IF(COUNTIF($A$2:B7891,Encodage!B7892)&gt;0,"",IF(AND(Encodage!B7892&gt;=$G$2,Encodage!A7892&lt;=$H$2),Encodage!C7892,"")))</f>
        <v/>
      </c>
      <c r="C7892" s="62"/>
      <c r="D7892" s="61"/>
      <c r="E7892" s="61"/>
      <c r="F7892" s="61"/>
      <c r="G7892" s="61"/>
      <c r="H7892" s="61"/>
      <c r="I7892" s="61"/>
      <c r="J7892" s="61"/>
      <c r="K7892" s="61"/>
    </row>
    <row r="7893" spans="1:11">
      <c r="A7893" s="62" t="str">
        <f>IF(Encodage!A7893="","",IF(COUNTIF($A$2:A7892,Encodage!A7893),"",IF(AND(Encodage!A7893&gt;=$G$2,Encodage!A7893&lt;=$H$2),Encodage!B7893,"")))</f>
        <v/>
      </c>
      <c r="B7893" s="62" t="str">
        <f>IF(A7893="","",IF(COUNTIF($A$2:B7892,Encodage!B7893)&gt;0,"",IF(AND(Encodage!B7893&gt;=$G$2,Encodage!A7893&lt;=$H$2),Encodage!C7893,"")))</f>
        <v/>
      </c>
      <c r="C7893" s="62"/>
      <c r="D7893" s="61"/>
      <c r="E7893" s="61"/>
      <c r="F7893" s="61"/>
      <c r="G7893" s="61"/>
      <c r="H7893" s="61"/>
      <c r="I7893" s="61"/>
      <c r="J7893" s="61"/>
      <c r="K7893" s="61"/>
    </row>
    <row r="7894" spans="1:11">
      <c r="A7894" s="62" t="str">
        <f>IF(Encodage!A7894="","",IF(COUNTIF($A$2:A7893,Encodage!A7894),"",IF(AND(Encodage!A7894&gt;=$G$2,Encodage!A7894&lt;=$H$2),Encodage!B7894,"")))</f>
        <v/>
      </c>
      <c r="B7894" s="62" t="str">
        <f>IF(A7894="","",IF(COUNTIF($A$2:B7893,Encodage!B7894)&gt;0,"",IF(AND(Encodage!B7894&gt;=$G$2,Encodage!A7894&lt;=$H$2),Encodage!C7894,"")))</f>
        <v/>
      </c>
      <c r="C7894" s="62"/>
      <c r="D7894" s="61"/>
      <c r="E7894" s="61"/>
      <c r="F7894" s="61"/>
      <c r="G7894" s="61"/>
      <c r="H7894" s="61"/>
      <c r="I7894" s="61"/>
      <c r="J7894" s="61"/>
      <c r="K7894" s="61"/>
    </row>
    <row r="7895" spans="1:11">
      <c r="A7895" s="62" t="str">
        <f>IF(Encodage!A7895="","",IF(COUNTIF($A$2:A7894,Encodage!A7895),"",IF(AND(Encodage!A7895&gt;=$G$2,Encodage!A7895&lt;=$H$2),Encodage!B7895,"")))</f>
        <v/>
      </c>
      <c r="B7895" s="62" t="str">
        <f>IF(A7895="","",IF(COUNTIF($A$2:B7894,Encodage!B7895)&gt;0,"",IF(AND(Encodage!B7895&gt;=$G$2,Encodage!A7895&lt;=$H$2),Encodage!C7895,"")))</f>
        <v/>
      </c>
      <c r="C7895" s="62"/>
      <c r="D7895" s="61"/>
      <c r="E7895" s="61"/>
      <c r="F7895" s="61"/>
      <c r="G7895" s="61"/>
      <c r="H7895" s="61"/>
      <c r="I7895" s="61"/>
      <c r="J7895" s="61"/>
      <c r="K7895" s="61"/>
    </row>
    <row r="7896" spans="1:11">
      <c r="A7896" s="62" t="str">
        <f>IF(Encodage!A7896="","",IF(COUNTIF($A$2:A7895,Encodage!A7896),"",IF(AND(Encodage!A7896&gt;=$G$2,Encodage!A7896&lt;=$H$2),Encodage!B7896,"")))</f>
        <v/>
      </c>
      <c r="B7896" s="62" t="str">
        <f>IF(A7896="","",IF(COUNTIF($A$2:B7895,Encodage!B7896)&gt;0,"",IF(AND(Encodage!B7896&gt;=$G$2,Encodage!A7896&lt;=$H$2),Encodage!C7896,"")))</f>
        <v/>
      </c>
      <c r="C7896" s="62"/>
      <c r="D7896" s="61"/>
      <c r="E7896" s="61"/>
      <c r="F7896" s="61"/>
      <c r="G7896" s="61"/>
      <c r="H7896" s="61"/>
      <c r="I7896" s="61"/>
      <c r="J7896" s="61"/>
      <c r="K7896" s="61"/>
    </row>
    <row r="7897" spans="1:11">
      <c r="A7897" s="62" t="str">
        <f>IF(Encodage!A7897="","",IF(COUNTIF($A$2:A7896,Encodage!A7897),"",IF(AND(Encodage!A7897&gt;=$G$2,Encodage!A7897&lt;=$H$2),Encodage!B7897,"")))</f>
        <v/>
      </c>
      <c r="B7897" s="62" t="str">
        <f>IF(A7897="","",IF(COUNTIF($A$2:B7896,Encodage!B7897)&gt;0,"",IF(AND(Encodage!B7897&gt;=$G$2,Encodage!A7897&lt;=$H$2),Encodage!C7897,"")))</f>
        <v/>
      </c>
      <c r="C7897" s="62"/>
      <c r="D7897" s="61"/>
      <c r="E7897" s="61"/>
      <c r="F7897" s="61"/>
      <c r="G7897" s="61"/>
      <c r="H7897" s="61"/>
      <c r="I7897" s="61"/>
      <c r="J7897" s="61"/>
      <c r="K7897" s="61"/>
    </row>
    <row r="7898" spans="1:11">
      <c r="A7898" s="62" t="str">
        <f>IF(Encodage!A7898="","",IF(COUNTIF($A$2:A7897,Encodage!A7898),"",IF(AND(Encodage!A7898&gt;=$G$2,Encodage!A7898&lt;=$H$2),Encodage!B7898,"")))</f>
        <v/>
      </c>
      <c r="B7898" s="62" t="str">
        <f>IF(A7898="","",IF(COUNTIF($A$2:B7897,Encodage!B7898)&gt;0,"",IF(AND(Encodage!B7898&gt;=$G$2,Encodage!A7898&lt;=$H$2),Encodage!C7898,"")))</f>
        <v/>
      </c>
      <c r="C7898" s="62"/>
      <c r="D7898" s="61"/>
      <c r="E7898" s="61"/>
      <c r="F7898" s="61"/>
      <c r="G7898" s="61"/>
      <c r="H7898" s="61"/>
      <c r="I7898" s="61"/>
      <c r="J7898" s="61"/>
      <c r="K7898" s="61"/>
    </row>
    <row r="7899" spans="1:11">
      <c r="A7899" s="62" t="str">
        <f>IF(Encodage!A7899="","",IF(COUNTIF($A$2:A7898,Encodage!A7899),"",IF(AND(Encodage!A7899&gt;=$G$2,Encodage!A7899&lt;=$H$2),Encodage!B7899,"")))</f>
        <v/>
      </c>
      <c r="B7899" s="62" t="str">
        <f>IF(A7899="","",IF(COUNTIF($A$2:B7898,Encodage!B7899)&gt;0,"",IF(AND(Encodage!B7899&gt;=$G$2,Encodage!A7899&lt;=$H$2),Encodage!C7899,"")))</f>
        <v/>
      </c>
      <c r="C7899" s="62"/>
      <c r="D7899" s="61"/>
      <c r="E7899" s="61"/>
      <c r="F7899" s="61"/>
      <c r="G7899" s="61"/>
      <c r="H7899" s="61"/>
      <c r="I7899" s="61"/>
      <c r="J7899" s="61"/>
      <c r="K7899" s="61"/>
    </row>
    <row r="7900" spans="1:11">
      <c r="A7900" s="62" t="str">
        <f>IF(Encodage!A7900="","",IF(COUNTIF($A$2:A7899,Encodage!A7900),"",IF(AND(Encodage!A7900&gt;=$G$2,Encodage!A7900&lt;=$H$2),Encodage!B7900,"")))</f>
        <v/>
      </c>
      <c r="B7900" s="62" t="str">
        <f>IF(A7900="","",IF(COUNTIF($A$2:B7899,Encodage!B7900)&gt;0,"",IF(AND(Encodage!B7900&gt;=$G$2,Encodage!A7900&lt;=$H$2),Encodage!C7900,"")))</f>
        <v/>
      </c>
      <c r="C7900" s="62"/>
      <c r="D7900" s="61"/>
      <c r="E7900" s="61"/>
      <c r="F7900" s="61"/>
      <c r="G7900" s="61"/>
      <c r="H7900" s="61"/>
      <c r="I7900" s="61"/>
      <c r="J7900" s="61"/>
      <c r="K7900" s="61"/>
    </row>
    <row r="7901" spans="1:11">
      <c r="A7901" s="62" t="str">
        <f>IF(Encodage!A7901="","",IF(COUNTIF($A$2:A7900,Encodage!A7901),"",IF(AND(Encodage!A7901&gt;=$G$2,Encodage!A7901&lt;=$H$2),Encodage!B7901,"")))</f>
        <v/>
      </c>
      <c r="B7901" s="62" t="str">
        <f>IF(A7901="","",IF(COUNTIF($A$2:B7900,Encodage!B7901)&gt;0,"",IF(AND(Encodage!B7901&gt;=$G$2,Encodage!A7901&lt;=$H$2),Encodage!C7901,"")))</f>
        <v/>
      </c>
      <c r="C7901" s="62"/>
      <c r="D7901" s="61"/>
      <c r="E7901" s="61"/>
      <c r="F7901" s="61"/>
      <c r="G7901" s="61"/>
      <c r="H7901" s="61"/>
      <c r="I7901" s="61"/>
      <c r="J7901" s="61"/>
      <c r="K7901" s="61"/>
    </row>
    <row r="7902" spans="1:11">
      <c r="A7902" s="62" t="str">
        <f>IF(Encodage!A7902="","",IF(COUNTIF($A$2:A7901,Encodage!A7902),"",IF(AND(Encodage!A7902&gt;=$G$2,Encodage!A7902&lt;=$H$2),Encodage!B7902,"")))</f>
        <v/>
      </c>
      <c r="B7902" s="62" t="str">
        <f>IF(A7902="","",IF(COUNTIF($A$2:B7901,Encodage!B7902)&gt;0,"",IF(AND(Encodage!B7902&gt;=$G$2,Encodage!A7902&lt;=$H$2),Encodage!C7902,"")))</f>
        <v/>
      </c>
      <c r="C7902" s="62"/>
      <c r="D7902" s="61"/>
      <c r="E7902" s="61"/>
      <c r="F7902" s="61"/>
      <c r="G7902" s="61"/>
      <c r="H7902" s="61"/>
      <c r="I7902" s="61"/>
      <c r="J7902" s="61"/>
      <c r="K7902" s="61"/>
    </row>
    <row r="7903" spans="1:11">
      <c r="A7903" s="62" t="str">
        <f>IF(Encodage!A7903="","",IF(COUNTIF($A$2:A7902,Encodage!A7903),"",IF(AND(Encodage!A7903&gt;=$G$2,Encodage!A7903&lt;=$H$2),Encodage!B7903,"")))</f>
        <v/>
      </c>
      <c r="B7903" s="62" t="str">
        <f>IF(A7903="","",IF(COUNTIF($A$2:B7902,Encodage!B7903)&gt;0,"",IF(AND(Encodage!B7903&gt;=$G$2,Encodage!A7903&lt;=$H$2),Encodage!C7903,"")))</f>
        <v/>
      </c>
      <c r="C7903" s="62"/>
      <c r="D7903" s="61"/>
      <c r="E7903" s="61"/>
      <c r="F7903" s="61"/>
      <c r="G7903" s="61"/>
      <c r="H7903" s="61"/>
      <c r="I7903" s="61"/>
      <c r="J7903" s="61"/>
      <c r="K7903" s="61"/>
    </row>
    <row r="7904" spans="1:11">
      <c r="A7904" s="62" t="str">
        <f>IF(Encodage!A7904="","",IF(COUNTIF($A$2:A7903,Encodage!A7904),"",IF(AND(Encodage!A7904&gt;=$G$2,Encodage!A7904&lt;=$H$2),Encodage!B7904,"")))</f>
        <v/>
      </c>
      <c r="B7904" s="62" t="str">
        <f>IF(A7904="","",IF(COUNTIF($A$2:B7903,Encodage!B7904)&gt;0,"",IF(AND(Encodage!B7904&gt;=$G$2,Encodage!A7904&lt;=$H$2),Encodage!C7904,"")))</f>
        <v/>
      </c>
      <c r="C7904" s="62"/>
      <c r="D7904" s="61"/>
      <c r="E7904" s="61"/>
      <c r="F7904" s="61"/>
      <c r="G7904" s="61"/>
      <c r="H7904" s="61"/>
      <c r="I7904" s="61"/>
      <c r="J7904" s="61"/>
      <c r="K7904" s="61"/>
    </row>
    <row r="7905" spans="1:11">
      <c r="A7905" s="62" t="str">
        <f>IF(Encodage!A7905="","",IF(COUNTIF($A$2:A7904,Encodage!A7905),"",IF(AND(Encodage!A7905&gt;=$G$2,Encodage!A7905&lt;=$H$2),Encodage!B7905,"")))</f>
        <v/>
      </c>
      <c r="B7905" s="62" t="str">
        <f>IF(A7905="","",IF(COUNTIF($A$2:B7904,Encodage!B7905)&gt;0,"",IF(AND(Encodage!B7905&gt;=$G$2,Encodage!A7905&lt;=$H$2),Encodage!C7905,"")))</f>
        <v/>
      </c>
      <c r="C7905" s="62"/>
      <c r="D7905" s="61"/>
      <c r="E7905" s="61"/>
      <c r="F7905" s="61"/>
      <c r="G7905" s="61"/>
      <c r="H7905" s="61"/>
      <c r="I7905" s="61"/>
      <c r="J7905" s="61"/>
      <c r="K7905" s="61"/>
    </row>
    <row r="7906" spans="1:11">
      <c r="A7906" s="62" t="str">
        <f>IF(Encodage!A7906="","",IF(COUNTIF($A$2:A7905,Encodage!A7906),"",IF(AND(Encodage!A7906&gt;=$G$2,Encodage!A7906&lt;=$H$2),Encodage!B7906,"")))</f>
        <v/>
      </c>
      <c r="B7906" s="62" t="str">
        <f>IF(A7906="","",IF(COUNTIF($A$2:B7905,Encodage!B7906)&gt;0,"",IF(AND(Encodage!B7906&gt;=$G$2,Encodage!A7906&lt;=$H$2),Encodage!C7906,"")))</f>
        <v/>
      </c>
      <c r="C7906" s="62"/>
      <c r="D7906" s="61"/>
      <c r="E7906" s="61"/>
      <c r="F7906" s="61"/>
      <c r="G7906" s="61"/>
      <c r="H7906" s="61"/>
      <c r="I7906" s="61"/>
      <c r="J7906" s="61"/>
      <c r="K7906" s="61"/>
    </row>
    <row r="7907" spans="1:11">
      <c r="A7907" s="62" t="str">
        <f>IF(Encodage!A7907="","",IF(COUNTIF($A$2:A7906,Encodage!A7907),"",IF(AND(Encodage!A7907&gt;=$G$2,Encodage!A7907&lt;=$H$2),Encodage!B7907,"")))</f>
        <v/>
      </c>
      <c r="B7907" s="62" t="str">
        <f>IF(A7907="","",IF(COUNTIF($A$2:B7906,Encodage!B7907)&gt;0,"",IF(AND(Encodage!B7907&gt;=$G$2,Encodage!A7907&lt;=$H$2),Encodage!C7907,"")))</f>
        <v/>
      </c>
      <c r="C7907" s="62"/>
      <c r="D7907" s="61"/>
      <c r="E7907" s="61"/>
      <c r="F7907" s="61"/>
      <c r="G7907" s="61"/>
      <c r="H7907" s="61"/>
      <c r="I7907" s="61"/>
      <c r="J7907" s="61"/>
      <c r="K7907" s="61"/>
    </row>
    <row r="7908" spans="1:11">
      <c r="A7908" s="62" t="str">
        <f>IF(Encodage!A7908="","",IF(COUNTIF($A$2:A7907,Encodage!A7908),"",IF(AND(Encodage!A7908&gt;=$G$2,Encodage!A7908&lt;=$H$2),Encodage!B7908,"")))</f>
        <v/>
      </c>
      <c r="B7908" s="62" t="str">
        <f>IF(A7908="","",IF(COUNTIF($A$2:B7907,Encodage!B7908)&gt;0,"",IF(AND(Encodage!B7908&gt;=$G$2,Encodage!A7908&lt;=$H$2),Encodage!C7908,"")))</f>
        <v/>
      </c>
      <c r="C7908" s="62"/>
      <c r="D7908" s="61"/>
      <c r="E7908" s="61"/>
      <c r="F7908" s="61"/>
      <c r="G7908" s="61"/>
      <c r="H7908" s="61"/>
      <c r="I7908" s="61"/>
      <c r="J7908" s="61"/>
      <c r="K7908" s="61"/>
    </row>
    <row r="7909" spans="1:11">
      <c r="A7909" s="62" t="str">
        <f>IF(Encodage!A7909="","",IF(COUNTIF($A$2:A7908,Encodage!A7909),"",IF(AND(Encodage!A7909&gt;=$G$2,Encodage!A7909&lt;=$H$2),Encodage!B7909,"")))</f>
        <v/>
      </c>
      <c r="B7909" s="62" t="str">
        <f>IF(A7909="","",IF(COUNTIF($A$2:B7908,Encodage!B7909)&gt;0,"",IF(AND(Encodage!B7909&gt;=$G$2,Encodage!A7909&lt;=$H$2),Encodage!C7909,"")))</f>
        <v/>
      </c>
      <c r="C7909" s="62"/>
      <c r="D7909" s="61"/>
      <c r="E7909" s="61"/>
      <c r="F7909" s="61"/>
      <c r="G7909" s="61"/>
      <c r="H7909" s="61"/>
      <c r="I7909" s="61"/>
      <c r="J7909" s="61"/>
      <c r="K7909" s="61"/>
    </row>
    <row r="7910" spans="1:11">
      <c r="A7910" s="62" t="str">
        <f>IF(Encodage!A7910="","",IF(COUNTIF($A$2:A7909,Encodage!A7910),"",IF(AND(Encodage!A7910&gt;=$G$2,Encodage!A7910&lt;=$H$2),Encodage!B7910,"")))</f>
        <v/>
      </c>
      <c r="B7910" s="62" t="str">
        <f>IF(A7910="","",IF(COUNTIF($A$2:B7909,Encodage!B7910)&gt;0,"",IF(AND(Encodage!B7910&gt;=$G$2,Encodage!A7910&lt;=$H$2),Encodage!C7910,"")))</f>
        <v/>
      </c>
      <c r="C7910" s="62"/>
      <c r="D7910" s="61"/>
      <c r="E7910" s="61"/>
      <c r="F7910" s="61"/>
      <c r="G7910" s="61"/>
      <c r="H7910" s="61"/>
      <c r="I7910" s="61"/>
      <c r="J7910" s="61"/>
      <c r="K7910" s="61"/>
    </row>
    <row r="7911" spans="1:11">
      <c r="A7911" s="62" t="str">
        <f>IF(Encodage!A7911="","",IF(COUNTIF($A$2:A7910,Encodage!A7911),"",IF(AND(Encodage!A7911&gt;=$G$2,Encodage!A7911&lt;=$H$2),Encodage!B7911,"")))</f>
        <v/>
      </c>
      <c r="B7911" s="62" t="str">
        <f>IF(A7911="","",IF(COUNTIF($A$2:B7910,Encodage!B7911)&gt;0,"",IF(AND(Encodage!B7911&gt;=$G$2,Encodage!A7911&lt;=$H$2),Encodage!C7911,"")))</f>
        <v/>
      </c>
      <c r="C7911" s="62"/>
      <c r="D7911" s="61"/>
      <c r="E7911" s="61"/>
      <c r="F7911" s="61"/>
      <c r="G7911" s="61"/>
      <c r="H7911" s="61"/>
      <c r="I7911" s="61"/>
      <c r="J7911" s="61"/>
      <c r="K7911" s="61"/>
    </row>
    <row r="7912" spans="1:11">
      <c r="A7912" s="62" t="str">
        <f>IF(Encodage!A7912="","",IF(COUNTIF($A$2:A7911,Encodage!A7912),"",IF(AND(Encodage!A7912&gt;=$G$2,Encodage!A7912&lt;=$H$2),Encodage!B7912,"")))</f>
        <v/>
      </c>
      <c r="B7912" s="62" t="str">
        <f>IF(A7912="","",IF(COUNTIF($A$2:B7911,Encodage!B7912)&gt;0,"",IF(AND(Encodage!B7912&gt;=$G$2,Encodage!A7912&lt;=$H$2),Encodage!C7912,"")))</f>
        <v/>
      </c>
      <c r="C7912" s="62"/>
      <c r="D7912" s="61"/>
      <c r="E7912" s="61"/>
      <c r="F7912" s="61"/>
      <c r="G7912" s="61"/>
      <c r="H7912" s="61"/>
      <c r="I7912" s="61"/>
      <c r="J7912" s="61"/>
      <c r="K7912" s="61"/>
    </row>
    <row r="7913" spans="1:11">
      <c r="A7913" s="62" t="str">
        <f>IF(Encodage!A7913="","",IF(COUNTIF($A$2:A7912,Encodage!A7913),"",IF(AND(Encodage!A7913&gt;=$G$2,Encodage!A7913&lt;=$H$2),Encodage!B7913,"")))</f>
        <v/>
      </c>
      <c r="B7913" s="62" t="str">
        <f>IF(A7913="","",IF(COUNTIF($A$2:B7912,Encodage!B7913)&gt;0,"",IF(AND(Encodage!B7913&gt;=$G$2,Encodage!A7913&lt;=$H$2),Encodage!C7913,"")))</f>
        <v/>
      </c>
      <c r="C7913" s="62"/>
      <c r="D7913" s="61"/>
      <c r="E7913" s="61"/>
      <c r="F7913" s="61"/>
      <c r="G7913" s="61"/>
      <c r="H7913" s="61"/>
      <c r="I7913" s="61"/>
      <c r="J7913" s="61"/>
      <c r="K7913" s="61"/>
    </row>
    <row r="7914" spans="1:11">
      <c r="A7914" s="62" t="str">
        <f>IF(Encodage!A7914="","",IF(COUNTIF($A$2:A7913,Encodage!A7914),"",IF(AND(Encodage!A7914&gt;=$G$2,Encodage!A7914&lt;=$H$2),Encodage!B7914,"")))</f>
        <v/>
      </c>
      <c r="B7914" s="62" t="str">
        <f>IF(A7914="","",IF(COUNTIF($A$2:B7913,Encodage!B7914)&gt;0,"",IF(AND(Encodage!B7914&gt;=$G$2,Encodage!A7914&lt;=$H$2),Encodage!C7914,"")))</f>
        <v/>
      </c>
      <c r="C7914" s="62"/>
      <c r="D7914" s="61"/>
      <c r="E7914" s="61"/>
      <c r="F7914" s="61"/>
      <c r="G7914" s="61"/>
      <c r="H7914" s="61"/>
      <c r="I7914" s="61"/>
      <c r="J7914" s="61"/>
      <c r="K7914" s="61"/>
    </row>
    <row r="7915" spans="1:11">
      <c r="A7915" s="62" t="str">
        <f>IF(Encodage!A7915="","",IF(COUNTIF($A$2:A7914,Encodage!A7915),"",IF(AND(Encodage!A7915&gt;=$G$2,Encodage!A7915&lt;=$H$2),Encodage!B7915,"")))</f>
        <v/>
      </c>
      <c r="B7915" s="62" t="str">
        <f>IF(A7915="","",IF(COUNTIF($A$2:B7914,Encodage!B7915)&gt;0,"",IF(AND(Encodage!B7915&gt;=$G$2,Encodage!A7915&lt;=$H$2),Encodage!C7915,"")))</f>
        <v/>
      </c>
      <c r="C7915" s="62"/>
      <c r="D7915" s="61"/>
      <c r="E7915" s="61"/>
      <c r="F7915" s="61"/>
      <c r="G7915" s="61"/>
      <c r="H7915" s="61"/>
      <c r="I7915" s="61"/>
      <c r="J7915" s="61"/>
      <c r="K7915" s="61"/>
    </row>
    <row r="7916" spans="1:11">
      <c r="A7916" s="62" t="str">
        <f>IF(Encodage!A7916="","",IF(COUNTIF($A$2:A7915,Encodage!A7916),"",IF(AND(Encodage!A7916&gt;=$G$2,Encodage!A7916&lt;=$H$2),Encodage!B7916,"")))</f>
        <v/>
      </c>
      <c r="B7916" s="62" t="str">
        <f>IF(A7916="","",IF(COUNTIF($A$2:B7915,Encodage!B7916)&gt;0,"",IF(AND(Encodage!B7916&gt;=$G$2,Encodage!A7916&lt;=$H$2),Encodage!C7916,"")))</f>
        <v/>
      </c>
      <c r="C7916" s="62"/>
      <c r="D7916" s="61"/>
      <c r="E7916" s="61"/>
      <c r="F7916" s="61"/>
      <c r="G7916" s="61"/>
      <c r="H7916" s="61"/>
      <c r="I7916" s="61"/>
      <c r="J7916" s="61"/>
      <c r="K7916" s="61"/>
    </row>
    <row r="7917" spans="1:11">
      <c r="A7917" s="62" t="str">
        <f>IF(Encodage!A7917="","",IF(COUNTIF($A$2:A7916,Encodage!A7917),"",IF(AND(Encodage!A7917&gt;=$G$2,Encodage!A7917&lt;=$H$2),Encodage!B7917,"")))</f>
        <v/>
      </c>
      <c r="B7917" s="62" t="str">
        <f>IF(A7917="","",IF(COUNTIF($A$2:B7916,Encodage!B7917)&gt;0,"",IF(AND(Encodage!B7917&gt;=$G$2,Encodage!A7917&lt;=$H$2),Encodage!C7917,"")))</f>
        <v/>
      </c>
      <c r="C7917" s="62"/>
      <c r="D7917" s="61"/>
      <c r="E7917" s="61"/>
      <c r="F7917" s="61"/>
      <c r="G7917" s="61"/>
      <c r="H7917" s="61"/>
      <c r="I7917" s="61"/>
      <c r="J7917" s="61"/>
      <c r="K7917" s="61"/>
    </row>
    <row r="7918" spans="1:11">
      <c r="A7918" s="62" t="str">
        <f>IF(Encodage!A7918="","",IF(COUNTIF($A$2:A7917,Encodage!A7918),"",IF(AND(Encodage!A7918&gt;=$G$2,Encodage!A7918&lt;=$H$2),Encodage!B7918,"")))</f>
        <v/>
      </c>
      <c r="B7918" s="62" t="str">
        <f>IF(A7918="","",IF(COUNTIF($A$2:B7917,Encodage!B7918)&gt;0,"",IF(AND(Encodage!B7918&gt;=$G$2,Encodage!A7918&lt;=$H$2),Encodage!C7918,"")))</f>
        <v/>
      </c>
      <c r="C7918" s="62"/>
      <c r="D7918" s="61"/>
      <c r="E7918" s="61"/>
      <c r="F7918" s="61"/>
      <c r="G7918" s="61"/>
      <c r="H7918" s="61"/>
      <c r="I7918" s="61"/>
      <c r="J7918" s="61"/>
      <c r="K7918" s="61"/>
    </row>
    <row r="7919" spans="1:11">
      <c r="A7919" s="62" t="str">
        <f>IF(Encodage!A7919="","",IF(COUNTIF($A$2:A7918,Encodage!A7919),"",IF(AND(Encodage!A7919&gt;=$G$2,Encodage!A7919&lt;=$H$2),Encodage!B7919,"")))</f>
        <v/>
      </c>
      <c r="B7919" s="62" t="str">
        <f>IF(A7919="","",IF(COUNTIF($A$2:B7918,Encodage!B7919)&gt;0,"",IF(AND(Encodage!B7919&gt;=$G$2,Encodage!A7919&lt;=$H$2),Encodage!C7919,"")))</f>
        <v/>
      </c>
      <c r="C7919" s="62"/>
      <c r="D7919" s="61"/>
      <c r="E7919" s="61"/>
      <c r="F7919" s="61"/>
      <c r="G7919" s="61"/>
      <c r="H7919" s="61"/>
      <c r="I7919" s="61"/>
      <c r="J7919" s="61"/>
      <c r="K7919" s="61"/>
    </row>
    <row r="7920" spans="1:11">
      <c r="A7920" s="62" t="str">
        <f>IF(Encodage!A7920="","",IF(COUNTIF($A$2:A7919,Encodage!A7920),"",IF(AND(Encodage!A7920&gt;=$G$2,Encodage!A7920&lt;=$H$2),Encodage!B7920,"")))</f>
        <v/>
      </c>
      <c r="B7920" s="62" t="str">
        <f>IF(A7920="","",IF(COUNTIF($A$2:B7919,Encodage!B7920)&gt;0,"",IF(AND(Encodage!B7920&gt;=$G$2,Encodage!A7920&lt;=$H$2),Encodage!C7920,"")))</f>
        <v/>
      </c>
      <c r="C7920" s="62"/>
      <c r="D7920" s="61"/>
      <c r="E7920" s="61"/>
      <c r="F7920" s="61"/>
      <c r="G7920" s="61"/>
      <c r="H7920" s="61"/>
      <c r="I7920" s="61"/>
      <c r="J7920" s="61"/>
      <c r="K7920" s="61"/>
    </row>
    <row r="7921" spans="1:11">
      <c r="A7921" s="62" t="str">
        <f>IF(Encodage!A7921="","",IF(COUNTIF($A$2:A7920,Encodage!A7921),"",IF(AND(Encodage!A7921&gt;=$G$2,Encodage!A7921&lt;=$H$2),Encodage!B7921,"")))</f>
        <v/>
      </c>
      <c r="B7921" s="62" t="str">
        <f>IF(A7921="","",IF(COUNTIF($A$2:B7920,Encodage!B7921)&gt;0,"",IF(AND(Encodage!B7921&gt;=$G$2,Encodage!A7921&lt;=$H$2),Encodage!C7921,"")))</f>
        <v/>
      </c>
      <c r="C7921" s="62"/>
      <c r="D7921" s="61"/>
      <c r="E7921" s="61"/>
      <c r="F7921" s="61"/>
      <c r="G7921" s="61"/>
      <c r="H7921" s="61"/>
      <c r="I7921" s="61"/>
      <c r="J7921" s="61"/>
      <c r="K7921" s="61"/>
    </row>
    <row r="7922" spans="1:11">
      <c r="A7922" s="62" t="str">
        <f>IF(Encodage!A7922="","",IF(COUNTIF($A$2:A7921,Encodage!A7922),"",IF(AND(Encodage!A7922&gt;=$G$2,Encodage!A7922&lt;=$H$2),Encodage!B7922,"")))</f>
        <v/>
      </c>
      <c r="B7922" s="62" t="str">
        <f>IF(A7922="","",IF(COUNTIF($A$2:B7921,Encodage!B7922)&gt;0,"",IF(AND(Encodage!B7922&gt;=$G$2,Encodage!A7922&lt;=$H$2),Encodage!C7922,"")))</f>
        <v/>
      </c>
      <c r="C7922" s="62"/>
      <c r="D7922" s="61"/>
      <c r="E7922" s="61"/>
      <c r="F7922" s="61"/>
      <c r="G7922" s="61"/>
      <c r="H7922" s="61"/>
      <c r="I7922" s="61"/>
      <c r="J7922" s="61"/>
      <c r="K7922" s="61"/>
    </row>
    <row r="7923" spans="1:11">
      <c r="A7923" s="62" t="str">
        <f>IF(Encodage!A7923="","",IF(COUNTIF($A$2:A7922,Encodage!A7923),"",IF(AND(Encodage!A7923&gt;=$G$2,Encodage!A7923&lt;=$H$2),Encodage!B7923,"")))</f>
        <v/>
      </c>
      <c r="B7923" s="62" t="str">
        <f>IF(A7923="","",IF(COUNTIF($A$2:B7922,Encodage!B7923)&gt;0,"",IF(AND(Encodage!B7923&gt;=$G$2,Encodage!A7923&lt;=$H$2),Encodage!C7923,"")))</f>
        <v/>
      </c>
      <c r="C7923" s="62"/>
      <c r="D7923" s="61"/>
      <c r="E7923" s="61"/>
      <c r="F7923" s="61"/>
      <c r="G7923" s="61"/>
      <c r="H7923" s="61"/>
      <c r="I7923" s="61"/>
      <c r="J7923" s="61"/>
      <c r="K7923" s="61"/>
    </row>
    <row r="7924" spans="1:11">
      <c r="A7924" s="62" t="str">
        <f>IF(Encodage!A7924="","",IF(COUNTIF($A$2:A7923,Encodage!A7924),"",IF(AND(Encodage!A7924&gt;=$G$2,Encodage!A7924&lt;=$H$2),Encodage!B7924,"")))</f>
        <v/>
      </c>
      <c r="B7924" s="62" t="str">
        <f>IF(A7924="","",IF(COUNTIF($A$2:B7923,Encodage!B7924)&gt;0,"",IF(AND(Encodage!B7924&gt;=$G$2,Encodage!A7924&lt;=$H$2),Encodage!C7924,"")))</f>
        <v/>
      </c>
      <c r="C7924" s="62"/>
      <c r="D7924" s="61"/>
      <c r="E7924" s="61"/>
      <c r="F7924" s="61"/>
      <c r="G7924" s="61"/>
      <c r="H7924" s="61"/>
      <c r="I7924" s="61"/>
      <c r="J7924" s="61"/>
      <c r="K7924" s="61"/>
    </row>
    <row r="7925" spans="1:11">
      <c r="A7925" s="62" t="str">
        <f>IF(Encodage!A7925="","",IF(COUNTIF($A$2:A7924,Encodage!A7925),"",IF(AND(Encodage!A7925&gt;=$G$2,Encodage!A7925&lt;=$H$2),Encodage!B7925,"")))</f>
        <v/>
      </c>
      <c r="B7925" s="62" t="str">
        <f>IF(A7925="","",IF(COUNTIF($A$2:B7924,Encodage!B7925)&gt;0,"",IF(AND(Encodage!B7925&gt;=$G$2,Encodage!A7925&lt;=$H$2),Encodage!C7925,"")))</f>
        <v/>
      </c>
      <c r="C7925" s="62"/>
      <c r="D7925" s="61"/>
      <c r="E7925" s="61"/>
      <c r="F7925" s="61"/>
      <c r="G7925" s="61"/>
      <c r="H7925" s="61"/>
      <c r="I7925" s="61"/>
      <c r="J7925" s="61"/>
      <c r="K7925" s="61"/>
    </row>
    <row r="7926" spans="1:11">
      <c r="A7926" s="62" t="str">
        <f>IF(Encodage!A7926="","",IF(COUNTIF($A$2:A7925,Encodage!A7926),"",IF(AND(Encodage!A7926&gt;=$G$2,Encodage!A7926&lt;=$H$2),Encodage!B7926,"")))</f>
        <v/>
      </c>
      <c r="B7926" s="62" t="str">
        <f>IF(A7926="","",IF(COUNTIF($A$2:B7925,Encodage!B7926)&gt;0,"",IF(AND(Encodage!B7926&gt;=$G$2,Encodage!A7926&lt;=$H$2),Encodage!C7926,"")))</f>
        <v/>
      </c>
      <c r="C7926" s="62"/>
      <c r="D7926" s="61"/>
      <c r="E7926" s="61"/>
      <c r="F7926" s="61"/>
      <c r="G7926" s="61"/>
      <c r="H7926" s="61"/>
      <c r="I7926" s="61"/>
      <c r="J7926" s="61"/>
      <c r="K7926" s="61"/>
    </row>
    <row r="7927" spans="1:11">
      <c r="A7927" s="62" t="str">
        <f>IF(Encodage!A7927="","",IF(COUNTIF($A$2:A7926,Encodage!A7927),"",IF(AND(Encodage!A7927&gt;=$G$2,Encodage!A7927&lt;=$H$2),Encodage!B7927,"")))</f>
        <v/>
      </c>
      <c r="B7927" s="62" t="str">
        <f>IF(A7927="","",IF(COUNTIF($A$2:B7926,Encodage!B7927)&gt;0,"",IF(AND(Encodage!B7927&gt;=$G$2,Encodage!A7927&lt;=$H$2),Encodage!C7927,"")))</f>
        <v/>
      </c>
      <c r="C7927" s="62"/>
      <c r="D7927" s="61"/>
      <c r="E7927" s="61"/>
      <c r="F7927" s="61"/>
      <c r="G7927" s="61"/>
      <c r="H7927" s="61"/>
      <c r="I7927" s="61"/>
      <c r="J7927" s="61"/>
      <c r="K7927" s="61"/>
    </row>
    <row r="7928" spans="1:11">
      <c r="A7928" s="62" t="str">
        <f>IF(Encodage!A7928="","",IF(COUNTIF($A$2:A7927,Encodage!A7928),"",IF(AND(Encodage!A7928&gt;=$G$2,Encodage!A7928&lt;=$H$2),Encodage!B7928,"")))</f>
        <v/>
      </c>
      <c r="B7928" s="62" t="str">
        <f>IF(A7928="","",IF(COUNTIF($A$2:B7927,Encodage!B7928)&gt;0,"",IF(AND(Encodage!B7928&gt;=$G$2,Encodage!A7928&lt;=$H$2),Encodage!C7928,"")))</f>
        <v/>
      </c>
      <c r="C7928" s="62"/>
      <c r="D7928" s="61"/>
      <c r="E7928" s="61"/>
      <c r="F7928" s="61"/>
      <c r="G7928" s="61"/>
      <c r="H7928" s="61"/>
      <c r="I7928" s="61"/>
      <c r="J7928" s="61"/>
      <c r="K7928" s="61"/>
    </row>
    <row r="7929" spans="1:11">
      <c r="A7929" s="62" t="str">
        <f>IF(Encodage!A7929="","",IF(COUNTIF($A$2:A7928,Encodage!A7929),"",IF(AND(Encodage!A7929&gt;=$G$2,Encodage!A7929&lt;=$H$2),Encodage!B7929,"")))</f>
        <v/>
      </c>
      <c r="B7929" s="62" t="str">
        <f>IF(A7929="","",IF(COUNTIF($A$2:B7928,Encodage!B7929)&gt;0,"",IF(AND(Encodage!B7929&gt;=$G$2,Encodage!A7929&lt;=$H$2),Encodage!C7929,"")))</f>
        <v/>
      </c>
      <c r="C7929" s="62"/>
      <c r="D7929" s="61"/>
      <c r="E7929" s="61"/>
      <c r="F7929" s="61"/>
      <c r="G7929" s="61"/>
      <c r="H7929" s="61"/>
      <c r="I7929" s="61"/>
      <c r="J7929" s="61"/>
      <c r="K7929" s="61"/>
    </row>
    <row r="7930" spans="1:11">
      <c r="A7930" s="62" t="str">
        <f>IF(Encodage!A7930="","",IF(COUNTIF($A$2:A7929,Encodage!A7930),"",IF(AND(Encodage!A7930&gt;=$G$2,Encodage!A7930&lt;=$H$2),Encodage!B7930,"")))</f>
        <v/>
      </c>
      <c r="B7930" s="62" t="str">
        <f>IF(A7930="","",IF(COUNTIF($A$2:B7929,Encodage!B7930)&gt;0,"",IF(AND(Encodage!B7930&gt;=$G$2,Encodage!A7930&lt;=$H$2),Encodage!C7930,"")))</f>
        <v/>
      </c>
      <c r="C7930" s="62"/>
      <c r="D7930" s="61"/>
      <c r="E7930" s="61"/>
      <c r="F7930" s="61"/>
      <c r="G7930" s="61"/>
      <c r="H7930" s="61"/>
      <c r="I7930" s="61"/>
      <c r="J7930" s="61"/>
      <c r="K7930" s="61"/>
    </row>
    <row r="7931" spans="1:11">
      <c r="A7931" s="62" t="str">
        <f>IF(Encodage!A7931="","",IF(COUNTIF($A$2:A7930,Encodage!A7931),"",IF(AND(Encodage!A7931&gt;=$G$2,Encodage!A7931&lt;=$H$2),Encodage!B7931,"")))</f>
        <v/>
      </c>
      <c r="B7931" s="62" t="str">
        <f>IF(A7931="","",IF(COUNTIF($A$2:B7930,Encodage!B7931)&gt;0,"",IF(AND(Encodage!B7931&gt;=$G$2,Encodage!A7931&lt;=$H$2),Encodage!C7931,"")))</f>
        <v/>
      </c>
      <c r="C7931" s="62"/>
      <c r="D7931" s="61"/>
      <c r="E7931" s="61"/>
      <c r="F7931" s="61"/>
      <c r="G7931" s="61"/>
      <c r="H7931" s="61"/>
      <c r="I7931" s="61"/>
      <c r="J7931" s="61"/>
      <c r="K7931" s="61"/>
    </row>
    <row r="7932" spans="1:11">
      <c r="A7932" s="62" t="str">
        <f>IF(Encodage!A7932="","",IF(COUNTIF($A$2:A7931,Encodage!A7932),"",IF(AND(Encodage!A7932&gt;=$G$2,Encodage!A7932&lt;=$H$2),Encodage!B7932,"")))</f>
        <v/>
      </c>
      <c r="B7932" s="62" t="str">
        <f>IF(A7932="","",IF(COUNTIF($A$2:B7931,Encodage!B7932)&gt;0,"",IF(AND(Encodage!B7932&gt;=$G$2,Encodage!A7932&lt;=$H$2),Encodage!C7932,"")))</f>
        <v/>
      </c>
      <c r="C7932" s="62"/>
      <c r="D7932" s="61"/>
      <c r="E7932" s="61"/>
      <c r="F7932" s="61"/>
      <c r="G7932" s="61"/>
      <c r="H7932" s="61"/>
      <c r="I7932" s="61"/>
      <c r="J7932" s="61"/>
      <c r="K7932" s="61"/>
    </row>
    <row r="7933" spans="1:11">
      <c r="A7933" s="62" t="str">
        <f>IF(Encodage!A7933="","",IF(COUNTIF($A$2:A7932,Encodage!A7933),"",IF(AND(Encodage!A7933&gt;=$G$2,Encodage!A7933&lt;=$H$2),Encodage!B7933,"")))</f>
        <v/>
      </c>
      <c r="B7933" s="62" t="str">
        <f>IF(A7933="","",IF(COUNTIF($A$2:B7932,Encodage!B7933)&gt;0,"",IF(AND(Encodage!B7933&gt;=$G$2,Encodage!A7933&lt;=$H$2),Encodage!C7933,"")))</f>
        <v/>
      </c>
      <c r="C7933" s="62"/>
      <c r="D7933" s="61"/>
      <c r="E7933" s="61"/>
      <c r="F7933" s="61"/>
      <c r="G7933" s="61"/>
      <c r="H7933" s="61"/>
      <c r="I7933" s="61"/>
      <c r="J7933" s="61"/>
      <c r="K7933" s="61"/>
    </row>
    <row r="7934" spans="1:11">
      <c r="A7934" s="62" t="str">
        <f>IF(Encodage!A7934="","",IF(COUNTIF($A$2:A7933,Encodage!A7934),"",IF(AND(Encodage!A7934&gt;=$G$2,Encodage!A7934&lt;=$H$2),Encodage!B7934,"")))</f>
        <v/>
      </c>
      <c r="B7934" s="62" t="str">
        <f>IF(A7934="","",IF(COUNTIF($A$2:B7933,Encodage!B7934)&gt;0,"",IF(AND(Encodage!B7934&gt;=$G$2,Encodage!A7934&lt;=$H$2),Encodage!C7934,"")))</f>
        <v/>
      </c>
      <c r="C7934" s="62"/>
      <c r="D7934" s="61"/>
      <c r="E7934" s="61"/>
      <c r="F7934" s="61"/>
      <c r="G7934" s="61"/>
      <c r="H7934" s="61"/>
      <c r="I7934" s="61"/>
      <c r="J7934" s="61"/>
      <c r="K7934" s="61"/>
    </row>
    <row r="7935" spans="1:11">
      <c r="A7935" s="62" t="str">
        <f>IF(Encodage!A7935="","",IF(COUNTIF($A$2:A7934,Encodage!A7935),"",IF(AND(Encodage!A7935&gt;=$G$2,Encodage!A7935&lt;=$H$2),Encodage!B7935,"")))</f>
        <v/>
      </c>
      <c r="B7935" s="62" t="str">
        <f>IF(A7935="","",IF(COUNTIF($A$2:B7934,Encodage!B7935)&gt;0,"",IF(AND(Encodage!B7935&gt;=$G$2,Encodage!A7935&lt;=$H$2),Encodage!C7935,"")))</f>
        <v/>
      </c>
      <c r="C7935" s="62"/>
      <c r="D7935" s="61"/>
      <c r="E7935" s="61"/>
      <c r="F7935" s="61"/>
      <c r="G7935" s="61"/>
      <c r="H7935" s="61"/>
      <c r="I7935" s="61"/>
      <c r="J7935" s="61"/>
      <c r="K7935" s="61"/>
    </row>
    <row r="7936" spans="1:11">
      <c r="A7936" s="62" t="str">
        <f>IF(Encodage!A7936="","",IF(COUNTIF($A$2:A7935,Encodage!A7936),"",IF(AND(Encodage!A7936&gt;=$G$2,Encodage!A7936&lt;=$H$2),Encodage!B7936,"")))</f>
        <v/>
      </c>
      <c r="B7936" s="62" t="str">
        <f>IF(A7936="","",IF(COUNTIF($A$2:B7935,Encodage!B7936)&gt;0,"",IF(AND(Encodage!B7936&gt;=$G$2,Encodage!A7936&lt;=$H$2),Encodage!C7936,"")))</f>
        <v/>
      </c>
      <c r="C7936" s="62"/>
      <c r="D7936" s="61"/>
      <c r="E7936" s="61"/>
      <c r="F7936" s="61"/>
      <c r="G7936" s="61"/>
      <c r="H7936" s="61"/>
      <c r="I7936" s="61"/>
      <c r="J7936" s="61"/>
      <c r="K7936" s="61"/>
    </row>
    <row r="7937" spans="1:11">
      <c r="A7937" s="62" t="str">
        <f>IF(Encodage!A7937="","",IF(COUNTIF($A$2:A7936,Encodage!A7937),"",IF(AND(Encodage!A7937&gt;=$G$2,Encodage!A7937&lt;=$H$2),Encodage!B7937,"")))</f>
        <v/>
      </c>
      <c r="B7937" s="62" t="str">
        <f>IF(A7937="","",IF(COUNTIF($A$2:B7936,Encodage!B7937)&gt;0,"",IF(AND(Encodage!B7937&gt;=$G$2,Encodage!A7937&lt;=$H$2),Encodage!C7937,"")))</f>
        <v/>
      </c>
      <c r="C7937" s="62"/>
      <c r="D7937" s="61"/>
      <c r="E7937" s="61"/>
      <c r="F7937" s="61"/>
      <c r="G7937" s="61"/>
      <c r="H7937" s="61"/>
      <c r="I7937" s="61"/>
      <c r="J7937" s="61"/>
      <c r="K7937" s="61"/>
    </row>
    <row r="7938" spans="1:11">
      <c r="A7938" s="62" t="str">
        <f>IF(Encodage!A7938="","",IF(COUNTIF($A$2:A7937,Encodage!A7938),"",IF(AND(Encodage!A7938&gt;=$G$2,Encodage!A7938&lt;=$H$2),Encodage!B7938,"")))</f>
        <v/>
      </c>
      <c r="B7938" s="62" t="str">
        <f>IF(A7938="","",IF(COUNTIF($A$2:B7937,Encodage!B7938)&gt;0,"",IF(AND(Encodage!B7938&gt;=$G$2,Encodage!A7938&lt;=$H$2),Encodage!C7938,"")))</f>
        <v/>
      </c>
      <c r="C7938" s="62"/>
      <c r="D7938" s="61"/>
      <c r="E7938" s="61"/>
      <c r="F7938" s="61"/>
      <c r="G7938" s="61"/>
      <c r="H7938" s="61"/>
      <c r="I7938" s="61"/>
      <c r="J7938" s="61"/>
      <c r="K7938" s="61"/>
    </row>
    <row r="7939" spans="1:11">
      <c r="A7939" s="62" t="str">
        <f>IF(Encodage!A7939="","",IF(COUNTIF($A$2:A7938,Encodage!A7939),"",IF(AND(Encodage!A7939&gt;=$G$2,Encodage!A7939&lt;=$H$2),Encodage!B7939,"")))</f>
        <v/>
      </c>
      <c r="B7939" s="62" t="str">
        <f>IF(A7939="","",IF(COUNTIF($A$2:B7938,Encodage!B7939)&gt;0,"",IF(AND(Encodage!B7939&gt;=$G$2,Encodage!A7939&lt;=$H$2),Encodage!C7939,"")))</f>
        <v/>
      </c>
      <c r="C7939" s="62"/>
      <c r="D7939" s="61"/>
      <c r="E7939" s="61"/>
      <c r="F7939" s="61"/>
      <c r="G7939" s="61"/>
      <c r="H7939" s="61"/>
      <c r="I7939" s="61"/>
      <c r="J7939" s="61"/>
      <c r="K7939" s="61"/>
    </row>
    <row r="7940" spans="1:11">
      <c r="A7940" s="62" t="str">
        <f>IF(Encodage!A7940="","",IF(COUNTIF($A$2:A7939,Encodage!A7940),"",IF(AND(Encodage!A7940&gt;=$G$2,Encodage!A7940&lt;=$H$2),Encodage!B7940,"")))</f>
        <v/>
      </c>
      <c r="B7940" s="62" t="str">
        <f>IF(A7940="","",IF(COUNTIF($A$2:B7939,Encodage!B7940)&gt;0,"",IF(AND(Encodage!B7940&gt;=$G$2,Encodage!A7940&lt;=$H$2),Encodage!C7940,"")))</f>
        <v/>
      </c>
      <c r="C7940" s="62"/>
      <c r="D7940" s="61"/>
      <c r="E7940" s="61"/>
      <c r="F7940" s="61"/>
      <c r="G7940" s="61"/>
      <c r="H7940" s="61"/>
      <c r="I7940" s="61"/>
      <c r="J7940" s="61"/>
      <c r="K7940" s="61"/>
    </row>
    <row r="7941" spans="1:11">
      <c r="A7941" s="62" t="str">
        <f>IF(Encodage!A7941="","",IF(COUNTIF($A$2:A7940,Encodage!A7941),"",IF(AND(Encodage!A7941&gt;=$G$2,Encodage!A7941&lt;=$H$2),Encodage!B7941,"")))</f>
        <v/>
      </c>
      <c r="B7941" s="62" t="str">
        <f>IF(A7941="","",IF(COUNTIF($A$2:B7940,Encodage!B7941)&gt;0,"",IF(AND(Encodage!B7941&gt;=$G$2,Encodage!A7941&lt;=$H$2),Encodage!C7941,"")))</f>
        <v/>
      </c>
      <c r="C7941" s="62"/>
      <c r="D7941" s="61"/>
      <c r="E7941" s="61"/>
      <c r="F7941" s="61"/>
      <c r="G7941" s="61"/>
      <c r="H7941" s="61"/>
      <c r="I7941" s="61"/>
      <c r="J7941" s="61"/>
      <c r="K7941" s="61"/>
    </row>
    <row r="7942" spans="1:11">
      <c r="A7942" s="62" t="str">
        <f>IF(Encodage!A7942="","",IF(COUNTIF($A$2:A7941,Encodage!A7942),"",IF(AND(Encodage!A7942&gt;=$G$2,Encodage!A7942&lt;=$H$2),Encodage!B7942,"")))</f>
        <v/>
      </c>
      <c r="B7942" s="62" t="str">
        <f>IF(A7942="","",IF(COUNTIF($A$2:B7941,Encodage!B7942)&gt;0,"",IF(AND(Encodage!B7942&gt;=$G$2,Encodage!A7942&lt;=$H$2),Encodage!C7942,"")))</f>
        <v/>
      </c>
      <c r="C7942" s="62"/>
      <c r="D7942" s="61"/>
      <c r="E7942" s="61"/>
      <c r="F7942" s="61"/>
      <c r="G7942" s="61"/>
      <c r="H7942" s="61"/>
      <c r="I7942" s="61"/>
      <c r="J7942" s="61"/>
      <c r="K7942" s="61"/>
    </row>
    <row r="7943" spans="1:11">
      <c r="A7943" s="62" t="str">
        <f>IF(Encodage!A7943="","",IF(COUNTIF($A$2:A7942,Encodage!A7943),"",IF(AND(Encodage!A7943&gt;=$G$2,Encodage!A7943&lt;=$H$2),Encodage!B7943,"")))</f>
        <v/>
      </c>
      <c r="B7943" s="62" t="str">
        <f>IF(A7943="","",IF(COUNTIF($A$2:B7942,Encodage!B7943)&gt;0,"",IF(AND(Encodage!B7943&gt;=$G$2,Encodage!A7943&lt;=$H$2),Encodage!C7943,"")))</f>
        <v/>
      </c>
      <c r="C7943" s="62"/>
      <c r="D7943" s="61"/>
      <c r="E7943" s="61"/>
      <c r="F7943" s="61"/>
      <c r="G7943" s="61"/>
      <c r="H7943" s="61"/>
      <c r="I7943" s="61"/>
      <c r="J7943" s="61"/>
      <c r="K7943" s="61"/>
    </row>
    <row r="7944" spans="1:11">
      <c r="A7944" s="62" t="str">
        <f>IF(Encodage!A7944="","",IF(COUNTIF($A$2:A7943,Encodage!A7944),"",IF(AND(Encodage!A7944&gt;=$G$2,Encodage!A7944&lt;=$H$2),Encodage!B7944,"")))</f>
        <v/>
      </c>
      <c r="B7944" s="62" t="str">
        <f>IF(A7944="","",IF(COUNTIF($A$2:B7943,Encodage!B7944)&gt;0,"",IF(AND(Encodage!B7944&gt;=$G$2,Encodage!A7944&lt;=$H$2),Encodage!C7944,"")))</f>
        <v/>
      </c>
      <c r="C7944" s="62"/>
      <c r="D7944" s="61"/>
      <c r="E7944" s="61"/>
      <c r="F7944" s="61"/>
      <c r="G7944" s="61"/>
      <c r="H7944" s="61"/>
      <c r="I7944" s="61"/>
      <c r="J7944" s="61"/>
      <c r="K7944" s="61"/>
    </row>
    <row r="7945" spans="1:11">
      <c r="A7945" s="62" t="str">
        <f>IF(Encodage!A7945="","",IF(COUNTIF($A$2:A7944,Encodage!A7945),"",IF(AND(Encodage!A7945&gt;=$G$2,Encodage!A7945&lt;=$H$2),Encodage!B7945,"")))</f>
        <v/>
      </c>
      <c r="B7945" s="62" t="str">
        <f>IF(A7945="","",IF(COUNTIF($A$2:B7944,Encodage!B7945)&gt;0,"",IF(AND(Encodage!B7945&gt;=$G$2,Encodage!A7945&lt;=$H$2),Encodage!C7945,"")))</f>
        <v/>
      </c>
      <c r="C7945" s="62"/>
      <c r="D7945" s="61"/>
      <c r="E7945" s="61"/>
      <c r="F7945" s="61"/>
      <c r="G7945" s="61"/>
      <c r="H7945" s="61"/>
      <c r="I7945" s="61"/>
      <c r="J7945" s="61"/>
      <c r="K7945" s="61"/>
    </row>
    <row r="7946" spans="1:11">
      <c r="A7946" s="62" t="str">
        <f>IF(Encodage!A7946="","",IF(COUNTIF($A$2:A7945,Encodage!A7946),"",IF(AND(Encodage!A7946&gt;=$G$2,Encodage!A7946&lt;=$H$2),Encodage!B7946,"")))</f>
        <v/>
      </c>
      <c r="B7946" s="62" t="str">
        <f>IF(A7946="","",IF(COUNTIF($A$2:B7945,Encodage!B7946)&gt;0,"",IF(AND(Encodage!B7946&gt;=$G$2,Encodage!A7946&lt;=$H$2),Encodage!C7946,"")))</f>
        <v/>
      </c>
      <c r="C7946" s="62"/>
      <c r="D7946" s="61"/>
      <c r="E7946" s="61"/>
      <c r="F7946" s="61"/>
      <c r="G7946" s="61"/>
      <c r="H7946" s="61"/>
      <c r="I7946" s="61"/>
      <c r="J7946" s="61"/>
      <c r="K7946" s="61"/>
    </row>
    <row r="7947" spans="1:11">
      <c r="A7947" s="62" t="str">
        <f>IF(Encodage!A7947="","",IF(COUNTIF($A$2:A7946,Encodage!A7947),"",IF(AND(Encodage!A7947&gt;=$G$2,Encodage!A7947&lt;=$H$2),Encodage!B7947,"")))</f>
        <v/>
      </c>
      <c r="B7947" s="62" t="str">
        <f>IF(A7947="","",IF(COUNTIF($A$2:B7946,Encodage!B7947)&gt;0,"",IF(AND(Encodage!B7947&gt;=$G$2,Encodage!A7947&lt;=$H$2),Encodage!C7947,"")))</f>
        <v/>
      </c>
      <c r="C7947" s="62"/>
      <c r="D7947" s="61"/>
      <c r="E7947" s="61"/>
      <c r="F7947" s="61"/>
      <c r="G7947" s="61"/>
      <c r="H7947" s="61"/>
      <c r="I7947" s="61"/>
      <c r="J7947" s="61"/>
      <c r="K7947" s="61"/>
    </row>
    <row r="7948" spans="1:11">
      <c r="A7948" s="62" t="str">
        <f>IF(Encodage!A7948="","",IF(COUNTIF($A$2:A7947,Encodage!A7948),"",IF(AND(Encodage!A7948&gt;=$G$2,Encodage!A7948&lt;=$H$2),Encodage!B7948,"")))</f>
        <v/>
      </c>
      <c r="B7948" s="62" t="str">
        <f>IF(A7948="","",IF(COUNTIF($A$2:B7947,Encodage!B7948)&gt;0,"",IF(AND(Encodage!B7948&gt;=$G$2,Encodage!A7948&lt;=$H$2),Encodage!C7948,"")))</f>
        <v/>
      </c>
      <c r="C7948" s="62"/>
      <c r="D7948" s="61"/>
      <c r="E7948" s="61"/>
      <c r="F7948" s="61"/>
      <c r="G7948" s="61"/>
      <c r="H7948" s="61"/>
      <c r="I7948" s="61"/>
      <c r="J7948" s="61"/>
      <c r="K7948" s="61"/>
    </row>
    <row r="7949" spans="1:11">
      <c r="A7949" s="62" t="str">
        <f>IF(Encodage!A7949="","",IF(COUNTIF($A$2:A7948,Encodage!A7949),"",IF(AND(Encodage!A7949&gt;=$G$2,Encodage!A7949&lt;=$H$2),Encodage!B7949,"")))</f>
        <v/>
      </c>
      <c r="B7949" s="62" t="str">
        <f>IF(A7949="","",IF(COUNTIF($A$2:B7948,Encodage!B7949)&gt;0,"",IF(AND(Encodage!B7949&gt;=$G$2,Encodage!A7949&lt;=$H$2),Encodage!C7949,"")))</f>
        <v/>
      </c>
      <c r="C7949" s="62"/>
      <c r="D7949" s="61"/>
      <c r="E7949" s="61"/>
      <c r="F7949" s="61"/>
      <c r="G7949" s="61"/>
      <c r="H7949" s="61"/>
      <c r="I7949" s="61"/>
      <c r="J7949" s="61"/>
      <c r="K7949" s="61"/>
    </row>
    <row r="7950" spans="1:11">
      <c r="A7950" s="62" t="str">
        <f>IF(Encodage!A7950="","",IF(COUNTIF($A$2:A7949,Encodage!A7950),"",IF(AND(Encodage!A7950&gt;=$G$2,Encodage!A7950&lt;=$H$2),Encodage!B7950,"")))</f>
        <v/>
      </c>
      <c r="B7950" s="62" t="str">
        <f>IF(A7950="","",IF(COUNTIF($A$2:B7949,Encodage!B7950)&gt;0,"",IF(AND(Encodage!B7950&gt;=$G$2,Encodage!A7950&lt;=$H$2),Encodage!C7950,"")))</f>
        <v/>
      </c>
      <c r="C7950" s="62"/>
      <c r="D7950" s="61"/>
      <c r="E7950" s="61"/>
      <c r="F7950" s="61"/>
      <c r="G7950" s="61"/>
      <c r="H7950" s="61"/>
      <c r="I7950" s="61"/>
      <c r="J7950" s="61"/>
      <c r="K7950" s="61"/>
    </row>
    <row r="7951" spans="1:11">
      <c r="A7951" s="62" t="str">
        <f>IF(Encodage!A7951="","",IF(COUNTIF($A$2:A7950,Encodage!A7951),"",IF(AND(Encodage!A7951&gt;=$G$2,Encodage!A7951&lt;=$H$2),Encodage!B7951,"")))</f>
        <v/>
      </c>
      <c r="B7951" s="62" t="str">
        <f>IF(A7951="","",IF(COUNTIF($A$2:B7950,Encodage!B7951)&gt;0,"",IF(AND(Encodage!B7951&gt;=$G$2,Encodage!A7951&lt;=$H$2),Encodage!C7951,"")))</f>
        <v/>
      </c>
      <c r="C7951" s="62"/>
      <c r="D7951" s="61"/>
      <c r="E7951" s="61"/>
      <c r="F7951" s="61"/>
      <c r="G7951" s="61"/>
      <c r="H7951" s="61"/>
      <c r="I7951" s="61"/>
      <c r="J7951" s="61"/>
      <c r="K7951" s="61"/>
    </row>
    <row r="7952" spans="1:11">
      <c r="A7952" s="62" t="str">
        <f>IF(Encodage!A7952="","",IF(COUNTIF($A$2:A7951,Encodage!A7952),"",IF(AND(Encodage!A7952&gt;=$G$2,Encodage!A7952&lt;=$H$2),Encodage!B7952,"")))</f>
        <v/>
      </c>
      <c r="B7952" s="62" t="str">
        <f>IF(A7952="","",IF(COUNTIF($A$2:B7951,Encodage!B7952)&gt;0,"",IF(AND(Encodage!B7952&gt;=$G$2,Encodage!A7952&lt;=$H$2),Encodage!C7952,"")))</f>
        <v/>
      </c>
      <c r="C7952" s="62"/>
      <c r="D7952" s="61"/>
      <c r="E7952" s="61"/>
      <c r="F7952" s="61"/>
      <c r="G7952" s="61"/>
      <c r="H7952" s="61"/>
      <c r="I7952" s="61"/>
      <c r="J7952" s="61"/>
      <c r="K7952" s="61"/>
    </row>
    <row r="7953" spans="1:11">
      <c r="A7953" s="62" t="str">
        <f>IF(Encodage!A7953="","",IF(COUNTIF($A$2:A7952,Encodage!A7953),"",IF(AND(Encodage!A7953&gt;=$G$2,Encodage!A7953&lt;=$H$2),Encodage!B7953,"")))</f>
        <v/>
      </c>
      <c r="B7953" s="62" t="str">
        <f>IF(A7953="","",IF(COUNTIF($A$2:B7952,Encodage!B7953)&gt;0,"",IF(AND(Encodage!B7953&gt;=$G$2,Encodage!A7953&lt;=$H$2),Encodage!C7953,"")))</f>
        <v/>
      </c>
      <c r="C7953" s="62"/>
      <c r="D7953" s="61"/>
      <c r="E7953" s="61"/>
      <c r="F7953" s="61"/>
      <c r="G7953" s="61"/>
      <c r="H7953" s="61"/>
      <c r="I7953" s="61"/>
      <c r="J7953" s="61"/>
      <c r="K7953" s="61"/>
    </row>
    <row r="7954" spans="1:11">
      <c r="A7954" s="62" t="str">
        <f>IF(Encodage!A7954="","",IF(COUNTIF($A$2:A7953,Encodage!A7954),"",IF(AND(Encodage!A7954&gt;=$G$2,Encodage!A7954&lt;=$H$2),Encodage!B7954,"")))</f>
        <v/>
      </c>
      <c r="B7954" s="62" t="str">
        <f>IF(A7954="","",IF(COUNTIF($A$2:B7953,Encodage!B7954)&gt;0,"",IF(AND(Encodage!B7954&gt;=$G$2,Encodage!A7954&lt;=$H$2),Encodage!C7954,"")))</f>
        <v/>
      </c>
      <c r="C7954" s="62"/>
      <c r="D7954" s="61"/>
      <c r="E7954" s="61"/>
      <c r="F7954" s="61"/>
      <c r="G7954" s="61"/>
      <c r="H7954" s="61"/>
      <c r="I7954" s="61"/>
      <c r="J7954" s="61"/>
      <c r="K7954" s="61"/>
    </row>
    <row r="7955" spans="1:11">
      <c r="A7955" s="62" t="str">
        <f>IF(Encodage!A7955="","",IF(COUNTIF($A$2:A7954,Encodage!A7955),"",IF(AND(Encodage!A7955&gt;=$G$2,Encodage!A7955&lt;=$H$2),Encodage!B7955,"")))</f>
        <v/>
      </c>
      <c r="B7955" s="62" t="str">
        <f>IF(A7955="","",IF(COUNTIF($A$2:B7954,Encodage!B7955)&gt;0,"",IF(AND(Encodage!B7955&gt;=$G$2,Encodage!A7955&lt;=$H$2),Encodage!C7955,"")))</f>
        <v/>
      </c>
      <c r="C7955" s="62"/>
      <c r="D7955" s="61"/>
      <c r="E7955" s="61"/>
      <c r="F7955" s="61"/>
      <c r="G7955" s="61"/>
      <c r="H7955" s="61"/>
      <c r="I7955" s="61"/>
      <c r="J7955" s="61"/>
      <c r="K7955" s="61"/>
    </row>
    <row r="7956" spans="1:11">
      <c r="A7956" s="62" t="str">
        <f>IF(Encodage!A7956="","",IF(COUNTIF($A$2:A7955,Encodage!A7956),"",IF(AND(Encodage!A7956&gt;=$G$2,Encodage!A7956&lt;=$H$2),Encodage!B7956,"")))</f>
        <v/>
      </c>
      <c r="B7956" s="62" t="str">
        <f>IF(A7956="","",IF(COUNTIF($A$2:B7955,Encodage!B7956)&gt;0,"",IF(AND(Encodage!B7956&gt;=$G$2,Encodage!A7956&lt;=$H$2),Encodage!C7956,"")))</f>
        <v/>
      </c>
      <c r="C7956" s="62"/>
      <c r="D7956" s="61"/>
      <c r="E7956" s="61"/>
      <c r="F7956" s="61"/>
      <c r="G7956" s="61"/>
      <c r="H7956" s="61"/>
      <c r="I7956" s="61"/>
      <c r="J7956" s="61"/>
      <c r="K7956" s="61"/>
    </row>
    <row r="7957" spans="1:11">
      <c r="A7957" s="62" t="str">
        <f>IF(Encodage!A7957="","",IF(COUNTIF($A$2:A7956,Encodage!A7957),"",IF(AND(Encodage!A7957&gt;=$G$2,Encodage!A7957&lt;=$H$2),Encodage!B7957,"")))</f>
        <v/>
      </c>
      <c r="B7957" s="62" t="str">
        <f>IF(A7957="","",IF(COUNTIF($A$2:B7956,Encodage!B7957)&gt;0,"",IF(AND(Encodage!B7957&gt;=$G$2,Encodage!A7957&lt;=$H$2),Encodage!C7957,"")))</f>
        <v/>
      </c>
      <c r="C7957" s="62"/>
      <c r="D7957" s="61"/>
      <c r="E7957" s="61"/>
      <c r="F7957" s="61"/>
      <c r="G7957" s="61"/>
      <c r="H7957" s="61"/>
      <c r="I7957" s="61"/>
      <c r="J7957" s="61"/>
      <c r="K7957" s="61"/>
    </row>
    <row r="7958" spans="1:11">
      <c r="A7958" s="62" t="str">
        <f>IF(Encodage!A7958="","",IF(COUNTIF($A$2:A7957,Encodage!A7958),"",IF(AND(Encodage!A7958&gt;=$G$2,Encodage!A7958&lt;=$H$2),Encodage!B7958,"")))</f>
        <v/>
      </c>
      <c r="B7958" s="62" t="str">
        <f>IF(A7958="","",IF(COUNTIF($A$2:B7957,Encodage!B7958)&gt;0,"",IF(AND(Encodage!B7958&gt;=$G$2,Encodage!A7958&lt;=$H$2),Encodage!C7958,"")))</f>
        <v/>
      </c>
      <c r="C7958" s="62"/>
      <c r="D7958" s="61"/>
      <c r="E7958" s="61"/>
      <c r="F7958" s="61"/>
      <c r="G7958" s="61"/>
      <c r="H7958" s="61"/>
      <c r="I7958" s="61"/>
      <c r="J7958" s="61"/>
      <c r="K7958" s="61"/>
    </row>
    <row r="7959" spans="1:11">
      <c r="A7959" s="62" t="str">
        <f>IF(Encodage!A7959="","",IF(COUNTIF($A$2:A7958,Encodage!A7959),"",IF(AND(Encodage!A7959&gt;=$G$2,Encodage!A7959&lt;=$H$2),Encodage!B7959,"")))</f>
        <v/>
      </c>
      <c r="B7959" s="62" t="str">
        <f>IF(A7959="","",IF(COUNTIF($A$2:B7958,Encodage!B7959)&gt;0,"",IF(AND(Encodage!B7959&gt;=$G$2,Encodage!A7959&lt;=$H$2),Encodage!C7959,"")))</f>
        <v/>
      </c>
      <c r="C7959" s="62"/>
      <c r="D7959" s="61"/>
      <c r="E7959" s="61"/>
      <c r="F7959" s="61"/>
      <c r="G7959" s="61"/>
      <c r="H7959" s="61"/>
      <c r="I7959" s="61"/>
      <c r="J7959" s="61"/>
      <c r="K7959" s="61"/>
    </row>
    <row r="7960" spans="1:11">
      <c r="A7960" s="62" t="str">
        <f>IF(Encodage!A7960="","",IF(COUNTIF($A$2:A7959,Encodage!A7960),"",IF(AND(Encodage!A7960&gt;=$G$2,Encodage!A7960&lt;=$H$2),Encodage!B7960,"")))</f>
        <v/>
      </c>
      <c r="B7960" s="62" t="str">
        <f>IF(A7960="","",IF(COUNTIF($A$2:B7959,Encodage!B7960)&gt;0,"",IF(AND(Encodage!B7960&gt;=$G$2,Encodage!A7960&lt;=$H$2),Encodage!C7960,"")))</f>
        <v/>
      </c>
      <c r="C7960" s="62"/>
      <c r="D7960" s="61"/>
      <c r="E7960" s="61"/>
      <c r="F7960" s="61"/>
      <c r="G7960" s="61"/>
      <c r="H7960" s="61"/>
      <c r="I7960" s="61"/>
      <c r="J7960" s="61"/>
      <c r="K7960" s="61"/>
    </row>
    <row r="7961" spans="1:11">
      <c r="A7961" s="62" t="str">
        <f>IF(Encodage!A7961="","",IF(COUNTIF($A$2:A7960,Encodage!A7961),"",IF(AND(Encodage!A7961&gt;=$G$2,Encodage!A7961&lt;=$H$2),Encodage!B7961,"")))</f>
        <v/>
      </c>
      <c r="B7961" s="62" t="str">
        <f>IF(A7961="","",IF(COUNTIF($A$2:B7960,Encodage!B7961)&gt;0,"",IF(AND(Encodage!B7961&gt;=$G$2,Encodage!A7961&lt;=$H$2),Encodage!C7961,"")))</f>
        <v/>
      </c>
      <c r="C7961" s="62"/>
      <c r="D7961" s="61"/>
      <c r="E7961" s="61"/>
      <c r="F7961" s="61"/>
      <c r="G7961" s="61"/>
      <c r="H7961" s="61"/>
      <c r="I7961" s="61"/>
      <c r="J7961" s="61"/>
      <c r="K7961" s="61"/>
    </row>
    <row r="7962" spans="1:11">
      <c r="A7962" s="62" t="str">
        <f>IF(Encodage!A7962="","",IF(COUNTIF($A$2:A7961,Encodage!A7962),"",IF(AND(Encodage!A7962&gt;=$G$2,Encodage!A7962&lt;=$H$2),Encodage!B7962,"")))</f>
        <v/>
      </c>
      <c r="B7962" s="62" t="str">
        <f>IF(A7962="","",IF(COUNTIF($A$2:B7961,Encodage!B7962)&gt;0,"",IF(AND(Encodage!B7962&gt;=$G$2,Encodage!A7962&lt;=$H$2),Encodage!C7962,"")))</f>
        <v/>
      </c>
      <c r="C7962" s="62"/>
      <c r="D7962" s="61"/>
      <c r="E7962" s="61"/>
      <c r="F7962" s="61"/>
      <c r="G7962" s="61"/>
      <c r="H7962" s="61"/>
      <c r="I7962" s="61"/>
      <c r="J7962" s="61"/>
      <c r="K7962" s="61"/>
    </row>
    <row r="7963" spans="1:11">
      <c r="A7963" s="62" t="str">
        <f>IF(Encodage!A7963="","",IF(COUNTIF($A$2:A7962,Encodage!A7963),"",IF(AND(Encodage!A7963&gt;=$G$2,Encodage!A7963&lt;=$H$2),Encodage!B7963,"")))</f>
        <v/>
      </c>
      <c r="B7963" s="62" t="str">
        <f>IF(A7963="","",IF(COUNTIF($A$2:B7962,Encodage!B7963)&gt;0,"",IF(AND(Encodage!B7963&gt;=$G$2,Encodage!A7963&lt;=$H$2),Encodage!C7963,"")))</f>
        <v/>
      </c>
      <c r="C7963" s="62"/>
      <c r="D7963" s="61"/>
      <c r="E7963" s="61"/>
      <c r="F7963" s="61"/>
      <c r="G7963" s="61"/>
      <c r="H7963" s="61"/>
      <c r="I7963" s="61"/>
      <c r="J7963" s="61"/>
      <c r="K7963" s="61"/>
    </row>
    <row r="7964" spans="1:11">
      <c r="A7964" s="62" t="str">
        <f>IF(Encodage!A7964="","",IF(COUNTIF($A$2:A7963,Encodage!A7964),"",IF(AND(Encodage!A7964&gt;=$G$2,Encodage!A7964&lt;=$H$2),Encodage!B7964,"")))</f>
        <v/>
      </c>
      <c r="B7964" s="62" t="str">
        <f>IF(A7964="","",IF(COUNTIF($A$2:B7963,Encodage!B7964)&gt;0,"",IF(AND(Encodage!B7964&gt;=$G$2,Encodage!A7964&lt;=$H$2),Encodage!C7964,"")))</f>
        <v/>
      </c>
      <c r="C7964" s="62"/>
      <c r="D7964" s="61"/>
      <c r="E7964" s="61"/>
      <c r="F7964" s="61"/>
      <c r="G7964" s="61"/>
      <c r="H7964" s="61"/>
      <c r="I7964" s="61"/>
      <c r="J7964" s="61"/>
      <c r="K7964" s="61"/>
    </row>
    <row r="7965" spans="1:11">
      <c r="A7965" s="62" t="str">
        <f>IF(Encodage!A7965="","",IF(COUNTIF($A$2:A7964,Encodage!A7965),"",IF(AND(Encodage!A7965&gt;=$G$2,Encodage!A7965&lt;=$H$2),Encodage!B7965,"")))</f>
        <v/>
      </c>
      <c r="B7965" s="62" t="str">
        <f>IF(A7965="","",IF(COUNTIF($A$2:B7964,Encodage!B7965)&gt;0,"",IF(AND(Encodage!B7965&gt;=$G$2,Encodage!A7965&lt;=$H$2),Encodage!C7965,"")))</f>
        <v/>
      </c>
      <c r="C7965" s="62"/>
      <c r="D7965" s="61"/>
      <c r="E7965" s="61"/>
      <c r="F7965" s="61"/>
      <c r="G7965" s="61"/>
      <c r="H7965" s="61"/>
      <c r="I7965" s="61"/>
      <c r="J7965" s="61"/>
      <c r="K7965" s="61"/>
    </row>
    <row r="7966" spans="1:11">
      <c r="A7966" s="62" t="str">
        <f>IF(Encodage!A7966="","",IF(COUNTIF($A$2:A7965,Encodage!A7966),"",IF(AND(Encodage!A7966&gt;=$G$2,Encodage!A7966&lt;=$H$2),Encodage!B7966,"")))</f>
        <v/>
      </c>
      <c r="B7966" s="62" t="str">
        <f>IF(A7966="","",IF(COUNTIF($A$2:B7965,Encodage!B7966)&gt;0,"",IF(AND(Encodage!B7966&gt;=$G$2,Encodage!A7966&lt;=$H$2),Encodage!C7966,"")))</f>
        <v/>
      </c>
      <c r="C7966" s="62"/>
      <c r="D7966" s="61"/>
      <c r="E7966" s="61"/>
      <c r="F7966" s="61"/>
      <c r="G7966" s="61"/>
      <c r="H7966" s="61"/>
      <c r="I7966" s="61"/>
      <c r="J7966" s="61"/>
      <c r="K7966" s="61"/>
    </row>
    <row r="7967" spans="1:11">
      <c r="A7967" s="62" t="str">
        <f>IF(Encodage!A7967="","",IF(COUNTIF($A$2:A7966,Encodage!A7967),"",IF(AND(Encodage!A7967&gt;=$G$2,Encodage!A7967&lt;=$H$2),Encodage!B7967,"")))</f>
        <v/>
      </c>
      <c r="B7967" s="62" t="str">
        <f>IF(A7967="","",IF(COUNTIF($A$2:B7966,Encodage!B7967)&gt;0,"",IF(AND(Encodage!B7967&gt;=$G$2,Encodage!A7967&lt;=$H$2),Encodage!C7967,"")))</f>
        <v/>
      </c>
      <c r="C7967" s="62"/>
      <c r="D7967" s="61"/>
      <c r="E7967" s="61"/>
      <c r="F7967" s="61"/>
      <c r="G7967" s="61"/>
      <c r="H7967" s="61"/>
      <c r="I7967" s="61"/>
      <c r="J7967" s="61"/>
      <c r="K7967" s="61"/>
    </row>
    <row r="7968" spans="1:11">
      <c r="A7968" s="62" t="str">
        <f>IF(Encodage!A7968="","",IF(COUNTIF($A$2:A7967,Encodage!A7968),"",IF(AND(Encodage!A7968&gt;=$G$2,Encodage!A7968&lt;=$H$2),Encodage!B7968,"")))</f>
        <v/>
      </c>
      <c r="B7968" s="62" t="str">
        <f>IF(A7968="","",IF(COUNTIF($A$2:B7967,Encodage!B7968)&gt;0,"",IF(AND(Encodage!B7968&gt;=$G$2,Encodage!A7968&lt;=$H$2),Encodage!C7968,"")))</f>
        <v/>
      </c>
      <c r="C7968" s="62"/>
      <c r="D7968" s="61"/>
      <c r="E7968" s="61"/>
      <c r="F7968" s="61"/>
      <c r="G7968" s="61"/>
      <c r="H7968" s="61"/>
      <c r="I7968" s="61"/>
      <c r="J7968" s="61"/>
      <c r="K7968" s="61"/>
    </row>
    <row r="7969" spans="1:11">
      <c r="A7969" s="62" t="str">
        <f>IF(Encodage!A7969="","",IF(COUNTIF($A$2:A7968,Encodage!A7969),"",IF(AND(Encodage!A7969&gt;=$G$2,Encodage!A7969&lt;=$H$2),Encodage!B7969,"")))</f>
        <v/>
      </c>
      <c r="B7969" s="62" t="str">
        <f>IF(A7969="","",IF(COUNTIF($A$2:B7968,Encodage!B7969)&gt;0,"",IF(AND(Encodage!B7969&gt;=$G$2,Encodage!A7969&lt;=$H$2),Encodage!C7969,"")))</f>
        <v/>
      </c>
      <c r="C7969" s="62"/>
      <c r="D7969" s="61"/>
      <c r="E7969" s="61"/>
      <c r="F7969" s="61"/>
      <c r="G7969" s="61"/>
      <c r="H7969" s="61"/>
      <c r="I7969" s="61"/>
      <c r="J7969" s="61"/>
      <c r="K7969" s="61"/>
    </row>
    <row r="7970" spans="1:11">
      <c r="A7970" s="62" t="str">
        <f>IF(Encodage!A7970="","",IF(COUNTIF($A$2:A7969,Encodage!A7970),"",IF(AND(Encodage!A7970&gt;=$G$2,Encodage!A7970&lt;=$H$2),Encodage!B7970,"")))</f>
        <v/>
      </c>
      <c r="B7970" s="62" t="str">
        <f>IF(A7970="","",IF(COUNTIF($A$2:B7969,Encodage!B7970)&gt;0,"",IF(AND(Encodage!B7970&gt;=$G$2,Encodage!A7970&lt;=$H$2),Encodage!C7970,"")))</f>
        <v/>
      </c>
      <c r="C7970" s="62"/>
      <c r="D7970" s="61"/>
      <c r="E7970" s="61"/>
      <c r="F7970" s="61"/>
      <c r="G7970" s="61"/>
      <c r="H7970" s="61"/>
      <c r="I7970" s="61"/>
      <c r="J7970" s="61"/>
      <c r="K7970" s="61"/>
    </row>
    <row r="7971" spans="1:11">
      <c r="A7971" s="62" t="str">
        <f>IF(Encodage!A7971="","",IF(COUNTIF($A$2:A7970,Encodage!A7971),"",IF(AND(Encodage!A7971&gt;=$G$2,Encodage!A7971&lt;=$H$2),Encodage!B7971,"")))</f>
        <v/>
      </c>
      <c r="B7971" s="62" t="str">
        <f>IF(A7971="","",IF(COUNTIF($A$2:B7970,Encodage!B7971)&gt;0,"",IF(AND(Encodage!B7971&gt;=$G$2,Encodage!A7971&lt;=$H$2),Encodage!C7971,"")))</f>
        <v/>
      </c>
      <c r="C7971" s="62"/>
      <c r="D7971" s="61"/>
      <c r="E7971" s="61"/>
      <c r="F7971" s="61"/>
      <c r="G7971" s="61"/>
      <c r="H7971" s="61"/>
      <c r="I7971" s="61"/>
      <c r="J7971" s="61"/>
      <c r="K7971" s="61"/>
    </row>
    <row r="7972" spans="1:11">
      <c r="A7972" s="62" t="str">
        <f>IF(Encodage!A7972="","",IF(COUNTIF($A$2:A7971,Encodage!A7972),"",IF(AND(Encodage!A7972&gt;=$G$2,Encodage!A7972&lt;=$H$2),Encodage!B7972,"")))</f>
        <v/>
      </c>
      <c r="B7972" s="62" t="str">
        <f>IF(A7972="","",IF(COUNTIF($A$2:B7971,Encodage!B7972)&gt;0,"",IF(AND(Encodage!B7972&gt;=$G$2,Encodage!A7972&lt;=$H$2),Encodage!C7972,"")))</f>
        <v/>
      </c>
      <c r="C7972" s="62"/>
      <c r="D7972" s="61"/>
      <c r="E7972" s="61"/>
      <c r="F7972" s="61"/>
      <c r="G7972" s="61"/>
      <c r="H7972" s="61"/>
      <c r="I7972" s="61"/>
      <c r="J7972" s="61"/>
      <c r="K7972" s="61"/>
    </row>
    <row r="7973" spans="1:11">
      <c r="A7973" s="62" t="str">
        <f>IF(Encodage!A7973="","",IF(COUNTIF($A$2:A7972,Encodage!A7973),"",IF(AND(Encodage!A7973&gt;=$G$2,Encodage!A7973&lt;=$H$2),Encodage!B7973,"")))</f>
        <v/>
      </c>
      <c r="B7973" s="62" t="str">
        <f>IF(A7973="","",IF(COUNTIF($A$2:B7972,Encodage!B7973)&gt;0,"",IF(AND(Encodage!B7973&gt;=$G$2,Encodage!A7973&lt;=$H$2),Encodage!C7973,"")))</f>
        <v/>
      </c>
      <c r="C7973" s="62"/>
      <c r="D7973" s="61"/>
      <c r="E7973" s="61"/>
      <c r="F7973" s="61"/>
      <c r="G7973" s="61"/>
      <c r="H7973" s="61"/>
      <c r="I7973" s="61"/>
      <c r="J7973" s="61"/>
      <c r="K7973" s="61"/>
    </row>
    <row r="7974" spans="1:11">
      <c r="A7974" s="62" t="str">
        <f>IF(Encodage!A7974="","",IF(COUNTIF($A$2:A7973,Encodage!A7974),"",IF(AND(Encodage!A7974&gt;=$G$2,Encodage!A7974&lt;=$H$2),Encodage!B7974,"")))</f>
        <v/>
      </c>
      <c r="B7974" s="62" t="str">
        <f>IF(A7974="","",IF(COUNTIF($A$2:B7973,Encodage!B7974)&gt;0,"",IF(AND(Encodage!B7974&gt;=$G$2,Encodage!A7974&lt;=$H$2),Encodage!C7974,"")))</f>
        <v/>
      </c>
      <c r="C7974" s="62"/>
      <c r="D7974" s="61"/>
      <c r="E7974" s="61"/>
      <c r="F7974" s="61"/>
      <c r="G7974" s="61"/>
      <c r="H7974" s="61"/>
      <c r="I7974" s="61"/>
      <c r="J7974" s="61"/>
      <c r="K7974" s="61"/>
    </row>
    <row r="7975" spans="1:11">
      <c r="A7975" s="62" t="str">
        <f>IF(Encodage!A7975="","",IF(COUNTIF($A$2:A7974,Encodage!A7975),"",IF(AND(Encodage!A7975&gt;=$G$2,Encodage!A7975&lt;=$H$2),Encodage!B7975,"")))</f>
        <v/>
      </c>
      <c r="B7975" s="62" t="str">
        <f>IF(A7975="","",IF(COUNTIF($A$2:B7974,Encodage!B7975)&gt;0,"",IF(AND(Encodage!B7975&gt;=$G$2,Encodage!A7975&lt;=$H$2),Encodage!C7975,"")))</f>
        <v/>
      </c>
      <c r="C7975" s="62"/>
      <c r="D7975" s="61"/>
      <c r="E7975" s="61"/>
      <c r="F7975" s="61"/>
      <c r="G7975" s="61"/>
      <c r="H7975" s="61"/>
      <c r="I7975" s="61"/>
      <c r="J7975" s="61"/>
      <c r="K7975" s="61"/>
    </row>
    <row r="7976" spans="1:11">
      <c r="A7976" s="62" t="str">
        <f>IF(Encodage!A7976="","",IF(COUNTIF($A$2:A7975,Encodage!A7976),"",IF(AND(Encodage!A7976&gt;=$G$2,Encodage!A7976&lt;=$H$2),Encodage!B7976,"")))</f>
        <v/>
      </c>
      <c r="B7976" s="62" t="str">
        <f>IF(A7976="","",IF(COUNTIF($A$2:B7975,Encodage!B7976)&gt;0,"",IF(AND(Encodage!B7976&gt;=$G$2,Encodage!A7976&lt;=$H$2),Encodage!C7976,"")))</f>
        <v/>
      </c>
      <c r="C7976" s="62"/>
      <c r="D7976" s="61"/>
      <c r="E7976" s="61"/>
      <c r="F7976" s="61"/>
      <c r="G7976" s="61"/>
      <c r="H7976" s="61"/>
      <c r="I7976" s="61"/>
      <c r="J7976" s="61"/>
      <c r="K7976" s="61"/>
    </row>
    <row r="7977" spans="1:11">
      <c r="A7977" s="62" t="str">
        <f>IF(Encodage!A7977="","",IF(COUNTIF($A$2:A7976,Encodage!A7977),"",IF(AND(Encodage!A7977&gt;=$G$2,Encodage!A7977&lt;=$H$2),Encodage!B7977,"")))</f>
        <v/>
      </c>
      <c r="B7977" s="62" t="str">
        <f>IF(A7977="","",IF(COUNTIF($A$2:B7976,Encodage!B7977)&gt;0,"",IF(AND(Encodage!B7977&gt;=$G$2,Encodage!A7977&lt;=$H$2),Encodage!C7977,"")))</f>
        <v/>
      </c>
      <c r="C7977" s="62"/>
      <c r="D7977" s="61"/>
      <c r="E7977" s="61"/>
      <c r="F7977" s="61"/>
      <c r="G7977" s="61"/>
      <c r="H7977" s="61"/>
      <c r="I7977" s="61"/>
      <c r="J7977" s="61"/>
      <c r="K7977" s="61"/>
    </row>
    <row r="7978" spans="1:11">
      <c r="A7978" s="62" t="str">
        <f>IF(Encodage!A7978="","",IF(COUNTIF($A$2:A7977,Encodage!A7978),"",IF(AND(Encodage!A7978&gt;=$G$2,Encodage!A7978&lt;=$H$2),Encodage!B7978,"")))</f>
        <v/>
      </c>
      <c r="B7978" s="62" t="str">
        <f>IF(A7978="","",IF(COUNTIF($A$2:B7977,Encodage!B7978)&gt;0,"",IF(AND(Encodage!B7978&gt;=$G$2,Encodage!A7978&lt;=$H$2),Encodage!C7978,"")))</f>
        <v/>
      </c>
      <c r="C7978" s="62"/>
      <c r="D7978" s="61"/>
      <c r="E7978" s="61"/>
      <c r="F7978" s="61"/>
      <c r="G7978" s="61"/>
      <c r="H7978" s="61"/>
      <c r="I7978" s="61"/>
      <c r="J7978" s="61"/>
      <c r="K7978" s="61"/>
    </row>
    <row r="7979" spans="1:11">
      <c r="A7979" s="62" t="str">
        <f>IF(Encodage!A7979="","",IF(COUNTIF($A$2:A7978,Encodage!A7979),"",IF(AND(Encodage!A7979&gt;=$G$2,Encodage!A7979&lt;=$H$2),Encodage!B7979,"")))</f>
        <v/>
      </c>
      <c r="B7979" s="62" t="str">
        <f>IF(A7979="","",IF(COUNTIF($A$2:B7978,Encodage!B7979)&gt;0,"",IF(AND(Encodage!B7979&gt;=$G$2,Encodage!A7979&lt;=$H$2),Encodage!C7979,"")))</f>
        <v/>
      </c>
      <c r="C7979" s="62"/>
      <c r="D7979" s="61"/>
      <c r="E7979" s="61"/>
      <c r="F7979" s="61"/>
      <c r="G7979" s="61"/>
      <c r="H7979" s="61"/>
      <c r="I7979" s="61"/>
      <c r="J7979" s="61"/>
      <c r="K7979" s="61"/>
    </row>
    <row r="7980" spans="1:11">
      <c r="A7980" s="62" t="str">
        <f>IF(Encodage!A7980="","",IF(COUNTIF($A$2:A7979,Encodage!A7980),"",IF(AND(Encodage!A7980&gt;=$G$2,Encodage!A7980&lt;=$H$2),Encodage!B7980,"")))</f>
        <v/>
      </c>
      <c r="B7980" s="62" t="str">
        <f>IF(A7980="","",IF(COUNTIF($A$2:B7979,Encodage!B7980)&gt;0,"",IF(AND(Encodage!B7980&gt;=$G$2,Encodage!A7980&lt;=$H$2),Encodage!C7980,"")))</f>
        <v/>
      </c>
      <c r="C7980" s="62"/>
      <c r="D7980" s="61"/>
      <c r="E7980" s="61"/>
      <c r="F7980" s="61"/>
      <c r="G7980" s="61"/>
      <c r="H7980" s="61"/>
      <c r="I7980" s="61"/>
      <c r="J7980" s="61"/>
      <c r="K7980" s="61"/>
    </row>
    <row r="7981" spans="1:11">
      <c r="A7981" s="62" t="str">
        <f>IF(Encodage!A7981="","",IF(COUNTIF($A$2:A7980,Encodage!A7981),"",IF(AND(Encodage!A7981&gt;=$G$2,Encodage!A7981&lt;=$H$2),Encodage!B7981,"")))</f>
        <v/>
      </c>
      <c r="B7981" s="62" t="str">
        <f>IF(A7981="","",IF(COUNTIF($A$2:B7980,Encodage!B7981)&gt;0,"",IF(AND(Encodage!B7981&gt;=$G$2,Encodage!A7981&lt;=$H$2),Encodage!C7981,"")))</f>
        <v/>
      </c>
      <c r="C7981" s="62"/>
      <c r="D7981" s="61"/>
      <c r="E7981" s="61"/>
      <c r="F7981" s="61"/>
      <c r="G7981" s="61"/>
      <c r="H7981" s="61"/>
      <c r="I7981" s="61"/>
      <c r="J7981" s="61"/>
      <c r="K7981" s="61"/>
    </row>
    <row r="7982" spans="1:11">
      <c r="A7982" s="62" t="str">
        <f>IF(Encodage!A7982="","",IF(COUNTIF($A$2:A7981,Encodage!A7982),"",IF(AND(Encodage!A7982&gt;=$G$2,Encodage!A7982&lt;=$H$2),Encodage!B7982,"")))</f>
        <v/>
      </c>
      <c r="B7982" s="62" t="str">
        <f>IF(A7982="","",IF(COUNTIF($A$2:B7981,Encodage!B7982)&gt;0,"",IF(AND(Encodage!B7982&gt;=$G$2,Encodage!A7982&lt;=$H$2),Encodage!C7982,"")))</f>
        <v/>
      </c>
      <c r="C7982" s="62"/>
      <c r="D7982" s="61"/>
      <c r="E7982" s="61"/>
      <c r="F7982" s="61"/>
      <c r="G7982" s="61"/>
      <c r="H7982" s="61"/>
      <c r="I7982" s="61"/>
      <c r="J7982" s="61"/>
      <c r="K7982" s="61"/>
    </row>
    <row r="7983" spans="1:11">
      <c r="A7983" s="62" t="str">
        <f>IF(Encodage!A7983="","",IF(COUNTIF($A$2:A7982,Encodage!A7983),"",IF(AND(Encodage!A7983&gt;=$G$2,Encodage!A7983&lt;=$H$2),Encodage!B7983,"")))</f>
        <v/>
      </c>
      <c r="B7983" s="62" t="str">
        <f>IF(A7983="","",IF(COUNTIF($A$2:B7982,Encodage!B7983)&gt;0,"",IF(AND(Encodage!B7983&gt;=$G$2,Encodage!A7983&lt;=$H$2),Encodage!C7983,"")))</f>
        <v/>
      </c>
      <c r="C7983" s="62"/>
      <c r="D7983" s="61"/>
      <c r="E7983" s="61"/>
      <c r="F7983" s="61"/>
      <c r="G7983" s="61"/>
      <c r="H7983" s="61"/>
      <c r="I7983" s="61"/>
      <c r="J7983" s="61"/>
      <c r="K7983" s="61"/>
    </row>
    <row r="7984" spans="1:11">
      <c r="A7984" s="62" t="str">
        <f>IF(Encodage!A7984="","",IF(COUNTIF($A$2:A7983,Encodage!A7984),"",IF(AND(Encodage!A7984&gt;=$G$2,Encodage!A7984&lt;=$H$2),Encodage!B7984,"")))</f>
        <v/>
      </c>
      <c r="B7984" s="62" t="str">
        <f>IF(A7984="","",IF(COUNTIF($A$2:B7983,Encodage!B7984)&gt;0,"",IF(AND(Encodage!B7984&gt;=$G$2,Encodage!A7984&lt;=$H$2),Encodage!C7984,"")))</f>
        <v/>
      </c>
      <c r="C7984" s="62"/>
      <c r="D7984" s="61"/>
      <c r="E7984" s="61"/>
      <c r="F7984" s="61"/>
      <c r="G7984" s="61"/>
      <c r="H7984" s="61"/>
      <c r="I7984" s="61"/>
      <c r="J7984" s="61"/>
      <c r="K7984" s="61"/>
    </row>
    <row r="7985" spans="1:11">
      <c r="A7985" s="62" t="str">
        <f>IF(Encodage!A7985="","",IF(COUNTIF($A$2:A7984,Encodage!A7985),"",IF(AND(Encodage!A7985&gt;=$G$2,Encodage!A7985&lt;=$H$2),Encodage!B7985,"")))</f>
        <v/>
      </c>
      <c r="B7985" s="62" t="str">
        <f>IF(A7985="","",IF(COUNTIF($A$2:B7984,Encodage!B7985)&gt;0,"",IF(AND(Encodage!B7985&gt;=$G$2,Encodage!A7985&lt;=$H$2),Encodage!C7985,"")))</f>
        <v/>
      </c>
      <c r="C7985" s="62"/>
      <c r="D7985" s="61"/>
      <c r="E7985" s="61"/>
      <c r="F7985" s="61"/>
      <c r="G7985" s="61"/>
      <c r="H7985" s="61"/>
      <c r="I7985" s="61"/>
      <c r="J7985" s="61"/>
      <c r="K7985" s="61"/>
    </row>
    <row r="7986" spans="1:11">
      <c r="A7986" s="62" t="str">
        <f>IF(Encodage!A7986="","",IF(COUNTIF($A$2:A7985,Encodage!A7986),"",IF(AND(Encodage!A7986&gt;=$G$2,Encodage!A7986&lt;=$H$2),Encodage!B7986,"")))</f>
        <v/>
      </c>
      <c r="B7986" s="62" t="str">
        <f>IF(A7986="","",IF(COUNTIF($A$2:B7985,Encodage!B7986)&gt;0,"",IF(AND(Encodage!B7986&gt;=$G$2,Encodage!A7986&lt;=$H$2),Encodage!C7986,"")))</f>
        <v/>
      </c>
      <c r="C7986" s="62"/>
      <c r="D7986" s="61"/>
      <c r="E7986" s="61"/>
      <c r="F7986" s="61"/>
      <c r="G7986" s="61"/>
      <c r="H7986" s="61"/>
      <c r="I7986" s="61"/>
      <c r="J7986" s="61"/>
      <c r="K7986" s="61"/>
    </row>
    <row r="7987" spans="1:11">
      <c r="A7987" s="62" t="str">
        <f>IF(Encodage!A7987="","",IF(COUNTIF($A$2:A7986,Encodage!A7987),"",IF(AND(Encodage!A7987&gt;=$G$2,Encodage!A7987&lt;=$H$2),Encodage!B7987,"")))</f>
        <v/>
      </c>
      <c r="B7987" s="62" t="str">
        <f>IF(A7987="","",IF(COUNTIF($A$2:B7986,Encodage!B7987)&gt;0,"",IF(AND(Encodage!B7987&gt;=$G$2,Encodage!A7987&lt;=$H$2),Encodage!C7987,"")))</f>
        <v/>
      </c>
      <c r="C7987" s="62"/>
      <c r="D7987" s="61"/>
      <c r="E7987" s="61"/>
      <c r="F7987" s="61"/>
      <c r="G7987" s="61"/>
      <c r="H7987" s="61"/>
      <c r="I7987" s="61"/>
      <c r="J7987" s="61"/>
      <c r="K7987" s="61"/>
    </row>
    <row r="7988" spans="1:11">
      <c r="A7988" s="62" t="str">
        <f>IF(Encodage!A7988="","",IF(COUNTIF($A$2:A7987,Encodage!A7988),"",IF(AND(Encodage!A7988&gt;=$G$2,Encodage!A7988&lt;=$H$2),Encodage!B7988,"")))</f>
        <v/>
      </c>
      <c r="B7988" s="62" t="str">
        <f>IF(A7988="","",IF(COUNTIF($A$2:B7987,Encodage!B7988)&gt;0,"",IF(AND(Encodage!B7988&gt;=$G$2,Encodage!A7988&lt;=$H$2),Encodage!C7988,"")))</f>
        <v/>
      </c>
      <c r="C7988" s="62"/>
      <c r="D7988" s="61"/>
      <c r="E7988" s="61"/>
      <c r="F7988" s="61"/>
      <c r="G7988" s="61"/>
      <c r="H7988" s="61"/>
      <c r="I7988" s="61"/>
      <c r="J7988" s="61"/>
      <c r="K7988" s="61"/>
    </row>
    <row r="7989" spans="1:11">
      <c r="A7989" s="62" t="str">
        <f>IF(Encodage!A7989="","",IF(COUNTIF($A$2:A7988,Encodage!A7989),"",IF(AND(Encodage!A7989&gt;=$G$2,Encodage!A7989&lt;=$H$2),Encodage!B7989,"")))</f>
        <v/>
      </c>
      <c r="B7989" s="62" t="str">
        <f>IF(A7989="","",IF(COUNTIF($A$2:B7988,Encodage!B7989)&gt;0,"",IF(AND(Encodage!B7989&gt;=$G$2,Encodage!A7989&lt;=$H$2),Encodage!C7989,"")))</f>
        <v/>
      </c>
      <c r="C7989" s="62"/>
      <c r="D7989" s="61"/>
      <c r="E7989" s="61"/>
      <c r="F7989" s="61"/>
      <c r="G7989" s="61"/>
      <c r="H7989" s="61"/>
      <c r="I7989" s="61"/>
      <c r="J7989" s="61"/>
      <c r="K7989" s="61"/>
    </row>
    <row r="7990" spans="1:11">
      <c r="A7990" s="62" t="str">
        <f>IF(Encodage!A7990="","",IF(COUNTIF($A$2:A7989,Encodage!A7990),"",IF(AND(Encodage!A7990&gt;=$G$2,Encodage!A7990&lt;=$H$2),Encodage!B7990,"")))</f>
        <v/>
      </c>
      <c r="B7990" s="62" t="str">
        <f>IF(A7990="","",IF(COUNTIF($A$2:B7989,Encodage!B7990)&gt;0,"",IF(AND(Encodage!B7990&gt;=$G$2,Encodage!A7990&lt;=$H$2),Encodage!C7990,"")))</f>
        <v/>
      </c>
      <c r="C7990" s="62"/>
      <c r="D7990" s="61"/>
      <c r="E7990" s="61"/>
      <c r="F7990" s="61"/>
      <c r="G7990" s="61"/>
      <c r="H7990" s="61"/>
      <c r="I7990" s="61"/>
      <c r="J7990" s="61"/>
      <c r="K7990" s="61"/>
    </row>
    <row r="7991" spans="1:11">
      <c r="A7991" s="62" t="str">
        <f>IF(Encodage!A7991="","",IF(COUNTIF($A$2:A7990,Encodage!A7991),"",IF(AND(Encodage!A7991&gt;=$G$2,Encodage!A7991&lt;=$H$2),Encodage!B7991,"")))</f>
        <v/>
      </c>
      <c r="B7991" s="62" t="str">
        <f>IF(A7991="","",IF(COUNTIF($A$2:B7990,Encodage!B7991)&gt;0,"",IF(AND(Encodage!B7991&gt;=$G$2,Encodage!A7991&lt;=$H$2),Encodage!C7991,"")))</f>
        <v/>
      </c>
      <c r="C7991" s="62"/>
      <c r="D7991" s="61"/>
      <c r="E7991" s="61"/>
      <c r="F7991" s="61"/>
      <c r="G7991" s="61"/>
      <c r="H7991" s="61"/>
      <c r="I7991" s="61"/>
      <c r="J7991" s="61"/>
      <c r="K7991" s="61"/>
    </row>
    <row r="7992" spans="1:11">
      <c r="A7992" s="62" t="str">
        <f>IF(Encodage!A7992="","",IF(COUNTIF($A$2:A7991,Encodage!A7992),"",IF(AND(Encodage!A7992&gt;=$G$2,Encodage!A7992&lt;=$H$2),Encodage!B7992,"")))</f>
        <v/>
      </c>
      <c r="B7992" s="62" t="str">
        <f>IF(A7992="","",IF(COUNTIF($A$2:B7991,Encodage!B7992)&gt;0,"",IF(AND(Encodage!B7992&gt;=$G$2,Encodage!A7992&lt;=$H$2),Encodage!C7992,"")))</f>
        <v/>
      </c>
      <c r="C7992" s="62"/>
      <c r="D7992" s="61"/>
      <c r="E7992" s="61"/>
      <c r="F7992" s="61"/>
      <c r="G7992" s="61"/>
      <c r="H7992" s="61"/>
      <c r="I7992" s="61"/>
      <c r="J7992" s="61"/>
      <c r="K7992" s="61"/>
    </row>
    <row r="7993" spans="1:11">
      <c r="A7993" s="62" t="str">
        <f>IF(Encodage!A7993="","",IF(COUNTIF($A$2:A7992,Encodage!A7993),"",IF(AND(Encodage!A7993&gt;=$G$2,Encodage!A7993&lt;=$H$2),Encodage!B7993,"")))</f>
        <v/>
      </c>
      <c r="B7993" s="62" t="str">
        <f>IF(A7993="","",IF(COUNTIF($A$2:B7992,Encodage!B7993)&gt;0,"",IF(AND(Encodage!B7993&gt;=$G$2,Encodage!A7993&lt;=$H$2),Encodage!C7993,"")))</f>
        <v/>
      </c>
      <c r="C7993" s="62"/>
      <c r="D7993" s="61"/>
      <c r="E7993" s="61"/>
      <c r="F7993" s="61"/>
      <c r="G7993" s="61"/>
      <c r="H7993" s="61"/>
      <c r="I7993" s="61"/>
      <c r="J7993" s="61"/>
      <c r="K7993" s="61"/>
    </row>
    <row r="7994" spans="1:11">
      <c r="A7994" s="62" t="str">
        <f>IF(Encodage!A7994="","",IF(COUNTIF($A$2:A7993,Encodage!A7994),"",IF(AND(Encodage!A7994&gt;=$G$2,Encodage!A7994&lt;=$H$2),Encodage!B7994,"")))</f>
        <v/>
      </c>
      <c r="B7994" s="62" t="str">
        <f>IF(A7994="","",IF(COUNTIF($A$2:B7993,Encodage!B7994)&gt;0,"",IF(AND(Encodage!B7994&gt;=$G$2,Encodage!A7994&lt;=$H$2),Encodage!C7994,"")))</f>
        <v/>
      </c>
      <c r="C7994" s="62"/>
      <c r="D7994" s="61"/>
      <c r="E7994" s="61"/>
      <c r="F7994" s="61"/>
      <c r="G7994" s="61"/>
      <c r="H7994" s="61"/>
      <c r="I7994" s="61"/>
      <c r="J7994" s="61"/>
      <c r="K7994" s="61"/>
    </row>
    <row r="7995" spans="1:11">
      <c r="A7995" s="62" t="str">
        <f>IF(Encodage!A7995="","",IF(COUNTIF($A$2:A7994,Encodage!A7995),"",IF(AND(Encodage!A7995&gt;=$G$2,Encodage!A7995&lt;=$H$2),Encodage!B7995,"")))</f>
        <v/>
      </c>
      <c r="B7995" s="62" t="str">
        <f>IF(A7995="","",IF(COUNTIF($A$2:B7994,Encodage!B7995)&gt;0,"",IF(AND(Encodage!B7995&gt;=$G$2,Encodage!A7995&lt;=$H$2),Encodage!C7995,"")))</f>
        <v/>
      </c>
      <c r="C7995" s="62"/>
      <c r="D7995" s="61"/>
      <c r="E7995" s="61"/>
      <c r="F7995" s="61"/>
      <c r="G7995" s="61"/>
      <c r="H7995" s="61"/>
      <c r="I7995" s="61"/>
      <c r="J7995" s="61"/>
      <c r="K7995" s="61"/>
    </row>
    <row r="7996" spans="1:11">
      <c r="A7996" s="62" t="str">
        <f>IF(Encodage!A7996="","",IF(COUNTIF($A$2:A7995,Encodage!A7996),"",IF(AND(Encodage!A7996&gt;=$G$2,Encodage!A7996&lt;=$H$2),Encodage!B7996,"")))</f>
        <v/>
      </c>
      <c r="B7996" s="62" t="str">
        <f>IF(A7996="","",IF(COUNTIF($A$2:B7995,Encodage!B7996)&gt;0,"",IF(AND(Encodage!B7996&gt;=$G$2,Encodage!A7996&lt;=$H$2),Encodage!C7996,"")))</f>
        <v/>
      </c>
      <c r="C7996" s="62"/>
      <c r="D7996" s="61"/>
      <c r="E7996" s="61"/>
      <c r="F7996" s="61"/>
      <c r="G7996" s="61"/>
      <c r="H7996" s="61"/>
      <c r="I7996" s="61"/>
      <c r="J7996" s="61"/>
      <c r="K7996" s="61"/>
    </row>
    <row r="7997" spans="1:11">
      <c r="A7997" s="62" t="str">
        <f>IF(Encodage!A7997="","",IF(COUNTIF($A$2:A7996,Encodage!A7997),"",IF(AND(Encodage!A7997&gt;=$G$2,Encodage!A7997&lt;=$H$2),Encodage!B7997,"")))</f>
        <v/>
      </c>
      <c r="B7997" s="62" t="str">
        <f>IF(A7997="","",IF(COUNTIF($A$2:B7996,Encodage!B7997)&gt;0,"",IF(AND(Encodage!B7997&gt;=$G$2,Encodage!A7997&lt;=$H$2),Encodage!C7997,"")))</f>
        <v/>
      </c>
      <c r="C7997" s="62"/>
      <c r="D7997" s="61"/>
      <c r="E7997" s="61"/>
      <c r="F7997" s="61"/>
      <c r="G7997" s="61"/>
      <c r="H7997" s="61"/>
      <c r="I7997" s="61"/>
      <c r="J7997" s="61"/>
      <c r="K7997" s="61"/>
    </row>
    <row r="7998" spans="1:11">
      <c r="A7998" s="62" t="str">
        <f>IF(Encodage!A7998="","",IF(COUNTIF($A$2:A7997,Encodage!A7998),"",IF(AND(Encodage!A7998&gt;=$G$2,Encodage!A7998&lt;=$H$2),Encodage!B7998,"")))</f>
        <v/>
      </c>
      <c r="B7998" s="62" t="str">
        <f>IF(A7998="","",IF(COUNTIF($A$2:B7997,Encodage!B7998)&gt;0,"",IF(AND(Encodage!B7998&gt;=$G$2,Encodage!A7998&lt;=$H$2),Encodage!C7998,"")))</f>
        <v/>
      </c>
      <c r="C7998" s="62"/>
      <c r="D7998" s="61"/>
      <c r="E7998" s="61"/>
      <c r="F7998" s="61"/>
      <c r="G7998" s="61"/>
      <c r="H7998" s="61"/>
      <c r="I7998" s="61"/>
      <c r="J7998" s="61"/>
      <c r="K7998" s="61"/>
    </row>
    <row r="7999" spans="1:11">
      <c r="A7999" s="62" t="str">
        <f>IF(Encodage!A7999="","",IF(COUNTIF($A$2:A7998,Encodage!A7999),"",IF(AND(Encodage!A7999&gt;=$G$2,Encodage!A7999&lt;=$H$2),Encodage!B7999,"")))</f>
        <v/>
      </c>
      <c r="B7999" s="62" t="str">
        <f>IF(A7999="","",IF(COUNTIF($A$2:B7998,Encodage!B7999)&gt;0,"",IF(AND(Encodage!B7999&gt;=$G$2,Encodage!A7999&lt;=$H$2),Encodage!C7999,"")))</f>
        <v/>
      </c>
      <c r="C7999" s="62"/>
      <c r="D7999" s="61"/>
      <c r="E7999" s="61"/>
      <c r="F7999" s="61"/>
      <c r="G7999" s="61"/>
      <c r="H7999" s="61"/>
      <c r="I7999" s="61"/>
      <c r="J7999" s="61"/>
      <c r="K7999" s="61"/>
    </row>
    <row r="8000" spans="1:11">
      <c r="A8000" s="62" t="str">
        <f>IF(Encodage!A8000="","",IF(COUNTIF($A$2:A7999,Encodage!A8000),"",IF(AND(Encodage!A8000&gt;=$G$2,Encodage!A8000&lt;=$H$2),Encodage!B8000,"")))</f>
        <v/>
      </c>
      <c r="B8000" s="62" t="str">
        <f>IF(A8000="","",IF(COUNTIF($A$2:B7999,Encodage!B8000)&gt;0,"",IF(AND(Encodage!B8000&gt;=$G$2,Encodage!A8000&lt;=$H$2),Encodage!C8000,"")))</f>
        <v/>
      </c>
      <c r="C8000" s="62"/>
      <c r="D8000" s="61"/>
      <c r="E8000" s="61"/>
      <c r="F8000" s="61"/>
      <c r="G8000" s="61"/>
      <c r="H8000" s="61"/>
      <c r="I8000" s="61"/>
      <c r="J8000" s="61"/>
      <c r="K8000" s="61"/>
    </row>
    <row r="8001" spans="1:11">
      <c r="A8001" s="62" t="str">
        <f>IF(Encodage!A8001="","",IF(COUNTIF($A$2:A8000,Encodage!A8001),"",IF(AND(Encodage!A8001&gt;=$G$2,Encodage!A8001&lt;=$H$2),Encodage!B8001,"")))</f>
        <v/>
      </c>
      <c r="B8001" s="62" t="str">
        <f>IF(A8001="","",IF(COUNTIF($A$2:B8000,Encodage!B8001)&gt;0,"",IF(AND(Encodage!B8001&gt;=$G$2,Encodage!A8001&lt;=$H$2),Encodage!C8001,"")))</f>
        <v/>
      </c>
      <c r="C8001" s="62"/>
      <c r="D8001" s="61"/>
      <c r="E8001" s="61"/>
      <c r="F8001" s="61"/>
      <c r="G8001" s="61"/>
      <c r="H8001" s="61"/>
      <c r="I8001" s="61"/>
      <c r="J8001" s="61"/>
      <c r="K8001" s="61"/>
    </row>
    <row r="8002" spans="1:11">
      <c r="A8002" s="62" t="str">
        <f>IF(Encodage!A8002="","",IF(COUNTIF($A$2:A8001,Encodage!A8002),"",IF(AND(Encodage!A8002&gt;=$G$2,Encodage!A8002&lt;=$H$2),Encodage!B8002,"")))</f>
        <v/>
      </c>
      <c r="B8002" s="62" t="str">
        <f>IF(A8002="","",IF(COUNTIF($A$2:B8001,Encodage!B8002)&gt;0,"",IF(AND(Encodage!B8002&gt;=$G$2,Encodage!A8002&lt;=$H$2),Encodage!C8002,"")))</f>
        <v/>
      </c>
      <c r="C8002" s="62"/>
      <c r="D8002" s="61"/>
      <c r="E8002" s="61"/>
      <c r="F8002" s="61"/>
      <c r="G8002" s="61"/>
      <c r="H8002" s="61"/>
      <c r="I8002" s="61"/>
      <c r="J8002" s="61"/>
      <c r="K8002" s="61"/>
    </row>
    <row r="8003" spans="1:11">
      <c r="A8003" s="62" t="str">
        <f>IF(Encodage!A8003="","",IF(COUNTIF($A$2:A8002,Encodage!A8003),"",IF(AND(Encodage!A8003&gt;=$G$2,Encodage!A8003&lt;=$H$2),Encodage!B8003,"")))</f>
        <v/>
      </c>
      <c r="B8003" s="62" t="str">
        <f>IF(A8003="","",IF(COUNTIF($A$2:B8002,Encodage!B8003)&gt;0,"",IF(AND(Encodage!B8003&gt;=$G$2,Encodage!A8003&lt;=$H$2),Encodage!C8003,"")))</f>
        <v/>
      </c>
      <c r="C8003" s="62"/>
      <c r="D8003" s="61"/>
      <c r="E8003" s="61"/>
      <c r="F8003" s="61"/>
      <c r="G8003" s="61"/>
      <c r="H8003" s="61"/>
      <c r="I8003" s="61"/>
      <c r="J8003" s="61"/>
      <c r="K8003" s="61"/>
    </row>
    <row r="8004" spans="1:11">
      <c r="A8004" s="62" t="str">
        <f>IF(Encodage!A8004="","",IF(COUNTIF($A$2:A8003,Encodage!A8004),"",IF(AND(Encodage!A8004&gt;=$G$2,Encodage!A8004&lt;=$H$2),Encodage!B8004,"")))</f>
        <v/>
      </c>
      <c r="B8004" s="62" t="str">
        <f>IF(A8004="","",IF(COUNTIF($A$2:B8003,Encodage!B8004)&gt;0,"",IF(AND(Encodage!B8004&gt;=$G$2,Encodage!A8004&lt;=$H$2),Encodage!C8004,"")))</f>
        <v/>
      </c>
      <c r="C8004" s="62"/>
      <c r="D8004" s="61"/>
      <c r="E8004" s="61"/>
      <c r="F8004" s="61"/>
      <c r="G8004" s="61"/>
      <c r="H8004" s="61"/>
      <c r="I8004" s="61"/>
      <c r="J8004" s="61"/>
      <c r="K8004" s="61"/>
    </row>
    <row r="8005" spans="1:11">
      <c r="A8005" s="62" t="str">
        <f>IF(Encodage!A8005="","",IF(COUNTIF($A$2:A8004,Encodage!A8005),"",IF(AND(Encodage!A8005&gt;=$G$2,Encodage!A8005&lt;=$H$2),Encodage!B8005,"")))</f>
        <v/>
      </c>
      <c r="B8005" s="62" t="str">
        <f>IF(A8005="","",IF(COUNTIF($A$2:B8004,Encodage!B8005)&gt;0,"",IF(AND(Encodage!B8005&gt;=$G$2,Encodage!A8005&lt;=$H$2),Encodage!C8005,"")))</f>
        <v/>
      </c>
      <c r="C8005" s="62"/>
      <c r="D8005" s="61"/>
      <c r="E8005" s="61"/>
      <c r="F8005" s="61"/>
      <c r="G8005" s="61"/>
      <c r="H8005" s="61"/>
      <c r="I8005" s="61"/>
      <c r="J8005" s="61"/>
      <c r="K8005" s="61"/>
    </row>
    <row r="8006" spans="1:11">
      <c r="A8006" s="62" t="str">
        <f>IF(Encodage!A8006="","",IF(COUNTIF($A$2:A8005,Encodage!A8006),"",IF(AND(Encodage!A8006&gt;=$G$2,Encodage!A8006&lt;=$H$2),Encodage!B8006,"")))</f>
        <v/>
      </c>
      <c r="B8006" s="62" t="str">
        <f>IF(A8006="","",IF(COUNTIF($A$2:B8005,Encodage!B8006)&gt;0,"",IF(AND(Encodage!B8006&gt;=$G$2,Encodage!A8006&lt;=$H$2),Encodage!C8006,"")))</f>
        <v/>
      </c>
      <c r="C8006" s="62"/>
      <c r="D8006" s="61"/>
      <c r="E8006" s="61"/>
      <c r="F8006" s="61"/>
      <c r="G8006" s="61"/>
      <c r="H8006" s="61"/>
      <c r="I8006" s="61"/>
      <c r="J8006" s="61"/>
      <c r="K8006" s="61"/>
    </row>
    <row r="8007" spans="1:11">
      <c r="A8007" s="62" t="str">
        <f>IF(Encodage!A8007="","",IF(COUNTIF($A$2:A8006,Encodage!A8007),"",IF(AND(Encodage!A8007&gt;=$G$2,Encodage!A8007&lt;=$H$2),Encodage!B8007,"")))</f>
        <v/>
      </c>
      <c r="B8007" s="62" t="str">
        <f>IF(A8007="","",IF(COUNTIF($A$2:B8006,Encodage!B8007)&gt;0,"",IF(AND(Encodage!B8007&gt;=$G$2,Encodage!A8007&lt;=$H$2),Encodage!C8007,"")))</f>
        <v/>
      </c>
      <c r="C8007" s="62"/>
      <c r="D8007" s="61"/>
      <c r="E8007" s="61"/>
      <c r="F8007" s="61"/>
      <c r="G8007" s="61"/>
      <c r="H8007" s="61"/>
      <c r="I8007" s="61"/>
      <c r="J8007" s="61"/>
      <c r="K8007" s="61"/>
    </row>
    <row r="8008" spans="1:11">
      <c r="A8008" s="62" t="str">
        <f>IF(Encodage!A8008="","",IF(COUNTIF($A$2:A8007,Encodage!A8008),"",IF(AND(Encodage!A8008&gt;=$G$2,Encodage!A8008&lt;=$H$2),Encodage!B8008,"")))</f>
        <v/>
      </c>
      <c r="B8008" s="62" t="str">
        <f>IF(A8008="","",IF(COUNTIF($A$2:B8007,Encodage!B8008)&gt;0,"",IF(AND(Encodage!B8008&gt;=$G$2,Encodage!A8008&lt;=$H$2),Encodage!C8008,"")))</f>
        <v/>
      </c>
      <c r="C8008" s="62"/>
      <c r="D8008" s="61"/>
      <c r="E8008" s="61"/>
      <c r="F8008" s="61"/>
      <c r="G8008" s="61"/>
      <c r="H8008" s="61"/>
      <c r="I8008" s="61"/>
      <c r="J8008" s="61"/>
      <c r="K8008" s="61"/>
    </row>
    <row r="8009" spans="1:11">
      <c r="A8009" s="62" t="str">
        <f>IF(Encodage!A8009="","",IF(COUNTIF($A$2:A8008,Encodage!A8009),"",IF(AND(Encodage!A8009&gt;=$G$2,Encodage!A8009&lt;=$H$2),Encodage!B8009,"")))</f>
        <v/>
      </c>
      <c r="B8009" s="62" t="str">
        <f>IF(A8009="","",IF(COUNTIF($A$2:B8008,Encodage!B8009)&gt;0,"",IF(AND(Encodage!B8009&gt;=$G$2,Encodage!A8009&lt;=$H$2),Encodage!C8009,"")))</f>
        <v/>
      </c>
      <c r="C8009" s="62"/>
      <c r="D8009" s="61"/>
      <c r="E8009" s="61"/>
      <c r="F8009" s="61"/>
      <c r="G8009" s="61"/>
      <c r="H8009" s="61"/>
      <c r="I8009" s="61"/>
      <c r="J8009" s="61"/>
      <c r="K8009" s="61"/>
    </row>
    <row r="8010" spans="1:11">
      <c r="A8010" s="62" t="str">
        <f>IF(Encodage!A8010="","",IF(COUNTIF($A$2:A8009,Encodage!A8010),"",IF(AND(Encodage!A8010&gt;=$G$2,Encodage!A8010&lt;=$H$2),Encodage!B8010,"")))</f>
        <v/>
      </c>
      <c r="B8010" s="62" t="str">
        <f>IF(A8010="","",IF(COUNTIF($A$2:B8009,Encodage!B8010)&gt;0,"",IF(AND(Encodage!B8010&gt;=$G$2,Encodage!A8010&lt;=$H$2),Encodage!C8010,"")))</f>
        <v/>
      </c>
      <c r="C8010" s="62"/>
      <c r="D8010" s="61"/>
      <c r="E8010" s="61"/>
      <c r="F8010" s="61"/>
      <c r="G8010" s="61"/>
      <c r="H8010" s="61"/>
      <c r="I8010" s="61"/>
      <c r="J8010" s="61"/>
      <c r="K8010" s="61"/>
    </row>
    <row r="8011" spans="1:11">
      <c r="A8011" s="62" t="str">
        <f>IF(Encodage!A8011="","",IF(COUNTIF($A$2:A8010,Encodage!A8011),"",IF(AND(Encodage!A8011&gt;=$G$2,Encodage!A8011&lt;=$H$2),Encodage!B8011,"")))</f>
        <v/>
      </c>
      <c r="B8011" s="62" t="str">
        <f>IF(A8011="","",IF(COUNTIF($A$2:B8010,Encodage!B8011)&gt;0,"",IF(AND(Encodage!B8011&gt;=$G$2,Encodage!A8011&lt;=$H$2),Encodage!C8011,"")))</f>
        <v/>
      </c>
      <c r="C8011" s="62"/>
      <c r="D8011" s="61"/>
      <c r="E8011" s="61"/>
      <c r="F8011" s="61"/>
      <c r="G8011" s="61"/>
      <c r="H8011" s="61"/>
      <c r="I8011" s="61"/>
      <c r="J8011" s="61"/>
      <c r="K8011" s="61"/>
    </row>
    <row r="8012" spans="1:11">
      <c r="A8012" s="62" t="str">
        <f>IF(Encodage!A8012="","",IF(COUNTIF($A$2:A8011,Encodage!A8012),"",IF(AND(Encodage!A8012&gt;=$G$2,Encodage!A8012&lt;=$H$2),Encodage!B8012,"")))</f>
        <v/>
      </c>
      <c r="B8012" s="62" t="str">
        <f>IF(A8012="","",IF(COUNTIF($A$2:B8011,Encodage!B8012)&gt;0,"",IF(AND(Encodage!B8012&gt;=$G$2,Encodage!A8012&lt;=$H$2),Encodage!C8012,"")))</f>
        <v/>
      </c>
      <c r="C8012" s="62"/>
      <c r="D8012" s="61"/>
      <c r="E8012" s="61"/>
      <c r="F8012" s="61"/>
      <c r="G8012" s="61"/>
      <c r="H8012" s="61"/>
      <c r="I8012" s="61"/>
      <c r="J8012" s="61"/>
      <c r="K8012" s="61"/>
    </row>
    <row r="8013" spans="1:11">
      <c r="A8013" s="62" t="str">
        <f>IF(Encodage!A8013="","",IF(COUNTIF($A$2:A8012,Encodage!A8013),"",IF(AND(Encodage!A8013&gt;=$G$2,Encodage!A8013&lt;=$H$2),Encodage!B8013,"")))</f>
        <v/>
      </c>
      <c r="B8013" s="62" t="str">
        <f>IF(A8013="","",IF(COUNTIF($A$2:B8012,Encodage!B8013)&gt;0,"",IF(AND(Encodage!B8013&gt;=$G$2,Encodage!A8013&lt;=$H$2),Encodage!C8013,"")))</f>
        <v/>
      </c>
      <c r="C8013" s="62"/>
      <c r="D8013" s="61"/>
      <c r="E8013" s="61"/>
      <c r="F8013" s="61"/>
      <c r="G8013" s="61"/>
      <c r="H8013" s="61"/>
      <c r="I8013" s="61"/>
      <c r="J8013" s="61"/>
      <c r="K8013" s="61"/>
    </row>
    <row r="8014" spans="1:11">
      <c r="A8014" s="62" t="str">
        <f>IF(Encodage!A8014="","",IF(COUNTIF($A$2:A8013,Encodage!A8014),"",IF(AND(Encodage!A8014&gt;=$G$2,Encodage!A8014&lt;=$H$2),Encodage!B8014,"")))</f>
        <v/>
      </c>
      <c r="B8014" s="62" t="str">
        <f>IF(A8014="","",IF(COUNTIF($A$2:B8013,Encodage!B8014)&gt;0,"",IF(AND(Encodage!B8014&gt;=$G$2,Encodage!A8014&lt;=$H$2),Encodage!C8014,"")))</f>
        <v/>
      </c>
      <c r="C8014" s="62"/>
      <c r="D8014" s="61"/>
      <c r="E8014" s="61"/>
      <c r="F8014" s="61"/>
      <c r="G8014" s="61"/>
      <c r="H8014" s="61"/>
      <c r="I8014" s="61"/>
      <c r="J8014" s="61"/>
      <c r="K8014" s="61"/>
    </row>
    <row r="8015" spans="1:11">
      <c r="A8015" s="62" t="str">
        <f>IF(Encodage!A8015="","",IF(COUNTIF($A$2:A8014,Encodage!A8015),"",IF(AND(Encodage!A8015&gt;=$G$2,Encodage!A8015&lt;=$H$2),Encodage!B8015,"")))</f>
        <v/>
      </c>
      <c r="B8015" s="62" t="str">
        <f>IF(A8015="","",IF(COUNTIF($A$2:B8014,Encodage!B8015)&gt;0,"",IF(AND(Encodage!B8015&gt;=$G$2,Encodage!A8015&lt;=$H$2),Encodage!C8015,"")))</f>
        <v/>
      </c>
      <c r="C8015" s="62"/>
      <c r="D8015" s="61"/>
      <c r="E8015" s="61"/>
      <c r="F8015" s="61"/>
      <c r="G8015" s="61"/>
      <c r="H8015" s="61"/>
      <c r="I8015" s="61"/>
      <c r="J8015" s="61"/>
      <c r="K8015" s="61"/>
    </row>
    <row r="8016" spans="1:11">
      <c r="A8016" s="62" t="str">
        <f>IF(Encodage!A8016="","",IF(COUNTIF($A$2:A8015,Encodage!A8016),"",IF(AND(Encodage!A8016&gt;=$G$2,Encodage!A8016&lt;=$H$2),Encodage!B8016,"")))</f>
        <v/>
      </c>
      <c r="B8016" s="62" t="str">
        <f>IF(A8016="","",IF(COUNTIF($A$2:B8015,Encodage!B8016)&gt;0,"",IF(AND(Encodage!B8016&gt;=$G$2,Encodage!A8016&lt;=$H$2),Encodage!C8016,"")))</f>
        <v/>
      </c>
      <c r="C8016" s="62"/>
      <c r="D8016" s="61"/>
      <c r="E8016" s="61"/>
      <c r="F8016" s="61"/>
      <c r="G8016" s="61"/>
      <c r="H8016" s="61"/>
      <c r="I8016" s="61"/>
      <c r="J8016" s="61"/>
      <c r="K8016" s="61"/>
    </row>
    <row r="8017" spans="1:11">
      <c r="A8017" s="62" t="str">
        <f>IF(Encodage!A8017="","",IF(COUNTIF($A$2:A8016,Encodage!A8017),"",IF(AND(Encodage!A8017&gt;=$G$2,Encodage!A8017&lt;=$H$2),Encodage!B8017,"")))</f>
        <v/>
      </c>
      <c r="B8017" s="62" t="str">
        <f>IF(A8017="","",IF(COUNTIF($A$2:B8016,Encodage!B8017)&gt;0,"",IF(AND(Encodage!B8017&gt;=$G$2,Encodage!A8017&lt;=$H$2),Encodage!C8017,"")))</f>
        <v/>
      </c>
      <c r="C8017" s="62"/>
      <c r="D8017" s="61"/>
      <c r="E8017" s="61"/>
      <c r="F8017" s="61"/>
      <c r="G8017" s="61"/>
      <c r="H8017" s="61"/>
      <c r="I8017" s="61"/>
      <c r="J8017" s="61"/>
      <c r="K8017" s="61"/>
    </row>
    <row r="8018" spans="1:11">
      <c r="A8018" s="62" t="str">
        <f>IF(Encodage!A8018="","",IF(COUNTIF($A$2:A8017,Encodage!A8018),"",IF(AND(Encodage!A8018&gt;=$G$2,Encodage!A8018&lt;=$H$2),Encodage!B8018,"")))</f>
        <v/>
      </c>
      <c r="B8018" s="62" t="str">
        <f>IF(A8018="","",IF(COUNTIF($A$2:B8017,Encodage!B8018)&gt;0,"",IF(AND(Encodage!B8018&gt;=$G$2,Encodage!A8018&lt;=$H$2),Encodage!C8018,"")))</f>
        <v/>
      </c>
      <c r="C8018" s="62"/>
      <c r="D8018" s="61"/>
      <c r="E8018" s="61"/>
      <c r="F8018" s="61"/>
      <c r="G8018" s="61"/>
      <c r="H8018" s="61"/>
      <c r="I8018" s="61"/>
      <c r="J8018" s="61"/>
      <c r="K8018" s="61"/>
    </row>
    <row r="8019" spans="1:11">
      <c r="A8019" s="62" t="str">
        <f>IF(Encodage!A8019="","",IF(COUNTIF($A$2:A8018,Encodage!A8019),"",IF(AND(Encodage!A8019&gt;=$G$2,Encodage!A8019&lt;=$H$2),Encodage!B8019,"")))</f>
        <v/>
      </c>
      <c r="B8019" s="62" t="str">
        <f>IF(A8019="","",IF(COUNTIF($A$2:B8018,Encodage!B8019)&gt;0,"",IF(AND(Encodage!B8019&gt;=$G$2,Encodage!A8019&lt;=$H$2),Encodage!C8019,"")))</f>
        <v/>
      </c>
      <c r="C8019" s="62"/>
      <c r="D8019" s="61"/>
      <c r="E8019" s="61"/>
      <c r="F8019" s="61"/>
      <c r="G8019" s="61"/>
      <c r="H8019" s="61"/>
      <c r="I8019" s="61"/>
      <c r="J8019" s="61"/>
      <c r="K8019" s="61"/>
    </row>
    <row r="8020" spans="1:11">
      <c r="A8020" s="62" t="str">
        <f>IF(Encodage!A8020="","",IF(COUNTIF($A$2:A8019,Encodage!A8020),"",IF(AND(Encodage!A8020&gt;=$G$2,Encodage!A8020&lt;=$H$2),Encodage!B8020,"")))</f>
        <v/>
      </c>
      <c r="B8020" s="62" t="str">
        <f>IF(A8020="","",IF(COUNTIF($A$2:B8019,Encodage!B8020)&gt;0,"",IF(AND(Encodage!B8020&gt;=$G$2,Encodage!A8020&lt;=$H$2),Encodage!C8020,"")))</f>
        <v/>
      </c>
      <c r="C8020" s="62"/>
      <c r="D8020" s="61"/>
      <c r="E8020" s="61"/>
      <c r="F8020" s="61"/>
      <c r="G8020" s="61"/>
      <c r="H8020" s="61"/>
      <c r="I8020" s="61"/>
      <c r="J8020" s="61"/>
      <c r="K8020" s="61"/>
    </row>
    <row r="8021" spans="1:11">
      <c r="A8021" s="62" t="str">
        <f>IF(Encodage!A8021="","",IF(COUNTIF($A$2:A8020,Encodage!A8021),"",IF(AND(Encodage!A8021&gt;=$G$2,Encodage!A8021&lt;=$H$2),Encodage!B8021,"")))</f>
        <v/>
      </c>
      <c r="B8021" s="62" t="str">
        <f>IF(A8021="","",IF(COUNTIF($A$2:B8020,Encodage!B8021)&gt;0,"",IF(AND(Encodage!B8021&gt;=$G$2,Encodage!A8021&lt;=$H$2),Encodage!C8021,"")))</f>
        <v/>
      </c>
      <c r="C8021" s="62"/>
      <c r="D8021" s="61"/>
      <c r="E8021" s="61"/>
      <c r="F8021" s="61"/>
      <c r="G8021" s="61"/>
      <c r="H8021" s="61"/>
      <c r="I8021" s="61"/>
      <c r="J8021" s="61"/>
      <c r="K8021" s="61"/>
    </row>
    <row r="8022" spans="1:11">
      <c r="A8022" s="62" t="str">
        <f>IF(Encodage!A8022="","",IF(COUNTIF($A$2:A8021,Encodage!A8022),"",IF(AND(Encodage!A8022&gt;=$G$2,Encodage!A8022&lt;=$H$2),Encodage!B8022,"")))</f>
        <v/>
      </c>
      <c r="B8022" s="62" t="str">
        <f>IF(A8022="","",IF(COUNTIF($A$2:B8021,Encodage!B8022)&gt;0,"",IF(AND(Encodage!B8022&gt;=$G$2,Encodage!A8022&lt;=$H$2),Encodage!C8022,"")))</f>
        <v/>
      </c>
      <c r="C8022" s="62"/>
      <c r="D8022" s="61"/>
      <c r="E8022" s="61"/>
      <c r="F8022" s="61"/>
      <c r="G8022" s="61"/>
      <c r="H8022" s="61"/>
      <c r="I8022" s="61"/>
      <c r="J8022" s="61"/>
      <c r="K8022" s="61"/>
    </row>
    <row r="8023" spans="1:11">
      <c r="A8023" s="62" t="str">
        <f>IF(Encodage!A8023="","",IF(COUNTIF($A$2:A8022,Encodage!A8023),"",IF(AND(Encodage!A8023&gt;=$G$2,Encodage!A8023&lt;=$H$2),Encodage!B8023,"")))</f>
        <v/>
      </c>
      <c r="B8023" s="62" t="str">
        <f>IF(A8023="","",IF(COUNTIF($A$2:B8022,Encodage!B8023)&gt;0,"",IF(AND(Encodage!B8023&gt;=$G$2,Encodage!A8023&lt;=$H$2),Encodage!C8023,"")))</f>
        <v/>
      </c>
      <c r="C8023" s="62"/>
      <c r="D8023" s="61"/>
      <c r="E8023" s="61"/>
      <c r="F8023" s="61"/>
      <c r="G8023" s="61"/>
      <c r="H8023" s="61"/>
      <c r="I8023" s="61"/>
      <c r="J8023" s="61"/>
      <c r="K8023" s="61"/>
    </row>
    <row r="8024" spans="1:11">
      <c r="A8024" s="62" t="str">
        <f>IF(Encodage!A8024="","",IF(COUNTIF($A$2:A8023,Encodage!A8024),"",IF(AND(Encodage!A8024&gt;=$G$2,Encodage!A8024&lt;=$H$2),Encodage!B8024,"")))</f>
        <v/>
      </c>
      <c r="B8024" s="62" t="str">
        <f>IF(A8024="","",IF(COUNTIF($A$2:B8023,Encodage!B8024)&gt;0,"",IF(AND(Encodage!B8024&gt;=$G$2,Encodage!A8024&lt;=$H$2),Encodage!C8024,"")))</f>
        <v/>
      </c>
      <c r="C8024" s="62"/>
      <c r="D8024" s="61"/>
      <c r="E8024" s="61"/>
      <c r="F8024" s="61"/>
      <c r="G8024" s="61"/>
      <c r="H8024" s="61"/>
      <c r="I8024" s="61"/>
      <c r="J8024" s="61"/>
      <c r="K8024" s="61"/>
    </row>
    <row r="8025" spans="1:11">
      <c r="A8025" s="62" t="str">
        <f>IF(Encodage!A8025="","",IF(COUNTIF($A$2:A8024,Encodage!A8025),"",IF(AND(Encodage!A8025&gt;=$G$2,Encodage!A8025&lt;=$H$2),Encodage!B8025,"")))</f>
        <v/>
      </c>
      <c r="B8025" s="62" t="str">
        <f>IF(A8025="","",IF(COUNTIF($A$2:B8024,Encodage!B8025)&gt;0,"",IF(AND(Encodage!B8025&gt;=$G$2,Encodage!A8025&lt;=$H$2),Encodage!C8025,"")))</f>
        <v/>
      </c>
      <c r="C8025" s="62"/>
      <c r="D8025" s="61"/>
      <c r="E8025" s="61"/>
      <c r="F8025" s="61"/>
      <c r="G8025" s="61"/>
      <c r="H8025" s="61"/>
      <c r="I8025" s="61"/>
      <c r="J8025" s="61"/>
      <c r="K8025" s="61"/>
    </row>
    <row r="8026" spans="1:11">
      <c r="A8026" s="62" t="str">
        <f>IF(Encodage!A8026="","",IF(COUNTIF($A$2:A8025,Encodage!A8026),"",IF(AND(Encodage!A8026&gt;=$G$2,Encodage!A8026&lt;=$H$2),Encodage!B8026,"")))</f>
        <v/>
      </c>
      <c r="B8026" s="62" t="str">
        <f>IF(A8026="","",IF(COUNTIF($A$2:B8025,Encodage!B8026)&gt;0,"",IF(AND(Encodage!B8026&gt;=$G$2,Encodage!A8026&lt;=$H$2),Encodage!C8026,"")))</f>
        <v/>
      </c>
      <c r="C8026" s="62"/>
      <c r="D8026" s="61"/>
      <c r="E8026" s="61"/>
      <c r="F8026" s="61"/>
      <c r="G8026" s="61"/>
      <c r="H8026" s="61"/>
      <c r="I8026" s="61"/>
      <c r="J8026" s="61"/>
      <c r="K8026" s="61"/>
    </row>
    <row r="8027" spans="1:11">
      <c r="A8027" s="62" t="str">
        <f>IF(Encodage!A8027="","",IF(COUNTIF($A$2:A8026,Encodage!A8027),"",IF(AND(Encodage!A8027&gt;=$G$2,Encodage!A8027&lt;=$H$2),Encodage!B8027,"")))</f>
        <v/>
      </c>
      <c r="B8027" s="62" t="str">
        <f>IF(A8027="","",IF(COUNTIF($A$2:B8026,Encodage!B8027)&gt;0,"",IF(AND(Encodage!B8027&gt;=$G$2,Encodage!A8027&lt;=$H$2),Encodage!C8027,"")))</f>
        <v/>
      </c>
      <c r="C8027" s="62"/>
      <c r="D8027" s="61"/>
      <c r="E8027" s="61"/>
      <c r="F8027" s="61"/>
      <c r="G8027" s="61"/>
      <c r="H8027" s="61"/>
      <c r="I8027" s="61"/>
      <c r="J8027" s="61"/>
      <c r="K8027" s="61"/>
    </row>
    <row r="8028" spans="1:11">
      <c r="A8028" s="62" t="str">
        <f>IF(Encodage!A8028="","",IF(COUNTIF($A$2:A8027,Encodage!A8028),"",IF(AND(Encodage!A8028&gt;=$G$2,Encodage!A8028&lt;=$H$2),Encodage!B8028,"")))</f>
        <v/>
      </c>
      <c r="B8028" s="62" t="str">
        <f>IF(A8028="","",IF(COUNTIF($A$2:B8027,Encodage!B8028)&gt;0,"",IF(AND(Encodage!B8028&gt;=$G$2,Encodage!A8028&lt;=$H$2),Encodage!C8028,"")))</f>
        <v/>
      </c>
      <c r="C8028" s="62"/>
      <c r="D8028" s="61"/>
      <c r="E8028" s="61"/>
      <c r="F8028" s="61"/>
      <c r="G8028" s="61"/>
      <c r="H8028" s="61"/>
      <c r="I8028" s="61"/>
      <c r="J8028" s="61"/>
      <c r="K8028" s="61"/>
    </row>
    <row r="8029" spans="1:11">
      <c r="A8029" s="62" t="str">
        <f>IF(Encodage!A8029="","",IF(COUNTIF($A$2:A8028,Encodage!A8029),"",IF(AND(Encodage!A8029&gt;=$G$2,Encodage!A8029&lt;=$H$2),Encodage!B8029,"")))</f>
        <v/>
      </c>
      <c r="B8029" s="62" t="str">
        <f>IF(A8029="","",IF(COUNTIF($A$2:B8028,Encodage!B8029)&gt;0,"",IF(AND(Encodage!B8029&gt;=$G$2,Encodage!A8029&lt;=$H$2),Encodage!C8029,"")))</f>
        <v/>
      </c>
      <c r="C8029" s="62"/>
      <c r="D8029" s="61"/>
      <c r="E8029" s="61"/>
      <c r="F8029" s="61"/>
      <c r="G8029" s="61"/>
      <c r="H8029" s="61"/>
      <c r="I8029" s="61"/>
      <c r="J8029" s="61"/>
      <c r="K8029" s="61"/>
    </row>
    <row r="8030" spans="1:11">
      <c r="A8030" s="62" t="str">
        <f>IF(Encodage!A8030="","",IF(COUNTIF($A$2:A8029,Encodage!A8030),"",IF(AND(Encodage!A8030&gt;=$G$2,Encodage!A8030&lt;=$H$2),Encodage!B8030,"")))</f>
        <v/>
      </c>
      <c r="B8030" s="62" t="str">
        <f>IF(A8030="","",IF(COUNTIF($A$2:B8029,Encodage!B8030)&gt;0,"",IF(AND(Encodage!B8030&gt;=$G$2,Encodage!A8030&lt;=$H$2),Encodage!C8030,"")))</f>
        <v/>
      </c>
      <c r="C8030" s="62"/>
      <c r="D8030" s="61"/>
      <c r="E8030" s="61"/>
      <c r="F8030" s="61"/>
      <c r="G8030" s="61"/>
      <c r="H8030" s="61"/>
      <c r="I8030" s="61"/>
      <c r="J8030" s="61"/>
      <c r="K8030" s="61"/>
    </row>
    <row r="8031" spans="1:11">
      <c r="A8031" s="62" t="str">
        <f>IF(Encodage!A8031="","",IF(COUNTIF($A$2:A8030,Encodage!A8031),"",IF(AND(Encodage!A8031&gt;=$G$2,Encodage!A8031&lt;=$H$2),Encodage!B8031,"")))</f>
        <v/>
      </c>
      <c r="B8031" s="62" t="str">
        <f>IF(A8031="","",IF(COUNTIF($A$2:B8030,Encodage!B8031)&gt;0,"",IF(AND(Encodage!B8031&gt;=$G$2,Encodage!A8031&lt;=$H$2),Encodage!C8031,"")))</f>
        <v/>
      </c>
      <c r="C8031" s="62"/>
      <c r="D8031" s="61"/>
      <c r="E8031" s="61"/>
      <c r="F8031" s="61"/>
      <c r="G8031" s="61"/>
      <c r="H8031" s="61"/>
      <c r="I8031" s="61"/>
      <c r="J8031" s="61"/>
      <c r="K8031" s="61"/>
    </row>
    <row r="8032" spans="1:11">
      <c r="A8032" s="62" t="str">
        <f>IF(Encodage!A8032="","",IF(COUNTIF($A$2:A8031,Encodage!A8032),"",IF(AND(Encodage!A8032&gt;=$G$2,Encodage!A8032&lt;=$H$2),Encodage!B8032,"")))</f>
        <v/>
      </c>
      <c r="B8032" s="62" t="str">
        <f>IF(A8032="","",IF(COUNTIF($A$2:B8031,Encodage!B8032)&gt;0,"",IF(AND(Encodage!B8032&gt;=$G$2,Encodage!A8032&lt;=$H$2),Encodage!C8032,"")))</f>
        <v/>
      </c>
      <c r="C8032" s="62"/>
      <c r="D8032" s="61"/>
      <c r="E8032" s="61"/>
      <c r="F8032" s="61"/>
      <c r="G8032" s="61"/>
      <c r="H8032" s="61"/>
      <c r="I8032" s="61"/>
      <c r="J8032" s="61"/>
      <c r="K8032" s="61"/>
    </row>
    <row r="8033" spans="1:11">
      <c r="A8033" s="62" t="str">
        <f>IF(Encodage!A8033="","",IF(COUNTIF($A$2:A8032,Encodage!A8033),"",IF(AND(Encodage!A8033&gt;=$G$2,Encodage!A8033&lt;=$H$2),Encodage!B8033,"")))</f>
        <v/>
      </c>
      <c r="B8033" s="62" t="str">
        <f>IF(A8033="","",IF(COUNTIF($A$2:B8032,Encodage!B8033)&gt;0,"",IF(AND(Encodage!B8033&gt;=$G$2,Encodage!A8033&lt;=$H$2),Encodage!C8033,"")))</f>
        <v/>
      </c>
      <c r="C8033" s="62"/>
      <c r="D8033" s="61"/>
      <c r="E8033" s="61"/>
      <c r="F8033" s="61"/>
      <c r="G8033" s="61"/>
      <c r="H8033" s="61"/>
      <c r="I8033" s="61"/>
      <c r="J8033" s="61"/>
      <c r="K8033" s="61"/>
    </row>
    <row r="8034" spans="1:11">
      <c r="A8034" s="62" t="str">
        <f>IF(Encodage!A8034="","",IF(COUNTIF($A$2:A8033,Encodage!A8034),"",IF(AND(Encodage!A8034&gt;=$G$2,Encodage!A8034&lt;=$H$2),Encodage!B8034,"")))</f>
        <v/>
      </c>
      <c r="B8034" s="62" t="str">
        <f>IF(A8034="","",IF(COUNTIF($A$2:B8033,Encodage!B8034)&gt;0,"",IF(AND(Encodage!B8034&gt;=$G$2,Encodage!A8034&lt;=$H$2),Encodage!C8034,"")))</f>
        <v/>
      </c>
      <c r="C8034" s="62"/>
      <c r="D8034" s="61"/>
      <c r="E8034" s="61"/>
      <c r="F8034" s="61"/>
      <c r="G8034" s="61"/>
      <c r="H8034" s="61"/>
      <c r="I8034" s="61"/>
      <c r="J8034" s="61"/>
      <c r="K8034" s="61"/>
    </row>
    <row r="8035" spans="1:11">
      <c r="A8035" s="62" t="str">
        <f>IF(Encodage!A8035="","",IF(COUNTIF($A$2:A8034,Encodage!A8035),"",IF(AND(Encodage!A8035&gt;=$G$2,Encodage!A8035&lt;=$H$2),Encodage!B8035,"")))</f>
        <v/>
      </c>
      <c r="B8035" s="62" t="str">
        <f>IF(A8035="","",IF(COUNTIF($A$2:B8034,Encodage!B8035)&gt;0,"",IF(AND(Encodage!B8035&gt;=$G$2,Encodage!A8035&lt;=$H$2),Encodage!C8035,"")))</f>
        <v/>
      </c>
      <c r="C8035" s="62"/>
      <c r="D8035" s="61"/>
      <c r="E8035" s="61"/>
      <c r="F8035" s="61"/>
      <c r="G8035" s="61"/>
      <c r="H8035" s="61"/>
      <c r="I8035" s="61"/>
      <c r="J8035" s="61"/>
      <c r="K8035" s="61"/>
    </row>
    <row r="8036" spans="1:11">
      <c r="A8036" s="62" t="str">
        <f>IF(Encodage!A8036="","",IF(COUNTIF($A$2:A8035,Encodage!A8036),"",IF(AND(Encodage!A8036&gt;=$G$2,Encodage!A8036&lt;=$H$2),Encodage!B8036,"")))</f>
        <v/>
      </c>
      <c r="B8036" s="62" t="str">
        <f>IF(A8036="","",IF(COUNTIF($A$2:B8035,Encodage!B8036)&gt;0,"",IF(AND(Encodage!B8036&gt;=$G$2,Encodage!A8036&lt;=$H$2),Encodage!C8036,"")))</f>
        <v/>
      </c>
      <c r="C8036" s="62"/>
      <c r="D8036" s="61"/>
      <c r="E8036" s="61"/>
      <c r="F8036" s="61"/>
      <c r="G8036" s="61"/>
      <c r="H8036" s="61"/>
      <c r="I8036" s="61"/>
      <c r="J8036" s="61"/>
      <c r="K8036" s="61"/>
    </row>
    <row r="8037" spans="1:11">
      <c r="A8037" s="62" t="str">
        <f>IF(Encodage!A8037="","",IF(COUNTIF($A$2:A8036,Encodage!A8037),"",IF(AND(Encodage!A8037&gt;=$G$2,Encodage!A8037&lt;=$H$2),Encodage!B8037,"")))</f>
        <v/>
      </c>
      <c r="B8037" s="62" t="str">
        <f>IF(A8037="","",IF(COUNTIF($A$2:B8036,Encodage!B8037)&gt;0,"",IF(AND(Encodage!B8037&gt;=$G$2,Encodage!A8037&lt;=$H$2),Encodage!C8037,"")))</f>
        <v/>
      </c>
      <c r="C8037" s="62"/>
      <c r="D8037" s="61"/>
      <c r="E8037" s="61"/>
      <c r="F8037" s="61"/>
      <c r="G8037" s="61"/>
      <c r="H8037" s="61"/>
      <c r="I8037" s="61"/>
      <c r="J8037" s="61"/>
      <c r="K8037" s="61"/>
    </row>
    <row r="8038" spans="1:11">
      <c r="A8038" s="62" t="str">
        <f>IF(Encodage!A8038="","",IF(COUNTIF($A$2:A8037,Encodage!A8038),"",IF(AND(Encodage!A8038&gt;=$G$2,Encodage!A8038&lt;=$H$2),Encodage!B8038,"")))</f>
        <v/>
      </c>
      <c r="B8038" s="62" t="str">
        <f>IF(A8038="","",IF(COUNTIF($A$2:B8037,Encodage!B8038)&gt;0,"",IF(AND(Encodage!B8038&gt;=$G$2,Encodage!A8038&lt;=$H$2),Encodage!C8038,"")))</f>
        <v/>
      </c>
      <c r="C8038" s="62"/>
      <c r="D8038" s="61"/>
      <c r="E8038" s="61"/>
      <c r="F8038" s="61"/>
      <c r="G8038" s="61"/>
      <c r="H8038" s="61"/>
      <c r="I8038" s="61"/>
      <c r="J8038" s="61"/>
      <c r="K8038" s="61"/>
    </row>
    <row r="8039" spans="1:11">
      <c r="A8039" s="62" t="str">
        <f>IF(Encodage!A8039="","",IF(COUNTIF($A$2:A8038,Encodage!A8039),"",IF(AND(Encodage!A8039&gt;=$G$2,Encodage!A8039&lt;=$H$2),Encodage!B8039,"")))</f>
        <v/>
      </c>
      <c r="B8039" s="62" t="str">
        <f>IF(A8039="","",IF(COUNTIF($A$2:B8038,Encodage!B8039)&gt;0,"",IF(AND(Encodage!B8039&gt;=$G$2,Encodage!A8039&lt;=$H$2),Encodage!C8039,"")))</f>
        <v/>
      </c>
      <c r="C8039" s="62"/>
      <c r="D8039" s="61"/>
      <c r="E8039" s="61"/>
      <c r="F8039" s="61"/>
      <c r="G8039" s="61"/>
      <c r="H8039" s="61"/>
      <c r="I8039" s="61"/>
      <c r="J8039" s="61"/>
      <c r="K8039" s="61"/>
    </row>
    <row r="8040" spans="1:11">
      <c r="A8040" s="62" t="str">
        <f>IF(Encodage!A8040="","",IF(COUNTIF($A$2:A8039,Encodage!A8040),"",IF(AND(Encodage!A8040&gt;=$G$2,Encodage!A8040&lt;=$H$2),Encodage!B8040,"")))</f>
        <v/>
      </c>
      <c r="B8040" s="62" t="str">
        <f>IF(A8040="","",IF(COUNTIF($A$2:B8039,Encodage!B8040)&gt;0,"",IF(AND(Encodage!B8040&gt;=$G$2,Encodage!A8040&lt;=$H$2),Encodage!C8040,"")))</f>
        <v/>
      </c>
      <c r="C8040" s="62"/>
      <c r="D8040" s="61"/>
      <c r="E8040" s="61"/>
      <c r="F8040" s="61"/>
      <c r="G8040" s="61"/>
      <c r="H8040" s="61"/>
      <c r="I8040" s="61"/>
      <c r="J8040" s="61"/>
      <c r="K8040" s="61"/>
    </row>
    <row r="8041" spans="1:11">
      <c r="A8041" s="62" t="str">
        <f>IF(Encodage!A8041="","",IF(COUNTIF($A$2:A8040,Encodage!A8041),"",IF(AND(Encodage!A8041&gt;=$G$2,Encodage!A8041&lt;=$H$2),Encodage!B8041,"")))</f>
        <v/>
      </c>
      <c r="B8041" s="62" t="str">
        <f>IF(A8041="","",IF(COUNTIF($A$2:B8040,Encodage!B8041)&gt;0,"",IF(AND(Encodage!B8041&gt;=$G$2,Encodage!A8041&lt;=$H$2),Encodage!C8041,"")))</f>
        <v/>
      </c>
      <c r="C8041" s="62"/>
      <c r="D8041" s="61"/>
      <c r="E8041" s="61"/>
      <c r="F8041" s="61"/>
      <c r="G8041" s="61"/>
      <c r="H8041" s="61"/>
      <c r="I8041" s="61"/>
      <c r="J8041" s="61"/>
      <c r="K8041" s="61"/>
    </row>
    <row r="8042" spans="1:11">
      <c r="A8042" s="62" t="str">
        <f>IF(Encodage!A8042="","",IF(COUNTIF($A$2:A8041,Encodage!A8042),"",IF(AND(Encodage!A8042&gt;=$G$2,Encodage!A8042&lt;=$H$2),Encodage!B8042,"")))</f>
        <v/>
      </c>
      <c r="B8042" s="62" t="str">
        <f>IF(A8042="","",IF(COUNTIF($A$2:B8041,Encodage!B8042)&gt;0,"",IF(AND(Encodage!B8042&gt;=$G$2,Encodage!A8042&lt;=$H$2),Encodage!C8042,"")))</f>
        <v/>
      </c>
      <c r="C8042" s="62"/>
      <c r="D8042" s="61"/>
      <c r="E8042" s="61"/>
      <c r="F8042" s="61"/>
      <c r="G8042" s="61"/>
      <c r="H8042" s="61"/>
      <c r="I8042" s="61"/>
      <c r="J8042" s="61"/>
      <c r="K8042" s="61"/>
    </row>
    <row r="8043" spans="1:11">
      <c r="A8043" s="62" t="str">
        <f>IF(Encodage!A8043="","",IF(COUNTIF($A$2:A8042,Encodage!A8043),"",IF(AND(Encodage!A8043&gt;=$G$2,Encodage!A8043&lt;=$H$2),Encodage!B8043,"")))</f>
        <v/>
      </c>
      <c r="B8043" s="62" t="str">
        <f>IF(A8043="","",IF(COUNTIF($A$2:B8042,Encodage!B8043)&gt;0,"",IF(AND(Encodage!B8043&gt;=$G$2,Encodage!A8043&lt;=$H$2),Encodage!C8043,"")))</f>
        <v/>
      </c>
      <c r="C8043" s="62"/>
      <c r="D8043" s="61"/>
      <c r="E8043" s="61"/>
      <c r="F8043" s="61"/>
      <c r="G8043" s="61"/>
      <c r="H8043" s="61"/>
      <c r="I8043" s="61"/>
      <c r="J8043" s="61"/>
      <c r="K8043" s="61"/>
    </row>
    <row r="8044" spans="1:11">
      <c r="A8044" s="62" t="str">
        <f>IF(Encodage!A8044="","",IF(COUNTIF($A$2:A8043,Encodage!A8044),"",IF(AND(Encodage!A8044&gt;=$G$2,Encodage!A8044&lt;=$H$2),Encodage!B8044,"")))</f>
        <v/>
      </c>
      <c r="B8044" s="62" t="str">
        <f>IF(A8044="","",IF(COUNTIF($A$2:B8043,Encodage!B8044)&gt;0,"",IF(AND(Encodage!B8044&gt;=$G$2,Encodage!A8044&lt;=$H$2),Encodage!C8044,"")))</f>
        <v/>
      </c>
      <c r="C8044" s="62"/>
      <c r="D8044" s="61"/>
      <c r="E8044" s="61"/>
      <c r="F8044" s="61"/>
      <c r="G8044" s="61"/>
      <c r="H8044" s="61"/>
      <c r="I8044" s="61"/>
      <c r="J8044" s="61"/>
      <c r="K8044" s="61"/>
    </row>
    <row r="8045" spans="1:11">
      <c r="A8045" s="62" t="str">
        <f>IF(Encodage!A8045="","",IF(COUNTIF($A$2:A8044,Encodage!A8045),"",IF(AND(Encodage!A8045&gt;=$G$2,Encodage!A8045&lt;=$H$2),Encodage!B8045,"")))</f>
        <v/>
      </c>
      <c r="B8045" s="62" t="str">
        <f>IF(A8045="","",IF(COUNTIF($A$2:B8044,Encodage!B8045)&gt;0,"",IF(AND(Encodage!B8045&gt;=$G$2,Encodage!A8045&lt;=$H$2),Encodage!C8045,"")))</f>
        <v/>
      </c>
      <c r="C8045" s="62"/>
      <c r="D8045" s="61"/>
      <c r="E8045" s="61"/>
      <c r="F8045" s="61"/>
      <c r="G8045" s="61"/>
      <c r="H8045" s="61"/>
      <c r="I8045" s="61"/>
      <c r="J8045" s="61"/>
      <c r="K8045" s="61"/>
    </row>
    <row r="8046" spans="1:11">
      <c r="A8046" s="62" t="str">
        <f>IF(Encodage!A8046="","",IF(COUNTIF($A$2:A8045,Encodage!A8046),"",IF(AND(Encodage!A8046&gt;=$G$2,Encodage!A8046&lt;=$H$2),Encodage!B8046,"")))</f>
        <v/>
      </c>
      <c r="B8046" s="62" t="str">
        <f>IF(A8046="","",IF(COUNTIF($A$2:B8045,Encodage!B8046)&gt;0,"",IF(AND(Encodage!B8046&gt;=$G$2,Encodage!A8046&lt;=$H$2),Encodage!C8046,"")))</f>
        <v/>
      </c>
      <c r="C8046" s="62"/>
      <c r="D8046" s="61"/>
      <c r="E8046" s="61"/>
      <c r="F8046" s="61"/>
      <c r="G8046" s="61"/>
      <c r="H8046" s="61"/>
      <c r="I8046" s="61"/>
      <c r="J8046" s="61"/>
      <c r="K8046" s="61"/>
    </row>
    <row r="8047" spans="1:11">
      <c r="A8047" s="62" t="str">
        <f>IF(Encodage!A8047="","",IF(COUNTIF($A$2:A8046,Encodage!A8047),"",IF(AND(Encodage!A8047&gt;=$G$2,Encodage!A8047&lt;=$H$2),Encodage!B8047,"")))</f>
        <v/>
      </c>
      <c r="B8047" s="62" t="str">
        <f>IF(A8047="","",IF(COUNTIF($A$2:B8046,Encodage!B8047)&gt;0,"",IF(AND(Encodage!B8047&gt;=$G$2,Encodage!A8047&lt;=$H$2),Encodage!C8047,"")))</f>
        <v/>
      </c>
      <c r="C8047" s="62"/>
      <c r="D8047" s="61"/>
      <c r="E8047" s="61"/>
      <c r="F8047" s="61"/>
      <c r="G8047" s="61"/>
      <c r="H8047" s="61"/>
      <c r="I8047" s="61"/>
      <c r="J8047" s="61"/>
      <c r="K8047" s="61"/>
    </row>
    <row r="8048" spans="1:11">
      <c r="A8048" s="62" t="str">
        <f>IF(Encodage!A8048="","",IF(COUNTIF($A$2:A8047,Encodage!A8048),"",IF(AND(Encodage!A8048&gt;=$G$2,Encodage!A8048&lt;=$H$2),Encodage!B8048,"")))</f>
        <v/>
      </c>
      <c r="B8048" s="62" t="str">
        <f>IF(A8048="","",IF(COUNTIF($A$2:B8047,Encodage!B8048)&gt;0,"",IF(AND(Encodage!B8048&gt;=$G$2,Encodage!A8048&lt;=$H$2),Encodage!C8048,"")))</f>
        <v/>
      </c>
      <c r="C8048" s="62"/>
      <c r="D8048" s="61"/>
      <c r="E8048" s="61"/>
      <c r="F8048" s="61"/>
      <c r="G8048" s="61"/>
      <c r="H8048" s="61"/>
      <c r="I8048" s="61"/>
      <c r="J8048" s="61"/>
      <c r="K8048" s="61"/>
    </row>
    <row r="8049" spans="1:11">
      <c r="A8049" s="62" t="str">
        <f>IF(Encodage!A8049="","",IF(COUNTIF($A$2:A8048,Encodage!A8049),"",IF(AND(Encodage!A8049&gt;=$G$2,Encodage!A8049&lt;=$H$2),Encodage!B8049,"")))</f>
        <v/>
      </c>
      <c r="B8049" s="62" t="str">
        <f>IF(A8049="","",IF(COUNTIF($A$2:B8048,Encodage!B8049)&gt;0,"",IF(AND(Encodage!B8049&gt;=$G$2,Encodage!A8049&lt;=$H$2),Encodage!C8049,"")))</f>
        <v/>
      </c>
      <c r="C8049" s="62"/>
      <c r="D8049" s="61"/>
      <c r="E8049" s="61"/>
      <c r="F8049" s="61"/>
      <c r="G8049" s="61"/>
      <c r="H8049" s="61"/>
      <c r="I8049" s="61"/>
      <c r="J8049" s="61"/>
      <c r="K8049" s="61"/>
    </row>
    <row r="8050" spans="1:11">
      <c r="A8050" s="62" t="str">
        <f>IF(Encodage!A8050="","",IF(COUNTIF($A$2:A8049,Encodage!A8050),"",IF(AND(Encodage!A8050&gt;=$G$2,Encodage!A8050&lt;=$H$2),Encodage!B8050,"")))</f>
        <v/>
      </c>
      <c r="B8050" s="62" t="str">
        <f>IF(A8050="","",IF(COUNTIF($A$2:B8049,Encodage!B8050)&gt;0,"",IF(AND(Encodage!B8050&gt;=$G$2,Encodage!A8050&lt;=$H$2),Encodage!C8050,"")))</f>
        <v/>
      </c>
      <c r="C8050" s="62"/>
      <c r="D8050" s="61"/>
      <c r="E8050" s="61"/>
      <c r="F8050" s="61"/>
      <c r="G8050" s="61"/>
      <c r="H8050" s="61"/>
      <c r="I8050" s="61"/>
      <c r="J8050" s="61"/>
      <c r="K8050" s="61"/>
    </row>
    <row r="8051" spans="1:11">
      <c r="A8051" s="62" t="str">
        <f>IF(Encodage!A8051="","",IF(COUNTIF($A$2:A8050,Encodage!A8051),"",IF(AND(Encodage!A8051&gt;=$G$2,Encodage!A8051&lt;=$H$2),Encodage!B8051,"")))</f>
        <v/>
      </c>
      <c r="B8051" s="62" t="str">
        <f>IF(A8051="","",IF(COUNTIF($A$2:B8050,Encodage!B8051)&gt;0,"",IF(AND(Encodage!B8051&gt;=$G$2,Encodage!A8051&lt;=$H$2),Encodage!C8051,"")))</f>
        <v/>
      </c>
      <c r="C8051" s="62"/>
      <c r="D8051" s="61"/>
      <c r="E8051" s="61"/>
      <c r="F8051" s="61"/>
      <c r="G8051" s="61"/>
      <c r="H8051" s="61"/>
      <c r="I8051" s="61"/>
      <c r="J8051" s="61"/>
      <c r="K8051" s="61"/>
    </row>
    <row r="8052" spans="1:11">
      <c r="A8052" s="62" t="str">
        <f>IF(Encodage!A8052="","",IF(COUNTIF($A$2:A8051,Encodage!A8052),"",IF(AND(Encodage!A8052&gt;=$G$2,Encodage!A8052&lt;=$H$2),Encodage!B8052,"")))</f>
        <v/>
      </c>
      <c r="B8052" s="62" t="str">
        <f>IF(A8052="","",IF(COUNTIF($A$2:B8051,Encodage!B8052)&gt;0,"",IF(AND(Encodage!B8052&gt;=$G$2,Encodage!A8052&lt;=$H$2),Encodage!C8052,"")))</f>
        <v/>
      </c>
      <c r="C8052" s="62"/>
      <c r="D8052" s="61"/>
      <c r="E8052" s="61"/>
      <c r="F8052" s="61"/>
      <c r="G8052" s="61"/>
      <c r="H8052" s="61"/>
      <c r="I8052" s="61"/>
      <c r="J8052" s="61"/>
      <c r="K8052" s="61"/>
    </row>
    <row r="8053" spans="1:11">
      <c r="A8053" s="62" t="str">
        <f>IF(Encodage!A8053="","",IF(COUNTIF($A$2:A8052,Encodage!A8053),"",IF(AND(Encodage!A8053&gt;=$G$2,Encodage!A8053&lt;=$H$2),Encodage!B8053,"")))</f>
        <v/>
      </c>
      <c r="B8053" s="62" t="str">
        <f>IF(A8053="","",IF(COUNTIF($A$2:B8052,Encodage!B8053)&gt;0,"",IF(AND(Encodage!B8053&gt;=$G$2,Encodage!A8053&lt;=$H$2),Encodage!C8053,"")))</f>
        <v/>
      </c>
      <c r="C8053" s="62"/>
      <c r="D8053" s="61"/>
      <c r="E8053" s="61"/>
      <c r="F8053" s="61"/>
      <c r="G8053" s="61"/>
      <c r="H8053" s="61"/>
      <c r="I8053" s="61"/>
      <c r="J8053" s="61"/>
      <c r="K8053" s="61"/>
    </row>
    <row r="8054" spans="1:11">
      <c r="A8054" s="62" t="str">
        <f>IF(Encodage!A8054="","",IF(COUNTIF($A$2:A8053,Encodage!A8054),"",IF(AND(Encodage!A8054&gt;=$G$2,Encodage!A8054&lt;=$H$2),Encodage!B8054,"")))</f>
        <v/>
      </c>
      <c r="B8054" s="62" t="str">
        <f>IF(A8054="","",IF(COUNTIF($A$2:B8053,Encodage!B8054)&gt;0,"",IF(AND(Encodage!B8054&gt;=$G$2,Encodage!A8054&lt;=$H$2),Encodage!C8054,"")))</f>
        <v/>
      </c>
      <c r="C8054" s="62"/>
      <c r="D8054" s="61"/>
      <c r="E8054" s="61"/>
      <c r="F8054" s="61"/>
      <c r="G8054" s="61"/>
      <c r="H8054" s="61"/>
      <c r="I8054" s="61"/>
      <c r="J8054" s="61"/>
      <c r="K8054" s="61"/>
    </row>
    <row r="8055" spans="1:11">
      <c r="A8055" s="62" t="str">
        <f>IF(Encodage!A8055="","",IF(COUNTIF($A$2:A8054,Encodage!A8055),"",IF(AND(Encodage!A8055&gt;=$G$2,Encodage!A8055&lt;=$H$2),Encodage!B8055,"")))</f>
        <v/>
      </c>
      <c r="B8055" s="62" t="str">
        <f>IF(A8055="","",IF(COUNTIF($A$2:B8054,Encodage!B8055)&gt;0,"",IF(AND(Encodage!B8055&gt;=$G$2,Encodage!A8055&lt;=$H$2),Encodage!C8055,"")))</f>
        <v/>
      </c>
      <c r="C8055" s="62"/>
      <c r="D8055" s="61"/>
      <c r="E8055" s="61"/>
      <c r="F8055" s="61"/>
      <c r="G8055" s="61"/>
      <c r="H8055" s="61"/>
      <c r="I8055" s="61"/>
      <c r="J8055" s="61"/>
      <c r="K8055" s="61"/>
    </row>
    <row r="8056" spans="1:11">
      <c r="A8056" s="62" t="str">
        <f>IF(Encodage!A8056="","",IF(COUNTIF($A$2:A8055,Encodage!A8056),"",IF(AND(Encodage!A8056&gt;=$G$2,Encodage!A8056&lt;=$H$2),Encodage!B8056,"")))</f>
        <v/>
      </c>
      <c r="B8056" s="62" t="str">
        <f>IF(A8056="","",IF(COUNTIF($A$2:B8055,Encodage!B8056)&gt;0,"",IF(AND(Encodage!B8056&gt;=$G$2,Encodage!A8056&lt;=$H$2),Encodage!C8056,"")))</f>
        <v/>
      </c>
      <c r="C8056" s="62"/>
      <c r="D8056" s="61"/>
      <c r="E8056" s="61"/>
      <c r="F8056" s="61"/>
      <c r="G8056" s="61"/>
      <c r="H8056" s="61"/>
      <c r="I8056" s="61"/>
      <c r="J8056" s="61"/>
      <c r="K8056" s="61"/>
    </row>
    <row r="8057" spans="1:11">
      <c r="A8057" s="62" t="str">
        <f>IF(Encodage!A8057="","",IF(COUNTIF($A$2:A8056,Encodage!A8057),"",IF(AND(Encodage!A8057&gt;=$G$2,Encodage!A8057&lt;=$H$2),Encodage!B8057,"")))</f>
        <v/>
      </c>
      <c r="B8057" s="62" t="str">
        <f>IF(A8057="","",IF(COUNTIF($A$2:B8056,Encodage!B8057)&gt;0,"",IF(AND(Encodage!B8057&gt;=$G$2,Encodage!A8057&lt;=$H$2),Encodage!C8057,"")))</f>
        <v/>
      </c>
      <c r="C8057" s="62"/>
      <c r="D8057" s="61"/>
      <c r="E8057" s="61"/>
      <c r="F8057" s="61"/>
      <c r="G8057" s="61"/>
      <c r="H8057" s="61"/>
      <c r="I8057" s="61"/>
      <c r="J8057" s="61"/>
      <c r="K8057" s="61"/>
    </row>
    <row r="8058" spans="1:11">
      <c r="A8058" s="62" t="str">
        <f>IF(Encodage!A8058="","",IF(COUNTIF($A$2:A8057,Encodage!A8058),"",IF(AND(Encodage!A8058&gt;=$G$2,Encodage!A8058&lt;=$H$2),Encodage!B8058,"")))</f>
        <v/>
      </c>
      <c r="B8058" s="62" t="str">
        <f>IF(A8058="","",IF(COUNTIF($A$2:B8057,Encodage!B8058)&gt;0,"",IF(AND(Encodage!B8058&gt;=$G$2,Encodage!A8058&lt;=$H$2),Encodage!C8058,"")))</f>
        <v/>
      </c>
      <c r="C8058" s="62"/>
      <c r="D8058" s="61"/>
      <c r="E8058" s="61"/>
      <c r="F8058" s="61"/>
      <c r="G8058" s="61"/>
      <c r="H8058" s="61"/>
      <c r="I8058" s="61"/>
      <c r="J8058" s="61"/>
      <c r="K8058" s="61"/>
    </row>
    <row r="8059" spans="1:11">
      <c r="A8059" s="62" t="str">
        <f>IF(Encodage!A8059="","",IF(COUNTIF($A$2:A8058,Encodage!A8059),"",IF(AND(Encodage!A8059&gt;=$G$2,Encodage!A8059&lt;=$H$2),Encodage!B8059,"")))</f>
        <v/>
      </c>
      <c r="B8059" s="62" t="str">
        <f>IF(A8059="","",IF(COUNTIF($A$2:B8058,Encodage!B8059)&gt;0,"",IF(AND(Encodage!B8059&gt;=$G$2,Encodage!A8059&lt;=$H$2),Encodage!C8059,"")))</f>
        <v/>
      </c>
      <c r="C8059" s="62"/>
      <c r="D8059" s="61"/>
      <c r="E8059" s="61"/>
      <c r="F8059" s="61"/>
      <c r="G8059" s="61"/>
      <c r="H8059" s="61"/>
      <c r="I8059" s="61"/>
      <c r="J8059" s="61"/>
      <c r="K8059" s="61"/>
    </row>
    <row r="8060" spans="1:11">
      <c r="A8060" s="62" t="str">
        <f>IF(Encodage!A8060="","",IF(COUNTIF($A$2:A8059,Encodage!A8060),"",IF(AND(Encodage!A8060&gt;=$G$2,Encodage!A8060&lt;=$H$2),Encodage!B8060,"")))</f>
        <v/>
      </c>
      <c r="B8060" s="62" t="str">
        <f>IF(A8060="","",IF(COUNTIF($A$2:B8059,Encodage!B8060)&gt;0,"",IF(AND(Encodage!B8060&gt;=$G$2,Encodage!A8060&lt;=$H$2),Encodage!C8060,"")))</f>
        <v/>
      </c>
      <c r="C8060" s="62"/>
      <c r="D8060" s="61"/>
      <c r="E8060" s="61"/>
      <c r="F8060" s="61"/>
      <c r="G8060" s="61"/>
      <c r="H8060" s="61"/>
      <c r="I8060" s="61"/>
      <c r="J8060" s="61"/>
      <c r="K8060" s="61"/>
    </row>
    <row r="8061" spans="1:11">
      <c r="A8061" s="62" t="str">
        <f>IF(Encodage!A8061="","",IF(COUNTIF($A$2:A8060,Encodage!A8061),"",IF(AND(Encodage!A8061&gt;=$G$2,Encodage!A8061&lt;=$H$2),Encodage!B8061,"")))</f>
        <v/>
      </c>
      <c r="B8061" s="62" t="str">
        <f>IF(A8061="","",IF(COUNTIF($A$2:B8060,Encodage!B8061)&gt;0,"",IF(AND(Encodage!B8061&gt;=$G$2,Encodage!A8061&lt;=$H$2),Encodage!C8061,"")))</f>
        <v/>
      </c>
      <c r="C8061" s="62"/>
      <c r="D8061" s="61"/>
      <c r="E8061" s="61"/>
      <c r="F8061" s="61"/>
      <c r="G8061" s="61"/>
      <c r="H8061" s="61"/>
      <c r="I8061" s="61"/>
      <c r="J8061" s="61"/>
      <c r="K8061" s="61"/>
    </row>
    <row r="8062" spans="1:11">
      <c r="A8062" s="62" t="str">
        <f>IF(Encodage!A8062="","",IF(COUNTIF($A$2:A8061,Encodage!A8062),"",IF(AND(Encodage!A8062&gt;=$G$2,Encodage!A8062&lt;=$H$2),Encodage!B8062,"")))</f>
        <v/>
      </c>
      <c r="B8062" s="62" t="str">
        <f>IF(A8062="","",IF(COUNTIF($A$2:B8061,Encodage!B8062)&gt;0,"",IF(AND(Encodage!B8062&gt;=$G$2,Encodage!A8062&lt;=$H$2),Encodage!C8062,"")))</f>
        <v/>
      </c>
      <c r="C8062" s="62"/>
      <c r="D8062" s="61"/>
      <c r="E8062" s="61"/>
      <c r="F8062" s="61"/>
      <c r="G8062" s="61"/>
      <c r="H8062" s="61"/>
      <c r="I8062" s="61"/>
      <c r="J8062" s="61"/>
      <c r="K8062" s="61"/>
    </row>
    <row r="8063" spans="1:11">
      <c r="A8063" s="62" t="str">
        <f>IF(Encodage!A8063="","",IF(COUNTIF($A$2:A8062,Encodage!A8063),"",IF(AND(Encodage!A8063&gt;=$G$2,Encodage!A8063&lt;=$H$2),Encodage!B8063,"")))</f>
        <v/>
      </c>
      <c r="B8063" s="62" t="str">
        <f>IF(A8063="","",IF(COUNTIF($A$2:B8062,Encodage!B8063)&gt;0,"",IF(AND(Encodage!B8063&gt;=$G$2,Encodage!A8063&lt;=$H$2),Encodage!C8063,"")))</f>
        <v/>
      </c>
      <c r="C8063" s="62"/>
      <c r="D8063" s="61"/>
      <c r="E8063" s="61"/>
      <c r="F8063" s="61"/>
      <c r="G8063" s="61"/>
      <c r="H8063" s="61"/>
      <c r="I8063" s="61"/>
      <c r="J8063" s="61"/>
      <c r="K8063" s="61"/>
    </row>
    <row r="8064" spans="1:11">
      <c r="A8064" s="62" t="str">
        <f>IF(Encodage!A8064="","",IF(COUNTIF($A$2:A8063,Encodage!A8064),"",IF(AND(Encodage!A8064&gt;=$G$2,Encodage!A8064&lt;=$H$2),Encodage!B8064,"")))</f>
        <v/>
      </c>
      <c r="B8064" s="62" t="str">
        <f>IF(A8064="","",IF(COUNTIF($A$2:B8063,Encodage!B8064)&gt;0,"",IF(AND(Encodage!B8064&gt;=$G$2,Encodage!A8064&lt;=$H$2),Encodage!C8064,"")))</f>
        <v/>
      </c>
      <c r="C8064" s="62"/>
      <c r="D8064" s="61"/>
      <c r="E8064" s="61"/>
      <c r="F8064" s="61"/>
      <c r="G8064" s="61"/>
      <c r="H8064" s="61"/>
      <c r="I8064" s="61"/>
      <c r="J8064" s="61"/>
      <c r="K8064" s="61"/>
    </row>
    <row r="8065" spans="1:11">
      <c r="A8065" s="62" t="str">
        <f>IF(Encodage!A8065="","",IF(COUNTIF($A$2:A8064,Encodage!A8065),"",IF(AND(Encodage!A8065&gt;=$G$2,Encodage!A8065&lt;=$H$2),Encodage!B8065,"")))</f>
        <v/>
      </c>
      <c r="B8065" s="62" t="str">
        <f>IF(A8065="","",IF(COUNTIF($A$2:B8064,Encodage!B8065)&gt;0,"",IF(AND(Encodage!B8065&gt;=$G$2,Encodage!A8065&lt;=$H$2),Encodage!C8065,"")))</f>
        <v/>
      </c>
      <c r="C8065" s="62"/>
      <c r="D8065" s="61"/>
      <c r="E8065" s="61"/>
      <c r="F8065" s="61"/>
      <c r="G8065" s="61"/>
      <c r="H8065" s="61"/>
      <c r="I8065" s="61"/>
      <c r="J8065" s="61"/>
      <c r="K8065" s="61"/>
    </row>
    <row r="8066" spans="1:11">
      <c r="A8066" s="62" t="str">
        <f>IF(Encodage!A8066="","",IF(COUNTIF($A$2:A8065,Encodage!A8066),"",IF(AND(Encodage!A8066&gt;=$G$2,Encodage!A8066&lt;=$H$2),Encodage!B8066,"")))</f>
        <v/>
      </c>
      <c r="B8066" s="62" t="str">
        <f>IF(A8066="","",IF(COUNTIF($A$2:B8065,Encodage!B8066)&gt;0,"",IF(AND(Encodage!B8066&gt;=$G$2,Encodage!A8066&lt;=$H$2),Encodage!C8066,"")))</f>
        <v/>
      </c>
      <c r="C8066" s="62"/>
      <c r="D8066" s="61"/>
      <c r="E8066" s="61"/>
      <c r="F8066" s="61"/>
      <c r="G8066" s="61"/>
      <c r="H8066" s="61"/>
      <c r="I8066" s="61"/>
      <c r="J8066" s="61"/>
      <c r="K8066" s="61"/>
    </row>
    <row r="8067" spans="1:11">
      <c r="A8067" s="62" t="str">
        <f>IF(Encodage!A8067="","",IF(COUNTIF($A$2:A8066,Encodage!A8067),"",IF(AND(Encodage!A8067&gt;=$G$2,Encodage!A8067&lt;=$H$2),Encodage!B8067,"")))</f>
        <v/>
      </c>
      <c r="B8067" s="62" t="str">
        <f>IF(A8067="","",IF(COUNTIF($A$2:B8066,Encodage!B8067)&gt;0,"",IF(AND(Encodage!B8067&gt;=$G$2,Encodage!A8067&lt;=$H$2),Encodage!C8067,"")))</f>
        <v/>
      </c>
      <c r="C8067" s="62"/>
      <c r="D8067" s="61"/>
      <c r="E8067" s="61"/>
      <c r="F8067" s="61"/>
      <c r="G8067" s="61"/>
      <c r="H8067" s="61"/>
      <c r="I8067" s="61"/>
      <c r="J8067" s="61"/>
      <c r="K8067" s="61"/>
    </row>
    <row r="8068" spans="1:11">
      <c r="A8068" s="62" t="str">
        <f>IF(Encodage!A8068="","",IF(COUNTIF($A$2:A8067,Encodage!A8068),"",IF(AND(Encodage!A8068&gt;=$G$2,Encodage!A8068&lt;=$H$2),Encodage!B8068,"")))</f>
        <v/>
      </c>
      <c r="B8068" s="62" t="str">
        <f>IF(A8068="","",IF(COUNTIF($A$2:B8067,Encodage!B8068)&gt;0,"",IF(AND(Encodage!B8068&gt;=$G$2,Encodage!A8068&lt;=$H$2),Encodage!C8068,"")))</f>
        <v/>
      </c>
      <c r="C8068" s="62"/>
      <c r="D8068" s="61"/>
      <c r="E8068" s="61"/>
      <c r="F8068" s="61"/>
      <c r="G8068" s="61"/>
      <c r="H8068" s="61"/>
      <c r="I8068" s="61"/>
      <c r="J8068" s="61"/>
      <c r="K8068" s="61"/>
    </row>
    <row r="8069" spans="1:11">
      <c r="A8069" s="62" t="str">
        <f>IF(Encodage!A8069="","",IF(COUNTIF($A$2:A8068,Encodage!A8069),"",IF(AND(Encodage!A8069&gt;=$G$2,Encodage!A8069&lt;=$H$2),Encodage!B8069,"")))</f>
        <v/>
      </c>
      <c r="B8069" s="62" t="str">
        <f>IF(A8069="","",IF(COUNTIF($A$2:B8068,Encodage!B8069)&gt;0,"",IF(AND(Encodage!B8069&gt;=$G$2,Encodage!A8069&lt;=$H$2),Encodage!C8069,"")))</f>
        <v/>
      </c>
      <c r="C8069" s="62"/>
      <c r="D8069" s="61"/>
      <c r="E8069" s="61"/>
      <c r="F8069" s="61"/>
      <c r="G8069" s="61"/>
      <c r="H8069" s="61"/>
      <c r="I8069" s="61"/>
      <c r="J8069" s="61"/>
      <c r="K8069" s="61"/>
    </row>
    <row r="8070" spans="1:11">
      <c r="A8070" s="62" t="str">
        <f>IF(Encodage!A8070="","",IF(COUNTIF($A$2:A8069,Encodage!A8070),"",IF(AND(Encodage!A8070&gt;=$G$2,Encodage!A8070&lt;=$H$2),Encodage!B8070,"")))</f>
        <v/>
      </c>
      <c r="B8070" s="62" t="str">
        <f>IF(A8070="","",IF(COUNTIF($A$2:B8069,Encodage!B8070)&gt;0,"",IF(AND(Encodage!B8070&gt;=$G$2,Encodage!A8070&lt;=$H$2),Encodage!C8070,"")))</f>
        <v/>
      </c>
      <c r="C8070" s="62"/>
      <c r="D8070" s="61"/>
      <c r="E8070" s="61"/>
      <c r="F8070" s="61"/>
      <c r="G8070" s="61"/>
      <c r="H8070" s="61"/>
      <c r="I8070" s="61"/>
      <c r="J8070" s="61"/>
      <c r="K8070" s="61"/>
    </row>
    <row r="8071" spans="1:11">
      <c r="A8071" s="62" t="str">
        <f>IF(Encodage!A8071="","",IF(COUNTIF($A$2:A8070,Encodage!A8071),"",IF(AND(Encodage!A8071&gt;=$G$2,Encodage!A8071&lt;=$H$2),Encodage!B8071,"")))</f>
        <v/>
      </c>
      <c r="B8071" s="62" t="str">
        <f>IF(A8071="","",IF(COUNTIF($A$2:B8070,Encodage!B8071)&gt;0,"",IF(AND(Encodage!B8071&gt;=$G$2,Encodage!A8071&lt;=$H$2),Encodage!C8071,"")))</f>
        <v/>
      </c>
      <c r="C8071" s="62"/>
      <c r="D8071" s="61"/>
      <c r="E8071" s="61"/>
      <c r="F8071" s="61"/>
      <c r="G8071" s="61"/>
      <c r="H8071" s="61"/>
      <c r="I8071" s="61"/>
      <c r="J8071" s="61"/>
      <c r="K8071" s="61"/>
    </row>
    <row r="8072" spans="1:11">
      <c r="A8072" s="62" t="str">
        <f>IF(Encodage!A8072="","",IF(COUNTIF($A$2:A8071,Encodage!A8072),"",IF(AND(Encodage!A8072&gt;=$G$2,Encodage!A8072&lt;=$H$2),Encodage!B8072,"")))</f>
        <v/>
      </c>
      <c r="B8072" s="62" t="str">
        <f>IF(A8072="","",IF(COUNTIF($A$2:B8071,Encodage!B8072)&gt;0,"",IF(AND(Encodage!B8072&gt;=$G$2,Encodage!A8072&lt;=$H$2),Encodage!C8072,"")))</f>
        <v/>
      </c>
      <c r="C8072" s="62"/>
      <c r="D8072" s="61"/>
      <c r="E8072" s="61"/>
      <c r="F8072" s="61"/>
      <c r="G8072" s="61"/>
      <c r="H8072" s="61"/>
      <c r="I8072" s="61"/>
      <c r="J8072" s="61"/>
      <c r="K8072" s="61"/>
    </row>
    <row r="8073" spans="1:11">
      <c r="A8073" s="62" t="str">
        <f>IF(Encodage!A8073="","",IF(COUNTIF($A$2:A8072,Encodage!A8073),"",IF(AND(Encodage!A8073&gt;=$G$2,Encodage!A8073&lt;=$H$2),Encodage!B8073,"")))</f>
        <v/>
      </c>
      <c r="B8073" s="62" t="str">
        <f>IF(A8073="","",IF(COUNTIF($A$2:B8072,Encodage!B8073)&gt;0,"",IF(AND(Encodage!B8073&gt;=$G$2,Encodage!A8073&lt;=$H$2),Encodage!C8073,"")))</f>
        <v/>
      </c>
      <c r="C8073" s="62"/>
      <c r="D8073" s="61"/>
      <c r="E8073" s="61"/>
      <c r="F8073" s="61"/>
      <c r="G8073" s="61"/>
      <c r="H8073" s="61"/>
      <c r="I8073" s="61"/>
      <c r="J8073" s="61"/>
      <c r="K8073" s="61"/>
    </row>
    <row r="8074" spans="1:11">
      <c r="A8074" s="62" t="str">
        <f>IF(Encodage!A8074="","",IF(COUNTIF($A$2:A8073,Encodage!A8074),"",IF(AND(Encodage!A8074&gt;=$G$2,Encodage!A8074&lt;=$H$2),Encodage!B8074,"")))</f>
        <v/>
      </c>
      <c r="B8074" s="62" t="str">
        <f>IF(A8074="","",IF(COUNTIF($A$2:B8073,Encodage!B8074)&gt;0,"",IF(AND(Encodage!B8074&gt;=$G$2,Encodage!A8074&lt;=$H$2),Encodage!C8074,"")))</f>
        <v/>
      </c>
      <c r="C8074" s="62"/>
      <c r="D8074" s="61"/>
      <c r="E8074" s="61"/>
      <c r="F8074" s="61"/>
      <c r="G8074" s="61"/>
      <c r="H8074" s="61"/>
      <c r="I8074" s="61"/>
      <c r="J8074" s="61"/>
      <c r="K8074" s="61"/>
    </row>
    <row r="8075" spans="1:11">
      <c r="A8075" s="62" t="str">
        <f>IF(Encodage!A8075="","",IF(COUNTIF($A$2:A8074,Encodage!A8075),"",IF(AND(Encodage!A8075&gt;=$G$2,Encodage!A8075&lt;=$H$2),Encodage!B8075,"")))</f>
        <v/>
      </c>
      <c r="B8075" s="62" t="str">
        <f>IF(A8075="","",IF(COUNTIF($A$2:B8074,Encodage!B8075)&gt;0,"",IF(AND(Encodage!B8075&gt;=$G$2,Encodage!A8075&lt;=$H$2),Encodage!C8075,"")))</f>
        <v/>
      </c>
      <c r="C8075" s="62"/>
      <c r="D8075" s="61"/>
      <c r="E8075" s="61"/>
      <c r="F8075" s="61"/>
      <c r="G8075" s="61"/>
      <c r="H8075" s="61"/>
      <c r="I8075" s="61"/>
      <c r="J8075" s="61"/>
      <c r="K8075" s="61"/>
    </row>
    <row r="8076" spans="1:11">
      <c r="A8076" s="62" t="str">
        <f>IF(Encodage!A8076="","",IF(COUNTIF($A$2:A8075,Encodage!A8076),"",IF(AND(Encodage!A8076&gt;=$G$2,Encodage!A8076&lt;=$H$2),Encodage!B8076,"")))</f>
        <v/>
      </c>
      <c r="B8076" s="62" t="str">
        <f>IF(A8076="","",IF(COUNTIF($A$2:B8075,Encodage!B8076)&gt;0,"",IF(AND(Encodage!B8076&gt;=$G$2,Encodage!A8076&lt;=$H$2),Encodage!C8076,"")))</f>
        <v/>
      </c>
      <c r="C8076" s="62"/>
      <c r="D8076" s="61"/>
      <c r="E8076" s="61"/>
      <c r="F8076" s="61"/>
      <c r="G8076" s="61"/>
      <c r="H8076" s="61"/>
      <c r="I8076" s="61"/>
      <c r="J8076" s="61"/>
      <c r="K8076" s="61"/>
    </row>
    <row r="8077" spans="1:11">
      <c r="A8077" s="62" t="str">
        <f>IF(Encodage!A8077="","",IF(COUNTIF($A$2:A8076,Encodage!A8077),"",IF(AND(Encodage!A8077&gt;=$G$2,Encodage!A8077&lt;=$H$2),Encodage!B8077,"")))</f>
        <v/>
      </c>
      <c r="B8077" s="62" t="str">
        <f>IF(A8077="","",IF(COUNTIF($A$2:B8076,Encodage!B8077)&gt;0,"",IF(AND(Encodage!B8077&gt;=$G$2,Encodage!A8077&lt;=$H$2),Encodage!C8077,"")))</f>
        <v/>
      </c>
      <c r="C8077" s="62"/>
      <c r="D8077" s="61"/>
      <c r="E8077" s="61"/>
      <c r="F8077" s="61"/>
      <c r="G8077" s="61"/>
      <c r="H8077" s="61"/>
      <c r="I8077" s="61"/>
      <c r="J8077" s="61"/>
      <c r="K8077" s="61"/>
    </row>
    <row r="8078" spans="1:11">
      <c r="A8078" s="62" t="str">
        <f>IF(Encodage!A8078="","",IF(COUNTIF($A$2:A8077,Encodage!A8078),"",IF(AND(Encodage!A8078&gt;=$G$2,Encodage!A8078&lt;=$H$2),Encodage!B8078,"")))</f>
        <v/>
      </c>
      <c r="B8078" s="62" t="str">
        <f>IF(A8078="","",IF(COUNTIF($A$2:B8077,Encodage!B8078)&gt;0,"",IF(AND(Encodage!B8078&gt;=$G$2,Encodage!A8078&lt;=$H$2),Encodage!C8078,"")))</f>
        <v/>
      </c>
      <c r="C8078" s="62"/>
      <c r="D8078" s="61"/>
      <c r="E8078" s="61"/>
      <c r="F8078" s="61"/>
      <c r="G8078" s="61"/>
      <c r="H8078" s="61"/>
      <c r="I8078" s="61"/>
      <c r="J8078" s="61"/>
      <c r="K8078" s="61"/>
    </row>
    <row r="8079" spans="1:11">
      <c r="A8079" s="62" t="str">
        <f>IF(Encodage!A8079="","",IF(COUNTIF($A$2:A8078,Encodage!A8079),"",IF(AND(Encodage!A8079&gt;=$G$2,Encodage!A8079&lt;=$H$2),Encodage!B8079,"")))</f>
        <v/>
      </c>
      <c r="B8079" s="62" t="str">
        <f>IF(A8079="","",IF(COUNTIF($A$2:B8078,Encodage!B8079)&gt;0,"",IF(AND(Encodage!B8079&gt;=$G$2,Encodage!A8079&lt;=$H$2),Encodage!C8079,"")))</f>
        <v/>
      </c>
      <c r="C8079" s="62"/>
      <c r="D8079" s="61"/>
      <c r="E8079" s="61"/>
      <c r="F8079" s="61"/>
      <c r="G8079" s="61"/>
      <c r="H8079" s="61"/>
      <c r="I8079" s="61"/>
      <c r="J8079" s="61"/>
      <c r="K8079" s="61"/>
    </row>
    <row r="8080" spans="1:11">
      <c r="A8080" s="62" t="str">
        <f>IF(Encodage!A8080="","",IF(COUNTIF($A$2:A8079,Encodage!A8080),"",IF(AND(Encodage!A8080&gt;=$G$2,Encodage!A8080&lt;=$H$2),Encodage!B8080,"")))</f>
        <v/>
      </c>
      <c r="B8080" s="62" t="str">
        <f>IF(A8080="","",IF(COUNTIF($A$2:B8079,Encodage!B8080)&gt;0,"",IF(AND(Encodage!B8080&gt;=$G$2,Encodage!A8080&lt;=$H$2),Encodage!C8080,"")))</f>
        <v/>
      </c>
      <c r="C8080" s="62"/>
      <c r="D8080" s="61"/>
      <c r="E8080" s="61"/>
      <c r="F8080" s="61"/>
      <c r="G8080" s="61"/>
      <c r="H8080" s="61"/>
      <c r="I8080" s="61"/>
      <c r="J8080" s="61"/>
      <c r="K8080" s="61"/>
    </row>
    <row r="8081" spans="1:11">
      <c r="A8081" s="62" t="str">
        <f>IF(Encodage!A8081="","",IF(COUNTIF($A$2:A8080,Encodage!A8081),"",IF(AND(Encodage!A8081&gt;=$G$2,Encodage!A8081&lt;=$H$2),Encodage!B8081,"")))</f>
        <v/>
      </c>
      <c r="B8081" s="62" t="str">
        <f>IF(A8081="","",IF(COUNTIF($A$2:B8080,Encodage!B8081)&gt;0,"",IF(AND(Encodage!B8081&gt;=$G$2,Encodage!A8081&lt;=$H$2),Encodage!C8081,"")))</f>
        <v/>
      </c>
      <c r="C8081" s="62"/>
      <c r="D8081" s="61"/>
      <c r="E8081" s="61"/>
      <c r="F8081" s="61"/>
      <c r="G8081" s="61"/>
      <c r="H8081" s="61"/>
      <c r="I8081" s="61"/>
      <c r="J8081" s="61"/>
      <c r="K8081" s="61"/>
    </row>
    <row r="8082" spans="1:11">
      <c r="A8082" s="62" t="str">
        <f>IF(Encodage!A8082="","",IF(COUNTIF($A$2:A8081,Encodage!A8082),"",IF(AND(Encodage!A8082&gt;=$G$2,Encodage!A8082&lt;=$H$2),Encodage!B8082,"")))</f>
        <v/>
      </c>
      <c r="B8082" s="62" t="str">
        <f>IF(A8082="","",IF(COUNTIF($A$2:B8081,Encodage!B8082)&gt;0,"",IF(AND(Encodage!B8082&gt;=$G$2,Encodage!A8082&lt;=$H$2),Encodage!C8082,"")))</f>
        <v/>
      </c>
      <c r="C8082" s="62"/>
      <c r="D8082" s="61"/>
      <c r="E8082" s="61"/>
      <c r="F8082" s="61"/>
      <c r="G8082" s="61"/>
      <c r="H8082" s="61"/>
      <c r="I8082" s="61"/>
      <c r="J8082" s="61"/>
      <c r="K8082" s="61"/>
    </row>
    <row r="8083" spans="1:11">
      <c r="A8083" s="62" t="str">
        <f>IF(Encodage!A8083="","",IF(COUNTIF($A$2:A8082,Encodage!A8083),"",IF(AND(Encodage!A8083&gt;=$G$2,Encodage!A8083&lt;=$H$2),Encodage!B8083,"")))</f>
        <v/>
      </c>
      <c r="B8083" s="62" t="str">
        <f>IF(A8083="","",IF(COUNTIF($A$2:B8082,Encodage!B8083)&gt;0,"",IF(AND(Encodage!B8083&gt;=$G$2,Encodage!A8083&lt;=$H$2),Encodage!C8083,"")))</f>
        <v/>
      </c>
      <c r="C8083" s="62"/>
      <c r="D8083" s="61"/>
      <c r="E8083" s="61"/>
      <c r="F8083" s="61"/>
      <c r="G8083" s="61"/>
      <c r="H8083" s="61"/>
      <c r="I8083" s="61"/>
      <c r="J8083" s="61"/>
      <c r="K8083" s="61"/>
    </row>
    <row r="8084" spans="1:11">
      <c r="A8084" s="62" t="str">
        <f>IF(Encodage!A8084="","",IF(COUNTIF($A$2:A8083,Encodage!A8084),"",IF(AND(Encodage!A8084&gt;=$G$2,Encodage!A8084&lt;=$H$2),Encodage!B8084,"")))</f>
        <v/>
      </c>
      <c r="B8084" s="62" t="str">
        <f>IF(A8084="","",IF(COUNTIF($A$2:B8083,Encodage!B8084)&gt;0,"",IF(AND(Encodage!B8084&gt;=$G$2,Encodage!A8084&lt;=$H$2),Encodage!C8084,"")))</f>
        <v/>
      </c>
      <c r="C8084" s="62"/>
      <c r="D8084" s="61"/>
      <c r="E8084" s="61"/>
      <c r="F8084" s="61"/>
      <c r="G8084" s="61"/>
      <c r="H8084" s="61"/>
      <c r="I8084" s="61"/>
      <c r="J8084" s="61"/>
      <c r="K8084" s="61"/>
    </row>
    <row r="8085" spans="1:11">
      <c r="A8085" s="62" t="str">
        <f>IF(Encodage!A8085="","",IF(COUNTIF($A$2:A8084,Encodage!A8085),"",IF(AND(Encodage!A8085&gt;=$G$2,Encodage!A8085&lt;=$H$2),Encodage!B8085,"")))</f>
        <v/>
      </c>
      <c r="B8085" s="62" t="str">
        <f>IF(A8085="","",IF(COUNTIF($A$2:B8084,Encodage!B8085)&gt;0,"",IF(AND(Encodage!B8085&gt;=$G$2,Encodage!A8085&lt;=$H$2),Encodage!C8085,"")))</f>
        <v/>
      </c>
      <c r="C8085" s="62"/>
      <c r="D8085" s="61"/>
      <c r="E8085" s="61"/>
      <c r="F8085" s="61"/>
      <c r="G8085" s="61"/>
      <c r="H8085" s="61"/>
      <c r="I8085" s="61"/>
      <c r="J8085" s="61"/>
      <c r="K8085" s="61"/>
    </row>
    <row r="8086" spans="1:11">
      <c r="A8086" s="62" t="str">
        <f>IF(Encodage!A8086="","",IF(COUNTIF($A$2:A8085,Encodage!A8086),"",IF(AND(Encodage!A8086&gt;=$G$2,Encodage!A8086&lt;=$H$2),Encodage!B8086,"")))</f>
        <v/>
      </c>
      <c r="B8086" s="62" t="str">
        <f>IF(A8086="","",IF(COUNTIF($A$2:B8085,Encodage!B8086)&gt;0,"",IF(AND(Encodage!B8086&gt;=$G$2,Encodage!A8086&lt;=$H$2),Encodage!C8086,"")))</f>
        <v/>
      </c>
      <c r="C8086" s="62"/>
      <c r="D8086" s="61"/>
      <c r="E8086" s="61"/>
      <c r="F8086" s="61"/>
      <c r="G8086" s="61"/>
      <c r="H8086" s="61"/>
      <c r="I8086" s="61"/>
      <c r="J8086" s="61"/>
      <c r="K8086" s="61"/>
    </row>
    <row r="8087" spans="1:11">
      <c r="A8087" s="62" t="str">
        <f>IF(Encodage!A8087="","",IF(COUNTIF($A$2:A8086,Encodage!A8087),"",IF(AND(Encodage!A8087&gt;=$G$2,Encodage!A8087&lt;=$H$2),Encodage!B8087,"")))</f>
        <v/>
      </c>
      <c r="B8087" s="62" t="str">
        <f>IF(A8087="","",IF(COUNTIF($A$2:B8086,Encodage!B8087)&gt;0,"",IF(AND(Encodage!B8087&gt;=$G$2,Encodage!A8087&lt;=$H$2),Encodage!C8087,"")))</f>
        <v/>
      </c>
      <c r="C8087" s="62"/>
      <c r="D8087" s="61"/>
      <c r="E8087" s="61"/>
      <c r="F8087" s="61"/>
      <c r="G8087" s="61"/>
      <c r="H8087" s="61"/>
      <c r="I8087" s="61"/>
      <c r="J8087" s="61"/>
      <c r="K8087" s="61"/>
    </row>
    <row r="8088" spans="1:11">
      <c r="A8088" s="62" t="str">
        <f>IF(Encodage!A8088="","",IF(COUNTIF($A$2:A8087,Encodage!A8088),"",IF(AND(Encodage!A8088&gt;=$G$2,Encodage!A8088&lt;=$H$2),Encodage!B8088,"")))</f>
        <v/>
      </c>
      <c r="B8088" s="62" t="str">
        <f>IF(A8088="","",IF(COUNTIF($A$2:B8087,Encodage!B8088)&gt;0,"",IF(AND(Encodage!B8088&gt;=$G$2,Encodage!A8088&lt;=$H$2),Encodage!C8088,"")))</f>
        <v/>
      </c>
      <c r="C8088" s="62"/>
      <c r="D8088" s="61"/>
      <c r="E8088" s="61"/>
      <c r="F8088" s="61"/>
      <c r="G8088" s="61"/>
      <c r="H8088" s="61"/>
      <c r="I8088" s="61"/>
      <c r="J8088" s="61"/>
      <c r="K8088" s="61"/>
    </row>
    <row r="8089" spans="1:11">
      <c r="A8089" s="62" t="str">
        <f>IF(Encodage!A8089="","",IF(COUNTIF($A$2:A8088,Encodage!A8089),"",IF(AND(Encodage!A8089&gt;=$G$2,Encodage!A8089&lt;=$H$2),Encodage!B8089,"")))</f>
        <v/>
      </c>
      <c r="B8089" s="62" t="str">
        <f>IF(A8089="","",IF(COUNTIF($A$2:B8088,Encodage!B8089)&gt;0,"",IF(AND(Encodage!B8089&gt;=$G$2,Encodage!A8089&lt;=$H$2),Encodage!C8089,"")))</f>
        <v/>
      </c>
      <c r="C8089" s="62"/>
      <c r="D8089" s="61"/>
      <c r="E8089" s="61"/>
      <c r="F8089" s="61"/>
      <c r="G8089" s="61"/>
      <c r="H8089" s="61"/>
      <c r="I8089" s="61"/>
      <c r="J8089" s="61"/>
      <c r="K8089" s="61"/>
    </row>
    <row r="8090" spans="1:11">
      <c r="A8090" s="62" t="str">
        <f>IF(Encodage!A8090="","",IF(COUNTIF($A$2:A8089,Encodage!A8090),"",IF(AND(Encodage!A8090&gt;=$G$2,Encodage!A8090&lt;=$H$2),Encodage!B8090,"")))</f>
        <v/>
      </c>
      <c r="B8090" s="62" t="str">
        <f>IF(A8090="","",IF(COUNTIF($A$2:B8089,Encodage!B8090)&gt;0,"",IF(AND(Encodage!B8090&gt;=$G$2,Encodage!A8090&lt;=$H$2),Encodage!C8090,"")))</f>
        <v/>
      </c>
      <c r="C8090" s="62"/>
      <c r="D8090" s="61"/>
      <c r="E8090" s="61"/>
      <c r="F8090" s="61"/>
      <c r="G8090" s="61"/>
      <c r="H8090" s="61"/>
      <c r="I8090" s="61"/>
      <c r="J8090" s="61"/>
      <c r="K8090" s="61"/>
    </row>
    <row r="8091" spans="1:11">
      <c r="A8091" s="62" t="str">
        <f>IF(Encodage!A8091="","",IF(COUNTIF($A$2:A8090,Encodage!A8091),"",IF(AND(Encodage!A8091&gt;=$G$2,Encodage!A8091&lt;=$H$2),Encodage!B8091,"")))</f>
        <v/>
      </c>
      <c r="B8091" s="62" t="str">
        <f>IF(A8091="","",IF(COUNTIF($A$2:B8090,Encodage!B8091)&gt;0,"",IF(AND(Encodage!B8091&gt;=$G$2,Encodage!A8091&lt;=$H$2),Encodage!C8091,"")))</f>
        <v/>
      </c>
      <c r="C8091" s="62"/>
      <c r="D8091" s="61"/>
      <c r="E8091" s="61"/>
      <c r="F8091" s="61"/>
      <c r="G8091" s="61"/>
      <c r="H8091" s="61"/>
      <c r="I8091" s="61"/>
      <c r="J8091" s="61"/>
      <c r="K8091" s="61"/>
    </row>
    <row r="8092" spans="1:11">
      <c r="A8092" s="62" t="str">
        <f>IF(Encodage!A8092="","",IF(COUNTIF($A$2:A8091,Encodage!A8092),"",IF(AND(Encodage!A8092&gt;=$G$2,Encodage!A8092&lt;=$H$2),Encodage!B8092,"")))</f>
        <v/>
      </c>
      <c r="B8092" s="62" t="str">
        <f>IF(A8092="","",IF(COUNTIF($A$2:B8091,Encodage!B8092)&gt;0,"",IF(AND(Encodage!B8092&gt;=$G$2,Encodage!A8092&lt;=$H$2),Encodage!C8092,"")))</f>
        <v/>
      </c>
      <c r="C8092" s="62"/>
      <c r="D8092" s="61"/>
      <c r="E8092" s="61"/>
      <c r="F8092" s="61"/>
      <c r="G8092" s="61"/>
      <c r="H8092" s="61"/>
      <c r="I8092" s="61"/>
      <c r="J8092" s="61"/>
      <c r="K8092" s="61"/>
    </row>
    <row r="8093" spans="1:11">
      <c r="A8093" s="62" t="str">
        <f>IF(Encodage!A8093="","",IF(COUNTIF($A$2:A8092,Encodage!A8093),"",IF(AND(Encodage!A8093&gt;=$G$2,Encodage!A8093&lt;=$H$2),Encodage!B8093,"")))</f>
        <v/>
      </c>
      <c r="B8093" s="62" t="str">
        <f>IF(A8093="","",IF(COUNTIF($A$2:B8092,Encodage!B8093)&gt;0,"",IF(AND(Encodage!B8093&gt;=$G$2,Encodage!A8093&lt;=$H$2),Encodage!C8093,"")))</f>
        <v/>
      </c>
      <c r="C8093" s="62"/>
      <c r="D8093" s="61"/>
      <c r="E8093" s="61"/>
      <c r="F8093" s="61"/>
      <c r="G8093" s="61"/>
      <c r="H8093" s="61"/>
      <c r="I8093" s="61"/>
      <c r="J8093" s="61"/>
      <c r="K8093" s="61"/>
    </row>
    <row r="8094" spans="1:11">
      <c r="A8094" s="62" t="str">
        <f>IF(Encodage!A8094="","",IF(COUNTIF($A$2:A8093,Encodage!A8094),"",IF(AND(Encodage!A8094&gt;=$G$2,Encodage!A8094&lt;=$H$2),Encodage!B8094,"")))</f>
        <v/>
      </c>
      <c r="B8094" s="62" t="str">
        <f>IF(A8094="","",IF(COUNTIF($A$2:B8093,Encodage!B8094)&gt;0,"",IF(AND(Encodage!B8094&gt;=$G$2,Encodage!A8094&lt;=$H$2),Encodage!C8094,"")))</f>
        <v/>
      </c>
      <c r="C8094" s="62"/>
      <c r="D8094" s="61"/>
      <c r="E8094" s="61"/>
      <c r="F8094" s="61"/>
      <c r="G8094" s="61"/>
      <c r="H8094" s="61"/>
      <c r="I8094" s="61"/>
      <c r="J8094" s="61"/>
      <c r="K8094" s="61"/>
    </row>
    <row r="8095" spans="1:11">
      <c r="A8095" s="62" t="str">
        <f>IF(Encodage!A8095="","",IF(COUNTIF($A$2:A8094,Encodage!A8095),"",IF(AND(Encodage!A8095&gt;=$G$2,Encodage!A8095&lt;=$H$2),Encodage!B8095,"")))</f>
        <v/>
      </c>
      <c r="B8095" s="62" t="str">
        <f>IF(A8095="","",IF(COUNTIF($A$2:B8094,Encodage!B8095)&gt;0,"",IF(AND(Encodage!B8095&gt;=$G$2,Encodage!A8095&lt;=$H$2),Encodage!C8095,"")))</f>
        <v/>
      </c>
      <c r="C8095" s="62"/>
      <c r="D8095" s="61"/>
      <c r="E8095" s="61"/>
      <c r="F8095" s="61"/>
      <c r="G8095" s="61"/>
      <c r="H8095" s="61"/>
      <c r="I8095" s="61"/>
      <c r="J8095" s="61"/>
      <c r="K8095" s="61"/>
    </row>
    <row r="8096" spans="1:11">
      <c r="A8096" s="62" t="str">
        <f>IF(Encodage!A8096="","",IF(COUNTIF($A$2:A8095,Encodage!A8096),"",IF(AND(Encodage!A8096&gt;=$G$2,Encodage!A8096&lt;=$H$2),Encodage!B8096,"")))</f>
        <v/>
      </c>
      <c r="B8096" s="62" t="str">
        <f>IF(A8096="","",IF(COUNTIF($A$2:B8095,Encodage!B8096)&gt;0,"",IF(AND(Encodage!B8096&gt;=$G$2,Encodage!A8096&lt;=$H$2),Encodage!C8096,"")))</f>
        <v/>
      </c>
      <c r="C8096" s="62"/>
      <c r="D8096" s="61"/>
      <c r="E8096" s="61"/>
      <c r="F8096" s="61"/>
      <c r="G8096" s="61"/>
      <c r="H8096" s="61"/>
      <c r="I8096" s="61"/>
      <c r="J8096" s="61"/>
      <c r="K8096" s="61"/>
    </row>
    <row r="8097" spans="1:11">
      <c r="A8097" s="62" t="str">
        <f>IF(Encodage!A8097="","",IF(COUNTIF($A$2:A8096,Encodage!A8097),"",IF(AND(Encodage!A8097&gt;=$G$2,Encodage!A8097&lt;=$H$2),Encodage!B8097,"")))</f>
        <v/>
      </c>
      <c r="B8097" s="62" t="str">
        <f>IF(A8097="","",IF(COUNTIF($A$2:B8096,Encodage!B8097)&gt;0,"",IF(AND(Encodage!B8097&gt;=$G$2,Encodage!A8097&lt;=$H$2),Encodage!C8097,"")))</f>
        <v/>
      </c>
      <c r="C8097" s="62"/>
      <c r="D8097" s="61"/>
      <c r="E8097" s="61"/>
      <c r="F8097" s="61"/>
      <c r="G8097" s="61"/>
      <c r="H8097" s="61"/>
      <c r="I8097" s="61"/>
      <c r="J8097" s="61"/>
      <c r="K8097" s="61"/>
    </row>
    <row r="8098" spans="1:11">
      <c r="A8098" s="62" t="str">
        <f>IF(Encodage!A8098="","",IF(COUNTIF($A$2:A8097,Encodage!A8098),"",IF(AND(Encodage!A8098&gt;=$G$2,Encodage!A8098&lt;=$H$2),Encodage!B8098,"")))</f>
        <v/>
      </c>
      <c r="B8098" s="62" t="str">
        <f>IF(A8098="","",IF(COUNTIF($A$2:B8097,Encodage!B8098)&gt;0,"",IF(AND(Encodage!B8098&gt;=$G$2,Encodage!A8098&lt;=$H$2),Encodage!C8098,"")))</f>
        <v/>
      </c>
      <c r="C8098" s="62"/>
      <c r="D8098" s="61"/>
      <c r="E8098" s="61"/>
      <c r="F8098" s="61"/>
      <c r="G8098" s="61"/>
      <c r="H8098" s="61"/>
      <c r="I8098" s="61"/>
      <c r="J8098" s="61"/>
      <c r="K8098" s="61"/>
    </row>
    <row r="8099" spans="1:11">
      <c r="A8099" s="62" t="str">
        <f>IF(Encodage!A8099="","",IF(COUNTIF($A$2:A8098,Encodage!A8099),"",IF(AND(Encodage!A8099&gt;=$G$2,Encodage!A8099&lt;=$H$2),Encodage!B8099,"")))</f>
        <v/>
      </c>
      <c r="B8099" s="62" t="str">
        <f>IF(A8099="","",IF(COUNTIF($A$2:B8098,Encodage!B8099)&gt;0,"",IF(AND(Encodage!B8099&gt;=$G$2,Encodage!A8099&lt;=$H$2),Encodage!C8099,"")))</f>
        <v/>
      </c>
      <c r="C8099" s="62"/>
      <c r="D8099" s="61"/>
      <c r="E8099" s="61"/>
      <c r="F8099" s="61"/>
      <c r="G8099" s="61"/>
      <c r="H8099" s="61"/>
      <c r="I8099" s="61"/>
      <c r="J8099" s="61"/>
      <c r="K8099" s="61"/>
    </row>
    <row r="8100" spans="1:11">
      <c r="A8100" s="62" t="str">
        <f>IF(Encodage!A8100="","",IF(COUNTIF($A$2:A8099,Encodage!A8100),"",IF(AND(Encodage!A8100&gt;=$G$2,Encodage!A8100&lt;=$H$2),Encodage!B8100,"")))</f>
        <v/>
      </c>
      <c r="B8100" s="62" t="str">
        <f>IF(A8100="","",IF(COUNTIF($A$2:B8099,Encodage!B8100)&gt;0,"",IF(AND(Encodage!B8100&gt;=$G$2,Encodage!A8100&lt;=$H$2),Encodage!C8100,"")))</f>
        <v/>
      </c>
      <c r="C8100" s="62"/>
      <c r="D8100" s="61"/>
      <c r="E8100" s="61"/>
      <c r="F8100" s="61"/>
      <c r="G8100" s="61"/>
      <c r="H8100" s="61"/>
      <c r="I8100" s="61"/>
      <c r="J8100" s="61"/>
      <c r="K8100" s="61"/>
    </row>
    <row r="8101" spans="1:11">
      <c r="A8101" s="62" t="str">
        <f>IF(Encodage!A8101="","",IF(COUNTIF($A$2:A8100,Encodage!A8101),"",IF(AND(Encodage!A8101&gt;=$G$2,Encodage!A8101&lt;=$H$2),Encodage!B8101,"")))</f>
        <v/>
      </c>
      <c r="B8101" s="62" t="str">
        <f>IF(A8101="","",IF(COUNTIF($A$2:B8100,Encodage!B8101)&gt;0,"",IF(AND(Encodage!B8101&gt;=$G$2,Encodage!A8101&lt;=$H$2),Encodage!C8101,"")))</f>
        <v/>
      </c>
      <c r="C8101" s="62"/>
      <c r="D8101" s="61"/>
      <c r="E8101" s="61"/>
      <c r="F8101" s="61"/>
      <c r="G8101" s="61"/>
      <c r="H8101" s="61"/>
      <c r="I8101" s="61"/>
      <c r="J8101" s="61"/>
      <c r="K8101" s="61"/>
    </row>
    <row r="8102" spans="1:11">
      <c r="A8102" s="62" t="str">
        <f>IF(Encodage!A8102="","",IF(COUNTIF($A$2:A8101,Encodage!A8102),"",IF(AND(Encodage!A8102&gt;=$G$2,Encodage!A8102&lt;=$H$2),Encodage!B8102,"")))</f>
        <v/>
      </c>
      <c r="B8102" s="62" t="str">
        <f>IF(A8102="","",IF(COUNTIF($A$2:B8101,Encodage!B8102)&gt;0,"",IF(AND(Encodage!B8102&gt;=$G$2,Encodage!A8102&lt;=$H$2),Encodage!C8102,"")))</f>
        <v/>
      </c>
      <c r="C8102" s="62"/>
      <c r="D8102" s="61"/>
      <c r="E8102" s="61"/>
      <c r="F8102" s="61"/>
      <c r="G8102" s="61"/>
      <c r="H8102" s="61"/>
      <c r="I8102" s="61"/>
      <c r="J8102" s="61"/>
      <c r="K8102" s="61"/>
    </row>
    <row r="8103" spans="1:11">
      <c r="A8103" s="62" t="str">
        <f>IF(Encodage!A8103="","",IF(COUNTIF($A$2:A8102,Encodage!A8103),"",IF(AND(Encodage!A8103&gt;=$G$2,Encodage!A8103&lt;=$H$2),Encodage!B8103,"")))</f>
        <v/>
      </c>
      <c r="B8103" s="62" t="str">
        <f>IF(A8103="","",IF(COUNTIF($A$2:B8102,Encodage!B8103)&gt;0,"",IF(AND(Encodage!B8103&gt;=$G$2,Encodage!A8103&lt;=$H$2),Encodage!C8103,"")))</f>
        <v/>
      </c>
      <c r="C8103" s="62"/>
      <c r="D8103" s="61"/>
      <c r="E8103" s="61"/>
      <c r="F8103" s="61"/>
      <c r="G8103" s="61"/>
      <c r="H8103" s="61"/>
      <c r="I8103" s="61"/>
      <c r="J8103" s="61"/>
      <c r="K8103" s="61"/>
    </row>
    <row r="8104" spans="1:11">
      <c r="A8104" s="62" t="str">
        <f>IF(Encodage!A8104="","",IF(COUNTIF($A$2:A8103,Encodage!A8104),"",IF(AND(Encodage!A8104&gt;=$G$2,Encodage!A8104&lt;=$H$2),Encodage!B8104,"")))</f>
        <v/>
      </c>
      <c r="B8104" s="62" t="str">
        <f>IF(A8104="","",IF(COUNTIF($A$2:B8103,Encodage!B8104)&gt;0,"",IF(AND(Encodage!B8104&gt;=$G$2,Encodage!A8104&lt;=$H$2),Encodage!C8104,"")))</f>
        <v/>
      </c>
      <c r="C8104" s="62"/>
      <c r="D8104" s="61"/>
      <c r="E8104" s="61"/>
      <c r="F8104" s="61"/>
      <c r="G8104" s="61"/>
      <c r="H8104" s="61"/>
      <c r="I8104" s="61"/>
      <c r="J8104" s="61"/>
      <c r="K8104" s="61"/>
    </row>
    <row r="8105" spans="1:11">
      <c r="A8105" s="62" t="str">
        <f>IF(Encodage!A8105="","",IF(COUNTIF($A$2:A8104,Encodage!A8105),"",IF(AND(Encodage!A8105&gt;=$G$2,Encodage!A8105&lt;=$H$2),Encodage!B8105,"")))</f>
        <v/>
      </c>
      <c r="B8105" s="62" t="str">
        <f>IF(A8105="","",IF(COUNTIF($A$2:B8104,Encodage!B8105)&gt;0,"",IF(AND(Encodage!B8105&gt;=$G$2,Encodage!A8105&lt;=$H$2),Encodage!C8105,"")))</f>
        <v/>
      </c>
      <c r="C8105" s="62"/>
      <c r="D8105" s="61"/>
      <c r="E8105" s="61"/>
      <c r="F8105" s="61"/>
      <c r="G8105" s="61"/>
      <c r="H8105" s="61"/>
      <c r="I8105" s="61"/>
      <c r="J8105" s="61"/>
      <c r="K8105" s="61"/>
    </row>
    <row r="8106" spans="1:11">
      <c r="A8106" s="62" t="str">
        <f>IF(Encodage!A8106="","",IF(COUNTIF($A$2:A8105,Encodage!A8106),"",IF(AND(Encodage!A8106&gt;=$G$2,Encodage!A8106&lt;=$H$2),Encodage!B8106,"")))</f>
        <v/>
      </c>
      <c r="B8106" s="62" t="str">
        <f>IF(A8106="","",IF(COUNTIF($A$2:B8105,Encodage!B8106)&gt;0,"",IF(AND(Encodage!B8106&gt;=$G$2,Encodage!A8106&lt;=$H$2),Encodage!C8106,"")))</f>
        <v/>
      </c>
      <c r="C8106" s="62"/>
      <c r="D8106" s="61"/>
      <c r="E8106" s="61"/>
      <c r="F8106" s="61"/>
      <c r="G8106" s="61"/>
      <c r="H8106" s="61"/>
      <c r="I8106" s="61"/>
      <c r="J8106" s="61"/>
      <c r="K8106" s="61"/>
    </row>
    <row r="8107" spans="1:11">
      <c r="A8107" s="62" t="str">
        <f>IF(Encodage!A8107="","",IF(COUNTIF($A$2:A8106,Encodage!A8107),"",IF(AND(Encodage!A8107&gt;=$G$2,Encodage!A8107&lt;=$H$2),Encodage!B8107,"")))</f>
        <v/>
      </c>
      <c r="B8107" s="62" t="str">
        <f>IF(A8107="","",IF(COUNTIF($A$2:B8106,Encodage!B8107)&gt;0,"",IF(AND(Encodage!B8107&gt;=$G$2,Encodage!A8107&lt;=$H$2),Encodage!C8107,"")))</f>
        <v/>
      </c>
      <c r="C8107" s="62"/>
      <c r="D8107" s="61"/>
      <c r="E8107" s="61"/>
      <c r="F8107" s="61"/>
      <c r="G8107" s="61"/>
      <c r="H8107" s="61"/>
      <c r="I8107" s="61"/>
      <c r="J8107" s="61"/>
      <c r="K8107" s="61"/>
    </row>
    <row r="8108" spans="1:11">
      <c r="A8108" s="62" t="str">
        <f>IF(Encodage!A8108="","",IF(COUNTIF($A$2:A8107,Encodage!A8108),"",IF(AND(Encodage!A8108&gt;=$G$2,Encodage!A8108&lt;=$H$2),Encodage!B8108,"")))</f>
        <v/>
      </c>
      <c r="B8108" s="62" t="str">
        <f>IF(A8108="","",IF(COUNTIF($A$2:B8107,Encodage!B8108)&gt;0,"",IF(AND(Encodage!B8108&gt;=$G$2,Encodage!A8108&lt;=$H$2),Encodage!C8108,"")))</f>
        <v/>
      </c>
      <c r="C8108" s="62"/>
      <c r="D8108" s="61"/>
      <c r="E8108" s="61"/>
      <c r="F8108" s="61"/>
      <c r="G8108" s="61"/>
      <c r="H8108" s="61"/>
      <c r="I8108" s="61"/>
      <c r="J8108" s="61"/>
      <c r="K8108" s="61"/>
    </row>
    <row r="8109" spans="1:11">
      <c r="A8109" s="62" t="str">
        <f>IF(Encodage!A8109="","",IF(COUNTIF($A$2:A8108,Encodage!A8109),"",IF(AND(Encodage!A8109&gt;=$G$2,Encodage!A8109&lt;=$H$2),Encodage!B8109,"")))</f>
        <v/>
      </c>
      <c r="B8109" s="62" t="str">
        <f>IF(A8109="","",IF(COUNTIF($A$2:B8108,Encodage!B8109)&gt;0,"",IF(AND(Encodage!B8109&gt;=$G$2,Encodage!A8109&lt;=$H$2),Encodage!C8109,"")))</f>
        <v/>
      </c>
      <c r="C8109" s="62"/>
      <c r="D8109" s="61"/>
      <c r="E8109" s="61"/>
      <c r="F8109" s="61"/>
      <c r="G8109" s="61"/>
      <c r="H8109" s="61"/>
      <c r="I8109" s="61"/>
      <c r="J8109" s="61"/>
      <c r="K8109" s="61"/>
    </row>
    <row r="8110" spans="1:11">
      <c r="A8110" s="62" t="str">
        <f>IF(Encodage!A8110="","",IF(COUNTIF($A$2:A8109,Encodage!A8110),"",IF(AND(Encodage!A8110&gt;=$G$2,Encodage!A8110&lt;=$H$2),Encodage!B8110,"")))</f>
        <v/>
      </c>
      <c r="B8110" s="62" t="str">
        <f>IF(A8110="","",IF(COUNTIF($A$2:B8109,Encodage!B8110)&gt;0,"",IF(AND(Encodage!B8110&gt;=$G$2,Encodage!A8110&lt;=$H$2),Encodage!C8110,"")))</f>
        <v/>
      </c>
      <c r="C8110" s="62"/>
      <c r="D8110" s="61"/>
      <c r="E8110" s="61"/>
      <c r="F8110" s="61"/>
      <c r="G8110" s="61"/>
      <c r="H8110" s="61"/>
      <c r="I8110" s="61"/>
      <c r="J8110" s="61"/>
      <c r="K8110" s="61"/>
    </row>
    <row r="8111" spans="1:11">
      <c r="A8111" s="62" t="str">
        <f>IF(Encodage!A8111="","",IF(COUNTIF($A$2:A8110,Encodage!A8111),"",IF(AND(Encodage!A8111&gt;=$G$2,Encodage!A8111&lt;=$H$2),Encodage!B8111,"")))</f>
        <v/>
      </c>
      <c r="B8111" s="62" t="str">
        <f>IF(A8111="","",IF(COUNTIF($A$2:B8110,Encodage!B8111)&gt;0,"",IF(AND(Encodage!B8111&gt;=$G$2,Encodage!A8111&lt;=$H$2),Encodage!C8111,"")))</f>
        <v/>
      </c>
      <c r="C8111" s="62"/>
      <c r="D8111" s="61"/>
      <c r="E8111" s="61"/>
      <c r="F8111" s="61"/>
      <c r="G8111" s="61"/>
      <c r="H8111" s="61"/>
      <c r="I8111" s="61"/>
      <c r="J8111" s="61"/>
      <c r="K8111" s="61"/>
    </row>
    <row r="8112" spans="1:11">
      <c r="A8112" s="62" t="str">
        <f>IF(Encodage!A8112="","",IF(COUNTIF($A$2:A8111,Encodage!A8112),"",IF(AND(Encodage!A8112&gt;=$G$2,Encodage!A8112&lt;=$H$2),Encodage!B8112,"")))</f>
        <v/>
      </c>
      <c r="B8112" s="62" t="str">
        <f>IF(A8112="","",IF(COUNTIF($A$2:B8111,Encodage!B8112)&gt;0,"",IF(AND(Encodage!B8112&gt;=$G$2,Encodage!A8112&lt;=$H$2),Encodage!C8112,"")))</f>
        <v/>
      </c>
      <c r="C8112" s="62"/>
      <c r="D8112" s="61"/>
      <c r="E8112" s="61"/>
      <c r="F8112" s="61"/>
      <c r="G8112" s="61"/>
      <c r="H8112" s="61"/>
      <c r="I8112" s="61"/>
      <c r="J8112" s="61"/>
      <c r="K8112" s="61"/>
    </row>
    <row r="8113" spans="1:11">
      <c r="A8113" s="62" t="str">
        <f>IF(Encodage!A8113="","",IF(COUNTIF($A$2:A8112,Encodage!A8113),"",IF(AND(Encodage!A8113&gt;=$G$2,Encodage!A8113&lt;=$H$2),Encodage!B8113,"")))</f>
        <v/>
      </c>
      <c r="B8113" s="62" t="str">
        <f>IF(A8113="","",IF(COUNTIF($A$2:B8112,Encodage!B8113)&gt;0,"",IF(AND(Encodage!B8113&gt;=$G$2,Encodage!A8113&lt;=$H$2),Encodage!C8113,"")))</f>
        <v/>
      </c>
      <c r="C8113" s="62"/>
      <c r="D8113" s="61"/>
      <c r="E8113" s="61"/>
      <c r="F8113" s="61"/>
      <c r="G8113" s="61"/>
      <c r="H8113" s="61"/>
      <c r="I8113" s="61"/>
      <c r="J8113" s="61"/>
      <c r="K8113" s="61"/>
    </row>
    <row r="8114" spans="1:11">
      <c r="A8114" s="62" t="str">
        <f>IF(Encodage!A8114="","",IF(COUNTIF($A$2:A8113,Encodage!A8114),"",IF(AND(Encodage!A8114&gt;=$G$2,Encodage!A8114&lt;=$H$2),Encodage!B8114,"")))</f>
        <v/>
      </c>
      <c r="B8114" s="62" t="str">
        <f>IF(A8114="","",IF(COUNTIF($A$2:B8113,Encodage!B8114)&gt;0,"",IF(AND(Encodage!B8114&gt;=$G$2,Encodage!A8114&lt;=$H$2),Encodage!C8114,"")))</f>
        <v/>
      </c>
      <c r="C8114" s="62"/>
      <c r="D8114" s="61"/>
      <c r="E8114" s="61"/>
      <c r="F8114" s="61"/>
      <c r="G8114" s="61"/>
      <c r="H8114" s="61"/>
      <c r="I8114" s="61"/>
      <c r="J8114" s="61"/>
      <c r="K8114" s="61"/>
    </row>
    <row r="8115" spans="1:11">
      <c r="A8115" s="62" t="str">
        <f>IF(Encodage!A8115="","",IF(COUNTIF($A$2:A8114,Encodage!A8115),"",IF(AND(Encodage!A8115&gt;=$G$2,Encodage!A8115&lt;=$H$2),Encodage!B8115,"")))</f>
        <v/>
      </c>
      <c r="B8115" s="62" t="str">
        <f>IF(A8115="","",IF(COUNTIF($A$2:B8114,Encodage!B8115)&gt;0,"",IF(AND(Encodage!B8115&gt;=$G$2,Encodage!A8115&lt;=$H$2),Encodage!C8115,"")))</f>
        <v/>
      </c>
      <c r="C8115" s="62"/>
      <c r="D8115" s="61"/>
      <c r="E8115" s="61"/>
      <c r="F8115" s="61"/>
      <c r="G8115" s="61"/>
      <c r="H8115" s="61"/>
      <c r="I8115" s="61"/>
      <c r="J8115" s="61"/>
      <c r="K8115" s="61"/>
    </row>
    <row r="8116" spans="1:11">
      <c r="A8116" s="62" t="str">
        <f>IF(Encodage!A8116="","",IF(COUNTIF($A$2:A8115,Encodage!A8116),"",IF(AND(Encodage!A8116&gt;=$G$2,Encodage!A8116&lt;=$H$2),Encodage!B8116,"")))</f>
        <v/>
      </c>
      <c r="B8116" s="62" t="str">
        <f>IF(A8116="","",IF(COUNTIF($A$2:B8115,Encodage!B8116)&gt;0,"",IF(AND(Encodage!B8116&gt;=$G$2,Encodage!A8116&lt;=$H$2),Encodage!C8116,"")))</f>
        <v/>
      </c>
      <c r="C8116" s="62"/>
      <c r="D8116" s="61"/>
      <c r="E8116" s="61"/>
      <c r="F8116" s="61"/>
      <c r="G8116" s="61"/>
      <c r="H8116" s="61"/>
      <c r="I8116" s="61"/>
      <c r="J8116" s="61"/>
      <c r="K8116" s="61"/>
    </row>
    <row r="8117" spans="1:11">
      <c r="A8117" s="62" t="str">
        <f>IF(Encodage!A8117="","",IF(COUNTIF($A$2:A8116,Encodage!A8117),"",IF(AND(Encodage!A8117&gt;=$G$2,Encodage!A8117&lt;=$H$2),Encodage!B8117,"")))</f>
        <v/>
      </c>
      <c r="B8117" s="62" t="str">
        <f>IF(A8117="","",IF(COUNTIF($A$2:B8116,Encodage!B8117)&gt;0,"",IF(AND(Encodage!B8117&gt;=$G$2,Encodage!A8117&lt;=$H$2),Encodage!C8117,"")))</f>
        <v/>
      </c>
      <c r="C8117" s="62"/>
      <c r="D8117" s="61"/>
      <c r="E8117" s="61"/>
      <c r="F8117" s="61"/>
      <c r="G8117" s="61"/>
      <c r="H8117" s="61"/>
      <c r="I8117" s="61"/>
      <c r="J8117" s="61"/>
      <c r="K8117" s="61"/>
    </row>
    <row r="8118" spans="1:11">
      <c r="A8118" s="62" t="str">
        <f>IF(Encodage!A8118="","",IF(COUNTIF($A$2:A8117,Encodage!A8118),"",IF(AND(Encodage!A8118&gt;=$G$2,Encodage!A8118&lt;=$H$2),Encodage!B8118,"")))</f>
        <v/>
      </c>
      <c r="B8118" s="62" t="str">
        <f>IF(A8118="","",IF(COUNTIF($A$2:B8117,Encodage!B8118)&gt;0,"",IF(AND(Encodage!B8118&gt;=$G$2,Encodage!A8118&lt;=$H$2),Encodage!C8118,"")))</f>
        <v/>
      </c>
      <c r="C8118" s="62"/>
      <c r="D8118" s="61"/>
      <c r="E8118" s="61"/>
      <c r="F8118" s="61"/>
      <c r="G8118" s="61"/>
      <c r="H8118" s="61"/>
      <c r="I8118" s="61"/>
      <c r="J8118" s="61"/>
      <c r="K8118" s="61"/>
    </row>
    <row r="8119" spans="1:11">
      <c r="A8119" s="62" t="str">
        <f>IF(Encodage!A8119="","",IF(COUNTIF($A$2:A8118,Encodage!A8119),"",IF(AND(Encodage!A8119&gt;=$G$2,Encodage!A8119&lt;=$H$2),Encodage!B8119,"")))</f>
        <v/>
      </c>
      <c r="B8119" s="62" t="str">
        <f>IF(A8119="","",IF(COUNTIF($A$2:B8118,Encodage!B8119)&gt;0,"",IF(AND(Encodage!B8119&gt;=$G$2,Encodage!A8119&lt;=$H$2),Encodage!C8119,"")))</f>
        <v/>
      </c>
      <c r="C8119" s="62"/>
      <c r="D8119" s="61"/>
      <c r="E8119" s="61"/>
      <c r="F8119" s="61"/>
      <c r="G8119" s="61"/>
      <c r="H8119" s="61"/>
      <c r="I8119" s="61"/>
      <c r="J8119" s="61"/>
      <c r="K8119" s="61"/>
    </row>
    <row r="8120" spans="1:11">
      <c r="A8120" s="62" t="str">
        <f>IF(Encodage!A8120="","",IF(COUNTIF($A$2:A8119,Encodage!A8120),"",IF(AND(Encodage!A8120&gt;=$G$2,Encodage!A8120&lt;=$H$2),Encodage!B8120,"")))</f>
        <v/>
      </c>
      <c r="B8120" s="62" t="str">
        <f>IF(A8120="","",IF(COUNTIF($A$2:B8119,Encodage!B8120)&gt;0,"",IF(AND(Encodage!B8120&gt;=$G$2,Encodage!A8120&lt;=$H$2),Encodage!C8120,"")))</f>
        <v/>
      </c>
      <c r="C8120" s="62"/>
      <c r="D8120" s="61"/>
      <c r="E8120" s="61"/>
      <c r="F8120" s="61"/>
      <c r="G8120" s="61"/>
      <c r="H8120" s="61"/>
      <c r="I8120" s="61"/>
      <c r="J8120" s="61"/>
      <c r="K8120" s="61"/>
    </row>
    <row r="8121" spans="1:11">
      <c r="A8121" s="62" t="str">
        <f>IF(Encodage!A8121="","",IF(COUNTIF($A$2:A8120,Encodage!A8121),"",IF(AND(Encodage!A8121&gt;=$G$2,Encodage!A8121&lt;=$H$2),Encodage!B8121,"")))</f>
        <v/>
      </c>
      <c r="B8121" s="62" t="str">
        <f>IF(A8121="","",IF(COUNTIF($A$2:B8120,Encodage!B8121)&gt;0,"",IF(AND(Encodage!B8121&gt;=$G$2,Encodage!A8121&lt;=$H$2),Encodage!C8121,"")))</f>
        <v/>
      </c>
      <c r="C8121" s="62"/>
      <c r="D8121" s="61"/>
      <c r="E8121" s="61"/>
      <c r="F8121" s="61"/>
      <c r="G8121" s="61"/>
      <c r="H8121" s="61"/>
      <c r="I8121" s="61"/>
      <c r="J8121" s="61"/>
      <c r="K8121" s="61"/>
    </row>
    <row r="8122" spans="1:11">
      <c r="A8122" s="62" t="str">
        <f>IF(Encodage!A8122="","",IF(COUNTIF($A$2:A8121,Encodage!A8122),"",IF(AND(Encodage!A8122&gt;=$G$2,Encodage!A8122&lt;=$H$2),Encodage!B8122,"")))</f>
        <v/>
      </c>
      <c r="B8122" s="62" t="str">
        <f>IF(A8122="","",IF(COUNTIF($A$2:B8121,Encodage!B8122)&gt;0,"",IF(AND(Encodage!B8122&gt;=$G$2,Encodage!A8122&lt;=$H$2),Encodage!C8122,"")))</f>
        <v/>
      </c>
      <c r="C8122" s="62"/>
      <c r="D8122" s="61"/>
      <c r="E8122" s="61"/>
      <c r="F8122" s="61"/>
      <c r="G8122" s="61"/>
      <c r="H8122" s="61"/>
      <c r="I8122" s="61"/>
      <c r="J8122" s="61"/>
      <c r="K8122" s="61"/>
    </row>
    <row r="8123" spans="1:11">
      <c r="A8123" s="62" t="str">
        <f>IF(Encodage!A8123="","",IF(COUNTIF($A$2:A8122,Encodage!A8123),"",IF(AND(Encodage!A8123&gt;=$G$2,Encodage!A8123&lt;=$H$2),Encodage!B8123,"")))</f>
        <v/>
      </c>
      <c r="B8123" s="62" t="str">
        <f>IF(A8123="","",IF(COUNTIF($A$2:B8122,Encodage!B8123)&gt;0,"",IF(AND(Encodage!B8123&gt;=$G$2,Encodage!A8123&lt;=$H$2),Encodage!C8123,"")))</f>
        <v/>
      </c>
      <c r="C8123" s="62"/>
      <c r="D8123" s="61"/>
      <c r="E8123" s="61"/>
      <c r="F8123" s="61"/>
      <c r="G8123" s="61"/>
      <c r="H8123" s="61"/>
      <c r="I8123" s="61"/>
      <c r="J8123" s="61"/>
      <c r="K8123" s="61"/>
    </row>
    <row r="8124" spans="1:11">
      <c r="A8124" s="62" t="str">
        <f>IF(Encodage!A8124="","",IF(COUNTIF($A$2:A8123,Encodage!A8124),"",IF(AND(Encodage!A8124&gt;=$G$2,Encodage!A8124&lt;=$H$2),Encodage!B8124,"")))</f>
        <v/>
      </c>
      <c r="B8124" s="62" t="str">
        <f>IF(A8124="","",IF(COUNTIF($A$2:B8123,Encodage!B8124)&gt;0,"",IF(AND(Encodage!B8124&gt;=$G$2,Encodage!A8124&lt;=$H$2),Encodage!C8124,"")))</f>
        <v/>
      </c>
      <c r="C8124" s="62"/>
      <c r="D8124" s="61"/>
      <c r="E8124" s="61"/>
      <c r="F8124" s="61"/>
      <c r="G8124" s="61"/>
      <c r="H8124" s="61"/>
      <c r="I8124" s="61"/>
      <c r="J8124" s="61"/>
      <c r="K8124" s="61"/>
    </row>
    <row r="8125" spans="1:11">
      <c r="A8125" s="62" t="str">
        <f>IF(Encodage!A8125="","",IF(COUNTIF($A$2:A8124,Encodage!A8125),"",IF(AND(Encodage!A8125&gt;=$G$2,Encodage!A8125&lt;=$H$2),Encodage!B8125,"")))</f>
        <v/>
      </c>
      <c r="B8125" s="62" t="str">
        <f>IF(A8125="","",IF(COUNTIF($A$2:B8124,Encodage!B8125)&gt;0,"",IF(AND(Encodage!B8125&gt;=$G$2,Encodage!A8125&lt;=$H$2),Encodage!C8125,"")))</f>
        <v/>
      </c>
      <c r="C8125" s="62"/>
      <c r="D8125" s="61"/>
      <c r="E8125" s="61"/>
      <c r="F8125" s="61"/>
      <c r="G8125" s="61"/>
      <c r="H8125" s="61"/>
      <c r="I8125" s="61"/>
      <c r="J8125" s="61"/>
      <c r="K8125" s="61"/>
    </row>
    <row r="8126" spans="1:11">
      <c r="A8126" s="62" t="str">
        <f>IF(Encodage!A8126="","",IF(COUNTIF($A$2:A8125,Encodage!A8126),"",IF(AND(Encodage!A8126&gt;=$G$2,Encodage!A8126&lt;=$H$2),Encodage!B8126,"")))</f>
        <v/>
      </c>
      <c r="B8126" s="62" t="str">
        <f>IF(A8126="","",IF(COUNTIF($A$2:B8125,Encodage!B8126)&gt;0,"",IF(AND(Encodage!B8126&gt;=$G$2,Encodage!A8126&lt;=$H$2),Encodage!C8126,"")))</f>
        <v/>
      </c>
      <c r="C8126" s="62"/>
      <c r="D8126" s="61"/>
      <c r="E8126" s="61"/>
      <c r="F8126" s="61"/>
      <c r="G8126" s="61"/>
      <c r="H8126" s="61"/>
      <c r="I8126" s="61"/>
      <c r="J8126" s="61"/>
      <c r="K8126" s="61"/>
    </row>
    <row r="8127" spans="1:11">
      <c r="A8127" s="62" t="str">
        <f>IF(Encodage!A8127="","",IF(COUNTIF($A$2:A8126,Encodage!A8127),"",IF(AND(Encodage!A8127&gt;=$G$2,Encodage!A8127&lt;=$H$2),Encodage!B8127,"")))</f>
        <v/>
      </c>
      <c r="B8127" s="62" t="str">
        <f>IF(A8127="","",IF(COUNTIF($A$2:B8126,Encodage!B8127)&gt;0,"",IF(AND(Encodage!B8127&gt;=$G$2,Encodage!A8127&lt;=$H$2),Encodage!C8127,"")))</f>
        <v/>
      </c>
      <c r="C8127" s="62"/>
      <c r="D8127" s="61"/>
      <c r="E8127" s="61"/>
      <c r="F8127" s="61"/>
      <c r="G8127" s="61"/>
      <c r="H8127" s="61"/>
      <c r="I8127" s="61"/>
      <c r="J8127" s="61"/>
      <c r="K8127" s="61"/>
    </row>
    <row r="8128" spans="1:11">
      <c r="A8128" s="62" t="str">
        <f>IF(Encodage!A8128="","",IF(COUNTIF($A$2:A8127,Encodage!A8128),"",IF(AND(Encodage!A8128&gt;=$G$2,Encodage!A8128&lt;=$H$2),Encodage!B8128,"")))</f>
        <v/>
      </c>
      <c r="B8128" s="62" t="str">
        <f>IF(A8128="","",IF(COUNTIF($A$2:B8127,Encodage!B8128)&gt;0,"",IF(AND(Encodage!B8128&gt;=$G$2,Encodage!A8128&lt;=$H$2),Encodage!C8128,"")))</f>
        <v/>
      </c>
      <c r="C8128" s="62"/>
      <c r="D8128" s="61"/>
      <c r="E8128" s="61"/>
      <c r="F8128" s="61"/>
      <c r="G8128" s="61"/>
      <c r="H8128" s="61"/>
      <c r="I8128" s="61"/>
      <c r="J8128" s="61"/>
      <c r="K8128" s="61"/>
    </row>
    <row r="8129" spans="1:11">
      <c r="A8129" s="62" t="str">
        <f>IF(Encodage!A8129="","",IF(COUNTIF($A$2:A8128,Encodage!A8129),"",IF(AND(Encodage!A8129&gt;=$G$2,Encodage!A8129&lt;=$H$2),Encodage!B8129,"")))</f>
        <v/>
      </c>
      <c r="B8129" s="62" t="str">
        <f>IF(A8129="","",IF(COUNTIF($A$2:B8128,Encodage!B8129)&gt;0,"",IF(AND(Encodage!B8129&gt;=$G$2,Encodage!A8129&lt;=$H$2),Encodage!C8129,"")))</f>
        <v/>
      </c>
      <c r="C8129" s="62"/>
      <c r="D8129" s="61"/>
      <c r="E8129" s="61"/>
      <c r="F8129" s="61"/>
      <c r="G8129" s="61"/>
      <c r="H8129" s="61"/>
      <c r="I8129" s="61"/>
      <c r="J8129" s="61"/>
      <c r="K8129" s="61"/>
    </row>
    <row r="8130" spans="1:11">
      <c r="A8130" s="62" t="str">
        <f>IF(Encodage!A8130="","",IF(COUNTIF($A$2:A8129,Encodage!A8130),"",IF(AND(Encodage!A8130&gt;=$G$2,Encodage!A8130&lt;=$H$2),Encodage!B8130,"")))</f>
        <v/>
      </c>
      <c r="B8130" s="62" t="str">
        <f>IF(A8130="","",IF(COUNTIF($A$2:B8129,Encodage!B8130)&gt;0,"",IF(AND(Encodage!B8130&gt;=$G$2,Encodage!A8130&lt;=$H$2),Encodage!C8130,"")))</f>
        <v/>
      </c>
      <c r="C8130" s="62"/>
      <c r="D8130" s="61"/>
      <c r="E8130" s="61"/>
      <c r="F8130" s="61"/>
      <c r="G8130" s="61"/>
      <c r="H8130" s="61"/>
      <c r="I8130" s="61"/>
      <c r="J8130" s="61"/>
      <c r="K8130" s="61"/>
    </row>
    <row r="8131" spans="1:11">
      <c r="A8131" s="62" t="str">
        <f>IF(Encodage!A8131="","",IF(COUNTIF($A$2:A8130,Encodage!A8131),"",IF(AND(Encodage!A8131&gt;=$G$2,Encodage!A8131&lt;=$H$2),Encodage!B8131,"")))</f>
        <v/>
      </c>
      <c r="B8131" s="62" t="str">
        <f>IF(A8131="","",IF(COUNTIF($A$2:B8130,Encodage!B8131)&gt;0,"",IF(AND(Encodage!B8131&gt;=$G$2,Encodage!A8131&lt;=$H$2),Encodage!C8131,"")))</f>
        <v/>
      </c>
      <c r="C8131" s="62"/>
      <c r="D8131" s="61"/>
      <c r="E8131" s="61"/>
      <c r="F8131" s="61"/>
      <c r="G8131" s="61"/>
      <c r="H8131" s="61"/>
      <c r="I8131" s="61"/>
      <c r="J8131" s="61"/>
      <c r="K8131" s="61"/>
    </row>
    <row r="8132" spans="1:11">
      <c r="A8132" s="62" t="str">
        <f>IF(Encodage!A8132="","",IF(COUNTIF($A$2:A8131,Encodage!A8132),"",IF(AND(Encodage!A8132&gt;=$G$2,Encodage!A8132&lt;=$H$2),Encodage!B8132,"")))</f>
        <v/>
      </c>
      <c r="B8132" s="62" t="str">
        <f>IF(A8132="","",IF(COUNTIF($A$2:B8131,Encodage!B8132)&gt;0,"",IF(AND(Encodage!B8132&gt;=$G$2,Encodage!A8132&lt;=$H$2),Encodage!C8132,"")))</f>
        <v/>
      </c>
      <c r="C8132" s="62"/>
      <c r="D8132" s="61"/>
      <c r="E8132" s="61"/>
      <c r="F8132" s="61"/>
      <c r="G8132" s="61"/>
      <c r="H8132" s="61"/>
      <c r="I8132" s="61"/>
      <c r="J8132" s="61"/>
      <c r="K8132" s="61"/>
    </row>
    <row r="8133" spans="1:11">
      <c r="A8133" s="62" t="str">
        <f>IF(Encodage!A8133="","",IF(COUNTIF($A$2:A8132,Encodage!A8133),"",IF(AND(Encodage!A8133&gt;=$G$2,Encodage!A8133&lt;=$H$2),Encodage!B8133,"")))</f>
        <v/>
      </c>
      <c r="B8133" s="62" t="str">
        <f>IF(A8133="","",IF(COUNTIF($A$2:B8132,Encodage!B8133)&gt;0,"",IF(AND(Encodage!B8133&gt;=$G$2,Encodage!A8133&lt;=$H$2),Encodage!C8133,"")))</f>
        <v/>
      </c>
      <c r="C8133" s="62"/>
      <c r="D8133" s="61"/>
      <c r="E8133" s="61"/>
      <c r="F8133" s="61"/>
      <c r="G8133" s="61"/>
      <c r="H8133" s="61"/>
      <c r="I8133" s="61"/>
      <c r="J8133" s="61"/>
      <c r="K8133" s="61"/>
    </row>
    <row r="8134" spans="1:11">
      <c r="A8134" s="62" t="str">
        <f>IF(Encodage!A8134="","",IF(COUNTIF($A$2:A8133,Encodage!A8134),"",IF(AND(Encodage!A8134&gt;=$G$2,Encodage!A8134&lt;=$H$2),Encodage!B8134,"")))</f>
        <v/>
      </c>
      <c r="B8134" s="62" t="str">
        <f>IF(A8134="","",IF(COUNTIF($A$2:B8133,Encodage!B8134)&gt;0,"",IF(AND(Encodage!B8134&gt;=$G$2,Encodage!A8134&lt;=$H$2),Encodage!C8134,"")))</f>
        <v/>
      </c>
      <c r="C8134" s="62"/>
      <c r="D8134" s="61"/>
      <c r="E8134" s="61"/>
      <c r="F8134" s="61"/>
      <c r="G8134" s="61"/>
      <c r="H8134" s="61"/>
      <c r="I8134" s="61"/>
      <c r="J8134" s="61"/>
      <c r="K8134" s="61"/>
    </row>
    <row r="8135" spans="1:11">
      <c r="A8135" s="62" t="str">
        <f>IF(Encodage!A8135="","",IF(COUNTIF($A$2:A8134,Encodage!A8135),"",IF(AND(Encodage!A8135&gt;=$G$2,Encodage!A8135&lt;=$H$2),Encodage!B8135,"")))</f>
        <v/>
      </c>
      <c r="B8135" s="62" t="str">
        <f>IF(A8135="","",IF(COUNTIF($A$2:B8134,Encodage!B8135)&gt;0,"",IF(AND(Encodage!B8135&gt;=$G$2,Encodage!A8135&lt;=$H$2),Encodage!C8135,"")))</f>
        <v/>
      </c>
      <c r="C8135" s="62"/>
      <c r="D8135" s="61"/>
      <c r="E8135" s="61"/>
      <c r="F8135" s="61"/>
      <c r="G8135" s="61"/>
      <c r="H8135" s="61"/>
      <c r="I8135" s="61"/>
      <c r="J8135" s="61"/>
      <c r="K8135" s="61"/>
    </row>
    <row r="8136" spans="1:11">
      <c r="A8136" s="62" t="str">
        <f>IF(Encodage!A8136="","",IF(COUNTIF($A$2:A8135,Encodage!A8136),"",IF(AND(Encodage!A8136&gt;=$G$2,Encodage!A8136&lt;=$H$2),Encodage!B8136,"")))</f>
        <v/>
      </c>
      <c r="B8136" s="62" t="str">
        <f>IF(A8136="","",IF(COUNTIF($A$2:B8135,Encodage!B8136)&gt;0,"",IF(AND(Encodage!B8136&gt;=$G$2,Encodage!A8136&lt;=$H$2),Encodage!C8136,"")))</f>
        <v/>
      </c>
      <c r="C8136" s="62"/>
      <c r="D8136" s="61"/>
      <c r="E8136" s="61"/>
      <c r="F8136" s="61"/>
      <c r="G8136" s="61"/>
      <c r="H8136" s="61"/>
      <c r="I8136" s="61"/>
      <c r="J8136" s="61"/>
      <c r="K8136" s="61"/>
    </row>
    <row r="8137" spans="1:11">
      <c r="A8137" s="62" t="str">
        <f>IF(Encodage!A8137="","",IF(COUNTIF($A$2:A8136,Encodage!A8137),"",IF(AND(Encodage!A8137&gt;=$G$2,Encodage!A8137&lt;=$H$2),Encodage!B8137,"")))</f>
        <v/>
      </c>
      <c r="B8137" s="62" t="str">
        <f>IF(A8137="","",IF(COUNTIF($A$2:B8136,Encodage!B8137)&gt;0,"",IF(AND(Encodage!B8137&gt;=$G$2,Encodage!A8137&lt;=$H$2),Encodage!C8137,"")))</f>
        <v/>
      </c>
      <c r="C8137" s="62"/>
      <c r="D8137" s="61"/>
      <c r="E8137" s="61"/>
      <c r="F8137" s="61"/>
      <c r="G8137" s="61"/>
      <c r="H8137" s="61"/>
      <c r="I8137" s="61"/>
      <c r="J8137" s="61"/>
      <c r="K8137" s="61"/>
    </row>
    <row r="8138" spans="1:11">
      <c r="A8138" s="62" t="str">
        <f>IF(Encodage!A8138="","",IF(COUNTIF($A$2:A8137,Encodage!A8138),"",IF(AND(Encodage!A8138&gt;=$G$2,Encodage!A8138&lt;=$H$2),Encodage!B8138,"")))</f>
        <v/>
      </c>
      <c r="B8138" s="62" t="str">
        <f>IF(A8138="","",IF(COUNTIF($A$2:B8137,Encodage!B8138)&gt;0,"",IF(AND(Encodage!B8138&gt;=$G$2,Encodage!A8138&lt;=$H$2),Encodage!C8138,"")))</f>
        <v/>
      </c>
      <c r="C8138" s="62"/>
      <c r="D8138" s="61"/>
      <c r="E8138" s="61"/>
      <c r="F8138" s="61"/>
      <c r="G8138" s="61"/>
      <c r="H8138" s="61"/>
      <c r="I8138" s="61"/>
      <c r="J8138" s="61"/>
      <c r="K8138" s="61"/>
    </row>
    <row r="8139" spans="1:11">
      <c r="A8139" s="62" t="str">
        <f>IF(Encodage!A8139="","",IF(COUNTIF($A$2:A8138,Encodage!A8139),"",IF(AND(Encodage!A8139&gt;=$G$2,Encodage!A8139&lt;=$H$2),Encodage!B8139,"")))</f>
        <v/>
      </c>
      <c r="B8139" s="62" t="str">
        <f>IF(A8139="","",IF(COUNTIF($A$2:B8138,Encodage!B8139)&gt;0,"",IF(AND(Encodage!B8139&gt;=$G$2,Encodage!A8139&lt;=$H$2),Encodage!C8139,"")))</f>
        <v/>
      </c>
      <c r="C8139" s="62"/>
      <c r="D8139" s="61"/>
      <c r="E8139" s="61"/>
      <c r="F8139" s="61"/>
      <c r="G8139" s="61"/>
      <c r="H8139" s="61"/>
      <c r="I8139" s="61"/>
      <c r="J8139" s="61"/>
      <c r="K8139" s="61"/>
    </row>
    <row r="8140" spans="1:11">
      <c r="A8140" s="62" t="str">
        <f>IF(Encodage!A8140="","",IF(COUNTIF($A$2:A8139,Encodage!A8140),"",IF(AND(Encodage!A8140&gt;=$G$2,Encodage!A8140&lt;=$H$2),Encodage!B8140,"")))</f>
        <v/>
      </c>
      <c r="B8140" s="62" t="str">
        <f>IF(A8140="","",IF(COUNTIF($A$2:B8139,Encodage!B8140)&gt;0,"",IF(AND(Encodage!B8140&gt;=$G$2,Encodage!A8140&lt;=$H$2),Encodage!C8140,"")))</f>
        <v/>
      </c>
      <c r="C8140" s="62"/>
      <c r="D8140" s="61"/>
      <c r="E8140" s="61"/>
      <c r="F8140" s="61"/>
      <c r="G8140" s="61"/>
      <c r="H8140" s="61"/>
      <c r="I8140" s="61"/>
      <c r="J8140" s="61"/>
      <c r="K8140" s="61"/>
    </row>
    <row r="8141" spans="1:11">
      <c r="A8141" s="62" t="str">
        <f>IF(Encodage!A8141="","",IF(COUNTIF($A$2:A8140,Encodage!A8141),"",IF(AND(Encodage!A8141&gt;=$G$2,Encodage!A8141&lt;=$H$2),Encodage!B8141,"")))</f>
        <v/>
      </c>
      <c r="B8141" s="62" t="str">
        <f>IF(A8141="","",IF(COUNTIF($A$2:B8140,Encodage!B8141)&gt;0,"",IF(AND(Encodage!B8141&gt;=$G$2,Encodage!A8141&lt;=$H$2),Encodage!C8141,"")))</f>
        <v/>
      </c>
      <c r="C8141" s="62"/>
      <c r="D8141" s="61"/>
      <c r="E8141" s="61"/>
      <c r="F8141" s="61"/>
      <c r="G8141" s="61"/>
      <c r="H8141" s="61"/>
      <c r="I8141" s="61"/>
      <c r="J8141" s="61"/>
      <c r="K8141" s="61"/>
    </row>
    <row r="8142" spans="1:11">
      <c r="A8142" s="62" t="str">
        <f>IF(Encodage!A8142="","",IF(COUNTIF($A$2:A8141,Encodage!A8142),"",IF(AND(Encodage!A8142&gt;=$G$2,Encodage!A8142&lt;=$H$2),Encodage!B8142,"")))</f>
        <v/>
      </c>
      <c r="B8142" s="62" t="str">
        <f>IF(A8142="","",IF(COUNTIF($A$2:B8141,Encodage!B8142)&gt;0,"",IF(AND(Encodage!B8142&gt;=$G$2,Encodage!A8142&lt;=$H$2),Encodage!C8142,"")))</f>
        <v/>
      </c>
      <c r="C8142" s="62"/>
      <c r="D8142" s="61"/>
      <c r="E8142" s="61"/>
      <c r="F8142" s="61"/>
      <c r="G8142" s="61"/>
      <c r="H8142" s="61"/>
      <c r="I8142" s="61"/>
      <c r="J8142" s="61"/>
      <c r="K8142" s="61"/>
    </row>
    <row r="8143" spans="1:11">
      <c r="A8143" s="62" t="str">
        <f>IF(Encodage!A8143="","",IF(COUNTIF($A$2:A8142,Encodage!A8143),"",IF(AND(Encodage!A8143&gt;=$G$2,Encodage!A8143&lt;=$H$2),Encodage!B8143,"")))</f>
        <v/>
      </c>
      <c r="B8143" s="62" t="str">
        <f>IF(A8143="","",IF(COUNTIF($A$2:B8142,Encodage!B8143)&gt;0,"",IF(AND(Encodage!B8143&gt;=$G$2,Encodage!A8143&lt;=$H$2),Encodage!C8143,"")))</f>
        <v/>
      </c>
      <c r="C8143" s="62"/>
      <c r="D8143" s="61"/>
      <c r="E8143" s="61"/>
      <c r="F8143" s="61"/>
      <c r="G8143" s="61"/>
      <c r="H8143" s="61"/>
      <c r="I8143" s="61"/>
      <c r="J8143" s="61"/>
      <c r="K8143" s="61"/>
    </row>
    <row r="8144" spans="1:11">
      <c r="A8144" s="62" t="str">
        <f>IF(Encodage!A8144="","",IF(COUNTIF($A$2:A8143,Encodage!A8144),"",IF(AND(Encodage!A8144&gt;=$G$2,Encodage!A8144&lt;=$H$2),Encodage!B8144,"")))</f>
        <v/>
      </c>
      <c r="B8144" s="62" t="str">
        <f>IF(A8144="","",IF(COUNTIF($A$2:B8143,Encodage!B8144)&gt;0,"",IF(AND(Encodage!B8144&gt;=$G$2,Encodage!A8144&lt;=$H$2),Encodage!C8144,"")))</f>
        <v/>
      </c>
      <c r="C8144" s="62"/>
      <c r="D8144" s="61"/>
      <c r="E8144" s="61"/>
      <c r="F8144" s="61"/>
      <c r="G8144" s="61"/>
      <c r="H8144" s="61"/>
      <c r="I8144" s="61"/>
      <c r="J8144" s="61"/>
      <c r="K8144" s="61"/>
    </row>
    <row r="8145" spans="1:11">
      <c r="A8145" s="62" t="str">
        <f>IF(Encodage!A8145="","",IF(COUNTIF($A$2:A8144,Encodage!A8145),"",IF(AND(Encodage!A8145&gt;=$G$2,Encodage!A8145&lt;=$H$2),Encodage!B8145,"")))</f>
        <v/>
      </c>
      <c r="B8145" s="62" t="str">
        <f>IF(A8145="","",IF(COUNTIF($A$2:B8144,Encodage!B8145)&gt;0,"",IF(AND(Encodage!B8145&gt;=$G$2,Encodage!A8145&lt;=$H$2),Encodage!C8145,"")))</f>
        <v/>
      </c>
      <c r="C8145" s="62"/>
      <c r="D8145" s="61"/>
      <c r="E8145" s="61"/>
      <c r="F8145" s="61"/>
      <c r="G8145" s="61"/>
      <c r="H8145" s="61"/>
      <c r="I8145" s="61"/>
      <c r="J8145" s="61"/>
      <c r="K8145" s="61"/>
    </row>
    <row r="8146" spans="1:11">
      <c r="A8146" s="62" t="str">
        <f>IF(Encodage!A8146="","",IF(COUNTIF($A$2:A8145,Encodage!A8146),"",IF(AND(Encodage!A8146&gt;=$G$2,Encodage!A8146&lt;=$H$2),Encodage!B8146,"")))</f>
        <v/>
      </c>
      <c r="B8146" s="62" t="str">
        <f>IF(A8146="","",IF(COUNTIF($A$2:B8145,Encodage!B8146)&gt;0,"",IF(AND(Encodage!B8146&gt;=$G$2,Encodage!A8146&lt;=$H$2),Encodage!C8146,"")))</f>
        <v/>
      </c>
      <c r="C8146" s="62"/>
      <c r="D8146" s="61"/>
      <c r="E8146" s="61"/>
      <c r="F8146" s="61"/>
      <c r="G8146" s="61"/>
      <c r="H8146" s="61"/>
      <c r="I8146" s="61"/>
      <c r="J8146" s="61"/>
      <c r="K8146" s="61"/>
    </row>
    <row r="8147" spans="1:11">
      <c r="A8147" s="62" t="str">
        <f>IF(Encodage!A8147="","",IF(COUNTIF($A$2:A8146,Encodage!A8147),"",IF(AND(Encodage!A8147&gt;=$G$2,Encodage!A8147&lt;=$H$2),Encodage!B8147,"")))</f>
        <v/>
      </c>
      <c r="B8147" s="62" t="str">
        <f>IF(A8147="","",IF(COUNTIF($A$2:B8146,Encodage!B8147)&gt;0,"",IF(AND(Encodage!B8147&gt;=$G$2,Encodage!A8147&lt;=$H$2),Encodage!C8147,"")))</f>
        <v/>
      </c>
      <c r="C8147" s="62"/>
      <c r="D8147" s="61"/>
      <c r="E8147" s="61"/>
      <c r="F8147" s="61"/>
      <c r="G8147" s="61"/>
      <c r="H8147" s="61"/>
      <c r="I8147" s="61"/>
      <c r="J8147" s="61"/>
      <c r="K8147" s="61"/>
    </row>
    <row r="8148" spans="1:11">
      <c r="A8148" s="62" t="str">
        <f>IF(Encodage!A8148="","",IF(COUNTIF($A$2:A8147,Encodage!A8148),"",IF(AND(Encodage!A8148&gt;=$G$2,Encodage!A8148&lt;=$H$2),Encodage!B8148,"")))</f>
        <v/>
      </c>
      <c r="B8148" s="62" t="str">
        <f>IF(A8148="","",IF(COUNTIF($A$2:B8147,Encodage!B8148)&gt;0,"",IF(AND(Encodage!B8148&gt;=$G$2,Encodage!A8148&lt;=$H$2),Encodage!C8148,"")))</f>
        <v/>
      </c>
      <c r="C8148" s="62"/>
      <c r="D8148" s="61"/>
      <c r="E8148" s="61"/>
      <c r="F8148" s="61"/>
      <c r="G8148" s="61"/>
      <c r="H8148" s="61"/>
      <c r="I8148" s="61"/>
      <c r="J8148" s="61"/>
      <c r="K8148" s="61"/>
    </row>
    <row r="8149" spans="1:11">
      <c r="A8149" s="62" t="str">
        <f>IF(Encodage!A8149="","",IF(COUNTIF($A$2:A8148,Encodage!A8149),"",IF(AND(Encodage!A8149&gt;=$G$2,Encodage!A8149&lt;=$H$2),Encodage!B8149,"")))</f>
        <v/>
      </c>
      <c r="B8149" s="62" t="str">
        <f>IF(A8149="","",IF(COUNTIF($A$2:B8148,Encodage!B8149)&gt;0,"",IF(AND(Encodage!B8149&gt;=$G$2,Encodage!A8149&lt;=$H$2),Encodage!C8149,"")))</f>
        <v/>
      </c>
      <c r="C8149" s="62"/>
      <c r="D8149" s="61"/>
      <c r="E8149" s="61"/>
      <c r="F8149" s="61"/>
      <c r="G8149" s="61"/>
      <c r="H8149" s="61"/>
      <c r="I8149" s="61"/>
      <c r="J8149" s="61"/>
      <c r="K8149" s="61"/>
    </row>
    <row r="8150" spans="1:11">
      <c r="A8150" s="62" t="str">
        <f>IF(Encodage!A8150="","",IF(COUNTIF($A$2:A8149,Encodage!A8150),"",IF(AND(Encodage!A8150&gt;=$G$2,Encodage!A8150&lt;=$H$2),Encodage!B8150,"")))</f>
        <v/>
      </c>
      <c r="B8150" s="62" t="str">
        <f>IF(A8150="","",IF(COUNTIF($A$2:B8149,Encodage!B8150)&gt;0,"",IF(AND(Encodage!B8150&gt;=$G$2,Encodage!A8150&lt;=$H$2),Encodage!C8150,"")))</f>
        <v/>
      </c>
      <c r="C8150" s="62"/>
      <c r="D8150" s="61"/>
      <c r="E8150" s="61"/>
      <c r="F8150" s="61"/>
      <c r="G8150" s="61"/>
      <c r="H8150" s="61"/>
      <c r="I8150" s="61"/>
      <c r="J8150" s="61"/>
      <c r="K8150" s="61"/>
    </row>
    <row r="8151" spans="1:11">
      <c r="A8151" s="62" t="str">
        <f>IF(Encodage!A8151="","",IF(COUNTIF($A$2:A8150,Encodage!A8151),"",IF(AND(Encodage!A8151&gt;=$G$2,Encodage!A8151&lt;=$H$2),Encodage!B8151,"")))</f>
        <v/>
      </c>
      <c r="B8151" s="62" t="str">
        <f>IF(A8151="","",IF(COUNTIF($A$2:B8150,Encodage!B8151)&gt;0,"",IF(AND(Encodage!B8151&gt;=$G$2,Encodage!A8151&lt;=$H$2),Encodage!C8151,"")))</f>
        <v/>
      </c>
      <c r="C8151" s="62"/>
      <c r="D8151" s="61"/>
      <c r="E8151" s="61"/>
      <c r="F8151" s="61"/>
      <c r="G8151" s="61"/>
      <c r="H8151" s="61"/>
      <c r="I8151" s="61"/>
      <c r="J8151" s="61"/>
      <c r="K8151" s="61"/>
    </row>
    <row r="8152" spans="1:11">
      <c r="A8152" s="62" t="str">
        <f>IF(Encodage!A8152="","",IF(COUNTIF($A$2:A8151,Encodage!A8152),"",IF(AND(Encodage!A8152&gt;=$G$2,Encodage!A8152&lt;=$H$2),Encodage!B8152,"")))</f>
        <v/>
      </c>
      <c r="B8152" s="62" t="str">
        <f>IF(A8152="","",IF(COUNTIF($A$2:B8151,Encodage!B8152)&gt;0,"",IF(AND(Encodage!B8152&gt;=$G$2,Encodage!A8152&lt;=$H$2),Encodage!C8152,"")))</f>
        <v/>
      </c>
      <c r="C8152" s="62"/>
      <c r="D8152" s="61"/>
      <c r="E8152" s="61"/>
      <c r="F8152" s="61"/>
      <c r="G8152" s="61"/>
      <c r="H8152" s="61"/>
      <c r="I8152" s="61"/>
      <c r="J8152" s="61"/>
      <c r="K8152" s="61"/>
    </row>
    <row r="8153" spans="1:11">
      <c r="A8153" s="62" t="str">
        <f>IF(Encodage!A8153="","",IF(COUNTIF($A$2:A8152,Encodage!A8153),"",IF(AND(Encodage!A8153&gt;=$G$2,Encodage!A8153&lt;=$H$2),Encodage!B8153,"")))</f>
        <v/>
      </c>
      <c r="B8153" s="62" t="str">
        <f>IF(A8153="","",IF(COUNTIF($A$2:B8152,Encodage!B8153)&gt;0,"",IF(AND(Encodage!B8153&gt;=$G$2,Encodage!A8153&lt;=$H$2),Encodage!C8153,"")))</f>
        <v/>
      </c>
      <c r="C8153" s="62"/>
      <c r="D8153" s="61"/>
      <c r="E8153" s="61"/>
      <c r="F8153" s="61"/>
      <c r="G8153" s="61"/>
      <c r="H8153" s="61"/>
      <c r="I8153" s="61"/>
      <c r="J8153" s="61"/>
      <c r="K8153" s="61"/>
    </row>
    <row r="8154" spans="1:11">
      <c r="A8154" s="62" t="str">
        <f>IF(Encodage!A8154="","",IF(COUNTIF($A$2:A8153,Encodage!A8154),"",IF(AND(Encodage!A8154&gt;=$G$2,Encodage!A8154&lt;=$H$2),Encodage!B8154,"")))</f>
        <v/>
      </c>
      <c r="B8154" s="62" t="str">
        <f>IF(A8154="","",IF(COUNTIF($A$2:B8153,Encodage!B8154)&gt;0,"",IF(AND(Encodage!B8154&gt;=$G$2,Encodage!A8154&lt;=$H$2),Encodage!C8154,"")))</f>
        <v/>
      </c>
      <c r="C8154" s="62"/>
      <c r="D8154" s="61"/>
      <c r="E8154" s="61"/>
      <c r="F8154" s="61"/>
      <c r="G8154" s="61"/>
      <c r="H8154" s="61"/>
      <c r="I8154" s="61"/>
      <c r="J8154" s="61"/>
      <c r="K8154" s="61"/>
    </row>
    <row r="8155" spans="1:11">
      <c r="A8155" s="62" t="str">
        <f>IF(Encodage!A8155="","",IF(COUNTIF($A$2:A8154,Encodage!A8155),"",IF(AND(Encodage!A8155&gt;=$G$2,Encodage!A8155&lt;=$H$2),Encodage!B8155,"")))</f>
        <v/>
      </c>
      <c r="B8155" s="62" t="str">
        <f>IF(A8155="","",IF(COUNTIF($A$2:B8154,Encodage!B8155)&gt;0,"",IF(AND(Encodage!B8155&gt;=$G$2,Encodage!A8155&lt;=$H$2),Encodage!C8155,"")))</f>
        <v/>
      </c>
      <c r="C8155" s="62"/>
      <c r="D8155" s="61"/>
      <c r="E8155" s="61"/>
      <c r="F8155" s="61"/>
      <c r="G8155" s="61"/>
      <c r="H8155" s="61"/>
      <c r="I8155" s="61"/>
      <c r="J8155" s="61"/>
      <c r="K8155" s="61"/>
    </row>
    <row r="8156" spans="1:11">
      <c r="A8156" s="62" t="str">
        <f>IF(Encodage!A8156="","",IF(COUNTIF($A$2:A8155,Encodage!A8156),"",IF(AND(Encodage!A8156&gt;=$G$2,Encodage!A8156&lt;=$H$2),Encodage!B8156,"")))</f>
        <v/>
      </c>
      <c r="B8156" s="62" t="str">
        <f>IF(A8156="","",IF(COUNTIF($A$2:B8155,Encodage!B8156)&gt;0,"",IF(AND(Encodage!B8156&gt;=$G$2,Encodage!A8156&lt;=$H$2),Encodage!C8156,"")))</f>
        <v/>
      </c>
      <c r="C8156" s="62"/>
      <c r="D8156" s="61"/>
      <c r="E8156" s="61"/>
      <c r="F8156" s="61"/>
      <c r="G8156" s="61"/>
      <c r="H8156" s="61"/>
      <c r="I8156" s="61"/>
      <c r="J8156" s="61"/>
      <c r="K8156" s="61"/>
    </row>
    <row r="8157" spans="1:11">
      <c r="A8157" s="62" t="str">
        <f>IF(Encodage!A8157="","",IF(COUNTIF($A$2:A8156,Encodage!A8157),"",IF(AND(Encodage!A8157&gt;=$G$2,Encodage!A8157&lt;=$H$2),Encodage!B8157,"")))</f>
        <v/>
      </c>
      <c r="B8157" s="62" t="str">
        <f>IF(A8157="","",IF(COUNTIF($A$2:B8156,Encodage!B8157)&gt;0,"",IF(AND(Encodage!B8157&gt;=$G$2,Encodage!A8157&lt;=$H$2),Encodage!C8157,"")))</f>
        <v/>
      </c>
      <c r="C8157" s="62"/>
      <c r="D8157" s="61"/>
      <c r="E8157" s="61"/>
      <c r="F8157" s="61"/>
      <c r="G8157" s="61"/>
      <c r="H8157" s="61"/>
      <c r="I8157" s="61"/>
      <c r="J8157" s="61"/>
      <c r="K8157" s="61"/>
    </row>
    <row r="8158" spans="1:11">
      <c r="A8158" s="62" t="str">
        <f>IF(Encodage!A8158="","",IF(COUNTIF($A$2:A8157,Encodage!A8158),"",IF(AND(Encodage!A8158&gt;=$G$2,Encodage!A8158&lt;=$H$2),Encodage!B8158,"")))</f>
        <v/>
      </c>
      <c r="B8158" s="62" t="str">
        <f>IF(A8158="","",IF(COUNTIF($A$2:B8157,Encodage!B8158)&gt;0,"",IF(AND(Encodage!B8158&gt;=$G$2,Encodage!A8158&lt;=$H$2),Encodage!C8158,"")))</f>
        <v/>
      </c>
      <c r="C8158" s="62"/>
      <c r="D8158" s="61"/>
      <c r="E8158" s="61"/>
      <c r="F8158" s="61"/>
      <c r="G8158" s="61"/>
      <c r="H8158" s="61"/>
      <c r="I8158" s="61"/>
      <c r="J8158" s="61"/>
      <c r="K8158" s="61"/>
    </row>
    <row r="8159" spans="1:11">
      <c r="A8159" s="62" t="str">
        <f>IF(Encodage!A8159="","",IF(COUNTIF($A$2:A8158,Encodage!A8159),"",IF(AND(Encodage!A8159&gt;=$G$2,Encodage!A8159&lt;=$H$2),Encodage!B8159,"")))</f>
        <v/>
      </c>
      <c r="B8159" s="62" t="str">
        <f>IF(A8159="","",IF(COUNTIF($A$2:B8158,Encodage!B8159)&gt;0,"",IF(AND(Encodage!B8159&gt;=$G$2,Encodage!A8159&lt;=$H$2),Encodage!C8159,"")))</f>
        <v/>
      </c>
      <c r="C8159" s="62"/>
      <c r="D8159" s="61"/>
      <c r="E8159" s="61"/>
      <c r="F8159" s="61"/>
      <c r="G8159" s="61"/>
      <c r="H8159" s="61"/>
      <c r="I8159" s="61"/>
      <c r="J8159" s="61"/>
      <c r="K8159" s="61"/>
    </row>
    <row r="8160" spans="1:11">
      <c r="A8160" s="62" t="str">
        <f>IF(Encodage!A8160="","",IF(COUNTIF($A$2:A8159,Encodage!A8160),"",IF(AND(Encodage!A8160&gt;=$G$2,Encodage!A8160&lt;=$H$2),Encodage!B8160,"")))</f>
        <v/>
      </c>
      <c r="B8160" s="62" t="str">
        <f>IF(A8160="","",IF(COUNTIF($A$2:B8159,Encodage!B8160)&gt;0,"",IF(AND(Encodage!B8160&gt;=$G$2,Encodage!A8160&lt;=$H$2),Encodage!C8160,"")))</f>
        <v/>
      </c>
      <c r="C8160" s="62"/>
      <c r="D8160" s="61"/>
      <c r="E8160" s="61"/>
      <c r="F8160" s="61"/>
      <c r="G8160" s="61"/>
      <c r="H8160" s="61"/>
      <c r="I8160" s="61"/>
      <c r="J8160" s="61"/>
      <c r="K8160" s="61"/>
    </row>
    <row r="8161" spans="1:11">
      <c r="A8161" s="62" t="str">
        <f>IF(Encodage!A8161="","",IF(COUNTIF($A$2:A8160,Encodage!A8161),"",IF(AND(Encodage!A8161&gt;=$G$2,Encodage!A8161&lt;=$H$2),Encodage!B8161,"")))</f>
        <v/>
      </c>
      <c r="B8161" s="62" t="str">
        <f>IF(A8161="","",IF(COUNTIF($A$2:B8160,Encodage!B8161)&gt;0,"",IF(AND(Encodage!B8161&gt;=$G$2,Encodage!A8161&lt;=$H$2),Encodage!C8161,"")))</f>
        <v/>
      </c>
      <c r="C8161" s="62"/>
      <c r="D8161" s="61"/>
      <c r="E8161" s="61"/>
      <c r="F8161" s="61"/>
      <c r="G8161" s="61"/>
      <c r="H8161" s="61"/>
      <c r="I8161" s="61"/>
      <c r="J8161" s="61"/>
      <c r="K8161" s="61"/>
    </row>
    <row r="8162" spans="1:11">
      <c r="A8162" s="62" t="str">
        <f>IF(Encodage!A8162="","",IF(COUNTIF($A$2:A8161,Encodage!A8162),"",IF(AND(Encodage!A8162&gt;=$G$2,Encodage!A8162&lt;=$H$2),Encodage!B8162,"")))</f>
        <v/>
      </c>
      <c r="B8162" s="62" t="str">
        <f>IF(A8162="","",IF(COUNTIF($A$2:B8161,Encodage!B8162)&gt;0,"",IF(AND(Encodage!B8162&gt;=$G$2,Encodage!A8162&lt;=$H$2),Encodage!C8162,"")))</f>
        <v/>
      </c>
      <c r="C8162" s="62"/>
      <c r="D8162" s="61"/>
      <c r="E8162" s="61"/>
      <c r="F8162" s="61"/>
      <c r="G8162" s="61"/>
      <c r="H8162" s="61"/>
      <c r="I8162" s="61"/>
      <c r="J8162" s="61"/>
      <c r="K8162" s="61"/>
    </row>
    <row r="8163" spans="1:11">
      <c r="A8163" s="62" t="str">
        <f>IF(Encodage!A8163="","",IF(COUNTIF($A$2:A8162,Encodage!A8163),"",IF(AND(Encodage!A8163&gt;=$G$2,Encodage!A8163&lt;=$H$2),Encodage!B8163,"")))</f>
        <v/>
      </c>
      <c r="B8163" s="62" t="str">
        <f>IF(A8163="","",IF(COUNTIF($A$2:B8162,Encodage!B8163)&gt;0,"",IF(AND(Encodage!B8163&gt;=$G$2,Encodage!A8163&lt;=$H$2),Encodage!C8163,"")))</f>
        <v/>
      </c>
      <c r="C8163" s="62"/>
      <c r="D8163" s="61"/>
      <c r="E8163" s="61"/>
      <c r="F8163" s="61"/>
      <c r="G8163" s="61"/>
      <c r="H8163" s="61"/>
      <c r="I8163" s="61"/>
      <c r="J8163" s="61"/>
      <c r="K8163" s="61"/>
    </row>
    <row r="8164" spans="1:11">
      <c r="A8164" s="62" t="str">
        <f>IF(Encodage!A8164="","",IF(COUNTIF($A$2:A8163,Encodage!A8164),"",IF(AND(Encodage!A8164&gt;=$G$2,Encodage!A8164&lt;=$H$2),Encodage!B8164,"")))</f>
        <v/>
      </c>
      <c r="B8164" s="62" t="str">
        <f>IF(A8164="","",IF(COUNTIF($A$2:B8163,Encodage!B8164)&gt;0,"",IF(AND(Encodage!B8164&gt;=$G$2,Encodage!A8164&lt;=$H$2),Encodage!C8164,"")))</f>
        <v/>
      </c>
      <c r="C8164" s="62"/>
      <c r="D8164" s="61"/>
      <c r="E8164" s="61"/>
      <c r="F8164" s="61"/>
      <c r="G8164" s="61"/>
      <c r="H8164" s="61"/>
      <c r="I8164" s="61"/>
      <c r="J8164" s="61"/>
      <c r="K8164" s="61"/>
    </row>
    <row r="8165" spans="1:11">
      <c r="A8165" s="62" t="str">
        <f>IF(Encodage!A8165="","",IF(COUNTIF($A$2:A8164,Encodage!A8165),"",IF(AND(Encodage!A8165&gt;=$G$2,Encodage!A8165&lt;=$H$2),Encodage!B8165,"")))</f>
        <v/>
      </c>
      <c r="B8165" s="62" t="str">
        <f>IF(A8165="","",IF(COUNTIF($A$2:B8164,Encodage!B8165)&gt;0,"",IF(AND(Encodage!B8165&gt;=$G$2,Encodage!A8165&lt;=$H$2),Encodage!C8165,"")))</f>
        <v/>
      </c>
      <c r="C8165" s="62"/>
      <c r="D8165" s="61"/>
      <c r="E8165" s="61"/>
      <c r="F8165" s="61"/>
      <c r="G8165" s="61"/>
      <c r="H8165" s="61"/>
      <c r="I8165" s="61"/>
      <c r="J8165" s="61"/>
      <c r="K8165" s="61"/>
    </row>
    <row r="8166" spans="1:11">
      <c r="A8166" s="62" t="str">
        <f>IF(Encodage!A8166="","",IF(COUNTIF($A$2:A8165,Encodage!A8166),"",IF(AND(Encodage!A8166&gt;=$G$2,Encodage!A8166&lt;=$H$2),Encodage!B8166,"")))</f>
        <v/>
      </c>
      <c r="B8166" s="62" t="str">
        <f>IF(A8166="","",IF(COUNTIF($A$2:B8165,Encodage!B8166)&gt;0,"",IF(AND(Encodage!B8166&gt;=$G$2,Encodage!A8166&lt;=$H$2),Encodage!C8166,"")))</f>
        <v/>
      </c>
      <c r="C8166" s="62"/>
      <c r="D8166" s="61"/>
      <c r="E8166" s="61"/>
      <c r="F8166" s="61"/>
      <c r="G8166" s="61"/>
      <c r="H8166" s="61"/>
      <c r="I8166" s="61"/>
      <c r="J8166" s="61"/>
      <c r="K8166" s="61"/>
    </row>
    <row r="8167" spans="1:11">
      <c r="A8167" s="62" t="str">
        <f>IF(Encodage!A8167="","",IF(COUNTIF($A$2:A8166,Encodage!A8167),"",IF(AND(Encodage!A8167&gt;=$G$2,Encodage!A8167&lt;=$H$2),Encodage!B8167,"")))</f>
        <v/>
      </c>
      <c r="B8167" s="62" t="str">
        <f>IF(A8167="","",IF(COUNTIF($A$2:B8166,Encodage!B8167)&gt;0,"",IF(AND(Encodage!B8167&gt;=$G$2,Encodage!A8167&lt;=$H$2),Encodage!C8167,"")))</f>
        <v/>
      </c>
      <c r="C8167" s="62"/>
      <c r="D8167" s="61"/>
      <c r="E8167" s="61"/>
      <c r="F8167" s="61"/>
      <c r="G8167" s="61"/>
      <c r="H8167" s="61"/>
      <c r="I8167" s="61"/>
      <c r="J8167" s="61"/>
      <c r="K8167" s="61"/>
    </row>
    <row r="8168" spans="1:11">
      <c r="A8168" s="62" t="str">
        <f>IF(Encodage!A8168="","",IF(COUNTIF($A$2:A8167,Encodage!A8168),"",IF(AND(Encodage!A8168&gt;=$G$2,Encodage!A8168&lt;=$H$2),Encodage!B8168,"")))</f>
        <v/>
      </c>
      <c r="B8168" s="62" t="str">
        <f>IF(A8168="","",IF(COUNTIF($A$2:B8167,Encodage!B8168)&gt;0,"",IF(AND(Encodage!B8168&gt;=$G$2,Encodage!A8168&lt;=$H$2),Encodage!C8168,"")))</f>
        <v/>
      </c>
      <c r="C8168" s="62"/>
      <c r="D8168" s="61"/>
      <c r="E8168" s="61"/>
      <c r="F8168" s="61"/>
      <c r="G8168" s="61"/>
      <c r="H8168" s="61"/>
      <c r="I8168" s="61"/>
      <c r="J8168" s="61"/>
      <c r="K8168" s="61"/>
    </row>
    <row r="8169" spans="1:11">
      <c r="A8169" s="62" t="str">
        <f>IF(Encodage!A8169="","",IF(COUNTIF($A$2:A8168,Encodage!A8169),"",IF(AND(Encodage!A8169&gt;=$G$2,Encodage!A8169&lt;=$H$2),Encodage!B8169,"")))</f>
        <v/>
      </c>
      <c r="B8169" s="62" t="str">
        <f>IF(A8169="","",IF(COUNTIF($A$2:B8168,Encodage!B8169)&gt;0,"",IF(AND(Encodage!B8169&gt;=$G$2,Encodage!A8169&lt;=$H$2),Encodage!C8169,"")))</f>
        <v/>
      </c>
      <c r="C8169" s="62"/>
      <c r="D8169" s="61"/>
      <c r="E8169" s="61"/>
      <c r="F8169" s="61"/>
      <c r="G8169" s="61"/>
      <c r="H8169" s="61"/>
      <c r="I8169" s="61"/>
      <c r="J8169" s="61"/>
      <c r="K8169" s="61"/>
    </row>
    <row r="8170" spans="1:11">
      <c r="A8170" s="62" t="str">
        <f>IF(Encodage!A8170="","",IF(COUNTIF($A$2:A8169,Encodage!A8170),"",IF(AND(Encodage!A8170&gt;=$G$2,Encodage!A8170&lt;=$H$2),Encodage!B8170,"")))</f>
        <v/>
      </c>
      <c r="B8170" s="62" t="str">
        <f>IF(A8170="","",IF(COUNTIF($A$2:B8169,Encodage!B8170)&gt;0,"",IF(AND(Encodage!B8170&gt;=$G$2,Encodage!A8170&lt;=$H$2),Encodage!C8170,"")))</f>
        <v/>
      </c>
      <c r="C8170" s="62"/>
      <c r="D8170" s="61"/>
      <c r="E8170" s="61"/>
      <c r="F8170" s="61"/>
      <c r="G8170" s="61"/>
      <c r="H8170" s="61"/>
      <c r="I8170" s="61"/>
      <c r="J8170" s="61"/>
      <c r="K8170" s="61"/>
    </row>
    <row r="8171" spans="1:11">
      <c r="A8171" s="62" t="str">
        <f>IF(Encodage!A8171="","",IF(COUNTIF($A$2:A8170,Encodage!A8171),"",IF(AND(Encodage!A8171&gt;=$G$2,Encodage!A8171&lt;=$H$2),Encodage!B8171,"")))</f>
        <v/>
      </c>
      <c r="B8171" s="62" t="str">
        <f>IF(A8171="","",IF(COUNTIF($A$2:B8170,Encodage!B8171)&gt;0,"",IF(AND(Encodage!B8171&gt;=$G$2,Encodage!A8171&lt;=$H$2),Encodage!C8171,"")))</f>
        <v/>
      </c>
      <c r="C8171" s="62"/>
      <c r="D8171" s="61"/>
      <c r="E8171" s="61"/>
      <c r="F8171" s="61"/>
      <c r="G8171" s="61"/>
      <c r="H8171" s="61"/>
      <c r="I8171" s="61"/>
      <c r="J8171" s="61"/>
      <c r="K8171" s="61"/>
    </row>
    <row r="8172" spans="1:11">
      <c r="A8172" s="62" t="str">
        <f>IF(Encodage!A8172="","",IF(COUNTIF($A$2:A8171,Encodage!A8172),"",IF(AND(Encodage!A8172&gt;=$G$2,Encodage!A8172&lt;=$H$2),Encodage!B8172,"")))</f>
        <v/>
      </c>
      <c r="B8172" s="62" t="str">
        <f>IF(A8172="","",IF(COUNTIF($A$2:B8171,Encodage!B8172)&gt;0,"",IF(AND(Encodage!B8172&gt;=$G$2,Encodage!A8172&lt;=$H$2),Encodage!C8172,"")))</f>
        <v/>
      </c>
      <c r="C8172" s="62"/>
      <c r="D8172" s="61"/>
      <c r="E8172" s="61"/>
      <c r="F8172" s="61"/>
      <c r="G8172" s="61"/>
      <c r="H8172" s="61"/>
      <c r="I8172" s="61"/>
      <c r="J8172" s="61"/>
      <c r="K8172" s="61"/>
    </row>
    <row r="8173" spans="1:11">
      <c r="A8173" s="62" t="str">
        <f>IF(Encodage!A8173="","",IF(COUNTIF($A$2:A8172,Encodage!A8173),"",IF(AND(Encodage!A8173&gt;=$G$2,Encodage!A8173&lt;=$H$2),Encodage!B8173,"")))</f>
        <v/>
      </c>
      <c r="B8173" s="62" t="str">
        <f>IF(A8173="","",IF(COUNTIF($A$2:B8172,Encodage!B8173)&gt;0,"",IF(AND(Encodage!B8173&gt;=$G$2,Encodage!A8173&lt;=$H$2),Encodage!C8173,"")))</f>
        <v/>
      </c>
      <c r="C8173" s="62"/>
      <c r="D8173" s="61"/>
      <c r="E8173" s="61"/>
      <c r="F8173" s="61"/>
      <c r="G8173" s="61"/>
      <c r="H8173" s="61"/>
      <c r="I8173" s="61"/>
      <c r="J8173" s="61"/>
      <c r="K8173" s="61"/>
    </row>
    <row r="8174" spans="1:11">
      <c r="A8174" s="62" t="str">
        <f>IF(Encodage!A8174="","",IF(COUNTIF($A$2:A8173,Encodage!A8174),"",IF(AND(Encodage!A8174&gt;=$G$2,Encodage!A8174&lt;=$H$2),Encodage!B8174,"")))</f>
        <v/>
      </c>
      <c r="B8174" s="62" t="str">
        <f>IF(A8174="","",IF(COUNTIF($A$2:B8173,Encodage!B8174)&gt;0,"",IF(AND(Encodage!B8174&gt;=$G$2,Encodage!A8174&lt;=$H$2),Encodage!C8174,"")))</f>
        <v/>
      </c>
      <c r="C8174" s="62"/>
      <c r="D8174" s="61"/>
      <c r="E8174" s="61"/>
      <c r="F8174" s="61"/>
      <c r="G8174" s="61"/>
      <c r="H8174" s="61"/>
      <c r="I8174" s="61"/>
      <c r="J8174" s="61"/>
      <c r="K8174" s="61"/>
    </row>
    <row r="8175" spans="1:11">
      <c r="A8175" s="62" t="str">
        <f>IF(Encodage!A8175="","",IF(COUNTIF($A$2:A8174,Encodage!A8175),"",IF(AND(Encodage!A8175&gt;=$G$2,Encodage!A8175&lt;=$H$2),Encodage!B8175,"")))</f>
        <v/>
      </c>
      <c r="B8175" s="62" t="str">
        <f>IF(A8175="","",IF(COUNTIF($A$2:B8174,Encodage!B8175)&gt;0,"",IF(AND(Encodage!B8175&gt;=$G$2,Encodage!A8175&lt;=$H$2),Encodage!C8175,"")))</f>
        <v/>
      </c>
      <c r="C8175" s="62"/>
      <c r="D8175" s="61"/>
      <c r="E8175" s="61"/>
      <c r="F8175" s="61"/>
      <c r="G8175" s="61"/>
      <c r="H8175" s="61"/>
      <c r="I8175" s="61"/>
      <c r="J8175" s="61"/>
      <c r="K8175" s="61"/>
    </row>
    <row r="8176" spans="1:11">
      <c r="A8176" s="62" t="str">
        <f>IF(Encodage!A8176="","",IF(COUNTIF($A$2:A8175,Encodage!A8176),"",IF(AND(Encodage!A8176&gt;=$G$2,Encodage!A8176&lt;=$H$2),Encodage!B8176,"")))</f>
        <v/>
      </c>
      <c r="B8176" s="62" t="str">
        <f>IF(A8176="","",IF(COUNTIF($A$2:B8175,Encodage!B8176)&gt;0,"",IF(AND(Encodage!B8176&gt;=$G$2,Encodage!A8176&lt;=$H$2),Encodage!C8176,"")))</f>
        <v/>
      </c>
      <c r="C8176" s="62"/>
      <c r="D8176" s="61"/>
      <c r="E8176" s="61"/>
      <c r="F8176" s="61"/>
      <c r="G8176" s="61"/>
      <c r="H8176" s="61"/>
      <c r="I8176" s="61"/>
      <c r="J8176" s="61"/>
      <c r="K8176" s="61"/>
    </row>
    <row r="8177" spans="1:11">
      <c r="A8177" s="62" t="str">
        <f>IF(Encodage!A8177="","",IF(COUNTIF($A$2:A8176,Encodage!A8177),"",IF(AND(Encodage!A8177&gt;=$G$2,Encodage!A8177&lt;=$H$2),Encodage!B8177,"")))</f>
        <v/>
      </c>
      <c r="B8177" s="62" t="str">
        <f>IF(A8177="","",IF(COUNTIF($A$2:B8176,Encodage!B8177)&gt;0,"",IF(AND(Encodage!B8177&gt;=$G$2,Encodage!A8177&lt;=$H$2),Encodage!C8177,"")))</f>
        <v/>
      </c>
      <c r="C8177" s="62"/>
      <c r="D8177" s="61"/>
      <c r="E8177" s="61"/>
      <c r="F8177" s="61"/>
      <c r="G8177" s="61"/>
      <c r="H8177" s="61"/>
      <c r="I8177" s="61"/>
      <c r="J8177" s="61"/>
      <c r="K8177" s="61"/>
    </row>
    <row r="8178" spans="1:11">
      <c r="A8178" s="62" t="str">
        <f>IF(Encodage!A8178="","",IF(COUNTIF($A$2:A8177,Encodage!A8178),"",IF(AND(Encodage!A8178&gt;=$G$2,Encodage!A8178&lt;=$H$2),Encodage!B8178,"")))</f>
        <v/>
      </c>
      <c r="B8178" s="62" t="str">
        <f>IF(A8178="","",IF(COUNTIF($A$2:B8177,Encodage!B8178)&gt;0,"",IF(AND(Encodage!B8178&gt;=$G$2,Encodage!A8178&lt;=$H$2),Encodage!C8178,"")))</f>
        <v/>
      </c>
      <c r="C8178" s="62"/>
      <c r="D8178" s="61"/>
      <c r="E8178" s="61"/>
      <c r="F8178" s="61"/>
      <c r="G8178" s="61"/>
      <c r="H8178" s="61"/>
      <c r="I8178" s="61"/>
      <c r="J8178" s="61"/>
      <c r="K8178" s="61"/>
    </row>
    <row r="8179" spans="1:11">
      <c r="A8179" s="62" t="str">
        <f>IF(Encodage!A8179="","",IF(COUNTIF($A$2:A8178,Encodage!A8179),"",IF(AND(Encodage!A8179&gt;=$G$2,Encodage!A8179&lt;=$H$2),Encodage!B8179,"")))</f>
        <v/>
      </c>
      <c r="B8179" s="62" t="str">
        <f>IF(A8179="","",IF(COUNTIF($A$2:B8178,Encodage!B8179)&gt;0,"",IF(AND(Encodage!B8179&gt;=$G$2,Encodage!A8179&lt;=$H$2),Encodage!C8179,"")))</f>
        <v/>
      </c>
      <c r="C8179" s="62"/>
      <c r="D8179" s="61"/>
      <c r="E8179" s="61"/>
      <c r="F8179" s="61"/>
      <c r="G8179" s="61"/>
      <c r="H8179" s="61"/>
      <c r="I8179" s="61"/>
      <c r="J8179" s="61"/>
      <c r="K8179" s="61"/>
    </row>
    <row r="8180" spans="1:11">
      <c r="A8180" s="62" t="str">
        <f>IF(Encodage!A8180="","",IF(COUNTIF($A$2:A8179,Encodage!A8180),"",IF(AND(Encodage!A8180&gt;=$G$2,Encodage!A8180&lt;=$H$2),Encodage!B8180,"")))</f>
        <v/>
      </c>
      <c r="B8180" s="62" t="str">
        <f>IF(A8180="","",IF(COUNTIF($A$2:B8179,Encodage!B8180)&gt;0,"",IF(AND(Encodage!B8180&gt;=$G$2,Encodage!A8180&lt;=$H$2),Encodage!C8180,"")))</f>
        <v/>
      </c>
      <c r="C8180" s="62"/>
      <c r="D8180" s="61"/>
      <c r="E8180" s="61"/>
      <c r="F8180" s="61"/>
      <c r="G8180" s="61"/>
      <c r="H8180" s="61"/>
      <c r="I8180" s="61"/>
      <c r="J8180" s="61"/>
      <c r="K8180" s="61"/>
    </row>
    <row r="8181" spans="1:11">
      <c r="A8181" s="62" t="str">
        <f>IF(Encodage!A8181="","",IF(COUNTIF($A$2:A8180,Encodage!A8181),"",IF(AND(Encodage!A8181&gt;=$G$2,Encodage!A8181&lt;=$H$2),Encodage!B8181,"")))</f>
        <v/>
      </c>
      <c r="B8181" s="62" t="str">
        <f>IF(A8181="","",IF(COUNTIF($A$2:B8180,Encodage!B8181)&gt;0,"",IF(AND(Encodage!B8181&gt;=$G$2,Encodage!A8181&lt;=$H$2),Encodage!C8181,"")))</f>
        <v/>
      </c>
      <c r="C8181" s="62"/>
      <c r="D8181" s="61"/>
      <c r="E8181" s="61"/>
      <c r="F8181" s="61"/>
      <c r="G8181" s="61"/>
      <c r="H8181" s="61"/>
      <c r="I8181" s="61"/>
      <c r="J8181" s="61"/>
      <c r="K8181" s="61"/>
    </row>
    <row r="8182" spans="1:11">
      <c r="A8182" s="62" t="str">
        <f>IF(Encodage!A8182="","",IF(COUNTIF($A$2:A8181,Encodage!A8182),"",IF(AND(Encodage!A8182&gt;=$G$2,Encodage!A8182&lt;=$H$2),Encodage!B8182,"")))</f>
        <v/>
      </c>
      <c r="B8182" s="62" t="str">
        <f>IF(A8182="","",IF(COUNTIF($A$2:B8181,Encodage!B8182)&gt;0,"",IF(AND(Encodage!B8182&gt;=$G$2,Encodage!A8182&lt;=$H$2),Encodage!C8182,"")))</f>
        <v/>
      </c>
      <c r="C8182" s="62"/>
      <c r="D8182" s="61"/>
      <c r="E8182" s="61"/>
      <c r="F8182" s="61"/>
      <c r="G8182" s="61"/>
      <c r="H8182" s="61"/>
      <c r="I8182" s="61"/>
      <c r="J8182" s="61"/>
      <c r="K8182" s="61"/>
    </row>
    <row r="8183" spans="1:11">
      <c r="A8183" s="62" t="str">
        <f>IF(Encodage!A8183="","",IF(COUNTIF($A$2:A8182,Encodage!A8183),"",IF(AND(Encodage!A8183&gt;=$G$2,Encodage!A8183&lt;=$H$2),Encodage!B8183,"")))</f>
        <v/>
      </c>
      <c r="B8183" s="62" t="str">
        <f>IF(A8183="","",IF(COUNTIF($A$2:B8182,Encodage!B8183)&gt;0,"",IF(AND(Encodage!B8183&gt;=$G$2,Encodage!A8183&lt;=$H$2),Encodage!C8183,"")))</f>
        <v/>
      </c>
      <c r="C8183" s="62"/>
      <c r="D8183" s="61"/>
      <c r="E8183" s="61"/>
      <c r="F8183" s="61"/>
      <c r="G8183" s="61"/>
      <c r="H8183" s="61"/>
      <c r="I8183" s="61"/>
      <c r="J8183" s="61"/>
      <c r="K8183" s="61"/>
    </row>
    <row r="8184" spans="1:11">
      <c r="A8184" s="62" t="str">
        <f>IF(Encodage!A8184="","",IF(COUNTIF($A$2:A8183,Encodage!A8184),"",IF(AND(Encodage!A8184&gt;=$G$2,Encodage!A8184&lt;=$H$2),Encodage!B8184,"")))</f>
        <v/>
      </c>
      <c r="B8184" s="62" t="str">
        <f>IF(A8184="","",IF(COUNTIF($A$2:B8183,Encodage!B8184)&gt;0,"",IF(AND(Encodage!B8184&gt;=$G$2,Encodage!A8184&lt;=$H$2),Encodage!C8184,"")))</f>
        <v/>
      </c>
      <c r="C8184" s="62"/>
      <c r="D8184" s="61"/>
      <c r="E8184" s="61"/>
      <c r="F8184" s="61"/>
      <c r="G8184" s="61"/>
      <c r="H8184" s="61"/>
      <c r="I8184" s="61"/>
      <c r="J8184" s="61"/>
      <c r="K8184" s="61"/>
    </row>
    <row r="8185" spans="1:11">
      <c r="A8185" s="62" t="str">
        <f>IF(Encodage!A8185="","",IF(COUNTIF($A$2:A8184,Encodage!A8185),"",IF(AND(Encodage!A8185&gt;=$G$2,Encodage!A8185&lt;=$H$2),Encodage!B8185,"")))</f>
        <v/>
      </c>
      <c r="B8185" s="62" t="str">
        <f>IF(A8185="","",IF(COUNTIF($A$2:B8184,Encodage!B8185)&gt;0,"",IF(AND(Encodage!B8185&gt;=$G$2,Encodage!A8185&lt;=$H$2),Encodage!C8185,"")))</f>
        <v/>
      </c>
      <c r="C8185" s="62"/>
      <c r="D8185" s="61"/>
      <c r="E8185" s="61"/>
      <c r="F8185" s="61"/>
      <c r="G8185" s="61"/>
      <c r="H8185" s="61"/>
      <c r="I8185" s="61"/>
      <c r="J8185" s="61"/>
      <c r="K8185" s="61"/>
    </row>
    <row r="8186" spans="1:11">
      <c r="A8186" s="62" t="str">
        <f>IF(Encodage!A8186="","",IF(COUNTIF($A$2:A8185,Encodage!A8186),"",IF(AND(Encodage!A8186&gt;=$G$2,Encodage!A8186&lt;=$H$2),Encodage!B8186,"")))</f>
        <v/>
      </c>
      <c r="B8186" s="62" t="str">
        <f>IF(A8186="","",IF(COUNTIF($A$2:B8185,Encodage!B8186)&gt;0,"",IF(AND(Encodage!B8186&gt;=$G$2,Encodage!A8186&lt;=$H$2),Encodage!C8186,"")))</f>
        <v/>
      </c>
      <c r="C8186" s="62"/>
      <c r="D8186" s="61"/>
      <c r="E8186" s="61"/>
      <c r="F8186" s="61"/>
      <c r="G8186" s="61"/>
      <c r="H8186" s="61"/>
      <c r="I8186" s="61"/>
      <c r="J8186" s="61"/>
      <c r="K8186" s="61"/>
    </row>
    <row r="8187" spans="1:11">
      <c r="A8187" s="62" t="str">
        <f>IF(Encodage!A8187="","",IF(COUNTIF($A$2:A8186,Encodage!A8187),"",IF(AND(Encodage!A8187&gt;=$G$2,Encodage!A8187&lt;=$H$2),Encodage!B8187,"")))</f>
        <v/>
      </c>
      <c r="B8187" s="62" t="str">
        <f>IF(A8187="","",IF(COUNTIF($A$2:B8186,Encodage!B8187)&gt;0,"",IF(AND(Encodage!B8187&gt;=$G$2,Encodage!A8187&lt;=$H$2),Encodage!C8187,"")))</f>
        <v/>
      </c>
      <c r="C8187" s="62"/>
      <c r="D8187" s="61"/>
      <c r="E8187" s="61"/>
      <c r="F8187" s="61"/>
      <c r="G8187" s="61"/>
      <c r="H8187" s="61"/>
      <c r="I8187" s="61"/>
      <c r="J8187" s="61"/>
      <c r="K8187" s="61"/>
    </row>
    <row r="8188" spans="1:11">
      <c r="A8188" s="62" t="str">
        <f>IF(Encodage!A8188="","",IF(COUNTIF($A$2:A8187,Encodage!A8188),"",IF(AND(Encodage!A8188&gt;=$G$2,Encodage!A8188&lt;=$H$2),Encodage!B8188,"")))</f>
        <v/>
      </c>
      <c r="B8188" s="62" t="str">
        <f>IF(A8188="","",IF(COUNTIF($A$2:B8187,Encodage!B8188)&gt;0,"",IF(AND(Encodage!B8188&gt;=$G$2,Encodage!A8188&lt;=$H$2),Encodage!C8188,"")))</f>
        <v/>
      </c>
      <c r="C8188" s="62"/>
      <c r="D8188" s="61"/>
      <c r="E8188" s="61"/>
      <c r="F8188" s="61"/>
      <c r="G8188" s="61"/>
      <c r="H8188" s="61"/>
      <c r="I8188" s="61"/>
      <c r="J8188" s="61"/>
      <c r="K8188" s="61"/>
    </row>
    <row r="8189" spans="1:11">
      <c r="A8189" s="62" t="str">
        <f>IF(Encodage!A8189="","",IF(COUNTIF($A$2:A8188,Encodage!A8189),"",IF(AND(Encodage!A8189&gt;=$G$2,Encodage!A8189&lt;=$H$2),Encodage!B8189,"")))</f>
        <v/>
      </c>
      <c r="B8189" s="62" t="str">
        <f>IF(A8189="","",IF(COUNTIF($A$2:B8188,Encodage!B8189)&gt;0,"",IF(AND(Encodage!B8189&gt;=$G$2,Encodage!A8189&lt;=$H$2),Encodage!C8189,"")))</f>
        <v/>
      </c>
      <c r="C8189" s="62"/>
      <c r="D8189" s="61"/>
      <c r="E8189" s="61"/>
      <c r="F8189" s="61"/>
      <c r="G8189" s="61"/>
      <c r="H8189" s="61"/>
      <c r="I8189" s="61"/>
      <c r="J8189" s="61"/>
      <c r="K8189" s="61"/>
    </row>
    <row r="8190" spans="1:11">
      <c r="A8190" s="62" t="str">
        <f>IF(Encodage!A8190="","",IF(COUNTIF($A$2:A8189,Encodage!A8190),"",IF(AND(Encodage!A8190&gt;=$G$2,Encodage!A8190&lt;=$H$2),Encodage!B8190,"")))</f>
        <v/>
      </c>
      <c r="B8190" s="62" t="str">
        <f>IF(A8190="","",IF(COUNTIF($A$2:B8189,Encodage!B8190)&gt;0,"",IF(AND(Encodage!B8190&gt;=$G$2,Encodage!A8190&lt;=$H$2),Encodage!C8190,"")))</f>
        <v/>
      </c>
      <c r="C8190" s="62"/>
      <c r="D8190" s="61"/>
      <c r="E8190" s="61"/>
      <c r="F8190" s="61"/>
      <c r="G8190" s="61"/>
      <c r="H8190" s="61"/>
      <c r="I8190" s="61"/>
      <c r="J8190" s="61"/>
      <c r="K8190" s="61"/>
    </row>
    <row r="8191" spans="1:11">
      <c r="A8191" s="62" t="str">
        <f>IF(Encodage!A8191="","",IF(COUNTIF($A$2:A8190,Encodage!A8191),"",IF(AND(Encodage!A8191&gt;=$G$2,Encodage!A8191&lt;=$H$2),Encodage!B8191,"")))</f>
        <v/>
      </c>
      <c r="B8191" s="62" t="str">
        <f>IF(A8191="","",IF(COUNTIF($A$2:B8190,Encodage!B8191)&gt;0,"",IF(AND(Encodage!B8191&gt;=$G$2,Encodage!A8191&lt;=$H$2),Encodage!C8191,"")))</f>
        <v/>
      </c>
      <c r="C8191" s="62"/>
      <c r="D8191" s="61"/>
      <c r="E8191" s="61"/>
      <c r="F8191" s="61"/>
      <c r="G8191" s="61"/>
      <c r="H8191" s="61"/>
      <c r="I8191" s="61"/>
      <c r="J8191" s="61"/>
      <c r="K8191" s="61"/>
    </row>
    <row r="8192" spans="1:11">
      <c r="A8192" s="62" t="str">
        <f>IF(Encodage!A8192="","",IF(COUNTIF($A$2:A8191,Encodage!A8192),"",IF(AND(Encodage!A8192&gt;=$G$2,Encodage!A8192&lt;=$H$2),Encodage!B8192,"")))</f>
        <v/>
      </c>
      <c r="B8192" s="62" t="str">
        <f>IF(A8192="","",IF(COUNTIF($A$2:B8191,Encodage!B8192)&gt;0,"",IF(AND(Encodage!B8192&gt;=$G$2,Encodage!A8192&lt;=$H$2),Encodage!C8192,"")))</f>
        <v/>
      </c>
      <c r="C8192" s="62"/>
      <c r="D8192" s="61"/>
      <c r="E8192" s="61"/>
      <c r="F8192" s="61"/>
      <c r="G8192" s="61"/>
      <c r="H8192" s="61"/>
      <c r="I8192" s="61"/>
      <c r="J8192" s="61"/>
      <c r="K8192" s="61"/>
    </row>
    <row r="8193" spans="1:11">
      <c r="A8193" s="62" t="str">
        <f>IF(Encodage!A8193="","",IF(COUNTIF($A$2:A8192,Encodage!A8193),"",IF(AND(Encodage!A8193&gt;=$G$2,Encodage!A8193&lt;=$H$2),Encodage!B8193,"")))</f>
        <v/>
      </c>
      <c r="B8193" s="62" t="str">
        <f>IF(A8193="","",IF(COUNTIF($A$2:B8192,Encodage!B8193)&gt;0,"",IF(AND(Encodage!B8193&gt;=$G$2,Encodage!A8193&lt;=$H$2),Encodage!C8193,"")))</f>
        <v/>
      </c>
      <c r="C8193" s="62"/>
      <c r="D8193" s="61"/>
      <c r="E8193" s="61"/>
      <c r="F8193" s="61"/>
      <c r="G8193" s="61"/>
      <c r="H8193" s="61"/>
      <c r="I8193" s="61"/>
      <c r="J8193" s="61"/>
      <c r="K8193" s="61"/>
    </row>
    <row r="8194" spans="1:11">
      <c r="A8194" s="62" t="str">
        <f>IF(Encodage!A8194="","",IF(COUNTIF($A$2:A8193,Encodage!A8194),"",IF(AND(Encodage!A8194&gt;=$G$2,Encodage!A8194&lt;=$H$2),Encodage!B8194,"")))</f>
        <v/>
      </c>
      <c r="B8194" s="62" t="str">
        <f>IF(A8194="","",IF(COUNTIF($A$2:B8193,Encodage!B8194)&gt;0,"",IF(AND(Encodage!B8194&gt;=$G$2,Encodage!A8194&lt;=$H$2),Encodage!C8194,"")))</f>
        <v/>
      </c>
      <c r="C8194" s="62"/>
      <c r="D8194" s="61"/>
      <c r="E8194" s="61"/>
      <c r="F8194" s="61"/>
      <c r="G8194" s="61"/>
      <c r="H8194" s="61"/>
      <c r="I8194" s="61"/>
      <c r="J8194" s="61"/>
      <c r="K8194" s="61"/>
    </row>
    <row r="8195" spans="1:11">
      <c r="A8195" s="62" t="str">
        <f>IF(Encodage!A8195="","",IF(COUNTIF($A$2:A8194,Encodage!A8195),"",IF(AND(Encodage!A8195&gt;=$G$2,Encodage!A8195&lt;=$H$2),Encodage!B8195,"")))</f>
        <v/>
      </c>
      <c r="B8195" s="62" t="str">
        <f>IF(A8195="","",IF(COUNTIF($A$2:B8194,Encodage!B8195)&gt;0,"",IF(AND(Encodage!B8195&gt;=$G$2,Encodage!A8195&lt;=$H$2),Encodage!C8195,"")))</f>
        <v/>
      </c>
      <c r="C8195" s="62"/>
      <c r="D8195" s="61"/>
      <c r="E8195" s="61"/>
      <c r="F8195" s="61"/>
      <c r="G8195" s="61"/>
      <c r="H8195" s="61"/>
      <c r="I8195" s="61"/>
      <c r="J8195" s="61"/>
      <c r="K8195" s="61"/>
    </row>
    <row r="8196" spans="1:11">
      <c r="A8196" s="62" t="str">
        <f>IF(Encodage!A8196="","",IF(COUNTIF($A$2:A8195,Encodage!A8196),"",IF(AND(Encodage!A8196&gt;=$G$2,Encodage!A8196&lt;=$H$2),Encodage!B8196,"")))</f>
        <v/>
      </c>
      <c r="B8196" s="62" t="str">
        <f>IF(A8196="","",IF(COUNTIF($A$2:B8195,Encodage!B8196)&gt;0,"",IF(AND(Encodage!B8196&gt;=$G$2,Encodage!A8196&lt;=$H$2),Encodage!C8196,"")))</f>
        <v/>
      </c>
      <c r="C8196" s="62"/>
      <c r="D8196" s="61"/>
      <c r="E8196" s="61"/>
      <c r="F8196" s="61"/>
      <c r="G8196" s="61"/>
      <c r="H8196" s="61"/>
      <c r="I8196" s="61"/>
      <c r="J8196" s="61"/>
      <c r="K8196" s="61"/>
    </row>
    <row r="8197" spans="1:11">
      <c r="A8197" s="62" t="str">
        <f>IF(Encodage!A8197="","",IF(COUNTIF($A$2:A8196,Encodage!A8197),"",IF(AND(Encodage!A8197&gt;=$G$2,Encodage!A8197&lt;=$H$2),Encodage!B8197,"")))</f>
        <v/>
      </c>
      <c r="B8197" s="62" t="str">
        <f>IF(A8197="","",IF(COUNTIF($A$2:B8196,Encodage!B8197)&gt;0,"",IF(AND(Encodage!B8197&gt;=$G$2,Encodage!A8197&lt;=$H$2),Encodage!C8197,"")))</f>
        <v/>
      </c>
      <c r="C8197" s="62"/>
      <c r="D8197" s="61"/>
      <c r="E8197" s="61"/>
      <c r="F8197" s="61"/>
      <c r="G8197" s="61"/>
      <c r="H8197" s="61"/>
      <c r="I8197" s="61"/>
      <c r="J8197" s="61"/>
      <c r="K8197" s="61"/>
    </row>
    <row r="8198" spans="1:11">
      <c r="A8198" s="62" t="str">
        <f>IF(Encodage!A8198="","",IF(COUNTIF($A$2:A8197,Encodage!A8198),"",IF(AND(Encodage!A8198&gt;=$G$2,Encodage!A8198&lt;=$H$2),Encodage!B8198,"")))</f>
        <v/>
      </c>
      <c r="B8198" s="62" t="str">
        <f>IF(A8198="","",IF(COUNTIF($A$2:B8197,Encodage!B8198)&gt;0,"",IF(AND(Encodage!B8198&gt;=$G$2,Encodage!A8198&lt;=$H$2),Encodage!C8198,"")))</f>
        <v/>
      </c>
      <c r="C8198" s="62"/>
      <c r="D8198" s="61"/>
      <c r="E8198" s="61"/>
      <c r="F8198" s="61"/>
      <c r="G8198" s="61"/>
      <c r="H8198" s="61"/>
      <c r="I8198" s="61"/>
      <c r="J8198" s="61"/>
      <c r="K8198" s="61"/>
    </row>
    <row r="8199" spans="1:11">
      <c r="A8199" s="62" t="str">
        <f>IF(Encodage!A8199="","",IF(COUNTIF($A$2:A8198,Encodage!A8199),"",IF(AND(Encodage!A8199&gt;=$G$2,Encodage!A8199&lt;=$H$2),Encodage!B8199,"")))</f>
        <v/>
      </c>
      <c r="B8199" s="62" t="str">
        <f>IF(A8199="","",IF(COUNTIF($A$2:B8198,Encodage!B8199)&gt;0,"",IF(AND(Encodage!B8199&gt;=$G$2,Encodage!A8199&lt;=$H$2),Encodage!C8199,"")))</f>
        <v/>
      </c>
      <c r="C8199" s="62"/>
      <c r="D8199" s="61"/>
      <c r="E8199" s="61"/>
      <c r="F8199" s="61"/>
      <c r="G8199" s="61"/>
      <c r="H8199" s="61"/>
      <c r="I8199" s="61"/>
      <c r="J8199" s="61"/>
      <c r="K8199" s="61"/>
    </row>
    <row r="8200" spans="1:11">
      <c r="A8200" s="62" t="str">
        <f>IF(Encodage!A8200="","",IF(COUNTIF($A$2:A8199,Encodage!A8200),"",IF(AND(Encodage!A8200&gt;=$G$2,Encodage!A8200&lt;=$H$2),Encodage!B8200,"")))</f>
        <v/>
      </c>
      <c r="B8200" s="62" t="str">
        <f>IF(A8200="","",IF(COUNTIF($A$2:B8199,Encodage!B8200)&gt;0,"",IF(AND(Encodage!B8200&gt;=$G$2,Encodage!A8200&lt;=$H$2),Encodage!C8200,"")))</f>
        <v/>
      </c>
      <c r="C8200" s="62"/>
      <c r="D8200" s="61"/>
      <c r="E8200" s="61"/>
      <c r="F8200" s="61"/>
      <c r="G8200" s="61"/>
      <c r="H8200" s="61"/>
      <c r="I8200" s="61"/>
      <c r="J8200" s="61"/>
      <c r="K8200" s="61"/>
    </row>
    <row r="8201" spans="1:11">
      <c r="A8201" s="62" t="str">
        <f>IF(Encodage!A8201="","",IF(COUNTIF($A$2:A8200,Encodage!A8201),"",IF(AND(Encodage!A8201&gt;=$G$2,Encodage!A8201&lt;=$H$2),Encodage!B8201,"")))</f>
        <v/>
      </c>
      <c r="B8201" s="62" t="str">
        <f>IF(A8201="","",IF(COUNTIF($A$2:B8200,Encodage!B8201)&gt;0,"",IF(AND(Encodage!B8201&gt;=$G$2,Encodage!A8201&lt;=$H$2),Encodage!C8201,"")))</f>
        <v/>
      </c>
      <c r="C8201" s="62"/>
      <c r="D8201" s="61"/>
      <c r="E8201" s="61"/>
      <c r="F8201" s="61"/>
      <c r="G8201" s="61"/>
      <c r="H8201" s="61"/>
      <c r="I8201" s="61"/>
      <c r="J8201" s="61"/>
      <c r="K8201" s="61"/>
    </row>
    <row r="8202" spans="1:11">
      <c r="A8202" s="62" t="str">
        <f>IF(Encodage!A8202="","",IF(COUNTIF($A$2:A8201,Encodage!A8202),"",IF(AND(Encodage!A8202&gt;=$G$2,Encodage!A8202&lt;=$H$2),Encodage!B8202,"")))</f>
        <v/>
      </c>
      <c r="B8202" s="62" t="str">
        <f>IF(A8202="","",IF(COUNTIF($A$2:B8201,Encodage!B8202)&gt;0,"",IF(AND(Encodage!B8202&gt;=$G$2,Encodage!A8202&lt;=$H$2),Encodage!C8202,"")))</f>
        <v/>
      </c>
      <c r="C8202" s="62"/>
      <c r="D8202" s="61"/>
      <c r="E8202" s="61"/>
      <c r="F8202" s="61"/>
      <c r="G8202" s="61"/>
      <c r="H8202" s="61"/>
      <c r="I8202" s="61"/>
      <c r="J8202" s="61"/>
      <c r="K8202" s="61"/>
    </row>
    <row r="8203" spans="1:11">
      <c r="A8203" s="62" t="str">
        <f>IF(Encodage!A8203="","",IF(COUNTIF($A$2:A8202,Encodage!A8203),"",IF(AND(Encodage!A8203&gt;=$G$2,Encodage!A8203&lt;=$H$2),Encodage!B8203,"")))</f>
        <v/>
      </c>
      <c r="B8203" s="62" t="str">
        <f>IF(A8203="","",IF(COUNTIF($A$2:B8202,Encodage!B8203)&gt;0,"",IF(AND(Encodage!B8203&gt;=$G$2,Encodage!A8203&lt;=$H$2),Encodage!C8203,"")))</f>
        <v/>
      </c>
      <c r="C8203" s="62"/>
      <c r="D8203" s="61"/>
      <c r="E8203" s="61"/>
      <c r="F8203" s="61"/>
      <c r="G8203" s="61"/>
      <c r="H8203" s="61"/>
      <c r="I8203" s="61"/>
      <c r="J8203" s="61"/>
      <c r="K8203" s="61"/>
    </row>
    <row r="8204" spans="1:11">
      <c r="A8204" s="62" t="str">
        <f>IF(Encodage!A8204="","",IF(COUNTIF($A$2:A8203,Encodage!A8204),"",IF(AND(Encodage!A8204&gt;=$G$2,Encodage!A8204&lt;=$H$2),Encodage!B8204,"")))</f>
        <v/>
      </c>
      <c r="B8204" s="62" t="str">
        <f>IF(A8204="","",IF(COUNTIF($A$2:B8203,Encodage!B8204)&gt;0,"",IF(AND(Encodage!B8204&gt;=$G$2,Encodage!A8204&lt;=$H$2),Encodage!C8204,"")))</f>
        <v/>
      </c>
      <c r="C8204" s="62"/>
      <c r="D8204" s="61"/>
      <c r="E8204" s="61"/>
      <c r="F8204" s="61"/>
      <c r="G8204" s="61"/>
      <c r="H8204" s="61"/>
      <c r="I8204" s="61"/>
      <c r="J8204" s="61"/>
      <c r="K8204" s="61"/>
    </row>
    <row r="8205" spans="1:11">
      <c r="A8205" s="62" t="str">
        <f>IF(Encodage!A8205="","",IF(COUNTIF($A$2:A8204,Encodage!A8205),"",IF(AND(Encodage!A8205&gt;=$G$2,Encodage!A8205&lt;=$H$2),Encodage!B8205,"")))</f>
        <v/>
      </c>
      <c r="B8205" s="62" t="str">
        <f>IF(A8205="","",IF(COUNTIF($A$2:B8204,Encodage!B8205)&gt;0,"",IF(AND(Encodage!B8205&gt;=$G$2,Encodage!A8205&lt;=$H$2),Encodage!C8205,"")))</f>
        <v/>
      </c>
      <c r="C8205" s="62"/>
      <c r="D8205" s="61"/>
      <c r="E8205" s="61"/>
      <c r="F8205" s="61"/>
      <c r="G8205" s="61"/>
      <c r="H8205" s="61"/>
      <c r="I8205" s="61"/>
      <c r="J8205" s="61"/>
      <c r="K8205" s="61"/>
    </row>
    <row r="8206" spans="1:11">
      <c r="A8206" s="62" t="str">
        <f>IF(Encodage!A8206="","",IF(COUNTIF($A$2:A8205,Encodage!A8206),"",IF(AND(Encodage!A8206&gt;=$G$2,Encodage!A8206&lt;=$H$2),Encodage!B8206,"")))</f>
        <v/>
      </c>
      <c r="B8206" s="62" t="str">
        <f>IF(A8206="","",IF(COUNTIF($A$2:B8205,Encodage!B8206)&gt;0,"",IF(AND(Encodage!B8206&gt;=$G$2,Encodage!A8206&lt;=$H$2),Encodage!C8206,"")))</f>
        <v/>
      </c>
      <c r="C8206" s="62"/>
      <c r="D8206" s="61"/>
      <c r="E8206" s="61"/>
      <c r="F8206" s="61"/>
      <c r="G8206" s="61"/>
      <c r="H8206" s="61"/>
      <c r="I8206" s="61"/>
      <c r="J8206" s="61"/>
      <c r="K8206" s="61"/>
    </row>
    <row r="8207" spans="1:11">
      <c r="A8207" s="62" t="str">
        <f>IF(Encodage!A8207="","",IF(COUNTIF($A$2:A8206,Encodage!A8207),"",IF(AND(Encodage!A8207&gt;=$G$2,Encodage!A8207&lt;=$H$2),Encodage!B8207,"")))</f>
        <v/>
      </c>
      <c r="B8207" s="62" t="str">
        <f>IF(A8207="","",IF(COUNTIF($A$2:B8206,Encodage!B8207)&gt;0,"",IF(AND(Encodage!B8207&gt;=$G$2,Encodage!A8207&lt;=$H$2),Encodage!C8207,"")))</f>
        <v/>
      </c>
      <c r="C8207" s="62"/>
      <c r="D8207" s="61"/>
      <c r="E8207" s="61"/>
      <c r="F8207" s="61"/>
      <c r="G8207" s="61"/>
      <c r="H8207" s="61"/>
      <c r="I8207" s="61"/>
      <c r="J8207" s="61"/>
      <c r="K8207" s="61"/>
    </row>
    <row r="8208" spans="1:11">
      <c r="A8208" s="62" t="str">
        <f>IF(Encodage!A8208="","",IF(COUNTIF($A$2:A8207,Encodage!A8208),"",IF(AND(Encodage!A8208&gt;=$G$2,Encodage!A8208&lt;=$H$2),Encodage!B8208,"")))</f>
        <v/>
      </c>
      <c r="B8208" s="62" t="str">
        <f>IF(A8208="","",IF(COUNTIF($A$2:B8207,Encodage!B8208)&gt;0,"",IF(AND(Encodage!B8208&gt;=$G$2,Encodage!A8208&lt;=$H$2),Encodage!C8208,"")))</f>
        <v/>
      </c>
      <c r="C8208" s="62"/>
      <c r="D8208" s="61"/>
      <c r="E8208" s="61"/>
      <c r="F8208" s="61"/>
      <c r="G8208" s="61"/>
      <c r="H8208" s="61"/>
      <c r="I8208" s="61"/>
      <c r="J8208" s="61"/>
      <c r="K8208" s="61"/>
    </row>
    <row r="8209" spans="1:11">
      <c r="A8209" s="62" t="str">
        <f>IF(Encodage!A8209="","",IF(COUNTIF($A$2:A8208,Encodage!A8209),"",IF(AND(Encodage!A8209&gt;=$G$2,Encodage!A8209&lt;=$H$2),Encodage!B8209,"")))</f>
        <v/>
      </c>
      <c r="B8209" s="62" t="str">
        <f>IF(A8209="","",IF(COUNTIF($A$2:B8208,Encodage!B8209)&gt;0,"",IF(AND(Encodage!B8209&gt;=$G$2,Encodage!A8209&lt;=$H$2),Encodage!C8209,"")))</f>
        <v/>
      </c>
      <c r="C8209" s="62"/>
      <c r="D8209" s="61"/>
      <c r="E8209" s="61"/>
      <c r="F8209" s="61"/>
      <c r="G8209" s="61"/>
      <c r="H8209" s="61"/>
      <c r="I8209" s="61"/>
      <c r="J8209" s="61"/>
      <c r="K8209" s="61"/>
    </row>
    <row r="8210" spans="1:11">
      <c r="A8210" s="62" t="str">
        <f>IF(Encodage!A8210="","",IF(COUNTIF($A$2:A8209,Encodage!A8210),"",IF(AND(Encodage!A8210&gt;=$G$2,Encodage!A8210&lt;=$H$2),Encodage!B8210,"")))</f>
        <v/>
      </c>
      <c r="B8210" s="62" t="str">
        <f>IF(A8210="","",IF(COUNTIF($A$2:B8209,Encodage!B8210)&gt;0,"",IF(AND(Encodage!B8210&gt;=$G$2,Encodage!A8210&lt;=$H$2),Encodage!C8210,"")))</f>
        <v/>
      </c>
      <c r="C8210" s="62"/>
      <c r="D8210" s="61"/>
      <c r="E8210" s="61"/>
      <c r="F8210" s="61"/>
      <c r="G8210" s="61"/>
      <c r="H8210" s="61"/>
      <c r="I8210" s="61"/>
      <c r="J8210" s="61"/>
      <c r="K8210" s="61"/>
    </row>
    <row r="8211" spans="1:11">
      <c r="A8211" s="62" t="str">
        <f>IF(Encodage!A8211="","",IF(COUNTIF($A$2:A8210,Encodage!A8211),"",IF(AND(Encodage!A8211&gt;=$G$2,Encodage!A8211&lt;=$H$2),Encodage!B8211,"")))</f>
        <v/>
      </c>
      <c r="B8211" s="62" t="str">
        <f>IF(A8211="","",IF(COUNTIF($A$2:B8210,Encodage!B8211)&gt;0,"",IF(AND(Encodage!B8211&gt;=$G$2,Encodage!A8211&lt;=$H$2),Encodage!C8211,"")))</f>
        <v/>
      </c>
      <c r="C8211" s="62"/>
      <c r="D8211" s="61"/>
      <c r="E8211" s="61"/>
      <c r="F8211" s="61"/>
      <c r="G8211" s="61"/>
      <c r="H8211" s="61"/>
      <c r="I8211" s="61"/>
      <c r="J8211" s="61"/>
      <c r="K8211" s="61"/>
    </row>
    <row r="8212" spans="1:11">
      <c r="A8212" s="62" t="str">
        <f>IF(Encodage!A8212="","",IF(COUNTIF($A$2:A8211,Encodage!A8212),"",IF(AND(Encodage!A8212&gt;=$G$2,Encodage!A8212&lt;=$H$2),Encodage!B8212,"")))</f>
        <v/>
      </c>
      <c r="B8212" s="62" t="str">
        <f>IF(A8212="","",IF(COUNTIF($A$2:B8211,Encodage!B8212)&gt;0,"",IF(AND(Encodage!B8212&gt;=$G$2,Encodage!A8212&lt;=$H$2),Encodage!C8212,"")))</f>
        <v/>
      </c>
      <c r="C8212" s="62"/>
      <c r="D8212" s="61"/>
      <c r="E8212" s="61"/>
      <c r="F8212" s="61"/>
      <c r="G8212" s="61"/>
      <c r="H8212" s="61"/>
      <c r="I8212" s="61"/>
      <c r="J8212" s="61"/>
      <c r="K8212" s="61"/>
    </row>
    <row r="8213" spans="1:11">
      <c r="A8213" s="62" t="str">
        <f>IF(Encodage!A8213="","",IF(COUNTIF($A$2:A8212,Encodage!A8213),"",IF(AND(Encodage!A8213&gt;=$G$2,Encodage!A8213&lt;=$H$2),Encodage!B8213,"")))</f>
        <v/>
      </c>
      <c r="B8213" s="62" t="str">
        <f>IF(A8213="","",IF(COUNTIF($A$2:B8212,Encodage!B8213)&gt;0,"",IF(AND(Encodage!B8213&gt;=$G$2,Encodage!A8213&lt;=$H$2),Encodage!C8213,"")))</f>
        <v/>
      </c>
      <c r="C8213" s="62"/>
      <c r="D8213" s="61"/>
      <c r="E8213" s="61"/>
      <c r="F8213" s="61"/>
      <c r="G8213" s="61"/>
      <c r="H8213" s="61"/>
      <c r="I8213" s="61"/>
      <c r="J8213" s="61"/>
      <c r="K8213" s="61"/>
    </row>
    <row r="8214" spans="1:11">
      <c r="A8214" s="62" t="str">
        <f>IF(Encodage!A8214="","",IF(COUNTIF($A$2:A8213,Encodage!A8214),"",IF(AND(Encodage!A8214&gt;=$G$2,Encodage!A8214&lt;=$H$2),Encodage!B8214,"")))</f>
        <v/>
      </c>
      <c r="B8214" s="62" t="str">
        <f>IF(A8214="","",IF(COUNTIF($A$2:B8213,Encodage!B8214)&gt;0,"",IF(AND(Encodage!B8214&gt;=$G$2,Encodage!A8214&lt;=$H$2),Encodage!C8214,"")))</f>
        <v/>
      </c>
      <c r="C8214" s="62"/>
      <c r="D8214" s="61"/>
      <c r="E8214" s="61"/>
      <c r="F8214" s="61"/>
      <c r="G8214" s="61"/>
      <c r="H8214" s="61"/>
      <c r="I8214" s="61"/>
      <c r="J8214" s="61"/>
      <c r="K8214" s="61"/>
    </row>
    <row r="8215" spans="1:11">
      <c r="A8215" s="62" t="str">
        <f>IF(Encodage!A8215="","",IF(COUNTIF($A$2:A8214,Encodage!A8215),"",IF(AND(Encodage!A8215&gt;=$G$2,Encodage!A8215&lt;=$H$2),Encodage!B8215,"")))</f>
        <v/>
      </c>
      <c r="B8215" s="62" t="str">
        <f>IF(A8215="","",IF(COUNTIF($A$2:B8214,Encodage!B8215)&gt;0,"",IF(AND(Encodage!B8215&gt;=$G$2,Encodage!A8215&lt;=$H$2),Encodage!C8215,"")))</f>
        <v/>
      </c>
      <c r="C8215" s="62"/>
      <c r="D8215" s="61"/>
      <c r="E8215" s="61"/>
      <c r="F8215" s="61"/>
      <c r="G8215" s="61"/>
      <c r="H8215" s="61"/>
      <c r="I8215" s="61"/>
      <c r="J8215" s="61"/>
      <c r="K8215" s="61"/>
    </row>
    <row r="8216" spans="1:11">
      <c r="A8216" s="62" t="str">
        <f>IF(Encodage!A8216="","",IF(COUNTIF($A$2:A8215,Encodage!A8216),"",IF(AND(Encodage!A8216&gt;=$G$2,Encodage!A8216&lt;=$H$2),Encodage!B8216,"")))</f>
        <v/>
      </c>
      <c r="B8216" s="62" t="str">
        <f>IF(A8216="","",IF(COUNTIF($A$2:B8215,Encodage!B8216)&gt;0,"",IF(AND(Encodage!B8216&gt;=$G$2,Encodage!A8216&lt;=$H$2),Encodage!C8216,"")))</f>
        <v/>
      </c>
      <c r="C8216" s="62"/>
      <c r="D8216" s="61"/>
      <c r="E8216" s="61"/>
      <c r="F8216" s="61"/>
      <c r="G8216" s="61"/>
      <c r="H8216" s="61"/>
      <c r="I8216" s="61"/>
      <c r="J8216" s="61"/>
      <c r="K8216" s="61"/>
    </row>
    <row r="8217" spans="1:11">
      <c r="A8217" s="62" t="str">
        <f>IF(Encodage!A8217="","",IF(COUNTIF($A$2:A8216,Encodage!A8217),"",IF(AND(Encodage!A8217&gt;=$G$2,Encodage!A8217&lt;=$H$2),Encodage!B8217,"")))</f>
        <v/>
      </c>
      <c r="B8217" s="62" t="str">
        <f>IF(A8217="","",IF(COUNTIF($A$2:B8216,Encodage!B8217)&gt;0,"",IF(AND(Encodage!B8217&gt;=$G$2,Encodage!A8217&lt;=$H$2),Encodage!C8217,"")))</f>
        <v/>
      </c>
      <c r="C8217" s="62"/>
      <c r="D8217" s="61"/>
      <c r="E8217" s="61"/>
      <c r="F8217" s="61"/>
      <c r="G8217" s="61"/>
      <c r="H8217" s="61"/>
      <c r="I8217" s="61"/>
      <c r="J8217" s="61"/>
      <c r="K8217" s="61"/>
    </row>
    <row r="8218" spans="1:11">
      <c r="A8218" s="62" t="str">
        <f>IF(Encodage!A8218="","",IF(COUNTIF($A$2:A8217,Encodage!A8218),"",IF(AND(Encodage!A8218&gt;=$G$2,Encodage!A8218&lt;=$H$2),Encodage!B8218,"")))</f>
        <v/>
      </c>
      <c r="B8218" s="62" t="str">
        <f>IF(A8218="","",IF(COUNTIF($A$2:B8217,Encodage!B8218)&gt;0,"",IF(AND(Encodage!B8218&gt;=$G$2,Encodage!A8218&lt;=$H$2),Encodage!C8218,"")))</f>
        <v/>
      </c>
      <c r="C8218" s="62"/>
      <c r="D8218" s="61"/>
      <c r="E8218" s="61"/>
      <c r="F8218" s="61"/>
      <c r="G8218" s="61"/>
      <c r="H8218" s="61"/>
      <c r="I8218" s="61"/>
      <c r="J8218" s="61"/>
      <c r="K8218" s="61"/>
    </row>
    <row r="8219" spans="1:11">
      <c r="A8219" s="62" t="str">
        <f>IF(Encodage!A8219="","",IF(COUNTIF($A$2:A8218,Encodage!A8219),"",IF(AND(Encodage!A8219&gt;=$G$2,Encodage!A8219&lt;=$H$2),Encodage!B8219,"")))</f>
        <v/>
      </c>
      <c r="B8219" s="62" t="str">
        <f>IF(A8219="","",IF(COUNTIF($A$2:B8218,Encodage!B8219)&gt;0,"",IF(AND(Encodage!B8219&gt;=$G$2,Encodage!A8219&lt;=$H$2),Encodage!C8219,"")))</f>
        <v/>
      </c>
      <c r="C8219" s="62"/>
      <c r="D8219" s="61"/>
      <c r="E8219" s="61"/>
      <c r="F8219" s="61"/>
      <c r="G8219" s="61"/>
      <c r="H8219" s="61"/>
      <c r="I8219" s="61"/>
      <c r="J8219" s="61"/>
      <c r="K8219" s="61"/>
    </row>
    <row r="8220" spans="1:11">
      <c r="A8220" s="62" t="str">
        <f>IF(Encodage!A8220="","",IF(COUNTIF($A$2:A8219,Encodage!A8220),"",IF(AND(Encodage!A8220&gt;=$G$2,Encodage!A8220&lt;=$H$2),Encodage!B8220,"")))</f>
        <v/>
      </c>
      <c r="B8220" s="62" t="str">
        <f>IF(A8220="","",IF(COUNTIF($A$2:B8219,Encodage!B8220)&gt;0,"",IF(AND(Encodage!B8220&gt;=$G$2,Encodage!A8220&lt;=$H$2),Encodage!C8220,"")))</f>
        <v/>
      </c>
      <c r="C8220" s="62"/>
      <c r="D8220" s="61"/>
      <c r="E8220" s="61"/>
      <c r="F8220" s="61"/>
      <c r="G8220" s="61"/>
      <c r="H8220" s="61"/>
      <c r="I8220" s="61"/>
      <c r="J8220" s="61"/>
      <c r="K8220" s="61"/>
    </row>
    <row r="8221" spans="1:11">
      <c r="A8221" s="62" t="str">
        <f>IF(Encodage!A8221="","",IF(COUNTIF($A$2:A8220,Encodage!A8221),"",IF(AND(Encodage!A8221&gt;=$G$2,Encodage!A8221&lt;=$H$2),Encodage!B8221,"")))</f>
        <v/>
      </c>
      <c r="B8221" s="62" t="str">
        <f>IF(A8221="","",IF(COUNTIF($A$2:B8220,Encodage!B8221)&gt;0,"",IF(AND(Encodage!B8221&gt;=$G$2,Encodage!A8221&lt;=$H$2),Encodage!C8221,"")))</f>
        <v/>
      </c>
      <c r="C8221" s="62"/>
      <c r="D8221" s="61"/>
      <c r="E8221" s="61"/>
      <c r="F8221" s="61"/>
      <c r="G8221" s="61"/>
      <c r="H8221" s="61"/>
      <c r="I8221" s="61"/>
      <c r="J8221" s="61"/>
      <c r="K8221" s="61"/>
    </row>
    <row r="8222" spans="1:11">
      <c r="A8222" s="62" t="str">
        <f>IF(Encodage!A8222="","",IF(COUNTIF($A$2:A8221,Encodage!A8222),"",IF(AND(Encodage!A8222&gt;=$G$2,Encodage!A8222&lt;=$H$2),Encodage!B8222,"")))</f>
        <v/>
      </c>
      <c r="B8222" s="62" t="str">
        <f>IF(A8222="","",IF(COUNTIF($A$2:B8221,Encodage!B8222)&gt;0,"",IF(AND(Encodage!B8222&gt;=$G$2,Encodage!A8222&lt;=$H$2),Encodage!C8222,"")))</f>
        <v/>
      </c>
      <c r="C8222" s="62"/>
      <c r="D8222" s="61"/>
      <c r="E8222" s="61"/>
      <c r="F8222" s="61"/>
      <c r="G8222" s="61"/>
      <c r="H8222" s="61"/>
      <c r="I8222" s="61"/>
      <c r="J8222" s="61"/>
      <c r="K8222" s="61"/>
    </row>
    <row r="8223" spans="1:11">
      <c r="A8223" s="62" t="str">
        <f>IF(Encodage!A8223="","",IF(COUNTIF($A$2:A8222,Encodage!A8223),"",IF(AND(Encodage!A8223&gt;=$G$2,Encodage!A8223&lt;=$H$2),Encodage!B8223,"")))</f>
        <v/>
      </c>
      <c r="B8223" s="62" t="str">
        <f>IF(A8223="","",IF(COUNTIF($A$2:B8222,Encodage!B8223)&gt;0,"",IF(AND(Encodage!B8223&gt;=$G$2,Encodage!A8223&lt;=$H$2),Encodage!C8223,"")))</f>
        <v/>
      </c>
      <c r="C8223" s="62"/>
      <c r="D8223" s="61"/>
      <c r="E8223" s="61"/>
      <c r="F8223" s="61"/>
      <c r="G8223" s="61"/>
      <c r="H8223" s="61"/>
      <c r="I8223" s="61"/>
      <c r="J8223" s="61"/>
      <c r="K8223" s="61"/>
    </row>
    <row r="8224" spans="1:11">
      <c r="A8224" s="62" t="str">
        <f>IF(Encodage!A8224="","",IF(COUNTIF($A$2:A8223,Encodage!A8224),"",IF(AND(Encodage!A8224&gt;=$G$2,Encodage!A8224&lt;=$H$2),Encodage!B8224,"")))</f>
        <v/>
      </c>
      <c r="B8224" s="62" t="str">
        <f>IF(A8224="","",IF(COUNTIF($A$2:B8223,Encodage!B8224)&gt;0,"",IF(AND(Encodage!B8224&gt;=$G$2,Encodage!A8224&lt;=$H$2),Encodage!C8224,"")))</f>
        <v/>
      </c>
      <c r="C8224" s="62"/>
      <c r="D8224" s="61"/>
      <c r="E8224" s="61"/>
      <c r="F8224" s="61"/>
      <c r="G8224" s="61"/>
      <c r="H8224" s="61"/>
      <c r="I8224" s="61"/>
      <c r="J8224" s="61"/>
      <c r="K8224" s="61"/>
    </row>
    <row r="8225" spans="1:11">
      <c r="A8225" s="62" t="str">
        <f>IF(Encodage!A8225="","",IF(COUNTIF($A$2:A8224,Encodage!A8225),"",IF(AND(Encodage!A8225&gt;=$G$2,Encodage!A8225&lt;=$H$2),Encodage!B8225,"")))</f>
        <v/>
      </c>
      <c r="B8225" s="62" t="str">
        <f>IF(A8225="","",IF(COUNTIF($A$2:B8224,Encodage!B8225)&gt;0,"",IF(AND(Encodage!B8225&gt;=$G$2,Encodage!A8225&lt;=$H$2),Encodage!C8225,"")))</f>
        <v/>
      </c>
      <c r="C8225" s="62"/>
      <c r="D8225" s="61"/>
      <c r="E8225" s="61"/>
      <c r="F8225" s="61"/>
      <c r="G8225" s="61"/>
      <c r="H8225" s="61"/>
      <c r="I8225" s="61"/>
      <c r="J8225" s="61"/>
      <c r="K8225" s="61"/>
    </row>
    <row r="8226" spans="1:11">
      <c r="A8226" s="62" t="str">
        <f>IF(Encodage!A8226="","",IF(COUNTIF($A$2:A8225,Encodage!A8226),"",IF(AND(Encodage!A8226&gt;=$G$2,Encodage!A8226&lt;=$H$2),Encodage!B8226,"")))</f>
        <v/>
      </c>
      <c r="B8226" s="62" t="str">
        <f>IF(A8226="","",IF(COUNTIF($A$2:B8225,Encodage!B8226)&gt;0,"",IF(AND(Encodage!B8226&gt;=$G$2,Encodage!A8226&lt;=$H$2),Encodage!C8226,"")))</f>
        <v/>
      </c>
      <c r="C8226" s="62"/>
      <c r="D8226" s="61"/>
      <c r="E8226" s="61"/>
      <c r="F8226" s="61"/>
      <c r="G8226" s="61"/>
      <c r="H8226" s="61"/>
      <c r="I8226" s="61"/>
      <c r="J8226" s="61"/>
      <c r="K8226" s="61"/>
    </row>
    <row r="8227" spans="1:11">
      <c r="A8227" s="62" t="str">
        <f>IF(Encodage!A8227="","",IF(COUNTIF($A$2:A8226,Encodage!A8227),"",IF(AND(Encodage!A8227&gt;=$G$2,Encodage!A8227&lt;=$H$2),Encodage!B8227,"")))</f>
        <v/>
      </c>
      <c r="B8227" s="62" t="str">
        <f>IF(A8227="","",IF(COUNTIF($A$2:B8226,Encodage!B8227)&gt;0,"",IF(AND(Encodage!B8227&gt;=$G$2,Encodage!A8227&lt;=$H$2),Encodage!C8227,"")))</f>
        <v/>
      </c>
      <c r="C8227" s="62"/>
      <c r="D8227" s="61"/>
      <c r="E8227" s="61"/>
      <c r="F8227" s="61"/>
      <c r="G8227" s="61"/>
      <c r="H8227" s="61"/>
      <c r="I8227" s="61"/>
      <c r="J8227" s="61"/>
      <c r="K8227" s="61"/>
    </row>
    <row r="8228" spans="1:11">
      <c r="A8228" s="62" t="str">
        <f>IF(Encodage!A8228="","",IF(COUNTIF($A$2:A8227,Encodage!A8228),"",IF(AND(Encodage!A8228&gt;=$G$2,Encodage!A8228&lt;=$H$2),Encodage!B8228,"")))</f>
        <v/>
      </c>
      <c r="B8228" s="62" t="str">
        <f>IF(A8228="","",IF(COUNTIF($A$2:B8227,Encodage!B8228)&gt;0,"",IF(AND(Encodage!B8228&gt;=$G$2,Encodage!A8228&lt;=$H$2),Encodage!C8228,"")))</f>
        <v/>
      </c>
      <c r="C8228" s="62"/>
      <c r="D8228" s="61"/>
      <c r="E8228" s="61"/>
      <c r="F8228" s="61"/>
      <c r="G8228" s="61"/>
      <c r="H8228" s="61"/>
      <c r="I8228" s="61"/>
      <c r="J8228" s="61"/>
      <c r="K8228" s="61"/>
    </row>
    <row r="8229" spans="1:11">
      <c r="A8229" s="62" t="str">
        <f>IF(Encodage!A8229="","",IF(COUNTIF($A$2:A8228,Encodage!A8229),"",IF(AND(Encodage!A8229&gt;=$G$2,Encodage!A8229&lt;=$H$2),Encodage!B8229,"")))</f>
        <v/>
      </c>
      <c r="B8229" s="62" t="str">
        <f>IF(A8229="","",IF(COUNTIF($A$2:B8228,Encodage!B8229)&gt;0,"",IF(AND(Encodage!B8229&gt;=$G$2,Encodage!A8229&lt;=$H$2),Encodage!C8229,"")))</f>
        <v/>
      </c>
      <c r="C8229" s="62"/>
      <c r="D8229" s="61"/>
      <c r="E8229" s="61"/>
      <c r="F8229" s="61"/>
      <c r="G8229" s="61"/>
      <c r="H8229" s="61"/>
      <c r="I8229" s="61"/>
      <c r="J8229" s="61"/>
      <c r="K8229" s="61"/>
    </row>
    <row r="8230" spans="1:11">
      <c r="A8230" s="62" t="str">
        <f>IF(Encodage!A8230="","",IF(COUNTIF($A$2:A8229,Encodage!A8230),"",IF(AND(Encodage!A8230&gt;=$G$2,Encodage!A8230&lt;=$H$2),Encodage!B8230,"")))</f>
        <v/>
      </c>
      <c r="B8230" s="62" t="str">
        <f>IF(A8230="","",IF(COUNTIF($A$2:B8229,Encodage!B8230)&gt;0,"",IF(AND(Encodage!B8230&gt;=$G$2,Encodage!A8230&lt;=$H$2),Encodage!C8230,"")))</f>
        <v/>
      </c>
      <c r="C8230" s="62"/>
      <c r="D8230" s="61"/>
      <c r="E8230" s="61"/>
      <c r="F8230" s="61"/>
      <c r="G8230" s="61"/>
      <c r="H8230" s="61"/>
      <c r="I8230" s="61"/>
      <c r="J8230" s="61"/>
      <c r="K8230" s="61"/>
    </row>
    <row r="8231" spans="1:11">
      <c r="A8231" s="62" t="str">
        <f>IF(Encodage!A8231="","",IF(COUNTIF($A$2:A8230,Encodage!A8231),"",IF(AND(Encodage!A8231&gt;=$G$2,Encodage!A8231&lt;=$H$2),Encodage!B8231,"")))</f>
        <v/>
      </c>
      <c r="B8231" s="62" t="str">
        <f>IF(A8231="","",IF(COUNTIF($A$2:B8230,Encodage!B8231)&gt;0,"",IF(AND(Encodage!B8231&gt;=$G$2,Encodage!A8231&lt;=$H$2),Encodage!C8231,"")))</f>
        <v/>
      </c>
      <c r="C8231" s="62"/>
      <c r="D8231" s="61"/>
      <c r="E8231" s="61"/>
      <c r="F8231" s="61"/>
      <c r="G8231" s="61"/>
      <c r="H8231" s="61"/>
      <c r="I8231" s="61"/>
      <c r="J8231" s="61"/>
      <c r="K8231" s="61"/>
    </row>
    <row r="8232" spans="1:11">
      <c r="A8232" s="62" t="str">
        <f>IF(Encodage!A8232="","",IF(COUNTIF($A$2:A8231,Encodage!A8232),"",IF(AND(Encodage!A8232&gt;=$G$2,Encodage!A8232&lt;=$H$2),Encodage!B8232,"")))</f>
        <v/>
      </c>
      <c r="B8232" s="62" t="str">
        <f>IF(A8232="","",IF(COUNTIF($A$2:B8231,Encodage!B8232)&gt;0,"",IF(AND(Encodage!B8232&gt;=$G$2,Encodage!A8232&lt;=$H$2),Encodage!C8232,"")))</f>
        <v/>
      </c>
      <c r="C8232" s="62"/>
      <c r="D8232" s="61"/>
      <c r="E8232" s="61"/>
      <c r="F8232" s="61"/>
      <c r="G8232" s="61"/>
      <c r="H8232" s="61"/>
      <c r="I8232" s="61"/>
      <c r="J8232" s="61"/>
      <c r="K8232" s="61"/>
    </row>
    <row r="8233" spans="1:11">
      <c r="A8233" s="62" t="str">
        <f>IF(Encodage!A8233="","",IF(COUNTIF($A$2:A8232,Encodage!A8233),"",IF(AND(Encodage!A8233&gt;=$G$2,Encodage!A8233&lt;=$H$2),Encodage!B8233,"")))</f>
        <v/>
      </c>
      <c r="B8233" s="62" t="str">
        <f>IF(A8233="","",IF(COUNTIF($A$2:B8232,Encodage!B8233)&gt;0,"",IF(AND(Encodage!B8233&gt;=$G$2,Encodage!A8233&lt;=$H$2),Encodage!C8233,"")))</f>
        <v/>
      </c>
      <c r="C8233" s="62"/>
      <c r="D8233" s="61"/>
      <c r="E8233" s="61"/>
      <c r="F8233" s="61"/>
      <c r="G8233" s="61"/>
      <c r="H8233" s="61"/>
      <c r="I8233" s="61"/>
      <c r="J8233" s="61"/>
      <c r="K8233" s="61"/>
    </row>
    <row r="8234" spans="1:11">
      <c r="A8234" s="62" t="str">
        <f>IF(Encodage!A8234="","",IF(COUNTIF($A$2:A8233,Encodage!A8234),"",IF(AND(Encodage!A8234&gt;=$G$2,Encodage!A8234&lt;=$H$2),Encodage!B8234,"")))</f>
        <v/>
      </c>
      <c r="B8234" s="62" t="str">
        <f>IF(A8234="","",IF(COUNTIF($A$2:B8233,Encodage!B8234)&gt;0,"",IF(AND(Encodage!B8234&gt;=$G$2,Encodage!A8234&lt;=$H$2),Encodage!C8234,"")))</f>
        <v/>
      </c>
      <c r="C8234" s="62"/>
      <c r="D8234" s="61"/>
      <c r="E8234" s="61"/>
      <c r="F8234" s="61"/>
      <c r="G8234" s="61"/>
      <c r="H8234" s="61"/>
      <c r="I8234" s="61"/>
      <c r="J8234" s="61"/>
      <c r="K8234" s="61"/>
    </row>
    <row r="8235" spans="1:11">
      <c r="A8235" s="62" t="str">
        <f>IF(Encodage!A8235="","",IF(COUNTIF($A$2:A8234,Encodage!A8235),"",IF(AND(Encodage!A8235&gt;=$G$2,Encodage!A8235&lt;=$H$2),Encodage!B8235,"")))</f>
        <v/>
      </c>
      <c r="B8235" s="62" t="str">
        <f>IF(A8235="","",IF(COUNTIF($A$2:B8234,Encodage!B8235)&gt;0,"",IF(AND(Encodage!B8235&gt;=$G$2,Encodage!A8235&lt;=$H$2),Encodage!C8235,"")))</f>
        <v/>
      </c>
      <c r="C8235" s="62"/>
      <c r="D8235" s="61"/>
      <c r="E8235" s="61"/>
      <c r="F8235" s="61"/>
      <c r="G8235" s="61"/>
      <c r="H8235" s="61"/>
      <c r="I8235" s="61"/>
      <c r="J8235" s="61"/>
      <c r="K8235" s="61"/>
    </row>
    <row r="8236" spans="1:11">
      <c r="A8236" s="62" t="str">
        <f>IF(Encodage!A8236="","",IF(COUNTIF($A$2:A8235,Encodage!A8236),"",IF(AND(Encodage!A8236&gt;=$G$2,Encodage!A8236&lt;=$H$2),Encodage!B8236,"")))</f>
        <v/>
      </c>
      <c r="B8236" s="62" t="str">
        <f>IF(A8236="","",IF(COUNTIF($A$2:B8235,Encodage!B8236)&gt;0,"",IF(AND(Encodage!B8236&gt;=$G$2,Encodage!A8236&lt;=$H$2),Encodage!C8236,"")))</f>
        <v/>
      </c>
      <c r="C8236" s="62"/>
      <c r="D8236" s="61"/>
      <c r="E8236" s="61"/>
      <c r="F8236" s="61"/>
      <c r="G8236" s="61"/>
      <c r="H8236" s="61"/>
      <c r="I8236" s="61"/>
      <c r="J8236" s="61"/>
      <c r="K8236" s="61"/>
    </row>
    <row r="8237" spans="1:11">
      <c r="A8237" s="62" t="str">
        <f>IF(Encodage!A8237="","",IF(COUNTIF($A$2:A8236,Encodage!A8237),"",IF(AND(Encodage!A8237&gt;=$G$2,Encodage!A8237&lt;=$H$2),Encodage!B8237,"")))</f>
        <v/>
      </c>
      <c r="B8237" s="62" t="str">
        <f>IF(A8237="","",IF(COUNTIF($A$2:B8236,Encodage!B8237)&gt;0,"",IF(AND(Encodage!B8237&gt;=$G$2,Encodage!A8237&lt;=$H$2),Encodage!C8237,"")))</f>
        <v/>
      </c>
      <c r="C8237" s="62"/>
      <c r="D8237" s="61"/>
      <c r="E8237" s="61"/>
      <c r="F8237" s="61"/>
      <c r="G8237" s="61"/>
      <c r="H8237" s="61"/>
      <c r="I8237" s="61"/>
      <c r="J8237" s="61"/>
      <c r="K8237" s="61"/>
    </row>
    <row r="8238" spans="1:11">
      <c r="A8238" s="62" t="str">
        <f>IF(Encodage!A8238="","",IF(COUNTIF($A$2:A8237,Encodage!A8238),"",IF(AND(Encodage!A8238&gt;=$G$2,Encodage!A8238&lt;=$H$2),Encodage!B8238,"")))</f>
        <v/>
      </c>
      <c r="B8238" s="62" t="str">
        <f>IF(A8238="","",IF(COUNTIF($A$2:B8237,Encodage!B8238)&gt;0,"",IF(AND(Encodage!B8238&gt;=$G$2,Encodage!A8238&lt;=$H$2),Encodage!C8238,"")))</f>
        <v/>
      </c>
      <c r="C8238" s="62"/>
      <c r="D8238" s="61"/>
      <c r="E8238" s="61"/>
      <c r="F8238" s="61"/>
      <c r="G8238" s="61"/>
      <c r="H8238" s="61"/>
      <c r="I8238" s="61"/>
      <c r="J8238" s="61"/>
      <c r="K8238" s="61"/>
    </row>
    <row r="8239" spans="1:11">
      <c r="A8239" s="62" t="str">
        <f>IF(Encodage!A8239="","",IF(COUNTIF($A$2:A8238,Encodage!A8239),"",IF(AND(Encodage!A8239&gt;=$G$2,Encodage!A8239&lt;=$H$2),Encodage!B8239,"")))</f>
        <v/>
      </c>
      <c r="B8239" s="62" t="str">
        <f>IF(A8239="","",IF(COUNTIF($A$2:B8238,Encodage!B8239)&gt;0,"",IF(AND(Encodage!B8239&gt;=$G$2,Encodage!A8239&lt;=$H$2),Encodage!C8239,"")))</f>
        <v/>
      </c>
      <c r="C8239" s="62"/>
      <c r="D8239" s="61"/>
      <c r="E8239" s="61"/>
      <c r="F8239" s="61"/>
      <c r="G8239" s="61"/>
      <c r="H8239" s="61"/>
      <c r="I8239" s="61"/>
      <c r="J8239" s="61"/>
      <c r="K8239" s="61"/>
    </row>
    <row r="8240" spans="1:11">
      <c r="A8240" s="62" t="str">
        <f>IF(Encodage!A8240="","",IF(COUNTIF($A$2:A8239,Encodage!A8240),"",IF(AND(Encodage!A8240&gt;=$G$2,Encodage!A8240&lt;=$H$2),Encodage!B8240,"")))</f>
        <v/>
      </c>
      <c r="B8240" s="62" t="str">
        <f>IF(A8240="","",IF(COUNTIF($A$2:B8239,Encodage!B8240)&gt;0,"",IF(AND(Encodage!B8240&gt;=$G$2,Encodage!A8240&lt;=$H$2),Encodage!C8240,"")))</f>
        <v/>
      </c>
      <c r="C8240" s="62"/>
      <c r="D8240" s="61"/>
      <c r="E8240" s="61"/>
      <c r="F8240" s="61"/>
      <c r="G8240" s="61"/>
      <c r="H8240" s="61"/>
      <c r="I8240" s="61"/>
      <c r="J8240" s="61"/>
      <c r="K8240" s="61"/>
    </row>
    <row r="8241" spans="1:11">
      <c r="A8241" s="62" t="str">
        <f>IF(Encodage!A8241="","",IF(COUNTIF($A$2:A8240,Encodage!A8241),"",IF(AND(Encodage!A8241&gt;=$G$2,Encodage!A8241&lt;=$H$2),Encodage!B8241,"")))</f>
        <v/>
      </c>
      <c r="B8241" s="62" t="str">
        <f>IF(A8241="","",IF(COUNTIF($A$2:B8240,Encodage!B8241)&gt;0,"",IF(AND(Encodage!B8241&gt;=$G$2,Encodage!A8241&lt;=$H$2),Encodage!C8241,"")))</f>
        <v/>
      </c>
      <c r="C8241" s="62"/>
      <c r="D8241" s="61"/>
      <c r="E8241" s="61"/>
      <c r="F8241" s="61"/>
      <c r="G8241" s="61"/>
      <c r="H8241" s="61"/>
      <c r="I8241" s="61"/>
      <c r="J8241" s="61"/>
      <c r="K8241" s="61"/>
    </row>
    <row r="8242" spans="1:11">
      <c r="A8242" s="62" t="str">
        <f>IF(Encodage!A8242="","",IF(COUNTIF($A$2:A8241,Encodage!A8242),"",IF(AND(Encodage!A8242&gt;=$G$2,Encodage!A8242&lt;=$H$2),Encodage!B8242,"")))</f>
        <v/>
      </c>
      <c r="B8242" s="62" t="str">
        <f>IF(A8242="","",IF(COUNTIF($A$2:B8241,Encodage!B8242)&gt;0,"",IF(AND(Encodage!B8242&gt;=$G$2,Encodage!A8242&lt;=$H$2),Encodage!C8242,"")))</f>
        <v/>
      </c>
      <c r="C8242" s="62"/>
      <c r="D8242" s="61"/>
      <c r="E8242" s="61"/>
      <c r="F8242" s="61"/>
      <c r="G8242" s="61"/>
      <c r="H8242" s="61"/>
      <c r="I8242" s="61"/>
      <c r="J8242" s="61"/>
      <c r="K8242" s="61"/>
    </row>
    <row r="8243" spans="1:11">
      <c r="A8243" s="62" t="str">
        <f>IF(Encodage!A8243="","",IF(COUNTIF($A$2:A8242,Encodage!A8243),"",IF(AND(Encodage!A8243&gt;=$G$2,Encodage!A8243&lt;=$H$2),Encodage!B8243,"")))</f>
        <v/>
      </c>
      <c r="B8243" s="62" t="str">
        <f>IF(A8243="","",IF(COUNTIF($A$2:B8242,Encodage!B8243)&gt;0,"",IF(AND(Encodage!B8243&gt;=$G$2,Encodage!A8243&lt;=$H$2),Encodage!C8243,"")))</f>
        <v/>
      </c>
      <c r="C8243" s="62"/>
      <c r="D8243" s="61"/>
      <c r="E8243" s="61"/>
      <c r="F8243" s="61"/>
      <c r="G8243" s="61"/>
      <c r="H8243" s="61"/>
      <c r="I8243" s="61"/>
      <c r="J8243" s="61"/>
      <c r="K8243" s="61"/>
    </row>
    <row r="8244" spans="1:11">
      <c r="A8244" s="62" t="str">
        <f>IF(Encodage!A8244="","",IF(COUNTIF($A$2:A8243,Encodage!A8244),"",IF(AND(Encodage!A8244&gt;=$G$2,Encodage!A8244&lt;=$H$2),Encodage!B8244,"")))</f>
        <v/>
      </c>
      <c r="B8244" s="62" t="str">
        <f>IF(A8244="","",IF(COUNTIF($A$2:B8243,Encodage!B8244)&gt;0,"",IF(AND(Encodage!B8244&gt;=$G$2,Encodage!A8244&lt;=$H$2),Encodage!C8244,"")))</f>
        <v/>
      </c>
      <c r="C8244" s="62"/>
      <c r="D8244" s="61"/>
      <c r="E8244" s="61"/>
      <c r="F8244" s="61"/>
      <c r="G8244" s="61"/>
      <c r="H8244" s="61"/>
      <c r="I8244" s="61"/>
      <c r="J8244" s="61"/>
      <c r="K8244" s="61"/>
    </row>
    <row r="8245" spans="1:11">
      <c r="A8245" s="62" t="str">
        <f>IF(Encodage!A8245="","",IF(COUNTIF($A$2:A8244,Encodage!A8245),"",IF(AND(Encodage!A8245&gt;=$G$2,Encodage!A8245&lt;=$H$2),Encodage!B8245,"")))</f>
        <v/>
      </c>
      <c r="B8245" s="62" t="str">
        <f>IF(A8245="","",IF(COUNTIF($A$2:B8244,Encodage!B8245)&gt;0,"",IF(AND(Encodage!B8245&gt;=$G$2,Encodage!A8245&lt;=$H$2),Encodage!C8245,"")))</f>
        <v/>
      </c>
      <c r="C8245" s="62"/>
      <c r="D8245" s="61"/>
      <c r="E8245" s="61"/>
      <c r="F8245" s="61"/>
      <c r="G8245" s="61"/>
      <c r="H8245" s="61"/>
      <c r="I8245" s="61"/>
      <c r="J8245" s="61"/>
      <c r="K8245" s="61"/>
    </row>
    <row r="8246" spans="1:11">
      <c r="A8246" s="62" t="str">
        <f>IF(Encodage!A8246="","",IF(COUNTIF($A$2:A8245,Encodage!A8246),"",IF(AND(Encodage!A8246&gt;=$G$2,Encodage!A8246&lt;=$H$2),Encodage!B8246,"")))</f>
        <v/>
      </c>
      <c r="B8246" s="62" t="str">
        <f>IF(A8246="","",IF(COUNTIF($A$2:B8245,Encodage!B8246)&gt;0,"",IF(AND(Encodage!B8246&gt;=$G$2,Encodage!A8246&lt;=$H$2),Encodage!C8246,"")))</f>
        <v/>
      </c>
      <c r="C8246" s="62"/>
      <c r="D8246" s="61"/>
      <c r="E8246" s="61"/>
      <c r="F8246" s="61"/>
      <c r="G8246" s="61"/>
      <c r="H8246" s="61"/>
      <c r="I8246" s="61"/>
      <c r="J8246" s="61"/>
      <c r="K8246" s="61"/>
    </row>
    <row r="8247" spans="1:11">
      <c r="A8247" s="62" t="str">
        <f>IF(Encodage!A8247="","",IF(COUNTIF($A$2:A8246,Encodage!A8247),"",IF(AND(Encodage!A8247&gt;=$G$2,Encodage!A8247&lt;=$H$2),Encodage!B8247,"")))</f>
        <v/>
      </c>
      <c r="B8247" s="62" t="str">
        <f>IF(A8247="","",IF(COUNTIF($A$2:B8246,Encodage!B8247)&gt;0,"",IF(AND(Encodage!B8247&gt;=$G$2,Encodage!A8247&lt;=$H$2),Encodage!C8247,"")))</f>
        <v/>
      </c>
      <c r="C8247" s="62"/>
      <c r="D8247" s="61"/>
      <c r="E8247" s="61"/>
      <c r="F8247" s="61"/>
      <c r="G8247" s="61"/>
      <c r="H8247" s="61"/>
      <c r="I8247" s="61"/>
      <c r="J8247" s="61"/>
      <c r="K8247" s="61"/>
    </row>
    <row r="8248" spans="1:11">
      <c r="A8248" s="62" t="str">
        <f>IF(Encodage!A8248="","",IF(COUNTIF($A$2:A8247,Encodage!A8248),"",IF(AND(Encodage!A8248&gt;=$G$2,Encodage!A8248&lt;=$H$2),Encodage!B8248,"")))</f>
        <v/>
      </c>
      <c r="B8248" s="62" t="str">
        <f>IF(A8248="","",IF(COUNTIF($A$2:B8247,Encodage!B8248)&gt;0,"",IF(AND(Encodage!B8248&gt;=$G$2,Encodage!A8248&lt;=$H$2),Encodage!C8248,"")))</f>
        <v/>
      </c>
      <c r="C8248" s="62"/>
      <c r="D8248" s="61"/>
      <c r="E8248" s="61"/>
      <c r="F8248" s="61"/>
      <c r="G8248" s="61"/>
      <c r="H8248" s="61"/>
      <c r="I8248" s="61"/>
      <c r="J8248" s="61"/>
      <c r="K8248" s="61"/>
    </row>
    <row r="8249" spans="1:11">
      <c r="A8249" s="62" t="str">
        <f>IF(Encodage!A8249="","",IF(COUNTIF($A$2:A8248,Encodage!A8249),"",IF(AND(Encodage!A8249&gt;=$G$2,Encodage!A8249&lt;=$H$2),Encodage!B8249,"")))</f>
        <v/>
      </c>
      <c r="B8249" s="62" t="str">
        <f>IF(A8249="","",IF(COUNTIF($A$2:B8248,Encodage!B8249)&gt;0,"",IF(AND(Encodage!B8249&gt;=$G$2,Encodage!A8249&lt;=$H$2),Encodage!C8249,"")))</f>
        <v/>
      </c>
      <c r="C8249" s="62"/>
      <c r="D8249" s="61"/>
      <c r="E8249" s="61"/>
      <c r="F8249" s="61"/>
      <c r="G8249" s="61"/>
      <c r="H8249" s="61"/>
      <c r="I8249" s="61"/>
      <c r="J8249" s="61"/>
      <c r="K8249" s="61"/>
    </row>
    <row r="8250" spans="1:11">
      <c r="A8250" s="62" t="str">
        <f>IF(Encodage!A8250="","",IF(COUNTIF($A$2:A8249,Encodage!A8250),"",IF(AND(Encodage!A8250&gt;=$G$2,Encodage!A8250&lt;=$H$2),Encodage!B8250,"")))</f>
        <v/>
      </c>
      <c r="B8250" s="62" t="str">
        <f>IF(A8250="","",IF(COUNTIF($A$2:B8249,Encodage!B8250)&gt;0,"",IF(AND(Encodage!B8250&gt;=$G$2,Encodage!A8250&lt;=$H$2),Encodage!C8250,"")))</f>
        <v/>
      </c>
      <c r="C8250" s="62"/>
      <c r="D8250" s="61"/>
      <c r="E8250" s="61"/>
      <c r="F8250" s="61"/>
      <c r="G8250" s="61"/>
      <c r="H8250" s="61"/>
      <c r="I8250" s="61"/>
      <c r="J8250" s="61"/>
      <c r="K8250" s="61"/>
    </row>
    <row r="8251" spans="1:11">
      <c r="A8251" s="62" t="str">
        <f>IF(Encodage!A8251="","",IF(COUNTIF($A$2:A8250,Encodage!A8251),"",IF(AND(Encodage!A8251&gt;=$G$2,Encodage!A8251&lt;=$H$2),Encodage!B8251,"")))</f>
        <v/>
      </c>
      <c r="B8251" s="62" t="str">
        <f>IF(A8251="","",IF(COUNTIF($A$2:B8250,Encodage!B8251)&gt;0,"",IF(AND(Encodage!B8251&gt;=$G$2,Encodage!A8251&lt;=$H$2),Encodage!C8251,"")))</f>
        <v/>
      </c>
      <c r="C8251" s="62"/>
      <c r="D8251" s="61"/>
      <c r="E8251" s="61"/>
      <c r="F8251" s="61"/>
      <c r="G8251" s="61"/>
      <c r="H8251" s="61"/>
      <c r="I8251" s="61"/>
      <c r="J8251" s="61"/>
      <c r="K8251" s="61"/>
    </row>
    <row r="8252" spans="1:11">
      <c r="A8252" s="62" t="str">
        <f>IF(Encodage!A8252="","",IF(COUNTIF($A$2:A8251,Encodage!A8252),"",IF(AND(Encodage!A8252&gt;=$G$2,Encodage!A8252&lt;=$H$2),Encodage!B8252,"")))</f>
        <v/>
      </c>
      <c r="B8252" s="62" t="str">
        <f>IF(A8252="","",IF(COUNTIF($A$2:B8251,Encodage!B8252)&gt;0,"",IF(AND(Encodage!B8252&gt;=$G$2,Encodage!A8252&lt;=$H$2),Encodage!C8252,"")))</f>
        <v/>
      </c>
      <c r="C8252" s="62"/>
      <c r="D8252" s="61"/>
      <c r="E8252" s="61"/>
      <c r="F8252" s="61"/>
      <c r="G8252" s="61"/>
      <c r="H8252" s="61"/>
      <c r="I8252" s="61"/>
      <c r="J8252" s="61"/>
      <c r="K8252" s="61"/>
    </row>
    <row r="8253" spans="1:11">
      <c r="A8253" s="62" t="str">
        <f>IF(Encodage!A8253="","",IF(COUNTIF($A$2:A8252,Encodage!A8253),"",IF(AND(Encodage!A8253&gt;=$G$2,Encodage!A8253&lt;=$H$2),Encodage!B8253,"")))</f>
        <v/>
      </c>
      <c r="B8253" s="62" t="str">
        <f>IF(A8253="","",IF(COUNTIF($A$2:B8252,Encodage!B8253)&gt;0,"",IF(AND(Encodage!B8253&gt;=$G$2,Encodage!A8253&lt;=$H$2),Encodage!C8253,"")))</f>
        <v/>
      </c>
      <c r="C8253" s="62"/>
      <c r="D8253" s="61"/>
      <c r="E8253" s="61"/>
      <c r="F8253" s="61"/>
      <c r="G8253" s="61"/>
      <c r="H8253" s="61"/>
      <c r="I8253" s="61"/>
      <c r="J8253" s="61"/>
      <c r="K8253" s="61"/>
    </row>
    <row r="8254" spans="1:11">
      <c r="A8254" s="62" t="str">
        <f>IF(Encodage!A8254="","",IF(COUNTIF($A$2:A8253,Encodage!A8254),"",IF(AND(Encodage!A8254&gt;=$G$2,Encodage!A8254&lt;=$H$2),Encodage!B8254,"")))</f>
        <v/>
      </c>
      <c r="B8254" s="62" t="str">
        <f>IF(A8254="","",IF(COUNTIF($A$2:B8253,Encodage!B8254)&gt;0,"",IF(AND(Encodage!B8254&gt;=$G$2,Encodage!A8254&lt;=$H$2),Encodage!C8254,"")))</f>
        <v/>
      </c>
      <c r="C8254" s="62"/>
      <c r="D8254" s="61"/>
      <c r="E8254" s="61"/>
      <c r="F8254" s="61"/>
      <c r="G8254" s="61"/>
      <c r="H8254" s="61"/>
      <c r="I8254" s="61"/>
      <c r="J8254" s="61"/>
      <c r="K8254" s="61"/>
    </row>
    <row r="8255" spans="1:11">
      <c r="A8255" s="62" t="str">
        <f>IF(Encodage!A8255="","",IF(COUNTIF($A$2:A8254,Encodage!A8255),"",IF(AND(Encodage!A8255&gt;=$G$2,Encodage!A8255&lt;=$H$2),Encodage!B8255,"")))</f>
        <v/>
      </c>
      <c r="B8255" s="62" t="str">
        <f>IF(A8255="","",IF(COUNTIF($A$2:B8254,Encodage!B8255)&gt;0,"",IF(AND(Encodage!B8255&gt;=$G$2,Encodage!A8255&lt;=$H$2),Encodage!C8255,"")))</f>
        <v/>
      </c>
      <c r="C8255" s="62"/>
      <c r="D8255" s="61"/>
      <c r="E8255" s="61"/>
      <c r="F8255" s="61"/>
      <c r="G8255" s="61"/>
      <c r="H8255" s="61"/>
      <c r="I8255" s="61"/>
      <c r="J8255" s="61"/>
      <c r="K8255" s="61"/>
    </row>
    <row r="8256" spans="1:11">
      <c r="A8256" s="62" t="str">
        <f>IF(Encodage!A8256="","",IF(COUNTIF($A$2:A8255,Encodage!A8256),"",IF(AND(Encodage!A8256&gt;=$G$2,Encodage!A8256&lt;=$H$2),Encodage!B8256,"")))</f>
        <v/>
      </c>
      <c r="B8256" s="62" t="str">
        <f>IF(A8256="","",IF(COUNTIF($A$2:B8255,Encodage!B8256)&gt;0,"",IF(AND(Encodage!B8256&gt;=$G$2,Encodage!A8256&lt;=$H$2),Encodage!C8256,"")))</f>
        <v/>
      </c>
      <c r="C8256" s="62"/>
      <c r="D8256" s="61"/>
      <c r="E8256" s="61"/>
      <c r="F8256" s="61"/>
      <c r="G8256" s="61"/>
      <c r="H8256" s="61"/>
      <c r="I8256" s="61"/>
      <c r="J8256" s="61"/>
      <c r="K8256" s="61"/>
    </row>
    <row r="8257" spans="1:11">
      <c r="A8257" s="62" t="str">
        <f>IF(Encodage!A8257="","",IF(COUNTIF($A$2:A8256,Encodage!A8257),"",IF(AND(Encodage!A8257&gt;=$G$2,Encodage!A8257&lt;=$H$2),Encodage!B8257,"")))</f>
        <v/>
      </c>
      <c r="B8257" s="62" t="str">
        <f>IF(A8257="","",IF(COUNTIF($A$2:B8256,Encodage!B8257)&gt;0,"",IF(AND(Encodage!B8257&gt;=$G$2,Encodage!A8257&lt;=$H$2),Encodage!C8257,"")))</f>
        <v/>
      </c>
      <c r="C8257" s="62"/>
      <c r="D8257" s="61"/>
      <c r="E8257" s="61"/>
      <c r="F8257" s="61"/>
      <c r="G8257" s="61"/>
      <c r="H8257" s="61"/>
      <c r="I8257" s="61"/>
      <c r="J8257" s="61"/>
      <c r="K8257" s="61"/>
    </row>
    <row r="8258" spans="1:11">
      <c r="A8258" s="62" t="str">
        <f>IF(Encodage!A8258="","",IF(COUNTIF($A$2:A8257,Encodage!A8258),"",IF(AND(Encodage!A8258&gt;=$G$2,Encodage!A8258&lt;=$H$2),Encodage!B8258,"")))</f>
        <v/>
      </c>
      <c r="B8258" s="62" t="str">
        <f>IF(A8258="","",IF(COUNTIF($A$2:B8257,Encodage!B8258)&gt;0,"",IF(AND(Encodage!B8258&gt;=$G$2,Encodage!A8258&lt;=$H$2),Encodage!C8258,"")))</f>
        <v/>
      </c>
      <c r="C8258" s="62"/>
      <c r="D8258" s="61"/>
      <c r="E8258" s="61"/>
      <c r="F8258" s="61"/>
      <c r="G8258" s="61"/>
      <c r="H8258" s="61"/>
      <c r="I8258" s="61"/>
      <c r="J8258" s="61"/>
      <c r="K8258" s="61"/>
    </row>
    <row r="8259" spans="1:11">
      <c r="A8259" s="62" t="str">
        <f>IF(Encodage!A8259="","",IF(COUNTIF($A$2:A8258,Encodage!A8259),"",IF(AND(Encodage!A8259&gt;=$G$2,Encodage!A8259&lt;=$H$2),Encodage!B8259,"")))</f>
        <v/>
      </c>
      <c r="B8259" s="62" t="str">
        <f>IF(A8259="","",IF(COUNTIF($A$2:B8258,Encodage!B8259)&gt;0,"",IF(AND(Encodage!B8259&gt;=$G$2,Encodage!A8259&lt;=$H$2),Encodage!C8259,"")))</f>
        <v/>
      </c>
      <c r="C8259" s="62"/>
      <c r="D8259" s="61"/>
      <c r="E8259" s="61"/>
      <c r="F8259" s="61"/>
      <c r="G8259" s="61"/>
      <c r="H8259" s="61"/>
      <c r="I8259" s="61"/>
      <c r="J8259" s="61"/>
      <c r="K8259" s="61"/>
    </row>
    <row r="8260" spans="1:11">
      <c r="A8260" s="62" t="str">
        <f>IF(Encodage!A8260="","",IF(COUNTIF($A$2:A8259,Encodage!A8260),"",IF(AND(Encodage!A8260&gt;=$G$2,Encodage!A8260&lt;=$H$2),Encodage!B8260,"")))</f>
        <v/>
      </c>
      <c r="B8260" s="62" t="str">
        <f>IF(A8260="","",IF(COUNTIF($A$2:B8259,Encodage!B8260)&gt;0,"",IF(AND(Encodage!B8260&gt;=$G$2,Encodage!A8260&lt;=$H$2),Encodage!C8260,"")))</f>
        <v/>
      </c>
      <c r="C8260" s="62"/>
      <c r="D8260" s="61"/>
      <c r="E8260" s="61"/>
      <c r="F8260" s="61"/>
      <c r="G8260" s="61"/>
      <c r="H8260" s="61"/>
      <c r="I8260" s="61"/>
      <c r="J8260" s="61"/>
      <c r="K8260" s="61"/>
    </row>
    <row r="8261" spans="1:11">
      <c r="A8261" s="62" t="str">
        <f>IF(Encodage!A8261="","",IF(COUNTIF($A$2:A8260,Encodage!A8261),"",IF(AND(Encodage!A8261&gt;=$G$2,Encodage!A8261&lt;=$H$2),Encodage!B8261,"")))</f>
        <v/>
      </c>
      <c r="B8261" s="62" t="str">
        <f>IF(A8261="","",IF(COUNTIF($A$2:B8260,Encodage!B8261)&gt;0,"",IF(AND(Encodage!B8261&gt;=$G$2,Encodage!A8261&lt;=$H$2),Encodage!C8261,"")))</f>
        <v/>
      </c>
      <c r="C8261" s="62"/>
      <c r="D8261" s="61"/>
      <c r="E8261" s="61"/>
      <c r="F8261" s="61"/>
      <c r="G8261" s="61"/>
      <c r="H8261" s="61"/>
      <c r="I8261" s="61"/>
      <c r="J8261" s="61"/>
      <c r="K8261" s="61"/>
    </row>
    <row r="8262" spans="1:11">
      <c r="A8262" s="62" t="str">
        <f>IF(Encodage!A8262="","",IF(COUNTIF($A$2:A8261,Encodage!A8262),"",IF(AND(Encodage!A8262&gt;=$G$2,Encodage!A8262&lt;=$H$2),Encodage!B8262,"")))</f>
        <v/>
      </c>
      <c r="B8262" s="62" t="str">
        <f>IF(A8262="","",IF(COUNTIF($A$2:B8261,Encodage!B8262)&gt;0,"",IF(AND(Encodage!B8262&gt;=$G$2,Encodage!A8262&lt;=$H$2),Encodage!C8262,"")))</f>
        <v/>
      </c>
      <c r="C8262" s="62"/>
      <c r="D8262" s="61"/>
      <c r="E8262" s="61"/>
      <c r="F8262" s="61"/>
      <c r="G8262" s="61"/>
      <c r="H8262" s="61"/>
      <c r="I8262" s="61"/>
      <c r="J8262" s="61"/>
      <c r="K8262" s="61"/>
    </row>
    <row r="8263" spans="1:11">
      <c r="A8263" s="62" t="str">
        <f>IF(Encodage!A8263="","",IF(COUNTIF($A$2:A8262,Encodage!A8263),"",IF(AND(Encodage!A8263&gt;=$G$2,Encodage!A8263&lt;=$H$2),Encodage!B8263,"")))</f>
        <v/>
      </c>
      <c r="B8263" s="62" t="str">
        <f>IF(A8263="","",IF(COUNTIF($A$2:B8262,Encodage!B8263)&gt;0,"",IF(AND(Encodage!B8263&gt;=$G$2,Encodage!A8263&lt;=$H$2),Encodage!C8263,"")))</f>
        <v/>
      </c>
      <c r="C8263" s="62"/>
      <c r="D8263" s="61"/>
      <c r="E8263" s="61"/>
      <c r="F8263" s="61"/>
      <c r="G8263" s="61"/>
      <c r="H8263" s="61"/>
      <c r="I8263" s="61"/>
      <c r="J8263" s="61"/>
      <c r="K8263" s="61"/>
    </row>
    <row r="8264" spans="1:11">
      <c r="A8264" s="62" t="str">
        <f>IF(Encodage!A8264="","",IF(COUNTIF($A$2:A8263,Encodage!A8264),"",IF(AND(Encodage!A8264&gt;=$G$2,Encodage!A8264&lt;=$H$2),Encodage!B8264,"")))</f>
        <v/>
      </c>
      <c r="B8264" s="62" t="str">
        <f>IF(A8264="","",IF(COUNTIF($A$2:B8263,Encodage!B8264)&gt;0,"",IF(AND(Encodage!B8264&gt;=$G$2,Encodage!A8264&lt;=$H$2),Encodage!C8264,"")))</f>
        <v/>
      </c>
      <c r="C8264" s="62"/>
      <c r="D8264" s="61"/>
      <c r="E8264" s="61"/>
      <c r="F8264" s="61"/>
      <c r="G8264" s="61"/>
      <c r="H8264" s="61"/>
      <c r="I8264" s="61"/>
      <c r="J8264" s="61"/>
      <c r="K8264" s="61"/>
    </row>
    <row r="8265" spans="1:11">
      <c r="A8265" s="62" t="str">
        <f>IF(Encodage!A8265="","",IF(COUNTIF($A$2:A8264,Encodage!A8265),"",IF(AND(Encodage!A8265&gt;=$G$2,Encodage!A8265&lt;=$H$2),Encodage!B8265,"")))</f>
        <v/>
      </c>
      <c r="B8265" s="62" t="str">
        <f>IF(A8265="","",IF(COUNTIF($A$2:B8264,Encodage!B8265)&gt;0,"",IF(AND(Encodage!B8265&gt;=$G$2,Encodage!A8265&lt;=$H$2),Encodage!C8265,"")))</f>
        <v/>
      </c>
      <c r="C8265" s="62"/>
      <c r="D8265" s="61"/>
      <c r="E8265" s="61"/>
      <c r="F8265" s="61"/>
      <c r="G8265" s="61"/>
      <c r="H8265" s="61"/>
      <c r="I8265" s="61"/>
      <c r="J8265" s="61"/>
      <c r="K8265" s="61"/>
    </row>
    <row r="8266" spans="1:11">
      <c r="A8266" s="62" t="str">
        <f>IF(Encodage!A8266="","",IF(COUNTIF($A$2:A8265,Encodage!A8266),"",IF(AND(Encodage!A8266&gt;=$G$2,Encodage!A8266&lt;=$H$2),Encodage!B8266,"")))</f>
        <v/>
      </c>
      <c r="B8266" s="62" t="str">
        <f>IF(A8266="","",IF(COUNTIF($A$2:B8265,Encodage!B8266)&gt;0,"",IF(AND(Encodage!B8266&gt;=$G$2,Encodage!A8266&lt;=$H$2),Encodage!C8266,"")))</f>
        <v/>
      </c>
      <c r="C8266" s="62"/>
      <c r="D8266" s="61"/>
      <c r="E8266" s="61"/>
      <c r="F8266" s="61"/>
      <c r="G8266" s="61"/>
      <c r="H8266" s="61"/>
      <c r="I8266" s="61"/>
      <c r="J8266" s="61"/>
      <c r="K8266" s="61"/>
    </row>
    <row r="8267" spans="1:11">
      <c r="A8267" s="62" t="str">
        <f>IF(Encodage!A8267="","",IF(COUNTIF($A$2:A8266,Encodage!A8267),"",IF(AND(Encodage!A8267&gt;=$G$2,Encodage!A8267&lt;=$H$2),Encodage!B8267,"")))</f>
        <v/>
      </c>
      <c r="B8267" s="62" t="str">
        <f>IF(A8267="","",IF(COUNTIF($A$2:B8266,Encodage!B8267)&gt;0,"",IF(AND(Encodage!B8267&gt;=$G$2,Encodage!A8267&lt;=$H$2),Encodage!C8267,"")))</f>
        <v/>
      </c>
      <c r="C8267" s="62"/>
      <c r="D8267" s="61"/>
      <c r="E8267" s="61"/>
      <c r="F8267" s="61"/>
      <c r="G8267" s="61"/>
      <c r="H8267" s="61"/>
      <c r="I8267" s="61"/>
      <c r="J8267" s="61"/>
      <c r="K8267" s="61"/>
    </row>
    <row r="8268" spans="1:11">
      <c r="A8268" s="62" t="str">
        <f>IF(Encodage!A8268="","",IF(COUNTIF($A$2:A8267,Encodage!A8268),"",IF(AND(Encodage!A8268&gt;=$G$2,Encodage!A8268&lt;=$H$2),Encodage!B8268,"")))</f>
        <v/>
      </c>
      <c r="B8268" s="62" t="str">
        <f>IF(A8268="","",IF(COUNTIF($A$2:B8267,Encodage!B8268)&gt;0,"",IF(AND(Encodage!B8268&gt;=$G$2,Encodage!A8268&lt;=$H$2),Encodage!C8268,"")))</f>
        <v/>
      </c>
      <c r="C8268" s="62"/>
      <c r="D8268" s="61"/>
      <c r="E8268" s="61"/>
      <c r="F8268" s="61"/>
      <c r="G8268" s="61"/>
      <c r="H8268" s="61"/>
      <c r="I8268" s="61"/>
      <c r="J8268" s="61"/>
      <c r="K8268" s="61"/>
    </row>
    <row r="8269" spans="1:11">
      <c r="A8269" s="62" t="str">
        <f>IF(Encodage!A8269="","",IF(COUNTIF($A$2:A8268,Encodage!A8269),"",IF(AND(Encodage!A8269&gt;=$G$2,Encodage!A8269&lt;=$H$2),Encodage!B8269,"")))</f>
        <v/>
      </c>
      <c r="B8269" s="62" t="str">
        <f>IF(A8269="","",IF(COUNTIF($A$2:B8268,Encodage!B8269)&gt;0,"",IF(AND(Encodage!B8269&gt;=$G$2,Encodage!A8269&lt;=$H$2),Encodage!C8269,"")))</f>
        <v/>
      </c>
      <c r="C8269" s="62"/>
      <c r="D8269" s="61"/>
      <c r="E8269" s="61"/>
      <c r="F8269" s="61"/>
      <c r="G8269" s="61"/>
      <c r="H8269" s="61"/>
      <c r="I8269" s="61"/>
      <c r="J8269" s="61"/>
      <c r="K8269" s="61"/>
    </row>
    <row r="8270" spans="1:11">
      <c r="A8270" s="62" t="str">
        <f>IF(Encodage!A8270="","",IF(COUNTIF($A$2:A8269,Encodage!A8270),"",IF(AND(Encodage!A8270&gt;=$G$2,Encodage!A8270&lt;=$H$2),Encodage!B8270,"")))</f>
        <v/>
      </c>
      <c r="B8270" s="62" t="str">
        <f>IF(A8270="","",IF(COUNTIF($A$2:B8269,Encodage!B8270)&gt;0,"",IF(AND(Encodage!B8270&gt;=$G$2,Encodage!A8270&lt;=$H$2),Encodage!C8270,"")))</f>
        <v/>
      </c>
      <c r="C8270" s="62"/>
      <c r="D8270" s="61"/>
      <c r="E8270" s="61"/>
      <c r="F8270" s="61"/>
      <c r="G8270" s="61"/>
      <c r="H8270" s="61"/>
      <c r="I8270" s="61"/>
      <c r="J8270" s="61"/>
      <c r="K8270" s="61"/>
    </row>
    <row r="8271" spans="1:11">
      <c r="A8271" s="62" t="str">
        <f>IF(Encodage!A8271="","",IF(COUNTIF($A$2:A8270,Encodage!A8271),"",IF(AND(Encodage!A8271&gt;=$G$2,Encodage!A8271&lt;=$H$2),Encodage!B8271,"")))</f>
        <v/>
      </c>
      <c r="B8271" s="62" t="str">
        <f>IF(A8271="","",IF(COUNTIF($A$2:B8270,Encodage!B8271)&gt;0,"",IF(AND(Encodage!B8271&gt;=$G$2,Encodage!A8271&lt;=$H$2),Encodage!C8271,"")))</f>
        <v/>
      </c>
      <c r="C8271" s="62"/>
      <c r="D8271" s="61"/>
      <c r="E8271" s="61"/>
      <c r="F8271" s="61"/>
      <c r="G8271" s="61"/>
      <c r="H8271" s="61"/>
      <c r="I8271" s="61"/>
      <c r="J8271" s="61"/>
      <c r="K8271" s="61"/>
    </row>
    <row r="8272" spans="1:11">
      <c r="A8272" s="62" t="str">
        <f>IF(Encodage!A8272="","",IF(COUNTIF($A$2:A8271,Encodage!A8272),"",IF(AND(Encodage!A8272&gt;=$G$2,Encodage!A8272&lt;=$H$2),Encodage!B8272,"")))</f>
        <v/>
      </c>
      <c r="B8272" s="62" t="str">
        <f>IF(A8272="","",IF(COUNTIF($A$2:B8271,Encodage!B8272)&gt;0,"",IF(AND(Encodage!B8272&gt;=$G$2,Encodage!A8272&lt;=$H$2),Encodage!C8272,"")))</f>
        <v/>
      </c>
      <c r="C8272" s="62"/>
      <c r="D8272" s="61"/>
      <c r="E8272" s="61"/>
      <c r="F8272" s="61"/>
      <c r="G8272" s="61"/>
      <c r="H8272" s="61"/>
      <c r="I8272" s="61"/>
      <c r="J8272" s="61"/>
      <c r="K8272" s="61"/>
    </row>
    <row r="8273" spans="1:11">
      <c r="A8273" s="62" t="str">
        <f>IF(Encodage!A8273="","",IF(COUNTIF($A$2:A8272,Encodage!A8273),"",IF(AND(Encodage!A8273&gt;=$G$2,Encodage!A8273&lt;=$H$2),Encodage!B8273,"")))</f>
        <v/>
      </c>
      <c r="B8273" s="62" t="str">
        <f>IF(A8273="","",IF(COUNTIF($A$2:B8272,Encodage!B8273)&gt;0,"",IF(AND(Encodage!B8273&gt;=$G$2,Encodage!A8273&lt;=$H$2),Encodage!C8273,"")))</f>
        <v/>
      </c>
      <c r="C8273" s="62"/>
      <c r="D8273" s="61"/>
      <c r="E8273" s="61"/>
      <c r="F8273" s="61"/>
      <c r="G8273" s="61"/>
      <c r="H8273" s="61"/>
      <c r="I8273" s="61"/>
      <c r="J8273" s="61"/>
      <c r="K8273" s="61"/>
    </row>
    <row r="8274" spans="1:11">
      <c r="A8274" s="62" t="str">
        <f>IF(Encodage!A8274="","",IF(COUNTIF($A$2:A8273,Encodage!A8274),"",IF(AND(Encodage!A8274&gt;=$G$2,Encodage!A8274&lt;=$H$2),Encodage!B8274,"")))</f>
        <v/>
      </c>
      <c r="B8274" s="62" t="str">
        <f>IF(A8274="","",IF(COUNTIF($A$2:B8273,Encodage!B8274)&gt;0,"",IF(AND(Encodage!B8274&gt;=$G$2,Encodage!A8274&lt;=$H$2),Encodage!C8274,"")))</f>
        <v/>
      </c>
      <c r="C8274" s="62"/>
      <c r="D8274" s="61"/>
      <c r="E8274" s="61"/>
      <c r="F8274" s="61"/>
      <c r="G8274" s="61"/>
      <c r="H8274" s="61"/>
      <c r="I8274" s="61"/>
      <c r="J8274" s="61"/>
      <c r="K8274" s="61"/>
    </row>
    <row r="8275" spans="1:11">
      <c r="A8275" s="62" t="str">
        <f>IF(Encodage!A8275="","",IF(COUNTIF($A$2:A8274,Encodage!A8275),"",IF(AND(Encodage!A8275&gt;=$G$2,Encodage!A8275&lt;=$H$2),Encodage!B8275,"")))</f>
        <v/>
      </c>
      <c r="B8275" s="62" t="str">
        <f>IF(A8275="","",IF(COUNTIF($A$2:B8274,Encodage!B8275)&gt;0,"",IF(AND(Encodage!B8275&gt;=$G$2,Encodage!A8275&lt;=$H$2),Encodage!C8275,"")))</f>
        <v/>
      </c>
      <c r="C8275" s="62"/>
      <c r="D8275" s="61"/>
      <c r="E8275" s="61"/>
      <c r="F8275" s="61"/>
      <c r="G8275" s="61"/>
      <c r="H8275" s="61"/>
      <c r="I8275" s="61"/>
      <c r="J8275" s="61"/>
      <c r="K8275" s="61"/>
    </row>
    <row r="8276" spans="1:11">
      <c r="A8276" s="62" t="str">
        <f>IF(Encodage!A8276="","",IF(COUNTIF($A$2:A8275,Encodage!A8276),"",IF(AND(Encodage!A8276&gt;=$G$2,Encodage!A8276&lt;=$H$2),Encodage!B8276,"")))</f>
        <v/>
      </c>
      <c r="B8276" s="62" t="str">
        <f>IF(A8276="","",IF(COUNTIF($A$2:B8275,Encodage!B8276)&gt;0,"",IF(AND(Encodage!B8276&gt;=$G$2,Encodage!A8276&lt;=$H$2),Encodage!C8276,"")))</f>
        <v/>
      </c>
      <c r="C8276" s="62"/>
      <c r="D8276" s="61"/>
      <c r="E8276" s="61"/>
      <c r="F8276" s="61"/>
      <c r="G8276" s="61"/>
      <c r="H8276" s="61"/>
      <c r="I8276" s="61"/>
      <c r="J8276" s="61"/>
      <c r="K8276" s="61"/>
    </row>
    <row r="8277" spans="1:11">
      <c r="A8277" s="62" t="str">
        <f>IF(Encodage!A8277="","",IF(COUNTIF($A$2:A8276,Encodage!A8277),"",IF(AND(Encodage!A8277&gt;=$G$2,Encodage!A8277&lt;=$H$2),Encodage!B8277,"")))</f>
        <v/>
      </c>
      <c r="B8277" s="62" t="str">
        <f>IF(A8277="","",IF(COUNTIF($A$2:B8276,Encodage!B8277)&gt;0,"",IF(AND(Encodage!B8277&gt;=$G$2,Encodage!A8277&lt;=$H$2),Encodage!C8277,"")))</f>
        <v/>
      </c>
      <c r="C8277" s="62"/>
      <c r="D8277" s="61"/>
      <c r="E8277" s="61"/>
      <c r="F8277" s="61"/>
      <c r="G8277" s="61"/>
      <c r="H8277" s="61"/>
      <c r="I8277" s="61"/>
      <c r="J8277" s="61"/>
      <c r="K8277" s="61"/>
    </row>
    <row r="8278" spans="1:11">
      <c r="A8278" s="62" t="str">
        <f>IF(Encodage!A8278="","",IF(COUNTIF($A$2:A8277,Encodage!A8278),"",IF(AND(Encodage!A8278&gt;=$G$2,Encodage!A8278&lt;=$H$2),Encodage!B8278,"")))</f>
        <v/>
      </c>
      <c r="B8278" s="62" t="str">
        <f>IF(A8278="","",IF(COUNTIF($A$2:B8277,Encodage!B8278)&gt;0,"",IF(AND(Encodage!B8278&gt;=$G$2,Encodage!A8278&lt;=$H$2),Encodage!C8278,"")))</f>
        <v/>
      </c>
      <c r="C8278" s="62"/>
      <c r="D8278" s="61"/>
      <c r="E8278" s="61"/>
      <c r="F8278" s="61"/>
      <c r="G8278" s="61"/>
      <c r="H8278" s="61"/>
      <c r="I8278" s="61"/>
      <c r="J8278" s="61"/>
      <c r="K8278" s="61"/>
    </row>
    <row r="8279" spans="1:11">
      <c r="A8279" s="62" t="str">
        <f>IF(Encodage!A8279="","",IF(COUNTIF($A$2:A8278,Encodage!A8279),"",IF(AND(Encodage!A8279&gt;=$G$2,Encodage!A8279&lt;=$H$2),Encodage!B8279,"")))</f>
        <v/>
      </c>
      <c r="B8279" s="62" t="str">
        <f>IF(A8279="","",IF(COUNTIF($A$2:B8278,Encodage!B8279)&gt;0,"",IF(AND(Encodage!B8279&gt;=$G$2,Encodage!A8279&lt;=$H$2),Encodage!C8279,"")))</f>
        <v/>
      </c>
      <c r="C8279" s="62"/>
      <c r="D8279" s="61"/>
      <c r="E8279" s="61"/>
      <c r="F8279" s="61"/>
      <c r="G8279" s="61"/>
      <c r="H8279" s="61"/>
      <c r="I8279" s="61"/>
      <c r="J8279" s="61"/>
      <c r="K8279" s="61"/>
    </row>
    <row r="8280" spans="1:11">
      <c r="A8280" s="62" t="str">
        <f>IF(Encodage!A8280="","",IF(COUNTIF($A$2:A8279,Encodage!A8280),"",IF(AND(Encodage!A8280&gt;=$G$2,Encodage!A8280&lt;=$H$2),Encodage!B8280,"")))</f>
        <v/>
      </c>
      <c r="B8280" s="62" t="str">
        <f>IF(A8280="","",IF(COUNTIF($A$2:B8279,Encodage!B8280)&gt;0,"",IF(AND(Encodage!B8280&gt;=$G$2,Encodage!A8280&lt;=$H$2),Encodage!C8280,"")))</f>
        <v/>
      </c>
      <c r="C8280" s="62"/>
      <c r="D8280" s="61"/>
      <c r="E8280" s="61"/>
      <c r="F8280" s="61"/>
      <c r="G8280" s="61"/>
      <c r="H8280" s="61"/>
      <c r="I8280" s="61"/>
      <c r="J8280" s="61"/>
      <c r="K8280" s="61"/>
    </row>
    <row r="8281" spans="1:11">
      <c r="A8281" s="62" t="str">
        <f>IF(Encodage!A8281="","",IF(COUNTIF($A$2:A8280,Encodage!A8281),"",IF(AND(Encodage!A8281&gt;=$G$2,Encodage!A8281&lt;=$H$2),Encodage!B8281,"")))</f>
        <v/>
      </c>
      <c r="B8281" s="62" t="str">
        <f>IF(A8281="","",IF(COUNTIF($A$2:B8280,Encodage!B8281)&gt;0,"",IF(AND(Encodage!B8281&gt;=$G$2,Encodage!A8281&lt;=$H$2),Encodage!C8281,"")))</f>
        <v/>
      </c>
      <c r="C8281" s="62"/>
      <c r="D8281" s="61"/>
      <c r="E8281" s="61"/>
      <c r="F8281" s="61"/>
      <c r="G8281" s="61"/>
      <c r="H8281" s="61"/>
      <c r="I8281" s="61"/>
      <c r="J8281" s="61"/>
      <c r="K8281" s="61"/>
    </row>
    <row r="8282" spans="1:11">
      <c r="A8282" s="62" t="str">
        <f>IF(Encodage!A8282="","",IF(COUNTIF($A$2:A8281,Encodage!A8282),"",IF(AND(Encodage!A8282&gt;=$G$2,Encodage!A8282&lt;=$H$2),Encodage!B8282,"")))</f>
        <v/>
      </c>
      <c r="B8282" s="62" t="str">
        <f>IF(A8282="","",IF(COUNTIF($A$2:B8281,Encodage!B8282)&gt;0,"",IF(AND(Encodage!B8282&gt;=$G$2,Encodage!A8282&lt;=$H$2),Encodage!C8282,"")))</f>
        <v/>
      </c>
      <c r="C8282" s="62"/>
      <c r="D8282" s="61"/>
      <c r="E8282" s="61"/>
      <c r="F8282" s="61"/>
      <c r="G8282" s="61"/>
      <c r="H8282" s="61"/>
      <c r="I8282" s="61"/>
      <c r="J8282" s="61"/>
      <c r="K8282" s="61"/>
    </row>
    <row r="8283" spans="1:11">
      <c r="A8283" s="62" t="str">
        <f>IF(Encodage!A8283="","",IF(COUNTIF($A$2:A8282,Encodage!A8283),"",IF(AND(Encodage!A8283&gt;=$G$2,Encodage!A8283&lt;=$H$2),Encodage!B8283,"")))</f>
        <v/>
      </c>
      <c r="B8283" s="62" t="str">
        <f>IF(A8283="","",IF(COUNTIF($A$2:B8282,Encodage!B8283)&gt;0,"",IF(AND(Encodage!B8283&gt;=$G$2,Encodage!A8283&lt;=$H$2),Encodage!C8283,"")))</f>
        <v/>
      </c>
      <c r="C8283" s="62"/>
      <c r="D8283" s="61"/>
      <c r="E8283" s="61"/>
      <c r="F8283" s="61"/>
      <c r="G8283" s="61"/>
      <c r="H8283" s="61"/>
      <c r="I8283" s="61"/>
      <c r="J8283" s="61"/>
      <c r="K8283" s="61"/>
    </row>
    <row r="8284" spans="1:11">
      <c r="A8284" s="62" t="str">
        <f>IF(Encodage!A8284="","",IF(COUNTIF($A$2:A8283,Encodage!A8284),"",IF(AND(Encodage!A8284&gt;=$G$2,Encodage!A8284&lt;=$H$2),Encodage!B8284,"")))</f>
        <v/>
      </c>
      <c r="B8284" s="62" t="str">
        <f>IF(A8284="","",IF(COUNTIF($A$2:B8283,Encodage!B8284)&gt;0,"",IF(AND(Encodage!B8284&gt;=$G$2,Encodage!A8284&lt;=$H$2),Encodage!C8284,"")))</f>
        <v/>
      </c>
      <c r="C8284" s="62"/>
      <c r="D8284" s="61"/>
      <c r="E8284" s="61"/>
      <c r="F8284" s="61"/>
      <c r="G8284" s="61"/>
      <c r="H8284" s="61"/>
      <c r="I8284" s="61"/>
      <c r="J8284" s="61"/>
      <c r="K8284" s="61"/>
    </row>
    <row r="8285" spans="1:11">
      <c r="A8285" s="62" t="str">
        <f>IF(Encodage!A8285="","",IF(COUNTIF($A$2:A8284,Encodage!A8285),"",IF(AND(Encodage!A8285&gt;=$G$2,Encodage!A8285&lt;=$H$2),Encodage!B8285,"")))</f>
        <v/>
      </c>
      <c r="B8285" s="62" t="str">
        <f>IF(A8285="","",IF(COUNTIF($A$2:B8284,Encodage!B8285)&gt;0,"",IF(AND(Encodage!B8285&gt;=$G$2,Encodage!A8285&lt;=$H$2),Encodage!C8285,"")))</f>
        <v/>
      </c>
      <c r="C8285" s="62"/>
      <c r="D8285" s="61"/>
      <c r="E8285" s="61"/>
      <c r="F8285" s="61"/>
      <c r="G8285" s="61"/>
      <c r="H8285" s="61"/>
      <c r="I8285" s="61"/>
      <c r="J8285" s="61"/>
      <c r="K8285" s="61"/>
    </row>
    <row r="8286" spans="1:11">
      <c r="A8286" s="62" t="str">
        <f>IF(Encodage!A8286="","",IF(COUNTIF($A$2:A8285,Encodage!A8286),"",IF(AND(Encodage!A8286&gt;=$G$2,Encodage!A8286&lt;=$H$2),Encodage!B8286,"")))</f>
        <v/>
      </c>
      <c r="B8286" s="62" t="str">
        <f>IF(A8286="","",IF(COUNTIF($A$2:B8285,Encodage!B8286)&gt;0,"",IF(AND(Encodage!B8286&gt;=$G$2,Encodage!A8286&lt;=$H$2),Encodage!C8286,"")))</f>
        <v/>
      </c>
      <c r="C8286" s="62"/>
      <c r="D8286" s="61"/>
      <c r="E8286" s="61"/>
      <c r="F8286" s="61"/>
      <c r="G8286" s="61"/>
      <c r="H8286" s="61"/>
      <c r="I8286" s="61"/>
      <c r="J8286" s="61"/>
      <c r="K8286" s="61"/>
    </row>
    <row r="8287" spans="1:11">
      <c r="A8287" s="62" t="str">
        <f>IF(Encodage!A8287="","",IF(COUNTIF($A$2:A8286,Encodage!A8287),"",IF(AND(Encodage!A8287&gt;=$G$2,Encodage!A8287&lt;=$H$2),Encodage!B8287,"")))</f>
        <v/>
      </c>
      <c r="B8287" s="62" t="str">
        <f>IF(A8287="","",IF(COUNTIF($A$2:B8286,Encodage!B8287)&gt;0,"",IF(AND(Encodage!B8287&gt;=$G$2,Encodage!A8287&lt;=$H$2),Encodage!C8287,"")))</f>
        <v/>
      </c>
      <c r="C8287" s="62"/>
      <c r="D8287" s="61"/>
      <c r="E8287" s="61"/>
      <c r="F8287" s="61"/>
      <c r="G8287" s="61"/>
      <c r="H8287" s="61"/>
      <c r="I8287" s="61"/>
      <c r="J8287" s="61"/>
      <c r="K8287" s="61"/>
    </row>
    <row r="8288" spans="1:11">
      <c r="A8288" s="62" t="str">
        <f>IF(Encodage!A8288="","",IF(COUNTIF($A$2:A8287,Encodage!A8288),"",IF(AND(Encodage!A8288&gt;=$G$2,Encodage!A8288&lt;=$H$2),Encodage!B8288,"")))</f>
        <v/>
      </c>
      <c r="B8288" s="62" t="str">
        <f>IF(A8288="","",IF(COUNTIF($A$2:B8287,Encodage!B8288)&gt;0,"",IF(AND(Encodage!B8288&gt;=$G$2,Encodage!A8288&lt;=$H$2),Encodage!C8288,"")))</f>
        <v/>
      </c>
      <c r="C8288" s="62"/>
      <c r="D8288" s="61"/>
      <c r="E8288" s="61"/>
      <c r="F8288" s="61"/>
      <c r="G8288" s="61"/>
      <c r="H8288" s="61"/>
      <c r="I8288" s="61"/>
      <c r="J8288" s="61"/>
      <c r="K8288" s="61"/>
    </row>
    <row r="8289" spans="1:11">
      <c r="A8289" s="62" t="str">
        <f>IF(Encodage!A8289="","",IF(COUNTIF($A$2:A8288,Encodage!A8289),"",IF(AND(Encodage!A8289&gt;=$G$2,Encodage!A8289&lt;=$H$2),Encodage!B8289,"")))</f>
        <v/>
      </c>
      <c r="B8289" s="62" t="str">
        <f>IF(A8289="","",IF(COUNTIF($A$2:B8288,Encodage!B8289)&gt;0,"",IF(AND(Encodage!B8289&gt;=$G$2,Encodage!A8289&lt;=$H$2),Encodage!C8289,"")))</f>
        <v/>
      </c>
      <c r="C8289" s="62"/>
      <c r="D8289" s="61"/>
      <c r="E8289" s="61"/>
      <c r="F8289" s="61"/>
      <c r="G8289" s="61"/>
      <c r="H8289" s="61"/>
      <c r="I8289" s="61"/>
      <c r="J8289" s="61"/>
      <c r="K8289" s="61"/>
    </row>
    <row r="8290" spans="1:11">
      <c r="A8290" s="62" t="str">
        <f>IF(Encodage!A8290="","",IF(COUNTIF($A$2:A8289,Encodage!A8290),"",IF(AND(Encodage!A8290&gt;=$G$2,Encodage!A8290&lt;=$H$2),Encodage!B8290,"")))</f>
        <v/>
      </c>
      <c r="B8290" s="62" t="str">
        <f>IF(A8290="","",IF(COUNTIF($A$2:B8289,Encodage!B8290)&gt;0,"",IF(AND(Encodage!B8290&gt;=$G$2,Encodage!A8290&lt;=$H$2),Encodage!C8290,"")))</f>
        <v/>
      </c>
      <c r="C8290" s="62"/>
      <c r="D8290" s="61"/>
      <c r="E8290" s="61"/>
      <c r="F8290" s="61"/>
      <c r="G8290" s="61"/>
      <c r="H8290" s="61"/>
      <c r="I8290" s="61"/>
      <c r="J8290" s="61"/>
      <c r="K8290" s="61"/>
    </row>
    <row r="8291" spans="1:11">
      <c r="A8291" s="62" t="str">
        <f>IF(Encodage!A8291="","",IF(COUNTIF($A$2:A8290,Encodage!A8291),"",IF(AND(Encodage!A8291&gt;=$G$2,Encodage!A8291&lt;=$H$2),Encodage!B8291,"")))</f>
        <v/>
      </c>
      <c r="B8291" s="62" t="str">
        <f>IF(A8291="","",IF(COUNTIF($A$2:B8290,Encodage!B8291)&gt;0,"",IF(AND(Encodage!B8291&gt;=$G$2,Encodage!A8291&lt;=$H$2),Encodage!C8291,"")))</f>
        <v/>
      </c>
      <c r="C8291" s="62"/>
      <c r="D8291" s="61"/>
      <c r="E8291" s="61"/>
      <c r="F8291" s="61"/>
      <c r="G8291" s="61"/>
      <c r="H8291" s="61"/>
      <c r="I8291" s="61"/>
      <c r="J8291" s="61"/>
      <c r="K8291" s="61"/>
    </row>
    <row r="8292" spans="1:11">
      <c r="A8292" s="62" t="str">
        <f>IF(Encodage!A8292="","",IF(COUNTIF($A$2:A8291,Encodage!A8292),"",IF(AND(Encodage!A8292&gt;=$G$2,Encodage!A8292&lt;=$H$2),Encodage!B8292,"")))</f>
        <v/>
      </c>
      <c r="B8292" s="62" t="str">
        <f>IF(A8292="","",IF(COUNTIF($A$2:B8291,Encodage!B8292)&gt;0,"",IF(AND(Encodage!B8292&gt;=$G$2,Encodage!A8292&lt;=$H$2),Encodage!C8292,"")))</f>
        <v/>
      </c>
      <c r="C8292" s="62"/>
      <c r="D8292" s="61"/>
      <c r="E8292" s="61"/>
      <c r="F8292" s="61"/>
      <c r="G8292" s="61"/>
      <c r="H8292" s="61"/>
      <c r="I8292" s="61"/>
      <c r="J8292" s="61"/>
      <c r="K8292" s="61"/>
    </row>
    <row r="8293" spans="1:11">
      <c r="A8293" s="62" t="str">
        <f>IF(Encodage!A8293="","",IF(COUNTIF($A$2:A8292,Encodage!A8293),"",IF(AND(Encodage!A8293&gt;=$G$2,Encodage!A8293&lt;=$H$2),Encodage!B8293,"")))</f>
        <v/>
      </c>
      <c r="B8293" s="62" t="str">
        <f>IF(A8293="","",IF(COUNTIF($A$2:B8292,Encodage!B8293)&gt;0,"",IF(AND(Encodage!B8293&gt;=$G$2,Encodage!A8293&lt;=$H$2),Encodage!C8293,"")))</f>
        <v/>
      </c>
      <c r="C8293" s="62"/>
      <c r="D8293" s="61"/>
      <c r="E8293" s="61"/>
      <c r="F8293" s="61"/>
      <c r="G8293" s="61"/>
      <c r="H8293" s="61"/>
      <c r="I8293" s="61"/>
      <c r="J8293" s="61"/>
      <c r="K8293" s="61"/>
    </row>
    <row r="8294" spans="1:11">
      <c r="A8294" s="62" t="str">
        <f>IF(Encodage!A8294="","",IF(COUNTIF($A$2:A8293,Encodage!A8294),"",IF(AND(Encodage!A8294&gt;=$G$2,Encodage!A8294&lt;=$H$2),Encodage!B8294,"")))</f>
        <v/>
      </c>
      <c r="B8294" s="62" t="str">
        <f>IF(A8294="","",IF(COUNTIF($A$2:B8293,Encodage!B8294)&gt;0,"",IF(AND(Encodage!B8294&gt;=$G$2,Encodage!A8294&lt;=$H$2),Encodage!C8294,"")))</f>
        <v/>
      </c>
      <c r="C8294" s="62"/>
      <c r="D8294" s="61"/>
      <c r="E8294" s="61"/>
      <c r="F8294" s="61"/>
      <c r="G8294" s="61"/>
      <c r="H8294" s="61"/>
      <c r="I8294" s="61"/>
      <c r="J8294" s="61"/>
      <c r="K8294" s="61"/>
    </row>
    <row r="8295" spans="1:11">
      <c r="A8295" s="62" t="str">
        <f>IF(Encodage!A8295="","",IF(COUNTIF($A$2:A8294,Encodage!A8295),"",IF(AND(Encodage!A8295&gt;=$G$2,Encodage!A8295&lt;=$H$2),Encodage!B8295,"")))</f>
        <v/>
      </c>
      <c r="B8295" s="62" t="str">
        <f>IF(A8295="","",IF(COUNTIF($A$2:B8294,Encodage!B8295)&gt;0,"",IF(AND(Encodage!B8295&gt;=$G$2,Encodage!A8295&lt;=$H$2),Encodage!C8295,"")))</f>
        <v/>
      </c>
      <c r="C8295" s="62"/>
      <c r="D8295" s="61"/>
      <c r="E8295" s="61"/>
      <c r="F8295" s="61"/>
      <c r="G8295" s="61"/>
      <c r="H8295" s="61"/>
      <c r="I8295" s="61"/>
      <c r="J8295" s="61"/>
      <c r="K8295" s="61"/>
    </row>
    <row r="8296" spans="1:11">
      <c r="A8296" s="62" t="str">
        <f>IF(Encodage!A8296="","",IF(COUNTIF($A$2:A8295,Encodage!A8296),"",IF(AND(Encodage!A8296&gt;=$G$2,Encodage!A8296&lt;=$H$2),Encodage!B8296,"")))</f>
        <v/>
      </c>
      <c r="B8296" s="62" t="str">
        <f>IF(A8296="","",IF(COUNTIF($A$2:B8295,Encodage!B8296)&gt;0,"",IF(AND(Encodage!B8296&gt;=$G$2,Encodage!A8296&lt;=$H$2),Encodage!C8296,"")))</f>
        <v/>
      </c>
      <c r="C8296" s="62"/>
      <c r="D8296" s="61"/>
      <c r="E8296" s="61"/>
      <c r="F8296" s="61"/>
      <c r="G8296" s="61"/>
      <c r="H8296" s="61"/>
      <c r="I8296" s="61"/>
      <c r="J8296" s="61"/>
      <c r="K8296" s="61"/>
    </row>
    <row r="8297" spans="1:11">
      <c r="A8297" s="62" t="str">
        <f>IF(Encodage!A8297="","",IF(COUNTIF($A$2:A8296,Encodage!A8297),"",IF(AND(Encodage!A8297&gt;=$G$2,Encodage!A8297&lt;=$H$2),Encodage!B8297,"")))</f>
        <v/>
      </c>
      <c r="B8297" s="62" t="str">
        <f>IF(A8297="","",IF(COUNTIF($A$2:B8296,Encodage!B8297)&gt;0,"",IF(AND(Encodage!B8297&gt;=$G$2,Encodage!A8297&lt;=$H$2),Encodage!C8297,"")))</f>
        <v/>
      </c>
      <c r="C8297" s="62"/>
      <c r="D8297" s="61"/>
      <c r="E8297" s="61"/>
      <c r="F8297" s="61"/>
      <c r="G8297" s="61"/>
      <c r="H8297" s="61"/>
      <c r="I8297" s="61"/>
      <c r="J8297" s="61"/>
      <c r="K8297" s="61"/>
    </row>
    <row r="8298" spans="1:11">
      <c r="A8298" s="62" t="str">
        <f>IF(Encodage!A8298="","",IF(COUNTIF($A$2:A8297,Encodage!A8298),"",IF(AND(Encodage!A8298&gt;=$G$2,Encodage!A8298&lt;=$H$2),Encodage!B8298,"")))</f>
        <v/>
      </c>
      <c r="B8298" s="62" t="str">
        <f>IF(A8298="","",IF(COUNTIF($A$2:B8297,Encodage!B8298)&gt;0,"",IF(AND(Encodage!B8298&gt;=$G$2,Encodage!A8298&lt;=$H$2),Encodage!C8298,"")))</f>
        <v/>
      </c>
      <c r="C8298" s="62"/>
      <c r="D8298" s="61"/>
      <c r="E8298" s="61"/>
      <c r="F8298" s="61"/>
      <c r="G8298" s="61"/>
      <c r="H8298" s="61"/>
      <c r="I8298" s="61"/>
      <c r="J8298" s="61"/>
      <c r="K8298" s="61"/>
    </row>
    <row r="8299" spans="1:11">
      <c r="A8299" s="62" t="str">
        <f>IF(Encodage!A8299="","",IF(COUNTIF($A$2:A8298,Encodage!A8299),"",IF(AND(Encodage!A8299&gt;=$G$2,Encodage!A8299&lt;=$H$2),Encodage!B8299,"")))</f>
        <v/>
      </c>
      <c r="B8299" s="62" t="str">
        <f>IF(A8299="","",IF(COUNTIF($A$2:B8298,Encodage!B8299)&gt;0,"",IF(AND(Encodage!B8299&gt;=$G$2,Encodage!A8299&lt;=$H$2),Encodage!C8299,"")))</f>
        <v/>
      </c>
      <c r="C8299" s="62"/>
      <c r="D8299" s="61"/>
      <c r="E8299" s="61"/>
      <c r="F8299" s="61"/>
      <c r="G8299" s="61"/>
      <c r="H8299" s="61"/>
      <c r="I8299" s="61"/>
      <c r="J8299" s="61"/>
      <c r="K8299" s="61"/>
    </row>
    <row r="8300" spans="1:11">
      <c r="A8300" s="62" t="str">
        <f>IF(Encodage!A8300="","",IF(COUNTIF($A$2:A8299,Encodage!A8300),"",IF(AND(Encodage!A8300&gt;=$G$2,Encodage!A8300&lt;=$H$2),Encodage!B8300,"")))</f>
        <v/>
      </c>
      <c r="B8300" s="62" t="str">
        <f>IF(A8300="","",IF(COUNTIF($A$2:B8299,Encodage!B8300)&gt;0,"",IF(AND(Encodage!B8300&gt;=$G$2,Encodage!A8300&lt;=$H$2),Encodage!C8300,"")))</f>
        <v/>
      </c>
      <c r="C8300" s="62"/>
      <c r="D8300" s="61"/>
      <c r="E8300" s="61"/>
      <c r="F8300" s="61"/>
      <c r="G8300" s="61"/>
      <c r="H8300" s="61"/>
      <c r="I8300" s="61"/>
      <c r="J8300" s="61"/>
      <c r="K8300" s="61"/>
    </row>
    <row r="8301" spans="1:11">
      <c r="A8301" s="62" t="str">
        <f>IF(Encodage!A8301="","",IF(COUNTIF($A$2:A8300,Encodage!A8301),"",IF(AND(Encodage!A8301&gt;=$G$2,Encodage!A8301&lt;=$H$2),Encodage!B8301,"")))</f>
        <v/>
      </c>
      <c r="B8301" s="62" t="str">
        <f>IF(A8301="","",IF(COUNTIF($A$2:B8300,Encodage!B8301)&gt;0,"",IF(AND(Encodage!B8301&gt;=$G$2,Encodage!A8301&lt;=$H$2),Encodage!C8301,"")))</f>
        <v/>
      </c>
      <c r="C8301" s="62"/>
      <c r="D8301" s="61"/>
      <c r="E8301" s="61"/>
      <c r="F8301" s="61"/>
      <c r="G8301" s="61"/>
      <c r="H8301" s="61"/>
      <c r="I8301" s="61"/>
      <c r="J8301" s="61"/>
      <c r="K8301" s="61"/>
    </row>
    <row r="8302" spans="1:11">
      <c r="A8302" s="62" t="str">
        <f>IF(Encodage!A8302="","",IF(COUNTIF($A$2:A8301,Encodage!A8302),"",IF(AND(Encodage!A8302&gt;=$G$2,Encodage!A8302&lt;=$H$2),Encodage!B8302,"")))</f>
        <v/>
      </c>
      <c r="B8302" s="62" t="str">
        <f>IF(A8302="","",IF(COUNTIF($A$2:B8301,Encodage!B8302)&gt;0,"",IF(AND(Encodage!B8302&gt;=$G$2,Encodage!A8302&lt;=$H$2),Encodage!C8302,"")))</f>
        <v/>
      </c>
      <c r="C8302" s="62"/>
      <c r="D8302" s="61"/>
      <c r="E8302" s="61"/>
      <c r="F8302" s="61"/>
      <c r="G8302" s="61"/>
      <c r="H8302" s="61"/>
      <c r="I8302" s="61"/>
      <c r="J8302" s="61"/>
      <c r="K8302" s="61"/>
    </row>
    <row r="8303" spans="1:11">
      <c r="A8303" s="62" t="str">
        <f>IF(Encodage!A8303="","",IF(COUNTIF($A$2:A8302,Encodage!A8303),"",IF(AND(Encodage!A8303&gt;=$G$2,Encodage!A8303&lt;=$H$2),Encodage!B8303,"")))</f>
        <v/>
      </c>
      <c r="B8303" s="62" t="str">
        <f>IF(A8303="","",IF(COUNTIF($A$2:B8302,Encodage!B8303)&gt;0,"",IF(AND(Encodage!B8303&gt;=$G$2,Encodage!A8303&lt;=$H$2),Encodage!C8303,"")))</f>
        <v/>
      </c>
      <c r="C8303" s="62"/>
      <c r="D8303" s="61"/>
      <c r="E8303" s="61"/>
      <c r="F8303" s="61"/>
      <c r="G8303" s="61"/>
      <c r="H8303" s="61"/>
      <c r="I8303" s="61"/>
      <c r="J8303" s="61"/>
      <c r="K8303" s="61"/>
    </row>
    <row r="8304" spans="1:11">
      <c r="A8304" s="62" t="str">
        <f>IF(Encodage!A8304="","",IF(COUNTIF($A$2:A8303,Encodage!A8304),"",IF(AND(Encodage!A8304&gt;=$G$2,Encodage!A8304&lt;=$H$2),Encodage!B8304,"")))</f>
        <v/>
      </c>
      <c r="B8304" s="62" t="str">
        <f>IF(A8304="","",IF(COUNTIF($A$2:B8303,Encodage!B8304)&gt;0,"",IF(AND(Encodage!B8304&gt;=$G$2,Encodage!A8304&lt;=$H$2),Encodage!C8304,"")))</f>
        <v/>
      </c>
      <c r="C8304" s="62"/>
      <c r="D8304" s="61"/>
      <c r="E8304" s="61"/>
      <c r="F8304" s="61"/>
      <c r="G8304" s="61"/>
      <c r="H8304" s="61"/>
      <c r="I8304" s="61"/>
      <c r="J8304" s="61"/>
      <c r="K8304" s="61"/>
    </row>
    <row r="8305" spans="1:11">
      <c r="A8305" s="62" t="str">
        <f>IF(Encodage!A8305="","",IF(COUNTIF($A$2:A8304,Encodage!A8305),"",IF(AND(Encodage!A8305&gt;=$G$2,Encodage!A8305&lt;=$H$2),Encodage!B8305,"")))</f>
        <v/>
      </c>
      <c r="B8305" s="62" t="str">
        <f>IF(A8305="","",IF(COUNTIF($A$2:B8304,Encodage!B8305)&gt;0,"",IF(AND(Encodage!B8305&gt;=$G$2,Encodage!A8305&lt;=$H$2),Encodage!C8305,"")))</f>
        <v/>
      </c>
      <c r="C8305" s="62"/>
      <c r="D8305" s="61"/>
      <c r="E8305" s="61"/>
      <c r="F8305" s="61"/>
      <c r="G8305" s="61"/>
      <c r="H8305" s="61"/>
      <c r="I8305" s="61"/>
      <c r="J8305" s="61"/>
      <c r="K8305" s="61"/>
    </row>
    <row r="8306" spans="1:11">
      <c r="A8306" s="62" t="str">
        <f>IF(Encodage!A8306="","",IF(COUNTIF($A$2:A8305,Encodage!A8306),"",IF(AND(Encodage!A8306&gt;=$G$2,Encodage!A8306&lt;=$H$2),Encodage!B8306,"")))</f>
        <v/>
      </c>
      <c r="B8306" s="62" t="str">
        <f>IF(A8306="","",IF(COUNTIF($A$2:B8305,Encodage!B8306)&gt;0,"",IF(AND(Encodage!B8306&gt;=$G$2,Encodage!A8306&lt;=$H$2),Encodage!C8306,"")))</f>
        <v/>
      </c>
      <c r="C8306" s="62"/>
      <c r="D8306" s="61"/>
      <c r="E8306" s="61"/>
      <c r="F8306" s="61"/>
      <c r="G8306" s="61"/>
      <c r="H8306" s="61"/>
      <c r="I8306" s="61"/>
      <c r="J8306" s="61"/>
      <c r="K8306" s="61"/>
    </row>
    <row r="8307" spans="1:11">
      <c r="A8307" s="62" t="str">
        <f>IF(Encodage!A8307="","",IF(COUNTIF($A$2:A8306,Encodage!A8307),"",IF(AND(Encodage!A8307&gt;=$G$2,Encodage!A8307&lt;=$H$2),Encodage!B8307,"")))</f>
        <v/>
      </c>
      <c r="B8307" s="62" t="str">
        <f>IF(A8307="","",IF(COUNTIF($A$2:B8306,Encodage!B8307)&gt;0,"",IF(AND(Encodage!B8307&gt;=$G$2,Encodage!A8307&lt;=$H$2),Encodage!C8307,"")))</f>
        <v/>
      </c>
      <c r="C8307" s="62"/>
      <c r="D8307" s="61"/>
      <c r="E8307" s="61"/>
      <c r="F8307" s="61"/>
      <c r="G8307" s="61"/>
      <c r="H8307" s="61"/>
      <c r="I8307" s="61"/>
      <c r="J8307" s="61"/>
      <c r="K8307" s="61"/>
    </row>
    <row r="8308" spans="1:11">
      <c r="A8308" s="62" t="str">
        <f>IF(Encodage!A8308="","",IF(COUNTIF($A$2:A8307,Encodage!A8308),"",IF(AND(Encodage!A8308&gt;=$G$2,Encodage!A8308&lt;=$H$2),Encodage!B8308,"")))</f>
        <v/>
      </c>
      <c r="B8308" s="62" t="str">
        <f>IF(A8308="","",IF(COUNTIF($A$2:B8307,Encodage!B8308)&gt;0,"",IF(AND(Encodage!B8308&gt;=$G$2,Encodage!A8308&lt;=$H$2),Encodage!C8308,"")))</f>
        <v/>
      </c>
      <c r="C8308" s="62"/>
      <c r="D8308" s="61"/>
      <c r="E8308" s="61"/>
      <c r="F8308" s="61"/>
      <c r="G8308" s="61"/>
      <c r="H8308" s="61"/>
      <c r="I8308" s="61"/>
      <c r="J8308" s="61"/>
      <c r="K8308" s="61"/>
    </row>
    <row r="8309" spans="1:11">
      <c r="A8309" s="62" t="str">
        <f>IF(Encodage!A8309="","",IF(COUNTIF($A$2:A8308,Encodage!A8309),"",IF(AND(Encodage!A8309&gt;=$G$2,Encodage!A8309&lt;=$H$2),Encodage!B8309,"")))</f>
        <v/>
      </c>
      <c r="B8309" s="62" t="str">
        <f>IF(A8309="","",IF(COUNTIF($A$2:B8308,Encodage!B8309)&gt;0,"",IF(AND(Encodage!B8309&gt;=$G$2,Encodage!A8309&lt;=$H$2),Encodage!C8309,"")))</f>
        <v/>
      </c>
      <c r="C8309" s="62"/>
      <c r="D8309" s="61"/>
      <c r="E8309" s="61"/>
      <c r="F8309" s="61"/>
      <c r="G8309" s="61"/>
      <c r="H8309" s="61"/>
      <c r="I8309" s="61"/>
      <c r="J8309" s="61"/>
      <c r="K8309" s="61"/>
    </row>
    <row r="8310" spans="1:11">
      <c r="A8310" s="62" t="str">
        <f>IF(Encodage!A8310="","",IF(COUNTIF($A$2:A8309,Encodage!A8310),"",IF(AND(Encodage!A8310&gt;=$G$2,Encodage!A8310&lt;=$H$2),Encodage!B8310,"")))</f>
        <v/>
      </c>
      <c r="B8310" s="62" t="str">
        <f>IF(A8310="","",IF(COUNTIF($A$2:B8309,Encodage!B8310)&gt;0,"",IF(AND(Encodage!B8310&gt;=$G$2,Encodage!A8310&lt;=$H$2),Encodage!C8310,"")))</f>
        <v/>
      </c>
      <c r="C8310" s="62"/>
      <c r="D8310" s="61"/>
      <c r="E8310" s="61"/>
      <c r="F8310" s="61"/>
      <c r="G8310" s="61"/>
      <c r="H8310" s="61"/>
      <c r="I8310" s="61"/>
      <c r="J8310" s="61"/>
      <c r="K8310" s="61"/>
    </row>
    <row r="8311" spans="1:11">
      <c r="A8311" s="62" t="str">
        <f>IF(Encodage!A8311="","",IF(COUNTIF($A$2:A8310,Encodage!A8311),"",IF(AND(Encodage!A8311&gt;=$G$2,Encodage!A8311&lt;=$H$2),Encodage!B8311,"")))</f>
        <v/>
      </c>
      <c r="B8311" s="62" t="str">
        <f>IF(A8311="","",IF(COUNTIF($A$2:B8310,Encodage!B8311)&gt;0,"",IF(AND(Encodage!B8311&gt;=$G$2,Encodage!A8311&lt;=$H$2),Encodage!C8311,"")))</f>
        <v/>
      </c>
      <c r="C8311" s="62"/>
      <c r="D8311" s="61"/>
      <c r="E8311" s="61"/>
      <c r="F8311" s="61"/>
      <c r="G8311" s="61"/>
      <c r="H8311" s="61"/>
      <c r="I8311" s="61"/>
      <c r="J8311" s="61"/>
      <c r="K8311" s="61"/>
    </row>
    <row r="8312" spans="1:11">
      <c r="A8312" s="62" t="str">
        <f>IF(Encodage!A8312="","",IF(COUNTIF($A$2:A8311,Encodage!A8312),"",IF(AND(Encodage!A8312&gt;=$G$2,Encodage!A8312&lt;=$H$2),Encodage!B8312,"")))</f>
        <v/>
      </c>
      <c r="B8312" s="62" t="str">
        <f>IF(A8312="","",IF(COUNTIF($A$2:B8311,Encodage!B8312)&gt;0,"",IF(AND(Encodage!B8312&gt;=$G$2,Encodage!A8312&lt;=$H$2),Encodage!C8312,"")))</f>
        <v/>
      </c>
      <c r="C8312" s="62"/>
      <c r="D8312" s="61"/>
      <c r="E8312" s="61"/>
      <c r="F8312" s="61"/>
      <c r="G8312" s="61"/>
      <c r="H8312" s="61"/>
      <c r="I8312" s="61"/>
      <c r="J8312" s="61"/>
      <c r="K8312" s="61"/>
    </row>
    <row r="8313" spans="1:11">
      <c r="A8313" s="62" t="str">
        <f>IF(Encodage!A8313="","",IF(COUNTIF($A$2:A8312,Encodage!A8313),"",IF(AND(Encodage!A8313&gt;=$G$2,Encodage!A8313&lt;=$H$2),Encodage!B8313,"")))</f>
        <v/>
      </c>
      <c r="B8313" s="62" t="str">
        <f>IF(A8313="","",IF(COUNTIF($A$2:B8312,Encodage!B8313)&gt;0,"",IF(AND(Encodage!B8313&gt;=$G$2,Encodage!A8313&lt;=$H$2),Encodage!C8313,"")))</f>
        <v/>
      </c>
      <c r="C8313" s="62"/>
      <c r="D8313" s="61"/>
      <c r="E8313" s="61"/>
      <c r="F8313" s="61"/>
      <c r="G8313" s="61"/>
      <c r="H8313" s="61"/>
      <c r="I8313" s="61"/>
      <c r="J8313" s="61"/>
      <c r="K8313" s="61"/>
    </row>
    <row r="8314" spans="1:11">
      <c r="A8314" s="62" t="str">
        <f>IF(Encodage!A8314="","",IF(COUNTIF($A$2:A8313,Encodage!A8314),"",IF(AND(Encodage!A8314&gt;=$G$2,Encodage!A8314&lt;=$H$2),Encodage!B8314,"")))</f>
        <v/>
      </c>
      <c r="B8314" s="62" t="str">
        <f>IF(A8314="","",IF(COUNTIF($A$2:B8313,Encodage!B8314)&gt;0,"",IF(AND(Encodage!B8314&gt;=$G$2,Encodage!A8314&lt;=$H$2),Encodage!C8314,"")))</f>
        <v/>
      </c>
      <c r="C8314" s="62"/>
      <c r="D8314" s="61"/>
      <c r="E8314" s="61"/>
      <c r="F8314" s="61"/>
      <c r="G8314" s="61"/>
      <c r="H8314" s="61"/>
      <c r="I8314" s="61"/>
      <c r="J8314" s="61"/>
      <c r="K8314" s="61"/>
    </row>
    <row r="8315" spans="1:11">
      <c r="A8315" s="62" t="str">
        <f>IF(Encodage!A8315="","",IF(COUNTIF($A$2:A8314,Encodage!A8315),"",IF(AND(Encodage!A8315&gt;=$G$2,Encodage!A8315&lt;=$H$2),Encodage!B8315,"")))</f>
        <v/>
      </c>
      <c r="B8315" s="62" t="str">
        <f>IF(A8315="","",IF(COUNTIF($A$2:B8314,Encodage!B8315)&gt;0,"",IF(AND(Encodage!B8315&gt;=$G$2,Encodage!A8315&lt;=$H$2),Encodage!C8315,"")))</f>
        <v/>
      </c>
      <c r="C8315" s="62"/>
      <c r="D8315" s="61"/>
      <c r="E8315" s="61"/>
      <c r="F8315" s="61"/>
      <c r="G8315" s="61"/>
      <c r="H8315" s="61"/>
      <c r="I8315" s="61"/>
      <c r="J8315" s="61"/>
      <c r="K8315" s="61"/>
    </row>
    <row r="8316" spans="1:11">
      <c r="A8316" s="62" t="str">
        <f>IF(Encodage!A8316="","",IF(COUNTIF($A$2:A8315,Encodage!A8316),"",IF(AND(Encodage!A8316&gt;=$G$2,Encodage!A8316&lt;=$H$2),Encodage!B8316,"")))</f>
        <v/>
      </c>
      <c r="B8316" s="62" t="str">
        <f>IF(A8316="","",IF(COUNTIF($A$2:B8315,Encodage!B8316)&gt;0,"",IF(AND(Encodage!B8316&gt;=$G$2,Encodage!A8316&lt;=$H$2),Encodage!C8316,"")))</f>
        <v/>
      </c>
      <c r="C8316" s="62"/>
      <c r="D8316" s="61"/>
      <c r="E8316" s="61"/>
      <c r="F8316" s="61"/>
      <c r="G8316" s="61"/>
      <c r="H8316" s="61"/>
      <c r="I8316" s="61"/>
      <c r="J8316" s="61"/>
      <c r="K8316" s="61"/>
    </row>
    <row r="8317" spans="1:11">
      <c r="A8317" s="62" t="str">
        <f>IF(Encodage!A8317="","",IF(COUNTIF($A$2:A8316,Encodage!A8317),"",IF(AND(Encodage!A8317&gt;=$G$2,Encodage!A8317&lt;=$H$2),Encodage!B8317,"")))</f>
        <v/>
      </c>
      <c r="B8317" s="62" t="str">
        <f>IF(A8317="","",IF(COUNTIF($A$2:B8316,Encodage!B8317)&gt;0,"",IF(AND(Encodage!B8317&gt;=$G$2,Encodage!A8317&lt;=$H$2),Encodage!C8317,"")))</f>
        <v/>
      </c>
      <c r="C8317" s="62"/>
      <c r="D8317" s="61"/>
      <c r="E8317" s="61"/>
      <c r="F8317" s="61"/>
      <c r="G8317" s="61"/>
      <c r="H8317" s="61"/>
      <c r="I8317" s="61"/>
      <c r="J8317" s="61"/>
      <c r="K8317" s="61"/>
    </row>
    <row r="8318" spans="1:11">
      <c r="A8318" s="62" t="str">
        <f>IF(Encodage!A8318="","",IF(COUNTIF($A$2:A8317,Encodage!A8318),"",IF(AND(Encodage!A8318&gt;=$G$2,Encodage!A8318&lt;=$H$2),Encodage!B8318,"")))</f>
        <v/>
      </c>
      <c r="B8318" s="62" t="str">
        <f>IF(A8318="","",IF(COUNTIF($A$2:B8317,Encodage!B8318)&gt;0,"",IF(AND(Encodage!B8318&gt;=$G$2,Encodage!A8318&lt;=$H$2),Encodage!C8318,"")))</f>
        <v/>
      </c>
      <c r="C8318" s="62"/>
      <c r="D8318" s="61"/>
      <c r="E8318" s="61"/>
      <c r="F8318" s="61"/>
      <c r="G8318" s="61"/>
      <c r="H8318" s="61"/>
      <c r="I8318" s="61"/>
      <c r="J8318" s="61"/>
      <c r="K8318" s="61"/>
    </row>
    <row r="8319" spans="1:11">
      <c r="A8319" s="62" t="str">
        <f>IF(Encodage!A8319="","",IF(COUNTIF($A$2:A8318,Encodage!A8319),"",IF(AND(Encodage!A8319&gt;=$G$2,Encodage!A8319&lt;=$H$2),Encodage!B8319,"")))</f>
        <v/>
      </c>
      <c r="B8319" s="62" t="str">
        <f>IF(A8319="","",IF(COUNTIF($A$2:B8318,Encodage!B8319)&gt;0,"",IF(AND(Encodage!B8319&gt;=$G$2,Encodage!A8319&lt;=$H$2),Encodage!C8319,"")))</f>
        <v/>
      </c>
      <c r="C8319" s="62"/>
      <c r="D8319" s="61"/>
      <c r="E8319" s="61"/>
      <c r="F8319" s="61"/>
      <c r="G8319" s="61"/>
      <c r="H8319" s="61"/>
      <c r="I8319" s="61"/>
      <c r="J8319" s="61"/>
      <c r="K8319" s="61"/>
    </row>
    <row r="8320" spans="1:11">
      <c r="A8320" s="62" t="str">
        <f>IF(Encodage!A8320="","",IF(COUNTIF($A$2:A8319,Encodage!A8320),"",IF(AND(Encodage!A8320&gt;=$G$2,Encodage!A8320&lt;=$H$2),Encodage!B8320,"")))</f>
        <v/>
      </c>
      <c r="B8320" s="62" t="str">
        <f>IF(A8320="","",IF(COUNTIF($A$2:B8319,Encodage!B8320)&gt;0,"",IF(AND(Encodage!B8320&gt;=$G$2,Encodage!A8320&lt;=$H$2),Encodage!C8320,"")))</f>
        <v/>
      </c>
      <c r="C8320" s="62"/>
      <c r="D8320" s="61"/>
      <c r="E8320" s="61"/>
      <c r="F8320" s="61"/>
      <c r="G8320" s="61"/>
      <c r="H8320" s="61"/>
      <c r="I8320" s="61"/>
      <c r="J8320" s="61"/>
      <c r="K8320" s="61"/>
    </row>
    <row r="8321" spans="1:11">
      <c r="A8321" s="62" t="str">
        <f>IF(Encodage!A8321="","",IF(COUNTIF($A$2:A8320,Encodage!A8321),"",IF(AND(Encodage!A8321&gt;=$G$2,Encodage!A8321&lt;=$H$2),Encodage!B8321,"")))</f>
        <v/>
      </c>
      <c r="B8321" s="62" t="str">
        <f>IF(A8321="","",IF(COUNTIF($A$2:B8320,Encodage!B8321)&gt;0,"",IF(AND(Encodage!B8321&gt;=$G$2,Encodage!A8321&lt;=$H$2),Encodage!C8321,"")))</f>
        <v/>
      </c>
      <c r="C8321" s="62"/>
      <c r="D8321" s="61"/>
      <c r="E8321" s="61"/>
      <c r="F8321" s="61"/>
      <c r="G8321" s="61"/>
      <c r="H8321" s="61"/>
      <c r="I8321" s="61"/>
      <c r="J8321" s="61"/>
      <c r="K8321" s="61"/>
    </row>
    <row r="8322" spans="1:11">
      <c r="A8322" s="62" t="str">
        <f>IF(Encodage!A8322="","",IF(COUNTIF($A$2:A8321,Encodage!A8322),"",IF(AND(Encodage!A8322&gt;=$G$2,Encodage!A8322&lt;=$H$2),Encodage!B8322,"")))</f>
        <v/>
      </c>
      <c r="B8322" s="62" t="str">
        <f>IF(A8322="","",IF(COUNTIF($A$2:B8321,Encodage!B8322)&gt;0,"",IF(AND(Encodage!B8322&gt;=$G$2,Encodage!A8322&lt;=$H$2),Encodage!C8322,"")))</f>
        <v/>
      </c>
      <c r="C8322" s="62"/>
      <c r="D8322" s="61"/>
      <c r="E8322" s="61"/>
      <c r="F8322" s="61"/>
      <c r="G8322" s="61"/>
      <c r="H8322" s="61"/>
      <c r="I8322" s="61"/>
      <c r="J8322" s="61"/>
      <c r="K8322" s="61"/>
    </row>
    <row r="8323" spans="1:11">
      <c r="A8323" s="62" t="str">
        <f>IF(Encodage!A8323="","",IF(COUNTIF($A$2:A8322,Encodage!A8323),"",IF(AND(Encodage!A8323&gt;=$G$2,Encodage!A8323&lt;=$H$2),Encodage!B8323,"")))</f>
        <v/>
      </c>
      <c r="B8323" s="62" t="str">
        <f>IF(A8323="","",IF(COUNTIF($A$2:B8322,Encodage!B8323)&gt;0,"",IF(AND(Encodage!B8323&gt;=$G$2,Encodage!A8323&lt;=$H$2),Encodage!C8323,"")))</f>
        <v/>
      </c>
      <c r="C8323" s="62"/>
      <c r="D8323" s="61"/>
      <c r="E8323" s="61"/>
      <c r="F8323" s="61"/>
      <c r="G8323" s="61"/>
      <c r="H8323" s="61"/>
      <c r="I8323" s="61"/>
      <c r="J8323" s="61"/>
      <c r="K8323" s="61"/>
    </row>
    <row r="8324" spans="1:11">
      <c r="A8324" s="62" t="str">
        <f>IF(Encodage!A8324="","",IF(COUNTIF($A$2:A8323,Encodage!A8324),"",IF(AND(Encodage!A8324&gt;=$G$2,Encodage!A8324&lt;=$H$2),Encodage!B8324,"")))</f>
        <v/>
      </c>
      <c r="B8324" s="62" t="str">
        <f>IF(A8324="","",IF(COUNTIF($A$2:B8323,Encodage!B8324)&gt;0,"",IF(AND(Encodage!B8324&gt;=$G$2,Encodage!A8324&lt;=$H$2),Encodage!C8324,"")))</f>
        <v/>
      </c>
      <c r="C8324" s="62"/>
      <c r="D8324" s="61"/>
      <c r="E8324" s="61"/>
      <c r="F8324" s="61"/>
      <c r="G8324" s="61"/>
      <c r="H8324" s="61"/>
      <c r="I8324" s="61"/>
      <c r="J8324" s="61"/>
      <c r="K8324" s="61"/>
    </row>
    <row r="8325" spans="1:11">
      <c r="A8325" s="62" t="str">
        <f>IF(Encodage!A8325="","",IF(COUNTIF($A$2:A8324,Encodage!A8325),"",IF(AND(Encodage!A8325&gt;=$G$2,Encodage!A8325&lt;=$H$2),Encodage!B8325,"")))</f>
        <v/>
      </c>
      <c r="B8325" s="62" t="str">
        <f>IF(A8325="","",IF(COUNTIF($A$2:B8324,Encodage!B8325)&gt;0,"",IF(AND(Encodage!B8325&gt;=$G$2,Encodage!A8325&lt;=$H$2),Encodage!C8325,"")))</f>
        <v/>
      </c>
      <c r="C8325" s="62"/>
      <c r="D8325" s="61"/>
      <c r="E8325" s="61"/>
      <c r="F8325" s="61"/>
      <c r="G8325" s="61"/>
      <c r="H8325" s="61"/>
      <c r="I8325" s="61"/>
      <c r="J8325" s="61"/>
      <c r="K8325" s="61"/>
    </row>
    <row r="8326" spans="1:11">
      <c r="A8326" s="62" t="str">
        <f>IF(Encodage!A8326="","",IF(COUNTIF($A$2:A8325,Encodage!A8326),"",IF(AND(Encodage!A8326&gt;=$G$2,Encodage!A8326&lt;=$H$2),Encodage!B8326,"")))</f>
        <v/>
      </c>
      <c r="B8326" s="62" t="str">
        <f>IF(A8326="","",IF(COUNTIF($A$2:B8325,Encodage!B8326)&gt;0,"",IF(AND(Encodage!B8326&gt;=$G$2,Encodage!A8326&lt;=$H$2),Encodage!C8326,"")))</f>
        <v/>
      </c>
      <c r="C8326" s="62"/>
      <c r="D8326" s="61"/>
      <c r="E8326" s="61"/>
      <c r="F8326" s="61"/>
      <c r="G8326" s="61"/>
      <c r="H8326" s="61"/>
      <c r="I8326" s="61"/>
      <c r="J8326" s="61"/>
      <c r="K8326" s="61"/>
    </row>
    <row r="8327" spans="1:11">
      <c r="A8327" s="62" t="str">
        <f>IF(Encodage!A8327="","",IF(COUNTIF($A$2:A8326,Encodage!A8327),"",IF(AND(Encodage!A8327&gt;=$G$2,Encodage!A8327&lt;=$H$2),Encodage!B8327,"")))</f>
        <v/>
      </c>
      <c r="B8327" s="62" t="str">
        <f>IF(A8327="","",IF(COUNTIF($A$2:B8326,Encodage!B8327)&gt;0,"",IF(AND(Encodage!B8327&gt;=$G$2,Encodage!A8327&lt;=$H$2),Encodage!C8327,"")))</f>
        <v/>
      </c>
      <c r="C8327" s="62"/>
      <c r="D8327" s="61"/>
      <c r="E8327" s="61"/>
      <c r="F8327" s="61"/>
      <c r="G8327" s="61"/>
      <c r="H8327" s="61"/>
      <c r="I8327" s="61"/>
      <c r="J8327" s="61"/>
      <c r="K8327" s="61"/>
    </row>
    <row r="8328" spans="1:11">
      <c r="A8328" s="62" t="str">
        <f>IF(Encodage!A8328="","",IF(COUNTIF($A$2:A8327,Encodage!A8328),"",IF(AND(Encodage!A8328&gt;=$G$2,Encodage!A8328&lt;=$H$2),Encodage!B8328,"")))</f>
        <v/>
      </c>
      <c r="B8328" s="62" t="str">
        <f>IF(A8328="","",IF(COUNTIF($A$2:B8327,Encodage!B8328)&gt;0,"",IF(AND(Encodage!B8328&gt;=$G$2,Encodage!A8328&lt;=$H$2),Encodage!C8328,"")))</f>
        <v/>
      </c>
      <c r="C8328" s="62"/>
      <c r="D8328" s="61"/>
      <c r="E8328" s="61"/>
      <c r="F8328" s="61"/>
      <c r="G8328" s="61"/>
      <c r="H8328" s="61"/>
      <c r="I8328" s="61"/>
      <c r="J8328" s="61"/>
      <c r="K8328" s="61"/>
    </row>
    <row r="8329" spans="1:11">
      <c r="A8329" s="62" t="str">
        <f>IF(Encodage!A8329="","",IF(COUNTIF($A$2:A8328,Encodage!A8329),"",IF(AND(Encodage!A8329&gt;=$G$2,Encodage!A8329&lt;=$H$2),Encodage!B8329,"")))</f>
        <v/>
      </c>
      <c r="B8329" s="62" t="str">
        <f>IF(A8329="","",IF(COUNTIF($A$2:B8328,Encodage!B8329)&gt;0,"",IF(AND(Encodage!B8329&gt;=$G$2,Encodage!A8329&lt;=$H$2),Encodage!C8329,"")))</f>
        <v/>
      </c>
      <c r="C8329" s="62"/>
      <c r="D8329" s="61"/>
      <c r="E8329" s="61"/>
      <c r="F8329" s="61"/>
      <c r="G8329" s="61"/>
      <c r="H8329" s="61"/>
      <c r="I8329" s="61"/>
      <c r="J8329" s="61"/>
      <c r="K8329" s="61"/>
    </row>
    <row r="8330" spans="1:11">
      <c r="A8330" s="62" t="str">
        <f>IF(Encodage!A8330="","",IF(COUNTIF($A$2:A8329,Encodage!A8330),"",IF(AND(Encodage!A8330&gt;=$G$2,Encodage!A8330&lt;=$H$2),Encodage!B8330,"")))</f>
        <v/>
      </c>
      <c r="B8330" s="62" t="str">
        <f>IF(A8330="","",IF(COUNTIF($A$2:B8329,Encodage!B8330)&gt;0,"",IF(AND(Encodage!B8330&gt;=$G$2,Encodage!A8330&lt;=$H$2),Encodage!C8330,"")))</f>
        <v/>
      </c>
      <c r="C8330" s="62"/>
      <c r="D8330" s="61"/>
      <c r="E8330" s="61"/>
      <c r="F8330" s="61"/>
      <c r="G8330" s="61"/>
      <c r="H8330" s="61"/>
      <c r="I8330" s="61"/>
      <c r="J8330" s="61"/>
      <c r="K8330" s="61"/>
    </row>
    <row r="8331" spans="1:11">
      <c r="A8331" s="62" t="str">
        <f>IF(Encodage!A8331="","",IF(COUNTIF($A$2:A8330,Encodage!A8331),"",IF(AND(Encodage!A8331&gt;=$G$2,Encodage!A8331&lt;=$H$2),Encodage!B8331,"")))</f>
        <v/>
      </c>
      <c r="B8331" s="62" t="str">
        <f>IF(A8331="","",IF(COUNTIF($A$2:B8330,Encodage!B8331)&gt;0,"",IF(AND(Encodage!B8331&gt;=$G$2,Encodage!A8331&lt;=$H$2),Encodage!C8331,"")))</f>
        <v/>
      </c>
      <c r="C8331" s="62"/>
      <c r="D8331" s="61"/>
      <c r="E8331" s="61"/>
      <c r="F8331" s="61"/>
      <c r="G8331" s="61"/>
      <c r="H8331" s="61"/>
      <c r="I8331" s="61"/>
      <c r="J8331" s="61"/>
      <c r="K8331" s="61"/>
    </row>
    <row r="8332" spans="1:11">
      <c r="A8332" s="62" t="str">
        <f>IF(Encodage!A8332="","",IF(COUNTIF($A$2:A8331,Encodage!A8332),"",IF(AND(Encodage!A8332&gt;=$G$2,Encodage!A8332&lt;=$H$2),Encodage!B8332,"")))</f>
        <v/>
      </c>
      <c r="B8332" s="62" t="str">
        <f>IF(A8332="","",IF(COUNTIF($A$2:B8331,Encodage!B8332)&gt;0,"",IF(AND(Encodage!B8332&gt;=$G$2,Encodage!A8332&lt;=$H$2),Encodage!C8332,"")))</f>
        <v/>
      </c>
      <c r="C8332" s="62"/>
      <c r="D8332" s="61"/>
      <c r="E8332" s="61"/>
      <c r="F8332" s="61"/>
      <c r="G8332" s="61"/>
      <c r="H8332" s="61"/>
      <c r="I8332" s="61"/>
      <c r="J8332" s="61"/>
      <c r="K8332" s="61"/>
    </row>
    <row r="8333" spans="1:11">
      <c r="A8333" s="62" t="str">
        <f>IF(Encodage!A8333="","",IF(COUNTIF($A$2:A8332,Encodage!A8333),"",IF(AND(Encodage!A8333&gt;=$G$2,Encodage!A8333&lt;=$H$2),Encodage!B8333,"")))</f>
        <v/>
      </c>
      <c r="B8333" s="62" t="str">
        <f>IF(A8333="","",IF(COUNTIF($A$2:B8332,Encodage!B8333)&gt;0,"",IF(AND(Encodage!B8333&gt;=$G$2,Encodage!A8333&lt;=$H$2),Encodage!C8333,"")))</f>
        <v/>
      </c>
      <c r="C8333" s="62"/>
      <c r="D8333" s="61"/>
      <c r="E8333" s="61"/>
      <c r="F8333" s="61"/>
      <c r="G8333" s="61"/>
      <c r="H8333" s="61"/>
      <c r="I8333" s="61"/>
      <c r="J8333" s="61"/>
      <c r="K8333" s="61"/>
    </row>
    <row r="8334" spans="1:11">
      <c r="A8334" s="62" t="str">
        <f>IF(Encodage!A8334="","",IF(COUNTIF($A$2:A8333,Encodage!A8334),"",IF(AND(Encodage!A8334&gt;=$G$2,Encodage!A8334&lt;=$H$2),Encodage!B8334,"")))</f>
        <v/>
      </c>
      <c r="B8334" s="62" t="str">
        <f>IF(A8334="","",IF(COUNTIF($A$2:B8333,Encodage!B8334)&gt;0,"",IF(AND(Encodage!B8334&gt;=$G$2,Encodage!A8334&lt;=$H$2),Encodage!C8334,"")))</f>
        <v/>
      </c>
      <c r="C8334" s="62"/>
      <c r="D8334" s="61"/>
      <c r="E8334" s="61"/>
      <c r="F8334" s="61"/>
      <c r="G8334" s="61"/>
      <c r="H8334" s="61"/>
      <c r="I8334" s="61"/>
      <c r="J8334" s="61"/>
      <c r="K8334" s="61"/>
    </row>
    <row r="8335" spans="1:11">
      <c r="A8335" s="62" t="str">
        <f>IF(Encodage!A8335="","",IF(COUNTIF($A$2:A8334,Encodage!A8335),"",IF(AND(Encodage!A8335&gt;=$G$2,Encodage!A8335&lt;=$H$2),Encodage!B8335,"")))</f>
        <v/>
      </c>
      <c r="B8335" s="62" t="str">
        <f>IF(A8335="","",IF(COUNTIF($A$2:B8334,Encodage!B8335)&gt;0,"",IF(AND(Encodage!B8335&gt;=$G$2,Encodage!A8335&lt;=$H$2),Encodage!C8335,"")))</f>
        <v/>
      </c>
      <c r="C8335" s="62"/>
      <c r="D8335" s="61"/>
      <c r="E8335" s="61"/>
      <c r="F8335" s="61"/>
      <c r="G8335" s="61"/>
      <c r="H8335" s="61"/>
      <c r="I8335" s="61"/>
      <c r="J8335" s="61"/>
      <c r="K8335" s="61"/>
    </row>
    <row r="8336" spans="1:11">
      <c r="A8336" s="62" t="str">
        <f>IF(Encodage!A8336="","",IF(COUNTIF($A$2:A8335,Encodage!A8336),"",IF(AND(Encodage!A8336&gt;=$G$2,Encodage!A8336&lt;=$H$2),Encodage!B8336,"")))</f>
        <v/>
      </c>
      <c r="B8336" s="62" t="str">
        <f>IF(A8336="","",IF(COUNTIF($A$2:B8335,Encodage!B8336)&gt;0,"",IF(AND(Encodage!B8336&gt;=$G$2,Encodage!A8336&lt;=$H$2),Encodage!C8336,"")))</f>
        <v/>
      </c>
      <c r="C8336" s="62"/>
      <c r="D8336" s="61"/>
      <c r="E8336" s="61"/>
      <c r="F8336" s="61"/>
      <c r="G8336" s="61"/>
      <c r="H8336" s="61"/>
      <c r="I8336" s="61"/>
      <c r="J8336" s="61"/>
      <c r="K8336" s="61"/>
    </row>
    <row r="8337" spans="1:11">
      <c r="A8337" s="62" t="str">
        <f>IF(Encodage!A8337="","",IF(COUNTIF($A$2:A8336,Encodage!A8337),"",IF(AND(Encodage!A8337&gt;=$G$2,Encodage!A8337&lt;=$H$2),Encodage!B8337,"")))</f>
        <v/>
      </c>
      <c r="B8337" s="62" t="str">
        <f>IF(A8337="","",IF(COUNTIF($A$2:B8336,Encodage!B8337)&gt;0,"",IF(AND(Encodage!B8337&gt;=$G$2,Encodage!A8337&lt;=$H$2),Encodage!C8337,"")))</f>
        <v/>
      </c>
      <c r="C8337" s="62"/>
      <c r="D8337" s="61"/>
      <c r="E8337" s="61"/>
      <c r="F8337" s="61"/>
      <c r="G8337" s="61"/>
      <c r="H8337" s="61"/>
      <c r="I8337" s="61"/>
      <c r="J8337" s="61"/>
      <c r="K8337" s="61"/>
    </row>
    <row r="8338" spans="1:11">
      <c r="A8338" s="62" t="str">
        <f>IF(Encodage!A8338="","",IF(COUNTIF($A$2:A8337,Encodage!A8338),"",IF(AND(Encodage!A8338&gt;=$G$2,Encodage!A8338&lt;=$H$2),Encodage!B8338,"")))</f>
        <v/>
      </c>
      <c r="B8338" s="62" t="str">
        <f>IF(A8338="","",IF(COUNTIF($A$2:B8337,Encodage!B8338)&gt;0,"",IF(AND(Encodage!B8338&gt;=$G$2,Encodage!A8338&lt;=$H$2),Encodage!C8338,"")))</f>
        <v/>
      </c>
      <c r="C8338" s="62"/>
      <c r="D8338" s="61"/>
      <c r="E8338" s="61"/>
      <c r="F8338" s="61"/>
      <c r="G8338" s="61"/>
      <c r="H8338" s="61"/>
      <c r="I8338" s="61"/>
      <c r="J8338" s="61"/>
      <c r="K8338" s="61"/>
    </row>
    <row r="8339" spans="1:11">
      <c r="A8339" s="62" t="str">
        <f>IF(Encodage!A8339="","",IF(COUNTIF($A$2:A8338,Encodage!A8339),"",IF(AND(Encodage!A8339&gt;=$G$2,Encodage!A8339&lt;=$H$2),Encodage!B8339,"")))</f>
        <v/>
      </c>
      <c r="B8339" s="62" t="str">
        <f>IF(A8339="","",IF(COUNTIF($A$2:B8338,Encodage!B8339)&gt;0,"",IF(AND(Encodage!B8339&gt;=$G$2,Encodage!A8339&lt;=$H$2),Encodage!C8339,"")))</f>
        <v/>
      </c>
      <c r="C8339" s="62"/>
      <c r="D8339" s="61"/>
      <c r="E8339" s="61"/>
      <c r="F8339" s="61"/>
      <c r="G8339" s="61"/>
      <c r="H8339" s="61"/>
      <c r="I8339" s="61"/>
      <c r="J8339" s="61"/>
      <c r="K8339" s="61"/>
    </row>
    <row r="8340" spans="1:11">
      <c r="A8340" s="62" t="str">
        <f>IF(Encodage!A8340="","",IF(COUNTIF($A$2:A8339,Encodage!A8340),"",IF(AND(Encodage!A8340&gt;=$G$2,Encodage!A8340&lt;=$H$2),Encodage!B8340,"")))</f>
        <v/>
      </c>
      <c r="B8340" s="62" t="str">
        <f>IF(A8340="","",IF(COUNTIF($A$2:B8339,Encodage!B8340)&gt;0,"",IF(AND(Encodage!B8340&gt;=$G$2,Encodage!A8340&lt;=$H$2),Encodage!C8340,"")))</f>
        <v/>
      </c>
      <c r="C8340" s="62"/>
      <c r="D8340" s="61"/>
      <c r="E8340" s="61"/>
      <c r="F8340" s="61"/>
      <c r="G8340" s="61"/>
      <c r="H8340" s="61"/>
      <c r="I8340" s="61"/>
      <c r="J8340" s="61"/>
      <c r="K8340" s="61"/>
    </row>
    <row r="8341" spans="1:11">
      <c r="A8341" s="62" t="str">
        <f>IF(Encodage!A8341="","",IF(COUNTIF($A$2:A8340,Encodage!A8341),"",IF(AND(Encodage!A8341&gt;=$G$2,Encodage!A8341&lt;=$H$2),Encodage!B8341,"")))</f>
        <v/>
      </c>
      <c r="B8341" s="62" t="str">
        <f>IF(A8341="","",IF(COUNTIF($A$2:B8340,Encodage!B8341)&gt;0,"",IF(AND(Encodage!B8341&gt;=$G$2,Encodage!A8341&lt;=$H$2),Encodage!C8341,"")))</f>
        <v/>
      </c>
      <c r="C8341" s="62"/>
      <c r="D8341" s="61"/>
      <c r="E8341" s="61"/>
      <c r="F8341" s="61"/>
      <c r="G8341" s="61"/>
      <c r="H8341" s="61"/>
      <c r="I8341" s="61"/>
      <c r="J8341" s="61"/>
      <c r="K8341" s="61"/>
    </row>
    <row r="8342" spans="1:11">
      <c r="A8342" s="62" t="str">
        <f>IF(Encodage!A8342="","",IF(COUNTIF($A$2:A8341,Encodage!A8342),"",IF(AND(Encodage!A8342&gt;=$G$2,Encodage!A8342&lt;=$H$2),Encodage!B8342,"")))</f>
        <v/>
      </c>
      <c r="B8342" s="62" t="str">
        <f>IF(A8342="","",IF(COUNTIF($A$2:B8341,Encodage!B8342)&gt;0,"",IF(AND(Encodage!B8342&gt;=$G$2,Encodage!A8342&lt;=$H$2),Encodage!C8342,"")))</f>
        <v/>
      </c>
      <c r="C8342" s="62"/>
      <c r="D8342" s="61"/>
      <c r="E8342" s="61"/>
      <c r="F8342" s="61"/>
      <c r="G8342" s="61"/>
      <c r="H8342" s="61"/>
      <c r="I8342" s="61"/>
      <c r="J8342" s="61"/>
      <c r="K8342" s="61"/>
    </row>
    <row r="8343" spans="1:11">
      <c r="A8343" s="62" t="str">
        <f>IF(Encodage!A8343="","",IF(COUNTIF($A$2:A8342,Encodage!A8343),"",IF(AND(Encodage!A8343&gt;=$G$2,Encodage!A8343&lt;=$H$2),Encodage!B8343,"")))</f>
        <v/>
      </c>
      <c r="B8343" s="62" t="str">
        <f>IF(A8343="","",IF(COUNTIF($A$2:B8342,Encodage!B8343)&gt;0,"",IF(AND(Encodage!B8343&gt;=$G$2,Encodage!A8343&lt;=$H$2),Encodage!C8343,"")))</f>
        <v/>
      </c>
      <c r="C8343" s="62"/>
      <c r="D8343" s="61"/>
      <c r="E8343" s="61"/>
      <c r="F8343" s="61"/>
      <c r="G8343" s="61"/>
      <c r="H8343" s="61"/>
      <c r="I8343" s="61"/>
      <c r="J8343" s="61"/>
      <c r="K8343" s="61"/>
    </row>
    <row r="8344" spans="1:11">
      <c r="A8344" s="62" t="str">
        <f>IF(Encodage!A8344="","",IF(COUNTIF($A$2:A8343,Encodage!A8344),"",IF(AND(Encodage!A8344&gt;=$G$2,Encodage!A8344&lt;=$H$2),Encodage!B8344,"")))</f>
        <v/>
      </c>
      <c r="B8344" s="62" t="str">
        <f>IF(A8344="","",IF(COUNTIF($A$2:B8343,Encodage!B8344)&gt;0,"",IF(AND(Encodage!B8344&gt;=$G$2,Encodage!A8344&lt;=$H$2),Encodage!C8344,"")))</f>
        <v/>
      </c>
      <c r="C8344" s="62"/>
      <c r="D8344" s="61"/>
      <c r="E8344" s="61"/>
      <c r="F8344" s="61"/>
      <c r="G8344" s="61"/>
      <c r="H8344" s="61"/>
      <c r="I8344" s="61"/>
      <c r="J8344" s="61"/>
      <c r="K8344" s="61"/>
    </row>
    <row r="8345" spans="1:11">
      <c r="A8345" s="62" t="str">
        <f>IF(Encodage!A8345="","",IF(COUNTIF($A$2:A8344,Encodage!A8345),"",IF(AND(Encodage!A8345&gt;=$G$2,Encodage!A8345&lt;=$H$2),Encodage!B8345,"")))</f>
        <v/>
      </c>
      <c r="B8345" s="62" t="str">
        <f>IF(A8345="","",IF(COUNTIF($A$2:B8344,Encodage!B8345)&gt;0,"",IF(AND(Encodage!B8345&gt;=$G$2,Encodage!A8345&lt;=$H$2),Encodage!C8345,"")))</f>
        <v/>
      </c>
      <c r="C8345" s="62"/>
      <c r="D8345" s="61"/>
      <c r="E8345" s="61"/>
      <c r="F8345" s="61"/>
      <c r="G8345" s="61"/>
      <c r="H8345" s="61"/>
      <c r="I8345" s="61"/>
      <c r="J8345" s="61"/>
      <c r="K8345" s="61"/>
    </row>
    <row r="8346" spans="1:11">
      <c r="A8346" s="62" t="str">
        <f>IF(Encodage!A8346="","",IF(COUNTIF($A$2:A8345,Encodage!A8346),"",IF(AND(Encodage!A8346&gt;=$G$2,Encodage!A8346&lt;=$H$2),Encodage!B8346,"")))</f>
        <v/>
      </c>
      <c r="B8346" s="62" t="str">
        <f>IF(A8346="","",IF(COUNTIF($A$2:B8345,Encodage!B8346)&gt;0,"",IF(AND(Encodage!B8346&gt;=$G$2,Encodage!A8346&lt;=$H$2),Encodage!C8346,"")))</f>
        <v/>
      </c>
      <c r="C8346" s="62"/>
      <c r="D8346" s="61"/>
      <c r="E8346" s="61"/>
      <c r="F8346" s="61"/>
      <c r="G8346" s="61"/>
      <c r="H8346" s="61"/>
      <c r="I8346" s="61"/>
      <c r="J8346" s="61"/>
      <c r="K8346" s="61"/>
    </row>
    <row r="8347" spans="1:11">
      <c r="A8347" s="62" t="str">
        <f>IF(Encodage!A8347="","",IF(COUNTIF($A$2:A8346,Encodage!A8347),"",IF(AND(Encodage!A8347&gt;=$G$2,Encodage!A8347&lt;=$H$2),Encodage!B8347,"")))</f>
        <v/>
      </c>
      <c r="B8347" s="62" t="str">
        <f>IF(A8347="","",IF(COUNTIF($A$2:B8346,Encodage!B8347)&gt;0,"",IF(AND(Encodage!B8347&gt;=$G$2,Encodage!A8347&lt;=$H$2),Encodage!C8347,"")))</f>
        <v/>
      </c>
      <c r="C8347" s="62"/>
      <c r="D8347" s="61"/>
      <c r="E8347" s="61"/>
      <c r="F8347" s="61"/>
      <c r="G8347" s="61"/>
      <c r="H8347" s="61"/>
      <c r="I8347" s="61"/>
      <c r="J8347" s="61"/>
      <c r="K8347" s="61"/>
    </row>
    <row r="8348" spans="1:11">
      <c r="A8348" s="62" t="str">
        <f>IF(Encodage!A8348="","",IF(COUNTIF($A$2:A8347,Encodage!A8348),"",IF(AND(Encodage!A8348&gt;=$G$2,Encodage!A8348&lt;=$H$2),Encodage!B8348,"")))</f>
        <v/>
      </c>
      <c r="B8348" s="62" t="str">
        <f>IF(A8348="","",IF(COUNTIF($A$2:B8347,Encodage!B8348)&gt;0,"",IF(AND(Encodage!B8348&gt;=$G$2,Encodage!A8348&lt;=$H$2),Encodage!C8348,"")))</f>
        <v/>
      </c>
      <c r="C8348" s="62"/>
      <c r="D8348" s="61"/>
      <c r="E8348" s="61"/>
      <c r="F8348" s="61"/>
      <c r="G8348" s="61"/>
      <c r="H8348" s="61"/>
      <c r="I8348" s="61"/>
      <c r="J8348" s="61"/>
      <c r="K8348" s="61"/>
    </row>
    <row r="8349" spans="1:11">
      <c r="A8349" s="62" t="str">
        <f>IF(Encodage!A8349="","",IF(COUNTIF($A$2:A8348,Encodage!A8349),"",IF(AND(Encodage!A8349&gt;=$G$2,Encodage!A8349&lt;=$H$2),Encodage!B8349,"")))</f>
        <v/>
      </c>
      <c r="B8349" s="62" t="str">
        <f>IF(A8349="","",IF(COUNTIF($A$2:B8348,Encodage!B8349)&gt;0,"",IF(AND(Encodage!B8349&gt;=$G$2,Encodage!A8349&lt;=$H$2),Encodage!C8349,"")))</f>
        <v/>
      </c>
      <c r="C8349" s="62"/>
      <c r="D8349" s="61"/>
      <c r="E8349" s="61"/>
      <c r="F8349" s="61"/>
      <c r="G8349" s="61"/>
      <c r="H8349" s="61"/>
      <c r="I8349" s="61"/>
      <c r="J8349" s="61"/>
      <c r="K8349" s="61"/>
    </row>
    <row r="8350" spans="1:11">
      <c r="A8350" s="62" t="str">
        <f>IF(Encodage!A8350="","",IF(COUNTIF($A$2:A8349,Encodage!A8350),"",IF(AND(Encodage!A8350&gt;=$G$2,Encodage!A8350&lt;=$H$2),Encodage!B8350,"")))</f>
        <v/>
      </c>
      <c r="B8350" s="62" t="str">
        <f>IF(A8350="","",IF(COUNTIF($A$2:B8349,Encodage!B8350)&gt;0,"",IF(AND(Encodage!B8350&gt;=$G$2,Encodage!A8350&lt;=$H$2),Encodage!C8350,"")))</f>
        <v/>
      </c>
      <c r="C8350" s="62"/>
      <c r="D8350" s="61"/>
      <c r="E8350" s="61"/>
      <c r="F8350" s="61"/>
      <c r="G8350" s="61"/>
      <c r="H8350" s="61"/>
      <c r="I8350" s="61"/>
      <c r="J8350" s="61"/>
      <c r="K8350" s="61"/>
    </row>
    <row r="8351" spans="1:11">
      <c r="A8351" s="62" t="str">
        <f>IF(Encodage!A8351="","",IF(COUNTIF($A$2:A8350,Encodage!A8351),"",IF(AND(Encodage!A8351&gt;=$G$2,Encodage!A8351&lt;=$H$2),Encodage!B8351,"")))</f>
        <v/>
      </c>
      <c r="B8351" s="62" t="str">
        <f>IF(A8351="","",IF(COUNTIF($A$2:B8350,Encodage!B8351)&gt;0,"",IF(AND(Encodage!B8351&gt;=$G$2,Encodage!A8351&lt;=$H$2),Encodage!C8351,"")))</f>
        <v/>
      </c>
      <c r="C8351" s="62"/>
      <c r="D8351" s="61"/>
      <c r="E8351" s="61"/>
      <c r="F8351" s="61"/>
      <c r="G8351" s="61"/>
      <c r="H8351" s="61"/>
      <c r="I8351" s="61"/>
      <c r="J8351" s="61"/>
      <c r="K8351" s="61"/>
    </row>
    <row r="8352" spans="1:11">
      <c r="A8352" s="62" t="str">
        <f>IF(Encodage!A8352="","",IF(COUNTIF($A$2:A8351,Encodage!A8352),"",IF(AND(Encodage!A8352&gt;=$G$2,Encodage!A8352&lt;=$H$2),Encodage!B8352,"")))</f>
        <v/>
      </c>
      <c r="B8352" s="62" t="str">
        <f>IF(A8352="","",IF(COUNTIF($A$2:B8351,Encodage!B8352)&gt;0,"",IF(AND(Encodage!B8352&gt;=$G$2,Encodage!A8352&lt;=$H$2),Encodage!C8352,"")))</f>
        <v/>
      </c>
      <c r="C8352" s="62"/>
      <c r="D8352" s="61"/>
      <c r="E8352" s="61"/>
      <c r="F8352" s="61"/>
      <c r="G8352" s="61"/>
      <c r="H8352" s="61"/>
      <c r="I8352" s="61"/>
      <c r="J8352" s="61"/>
      <c r="K8352" s="61"/>
    </row>
    <row r="8353" spans="1:11">
      <c r="A8353" s="62" t="str">
        <f>IF(Encodage!A8353="","",IF(COUNTIF($A$2:A8352,Encodage!A8353),"",IF(AND(Encodage!A8353&gt;=$G$2,Encodage!A8353&lt;=$H$2),Encodage!B8353,"")))</f>
        <v/>
      </c>
      <c r="B8353" s="62" t="str">
        <f>IF(A8353="","",IF(COUNTIF($A$2:B8352,Encodage!B8353)&gt;0,"",IF(AND(Encodage!B8353&gt;=$G$2,Encodage!A8353&lt;=$H$2),Encodage!C8353,"")))</f>
        <v/>
      </c>
      <c r="C8353" s="62"/>
      <c r="D8353" s="61"/>
      <c r="E8353" s="61"/>
      <c r="F8353" s="61"/>
      <c r="G8353" s="61"/>
      <c r="H8353" s="61"/>
      <c r="I8353" s="61"/>
      <c r="J8353" s="61"/>
      <c r="K8353" s="61"/>
    </row>
    <row r="8354" spans="1:11">
      <c r="A8354" s="62" t="str">
        <f>IF(Encodage!A8354="","",IF(COUNTIF($A$2:A8353,Encodage!A8354),"",IF(AND(Encodage!A8354&gt;=$G$2,Encodage!A8354&lt;=$H$2),Encodage!B8354,"")))</f>
        <v/>
      </c>
      <c r="B8354" s="62" t="str">
        <f>IF(A8354="","",IF(COUNTIF($A$2:B8353,Encodage!B8354)&gt;0,"",IF(AND(Encodage!B8354&gt;=$G$2,Encodage!A8354&lt;=$H$2),Encodage!C8354,"")))</f>
        <v/>
      </c>
      <c r="C8354" s="62"/>
      <c r="D8354" s="61"/>
      <c r="E8354" s="61"/>
      <c r="F8354" s="61"/>
      <c r="G8354" s="61"/>
      <c r="H8354" s="61"/>
      <c r="I8354" s="61"/>
      <c r="J8354" s="61"/>
      <c r="K8354" s="61"/>
    </row>
    <row r="8355" spans="1:11">
      <c r="A8355" s="62" t="str">
        <f>IF(Encodage!A8355="","",IF(COUNTIF($A$2:A8354,Encodage!A8355),"",IF(AND(Encodage!A8355&gt;=$G$2,Encodage!A8355&lt;=$H$2),Encodage!B8355,"")))</f>
        <v/>
      </c>
      <c r="B8355" s="62" t="str">
        <f>IF(A8355="","",IF(COUNTIF($A$2:B8354,Encodage!B8355)&gt;0,"",IF(AND(Encodage!B8355&gt;=$G$2,Encodage!A8355&lt;=$H$2),Encodage!C8355,"")))</f>
        <v/>
      </c>
      <c r="C8355" s="62"/>
      <c r="D8355" s="61"/>
      <c r="E8355" s="61"/>
      <c r="F8355" s="61"/>
      <c r="G8355" s="61"/>
      <c r="H8355" s="61"/>
      <c r="I8355" s="61"/>
      <c r="J8355" s="61"/>
      <c r="K8355" s="61"/>
    </row>
    <row r="8356" spans="1:11">
      <c r="A8356" s="62" t="str">
        <f>IF(Encodage!A8356="","",IF(COUNTIF($A$2:A8355,Encodage!A8356),"",IF(AND(Encodage!A8356&gt;=$G$2,Encodage!A8356&lt;=$H$2),Encodage!B8356,"")))</f>
        <v/>
      </c>
      <c r="B8356" s="62" t="str">
        <f>IF(A8356="","",IF(COUNTIF($A$2:B8355,Encodage!B8356)&gt;0,"",IF(AND(Encodage!B8356&gt;=$G$2,Encodage!A8356&lt;=$H$2),Encodage!C8356,"")))</f>
        <v/>
      </c>
      <c r="C8356" s="62"/>
      <c r="D8356" s="61"/>
      <c r="E8356" s="61"/>
      <c r="F8356" s="61"/>
      <c r="G8356" s="61"/>
      <c r="H8356" s="61"/>
      <c r="I8356" s="61"/>
      <c r="J8356" s="61"/>
      <c r="K8356" s="61"/>
    </row>
    <row r="8357" spans="1:11">
      <c r="A8357" s="62" t="str">
        <f>IF(Encodage!A8357="","",IF(COUNTIF($A$2:A8356,Encodage!A8357),"",IF(AND(Encodage!A8357&gt;=$G$2,Encodage!A8357&lt;=$H$2),Encodage!B8357,"")))</f>
        <v/>
      </c>
      <c r="B8357" s="62" t="str">
        <f>IF(A8357="","",IF(COUNTIF($A$2:B8356,Encodage!B8357)&gt;0,"",IF(AND(Encodage!B8357&gt;=$G$2,Encodage!A8357&lt;=$H$2),Encodage!C8357,"")))</f>
        <v/>
      </c>
      <c r="C8357" s="62"/>
      <c r="D8357" s="61"/>
      <c r="E8357" s="61"/>
      <c r="F8357" s="61"/>
      <c r="G8357" s="61"/>
      <c r="H8357" s="61"/>
      <c r="I8357" s="61"/>
      <c r="J8357" s="61"/>
      <c r="K8357" s="61"/>
    </row>
    <row r="8358" spans="1:11">
      <c r="A8358" s="62" t="str">
        <f>IF(Encodage!A8358="","",IF(COUNTIF($A$2:A8357,Encodage!A8358),"",IF(AND(Encodage!A8358&gt;=$G$2,Encodage!A8358&lt;=$H$2),Encodage!B8358,"")))</f>
        <v/>
      </c>
      <c r="B8358" s="62" t="str">
        <f>IF(A8358="","",IF(COUNTIF($A$2:B8357,Encodage!B8358)&gt;0,"",IF(AND(Encodage!B8358&gt;=$G$2,Encodage!A8358&lt;=$H$2),Encodage!C8358,"")))</f>
        <v/>
      </c>
      <c r="C8358" s="62"/>
      <c r="D8358" s="61"/>
      <c r="E8358" s="61"/>
      <c r="F8358" s="61"/>
      <c r="G8358" s="61"/>
      <c r="H8358" s="61"/>
      <c r="I8358" s="61"/>
      <c r="J8358" s="61"/>
      <c r="K8358" s="61"/>
    </row>
    <row r="8359" spans="1:11">
      <c r="A8359" s="62" t="str">
        <f>IF(Encodage!A8359="","",IF(COUNTIF($A$2:A8358,Encodage!A8359),"",IF(AND(Encodage!A8359&gt;=$G$2,Encodage!A8359&lt;=$H$2),Encodage!B8359,"")))</f>
        <v/>
      </c>
      <c r="B8359" s="62" t="str">
        <f>IF(A8359="","",IF(COUNTIF($A$2:B8358,Encodage!B8359)&gt;0,"",IF(AND(Encodage!B8359&gt;=$G$2,Encodage!A8359&lt;=$H$2),Encodage!C8359,"")))</f>
        <v/>
      </c>
      <c r="C8359" s="62"/>
      <c r="D8359" s="61"/>
      <c r="E8359" s="61"/>
      <c r="F8359" s="61"/>
      <c r="G8359" s="61"/>
      <c r="H8359" s="61"/>
      <c r="I8359" s="61"/>
      <c r="J8359" s="61"/>
      <c r="K8359" s="61"/>
    </row>
    <row r="8360" spans="1:11">
      <c r="A8360" s="62" t="str">
        <f>IF(Encodage!A8360="","",IF(COUNTIF($A$2:A8359,Encodage!A8360),"",IF(AND(Encodage!A8360&gt;=$G$2,Encodage!A8360&lt;=$H$2),Encodage!B8360,"")))</f>
        <v/>
      </c>
      <c r="B8360" s="62" t="str">
        <f>IF(A8360="","",IF(COUNTIF($A$2:B8359,Encodage!B8360)&gt;0,"",IF(AND(Encodage!B8360&gt;=$G$2,Encodage!A8360&lt;=$H$2),Encodage!C8360,"")))</f>
        <v/>
      </c>
      <c r="C8360" s="62"/>
      <c r="D8360" s="61"/>
      <c r="E8360" s="61"/>
      <c r="F8360" s="61"/>
      <c r="G8360" s="61"/>
      <c r="H8360" s="61"/>
      <c r="I8360" s="61"/>
      <c r="J8360" s="61"/>
      <c r="K8360" s="61"/>
    </row>
    <row r="8361" spans="1:11">
      <c r="A8361" s="62" t="str">
        <f>IF(Encodage!A8361="","",IF(COUNTIF($A$2:A8360,Encodage!A8361),"",IF(AND(Encodage!A8361&gt;=$G$2,Encodage!A8361&lt;=$H$2),Encodage!B8361,"")))</f>
        <v/>
      </c>
      <c r="B8361" s="62" t="str">
        <f>IF(A8361="","",IF(COUNTIF($A$2:B8360,Encodage!B8361)&gt;0,"",IF(AND(Encodage!B8361&gt;=$G$2,Encodage!A8361&lt;=$H$2),Encodage!C8361,"")))</f>
        <v/>
      </c>
      <c r="C8361" s="62"/>
      <c r="D8361" s="61"/>
      <c r="E8361" s="61"/>
      <c r="F8361" s="61"/>
      <c r="G8361" s="61"/>
      <c r="H8361" s="61"/>
      <c r="I8361" s="61"/>
      <c r="J8361" s="61"/>
      <c r="K8361" s="61"/>
    </row>
    <row r="8362" spans="1:11">
      <c r="A8362" s="62" t="str">
        <f>IF(Encodage!A8362="","",IF(COUNTIF($A$2:A8361,Encodage!A8362),"",IF(AND(Encodage!A8362&gt;=$G$2,Encodage!A8362&lt;=$H$2),Encodage!B8362,"")))</f>
        <v/>
      </c>
      <c r="B8362" s="62" t="str">
        <f>IF(A8362="","",IF(COUNTIF($A$2:B8361,Encodage!B8362)&gt;0,"",IF(AND(Encodage!B8362&gt;=$G$2,Encodage!A8362&lt;=$H$2),Encodage!C8362,"")))</f>
        <v/>
      </c>
      <c r="C8362" s="62"/>
      <c r="D8362" s="61"/>
      <c r="E8362" s="61"/>
      <c r="F8362" s="61"/>
      <c r="G8362" s="61"/>
      <c r="H8362" s="61"/>
      <c r="I8362" s="61"/>
      <c r="J8362" s="61"/>
      <c r="K8362" s="61"/>
    </row>
    <row r="8363" spans="1:11">
      <c r="A8363" s="62" t="str">
        <f>IF(Encodage!A8363="","",IF(COUNTIF($A$2:A8362,Encodage!A8363),"",IF(AND(Encodage!A8363&gt;=$G$2,Encodage!A8363&lt;=$H$2),Encodage!B8363,"")))</f>
        <v/>
      </c>
      <c r="B8363" s="62" t="str">
        <f>IF(A8363="","",IF(COUNTIF($A$2:B8362,Encodage!B8363)&gt;0,"",IF(AND(Encodage!B8363&gt;=$G$2,Encodage!A8363&lt;=$H$2),Encodage!C8363,"")))</f>
        <v/>
      </c>
      <c r="C8363" s="62"/>
      <c r="D8363" s="61"/>
      <c r="E8363" s="61"/>
      <c r="F8363" s="61"/>
      <c r="G8363" s="61"/>
      <c r="H8363" s="61"/>
      <c r="I8363" s="61"/>
      <c r="J8363" s="61"/>
      <c r="K8363" s="61"/>
    </row>
    <row r="8364" spans="1:11">
      <c r="A8364" s="62" t="str">
        <f>IF(Encodage!A8364="","",IF(COUNTIF($A$2:A8363,Encodage!A8364),"",IF(AND(Encodage!A8364&gt;=$G$2,Encodage!A8364&lt;=$H$2),Encodage!B8364,"")))</f>
        <v/>
      </c>
      <c r="B8364" s="62" t="str">
        <f>IF(A8364="","",IF(COUNTIF($A$2:B8363,Encodage!B8364)&gt;0,"",IF(AND(Encodage!B8364&gt;=$G$2,Encodage!A8364&lt;=$H$2),Encodage!C8364,"")))</f>
        <v/>
      </c>
      <c r="C8364" s="62"/>
      <c r="D8364" s="61"/>
      <c r="E8364" s="61"/>
      <c r="F8364" s="61"/>
      <c r="G8364" s="61"/>
      <c r="H8364" s="61"/>
      <c r="I8364" s="61"/>
      <c r="J8364" s="61"/>
      <c r="K8364" s="61"/>
    </row>
    <row r="8365" spans="1:11">
      <c r="A8365" s="62" t="str">
        <f>IF(Encodage!A8365="","",IF(COUNTIF($A$2:A8364,Encodage!A8365),"",IF(AND(Encodage!A8365&gt;=$G$2,Encodage!A8365&lt;=$H$2),Encodage!B8365,"")))</f>
        <v/>
      </c>
      <c r="B8365" s="62" t="str">
        <f>IF(A8365="","",IF(COUNTIF($A$2:B8364,Encodage!B8365)&gt;0,"",IF(AND(Encodage!B8365&gt;=$G$2,Encodage!A8365&lt;=$H$2),Encodage!C8365,"")))</f>
        <v/>
      </c>
      <c r="C8365" s="62"/>
      <c r="D8365" s="61"/>
      <c r="E8365" s="61"/>
      <c r="F8365" s="61"/>
      <c r="G8365" s="61"/>
      <c r="H8365" s="61"/>
      <c r="I8365" s="61"/>
      <c r="J8365" s="61"/>
      <c r="K8365" s="61"/>
    </row>
    <row r="8366" spans="1:11">
      <c r="A8366" s="62" t="str">
        <f>IF(Encodage!A8366="","",IF(COUNTIF($A$2:A8365,Encodage!A8366),"",IF(AND(Encodage!A8366&gt;=$G$2,Encodage!A8366&lt;=$H$2),Encodage!B8366,"")))</f>
        <v/>
      </c>
      <c r="B8366" s="62" t="str">
        <f>IF(A8366="","",IF(COUNTIF($A$2:B8365,Encodage!B8366)&gt;0,"",IF(AND(Encodage!B8366&gt;=$G$2,Encodage!A8366&lt;=$H$2),Encodage!C8366,"")))</f>
        <v/>
      </c>
      <c r="C8366" s="62"/>
      <c r="D8366" s="61"/>
      <c r="E8366" s="61"/>
      <c r="F8366" s="61"/>
      <c r="G8366" s="61"/>
      <c r="H8366" s="61"/>
      <c r="I8366" s="61"/>
      <c r="J8366" s="61"/>
      <c r="K8366" s="61"/>
    </row>
    <row r="8367" spans="1:11">
      <c r="A8367" s="62" t="str">
        <f>IF(Encodage!A8367="","",IF(COUNTIF($A$2:A8366,Encodage!A8367),"",IF(AND(Encodage!A8367&gt;=$G$2,Encodage!A8367&lt;=$H$2),Encodage!B8367,"")))</f>
        <v/>
      </c>
      <c r="B8367" s="62" t="str">
        <f>IF(A8367="","",IF(COUNTIF($A$2:B8366,Encodage!B8367)&gt;0,"",IF(AND(Encodage!B8367&gt;=$G$2,Encodage!A8367&lt;=$H$2),Encodage!C8367,"")))</f>
        <v/>
      </c>
      <c r="C8367" s="62"/>
      <c r="D8367" s="61"/>
      <c r="E8367" s="61"/>
      <c r="F8367" s="61"/>
      <c r="G8367" s="61"/>
      <c r="H8367" s="61"/>
      <c r="I8367" s="61"/>
      <c r="J8367" s="61"/>
      <c r="K8367" s="61"/>
    </row>
    <row r="8368" spans="1:11">
      <c r="A8368" s="62" t="str">
        <f>IF(Encodage!A8368="","",IF(COUNTIF($A$2:A8367,Encodage!A8368),"",IF(AND(Encodage!A8368&gt;=$G$2,Encodage!A8368&lt;=$H$2),Encodage!B8368,"")))</f>
        <v/>
      </c>
      <c r="B8368" s="62" t="str">
        <f>IF(A8368="","",IF(COUNTIF($A$2:B8367,Encodage!B8368)&gt;0,"",IF(AND(Encodage!B8368&gt;=$G$2,Encodage!A8368&lt;=$H$2),Encodage!C8368,"")))</f>
        <v/>
      </c>
      <c r="C8368" s="62"/>
      <c r="D8368" s="61"/>
      <c r="E8368" s="61"/>
      <c r="F8368" s="61"/>
      <c r="G8368" s="61"/>
      <c r="H8368" s="61"/>
      <c r="I8368" s="61"/>
      <c r="J8368" s="61"/>
      <c r="K8368" s="61"/>
    </row>
    <row r="8369" spans="1:11">
      <c r="A8369" s="62" t="str">
        <f>IF(Encodage!A8369="","",IF(COUNTIF($A$2:A8368,Encodage!A8369),"",IF(AND(Encodage!A8369&gt;=$G$2,Encodage!A8369&lt;=$H$2),Encodage!B8369,"")))</f>
        <v/>
      </c>
      <c r="B8369" s="62" t="str">
        <f>IF(A8369="","",IF(COUNTIF($A$2:B8368,Encodage!B8369)&gt;0,"",IF(AND(Encodage!B8369&gt;=$G$2,Encodage!A8369&lt;=$H$2),Encodage!C8369,"")))</f>
        <v/>
      </c>
      <c r="C8369" s="62"/>
      <c r="D8369" s="61"/>
      <c r="E8369" s="61"/>
      <c r="F8369" s="61"/>
      <c r="G8369" s="61"/>
      <c r="H8369" s="61"/>
      <c r="I8369" s="61"/>
      <c r="J8369" s="61"/>
      <c r="K8369" s="61"/>
    </row>
    <row r="8370" spans="1:11">
      <c r="A8370" s="62" t="str">
        <f>IF(Encodage!A8370="","",IF(COUNTIF($A$2:A8369,Encodage!A8370),"",IF(AND(Encodage!A8370&gt;=$G$2,Encodage!A8370&lt;=$H$2),Encodage!B8370,"")))</f>
        <v/>
      </c>
      <c r="B8370" s="62" t="str">
        <f>IF(A8370="","",IF(COUNTIF($A$2:B8369,Encodage!B8370)&gt;0,"",IF(AND(Encodage!B8370&gt;=$G$2,Encodage!A8370&lt;=$H$2),Encodage!C8370,"")))</f>
        <v/>
      </c>
      <c r="C8370" s="62"/>
      <c r="D8370" s="61"/>
      <c r="E8370" s="61"/>
      <c r="F8370" s="61"/>
      <c r="G8370" s="61"/>
      <c r="H8370" s="61"/>
      <c r="I8370" s="61"/>
      <c r="J8370" s="61"/>
      <c r="K8370" s="61"/>
    </row>
    <row r="8371" spans="1:11">
      <c r="A8371" s="62" t="str">
        <f>IF(Encodage!A8371="","",IF(COUNTIF($A$2:A8370,Encodage!A8371),"",IF(AND(Encodage!A8371&gt;=$G$2,Encodage!A8371&lt;=$H$2),Encodage!B8371,"")))</f>
        <v/>
      </c>
      <c r="B8371" s="62" t="str">
        <f>IF(A8371="","",IF(COUNTIF($A$2:B8370,Encodage!B8371)&gt;0,"",IF(AND(Encodage!B8371&gt;=$G$2,Encodage!A8371&lt;=$H$2),Encodage!C8371,"")))</f>
        <v/>
      </c>
      <c r="C8371" s="62"/>
      <c r="D8371" s="61"/>
      <c r="E8371" s="61"/>
      <c r="F8371" s="61"/>
      <c r="G8371" s="61"/>
      <c r="H8371" s="61"/>
      <c r="I8371" s="61"/>
      <c r="J8371" s="61"/>
      <c r="K8371" s="61"/>
    </row>
    <row r="8372" spans="1:11">
      <c r="A8372" s="62" t="str">
        <f>IF(Encodage!A8372="","",IF(COUNTIF($A$2:A8371,Encodage!A8372),"",IF(AND(Encodage!A8372&gt;=$G$2,Encodage!A8372&lt;=$H$2),Encodage!B8372,"")))</f>
        <v/>
      </c>
      <c r="B8372" s="62" t="str">
        <f>IF(A8372="","",IF(COUNTIF($A$2:B8371,Encodage!B8372)&gt;0,"",IF(AND(Encodage!B8372&gt;=$G$2,Encodage!A8372&lt;=$H$2),Encodage!C8372,"")))</f>
        <v/>
      </c>
      <c r="C8372" s="62"/>
      <c r="D8372" s="61"/>
      <c r="E8372" s="61"/>
      <c r="F8372" s="61"/>
      <c r="G8372" s="61"/>
      <c r="H8372" s="61"/>
      <c r="I8372" s="61"/>
      <c r="J8372" s="61"/>
      <c r="K8372" s="61"/>
    </row>
    <row r="8373" spans="1:11">
      <c r="A8373" s="62" t="str">
        <f>IF(Encodage!A8373="","",IF(COUNTIF($A$2:A8372,Encodage!A8373),"",IF(AND(Encodage!A8373&gt;=$G$2,Encodage!A8373&lt;=$H$2),Encodage!B8373,"")))</f>
        <v/>
      </c>
      <c r="B8373" s="62" t="str">
        <f>IF(A8373="","",IF(COUNTIF($A$2:B8372,Encodage!B8373)&gt;0,"",IF(AND(Encodage!B8373&gt;=$G$2,Encodage!A8373&lt;=$H$2),Encodage!C8373,"")))</f>
        <v/>
      </c>
      <c r="C8373" s="62"/>
      <c r="D8373" s="61"/>
      <c r="E8373" s="61"/>
      <c r="F8373" s="61"/>
      <c r="G8373" s="61"/>
      <c r="H8373" s="61"/>
      <c r="I8373" s="61"/>
      <c r="J8373" s="61"/>
      <c r="K8373" s="61"/>
    </row>
    <row r="8374" spans="1:11">
      <c r="A8374" s="62" t="str">
        <f>IF(Encodage!A8374="","",IF(COUNTIF($A$2:A8373,Encodage!A8374),"",IF(AND(Encodage!A8374&gt;=$G$2,Encodage!A8374&lt;=$H$2),Encodage!B8374,"")))</f>
        <v/>
      </c>
      <c r="B8374" s="62" t="str">
        <f>IF(A8374="","",IF(COUNTIF($A$2:B8373,Encodage!B8374)&gt;0,"",IF(AND(Encodage!B8374&gt;=$G$2,Encodage!A8374&lt;=$H$2),Encodage!C8374,"")))</f>
        <v/>
      </c>
      <c r="C8374" s="62"/>
      <c r="D8374" s="61"/>
      <c r="E8374" s="61"/>
      <c r="F8374" s="61"/>
      <c r="G8374" s="61"/>
      <c r="H8374" s="61"/>
      <c r="I8374" s="61"/>
      <c r="J8374" s="61"/>
      <c r="K8374" s="61"/>
    </row>
    <row r="8375" spans="1:11">
      <c r="A8375" s="62" t="str">
        <f>IF(Encodage!A8375="","",IF(COUNTIF($A$2:A8374,Encodage!A8375),"",IF(AND(Encodage!A8375&gt;=$G$2,Encodage!A8375&lt;=$H$2),Encodage!B8375,"")))</f>
        <v/>
      </c>
      <c r="B8375" s="62" t="str">
        <f>IF(A8375="","",IF(COUNTIF($A$2:B8374,Encodage!B8375)&gt;0,"",IF(AND(Encodage!B8375&gt;=$G$2,Encodage!A8375&lt;=$H$2),Encodage!C8375,"")))</f>
        <v/>
      </c>
      <c r="C8375" s="62"/>
      <c r="D8375" s="61"/>
      <c r="E8375" s="61"/>
      <c r="F8375" s="61"/>
      <c r="G8375" s="61"/>
      <c r="H8375" s="61"/>
      <c r="I8375" s="61"/>
      <c r="J8375" s="61"/>
      <c r="K8375" s="61"/>
    </row>
    <row r="8376" spans="1:11">
      <c r="A8376" s="62" t="str">
        <f>IF(Encodage!A8376="","",IF(COUNTIF($A$2:A8375,Encodage!A8376),"",IF(AND(Encodage!A8376&gt;=$G$2,Encodage!A8376&lt;=$H$2),Encodage!B8376,"")))</f>
        <v/>
      </c>
      <c r="B8376" s="62" t="str">
        <f>IF(A8376="","",IF(COUNTIF($A$2:B8375,Encodage!B8376)&gt;0,"",IF(AND(Encodage!B8376&gt;=$G$2,Encodage!A8376&lt;=$H$2),Encodage!C8376,"")))</f>
        <v/>
      </c>
      <c r="C8376" s="62"/>
      <c r="D8376" s="61"/>
      <c r="E8376" s="61"/>
      <c r="F8376" s="61"/>
      <c r="G8376" s="61"/>
      <c r="H8376" s="61"/>
      <c r="I8376" s="61"/>
      <c r="J8376" s="61"/>
      <c r="K8376" s="61"/>
    </row>
    <row r="8377" spans="1:11">
      <c r="A8377" s="62" t="str">
        <f>IF(Encodage!A8377="","",IF(COUNTIF($A$2:A8376,Encodage!A8377),"",IF(AND(Encodage!A8377&gt;=$G$2,Encodage!A8377&lt;=$H$2),Encodage!B8377,"")))</f>
        <v/>
      </c>
      <c r="B8377" s="62" t="str">
        <f>IF(A8377="","",IF(COUNTIF($A$2:B8376,Encodage!B8377)&gt;0,"",IF(AND(Encodage!B8377&gt;=$G$2,Encodage!A8377&lt;=$H$2),Encodage!C8377,"")))</f>
        <v/>
      </c>
      <c r="C8377" s="62"/>
      <c r="D8377" s="61"/>
      <c r="E8377" s="61"/>
      <c r="F8377" s="61"/>
      <c r="G8377" s="61"/>
      <c r="H8377" s="61"/>
      <c r="I8377" s="61"/>
      <c r="J8377" s="61"/>
      <c r="K8377" s="61"/>
    </row>
    <row r="8378" spans="1:11">
      <c r="A8378" s="62" t="str">
        <f>IF(Encodage!A8378="","",IF(COUNTIF($A$2:A8377,Encodage!A8378),"",IF(AND(Encodage!A8378&gt;=$G$2,Encodage!A8378&lt;=$H$2),Encodage!B8378,"")))</f>
        <v/>
      </c>
      <c r="B8378" s="62" t="str">
        <f>IF(A8378="","",IF(COUNTIF($A$2:B8377,Encodage!B8378)&gt;0,"",IF(AND(Encodage!B8378&gt;=$G$2,Encodage!A8378&lt;=$H$2),Encodage!C8378,"")))</f>
        <v/>
      </c>
      <c r="C8378" s="62"/>
      <c r="D8378" s="61"/>
      <c r="E8378" s="61"/>
      <c r="F8378" s="61"/>
      <c r="G8378" s="61"/>
      <c r="H8378" s="61"/>
      <c r="I8378" s="61"/>
      <c r="J8378" s="61"/>
      <c r="K8378" s="61"/>
    </row>
    <row r="8379" spans="1:11">
      <c r="A8379" s="62" t="str">
        <f>IF(Encodage!A8379="","",IF(COUNTIF($A$2:A8378,Encodage!A8379),"",IF(AND(Encodage!A8379&gt;=$G$2,Encodage!A8379&lt;=$H$2),Encodage!B8379,"")))</f>
        <v/>
      </c>
      <c r="B8379" s="62" t="str">
        <f>IF(A8379="","",IF(COUNTIF($A$2:B8378,Encodage!B8379)&gt;0,"",IF(AND(Encodage!B8379&gt;=$G$2,Encodage!A8379&lt;=$H$2),Encodage!C8379,"")))</f>
        <v/>
      </c>
      <c r="C8379" s="62"/>
      <c r="D8379" s="61"/>
      <c r="E8379" s="61"/>
      <c r="F8379" s="61"/>
      <c r="G8379" s="61"/>
      <c r="H8379" s="61"/>
      <c r="I8379" s="61"/>
      <c r="J8379" s="61"/>
      <c r="K8379" s="61"/>
    </row>
    <row r="8380" spans="1:11">
      <c r="A8380" s="62" t="str">
        <f>IF(Encodage!A8380="","",IF(COUNTIF($A$2:A8379,Encodage!A8380),"",IF(AND(Encodage!A8380&gt;=$G$2,Encodage!A8380&lt;=$H$2),Encodage!B8380,"")))</f>
        <v/>
      </c>
      <c r="B8380" s="62" t="str">
        <f>IF(A8380="","",IF(COUNTIF($A$2:B8379,Encodage!B8380)&gt;0,"",IF(AND(Encodage!B8380&gt;=$G$2,Encodage!A8380&lt;=$H$2),Encodage!C8380,"")))</f>
        <v/>
      </c>
      <c r="C8380" s="62"/>
      <c r="D8380" s="61"/>
      <c r="E8380" s="61"/>
      <c r="F8380" s="61"/>
      <c r="G8380" s="61"/>
      <c r="H8380" s="61"/>
      <c r="I8380" s="61"/>
      <c r="J8380" s="61"/>
      <c r="K8380" s="61"/>
    </row>
    <row r="8381" spans="1:11">
      <c r="A8381" s="62" t="str">
        <f>IF(Encodage!A8381="","",IF(COUNTIF($A$2:A8380,Encodage!A8381),"",IF(AND(Encodage!A8381&gt;=$G$2,Encodage!A8381&lt;=$H$2),Encodage!B8381,"")))</f>
        <v/>
      </c>
      <c r="B8381" s="62" t="str">
        <f>IF(A8381="","",IF(COUNTIF($A$2:B8380,Encodage!B8381)&gt;0,"",IF(AND(Encodage!B8381&gt;=$G$2,Encodage!A8381&lt;=$H$2),Encodage!C8381,"")))</f>
        <v/>
      </c>
      <c r="C8381" s="62"/>
      <c r="D8381" s="61"/>
      <c r="E8381" s="61"/>
      <c r="F8381" s="61"/>
      <c r="G8381" s="61"/>
      <c r="H8381" s="61"/>
      <c r="I8381" s="61"/>
      <c r="J8381" s="61"/>
      <c r="K8381" s="61"/>
    </row>
    <row r="8382" spans="1:11">
      <c r="A8382" s="62" t="str">
        <f>IF(Encodage!A8382="","",IF(COUNTIF($A$2:A8381,Encodage!A8382),"",IF(AND(Encodage!A8382&gt;=$G$2,Encodage!A8382&lt;=$H$2),Encodage!B8382,"")))</f>
        <v/>
      </c>
      <c r="B8382" s="62" t="str">
        <f>IF(A8382="","",IF(COUNTIF($A$2:B8381,Encodage!B8382)&gt;0,"",IF(AND(Encodage!B8382&gt;=$G$2,Encodage!A8382&lt;=$H$2),Encodage!C8382,"")))</f>
        <v/>
      </c>
      <c r="C8382" s="62"/>
      <c r="D8382" s="61"/>
      <c r="E8382" s="61"/>
      <c r="F8382" s="61"/>
      <c r="G8382" s="61"/>
      <c r="H8382" s="61"/>
      <c r="I8382" s="61"/>
      <c r="J8382" s="61"/>
      <c r="K8382" s="61"/>
    </row>
    <row r="8383" spans="1:11">
      <c r="A8383" s="62" t="str">
        <f>IF(Encodage!A8383="","",IF(COUNTIF($A$2:A8382,Encodage!A8383),"",IF(AND(Encodage!A8383&gt;=$G$2,Encodage!A8383&lt;=$H$2),Encodage!B8383,"")))</f>
        <v/>
      </c>
      <c r="B8383" s="62" t="str">
        <f>IF(A8383="","",IF(COUNTIF($A$2:B8382,Encodage!B8383)&gt;0,"",IF(AND(Encodage!B8383&gt;=$G$2,Encodage!A8383&lt;=$H$2),Encodage!C8383,"")))</f>
        <v/>
      </c>
      <c r="C8383" s="62"/>
      <c r="D8383" s="61"/>
      <c r="E8383" s="61"/>
      <c r="F8383" s="61"/>
      <c r="G8383" s="61"/>
      <c r="H8383" s="61"/>
      <c r="I8383" s="61"/>
      <c r="J8383" s="61"/>
      <c r="K8383" s="61"/>
    </row>
    <row r="8384" spans="1:11">
      <c r="A8384" s="62" t="str">
        <f>IF(Encodage!A8384="","",IF(COUNTIF($A$2:A8383,Encodage!A8384),"",IF(AND(Encodage!A8384&gt;=$G$2,Encodage!A8384&lt;=$H$2),Encodage!B8384,"")))</f>
        <v/>
      </c>
      <c r="B8384" s="62" t="str">
        <f>IF(A8384="","",IF(COUNTIF($A$2:B8383,Encodage!B8384)&gt;0,"",IF(AND(Encodage!B8384&gt;=$G$2,Encodage!A8384&lt;=$H$2),Encodage!C8384,"")))</f>
        <v/>
      </c>
      <c r="C8384" s="62"/>
      <c r="D8384" s="61"/>
      <c r="E8384" s="61"/>
      <c r="F8384" s="61"/>
      <c r="G8384" s="61"/>
      <c r="H8384" s="61"/>
      <c r="I8384" s="61"/>
      <c r="J8384" s="61"/>
      <c r="K8384" s="61"/>
    </row>
    <row r="8385" spans="1:11">
      <c r="A8385" s="62" t="str">
        <f>IF(Encodage!A8385="","",IF(COUNTIF($A$2:A8384,Encodage!A8385),"",IF(AND(Encodage!A8385&gt;=$G$2,Encodage!A8385&lt;=$H$2),Encodage!B8385,"")))</f>
        <v/>
      </c>
      <c r="B8385" s="62" t="str">
        <f>IF(A8385="","",IF(COUNTIF($A$2:B8384,Encodage!B8385)&gt;0,"",IF(AND(Encodage!B8385&gt;=$G$2,Encodage!A8385&lt;=$H$2),Encodage!C8385,"")))</f>
        <v/>
      </c>
      <c r="C8385" s="62"/>
      <c r="D8385" s="61"/>
      <c r="E8385" s="61"/>
      <c r="F8385" s="61"/>
      <c r="G8385" s="61"/>
      <c r="H8385" s="61"/>
      <c r="I8385" s="61"/>
      <c r="J8385" s="61"/>
      <c r="K8385" s="61"/>
    </row>
    <row r="8386" spans="1:11">
      <c r="A8386" s="62" t="str">
        <f>IF(Encodage!A8386="","",IF(COUNTIF($A$2:A8385,Encodage!A8386),"",IF(AND(Encodage!A8386&gt;=$G$2,Encodage!A8386&lt;=$H$2),Encodage!B8386,"")))</f>
        <v/>
      </c>
      <c r="B8386" s="62" t="str">
        <f>IF(A8386="","",IF(COUNTIF($A$2:B8385,Encodage!B8386)&gt;0,"",IF(AND(Encodage!B8386&gt;=$G$2,Encodage!A8386&lt;=$H$2),Encodage!C8386,"")))</f>
        <v/>
      </c>
      <c r="C8386" s="62"/>
      <c r="D8386" s="61"/>
      <c r="E8386" s="61"/>
      <c r="F8386" s="61"/>
      <c r="G8386" s="61"/>
      <c r="H8386" s="61"/>
      <c r="I8386" s="61"/>
      <c r="J8386" s="61"/>
      <c r="K8386" s="61"/>
    </row>
    <row r="8387" spans="1:11">
      <c r="A8387" s="62" t="str">
        <f>IF(Encodage!A8387="","",IF(COUNTIF($A$2:A8386,Encodage!A8387),"",IF(AND(Encodage!A8387&gt;=$G$2,Encodage!A8387&lt;=$H$2),Encodage!B8387,"")))</f>
        <v/>
      </c>
      <c r="B8387" s="62" t="str">
        <f>IF(A8387="","",IF(COUNTIF($A$2:B8386,Encodage!B8387)&gt;0,"",IF(AND(Encodage!B8387&gt;=$G$2,Encodage!A8387&lt;=$H$2),Encodage!C8387,"")))</f>
        <v/>
      </c>
      <c r="C8387" s="62"/>
      <c r="D8387" s="61"/>
      <c r="E8387" s="61"/>
      <c r="F8387" s="61"/>
      <c r="G8387" s="61"/>
      <c r="H8387" s="61"/>
      <c r="I8387" s="61"/>
      <c r="J8387" s="61"/>
      <c r="K8387" s="61"/>
    </row>
    <row r="8388" spans="1:11">
      <c r="A8388" s="62" t="str">
        <f>IF(Encodage!A8388="","",IF(COUNTIF($A$2:A8387,Encodage!A8388),"",IF(AND(Encodage!A8388&gt;=$G$2,Encodage!A8388&lt;=$H$2),Encodage!B8388,"")))</f>
        <v/>
      </c>
      <c r="B8388" s="62" t="str">
        <f>IF(A8388="","",IF(COUNTIF($A$2:B8387,Encodage!B8388)&gt;0,"",IF(AND(Encodage!B8388&gt;=$G$2,Encodage!A8388&lt;=$H$2),Encodage!C8388,"")))</f>
        <v/>
      </c>
      <c r="C8388" s="62"/>
      <c r="D8388" s="61"/>
      <c r="E8388" s="61"/>
      <c r="F8388" s="61"/>
      <c r="G8388" s="61"/>
      <c r="H8388" s="61"/>
      <c r="I8388" s="61"/>
      <c r="J8388" s="61"/>
      <c r="K8388" s="61"/>
    </row>
    <row r="8389" spans="1:11">
      <c r="A8389" s="62" t="str">
        <f>IF(Encodage!A8389="","",IF(COUNTIF($A$2:A8388,Encodage!A8389),"",IF(AND(Encodage!A8389&gt;=$G$2,Encodage!A8389&lt;=$H$2),Encodage!B8389,"")))</f>
        <v/>
      </c>
      <c r="B8389" s="62" t="str">
        <f>IF(A8389="","",IF(COUNTIF($A$2:B8388,Encodage!B8389)&gt;0,"",IF(AND(Encodage!B8389&gt;=$G$2,Encodage!A8389&lt;=$H$2),Encodage!C8389,"")))</f>
        <v/>
      </c>
      <c r="C8389" s="62"/>
      <c r="D8389" s="61"/>
      <c r="E8389" s="61"/>
      <c r="F8389" s="61"/>
      <c r="G8389" s="61"/>
      <c r="H8389" s="61"/>
      <c r="I8389" s="61"/>
      <c r="J8389" s="61"/>
      <c r="K8389" s="61"/>
    </row>
    <row r="8390" spans="1:11">
      <c r="A8390" s="62" t="str">
        <f>IF(Encodage!A8390="","",IF(COUNTIF($A$2:A8389,Encodage!A8390),"",IF(AND(Encodage!A8390&gt;=$G$2,Encodage!A8390&lt;=$H$2),Encodage!B8390,"")))</f>
        <v/>
      </c>
      <c r="B8390" s="62" t="str">
        <f>IF(A8390="","",IF(COUNTIF($A$2:B8389,Encodage!B8390)&gt;0,"",IF(AND(Encodage!B8390&gt;=$G$2,Encodage!A8390&lt;=$H$2),Encodage!C8390,"")))</f>
        <v/>
      </c>
      <c r="C8390" s="62"/>
      <c r="D8390" s="61"/>
      <c r="E8390" s="61"/>
      <c r="F8390" s="61"/>
      <c r="G8390" s="61"/>
      <c r="H8390" s="61"/>
      <c r="I8390" s="61"/>
      <c r="J8390" s="61"/>
      <c r="K8390" s="61"/>
    </row>
    <row r="8391" spans="1:11">
      <c r="A8391" s="62" t="str">
        <f>IF(Encodage!A8391="","",IF(COUNTIF($A$2:A8390,Encodage!A8391),"",IF(AND(Encodage!A8391&gt;=$G$2,Encodage!A8391&lt;=$H$2),Encodage!B8391,"")))</f>
        <v/>
      </c>
      <c r="B8391" s="62" t="str">
        <f>IF(A8391="","",IF(COUNTIF($A$2:B8390,Encodage!B8391)&gt;0,"",IF(AND(Encodage!B8391&gt;=$G$2,Encodage!A8391&lt;=$H$2),Encodage!C8391,"")))</f>
        <v/>
      </c>
      <c r="C8391" s="62"/>
      <c r="D8391" s="61"/>
      <c r="E8391" s="61"/>
      <c r="F8391" s="61"/>
      <c r="G8391" s="61"/>
      <c r="H8391" s="61"/>
      <c r="I8391" s="61"/>
      <c r="J8391" s="61"/>
      <c r="K8391" s="61"/>
    </row>
    <row r="8392" spans="1:11">
      <c r="A8392" s="62" t="str">
        <f>IF(Encodage!A8392="","",IF(COUNTIF($A$2:A8391,Encodage!A8392),"",IF(AND(Encodage!A8392&gt;=$G$2,Encodage!A8392&lt;=$H$2),Encodage!B8392,"")))</f>
        <v/>
      </c>
      <c r="B8392" s="62" t="str">
        <f>IF(A8392="","",IF(COUNTIF($A$2:B8391,Encodage!B8392)&gt;0,"",IF(AND(Encodage!B8392&gt;=$G$2,Encodage!A8392&lt;=$H$2),Encodage!C8392,"")))</f>
        <v/>
      </c>
      <c r="C8392" s="62"/>
      <c r="D8392" s="61"/>
      <c r="E8392" s="61"/>
      <c r="F8392" s="61"/>
      <c r="G8392" s="61"/>
      <c r="H8392" s="61"/>
      <c r="I8392" s="61"/>
      <c r="J8392" s="61"/>
      <c r="K8392" s="61"/>
    </row>
    <row r="8393" spans="1:11">
      <c r="A8393" s="62" t="str">
        <f>IF(Encodage!A8393="","",IF(COUNTIF($A$2:A8392,Encodage!A8393),"",IF(AND(Encodage!A8393&gt;=$G$2,Encodage!A8393&lt;=$H$2),Encodage!B8393,"")))</f>
        <v/>
      </c>
      <c r="B8393" s="62" t="str">
        <f>IF(A8393="","",IF(COUNTIF($A$2:B8392,Encodage!B8393)&gt;0,"",IF(AND(Encodage!B8393&gt;=$G$2,Encodage!A8393&lt;=$H$2),Encodage!C8393,"")))</f>
        <v/>
      </c>
      <c r="C8393" s="62"/>
      <c r="D8393" s="61"/>
      <c r="E8393" s="61"/>
      <c r="F8393" s="61"/>
      <c r="G8393" s="61"/>
      <c r="H8393" s="61"/>
      <c r="I8393" s="61"/>
      <c r="J8393" s="61"/>
      <c r="K8393" s="61"/>
    </row>
    <row r="8394" spans="1:11">
      <c r="A8394" s="62" t="str">
        <f>IF(Encodage!A8394="","",IF(COUNTIF($A$2:A8393,Encodage!A8394),"",IF(AND(Encodage!A8394&gt;=$G$2,Encodage!A8394&lt;=$H$2),Encodage!B8394,"")))</f>
        <v/>
      </c>
      <c r="B8394" s="62" t="str">
        <f>IF(A8394="","",IF(COUNTIF($A$2:B8393,Encodage!B8394)&gt;0,"",IF(AND(Encodage!B8394&gt;=$G$2,Encodage!A8394&lt;=$H$2),Encodage!C8394,"")))</f>
        <v/>
      </c>
      <c r="C8394" s="62"/>
      <c r="D8394" s="61"/>
      <c r="E8394" s="61"/>
      <c r="F8394" s="61"/>
      <c r="G8394" s="61"/>
      <c r="H8394" s="61"/>
      <c r="I8394" s="61"/>
      <c r="J8394" s="61"/>
      <c r="K8394" s="61"/>
    </row>
    <row r="8395" spans="1:11">
      <c r="A8395" s="62" t="str">
        <f>IF(Encodage!A8395="","",IF(COUNTIF($A$2:A8394,Encodage!A8395),"",IF(AND(Encodage!A8395&gt;=$G$2,Encodage!A8395&lt;=$H$2),Encodage!B8395,"")))</f>
        <v/>
      </c>
      <c r="B8395" s="62" t="str">
        <f>IF(A8395="","",IF(COUNTIF($A$2:B8394,Encodage!B8395)&gt;0,"",IF(AND(Encodage!B8395&gt;=$G$2,Encodage!A8395&lt;=$H$2),Encodage!C8395,"")))</f>
        <v/>
      </c>
      <c r="C8395" s="62"/>
      <c r="D8395" s="61"/>
      <c r="E8395" s="61"/>
      <c r="F8395" s="61"/>
      <c r="G8395" s="61"/>
      <c r="H8395" s="61"/>
      <c r="I8395" s="61"/>
      <c r="J8395" s="61"/>
      <c r="K8395" s="61"/>
    </row>
    <row r="8396" spans="1:11">
      <c r="A8396" s="62" t="str">
        <f>IF(Encodage!A8396="","",IF(COUNTIF($A$2:A8395,Encodage!A8396),"",IF(AND(Encodage!A8396&gt;=$G$2,Encodage!A8396&lt;=$H$2),Encodage!B8396,"")))</f>
        <v/>
      </c>
      <c r="B8396" s="62" t="str">
        <f>IF(A8396="","",IF(COUNTIF($A$2:B8395,Encodage!B8396)&gt;0,"",IF(AND(Encodage!B8396&gt;=$G$2,Encodage!A8396&lt;=$H$2),Encodage!C8396,"")))</f>
        <v/>
      </c>
      <c r="C8396" s="62"/>
      <c r="D8396" s="61"/>
      <c r="E8396" s="61"/>
      <c r="F8396" s="61"/>
      <c r="G8396" s="61"/>
      <c r="H8396" s="61"/>
      <c r="I8396" s="61"/>
      <c r="J8396" s="61"/>
      <c r="K8396" s="61"/>
    </row>
    <row r="8397" spans="1:11">
      <c r="A8397" s="62" t="str">
        <f>IF(Encodage!A8397="","",IF(COUNTIF($A$2:A8396,Encodage!A8397),"",IF(AND(Encodage!A8397&gt;=$G$2,Encodage!A8397&lt;=$H$2),Encodage!B8397,"")))</f>
        <v/>
      </c>
      <c r="B8397" s="62" t="str">
        <f>IF(A8397="","",IF(COUNTIF($A$2:B8396,Encodage!B8397)&gt;0,"",IF(AND(Encodage!B8397&gt;=$G$2,Encodage!A8397&lt;=$H$2),Encodage!C8397,"")))</f>
        <v/>
      </c>
      <c r="C8397" s="62"/>
      <c r="D8397" s="61"/>
      <c r="E8397" s="61"/>
      <c r="F8397" s="61"/>
      <c r="G8397" s="61"/>
      <c r="H8397" s="61"/>
      <c r="I8397" s="61"/>
      <c r="J8397" s="61"/>
      <c r="K8397" s="61"/>
    </row>
    <row r="8398" spans="1:11">
      <c r="A8398" s="62" t="str">
        <f>IF(Encodage!A8398="","",IF(COUNTIF($A$2:A8397,Encodage!A8398),"",IF(AND(Encodage!A8398&gt;=$G$2,Encodage!A8398&lt;=$H$2),Encodage!B8398,"")))</f>
        <v/>
      </c>
      <c r="B8398" s="62" t="str">
        <f>IF(A8398="","",IF(COUNTIF($A$2:B8397,Encodage!B8398)&gt;0,"",IF(AND(Encodage!B8398&gt;=$G$2,Encodage!A8398&lt;=$H$2),Encodage!C8398,"")))</f>
        <v/>
      </c>
      <c r="C8398" s="62"/>
      <c r="D8398" s="61"/>
      <c r="E8398" s="61"/>
      <c r="F8398" s="61"/>
      <c r="G8398" s="61"/>
      <c r="H8398" s="61"/>
      <c r="I8398" s="61"/>
      <c r="J8398" s="61"/>
      <c r="K8398" s="61"/>
    </row>
    <row r="8399" spans="1:11">
      <c r="A8399" s="62" t="str">
        <f>IF(Encodage!A8399="","",IF(COUNTIF($A$2:A8398,Encodage!A8399),"",IF(AND(Encodage!A8399&gt;=$G$2,Encodage!A8399&lt;=$H$2),Encodage!B8399,"")))</f>
        <v/>
      </c>
      <c r="B8399" s="62" t="str">
        <f>IF(A8399="","",IF(COUNTIF($A$2:B8398,Encodage!B8399)&gt;0,"",IF(AND(Encodage!B8399&gt;=$G$2,Encodage!A8399&lt;=$H$2),Encodage!C8399,"")))</f>
        <v/>
      </c>
      <c r="C8399" s="62"/>
      <c r="D8399" s="61"/>
      <c r="E8399" s="61"/>
      <c r="F8399" s="61"/>
      <c r="G8399" s="61"/>
      <c r="H8399" s="61"/>
      <c r="I8399" s="61"/>
      <c r="J8399" s="61"/>
      <c r="K8399" s="61"/>
    </row>
    <row r="8400" spans="1:11">
      <c r="A8400" s="62" t="str">
        <f>IF(Encodage!A8400="","",IF(COUNTIF($A$2:A8399,Encodage!A8400),"",IF(AND(Encodage!A8400&gt;=$G$2,Encodage!A8400&lt;=$H$2),Encodage!B8400,"")))</f>
        <v/>
      </c>
      <c r="B8400" s="62" t="str">
        <f>IF(A8400="","",IF(COUNTIF($A$2:B8399,Encodage!B8400)&gt;0,"",IF(AND(Encodage!B8400&gt;=$G$2,Encodage!A8400&lt;=$H$2),Encodage!C8400,"")))</f>
        <v/>
      </c>
      <c r="C8400" s="62"/>
      <c r="D8400" s="61"/>
      <c r="E8400" s="61"/>
      <c r="F8400" s="61"/>
      <c r="G8400" s="61"/>
      <c r="H8400" s="61"/>
      <c r="I8400" s="61"/>
      <c r="J8400" s="61"/>
      <c r="K8400" s="61"/>
    </row>
    <row r="8401" spans="1:11">
      <c r="A8401" s="62" t="str">
        <f>IF(Encodage!A8401="","",IF(COUNTIF($A$2:A8400,Encodage!A8401),"",IF(AND(Encodage!A8401&gt;=$G$2,Encodage!A8401&lt;=$H$2),Encodage!B8401,"")))</f>
        <v/>
      </c>
      <c r="B8401" s="62" t="str">
        <f>IF(A8401="","",IF(COUNTIF($A$2:B8400,Encodage!B8401)&gt;0,"",IF(AND(Encodage!B8401&gt;=$G$2,Encodage!A8401&lt;=$H$2),Encodage!C8401,"")))</f>
        <v/>
      </c>
      <c r="C8401" s="62"/>
      <c r="D8401" s="61"/>
      <c r="E8401" s="61"/>
      <c r="F8401" s="61"/>
      <c r="G8401" s="61"/>
      <c r="H8401" s="61"/>
      <c r="I8401" s="61"/>
      <c r="J8401" s="61"/>
      <c r="K8401" s="61"/>
    </row>
    <row r="8402" spans="1:11">
      <c r="A8402" s="62" t="str">
        <f>IF(Encodage!A8402="","",IF(COUNTIF($A$2:A8401,Encodage!A8402),"",IF(AND(Encodage!A8402&gt;=$G$2,Encodage!A8402&lt;=$H$2),Encodage!B8402,"")))</f>
        <v/>
      </c>
      <c r="B8402" s="62" t="str">
        <f>IF(A8402="","",IF(COUNTIF($A$2:B8401,Encodage!B8402)&gt;0,"",IF(AND(Encodage!B8402&gt;=$G$2,Encodage!A8402&lt;=$H$2),Encodage!C8402,"")))</f>
        <v/>
      </c>
      <c r="C8402" s="62"/>
      <c r="D8402" s="61"/>
      <c r="E8402" s="61"/>
      <c r="F8402" s="61"/>
      <c r="G8402" s="61"/>
      <c r="H8402" s="61"/>
      <c r="I8402" s="61"/>
      <c r="J8402" s="61"/>
      <c r="K8402" s="61"/>
    </row>
    <row r="8403" spans="1:11">
      <c r="A8403" s="62" t="str">
        <f>IF(Encodage!A8403="","",IF(COUNTIF($A$2:A8402,Encodage!A8403),"",IF(AND(Encodage!A8403&gt;=$G$2,Encodage!A8403&lt;=$H$2),Encodage!B8403,"")))</f>
        <v/>
      </c>
      <c r="B8403" s="62" t="str">
        <f>IF(A8403="","",IF(COUNTIF($A$2:B8402,Encodage!B8403)&gt;0,"",IF(AND(Encodage!B8403&gt;=$G$2,Encodage!A8403&lt;=$H$2),Encodage!C8403,"")))</f>
        <v/>
      </c>
      <c r="C8403" s="62"/>
      <c r="D8403" s="61"/>
      <c r="E8403" s="61"/>
      <c r="F8403" s="61"/>
      <c r="G8403" s="61"/>
      <c r="H8403" s="61"/>
      <c r="I8403" s="61"/>
      <c r="J8403" s="61"/>
      <c r="K8403" s="61"/>
    </row>
    <row r="8404" spans="1:11">
      <c r="A8404" s="62" t="str">
        <f>IF(Encodage!A8404="","",IF(COUNTIF($A$2:A8403,Encodage!A8404),"",IF(AND(Encodage!A8404&gt;=$G$2,Encodage!A8404&lt;=$H$2),Encodage!B8404,"")))</f>
        <v/>
      </c>
      <c r="B8404" s="62" t="str">
        <f>IF(A8404="","",IF(COUNTIF($A$2:B8403,Encodage!B8404)&gt;0,"",IF(AND(Encodage!B8404&gt;=$G$2,Encodage!A8404&lt;=$H$2),Encodage!C8404,"")))</f>
        <v/>
      </c>
      <c r="C8404" s="62"/>
      <c r="D8404" s="61"/>
      <c r="E8404" s="61"/>
      <c r="F8404" s="61"/>
      <c r="G8404" s="61"/>
      <c r="H8404" s="61"/>
      <c r="I8404" s="61"/>
      <c r="J8404" s="61"/>
      <c r="K8404" s="61"/>
    </row>
    <row r="8405" spans="1:11">
      <c r="A8405" s="62" t="str">
        <f>IF(Encodage!A8405="","",IF(COUNTIF($A$2:A8404,Encodage!A8405),"",IF(AND(Encodage!A8405&gt;=$G$2,Encodage!A8405&lt;=$H$2),Encodage!B8405,"")))</f>
        <v/>
      </c>
      <c r="B8405" s="62" t="str">
        <f>IF(A8405="","",IF(COUNTIF($A$2:B8404,Encodage!B8405)&gt;0,"",IF(AND(Encodage!B8405&gt;=$G$2,Encodage!A8405&lt;=$H$2),Encodage!C8405,"")))</f>
        <v/>
      </c>
      <c r="C8405" s="62"/>
      <c r="D8405" s="61"/>
      <c r="E8405" s="61"/>
      <c r="F8405" s="61"/>
      <c r="G8405" s="61"/>
      <c r="H8405" s="61"/>
      <c r="I8405" s="61"/>
      <c r="J8405" s="61"/>
      <c r="K8405" s="61"/>
    </row>
    <row r="8406" spans="1:11">
      <c r="A8406" s="62" t="str">
        <f>IF(Encodage!A8406="","",IF(COUNTIF($A$2:A8405,Encodage!A8406),"",IF(AND(Encodage!A8406&gt;=$G$2,Encodage!A8406&lt;=$H$2),Encodage!B8406,"")))</f>
        <v/>
      </c>
      <c r="B8406" s="62" t="str">
        <f>IF(A8406="","",IF(COUNTIF($A$2:B8405,Encodage!B8406)&gt;0,"",IF(AND(Encodage!B8406&gt;=$G$2,Encodage!A8406&lt;=$H$2),Encodage!C8406,"")))</f>
        <v/>
      </c>
      <c r="C8406" s="62"/>
      <c r="D8406" s="61"/>
      <c r="E8406" s="61"/>
      <c r="F8406" s="61"/>
      <c r="G8406" s="61"/>
      <c r="H8406" s="61"/>
      <c r="I8406" s="61"/>
      <c r="J8406" s="61"/>
      <c r="K8406" s="61"/>
    </row>
    <row r="8407" spans="1:11">
      <c r="A8407" s="62" t="str">
        <f>IF(Encodage!A8407="","",IF(COUNTIF($A$2:A8406,Encodage!A8407),"",IF(AND(Encodage!A8407&gt;=$G$2,Encodage!A8407&lt;=$H$2),Encodage!B8407,"")))</f>
        <v/>
      </c>
      <c r="B8407" s="62" t="str">
        <f>IF(A8407="","",IF(COUNTIF($A$2:B8406,Encodage!B8407)&gt;0,"",IF(AND(Encodage!B8407&gt;=$G$2,Encodage!A8407&lt;=$H$2),Encodage!C8407,"")))</f>
        <v/>
      </c>
      <c r="C8407" s="62"/>
      <c r="D8407" s="61"/>
      <c r="E8407" s="61"/>
      <c r="F8407" s="61"/>
      <c r="G8407" s="61"/>
      <c r="H8407" s="61"/>
      <c r="I8407" s="61"/>
      <c r="J8407" s="61"/>
      <c r="K8407" s="61"/>
    </row>
    <row r="8408" spans="1:11">
      <c r="A8408" s="62" t="str">
        <f>IF(Encodage!A8408="","",IF(COUNTIF($A$2:A8407,Encodage!A8408),"",IF(AND(Encodage!A8408&gt;=$G$2,Encodage!A8408&lt;=$H$2),Encodage!B8408,"")))</f>
        <v/>
      </c>
      <c r="B8408" s="62" t="str">
        <f>IF(A8408="","",IF(COUNTIF($A$2:B8407,Encodage!B8408)&gt;0,"",IF(AND(Encodage!B8408&gt;=$G$2,Encodage!A8408&lt;=$H$2),Encodage!C8408,"")))</f>
        <v/>
      </c>
      <c r="C8408" s="62"/>
      <c r="D8408" s="61"/>
      <c r="E8408" s="61"/>
      <c r="F8408" s="61"/>
      <c r="G8408" s="61"/>
      <c r="H8408" s="61"/>
      <c r="I8408" s="61"/>
      <c r="J8408" s="61"/>
      <c r="K8408" s="61"/>
    </row>
    <row r="8409" spans="1:11">
      <c r="A8409" s="62" t="str">
        <f>IF(Encodage!A8409="","",IF(COUNTIF($A$2:A8408,Encodage!A8409),"",IF(AND(Encodage!A8409&gt;=$G$2,Encodage!A8409&lt;=$H$2),Encodage!B8409,"")))</f>
        <v/>
      </c>
      <c r="B8409" s="62" t="str">
        <f>IF(A8409="","",IF(COUNTIF($A$2:B8408,Encodage!B8409)&gt;0,"",IF(AND(Encodage!B8409&gt;=$G$2,Encodage!A8409&lt;=$H$2),Encodage!C8409,"")))</f>
        <v/>
      </c>
      <c r="C8409" s="62"/>
      <c r="D8409" s="61"/>
      <c r="E8409" s="61"/>
      <c r="F8409" s="61"/>
      <c r="G8409" s="61"/>
      <c r="H8409" s="61"/>
      <c r="I8409" s="61"/>
      <c r="J8409" s="61"/>
      <c r="K8409" s="61"/>
    </row>
    <row r="8410" spans="1:11">
      <c r="A8410" s="62" t="str">
        <f>IF(Encodage!A8410="","",IF(COUNTIF($A$2:A8409,Encodage!A8410),"",IF(AND(Encodage!A8410&gt;=$G$2,Encodage!A8410&lt;=$H$2),Encodage!B8410,"")))</f>
        <v/>
      </c>
      <c r="B8410" s="62" t="str">
        <f>IF(A8410="","",IF(COUNTIF($A$2:B8409,Encodage!B8410)&gt;0,"",IF(AND(Encodage!B8410&gt;=$G$2,Encodage!A8410&lt;=$H$2),Encodage!C8410,"")))</f>
        <v/>
      </c>
      <c r="C8410" s="62"/>
      <c r="D8410" s="61"/>
      <c r="E8410" s="61"/>
      <c r="F8410" s="61"/>
      <c r="G8410" s="61"/>
      <c r="H8410" s="61"/>
      <c r="I8410" s="61"/>
      <c r="J8410" s="61"/>
      <c r="K8410" s="61"/>
    </row>
    <row r="8411" spans="1:11">
      <c r="A8411" s="62" t="str">
        <f>IF(Encodage!A8411="","",IF(COUNTIF($A$2:A8410,Encodage!A8411),"",IF(AND(Encodage!A8411&gt;=$G$2,Encodage!A8411&lt;=$H$2),Encodage!B8411,"")))</f>
        <v/>
      </c>
      <c r="B8411" s="62" t="str">
        <f>IF(A8411="","",IF(COUNTIF($A$2:B8410,Encodage!B8411)&gt;0,"",IF(AND(Encodage!B8411&gt;=$G$2,Encodage!A8411&lt;=$H$2),Encodage!C8411,"")))</f>
        <v/>
      </c>
      <c r="C8411" s="62"/>
      <c r="D8411" s="61"/>
      <c r="E8411" s="61"/>
      <c r="F8411" s="61"/>
      <c r="G8411" s="61"/>
      <c r="H8411" s="61"/>
      <c r="I8411" s="61"/>
      <c r="J8411" s="61"/>
      <c r="K8411" s="61"/>
    </row>
    <row r="8412" spans="1:11">
      <c r="A8412" s="62" t="str">
        <f>IF(Encodage!A8412="","",IF(COUNTIF($A$2:A8411,Encodage!A8412),"",IF(AND(Encodage!A8412&gt;=$G$2,Encodage!A8412&lt;=$H$2),Encodage!B8412,"")))</f>
        <v/>
      </c>
      <c r="B8412" s="62" t="str">
        <f>IF(A8412="","",IF(COUNTIF($A$2:B8411,Encodage!B8412)&gt;0,"",IF(AND(Encodage!B8412&gt;=$G$2,Encodage!A8412&lt;=$H$2),Encodage!C8412,"")))</f>
        <v/>
      </c>
      <c r="C8412" s="62"/>
      <c r="D8412" s="61"/>
      <c r="E8412" s="61"/>
      <c r="F8412" s="61"/>
      <c r="G8412" s="61"/>
      <c r="H8412" s="61"/>
      <c r="I8412" s="61"/>
      <c r="J8412" s="61"/>
      <c r="K8412" s="61"/>
    </row>
    <row r="8413" spans="1:11">
      <c r="A8413" s="62" t="str">
        <f>IF(Encodage!A8413="","",IF(COUNTIF($A$2:A8412,Encodage!A8413),"",IF(AND(Encodage!A8413&gt;=$G$2,Encodage!A8413&lt;=$H$2),Encodage!B8413,"")))</f>
        <v/>
      </c>
      <c r="B8413" s="62" t="str">
        <f>IF(A8413="","",IF(COUNTIF($A$2:B8412,Encodage!B8413)&gt;0,"",IF(AND(Encodage!B8413&gt;=$G$2,Encodage!A8413&lt;=$H$2),Encodage!C8413,"")))</f>
        <v/>
      </c>
      <c r="C8413" s="62"/>
      <c r="D8413" s="61"/>
      <c r="E8413" s="61"/>
      <c r="F8413" s="61"/>
      <c r="G8413" s="61"/>
      <c r="H8413" s="61"/>
      <c r="I8413" s="61"/>
      <c r="J8413" s="61"/>
      <c r="K8413" s="61"/>
    </row>
    <row r="8414" spans="1:11">
      <c r="A8414" s="62" t="str">
        <f>IF(Encodage!A8414="","",IF(COUNTIF($A$2:A8413,Encodage!A8414),"",IF(AND(Encodage!A8414&gt;=$G$2,Encodage!A8414&lt;=$H$2),Encodage!B8414,"")))</f>
        <v/>
      </c>
      <c r="B8414" s="62" t="str">
        <f>IF(A8414="","",IF(COUNTIF($A$2:B8413,Encodage!B8414)&gt;0,"",IF(AND(Encodage!B8414&gt;=$G$2,Encodage!A8414&lt;=$H$2),Encodage!C8414,"")))</f>
        <v/>
      </c>
      <c r="C8414" s="62"/>
      <c r="D8414" s="61"/>
      <c r="E8414" s="61"/>
      <c r="F8414" s="61"/>
      <c r="G8414" s="61"/>
      <c r="H8414" s="61"/>
      <c r="I8414" s="61"/>
      <c r="J8414" s="61"/>
      <c r="K8414" s="61"/>
    </row>
    <row r="8415" spans="1:11">
      <c r="A8415" s="62" t="str">
        <f>IF(Encodage!A8415="","",IF(COUNTIF($A$2:A8414,Encodage!A8415),"",IF(AND(Encodage!A8415&gt;=$G$2,Encodage!A8415&lt;=$H$2),Encodage!B8415,"")))</f>
        <v/>
      </c>
      <c r="B8415" s="62" t="str">
        <f>IF(A8415="","",IF(COUNTIF($A$2:B8414,Encodage!B8415)&gt;0,"",IF(AND(Encodage!B8415&gt;=$G$2,Encodage!A8415&lt;=$H$2),Encodage!C8415,"")))</f>
        <v/>
      </c>
      <c r="C8415" s="62"/>
      <c r="D8415" s="61"/>
      <c r="E8415" s="61"/>
      <c r="F8415" s="61"/>
      <c r="G8415" s="61"/>
      <c r="H8415" s="61"/>
      <c r="I8415" s="61"/>
      <c r="J8415" s="61"/>
      <c r="K8415" s="61"/>
    </row>
    <row r="8416" spans="1:11">
      <c r="A8416" s="62" t="str">
        <f>IF(Encodage!A8416="","",IF(COUNTIF($A$2:A8415,Encodage!A8416),"",IF(AND(Encodage!A8416&gt;=$G$2,Encodage!A8416&lt;=$H$2),Encodage!B8416,"")))</f>
        <v/>
      </c>
      <c r="B8416" s="62" t="str">
        <f>IF(A8416="","",IF(COUNTIF($A$2:B8415,Encodage!B8416)&gt;0,"",IF(AND(Encodage!B8416&gt;=$G$2,Encodage!A8416&lt;=$H$2),Encodage!C8416,"")))</f>
        <v/>
      </c>
      <c r="C8416" s="62"/>
      <c r="D8416" s="61"/>
      <c r="E8416" s="61"/>
      <c r="F8416" s="61"/>
      <c r="G8416" s="61"/>
      <c r="H8416" s="61"/>
      <c r="I8416" s="61"/>
      <c r="J8416" s="61"/>
      <c r="K8416" s="61"/>
    </row>
    <row r="8417" spans="1:11">
      <c r="A8417" s="62" t="str">
        <f>IF(Encodage!A8417="","",IF(COUNTIF($A$2:A8416,Encodage!A8417),"",IF(AND(Encodage!A8417&gt;=$G$2,Encodage!A8417&lt;=$H$2),Encodage!B8417,"")))</f>
        <v/>
      </c>
      <c r="B8417" s="62" t="str">
        <f>IF(A8417="","",IF(COUNTIF($A$2:B8416,Encodage!B8417)&gt;0,"",IF(AND(Encodage!B8417&gt;=$G$2,Encodage!A8417&lt;=$H$2),Encodage!C8417,"")))</f>
        <v/>
      </c>
      <c r="C8417" s="62"/>
      <c r="D8417" s="61"/>
      <c r="E8417" s="61"/>
      <c r="F8417" s="61"/>
      <c r="G8417" s="61"/>
      <c r="H8417" s="61"/>
      <c r="I8417" s="61"/>
      <c r="J8417" s="61"/>
      <c r="K8417" s="61"/>
    </row>
    <row r="8418" spans="1:11">
      <c r="A8418" s="62" t="str">
        <f>IF(Encodage!A8418="","",IF(COUNTIF($A$2:A8417,Encodage!A8418),"",IF(AND(Encodage!A8418&gt;=$G$2,Encodage!A8418&lt;=$H$2),Encodage!B8418,"")))</f>
        <v/>
      </c>
      <c r="B8418" s="62" t="str">
        <f>IF(A8418="","",IF(COUNTIF($A$2:B8417,Encodage!B8418)&gt;0,"",IF(AND(Encodage!B8418&gt;=$G$2,Encodage!A8418&lt;=$H$2),Encodage!C8418,"")))</f>
        <v/>
      </c>
      <c r="C8418" s="62"/>
      <c r="D8418" s="61"/>
      <c r="E8418" s="61"/>
      <c r="F8418" s="61"/>
      <c r="G8418" s="61"/>
      <c r="H8418" s="61"/>
      <c r="I8418" s="61"/>
      <c r="J8418" s="61"/>
      <c r="K8418" s="61"/>
    </row>
    <row r="8419" spans="1:11">
      <c r="A8419" s="62" t="str">
        <f>IF(Encodage!A8419="","",IF(COUNTIF($A$2:A8418,Encodage!A8419),"",IF(AND(Encodage!A8419&gt;=$G$2,Encodage!A8419&lt;=$H$2),Encodage!B8419,"")))</f>
        <v/>
      </c>
      <c r="B8419" s="62" t="str">
        <f>IF(A8419="","",IF(COUNTIF($A$2:B8418,Encodage!B8419)&gt;0,"",IF(AND(Encodage!B8419&gt;=$G$2,Encodage!A8419&lt;=$H$2),Encodage!C8419,"")))</f>
        <v/>
      </c>
      <c r="C8419" s="62"/>
      <c r="D8419" s="61"/>
      <c r="E8419" s="61"/>
      <c r="F8419" s="61"/>
      <c r="G8419" s="61"/>
      <c r="H8419" s="61"/>
      <c r="I8419" s="61"/>
      <c r="J8419" s="61"/>
      <c r="K8419" s="61"/>
    </row>
    <row r="8420" spans="1:11">
      <c r="A8420" s="62" t="str">
        <f>IF(Encodage!A8420="","",IF(COUNTIF($A$2:A8419,Encodage!A8420),"",IF(AND(Encodage!A8420&gt;=$G$2,Encodage!A8420&lt;=$H$2),Encodage!B8420,"")))</f>
        <v/>
      </c>
      <c r="B8420" s="62" t="str">
        <f>IF(A8420="","",IF(COUNTIF($A$2:B8419,Encodage!B8420)&gt;0,"",IF(AND(Encodage!B8420&gt;=$G$2,Encodage!A8420&lt;=$H$2),Encodage!C8420,"")))</f>
        <v/>
      </c>
      <c r="C8420" s="62"/>
      <c r="D8420" s="61"/>
      <c r="E8420" s="61"/>
      <c r="F8420" s="61"/>
      <c r="G8420" s="61"/>
      <c r="H8420" s="61"/>
      <c r="I8420" s="61"/>
      <c r="J8420" s="61"/>
      <c r="K8420" s="61"/>
    </row>
    <row r="8421" spans="1:11">
      <c r="A8421" s="62" t="str">
        <f>IF(Encodage!A8421="","",IF(COUNTIF($A$2:A8420,Encodage!A8421),"",IF(AND(Encodage!A8421&gt;=$G$2,Encodage!A8421&lt;=$H$2),Encodage!B8421,"")))</f>
        <v/>
      </c>
      <c r="B8421" s="62" t="str">
        <f>IF(A8421="","",IF(COUNTIF($A$2:B8420,Encodage!B8421)&gt;0,"",IF(AND(Encodage!B8421&gt;=$G$2,Encodage!A8421&lt;=$H$2),Encodage!C8421,"")))</f>
        <v/>
      </c>
      <c r="C8421" s="62"/>
      <c r="D8421" s="61"/>
      <c r="E8421" s="61"/>
      <c r="F8421" s="61"/>
      <c r="G8421" s="61"/>
      <c r="H8421" s="61"/>
      <c r="I8421" s="61"/>
      <c r="J8421" s="61"/>
      <c r="K8421" s="61"/>
    </row>
    <row r="8422" spans="1:11">
      <c r="A8422" s="62" t="str">
        <f>IF(Encodage!A8422="","",IF(COUNTIF($A$2:A8421,Encodage!A8422),"",IF(AND(Encodage!A8422&gt;=$G$2,Encodage!A8422&lt;=$H$2),Encodage!B8422,"")))</f>
        <v/>
      </c>
      <c r="B8422" s="62" t="str">
        <f>IF(A8422="","",IF(COUNTIF($A$2:B8421,Encodage!B8422)&gt;0,"",IF(AND(Encodage!B8422&gt;=$G$2,Encodage!A8422&lt;=$H$2),Encodage!C8422,"")))</f>
        <v/>
      </c>
      <c r="C8422" s="62"/>
      <c r="D8422" s="61"/>
      <c r="E8422" s="61"/>
      <c r="F8422" s="61"/>
      <c r="G8422" s="61"/>
      <c r="H8422" s="61"/>
      <c r="I8422" s="61"/>
      <c r="J8422" s="61"/>
      <c r="K8422" s="61"/>
    </row>
    <row r="8423" spans="1:11">
      <c r="A8423" s="62" t="str">
        <f>IF(Encodage!A8423="","",IF(COUNTIF($A$2:A8422,Encodage!A8423),"",IF(AND(Encodage!A8423&gt;=$G$2,Encodage!A8423&lt;=$H$2),Encodage!B8423,"")))</f>
        <v/>
      </c>
      <c r="B8423" s="62" t="str">
        <f>IF(A8423="","",IF(COUNTIF($A$2:B8422,Encodage!B8423)&gt;0,"",IF(AND(Encodage!B8423&gt;=$G$2,Encodage!A8423&lt;=$H$2),Encodage!C8423,"")))</f>
        <v/>
      </c>
      <c r="C8423" s="62"/>
      <c r="D8423" s="61"/>
      <c r="E8423" s="61"/>
      <c r="F8423" s="61"/>
      <c r="G8423" s="61"/>
      <c r="H8423" s="61"/>
      <c r="I8423" s="61"/>
      <c r="J8423" s="61"/>
      <c r="K8423" s="61"/>
    </row>
    <row r="8424" spans="1:11">
      <c r="A8424" s="62" t="str">
        <f>IF(Encodage!A8424="","",IF(COUNTIF($A$2:A8423,Encodage!A8424),"",IF(AND(Encodage!A8424&gt;=$G$2,Encodage!A8424&lt;=$H$2),Encodage!B8424,"")))</f>
        <v/>
      </c>
      <c r="B8424" s="62" t="str">
        <f>IF(A8424="","",IF(COUNTIF($A$2:B8423,Encodage!B8424)&gt;0,"",IF(AND(Encodage!B8424&gt;=$G$2,Encodage!A8424&lt;=$H$2),Encodage!C8424,"")))</f>
        <v/>
      </c>
      <c r="C8424" s="62"/>
      <c r="D8424" s="61"/>
      <c r="E8424" s="61"/>
      <c r="F8424" s="61"/>
      <c r="G8424" s="61"/>
      <c r="H8424" s="61"/>
      <c r="I8424" s="61"/>
      <c r="J8424" s="61"/>
      <c r="K8424" s="61"/>
    </row>
    <row r="8425" spans="1:11">
      <c r="A8425" s="62" t="str">
        <f>IF(Encodage!A8425="","",IF(COUNTIF($A$2:A8424,Encodage!A8425),"",IF(AND(Encodage!A8425&gt;=$G$2,Encodage!A8425&lt;=$H$2),Encodage!B8425,"")))</f>
        <v/>
      </c>
      <c r="B8425" s="62" t="str">
        <f>IF(A8425="","",IF(COUNTIF($A$2:B8424,Encodage!B8425)&gt;0,"",IF(AND(Encodage!B8425&gt;=$G$2,Encodage!A8425&lt;=$H$2),Encodage!C8425,"")))</f>
        <v/>
      </c>
      <c r="C8425" s="62"/>
      <c r="D8425" s="61"/>
      <c r="E8425" s="61"/>
      <c r="F8425" s="61"/>
      <c r="G8425" s="61"/>
      <c r="H8425" s="61"/>
      <c r="I8425" s="61"/>
      <c r="J8425" s="61"/>
      <c r="K8425" s="61"/>
    </row>
    <row r="8426" spans="1:11">
      <c r="A8426" s="62" t="str">
        <f>IF(Encodage!A8426="","",IF(COUNTIF($A$2:A8425,Encodage!A8426),"",IF(AND(Encodage!A8426&gt;=$G$2,Encodage!A8426&lt;=$H$2),Encodage!B8426,"")))</f>
        <v/>
      </c>
      <c r="B8426" s="62" t="str">
        <f>IF(A8426="","",IF(COUNTIF($A$2:B8425,Encodage!B8426)&gt;0,"",IF(AND(Encodage!B8426&gt;=$G$2,Encodage!A8426&lt;=$H$2),Encodage!C8426,"")))</f>
        <v/>
      </c>
      <c r="C8426" s="62"/>
      <c r="D8426" s="61"/>
      <c r="E8426" s="61"/>
      <c r="F8426" s="61"/>
      <c r="G8426" s="61"/>
      <c r="H8426" s="61"/>
      <c r="I8426" s="61"/>
      <c r="J8426" s="61"/>
      <c r="K8426" s="61"/>
    </row>
    <row r="8427" spans="1:11">
      <c r="A8427" s="62" t="str">
        <f>IF(Encodage!A8427="","",IF(COUNTIF($A$2:A8426,Encodage!A8427),"",IF(AND(Encodage!A8427&gt;=$G$2,Encodage!A8427&lt;=$H$2),Encodage!B8427,"")))</f>
        <v/>
      </c>
      <c r="B8427" s="62" t="str">
        <f>IF(A8427="","",IF(COUNTIF($A$2:B8426,Encodage!B8427)&gt;0,"",IF(AND(Encodage!B8427&gt;=$G$2,Encodage!A8427&lt;=$H$2),Encodage!C8427,"")))</f>
        <v/>
      </c>
      <c r="C8427" s="62"/>
      <c r="D8427" s="61"/>
      <c r="E8427" s="61"/>
      <c r="F8427" s="61"/>
      <c r="G8427" s="61"/>
      <c r="H8427" s="61"/>
      <c r="I8427" s="61"/>
      <c r="J8427" s="61"/>
      <c r="K8427" s="61"/>
    </row>
    <row r="8428" spans="1:11">
      <c r="A8428" s="62" t="str">
        <f>IF(Encodage!A8428="","",IF(COUNTIF($A$2:A8427,Encodage!A8428),"",IF(AND(Encodage!A8428&gt;=$G$2,Encodage!A8428&lt;=$H$2),Encodage!B8428,"")))</f>
        <v/>
      </c>
      <c r="B8428" s="62" t="str">
        <f>IF(A8428="","",IF(COUNTIF($A$2:B8427,Encodage!B8428)&gt;0,"",IF(AND(Encodage!B8428&gt;=$G$2,Encodage!A8428&lt;=$H$2),Encodage!C8428,"")))</f>
        <v/>
      </c>
      <c r="C8428" s="62"/>
      <c r="D8428" s="61"/>
      <c r="E8428" s="61"/>
      <c r="F8428" s="61"/>
      <c r="G8428" s="61"/>
      <c r="H8428" s="61"/>
      <c r="I8428" s="61"/>
      <c r="J8428" s="61"/>
      <c r="K8428" s="61"/>
    </row>
    <row r="8429" spans="1:11">
      <c r="A8429" s="62" t="str">
        <f>IF(Encodage!A8429="","",IF(COUNTIF($A$2:A8428,Encodage!A8429),"",IF(AND(Encodage!A8429&gt;=$G$2,Encodage!A8429&lt;=$H$2),Encodage!B8429,"")))</f>
        <v/>
      </c>
      <c r="B8429" s="62" t="str">
        <f>IF(A8429="","",IF(COUNTIF($A$2:B8428,Encodage!B8429)&gt;0,"",IF(AND(Encodage!B8429&gt;=$G$2,Encodage!A8429&lt;=$H$2),Encodage!C8429,"")))</f>
        <v/>
      </c>
      <c r="C8429" s="62"/>
      <c r="D8429" s="61"/>
      <c r="E8429" s="61"/>
      <c r="F8429" s="61"/>
      <c r="G8429" s="61"/>
      <c r="H8429" s="61"/>
      <c r="I8429" s="61"/>
      <c r="J8429" s="61"/>
      <c r="K8429" s="61"/>
    </row>
    <row r="8430" spans="1:11">
      <c r="A8430" s="62" t="str">
        <f>IF(Encodage!A8430="","",IF(COUNTIF($A$2:A8429,Encodage!A8430),"",IF(AND(Encodage!A8430&gt;=$G$2,Encodage!A8430&lt;=$H$2),Encodage!B8430,"")))</f>
        <v/>
      </c>
      <c r="B8430" s="62" t="str">
        <f>IF(A8430="","",IF(COUNTIF($A$2:B8429,Encodage!B8430)&gt;0,"",IF(AND(Encodage!B8430&gt;=$G$2,Encodage!A8430&lt;=$H$2),Encodage!C8430,"")))</f>
        <v/>
      </c>
      <c r="C8430" s="62"/>
      <c r="D8430" s="61"/>
      <c r="E8430" s="61"/>
      <c r="F8430" s="61"/>
      <c r="G8430" s="61"/>
      <c r="H8430" s="61"/>
      <c r="I8430" s="61"/>
      <c r="J8430" s="61"/>
      <c r="K8430" s="61"/>
    </row>
    <row r="8431" spans="1:11">
      <c r="A8431" s="62" t="str">
        <f>IF(Encodage!A8431="","",IF(COUNTIF($A$2:A8430,Encodage!A8431),"",IF(AND(Encodage!A8431&gt;=$G$2,Encodage!A8431&lt;=$H$2),Encodage!B8431,"")))</f>
        <v/>
      </c>
      <c r="B8431" s="62" t="str">
        <f>IF(A8431="","",IF(COUNTIF($A$2:B8430,Encodage!B8431)&gt;0,"",IF(AND(Encodage!B8431&gt;=$G$2,Encodage!A8431&lt;=$H$2),Encodage!C8431,"")))</f>
        <v/>
      </c>
      <c r="C8431" s="62"/>
      <c r="D8431" s="61"/>
      <c r="E8431" s="61"/>
      <c r="F8431" s="61"/>
      <c r="G8431" s="61"/>
      <c r="H8431" s="61"/>
      <c r="I8431" s="61"/>
      <c r="J8431" s="61"/>
      <c r="K8431" s="61"/>
    </row>
    <row r="8432" spans="1:11">
      <c r="A8432" s="62" t="str">
        <f>IF(Encodage!A8432="","",IF(COUNTIF($A$2:A8431,Encodage!A8432),"",IF(AND(Encodage!A8432&gt;=$G$2,Encodage!A8432&lt;=$H$2),Encodage!B8432,"")))</f>
        <v/>
      </c>
      <c r="B8432" s="62" t="str">
        <f>IF(A8432="","",IF(COUNTIF($A$2:B8431,Encodage!B8432)&gt;0,"",IF(AND(Encodage!B8432&gt;=$G$2,Encodage!A8432&lt;=$H$2),Encodage!C8432,"")))</f>
        <v/>
      </c>
      <c r="C8432" s="62"/>
      <c r="D8432" s="61"/>
      <c r="E8432" s="61"/>
      <c r="F8432" s="61"/>
      <c r="G8432" s="61"/>
      <c r="H8432" s="61"/>
      <c r="I8432" s="61"/>
      <c r="J8432" s="61"/>
      <c r="K8432" s="61"/>
    </row>
    <row r="8433" spans="1:11">
      <c r="A8433" s="62" t="str">
        <f>IF(Encodage!A8433="","",IF(COUNTIF($A$2:A8432,Encodage!A8433),"",IF(AND(Encodage!A8433&gt;=$G$2,Encodage!A8433&lt;=$H$2),Encodage!B8433,"")))</f>
        <v/>
      </c>
      <c r="B8433" s="62" t="str">
        <f>IF(A8433="","",IF(COUNTIF($A$2:B8432,Encodage!B8433)&gt;0,"",IF(AND(Encodage!B8433&gt;=$G$2,Encodage!A8433&lt;=$H$2),Encodage!C8433,"")))</f>
        <v/>
      </c>
      <c r="C8433" s="62"/>
      <c r="D8433" s="61"/>
      <c r="E8433" s="61"/>
      <c r="F8433" s="61"/>
      <c r="G8433" s="61"/>
      <c r="H8433" s="61"/>
      <c r="I8433" s="61"/>
      <c r="J8433" s="61"/>
      <c r="K8433" s="61"/>
    </row>
    <row r="8434" spans="1:11">
      <c r="A8434" s="62" t="str">
        <f>IF(Encodage!A8434="","",IF(COUNTIF($A$2:A8433,Encodage!A8434),"",IF(AND(Encodage!A8434&gt;=$G$2,Encodage!A8434&lt;=$H$2),Encodage!B8434,"")))</f>
        <v/>
      </c>
      <c r="B8434" s="62" t="str">
        <f>IF(A8434="","",IF(COUNTIF($A$2:B8433,Encodage!B8434)&gt;0,"",IF(AND(Encodage!B8434&gt;=$G$2,Encodage!A8434&lt;=$H$2),Encodage!C8434,"")))</f>
        <v/>
      </c>
      <c r="C8434" s="62"/>
      <c r="D8434" s="61"/>
      <c r="E8434" s="61"/>
      <c r="F8434" s="61"/>
      <c r="G8434" s="61"/>
      <c r="H8434" s="61"/>
      <c r="I8434" s="61"/>
      <c r="J8434" s="61"/>
      <c r="K8434" s="61"/>
    </row>
    <row r="8435" spans="1:11">
      <c r="A8435" s="62" t="str">
        <f>IF(Encodage!A8435="","",IF(COUNTIF($A$2:A8434,Encodage!A8435),"",IF(AND(Encodage!A8435&gt;=$G$2,Encodage!A8435&lt;=$H$2),Encodage!B8435,"")))</f>
        <v/>
      </c>
      <c r="B8435" s="62" t="str">
        <f>IF(A8435="","",IF(COUNTIF($A$2:B8434,Encodage!B8435)&gt;0,"",IF(AND(Encodage!B8435&gt;=$G$2,Encodage!A8435&lt;=$H$2),Encodage!C8435,"")))</f>
        <v/>
      </c>
      <c r="C8435" s="62"/>
      <c r="D8435" s="61"/>
      <c r="E8435" s="61"/>
      <c r="F8435" s="61"/>
      <c r="G8435" s="61"/>
      <c r="H8435" s="61"/>
      <c r="I8435" s="61"/>
      <c r="J8435" s="61"/>
      <c r="K8435" s="61"/>
    </row>
    <row r="8436" spans="1:11">
      <c r="A8436" s="62" t="str">
        <f>IF(Encodage!A8436="","",IF(COUNTIF($A$2:A8435,Encodage!A8436),"",IF(AND(Encodage!A8436&gt;=$G$2,Encodage!A8436&lt;=$H$2),Encodage!B8436,"")))</f>
        <v/>
      </c>
      <c r="B8436" s="62" t="str">
        <f>IF(A8436="","",IF(COUNTIF($A$2:B8435,Encodage!B8436)&gt;0,"",IF(AND(Encodage!B8436&gt;=$G$2,Encodage!A8436&lt;=$H$2),Encodage!C8436,"")))</f>
        <v/>
      </c>
      <c r="C8436" s="62"/>
      <c r="D8436" s="61"/>
      <c r="E8436" s="61"/>
      <c r="F8436" s="61"/>
      <c r="G8436" s="61"/>
      <c r="H8436" s="61"/>
      <c r="I8436" s="61"/>
      <c r="J8436" s="61"/>
      <c r="K8436" s="61"/>
    </row>
    <row r="8437" spans="1:11">
      <c r="A8437" s="62" t="str">
        <f>IF(Encodage!A8437="","",IF(COUNTIF($A$2:A8436,Encodage!A8437),"",IF(AND(Encodage!A8437&gt;=$G$2,Encodage!A8437&lt;=$H$2),Encodage!B8437,"")))</f>
        <v/>
      </c>
      <c r="B8437" s="62" t="str">
        <f>IF(A8437="","",IF(COUNTIF($A$2:B8436,Encodage!B8437)&gt;0,"",IF(AND(Encodage!B8437&gt;=$G$2,Encodage!A8437&lt;=$H$2),Encodage!C8437,"")))</f>
        <v/>
      </c>
      <c r="C8437" s="62"/>
      <c r="D8437" s="61"/>
      <c r="E8437" s="61"/>
      <c r="F8437" s="61"/>
      <c r="G8437" s="61"/>
      <c r="H8437" s="61"/>
      <c r="I8437" s="61"/>
      <c r="J8437" s="61"/>
      <c r="K8437" s="61"/>
    </row>
    <row r="8438" spans="1:11">
      <c r="A8438" s="62" t="str">
        <f>IF(Encodage!A8438="","",IF(COUNTIF($A$2:A8437,Encodage!A8438),"",IF(AND(Encodage!A8438&gt;=$G$2,Encodage!A8438&lt;=$H$2),Encodage!B8438,"")))</f>
        <v/>
      </c>
      <c r="B8438" s="62" t="str">
        <f>IF(A8438="","",IF(COUNTIF($A$2:B8437,Encodage!B8438)&gt;0,"",IF(AND(Encodage!B8438&gt;=$G$2,Encodage!A8438&lt;=$H$2),Encodage!C8438,"")))</f>
        <v/>
      </c>
      <c r="C8438" s="62"/>
      <c r="D8438" s="61"/>
      <c r="E8438" s="61"/>
      <c r="F8438" s="61"/>
      <c r="G8438" s="61"/>
      <c r="H8438" s="61"/>
      <c r="I8438" s="61"/>
      <c r="J8438" s="61"/>
      <c r="K8438" s="61"/>
    </row>
    <row r="8439" spans="1:11">
      <c r="A8439" s="62" t="str">
        <f>IF(Encodage!A8439="","",IF(COUNTIF($A$2:A8438,Encodage!A8439),"",IF(AND(Encodage!A8439&gt;=$G$2,Encodage!A8439&lt;=$H$2),Encodage!B8439,"")))</f>
        <v/>
      </c>
      <c r="B8439" s="62" t="str">
        <f>IF(A8439="","",IF(COUNTIF($A$2:B8438,Encodage!B8439)&gt;0,"",IF(AND(Encodage!B8439&gt;=$G$2,Encodage!A8439&lt;=$H$2),Encodage!C8439,"")))</f>
        <v/>
      </c>
      <c r="C8439" s="62"/>
      <c r="D8439" s="61"/>
      <c r="E8439" s="61"/>
      <c r="F8439" s="61"/>
      <c r="G8439" s="61"/>
      <c r="H8439" s="61"/>
      <c r="I8439" s="61"/>
      <c r="J8439" s="61"/>
      <c r="K8439" s="61"/>
    </row>
    <row r="8440" spans="1:11">
      <c r="A8440" s="62" t="str">
        <f>IF(Encodage!A8440="","",IF(COUNTIF($A$2:A8439,Encodage!A8440),"",IF(AND(Encodage!A8440&gt;=$G$2,Encodage!A8440&lt;=$H$2),Encodage!B8440,"")))</f>
        <v/>
      </c>
      <c r="B8440" s="62" t="str">
        <f>IF(A8440="","",IF(COUNTIF($A$2:B8439,Encodage!B8440)&gt;0,"",IF(AND(Encodage!B8440&gt;=$G$2,Encodage!A8440&lt;=$H$2),Encodage!C8440,"")))</f>
        <v/>
      </c>
      <c r="C8440" s="62"/>
      <c r="D8440" s="61"/>
      <c r="E8440" s="61"/>
      <c r="F8440" s="61"/>
      <c r="G8440" s="61"/>
      <c r="H8440" s="61"/>
      <c r="I8440" s="61"/>
      <c r="J8440" s="61"/>
      <c r="K8440" s="61"/>
    </row>
    <row r="8441" spans="1:11">
      <c r="A8441" s="62" t="str">
        <f>IF(Encodage!A8441="","",IF(COUNTIF($A$2:A8440,Encodage!A8441),"",IF(AND(Encodage!A8441&gt;=$G$2,Encodage!A8441&lt;=$H$2),Encodage!B8441,"")))</f>
        <v/>
      </c>
      <c r="B8441" s="62" t="str">
        <f>IF(A8441="","",IF(COUNTIF($A$2:B8440,Encodage!B8441)&gt;0,"",IF(AND(Encodage!B8441&gt;=$G$2,Encodage!A8441&lt;=$H$2),Encodage!C8441,"")))</f>
        <v/>
      </c>
      <c r="C8441" s="62"/>
      <c r="D8441" s="61"/>
      <c r="E8441" s="61"/>
      <c r="F8441" s="61"/>
      <c r="G8441" s="61"/>
      <c r="H8441" s="61"/>
      <c r="I8441" s="61"/>
      <c r="J8441" s="61"/>
      <c r="K8441" s="61"/>
    </row>
    <row r="8442" spans="1:11">
      <c r="A8442" s="62" t="str">
        <f>IF(Encodage!A8442="","",IF(COUNTIF($A$2:A8441,Encodage!A8442),"",IF(AND(Encodage!A8442&gt;=$G$2,Encodage!A8442&lt;=$H$2),Encodage!B8442,"")))</f>
        <v/>
      </c>
      <c r="B8442" s="62" t="str">
        <f>IF(A8442="","",IF(COUNTIF($A$2:B8441,Encodage!B8442)&gt;0,"",IF(AND(Encodage!B8442&gt;=$G$2,Encodage!A8442&lt;=$H$2),Encodage!C8442,"")))</f>
        <v/>
      </c>
      <c r="C8442" s="62"/>
      <c r="D8442" s="61"/>
      <c r="E8442" s="61"/>
      <c r="F8442" s="61"/>
      <c r="G8442" s="61"/>
      <c r="H8442" s="61"/>
      <c r="I8442" s="61"/>
      <c r="J8442" s="61"/>
      <c r="K8442" s="61"/>
    </row>
    <row r="8443" spans="1:11">
      <c r="A8443" s="62" t="str">
        <f>IF(Encodage!A8443="","",IF(COUNTIF($A$2:A8442,Encodage!A8443),"",IF(AND(Encodage!A8443&gt;=$G$2,Encodage!A8443&lt;=$H$2),Encodage!B8443,"")))</f>
        <v/>
      </c>
      <c r="B8443" s="62" t="str">
        <f>IF(A8443="","",IF(COUNTIF($A$2:B8442,Encodage!B8443)&gt;0,"",IF(AND(Encodage!B8443&gt;=$G$2,Encodage!A8443&lt;=$H$2),Encodage!C8443,"")))</f>
        <v/>
      </c>
      <c r="C8443" s="62"/>
      <c r="D8443" s="61"/>
      <c r="E8443" s="61"/>
      <c r="F8443" s="61"/>
      <c r="G8443" s="61"/>
      <c r="H8443" s="61"/>
      <c r="I8443" s="61"/>
      <c r="J8443" s="61"/>
      <c r="K8443" s="61"/>
    </row>
    <row r="8444" spans="1:11">
      <c r="A8444" s="62" t="str">
        <f>IF(Encodage!A8444="","",IF(COUNTIF($A$2:A8443,Encodage!A8444),"",IF(AND(Encodage!A8444&gt;=$G$2,Encodage!A8444&lt;=$H$2),Encodage!B8444,"")))</f>
        <v/>
      </c>
      <c r="B8444" s="62" t="str">
        <f>IF(A8444="","",IF(COUNTIF($A$2:B8443,Encodage!B8444)&gt;0,"",IF(AND(Encodage!B8444&gt;=$G$2,Encodage!A8444&lt;=$H$2),Encodage!C8444,"")))</f>
        <v/>
      </c>
      <c r="C8444" s="62"/>
      <c r="D8444" s="61"/>
      <c r="E8444" s="61"/>
      <c r="F8444" s="61"/>
      <c r="G8444" s="61"/>
      <c r="H8444" s="61"/>
      <c r="I8444" s="61"/>
      <c r="J8444" s="61"/>
      <c r="K8444" s="61"/>
    </row>
    <row r="8445" spans="1:11">
      <c r="A8445" s="62" t="str">
        <f>IF(Encodage!A8445="","",IF(COUNTIF($A$2:A8444,Encodage!A8445),"",IF(AND(Encodage!A8445&gt;=$G$2,Encodage!A8445&lt;=$H$2),Encodage!B8445,"")))</f>
        <v/>
      </c>
      <c r="B8445" s="62" t="str">
        <f>IF(A8445="","",IF(COUNTIF($A$2:B8444,Encodage!B8445)&gt;0,"",IF(AND(Encodage!B8445&gt;=$G$2,Encodage!A8445&lt;=$H$2),Encodage!C8445,"")))</f>
        <v/>
      </c>
      <c r="C8445" s="62"/>
      <c r="D8445" s="61"/>
      <c r="E8445" s="61"/>
      <c r="F8445" s="61"/>
      <c r="G8445" s="61"/>
      <c r="H8445" s="61"/>
      <c r="I8445" s="61"/>
      <c r="J8445" s="61"/>
      <c r="K8445" s="61"/>
    </row>
    <row r="8446" spans="1:11">
      <c r="A8446" s="62" t="str">
        <f>IF(Encodage!A8446="","",IF(COUNTIF($A$2:A8445,Encodage!A8446),"",IF(AND(Encodage!A8446&gt;=$G$2,Encodage!A8446&lt;=$H$2),Encodage!B8446,"")))</f>
        <v/>
      </c>
      <c r="B8446" s="62" t="str">
        <f>IF(A8446="","",IF(COUNTIF($A$2:B8445,Encodage!B8446)&gt;0,"",IF(AND(Encodage!B8446&gt;=$G$2,Encodage!A8446&lt;=$H$2),Encodage!C8446,"")))</f>
        <v/>
      </c>
      <c r="C8446" s="62"/>
      <c r="D8446" s="61"/>
      <c r="E8446" s="61"/>
      <c r="F8446" s="61"/>
      <c r="G8446" s="61"/>
      <c r="H8446" s="61"/>
      <c r="I8446" s="61"/>
      <c r="J8446" s="61"/>
      <c r="K8446" s="61"/>
    </row>
    <row r="8447" spans="1:11">
      <c r="A8447" s="62" t="str">
        <f>IF(Encodage!A8447="","",IF(COUNTIF($A$2:A8446,Encodage!A8447),"",IF(AND(Encodage!A8447&gt;=$G$2,Encodage!A8447&lt;=$H$2),Encodage!B8447,"")))</f>
        <v/>
      </c>
      <c r="B8447" s="62" t="str">
        <f>IF(A8447="","",IF(COUNTIF($A$2:B8446,Encodage!B8447)&gt;0,"",IF(AND(Encodage!B8447&gt;=$G$2,Encodage!A8447&lt;=$H$2),Encodage!C8447,"")))</f>
        <v/>
      </c>
      <c r="C8447" s="62"/>
      <c r="D8447" s="61"/>
      <c r="E8447" s="61"/>
      <c r="F8447" s="61"/>
      <c r="G8447" s="61"/>
      <c r="H8447" s="61"/>
      <c r="I8447" s="61"/>
      <c r="J8447" s="61"/>
      <c r="K8447" s="61"/>
    </row>
    <row r="8448" spans="1:11">
      <c r="A8448" s="62" t="str">
        <f>IF(Encodage!A8448="","",IF(COUNTIF($A$2:A8447,Encodage!A8448),"",IF(AND(Encodage!A8448&gt;=$G$2,Encodage!A8448&lt;=$H$2),Encodage!B8448,"")))</f>
        <v/>
      </c>
      <c r="B8448" s="62" t="str">
        <f>IF(A8448="","",IF(COUNTIF($A$2:B8447,Encodage!B8448)&gt;0,"",IF(AND(Encodage!B8448&gt;=$G$2,Encodage!A8448&lt;=$H$2),Encodage!C8448,"")))</f>
        <v/>
      </c>
      <c r="C8448" s="62"/>
      <c r="D8448" s="61"/>
      <c r="E8448" s="61"/>
      <c r="F8448" s="61"/>
      <c r="G8448" s="61"/>
      <c r="H8448" s="61"/>
      <c r="I8448" s="61"/>
      <c r="J8448" s="61"/>
      <c r="K8448" s="61"/>
    </row>
    <row r="8449" spans="1:11">
      <c r="A8449" s="62" t="str">
        <f>IF(Encodage!A8449="","",IF(COUNTIF($A$2:A8448,Encodage!A8449),"",IF(AND(Encodage!A8449&gt;=$G$2,Encodage!A8449&lt;=$H$2),Encodage!B8449,"")))</f>
        <v/>
      </c>
      <c r="B8449" s="62" t="str">
        <f>IF(A8449="","",IF(COUNTIF($A$2:B8448,Encodage!B8449)&gt;0,"",IF(AND(Encodage!B8449&gt;=$G$2,Encodage!A8449&lt;=$H$2),Encodage!C8449,"")))</f>
        <v/>
      </c>
      <c r="C8449" s="62"/>
      <c r="D8449" s="61"/>
      <c r="E8449" s="61"/>
      <c r="F8449" s="61"/>
      <c r="G8449" s="61"/>
      <c r="H8449" s="61"/>
      <c r="I8449" s="61"/>
      <c r="J8449" s="61"/>
      <c r="K8449" s="61"/>
    </row>
    <row r="8450" spans="1:11">
      <c r="A8450" s="62" t="str">
        <f>IF(Encodage!A8450="","",IF(COUNTIF($A$2:A8449,Encodage!A8450),"",IF(AND(Encodage!A8450&gt;=$G$2,Encodage!A8450&lt;=$H$2),Encodage!B8450,"")))</f>
        <v/>
      </c>
      <c r="B8450" s="62" t="str">
        <f>IF(A8450="","",IF(COUNTIF($A$2:B8449,Encodage!B8450)&gt;0,"",IF(AND(Encodage!B8450&gt;=$G$2,Encodage!A8450&lt;=$H$2),Encodage!C8450,"")))</f>
        <v/>
      </c>
      <c r="C8450" s="62"/>
      <c r="D8450" s="61"/>
      <c r="E8450" s="61"/>
      <c r="F8450" s="61"/>
      <c r="G8450" s="61"/>
      <c r="H8450" s="61"/>
      <c r="I8450" s="61"/>
      <c r="J8450" s="61"/>
      <c r="K8450" s="61"/>
    </row>
    <row r="8451" spans="1:11">
      <c r="A8451" s="62" t="str">
        <f>IF(Encodage!A8451="","",IF(COUNTIF($A$2:A8450,Encodage!A8451),"",IF(AND(Encodage!A8451&gt;=$G$2,Encodage!A8451&lt;=$H$2),Encodage!B8451,"")))</f>
        <v/>
      </c>
      <c r="B8451" s="62" t="str">
        <f>IF(A8451="","",IF(COUNTIF($A$2:B8450,Encodage!B8451)&gt;0,"",IF(AND(Encodage!B8451&gt;=$G$2,Encodage!A8451&lt;=$H$2),Encodage!C8451,"")))</f>
        <v/>
      </c>
      <c r="C8451" s="62"/>
      <c r="D8451" s="61"/>
      <c r="E8451" s="61"/>
      <c r="F8451" s="61"/>
      <c r="G8451" s="61"/>
      <c r="H8451" s="61"/>
      <c r="I8451" s="61"/>
      <c r="J8451" s="61"/>
      <c r="K8451" s="61"/>
    </row>
    <row r="8452" spans="1:11">
      <c r="A8452" s="62" t="str">
        <f>IF(Encodage!A8452="","",IF(COUNTIF($A$2:A8451,Encodage!A8452),"",IF(AND(Encodage!A8452&gt;=$G$2,Encodage!A8452&lt;=$H$2),Encodage!B8452,"")))</f>
        <v/>
      </c>
      <c r="B8452" s="62" t="str">
        <f>IF(A8452="","",IF(COUNTIF($A$2:B8451,Encodage!B8452)&gt;0,"",IF(AND(Encodage!B8452&gt;=$G$2,Encodage!A8452&lt;=$H$2),Encodage!C8452,"")))</f>
        <v/>
      </c>
      <c r="C8452" s="62"/>
      <c r="D8452" s="61"/>
      <c r="E8452" s="61"/>
      <c r="F8452" s="61"/>
      <c r="G8452" s="61"/>
      <c r="H8452" s="61"/>
      <c r="I8452" s="61"/>
      <c r="J8452" s="61"/>
      <c r="K8452" s="61"/>
    </row>
    <row r="8453" spans="1:11">
      <c r="A8453" s="62" t="str">
        <f>IF(Encodage!A8453="","",IF(COUNTIF($A$2:A8452,Encodage!A8453),"",IF(AND(Encodage!A8453&gt;=$G$2,Encodage!A8453&lt;=$H$2),Encodage!B8453,"")))</f>
        <v/>
      </c>
      <c r="B8453" s="62" t="str">
        <f>IF(A8453="","",IF(COUNTIF($A$2:B8452,Encodage!B8453)&gt;0,"",IF(AND(Encodage!B8453&gt;=$G$2,Encodage!A8453&lt;=$H$2),Encodage!C8453,"")))</f>
        <v/>
      </c>
      <c r="C8453" s="62"/>
      <c r="D8453" s="61"/>
      <c r="E8453" s="61"/>
      <c r="F8453" s="61"/>
      <c r="G8453" s="61"/>
      <c r="H8453" s="61"/>
      <c r="I8453" s="61"/>
      <c r="J8453" s="61"/>
      <c r="K8453" s="61"/>
    </row>
    <row r="8454" spans="1:11">
      <c r="A8454" s="62" t="str">
        <f>IF(Encodage!A8454="","",IF(COUNTIF($A$2:A8453,Encodage!A8454),"",IF(AND(Encodage!A8454&gt;=$G$2,Encodage!A8454&lt;=$H$2),Encodage!B8454,"")))</f>
        <v/>
      </c>
      <c r="B8454" s="62" t="str">
        <f>IF(A8454="","",IF(COUNTIF($A$2:B8453,Encodage!B8454)&gt;0,"",IF(AND(Encodage!B8454&gt;=$G$2,Encodage!A8454&lt;=$H$2),Encodage!C8454,"")))</f>
        <v/>
      </c>
      <c r="C8454" s="62"/>
      <c r="D8454" s="61"/>
      <c r="E8454" s="61"/>
      <c r="F8454" s="61"/>
      <c r="G8454" s="61"/>
      <c r="H8454" s="61"/>
      <c r="I8454" s="61"/>
      <c r="J8454" s="61"/>
      <c r="K8454" s="61"/>
    </row>
    <row r="8455" spans="1:11">
      <c r="A8455" s="62" t="str">
        <f>IF(Encodage!A8455="","",IF(COUNTIF($A$2:A8454,Encodage!A8455),"",IF(AND(Encodage!A8455&gt;=$G$2,Encodage!A8455&lt;=$H$2),Encodage!B8455,"")))</f>
        <v/>
      </c>
      <c r="B8455" s="62" t="str">
        <f>IF(A8455="","",IF(COUNTIF($A$2:B8454,Encodage!B8455)&gt;0,"",IF(AND(Encodage!B8455&gt;=$G$2,Encodage!A8455&lt;=$H$2),Encodage!C8455,"")))</f>
        <v/>
      </c>
      <c r="C8455" s="62"/>
      <c r="D8455" s="61"/>
      <c r="E8455" s="61"/>
      <c r="F8455" s="61"/>
      <c r="G8455" s="61"/>
      <c r="H8455" s="61"/>
      <c r="I8455" s="61"/>
      <c r="J8455" s="61"/>
      <c r="K8455" s="61"/>
    </row>
    <row r="8456" spans="1:11">
      <c r="A8456" s="62" t="str">
        <f>IF(Encodage!A8456="","",IF(COUNTIF($A$2:A8455,Encodage!A8456),"",IF(AND(Encodage!A8456&gt;=$G$2,Encodage!A8456&lt;=$H$2),Encodage!B8456,"")))</f>
        <v/>
      </c>
      <c r="B8456" s="62" t="str">
        <f>IF(A8456="","",IF(COUNTIF($A$2:B8455,Encodage!B8456)&gt;0,"",IF(AND(Encodage!B8456&gt;=$G$2,Encodage!A8456&lt;=$H$2),Encodage!C8456,"")))</f>
        <v/>
      </c>
      <c r="C8456" s="62"/>
      <c r="D8456" s="61"/>
      <c r="E8456" s="61"/>
      <c r="F8456" s="61"/>
      <c r="G8456" s="61"/>
      <c r="H8456" s="61"/>
      <c r="I8456" s="61"/>
      <c r="J8456" s="61"/>
      <c r="K8456" s="61"/>
    </row>
    <row r="8457" spans="1:11">
      <c r="A8457" s="62" t="str">
        <f>IF(Encodage!A8457="","",IF(COUNTIF($A$2:A8456,Encodage!A8457),"",IF(AND(Encodage!A8457&gt;=$G$2,Encodage!A8457&lt;=$H$2),Encodage!B8457,"")))</f>
        <v/>
      </c>
      <c r="B8457" s="62" t="str">
        <f>IF(A8457="","",IF(COUNTIF($A$2:B8456,Encodage!B8457)&gt;0,"",IF(AND(Encodage!B8457&gt;=$G$2,Encodage!A8457&lt;=$H$2),Encodage!C8457,"")))</f>
        <v/>
      </c>
      <c r="C8457" s="62"/>
      <c r="D8457" s="61"/>
      <c r="E8457" s="61"/>
      <c r="F8457" s="61"/>
      <c r="G8457" s="61"/>
      <c r="H8457" s="61"/>
      <c r="I8457" s="61"/>
      <c r="J8457" s="61"/>
      <c r="K8457" s="61"/>
    </row>
    <row r="8458" spans="1:11">
      <c r="A8458" s="62" t="str">
        <f>IF(Encodage!A8458="","",IF(COUNTIF($A$2:A8457,Encodage!A8458),"",IF(AND(Encodage!A8458&gt;=$G$2,Encodage!A8458&lt;=$H$2),Encodage!B8458,"")))</f>
        <v/>
      </c>
      <c r="B8458" s="62" t="str">
        <f>IF(A8458="","",IF(COUNTIF($A$2:B8457,Encodage!B8458)&gt;0,"",IF(AND(Encodage!B8458&gt;=$G$2,Encodage!A8458&lt;=$H$2),Encodage!C8458,"")))</f>
        <v/>
      </c>
      <c r="C8458" s="62"/>
      <c r="D8458" s="61"/>
      <c r="E8458" s="61"/>
      <c r="F8458" s="61"/>
      <c r="G8458" s="61"/>
      <c r="H8458" s="61"/>
      <c r="I8458" s="61"/>
      <c r="J8458" s="61"/>
      <c r="K8458" s="61"/>
    </row>
    <row r="8459" spans="1:11">
      <c r="A8459" s="62" t="str">
        <f>IF(Encodage!A8459="","",IF(COUNTIF($A$2:A8458,Encodage!A8459),"",IF(AND(Encodage!A8459&gt;=$G$2,Encodage!A8459&lt;=$H$2),Encodage!B8459,"")))</f>
        <v/>
      </c>
      <c r="B8459" s="62" t="str">
        <f>IF(A8459="","",IF(COUNTIF($A$2:B8458,Encodage!B8459)&gt;0,"",IF(AND(Encodage!B8459&gt;=$G$2,Encodage!A8459&lt;=$H$2),Encodage!C8459,"")))</f>
        <v/>
      </c>
      <c r="C8459" s="62"/>
      <c r="D8459" s="61"/>
      <c r="E8459" s="61"/>
      <c r="F8459" s="61"/>
      <c r="G8459" s="61"/>
      <c r="H8459" s="61"/>
      <c r="I8459" s="61"/>
      <c r="J8459" s="61"/>
      <c r="K8459" s="61"/>
    </row>
    <row r="8460" spans="1:11">
      <c r="A8460" s="62" t="str">
        <f>IF(Encodage!A8460="","",IF(COUNTIF($A$2:A8459,Encodage!A8460),"",IF(AND(Encodage!A8460&gt;=$G$2,Encodage!A8460&lt;=$H$2),Encodage!B8460,"")))</f>
        <v/>
      </c>
      <c r="B8460" s="62" t="str">
        <f>IF(A8460="","",IF(COUNTIF($A$2:B8459,Encodage!B8460)&gt;0,"",IF(AND(Encodage!B8460&gt;=$G$2,Encodage!A8460&lt;=$H$2),Encodage!C8460,"")))</f>
        <v/>
      </c>
      <c r="C8460" s="62"/>
      <c r="D8460" s="61"/>
      <c r="E8460" s="61"/>
      <c r="F8460" s="61"/>
      <c r="G8460" s="61"/>
      <c r="H8460" s="61"/>
      <c r="I8460" s="61"/>
      <c r="J8460" s="61"/>
      <c r="K8460" s="61"/>
    </row>
    <row r="8461" spans="1:11">
      <c r="A8461" s="62" t="str">
        <f>IF(Encodage!A8461="","",IF(COUNTIF($A$2:A8460,Encodage!A8461),"",IF(AND(Encodage!A8461&gt;=$G$2,Encodage!A8461&lt;=$H$2),Encodage!B8461,"")))</f>
        <v/>
      </c>
      <c r="B8461" s="62" t="str">
        <f>IF(A8461="","",IF(COUNTIF($A$2:B8460,Encodage!B8461)&gt;0,"",IF(AND(Encodage!B8461&gt;=$G$2,Encodage!A8461&lt;=$H$2),Encodage!C8461,"")))</f>
        <v/>
      </c>
      <c r="C8461" s="62"/>
      <c r="D8461" s="61"/>
      <c r="E8461" s="61"/>
      <c r="F8461" s="61"/>
      <c r="G8461" s="61"/>
      <c r="H8461" s="61"/>
      <c r="I8461" s="61"/>
      <c r="J8461" s="61"/>
      <c r="K8461" s="61"/>
    </row>
    <row r="8462" spans="1:11">
      <c r="A8462" s="62" t="str">
        <f>IF(Encodage!A8462="","",IF(COUNTIF($A$2:A8461,Encodage!A8462),"",IF(AND(Encodage!A8462&gt;=$G$2,Encodage!A8462&lt;=$H$2),Encodage!B8462,"")))</f>
        <v/>
      </c>
      <c r="B8462" s="62" t="str">
        <f>IF(A8462="","",IF(COUNTIF($A$2:B8461,Encodage!B8462)&gt;0,"",IF(AND(Encodage!B8462&gt;=$G$2,Encodage!A8462&lt;=$H$2),Encodage!C8462,"")))</f>
        <v/>
      </c>
      <c r="C8462" s="62"/>
      <c r="D8462" s="61"/>
      <c r="E8462" s="61"/>
      <c r="F8462" s="61"/>
      <c r="G8462" s="61"/>
      <c r="H8462" s="61"/>
      <c r="I8462" s="61"/>
      <c r="J8462" s="61"/>
      <c r="K8462" s="61"/>
    </row>
    <row r="8463" spans="1:11">
      <c r="A8463" s="62" t="str">
        <f>IF(Encodage!A8463="","",IF(COUNTIF($A$2:A8462,Encodage!A8463),"",IF(AND(Encodage!A8463&gt;=$G$2,Encodage!A8463&lt;=$H$2),Encodage!B8463,"")))</f>
        <v/>
      </c>
      <c r="B8463" s="62" t="str">
        <f>IF(A8463="","",IF(COUNTIF($A$2:B8462,Encodage!B8463)&gt;0,"",IF(AND(Encodage!B8463&gt;=$G$2,Encodage!A8463&lt;=$H$2),Encodage!C8463,"")))</f>
        <v/>
      </c>
      <c r="C8463" s="62"/>
      <c r="D8463" s="61"/>
      <c r="E8463" s="61"/>
      <c r="F8463" s="61"/>
      <c r="G8463" s="61"/>
      <c r="H8463" s="61"/>
      <c r="I8463" s="61"/>
      <c r="J8463" s="61"/>
      <c r="K8463" s="61"/>
    </row>
    <row r="8464" spans="1:11">
      <c r="A8464" s="62" t="str">
        <f>IF(Encodage!A8464="","",IF(COUNTIF($A$2:A8463,Encodage!A8464),"",IF(AND(Encodage!A8464&gt;=$G$2,Encodage!A8464&lt;=$H$2),Encodage!B8464,"")))</f>
        <v/>
      </c>
      <c r="B8464" s="62" t="str">
        <f>IF(A8464="","",IF(COUNTIF($A$2:B8463,Encodage!B8464)&gt;0,"",IF(AND(Encodage!B8464&gt;=$G$2,Encodage!A8464&lt;=$H$2),Encodage!C8464,"")))</f>
        <v/>
      </c>
      <c r="C8464" s="62"/>
      <c r="D8464" s="61"/>
      <c r="E8464" s="61"/>
      <c r="F8464" s="61"/>
      <c r="G8464" s="61"/>
      <c r="H8464" s="61"/>
      <c r="I8464" s="61"/>
      <c r="J8464" s="61"/>
      <c r="K8464" s="61"/>
    </row>
    <row r="8465" spans="1:11">
      <c r="A8465" s="62" t="str">
        <f>IF(Encodage!A8465="","",IF(COUNTIF($A$2:A8464,Encodage!A8465),"",IF(AND(Encodage!A8465&gt;=$G$2,Encodage!A8465&lt;=$H$2),Encodage!B8465,"")))</f>
        <v/>
      </c>
      <c r="B8465" s="62" t="str">
        <f>IF(A8465="","",IF(COUNTIF($A$2:B8464,Encodage!B8465)&gt;0,"",IF(AND(Encodage!B8465&gt;=$G$2,Encodage!A8465&lt;=$H$2),Encodage!C8465,"")))</f>
        <v/>
      </c>
      <c r="C8465" s="62"/>
      <c r="D8465" s="61"/>
      <c r="E8465" s="61"/>
      <c r="F8465" s="61"/>
      <c r="G8465" s="61"/>
      <c r="H8465" s="61"/>
      <c r="I8465" s="61"/>
      <c r="J8465" s="61"/>
      <c r="K8465" s="61"/>
    </row>
    <row r="8466" spans="1:11">
      <c r="A8466" s="62" t="str">
        <f>IF(Encodage!A8466="","",IF(COUNTIF($A$2:A8465,Encodage!A8466),"",IF(AND(Encodage!A8466&gt;=$G$2,Encodage!A8466&lt;=$H$2),Encodage!B8466,"")))</f>
        <v/>
      </c>
      <c r="B8466" s="62" t="str">
        <f>IF(A8466="","",IF(COUNTIF($A$2:B8465,Encodage!B8466)&gt;0,"",IF(AND(Encodage!B8466&gt;=$G$2,Encodage!A8466&lt;=$H$2),Encodage!C8466,"")))</f>
        <v/>
      </c>
      <c r="C8466" s="62"/>
      <c r="D8466" s="61"/>
      <c r="E8466" s="61"/>
      <c r="F8466" s="61"/>
      <c r="G8466" s="61"/>
      <c r="H8466" s="61"/>
      <c r="I8466" s="61"/>
      <c r="J8466" s="61"/>
      <c r="K8466" s="61"/>
    </row>
    <row r="8467" spans="1:11">
      <c r="A8467" s="62" t="str">
        <f>IF(Encodage!A8467="","",IF(COUNTIF($A$2:A8466,Encodage!A8467),"",IF(AND(Encodage!A8467&gt;=$G$2,Encodage!A8467&lt;=$H$2),Encodage!B8467,"")))</f>
        <v/>
      </c>
      <c r="B8467" s="62" t="str">
        <f>IF(A8467="","",IF(COUNTIF($A$2:B8466,Encodage!B8467)&gt;0,"",IF(AND(Encodage!B8467&gt;=$G$2,Encodage!A8467&lt;=$H$2),Encodage!C8467,"")))</f>
        <v/>
      </c>
      <c r="C8467" s="62"/>
      <c r="D8467" s="61"/>
      <c r="E8467" s="61"/>
      <c r="F8467" s="61"/>
      <c r="G8467" s="61"/>
      <c r="H8467" s="61"/>
      <c r="I8467" s="61"/>
      <c r="J8467" s="61"/>
      <c r="K8467" s="61"/>
    </row>
    <row r="8468" spans="1:11">
      <c r="A8468" s="62" t="str">
        <f>IF(Encodage!A8468="","",IF(COUNTIF($A$2:A8467,Encodage!A8468),"",IF(AND(Encodage!A8468&gt;=$G$2,Encodage!A8468&lt;=$H$2),Encodage!B8468,"")))</f>
        <v/>
      </c>
      <c r="B8468" s="62" t="str">
        <f>IF(A8468="","",IF(COUNTIF($A$2:B8467,Encodage!B8468)&gt;0,"",IF(AND(Encodage!B8468&gt;=$G$2,Encodage!A8468&lt;=$H$2),Encodage!C8468,"")))</f>
        <v/>
      </c>
      <c r="C8468" s="62"/>
      <c r="D8468" s="61"/>
      <c r="E8468" s="61"/>
      <c r="F8468" s="61"/>
      <c r="G8468" s="61"/>
      <c r="H8468" s="61"/>
      <c r="I8468" s="61"/>
      <c r="J8468" s="61"/>
      <c r="K8468" s="61"/>
    </row>
    <row r="8469" spans="1:11">
      <c r="A8469" s="62" t="str">
        <f>IF(Encodage!A8469="","",IF(COUNTIF($A$2:A8468,Encodage!A8469),"",IF(AND(Encodage!A8469&gt;=$G$2,Encodage!A8469&lt;=$H$2),Encodage!B8469,"")))</f>
        <v/>
      </c>
      <c r="B8469" s="62" t="str">
        <f>IF(A8469="","",IF(COUNTIF($A$2:B8468,Encodage!B8469)&gt;0,"",IF(AND(Encodage!B8469&gt;=$G$2,Encodage!A8469&lt;=$H$2),Encodage!C8469,"")))</f>
        <v/>
      </c>
      <c r="C8469" s="62"/>
      <c r="D8469" s="61"/>
      <c r="E8469" s="61"/>
      <c r="F8469" s="61"/>
      <c r="G8469" s="61"/>
      <c r="H8469" s="61"/>
      <c r="I8469" s="61"/>
      <c r="J8469" s="61"/>
      <c r="K8469" s="61"/>
    </row>
    <row r="8470" spans="1:11">
      <c r="A8470" s="62" t="str">
        <f>IF(Encodage!A8470="","",IF(COUNTIF($A$2:A8469,Encodage!A8470),"",IF(AND(Encodage!A8470&gt;=$G$2,Encodage!A8470&lt;=$H$2),Encodage!B8470,"")))</f>
        <v/>
      </c>
      <c r="B8470" s="62" t="str">
        <f>IF(A8470="","",IF(COUNTIF($A$2:B8469,Encodage!B8470)&gt;0,"",IF(AND(Encodage!B8470&gt;=$G$2,Encodage!A8470&lt;=$H$2),Encodage!C8470,"")))</f>
        <v/>
      </c>
      <c r="C8470" s="62"/>
      <c r="D8470" s="61"/>
      <c r="E8470" s="61"/>
      <c r="F8470" s="61"/>
      <c r="G8470" s="61"/>
      <c r="H8470" s="61"/>
      <c r="I8470" s="61"/>
      <c r="J8470" s="61"/>
      <c r="K8470" s="61"/>
    </row>
    <row r="8471" spans="1:11">
      <c r="A8471" s="62" t="str">
        <f>IF(Encodage!A8471="","",IF(COUNTIF($A$2:A8470,Encodage!A8471),"",IF(AND(Encodage!A8471&gt;=$G$2,Encodage!A8471&lt;=$H$2),Encodage!B8471,"")))</f>
        <v/>
      </c>
      <c r="B8471" s="62" t="str">
        <f>IF(A8471="","",IF(COUNTIF($A$2:B8470,Encodage!B8471)&gt;0,"",IF(AND(Encodage!B8471&gt;=$G$2,Encodage!A8471&lt;=$H$2),Encodage!C8471,"")))</f>
        <v/>
      </c>
      <c r="C8471" s="62"/>
      <c r="D8471" s="61"/>
      <c r="E8471" s="61"/>
      <c r="F8471" s="61"/>
      <c r="G8471" s="61"/>
      <c r="H8471" s="61"/>
      <c r="I8471" s="61"/>
      <c r="J8471" s="61"/>
      <c r="K8471" s="61"/>
    </row>
    <row r="8472" spans="1:11">
      <c r="A8472" s="62" t="str">
        <f>IF(Encodage!A8472="","",IF(COUNTIF($A$2:A8471,Encodage!A8472),"",IF(AND(Encodage!A8472&gt;=$G$2,Encodage!A8472&lt;=$H$2),Encodage!B8472,"")))</f>
        <v/>
      </c>
      <c r="B8472" s="62" t="str">
        <f>IF(A8472="","",IF(COUNTIF($A$2:B8471,Encodage!B8472)&gt;0,"",IF(AND(Encodage!B8472&gt;=$G$2,Encodage!A8472&lt;=$H$2),Encodage!C8472,"")))</f>
        <v/>
      </c>
      <c r="C8472" s="62"/>
      <c r="D8472" s="61"/>
      <c r="E8472" s="61"/>
      <c r="F8472" s="61"/>
      <c r="G8472" s="61"/>
      <c r="H8472" s="61"/>
      <c r="I8472" s="61"/>
      <c r="J8472" s="61"/>
      <c r="K8472" s="61"/>
    </row>
    <row r="8473" spans="1:11">
      <c r="A8473" s="62" t="str">
        <f>IF(Encodage!A8473="","",IF(COUNTIF($A$2:A8472,Encodage!A8473),"",IF(AND(Encodage!A8473&gt;=$G$2,Encodage!A8473&lt;=$H$2),Encodage!B8473,"")))</f>
        <v/>
      </c>
      <c r="B8473" s="62" t="str">
        <f>IF(A8473="","",IF(COUNTIF($A$2:B8472,Encodage!B8473)&gt;0,"",IF(AND(Encodage!B8473&gt;=$G$2,Encodage!A8473&lt;=$H$2),Encodage!C8473,"")))</f>
        <v/>
      </c>
      <c r="C8473" s="62"/>
      <c r="D8473" s="61"/>
      <c r="E8473" s="61"/>
      <c r="F8473" s="61"/>
      <c r="G8473" s="61"/>
      <c r="H8473" s="61"/>
      <c r="I8473" s="61"/>
      <c r="J8473" s="61"/>
      <c r="K8473" s="61"/>
    </row>
    <row r="8474" spans="1:11">
      <c r="A8474" s="62" t="str">
        <f>IF(Encodage!A8474="","",IF(COUNTIF($A$2:A8473,Encodage!A8474),"",IF(AND(Encodage!A8474&gt;=$G$2,Encodage!A8474&lt;=$H$2),Encodage!B8474,"")))</f>
        <v/>
      </c>
      <c r="B8474" s="62" t="str">
        <f>IF(A8474="","",IF(COUNTIF($A$2:B8473,Encodage!B8474)&gt;0,"",IF(AND(Encodage!B8474&gt;=$G$2,Encodage!A8474&lt;=$H$2),Encodage!C8474,"")))</f>
        <v/>
      </c>
      <c r="C8474" s="62"/>
      <c r="D8474" s="61"/>
      <c r="E8474" s="61"/>
      <c r="F8474" s="61"/>
      <c r="G8474" s="61"/>
      <c r="H8474" s="61"/>
      <c r="I8474" s="61"/>
      <c r="J8474" s="61"/>
      <c r="K8474" s="61"/>
    </row>
    <row r="8475" spans="1:11">
      <c r="A8475" s="62" t="str">
        <f>IF(Encodage!A8475="","",IF(COUNTIF($A$2:A8474,Encodage!A8475),"",IF(AND(Encodage!A8475&gt;=$G$2,Encodage!A8475&lt;=$H$2),Encodage!B8475,"")))</f>
        <v/>
      </c>
      <c r="B8475" s="62" t="str">
        <f>IF(A8475="","",IF(COUNTIF($A$2:B8474,Encodage!B8475)&gt;0,"",IF(AND(Encodage!B8475&gt;=$G$2,Encodage!A8475&lt;=$H$2),Encodage!C8475,"")))</f>
        <v/>
      </c>
      <c r="C8475" s="62"/>
      <c r="D8475" s="61"/>
      <c r="E8475" s="61"/>
      <c r="F8475" s="61"/>
      <c r="G8475" s="61"/>
      <c r="H8475" s="61"/>
      <c r="I8475" s="61"/>
      <c r="J8475" s="61"/>
      <c r="K8475" s="61"/>
    </row>
    <row r="8476" spans="1:11">
      <c r="A8476" s="62" t="str">
        <f>IF(Encodage!A8476="","",IF(COUNTIF($A$2:A8475,Encodage!A8476),"",IF(AND(Encodage!A8476&gt;=$G$2,Encodage!A8476&lt;=$H$2),Encodage!B8476,"")))</f>
        <v/>
      </c>
      <c r="B8476" s="62" t="str">
        <f>IF(A8476="","",IF(COUNTIF($A$2:B8475,Encodage!B8476)&gt;0,"",IF(AND(Encodage!B8476&gt;=$G$2,Encodage!A8476&lt;=$H$2),Encodage!C8476,"")))</f>
        <v/>
      </c>
      <c r="C8476" s="62"/>
      <c r="D8476" s="61"/>
      <c r="E8476" s="61"/>
      <c r="F8476" s="61"/>
      <c r="G8476" s="61"/>
      <c r="H8476" s="61"/>
      <c r="I8476" s="61"/>
      <c r="J8476" s="61"/>
      <c r="K8476" s="61"/>
    </row>
    <row r="8477" spans="1:11">
      <c r="A8477" s="62" t="str">
        <f>IF(Encodage!A8477="","",IF(COUNTIF($A$2:A8476,Encodage!A8477),"",IF(AND(Encodage!A8477&gt;=$G$2,Encodage!A8477&lt;=$H$2),Encodage!B8477,"")))</f>
        <v/>
      </c>
      <c r="B8477" s="62" t="str">
        <f>IF(A8477="","",IF(COUNTIF($A$2:B8476,Encodage!B8477)&gt;0,"",IF(AND(Encodage!B8477&gt;=$G$2,Encodage!A8477&lt;=$H$2),Encodage!C8477,"")))</f>
        <v/>
      </c>
      <c r="C8477" s="62"/>
      <c r="D8477" s="61"/>
      <c r="E8477" s="61"/>
      <c r="F8477" s="61"/>
      <c r="G8477" s="61"/>
      <c r="H8477" s="61"/>
      <c r="I8477" s="61"/>
      <c r="J8477" s="61"/>
      <c r="K8477" s="61"/>
    </row>
    <row r="8478" spans="1:11">
      <c r="A8478" s="62" t="str">
        <f>IF(Encodage!A8478="","",IF(COUNTIF($A$2:A8477,Encodage!A8478),"",IF(AND(Encodage!A8478&gt;=$G$2,Encodage!A8478&lt;=$H$2),Encodage!B8478,"")))</f>
        <v/>
      </c>
      <c r="B8478" s="62" t="str">
        <f>IF(A8478="","",IF(COUNTIF($A$2:B8477,Encodage!B8478)&gt;0,"",IF(AND(Encodage!B8478&gt;=$G$2,Encodage!A8478&lt;=$H$2),Encodage!C8478,"")))</f>
        <v/>
      </c>
      <c r="C8478" s="62"/>
      <c r="D8478" s="61"/>
      <c r="E8478" s="61"/>
      <c r="F8478" s="61"/>
      <c r="G8478" s="61"/>
      <c r="H8478" s="61"/>
      <c r="I8478" s="61"/>
      <c r="J8478" s="61"/>
      <c r="K8478" s="61"/>
    </row>
    <row r="8479" spans="1:11">
      <c r="A8479" s="62" t="str">
        <f>IF(Encodage!A8479="","",IF(COUNTIF($A$2:A8478,Encodage!A8479),"",IF(AND(Encodage!A8479&gt;=$G$2,Encodage!A8479&lt;=$H$2),Encodage!B8479,"")))</f>
        <v/>
      </c>
      <c r="B8479" s="62" t="str">
        <f>IF(A8479="","",IF(COUNTIF($A$2:B8478,Encodage!B8479)&gt;0,"",IF(AND(Encodage!B8479&gt;=$G$2,Encodage!A8479&lt;=$H$2),Encodage!C8479,"")))</f>
        <v/>
      </c>
      <c r="C8479" s="62"/>
      <c r="D8479" s="61"/>
      <c r="E8479" s="61"/>
      <c r="F8479" s="61"/>
      <c r="G8479" s="61"/>
      <c r="H8479" s="61"/>
      <c r="I8479" s="61"/>
      <c r="J8479" s="61"/>
      <c r="K8479" s="61"/>
    </row>
    <row r="8480" spans="1:11">
      <c r="A8480" s="62" t="str">
        <f>IF(Encodage!A8480="","",IF(COUNTIF($A$2:A8479,Encodage!A8480),"",IF(AND(Encodage!A8480&gt;=$G$2,Encodage!A8480&lt;=$H$2),Encodage!B8480,"")))</f>
        <v/>
      </c>
      <c r="B8480" s="62" t="str">
        <f>IF(A8480="","",IF(COUNTIF($A$2:B8479,Encodage!B8480)&gt;0,"",IF(AND(Encodage!B8480&gt;=$G$2,Encodage!A8480&lt;=$H$2),Encodage!C8480,"")))</f>
        <v/>
      </c>
      <c r="C8480" s="62"/>
      <c r="D8480" s="61"/>
      <c r="E8480" s="61"/>
      <c r="F8480" s="61"/>
      <c r="G8480" s="61"/>
      <c r="H8480" s="61"/>
      <c r="I8480" s="61"/>
      <c r="J8480" s="61"/>
      <c r="K8480" s="61"/>
    </row>
    <row r="8481" spans="1:11">
      <c r="A8481" s="62" t="str">
        <f>IF(Encodage!A8481="","",IF(COUNTIF($A$2:A8480,Encodage!A8481),"",IF(AND(Encodage!A8481&gt;=$G$2,Encodage!A8481&lt;=$H$2),Encodage!B8481,"")))</f>
        <v/>
      </c>
      <c r="B8481" s="62" t="str">
        <f>IF(A8481="","",IF(COUNTIF($A$2:B8480,Encodage!B8481)&gt;0,"",IF(AND(Encodage!B8481&gt;=$G$2,Encodage!A8481&lt;=$H$2),Encodage!C8481,"")))</f>
        <v/>
      </c>
      <c r="C8481" s="62"/>
      <c r="D8481" s="61"/>
      <c r="E8481" s="61"/>
      <c r="F8481" s="61"/>
      <c r="G8481" s="61"/>
      <c r="H8481" s="61"/>
      <c r="I8481" s="61"/>
      <c r="J8481" s="61"/>
      <c r="K8481" s="61"/>
    </row>
    <row r="8482" spans="1:11">
      <c r="A8482" s="62" t="str">
        <f>IF(Encodage!A8482="","",IF(COUNTIF($A$2:A8481,Encodage!A8482),"",IF(AND(Encodage!A8482&gt;=$G$2,Encodage!A8482&lt;=$H$2),Encodage!B8482,"")))</f>
        <v/>
      </c>
      <c r="B8482" s="62" t="str">
        <f>IF(A8482="","",IF(COUNTIF($A$2:B8481,Encodage!B8482)&gt;0,"",IF(AND(Encodage!B8482&gt;=$G$2,Encodage!A8482&lt;=$H$2),Encodage!C8482,"")))</f>
        <v/>
      </c>
      <c r="C8482" s="62"/>
      <c r="D8482" s="61"/>
      <c r="E8482" s="61"/>
      <c r="F8482" s="61"/>
      <c r="G8482" s="61"/>
      <c r="H8482" s="61"/>
      <c r="I8482" s="61"/>
      <c r="J8482" s="61"/>
      <c r="K8482" s="61"/>
    </row>
    <row r="8483" spans="1:11">
      <c r="A8483" s="62" t="str">
        <f>IF(Encodage!A8483="","",IF(COUNTIF($A$2:A8482,Encodage!A8483),"",IF(AND(Encodage!A8483&gt;=$G$2,Encodage!A8483&lt;=$H$2),Encodage!B8483,"")))</f>
        <v/>
      </c>
      <c r="B8483" s="62" t="str">
        <f>IF(A8483="","",IF(COUNTIF($A$2:B8482,Encodage!B8483)&gt;0,"",IF(AND(Encodage!B8483&gt;=$G$2,Encodage!A8483&lt;=$H$2),Encodage!C8483,"")))</f>
        <v/>
      </c>
      <c r="C8483" s="62"/>
      <c r="D8483" s="61"/>
      <c r="E8483" s="61"/>
      <c r="F8483" s="61"/>
      <c r="G8483" s="61"/>
      <c r="H8483" s="61"/>
      <c r="I8483" s="61"/>
      <c r="J8483" s="61"/>
      <c r="K8483" s="61"/>
    </row>
    <row r="8484" spans="1:11">
      <c r="A8484" s="62" t="str">
        <f>IF(Encodage!A8484="","",IF(COUNTIF($A$2:A8483,Encodage!A8484),"",IF(AND(Encodage!A8484&gt;=$G$2,Encodage!A8484&lt;=$H$2),Encodage!B8484,"")))</f>
        <v/>
      </c>
      <c r="B8484" s="62" t="str">
        <f>IF(A8484="","",IF(COUNTIF($A$2:B8483,Encodage!B8484)&gt;0,"",IF(AND(Encodage!B8484&gt;=$G$2,Encodage!A8484&lt;=$H$2),Encodage!C8484,"")))</f>
        <v/>
      </c>
      <c r="C8484" s="62"/>
      <c r="D8484" s="61"/>
      <c r="E8484" s="61"/>
      <c r="F8484" s="61"/>
      <c r="G8484" s="61"/>
      <c r="H8484" s="61"/>
      <c r="I8484" s="61"/>
      <c r="J8484" s="61"/>
      <c r="K8484" s="61"/>
    </row>
    <row r="8485" spans="1:11">
      <c r="A8485" s="62" t="str">
        <f>IF(Encodage!A8485="","",IF(COUNTIF($A$2:A8484,Encodage!A8485),"",IF(AND(Encodage!A8485&gt;=$G$2,Encodage!A8485&lt;=$H$2),Encodage!B8485,"")))</f>
        <v/>
      </c>
      <c r="B8485" s="62" t="str">
        <f>IF(A8485="","",IF(COUNTIF($A$2:B8484,Encodage!B8485)&gt;0,"",IF(AND(Encodage!B8485&gt;=$G$2,Encodage!A8485&lt;=$H$2),Encodage!C8485,"")))</f>
        <v/>
      </c>
      <c r="C8485" s="62"/>
      <c r="D8485" s="61"/>
      <c r="E8485" s="61"/>
      <c r="F8485" s="61"/>
      <c r="G8485" s="61"/>
      <c r="H8485" s="61"/>
      <c r="I8485" s="61"/>
      <c r="J8485" s="61"/>
      <c r="K8485" s="61"/>
    </row>
    <row r="8486" spans="1:11">
      <c r="A8486" s="62" t="str">
        <f>IF(Encodage!A8486="","",IF(COUNTIF($A$2:A8485,Encodage!A8486),"",IF(AND(Encodage!A8486&gt;=$G$2,Encodage!A8486&lt;=$H$2),Encodage!B8486,"")))</f>
        <v/>
      </c>
      <c r="B8486" s="62" t="str">
        <f>IF(A8486="","",IF(COUNTIF($A$2:B8485,Encodage!B8486)&gt;0,"",IF(AND(Encodage!B8486&gt;=$G$2,Encodage!A8486&lt;=$H$2),Encodage!C8486,"")))</f>
        <v/>
      </c>
      <c r="C8486" s="62"/>
      <c r="D8486" s="61"/>
      <c r="E8486" s="61"/>
      <c r="F8486" s="61"/>
      <c r="G8486" s="61"/>
      <c r="H8486" s="61"/>
      <c r="I8486" s="61"/>
      <c r="J8486" s="61"/>
      <c r="K8486" s="61"/>
    </row>
    <row r="8487" spans="1:11">
      <c r="A8487" s="62" t="str">
        <f>IF(Encodage!A8487="","",IF(COUNTIF($A$2:A8486,Encodage!A8487),"",IF(AND(Encodage!A8487&gt;=$G$2,Encodage!A8487&lt;=$H$2),Encodage!B8487,"")))</f>
        <v/>
      </c>
      <c r="B8487" s="62" t="str">
        <f>IF(A8487="","",IF(COUNTIF($A$2:B8486,Encodage!B8487)&gt;0,"",IF(AND(Encodage!B8487&gt;=$G$2,Encodage!A8487&lt;=$H$2),Encodage!C8487,"")))</f>
        <v/>
      </c>
      <c r="C8487" s="62"/>
      <c r="D8487" s="61"/>
      <c r="E8487" s="61"/>
      <c r="F8487" s="61"/>
      <c r="G8487" s="61"/>
      <c r="H8487" s="61"/>
      <c r="I8487" s="61"/>
      <c r="J8487" s="61"/>
      <c r="K8487" s="61"/>
    </row>
    <row r="8488" spans="1:11">
      <c r="A8488" s="62" t="str">
        <f>IF(Encodage!A8488="","",IF(COUNTIF($A$2:A8487,Encodage!A8488),"",IF(AND(Encodage!A8488&gt;=$G$2,Encodage!A8488&lt;=$H$2),Encodage!B8488,"")))</f>
        <v/>
      </c>
      <c r="B8488" s="62" t="str">
        <f>IF(A8488="","",IF(COUNTIF($A$2:B8487,Encodage!B8488)&gt;0,"",IF(AND(Encodage!B8488&gt;=$G$2,Encodage!A8488&lt;=$H$2),Encodage!C8488,"")))</f>
        <v/>
      </c>
      <c r="C8488" s="62"/>
      <c r="D8488" s="61"/>
      <c r="E8488" s="61"/>
      <c r="F8488" s="61"/>
      <c r="G8488" s="61"/>
      <c r="H8488" s="61"/>
      <c r="I8488" s="61"/>
      <c r="J8488" s="61"/>
      <c r="K8488" s="61"/>
    </row>
    <row r="8489" spans="1:11">
      <c r="A8489" s="62" t="str">
        <f>IF(Encodage!A8489="","",IF(COUNTIF($A$2:A8488,Encodage!A8489),"",IF(AND(Encodage!A8489&gt;=$G$2,Encodage!A8489&lt;=$H$2),Encodage!B8489,"")))</f>
        <v/>
      </c>
      <c r="B8489" s="62" t="str">
        <f>IF(A8489="","",IF(COUNTIF($A$2:B8488,Encodage!B8489)&gt;0,"",IF(AND(Encodage!B8489&gt;=$G$2,Encodage!A8489&lt;=$H$2),Encodage!C8489,"")))</f>
        <v/>
      </c>
      <c r="C8489" s="62"/>
      <c r="D8489" s="61"/>
      <c r="E8489" s="61"/>
      <c r="F8489" s="61"/>
      <c r="G8489" s="61"/>
      <c r="H8489" s="61"/>
      <c r="I8489" s="61"/>
      <c r="J8489" s="61"/>
      <c r="K8489" s="61"/>
    </row>
    <row r="8490" spans="1:11">
      <c r="A8490" s="62" t="str">
        <f>IF(Encodage!A8490="","",IF(COUNTIF($A$2:A8489,Encodage!A8490),"",IF(AND(Encodage!A8490&gt;=$G$2,Encodage!A8490&lt;=$H$2),Encodage!B8490,"")))</f>
        <v/>
      </c>
      <c r="B8490" s="62" t="str">
        <f>IF(A8490="","",IF(COUNTIF($A$2:B8489,Encodage!B8490)&gt;0,"",IF(AND(Encodage!B8490&gt;=$G$2,Encodage!A8490&lt;=$H$2),Encodage!C8490,"")))</f>
        <v/>
      </c>
      <c r="C8490" s="62"/>
      <c r="D8490" s="61"/>
      <c r="E8490" s="61"/>
      <c r="F8490" s="61"/>
      <c r="G8490" s="61"/>
      <c r="H8490" s="61"/>
      <c r="I8490" s="61"/>
      <c r="J8490" s="61"/>
      <c r="K8490" s="61"/>
    </row>
    <row r="8491" spans="1:11">
      <c r="A8491" s="62" t="str">
        <f>IF(Encodage!A8491="","",IF(COUNTIF($A$2:A8490,Encodage!A8491),"",IF(AND(Encodage!A8491&gt;=$G$2,Encodage!A8491&lt;=$H$2),Encodage!B8491,"")))</f>
        <v/>
      </c>
      <c r="B8491" s="62" t="str">
        <f>IF(A8491="","",IF(COUNTIF($A$2:B8490,Encodage!B8491)&gt;0,"",IF(AND(Encodage!B8491&gt;=$G$2,Encodage!A8491&lt;=$H$2),Encodage!C8491,"")))</f>
        <v/>
      </c>
      <c r="C8491" s="62"/>
      <c r="D8491" s="61"/>
      <c r="E8491" s="61"/>
      <c r="F8491" s="61"/>
      <c r="G8491" s="61"/>
      <c r="H8491" s="61"/>
      <c r="I8491" s="61"/>
      <c r="J8491" s="61"/>
      <c r="K8491" s="61"/>
    </row>
    <row r="8492" spans="1:11">
      <c r="A8492" s="62" t="str">
        <f>IF(Encodage!A8492="","",IF(COUNTIF($A$2:A8491,Encodage!A8492),"",IF(AND(Encodage!A8492&gt;=$G$2,Encodage!A8492&lt;=$H$2),Encodage!B8492,"")))</f>
        <v/>
      </c>
      <c r="B8492" s="62" t="str">
        <f>IF(A8492="","",IF(COUNTIF($A$2:B8491,Encodage!B8492)&gt;0,"",IF(AND(Encodage!B8492&gt;=$G$2,Encodage!A8492&lt;=$H$2),Encodage!C8492,"")))</f>
        <v/>
      </c>
      <c r="C8492" s="62"/>
      <c r="D8492" s="61"/>
      <c r="E8492" s="61"/>
      <c r="F8492" s="61"/>
      <c r="G8492" s="61"/>
      <c r="H8492" s="61"/>
      <c r="I8492" s="61"/>
      <c r="J8492" s="61"/>
      <c r="K8492" s="61"/>
    </row>
    <row r="8493" spans="1:11">
      <c r="A8493" s="62" t="str">
        <f>IF(Encodage!A8493="","",IF(COUNTIF($A$2:A8492,Encodage!A8493),"",IF(AND(Encodage!A8493&gt;=$G$2,Encodage!A8493&lt;=$H$2),Encodage!B8493,"")))</f>
        <v/>
      </c>
      <c r="B8493" s="62" t="str">
        <f>IF(A8493="","",IF(COUNTIF($A$2:B8492,Encodage!B8493)&gt;0,"",IF(AND(Encodage!B8493&gt;=$G$2,Encodage!A8493&lt;=$H$2),Encodage!C8493,"")))</f>
        <v/>
      </c>
      <c r="C8493" s="62"/>
      <c r="D8493" s="61"/>
      <c r="E8493" s="61"/>
      <c r="F8493" s="61"/>
      <c r="G8493" s="61"/>
      <c r="H8493" s="61"/>
      <c r="I8493" s="61"/>
      <c r="J8493" s="61"/>
      <c r="K8493" s="61"/>
    </row>
    <row r="8494" spans="1:11">
      <c r="A8494" s="62" t="str">
        <f>IF(Encodage!A8494="","",IF(COUNTIF($A$2:A8493,Encodage!A8494),"",IF(AND(Encodage!A8494&gt;=$G$2,Encodage!A8494&lt;=$H$2),Encodage!B8494,"")))</f>
        <v/>
      </c>
      <c r="B8494" s="62" t="str">
        <f>IF(A8494="","",IF(COUNTIF($A$2:B8493,Encodage!B8494)&gt;0,"",IF(AND(Encodage!B8494&gt;=$G$2,Encodage!A8494&lt;=$H$2),Encodage!C8494,"")))</f>
        <v/>
      </c>
      <c r="C8494" s="62"/>
      <c r="D8494" s="61"/>
      <c r="E8494" s="61"/>
      <c r="F8494" s="61"/>
      <c r="G8494" s="61"/>
      <c r="H8494" s="61"/>
      <c r="I8494" s="61"/>
      <c r="J8494" s="61"/>
      <c r="K8494" s="61"/>
    </row>
    <row r="8495" spans="1:11">
      <c r="A8495" s="62" t="str">
        <f>IF(Encodage!A8495="","",IF(COUNTIF($A$2:A8494,Encodage!A8495),"",IF(AND(Encodage!A8495&gt;=$G$2,Encodage!A8495&lt;=$H$2),Encodage!B8495,"")))</f>
        <v/>
      </c>
      <c r="B8495" s="62" t="str">
        <f>IF(A8495="","",IF(COUNTIF($A$2:B8494,Encodage!B8495)&gt;0,"",IF(AND(Encodage!B8495&gt;=$G$2,Encodage!A8495&lt;=$H$2),Encodage!C8495,"")))</f>
        <v/>
      </c>
      <c r="C8495" s="62"/>
      <c r="D8495" s="61"/>
      <c r="E8495" s="61"/>
      <c r="F8495" s="61"/>
      <c r="G8495" s="61"/>
      <c r="H8495" s="61"/>
      <c r="I8495" s="61"/>
      <c r="J8495" s="61"/>
      <c r="K8495" s="61"/>
    </row>
    <row r="8496" spans="1:11">
      <c r="A8496" s="62" t="str">
        <f>IF(Encodage!A8496="","",IF(COUNTIF($A$2:A8495,Encodage!A8496),"",IF(AND(Encodage!A8496&gt;=$G$2,Encodage!A8496&lt;=$H$2),Encodage!B8496,"")))</f>
        <v/>
      </c>
      <c r="B8496" s="62" t="str">
        <f>IF(A8496="","",IF(COUNTIF($A$2:B8495,Encodage!B8496)&gt;0,"",IF(AND(Encodage!B8496&gt;=$G$2,Encodage!A8496&lt;=$H$2),Encodage!C8496,"")))</f>
        <v/>
      </c>
      <c r="C8496" s="62"/>
      <c r="D8496" s="61"/>
      <c r="E8496" s="61"/>
      <c r="F8496" s="61"/>
      <c r="G8496" s="61"/>
      <c r="H8496" s="61"/>
      <c r="I8496" s="61"/>
      <c r="J8496" s="61"/>
      <c r="K8496" s="61"/>
    </row>
    <row r="8497" spans="1:11">
      <c r="A8497" s="62" t="str">
        <f>IF(Encodage!A8497="","",IF(COUNTIF($A$2:A8496,Encodage!A8497),"",IF(AND(Encodage!A8497&gt;=$G$2,Encodage!A8497&lt;=$H$2),Encodage!B8497,"")))</f>
        <v/>
      </c>
      <c r="B8497" s="62" t="str">
        <f>IF(A8497="","",IF(COUNTIF($A$2:B8496,Encodage!B8497)&gt;0,"",IF(AND(Encodage!B8497&gt;=$G$2,Encodage!A8497&lt;=$H$2),Encodage!C8497,"")))</f>
        <v/>
      </c>
      <c r="C8497" s="62"/>
      <c r="D8497" s="61"/>
      <c r="E8497" s="61"/>
      <c r="F8497" s="61"/>
      <c r="G8497" s="61"/>
      <c r="H8497" s="61"/>
      <c r="I8497" s="61"/>
      <c r="J8497" s="61"/>
      <c r="K8497" s="61"/>
    </row>
    <row r="8498" spans="1:11">
      <c r="A8498" s="62" t="str">
        <f>IF(Encodage!A8498="","",IF(COUNTIF($A$2:A8497,Encodage!A8498),"",IF(AND(Encodage!A8498&gt;=$G$2,Encodage!A8498&lt;=$H$2),Encodage!B8498,"")))</f>
        <v/>
      </c>
      <c r="B8498" s="62" t="str">
        <f>IF(A8498="","",IF(COUNTIF($A$2:B8497,Encodage!B8498)&gt;0,"",IF(AND(Encodage!B8498&gt;=$G$2,Encodage!A8498&lt;=$H$2),Encodage!C8498,"")))</f>
        <v/>
      </c>
      <c r="C8498" s="62"/>
      <c r="D8498" s="61"/>
      <c r="E8498" s="61"/>
      <c r="F8498" s="61"/>
      <c r="G8498" s="61"/>
      <c r="H8498" s="61"/>
      <c r="I8498" s="61"/>
      <c r="J8498" s="61"/>
      <c r="K8498" s="61"/>
    </row>
    <row r="8499" spans="1:11">
      <c r="A8499" s="62" t="str">
        <f>IF(Encodage!A8499="","",IF(COUNTIF($A$2:A8498,Encodage!A8499),"",IF(AND(Encodage!A8499&gt;=$G$2,Encodage!A8499&lt;=$H$2),Encodage!B8499,"")))</f>
        <v/>
      </c>
      <c r="B8499" s="62" t="str">
        <f>IF(A8499="","",IF(COUNTIF($A$2:B8498,Encodage!B8499)&gt;0,"",IF(AND(Encodage!B8499&gt;=$G$2,Encodage!A8499&lt;=$H$2),Encodage!C8499,"")))</f>
        <v/>
      </c>
      <c r="C8499" s="62"/>
      <c r="D8499" s="61"/>
      <c r="E8499" s="61"/>
      <c r="F8499" s="61"/>
      <c r="G8499" s="61"/>
      <c r="H8499" s="61"/>
      <c r="I8499" s="61"/>
      <c r="J8499" s="61"/>
      <c r="K8499" s="61"/>
    </row>
    <row r="8500" spans="1:11">
      <c r="A8500" s="62" t="str">
        <f>IF(Encodage!A8500="","",IF(COUNTIF($A$2:A8499,Encodage!A8500),"",IF(AND(Encodage!A8500&gt;=$G$2,Encodage!A8500&lt;=$H$2),Encodage!B8500,"")))</f>
        <v/>
      </c>
      <c r="B8500" s="62" t="str">
        <f>IF(A8500="","",IF(COUNTIF($A$2:B8499,Encodage!B8500)&gt;0,"",IF(AND(Encodage!B8500&gt;=$G$2,Encodage!A8500&lt;=$H$2),Encodage!C8500,"")))</f>
        <v/>
      </c>
      <c r="C8500" s="62"/>
      <c r="D8500" s="61"/>
      <c r="E8500" s="61"/>
      <c r="F8500" s="61"/>
      <c r="G8500" s="61"/>
      <c r="H8500" s="61"/>
      <c r="I8500" s="61"/>
      <c r="J8500" s="61"/>
      <c r="K8500" s="61"/>
    </row>
    <row r="8501" spans="1:11">
      <c r="A8501" s="62" t="str">
        <f>IF(Encodage!A8501="","",IF(COUNTIF($A$2:A8500,Encodage!A8501),"",IF(AND(Encodage!A8501&gt;=$G$2,Encodage!A8501&lt;=$H$2),Encodage!B8501,"")))</f>
        <v/>
      </c>
      <c r="B8501" s="62" t="str">
        <f>IF(A8501="","",IF(COUNTIF($A$2:B8500,Encodage!B8501)&gt;0,"",IF(AND(Encodage!B8501&gt;=$G$2,Encodage!A8501&lt;=$H$2),Encodage!C8501,"")))</f>
        <v/>
      </c>
      <c r="C8501" s="62"/>
      <c r="D8501" s="61"/>
      <c r="E8501" s="61"/>
      <c r="F8501" s="61"/>
      <c r="G8501" s="61"/>
      <c r="H8501" s="61"/>
      <c r="I8501" s="61"/>
      <c r="J8501" s="61"/>
      <c r="K8501" s="61"/>
    </row>
    <row r="8502" spans="1:11">
      <c r="A8502" s="62" t="str">
        <f>IF(Encodage!A8502="","",IF(COUNTIF($A$2:A8501,Encodage!A8502),"",IF(AND(Encodage!A8502&gt;=$G$2,Encodage!A8502&lt;=$H$2),Encodage!B8502,"")))</f>
        <v/>
      </c>
      <c r="B8502" s="62" t="str">
        <f>IF(A8502="","",IF(COUNTIF($A$2:B8501,Encodage!B8502)&gt;0,"",IF(AND(Encodage!B8502&gt;=$G$2,Encodage!A8502&lt;=$H$2),Encodage!C8502,"")))</f>
        <v/>
      </c>
      <c r="C8502" s="62"/>
      <c r="D8502" s="61"/>
      <c r="E8502" s="61"/>
      <c r="F8502" s="61"/>
      <c r="G8502" s="61"/>
      <c r="H8502" s="61"/>
      <c r="I8502" s="61"/>
      <c r="J8502" s="61"/>
      <c r="K8502" s="61"/>
    </row>
    <row r="8503" spans="1:11">
      <c r="A8503" s="62" t="str">
        <f>IF(Encodage!A8503="","",IF(COUNTIF($A$2:A8502,Encodage!A8503),"",IF(AND(Encodage!A8503&gt;=$G$2,Encodage!A8503&lt;=$H$2),Encodage!B8503,"")))</f>
        <v/>
      </c>
      <c r="B8503" s="62" t="str">
        <f>IF(A8503="","",IF(COUNTIF($A$2:B8502,Encodage!B8503)&gt;0,"",IF(AND(Encodage!B8503&gt;=$G$2,Encodage!A8503&lt;=$H$2),Encodage!C8503,"")))</f>
        <v/>
      </c>
      <c r="C8503" s="62"/>
      <c r="D8503" s="61"/>
      <c r="E8503" s="61"/>
      <c r="F8503" s="61"/>
      <c r="G8503" s="61"/>
      <c r="H8503" s="61"/>
      <c r="I8503" s="61"/>
      <c r="J8503" s="61"/>
      <c r="K8503" s="61"/>
    </row>
    <row r="8504" spans="1:11">
      <c r="A8504" s="62" t="str">
        <f>IF(Encodage!A8504="","",IF(COUNTIF($A$2:A8503,Encodage!A8504),"",IF(AND(Encodage!A8504&gt;=$G$2,Encodage!A8504&lt;=$H$2),Encodage!B8504,"")))</f>
        <v/>
      </c>
      <c r="B8504" s="62" t="str">
        <f>IF(A8504="","",IF(COUNTIF($A$2:B8503,Encodage!B8504)&gt;0,"",IF(AND(Encodage!B8504&gt;=$G$2,Encodage!A8504&lt;=$H$2),Encodage!C8504,"")))</f>
        <v/>
      </c>
      <c r="C8504" s="62"/>
      <c r="D8504" s="61"/>
      <c r="E8504" s="61"/>
      <c r="F8504" s="61"/>
      <c r="G8504" s="61"/>
      <c r="H8504" s="61"/>
      <c r="I8504" s="61"/>
      <c r="J8504" s="61"/>
      <c r="K8504" s="61"/>
    </row>
    <row r="8505" spans="1:11">
      <c r="A8505" s="62" t="str">
        <f>IF(Encodage!A8505="","",IF(COUNTIF($A$2:A8504,Encodage!A8505),"",IF(AND(Encodage!A8505&gt;=$G$2,Encodage!A8505&lt;=$H$2),Encodage!B8505,"")))</f>
        <v/>
      </c>
      <c r="B8505" s="62" t="str">
        <f>IF(A8505="","",IF(COUNTIF($A$2:B8504,Encodage!B8505)&gt;0,"",IF(AND(Encodage!B8505&gt;=$G$2,Encodage!A8505&lt;=$H$2),Encodage!C8505,"")))</f>
        <v/>
      </c>
      <c r="C8505" s="62"/>
      <c r="D8505" s="61"/>
      <c r="E8505" s="61"/>
      <c r="F8505" s="61"/>
      <c r="G8505" s="61"/>
      <c r="H8505" s="61"/>
      <c r="I8505" s="61"/>
      <c r="J8505" s="61"/>
      <c r="K8505" s="61"/>
    </row>
    <row r="8506" spans="1:11">
      <c r="A8506" s="62" t="str">
        <f>IF(Encodage!A8506="","",IF(COUNTIF($A$2:A8505,Encodage!A8506),"",IF(AND(Encodage!A8506&gt;=$G$2,Encodage!A8506&lt;=$H$2),Encodage!B8506,"")))</f>
        <v/>
      </c>
      <c r="B8506" s="62" t="str">
        <f>IF(A8506="","",IF(COUNTIF($A$2:B8505,Encodage!B8506)&gt;0,"",IF(AND(Encodage!B8506&gt;=$G$2,Encodage!A8506&lt;=$H$2),Encodage!C8506,"")))</f>
        <v/>
      </c>
      <c r="C8506" s="62"/>
      <c r="D8506" s="61"/>
      <c r="E8506" s="61"/>
      <c r="F8506" s="61"/>
      <c r="G8506" s="61"/>
      <c r="H8506" s="61"/>
      <c r="I8506" s="61"/>
      <c r="J8506" s="61"/>
      <c r="K8506" s="61"/>
    </row>
    <row r="8507" spans="1:11">
      <c r="A8507" s="62" t="str">
        <f>IF(Encodage!A8507="","",IF(COUNTIF($A$2:A8506,Encodage!A8507),"",IF(AND(Encodage!A8507&gt;=$G$2,Encodage!A8507&lt;=$H$2),Encodage!B8507,"")))</f>
        <v/>
      </c>
      <c r="B8507" s="62" t="str">
        <f>IF(A8507="","",IF(COUNTIF($A$2:B8506,Encodage!B8507)&gt;0,"",IF(AND(Encodage!B8507&gt;=$G$2,Encodage!A8507&lt;=$H$2),Encodage!C8507,"")))</f>
        <v/>
      </c>
      <c r="C8507" s="62"/>
      <c r="D8507" s="61"/>
      <c r="E8507" s="61"/>
      <c r="F8507" s="61"/>
      <c r="G8507" s="61"/>
      <c r="H8507" s="61"/>
      <c r="I8507" s="61"/>
      <c r="J8507" s="61"/>
      <c r="K8507" s="61"/>
    </row>
    <row r="8508" spans="1:11">
      <c r="A8508" s="62" t="str">
        <f>IF(Encodage!A8508="","",IF(COUNTIF($A$2:A8507,Encodage!A8508),"",IF(AND(Encodage!A8508&gt;=$G$2,Encodage!A8508&lt;=$H$2),Encodage!B8508,"")))</f>
        <v/>
      </c>
      <c r="B8508" s="62" t="str">
        <f>IF(A8508="","",IF(COUNTIF($A$2:B8507,Encodage!B8508)&gt;0,"",IF(AND(Encodage!B8508&gt;=$G$2,Encodage!A8508&lt;=$H$2),Encodage!C8508,"")))</f>
        <v/>
      </c>
      <c r="C8508" s="62"/>
      <c r="D8508" s="61"/>
      <c r="E8508" s="61"/>
      <c r="F8508" s="61"/>
      <c r="G8508" s="61"/>
      <c r="H8508" s="61"/>
      <c r="I8508" s="61"/>
      <c r="J8508" s="61"/>
      <c r="K8508" s="61"/>
    </row>
    <row r="8509" spans="1:11">
      <c r="A8509" s="62" t="str">
        <f>IF(Encodage!A8509="","",IF(COUNTIF($A$2:A8508,Encodage!A8509),"",IF(AND(Encodage!A8509&gt;=$G$2,Encodage!A8509&lt;=$H$2),Encodage!B8509,"")))</f>
        <v/>
      </c>
      <c r="B8509" s="62" t="str">
        <f>IF(A8509="","",IF(COUNTIF($A$2:B8508,Encodage!B8509)&gt;0,"",IF(AND(Encodage!B8509&gt;=$G$2,Encodage!A8509&lt;=$H$2),Encodage!C8509,"")))</f>
        <v/>
      </c>
      <c r="C8509" s="62"/>
      <c r="D8509" s="61"/>
      <c r="E8509" s="61"/>
      <c r="F8509" s="61"/>
      <c r="G8509" s="61"/>
      <c r="H8509" s="61"/>
      <c r="I8509" s="61"/>
      <c r="J8509" s="61"/>
      <c r="K8509" s="61"/>
    </row>
    <row r="8510" spans="1:11">
      <c r="A8510" s="62" t="str">
        <f>IF(Encodage!A8510="","",IF(COUNTIF($A$2:A8509,Encodage!A8510),"",IF(AND(Encodage!A8510&gt;=$G$2,Encodage!A8510&lt;=$H$2),Encodage!B8510,"")))</f>
        <v/>
      </c>
      <c r="B8510" s="62" t="str">
        <f>IF(A8510="","",IF(COUNTIF($A$2:B8509,Encodage!B8510)&gt;0,"",IF(AND(Encodage!B8510&gt;=$G$2,Encodage!A8510&lt;=$H$2),Encodage!C8510,"")))</f>
        <v/>
      </c>
      <c r="C8510" s="62"/>
      <c r="D8510" s="61"/>
      <c r="E8510" s="61"/>
      <c r="F8510" s="61"/>
      <c r="G8510" s="61"/>
      <c r="H8510" s="61"/>
      <c r="I8510" s="61"/>
      <c r="J8510" s="61"/>
      <c r="K8510" s="61"/>
    </row>
    <row r="8511" spans="1:11">
      <c r="A8511" s="62" t="str">
        <f>IF(Encodage!A8511="","",IF(COUNTIF($A$2:A8510,Encodage!A8511),"",IF(AND(Encodage!A8511&gt;=$G$2,Encodage!A8511&lt;=$H$2),Encodage!B8511,"")))</f>
        <v/>
      </c>
      <c r="B8511" s="62" t="str">
        <f>IF(A8511="","",IF(COUNTIF($A$2:B8510,Encodage!B8511)&gt;0,"",IF(AND(Encodage!B8511&gt;=$G$2,Encodage!A8511&lt;=$H$2),Encodage!C8511,"")))</f>
        <v/>
      </c>
      <c r="C8511" s="62"/>
      <c r="D8511" s="61"/>
      <c r="E8511" s="61"/>
      <c r="F8511" s="61"/>
      <c r="G8511" s="61"/>
      <c r="H8511" s="61"/>
      <c r="I8511" s="61"/>
      <c r="J8511" s="61"/>
      <c r="K8511" s="61"/>
    </row>
    <row r="8512" spans="1:11">
      <c r="A8512" s="62" t="str">
        <f>IF(Encodage!A8512="","",IF(COUNTIF($A$2:A8511,Encodage!A8512),"",IF(AND(Encodage!A8512&gt;=$G$2,Encodage!A8512&lt;=$H$2),Encodage!B8512,"")))</f>
        <v/>
      </c>
      <c r="B8512" s="62" t="str">
        <f>IF(A8512="","",IF(COUNTIF($A$2:B8511,Encodage!B8512)&gt;0,"",IF(AND(Encodage!B8512&gt;=$G$2,Encodage!A8512&lt;=$H$2),Encodage!C8512,"")))</f>
        <v/>
      </c>
      <c r="C8512" s="62"/>
      <c r="D8512" s="61"/>
      <c r="E8512" s="61"/>
      <c r="F8512" s="61"/>
      <c r="G8512" s="61"/>
      <c r="H8512" s="61"/>
      <c r="I8512" s="61"/>
      <c r="J8512" s="61"/>
      <c r="K8512" s="61"/>
    </row>
    <row r="8513" spans="1:11">
      <c r="A8513" s="62" t="str">
        <f>IF(Encodage!A8513="","",IF(COUNTIF($A$2:A8512,Encodage!A8513),"",IF(AND(Encodage!A8513&gt;=$G$2,Encodage!A8513&lt;=$H$2),Encodage!B8513,"")))</f>
        <v/>
      </c>
      <c r="B8513" s="62" t="str">
        <f>IF(A8513="","",IF(COUNTIF($A$2:B8512,Encodage!B8513)&gt;0,"",IF(AND(Encodage!B8513&gt;=$G$2,Encodage!A8513&lt;=$H$2),Encodage!C8513,"")))</f>
        <v/>
      </c>
      <c r="C8513" s="62"/>
      <c r="D8513" s="61"/>
      <c r="E8513" s="61"/>
      <c r="F8513" s="61"/>
      <c r="G8513" s="61"/>
      <c r="H8513" s="61"/>
      <c r="I8513" s="61"/>
      <c r="J8513" s="61"/>
      <c r="K8513" s="61"/>
    </row>
    <row r="8514" spans="1:11">
      <c r="A8514" s="62" t="str">
        <f>IF(Encodage!A8514="","",IF(COUNTIF($A$2:A8513,Encodage!A8514),"",IF(AND(Encodage!A8514&gt;=$G$2,Encodage!A8514&lt;=$H$2),Encodage!B8514,"")))</f>
        <v/>
      </c>
      <c r="B8514" s="62" t="str">
        <f>IF(A8514="","",IF(COUNTIF($A$2:B8513,Encodage!B8514)&gt;0,"",IF(AND(Encodage!B8514&gt;=$G$2,Encodage!A8514&lt;=$H$2),Encodage!C8514,"")))</f>
        <v/>
      </c>
      <c r="C8514" s="62"/>
      <c r="D8514" s="61"/>
      <c r="E8514" s="61"/>
      <c r="F8514" s="61"/>
      <c r="G8514" s="61"/>
      <c r="H8514" s="61"/>
      <c r="I8514" s="61"/>
      <c r="J8514" s="61"/>
      <c r="K8514" s="61"/>
    </row>
    <row r="8515" spans="1:11">
      <c r="A8515" s="62" t="str">
        <f>IF(Encodage!A8515="","",IF(COUNTIF($A$2:A8514,Encodage!A8515),"",IF(AND(Encodage!A8515&gt;=$G$2,Encodage!A8515&lt;=$H$2),Encodage!B8515,"")))</f>
        <v/>
      </c>
      <c r="B8515" s="62" t="str">
        <f>IF(A8515="","",IF(COUNTIF($A$2:B8514,Encodage!B8515)&gt;0,"",IF(AND(Encodage!B8515&gt;=$G$2,Encodage!A8515&lt;=$H$2),Encodage!C8515,"")))</f>
        <v/>
      </c>
      <c r="C8515" s="62"/>
      <c r="D8515" s="61"/>
      <c r="E8515" s="61"/>
      <c r="F8515" s="61"/>
      <c r="G8515" s="61"/>
      <c r="H8515" s="61"/>
      <c r="I8515" s="61"/>
      <c r="J8515" s="61"/>
      <c r="K8515" s="61"/>
    </row>
    <row r="8516" spans="1:11">
      <c r="A8516" s="62" t="str">
        <f>IF(Encodage!A8516="","",IF(COUNTIF($A$2:A8515,Encodage!A8516),"",IF(AND(Encodage!A8516&gt;=$G$2,Encodage!A8516&lt;=$H$2),Encodage!B8516,"")))</f>
        <v/>
      </c>
      <c r="B8516" s="62" t="str">
        <f>IF(A8516="","",IF(COUNTIF($A$2:B8515,Encodage!B8516)&gt;0,"",IF(AND(Encodage!B8516&gt;=$G$2,Encodage!A8516&lt;=$H$2),Encodage!C8516,"")))</f>
        <v/>
      </c>
      <c r="C8516" s="62"/>
      <c r="D8516" s="61"/>
      <c r="E8516" s="61"/>
      <c r="F8516" s="61"/>
      <c r="G8516" s="61"/>
      <c r="H8516" s="61"/>
      <c r="I8516" s="61"/>
      <c r="J8516" s="61"/>
      <c r="K8516" s="61"/>
    </row>
    <row r="8517" spans="1:11">
      <c r="A8517" s="62" t="str">
        <f>IF(Encodage!A8517="","",IF(COUNTIF($A$2:A8516,Encodage!A8517),"",IF(AND(Encodage!A8517&gt;=$G$2,Encodage!A8517&lt;=$H$2),Encodage!B8517,"")))</f>
        <v/>
      </c>
      <c r="B8517" s="62" t="str">
        <f>IF(A8517="","",IF(COUNTIF($A$2:B8516,Encodage!B8517)&gt;0,"",IF(AND(Encodage!B8517&gt;=$G$2,Encodage!A8517&lt;=$H$2),Encodage!C8517,"")))</f>
        <v/>
      </c>
      <c r="C8517" s="62"/>
      <c r="D8517" s="61"/>
      <c r="E8517" s="61"/>
      <c r="F8517" s="61"/>
      <c r="G8517" s="61"/>
      <c r="H8517" s="61"/>
      <c r="I8517" s="61"/>
      <c r="J8517" s="61"/>
      <c r="K8517" s="61"/>
    </row>
    <row r="8518" spans="1:11">
      <c r="A8518" s="62" t="str">
        <f>IF(Encodage!A8518="","",IF(COUNTIF($A$2:A8517,Encodage!A8518),"",IF(AND(Encodage!A8518&gt;=$G$2,Encodage!A8518&lt;=$H$2),Encodage!B8518,"")))</f>
        <v/>
      </c>
      <c r="B8518" s="62" t="str">
        <f>IF(A8518="","",IF(COUNTIF($A$2:B8517,Encodage!B8518)&gt;0,"",IF(AND(Encodage!B8518&gt;=$G$2,Encodage!A8518&lt;=$H$2),Encodage!C8518,"")))</f>
        <v/>
      </c>
      <c r="C8518" s="62"/>
      <c r="D8518" s="61"/>
      <c r="E8518" s="61"/>
      <c r="F8518" s="61"/>
      <c r="G8518" s="61"/>
      <c r="H8518" s="61"/>
      <c r="I8518" s="61"/>
      <c r="J8518" s="61"/>
      <c r="K8518" s="61"/>
    </row>
    <row r="8519" spans="1:11">
      <c r="A8519" s="62" t="str">
        <f>IF(Encodage!A8519="","",IF(COUNTIF($A$2:A8518,Encodage!A8519),"",IF(AND(Encodage!A8519&gt;=$G$2,Encodage!A8519&lt;=$H$2),Encodage!B8519,"")))</f>
        <v/>
      </c>
      <c r="B8519" s="62" t="str">
        <f>IF(A8519="","",IF(COUNTIF($A$2:B8518,Encodage!B8519)&gt;0,"",IF(AND(Encodage!B8519&gt;=$G$2,Encodage!A8519&lt;=$H$2),Encodage!C8519,"")))</f>
        <v/>
      </c>
      <c r="C8519" s="62"/>
      <c r="D8519" s="61"/>
      <c r="E8519" s="61"/>
      <c r="F8519" s="61"/>
      <c r="G8519" s="61"/>
      <c r="H8519" s="61"/>
      <c r="I8519" s="61"/>
      <c r="J8519" s="61"/>
      <c r="K8519" s="61"/>
    </row>
    <row r="8520" spans="1:11">
      <c r="A8520" s="62" t="str">
        <f>IF(Encodage!A8520="","",IF(COUNTIF($A$2:A8519,Encodage!A8520),"",IF(AND(Encodage!A8520&gt;=$G$2,Encodage!A8520&lt;=$H$2),Encodage!B8520,"")))</f>
        <v/>
      </c>
      <c r="B8520" s="62" t="str">
        <f>IF(A8520="","",IF(COUNTIF($A$2:B8519,Encodage!B8520)&gt;0,"",IF(AND(Encodage!B8520&gt;=$G$2,Encodage!A8520&lt;=$H$2),Encodage!C8520,"")))</f>
        <v/>
      </c>
      <c r="C8520" s="62"/>
      <c r="D8520" s="61"/>
      <c r="E8520" s="61"/>
      <c r="F8520" s="61"/>
      <c r="G8520" s="61"/>
      <c r="H8520" s="61"/>
      <c r="I8520" s="61"/>
      <c r="J8520" s="61"/>
      <c r="K8520" s="61"/>
    </row>
    <row r="8521" spans="1:11">
      <c r="A8521" s="62" t="str">
        <f>IF(Encodage!A8521="","",IF(COUNTIF($A$2:A8520,Encodage!A8521),"",IF(AND(Encodage!A8521&gt;=$G$2,Encodage!A8521&lt;=$H$2),Encodage!B8521,"")))</f>
        <v/>
      </c>
      <c r="B8521" s="62" t="str">
        <f>IF(A8521="","",IF(COUNTIF($A$2:B8520,Encodage!B8521)&gt;0,"",IF(AND(Encodage!B8521&gt;=$G$2,Encodage!A8521&lt;=$H$2),Encodage!C8521,"")))</f>
        <v/>
      </c>
      <c r="C8521" s="62"/>
      <c r="D8521" s="61"/>
      <c r="E8521" s="61"/>
      <c r="F8521" s="61"/>
      <c r="G8521" s="61"/>
      <c r="H8521" s="61"/>
      <c r="I8521" s="61"/>
      <c r="J8521" s="61"/>
      <c r="K8521" s="61"/>
    </row>
    <row r="8522" spans="1:11">
      <c r="A8522" s="62" t="str">
        <f>IF(Encodage!A8522="","",IF(COUNTIF($A$2:A8521,Encodage!A8522),"",IF(AND(Encodage!A8522&gt;=$G$2,Encodage!A8522&lt;=$H$2),Encodage!B8522,"")))</f>
        <v/>
      </c>
      <c r="B8522" s="62" t="str">
        <f>IF(A8522="","",IF(COUNTIF($A$2:B8521,Encodage!B8522)&gt;0,"",IF(AND(Encodage!B8522&gt;=$G$2,Encodage!A8522&lt;=$H$2),Encodage!C8522,"")))</f>
        <v/>
      </c>
      <c r="C8522" s="62"/>
      <c r="D8522" s="61"/>
      <c r="E8522" s="61"/>
      <c r="F8522" s="61"/>
      <c r="G8522" s="61"/>
      <c r="H8522" s="61"/>
      <c r="I8522" s="61"/>
      <c r="J8522" s="61"/>
      <c r="K8522" s="61"/>
    </row>
    <row r="8523" spans="1:11">
      <c r="A8523" s="62" t="str">
        <f>IF(Encodage!A8523="","",IF(COUNTIF($A$2:A8522,Encodage!A8523),"",IF(AND(Encodage!A8523&gt;=$G$2,Encodage!A8523&lt;=$H$2),Encodage!B8523,"")))</f>
        <v/>
      </c>
      <c r="B8523" s="62" t="str">
        <f>IF(A8523="","",IF(COUNTIF($A$2:B8522,Encodage!B8523)&gt;0,"",IF(AND(Encodage!B8523&gt;=$G$2,Encodage!A8523&lt;=$H$2),Encodage!C8523,"")))</f>
        <v/>
      </c>
      <c r="C8523" s="62"/>
      <c r="D8523" s="61"/>
      <c r="E8523" s="61"/>
      <c r="F8523" s="61"/>
      <c r="G8523" s="61"/>
      <c r="H8523" s="61"/>
      <c r="I8523" s="61"/>
      <c r="J8523" s="61"/>
      <c r="K8523" s="61"/>
    </row>
    <row r="8524" spans="1:11">
      <c r="A8524" s="62" t="str">
        <f>IF(Encodage!A8524="","",IF(COUNTIF($A$2:A8523,Encodage!A8524),"",IF(AND(Encodage!A8524&gt;=$G$2,Encodage!A8524&lt;=$H$2),Encodage!B8524,"")))</f>
        <v/>
      </c>
      <c r="B8524" s="62" t="str">
        <f>IF(A8524="","",IF(COUNTIF($A$2:B8523,Encodage!B8524)&gt;0,"",IF(AND(Encodage!B8524&gt;=$G$2,Encodage!A8524&lt;=$H$2),Encodage!C8524,"")))</f>
        <v/>
      </c>
      <c r="C8524" s="62"/>
      <c r="D8524" s="61"/>
      <c r="E8524" s="61"/>
      <c r="F8524" s="61"/>
      <c r="G8524" s="61"/>
      <c r="H8524" s="61"/>
      <c r="I8524" s="61"/>
      <c r="J8524" s="61"/>
      <c r="K8524" s="61"/>
    </row>
    <row r="8525" spans="1:11">
      <c r="A8525" s="62" t="str">
        <f>IF(Encodage!A8525="","",IF(COUNTIF($A$2:A8524,Encodage!A8525),"",IF(AND(Encodage!A8525&gt;=$G$2,Encodage!A8525&lt;=$H$2),Encodage!B8525,"")))</f>
        <v/>
      </c>
      <c r="B8525" s="62" t="str">
        <f>IF(A8525="","",IF(COUNTIF($A$2:B8524,Encodage!B8525)&gt;0,"",IF(AND(Encodage!B8525&gt;=$G$2,Encodage!A8525&lt;=$H$2),Encodage!C8525,"")))</f>
        <v/>
      </c>
      <c r="C8525" s="62"/>
      <c r="D8525" s="61"/>
      <c r="E8525" s="61"/>
      <c r="F8525" s="61"/>
      <c r="G8525" s="61"/>
      <c r="H8525" s="61"/>
      <c r="I8525" s="61"/>
      <c r="J8525" s="61"/>
      <c r="K8525" s="61"/>
    </row>
    <row r="8526" spans="1:11">
      <c r="A8526" s="62" t="str">
        <f>IF(Encodage!A8526="","",IF(COUNTIF($A$2:A8525,Encodage!A8526),"",IF(AND(Encodage!A8526&gt;=$G$2,Encodage!A8526&lt;=$H$2),Encodage!B8526,"")))</f>
        <v/>
      </c>
      <c r="B8526" s="62" t="str">
        <f>IF(A8526="","",IF(COUNTIF($A$2:B8525,Encodage!B8526)&gt;0,"",IF(AND(Encodage!B8526&gt;=$G$2,Encodage!A8526&lt;=$H$2),Encodage!C8526,"")))</f>
        <v/>
      </c>
      <c r="C8526" s="62"/>
      <c r="D8526" s="61"/>
      <c r="E8526" s="61"/>
      <c r="F8526" s="61"/>
      <c r="G8526" s="61"/>
      <c r="H8526" s="61"/>
      <c r="I8526" s="61"/>
      <c r="J8526" s="61"/>
      <c r="K8526" s="61"/>
    </row>
    <row r="8527" spans="1:11">
      <c r="A8527" s="62" t="str">
        <f>IF(Encodage!A8527="","",IF(COUNTIF($A$2:A8526,Encodage!A8527),"",IF(AND(Encodage!A8527&gt;=$G$2,Encodage!A8527&lt;=$H$2),Encodage!B8527,"")))</f>
        <v/>
      </c>
      <c r="B8527" s="62" t="str">
        <f>IF(A8527="","",IF(COUNTIF($A$2:B8526,Encodage!B8527)&gt;0,"",IF(AND(Encodage!B8527&gt;=$G$2,Encodage!A8527&lt;=$H$2),Encodage!C8527,"")))</f>
        <v/>
      </c>
      <c r="C8527" s="62"/>
      <c r="D8527" s="61"/>
      <c r="E8527" s="61"/>
      <c r="F8527" s="61"/>
      <c r="G8527" s="61"/>
      <c r="H8527" s="61"/>
      <c r="I8527" s="61"/>
      <c r="J8527" s="61"/>
      <c r="K8527" s="61"/>
    </row>
    <row r="8528" spans="1:11">
      <c r="A8528" s="62" t="str">
        <f>IF(Encodage!A8528="","",IF(COUNTIF($A$2:A8527,Encodage!A8528),"",IF(AND(Encodage!A8528&gt;=$G$2,Encodage!A8528&lt;=$H$2),Encodage!B8528,"")))</f>
        <v/>
      </c>
      <c r="B8528" s="62" t="str">
        <f>IF(A8528="","",IF(COUNTIF($A$2:B8527,Encodage!B8528)&gt;0,"",IF(AND(Encodage!B8528&gt;=$G$2,Encodage!A8528&lt;=$H$2),Encodage!C8528,"")))</f>
        <v/>
      </c>
      <c r="C8528" s="62"/>
      <c r="D8528" s="61"/>
      <c r="E8528" s="61"/>
      <c r="F8528" s="61"/>
      <c r="G8528" s="61"/>
      <c r="H8528" s="61"/>
      <c r="I8528" s="61"/>
      <c r="J8528" s="61"/>
      <c r="K8528" s="61"/>
    </row>
    <row r="8529" spans="1:11">
      <c r="A8529" s="62" t="str">
        <f>IF(Encodage!A8529="","",IF(COUNTIF($A$2:A8528,Encodage!A8529),"",IF(AND(Encodage!A8529&gt;=$G$2,Encodage!A8529&lt;=$H$2),Encodage!B8529,"")))</f>
        <v/>
      </c>
      <c r="B8529" s="62" t="str">
        <f>IF(A8529="","",IF(COUNTIF($A$2:B8528,Encodage!B8529)&gt;0,"",IF(AND(Encodage!B8529&gt;=$G$2,Encodage!A8529&lt;=$H$2),Encodage!C8529,"")))</f>
        <v/>
      </c>
      <c r="C8529" s="62"/>
      <c r="D8529" s="61"/>
      <c r="E8529" s="61"/>
      <c r="F8529" s="61"/>
      <c r="G8529" s="61"/>
      <c r="H8529" s="61"/>
      <c r="I8529" s="61"/>
      <c r="J8529" s="61"/>
      <c r="K8529" s="61"/>
    </row>
    <row r="8530" spans="1:11">
      <c r="A8530" s="62" t="str">
        <f>IF(Encodage!A8530="","",IF(COUNTIF($A$2:A8529,Encodage!A8530),"",IF(AND(Encodage!A8530&gt;=$G$2,Encodage!A8530&lt;=$H$2),Encodage!B8530,"")))</f>
        <v/>
      </c>
      <c r="B8530" s="62" t="str">
        <f>IF(A8530="","",IF(COUNTIF($A$2:B8529,Encodage!B8530)&gt;0,"",IF(AND(Encodage!B8530&gt;=$G$2,Encodage!A8530&lt;=$H$2),Encodage!C8530,"")))</f>
        <v/>
      </c>
      <c r="C8530" s="62"/>
      <c r="D8530" s="61"/>
      <c r="E8530" s="61"/>
      <c r="F8530" s="61"/>
      <c r="G8530" s="61"/>
      <c r="H8530" s="61"/>
      <c r="I8530" s="61"/>
      <c r="J8530" s="61"/>
      <c r="K8530" s="61"/>
    </row>
    <row r="8531" spans="1:11">
      <c r="A8531" s="62" t="str">
        <f>IF(Encodage!A8531="","",IF(COUNTIF($A$2:A8530,Encodage!A8531),"",IF(AND(Encodage!A8531&gt;=$G$2,Encodage!A8531&lt;=$H$2),Encodage!B8531,"")))</f>
        <v/>
      </c>
      <c r="B8531" s="62" t="str">
        <f>IF(A8531="","",IF(COUNTIF($A$2:B8530,Encodage!B8531)&gt;0,"",IF(AND(Encodage!B8531&gt;=$G$2,Encodage!A8531&lt;=$H$2),Encodage!C8531,"")))</f>
        <v/>
      </c>
      <c r="C8531" s="62"/>
      <c r="D8531" s="61"/>
      <c r="E8531" s="61"/>
      <c r="F8531" s="61"/>
      <c r="G8531" s="61"/>
      <c r="H8531" s="61"/>
      <c r="I8531" s="61"/>
      <c r="J8531" s="61"/>
      <c r="K8531" s="61"/>
    </row>
    <row r="8532" spans="1:11">
      <c r="A8532" s="62" t="str">
        <f>IF(Encodage!A8532="","",IF(COUNTIF($A$2:A8531,Encodage!A8532),"",IF(AND(Encodage!A8532&gt;=$G$2,Encodage!A8532&lt;=$H$2),Encodage!B8532,"")))</f>
        <v/>
      </c>
      <c r="B8532" s="62" t="str">
        <f>IF(A8532="","",IF(COUNTIF($A$2:B8531,Encodage!B8532)&gt;0,"",IF(AND(Encodage!B8532&gt;=$G$2,Encodage!A8532&lt;=$H$2),Encodage!C8532,"")))</f>
        <v/>
      </c>
      <c r="C8532" s="62"/>
      <c r="D8532" s="61"/>
      <c r="E8532" s="61"/>
      <c r="F8532" s="61"/>
      <c r="G8532" s="61"/>
      <c r="H8532" s="61"/>
      <c r="I8532" s="61"/>
      <c r="J8532" s="61"/>
      <c r="K8532" s="61"/>
    </row>
    <row r="8533" spans="1:11">
      <c r="A8533" s="62" t="str">
        <f>IF(Encodage!A8533="","",IF(COUNTIF($A$2:A8532,Encodage!A8533),"",IF(AND(Encodage!A8533&gt;=$G$2,Encodage!A8533&lt;=$H$2),Encodage!B8533,"")))</f>
        <v/>
      </c>
      <c r="B8533" s="62" t="str">
        <f>IF(A8533="","",IF(COUNTIF($A$2:B8532,Encodage!B8533)&gt;0,"",IF(AND(Encodage!B8533&gt;=$G$2,Encodage!A8533&lt;=$H$2),Encodage!C8533,"")))</f>
        <v/>
      </c>
      <c r="C8533" s="62"/>
      <c r="D8533" s="61"/>
      <c r="E8533" s="61"/>
      <c r="F8533" s="61"/>
      <c r="G8533" s="61"/>
      <c r="H8533" s="61"/>
      <c r="I8533" s="61"/>
      <c r="J8533" s="61"/>
      <c r="K8533" s="61"/>
    </row>
    <row r="8534" spans="1:11">
      <c r="A8534" s="62" t="str">
        <f>IF(Encodage!A8534="","",IF(COUNTIF($A$2:A8533,Encodage!A8534),"",IF(AND(Encodage!A8534&gt;=$G$2,Encodage!A8534&lt;=$H$2),Encodage!B8534,"")))</f>
        <v/>
      </c>
      <c r="B8534" s="62" t="str">
        <f>IF(A8534="","",IF(COUNTIF($A$2:B8533,Encodage!B8534)&gt;0,"",IF(AND(Encodage!B8534&gt;=$G$2,Encodage!A8534&lt;=$H$2),Encodage!C8534,"")))</f>
        <v/>
      </c>
      <c r="C8534" s="62"/>
      <c r="D8534" s="61"/>
      <c r="E8534" s="61"/>
      <c r="F8534" s="61"/>
      <c r="G8534" s="61"/>
      <c r="H8534" s="61"/>
      <c r="I8534" s="61"/>
      <c r="J8534" s="61"/>
      <c r="K8534" s="61"/>
    </row>
    <row r="8535" spans="1:11">
      <c r="A8535" s="62" t="str">
        <f>IF(Encodage!A8535="","",IF(COUNTIF($A$2:A8534,Encodage!A8535),"",IF(AND(Encodage!A8535&gt;=$G$2,Encodage!A8535&lt;=$H$2),Encodage!B8535,"")))</f>
        <v/>
      </c>
      <c r="B8535" s="62" t="str">
        <f>IF(A8535="","",IF(COUNTIF($A$2:B8534,Encodage!B8535)&gt;0,"",IF(AND(Encodage!B8535&gt;=$G$2,Encodage!A8535&lt;=$H$2),Encodage!C8535,"")))</f>
        <v/>
      </c>
      <c r="C8535" s="62"/>
      <c r="D8535" s="61"/>
      <c r="E8535" s="61"/>
      <c r="F8535" s="61"/>
      <c r="G8535" s="61"/>
      <c r="H8535" s="61"/>
      <c r="I8535" s="61"/>
      <c r="J8535" s="61"/>
      <c r="K8535" s="61"/>
    </row>
    <row r="8536" spans="1:11">
      <c r="A8536" s="62" t="str">
        <f>IF(Encodage!A8536="","",IF(COUNTIF($A$2:A8535,Encodage!A8536),"",IF(AND(Encodage!A8536&gt;=$G$2,Encodage!A8536&lt;=$H$2),Encodage!B8536,"")))</f>
        <v/>
      </c>
      <c r="B8536" s="62" t="str">
        <f>IF(A8536="","",IF(COUNTIF($A$2:B8535,Encodage!B8536)&gt;0,"",IF(AND(Encodage!B8536&gt;=$G$2,Encodage!A8536&lt;=$H$2),Encodage!C8536,"")))</f>
        <v/>
      </c>
      <c r="C8536" s="62"/>
      <c r="D8536" s="61"/>
      <c r="E8536" s="61"/>
      <c r="F8536" s="61"/>
      <c r="G8536" s="61"/>
      <c r="H8536" s="61"/>
      <c r="I8536" s="61"/>
      <c r="J8536" s="61"/>
      <c r="K8536" s="61"/>
    </row>
    <row r="8537" spans="1:11">
      <c r="A8537" s="62" t="str">
        <f>IF(Encodage!A8537="","",IF(COUNTIF($A$2:A8536,Encodage!A8537),"",IF(AND(Encodage!A8537&gt;=$G$2,Encodage!A8537&lt;=$H$2),Encodage!B8537,"")))</f>
        <v/>
      </c>
      <c r="B8537" s="62" t="str">
        <f>IF(A8537="","",IF(COUNTIF($A$2:B8536,Encodage!B8537)&gt;0,"",IF(AND(Encodage!B8537&gt;=$G$2,Encodage!A8537&lt;=$H$2),Encodage!C8537,"")))</f>
        <v/>
      </c>
      <c r="C8537" s="62"/>
      <c r="D8537" s="61"/>
      <c r="E8537" s="61"/>
      <c r="F8537" s="61"/>
      <c r="G8537" s="61"/>
      <c r="H8537" s="61"/>
      <c r="I8537" s="61"/>
      <c r="J8537" s="61"/>
      <c r="K8537" s="61"/>
    </row>
    <row r="8538" spans="1:11">
      <c r="A8538" s="62" t="str">
        <f>IF(Encodage!A8538="","",IF(COUNTIF($A$2:A8537,Encodage!A8538),"",IF(AND(Encodage!A8538&gt;=$G$2,Encodage!A8538&lt;=$H$2),Encodage!B8538,"")))</f>
        <v/>
      </c>
      <c r="B8538" s="62" t="str">
        <f>IF(A8538="","",IF(COUNTIF($A$2:B8537,Encodage!B8538)&gt;0,"",IF(AND(Encodage!B8538&gt;=$G$2,Encodage!A8538&lt;=$H$2),Encodage!C8538,"")))</f>
        <v/>
      </c>
      <c r="C8538" s="62"/>
      <c r="D8538" s="61"/>
      <c r="E8538" s="61"/>
      <c r="F8538" s="61"/>
      <c r="G8538" s="61"/>
      <c r="H8538" s="61"/>
      <c r="I8538" s="61"/>
      <c r="J8538" s="61"/>
      <c r="K8538" s="61"/>
    </row>
    <row r="8539" spans="1:11">
      <c r="A8539" s="62" t="str">
        <f>IF(Encodage!A8539="","",IF(COUNTIF($A$2:A8538,Encodage!A8539),"",IF(AND(Encodage!A8539&gt;=$G$2,Encodage!A8539&lt;=$H$2),Encodage!B8539,"")))</f>
        <v/>
      </c>
      <c r="B8539" s="62" t="str">
        <f>IF(A8539="","",IF(COUNTIF($A$2:B8538,Encodage!B8539)&gt;0,"",IF(AND(Encodage!B8539&gt;=$G$2,Encodage!A8539&lt;=$H$2),Encodage!C8539,"")))</f>
        <v/>
      </c>
      <c r="C8539" s="62"/>
      <c r="D8539" s="61"/>
      <c r="E8539" s="61"/>
      <c r="F8539" s="61"/>
      <c r="G8539" s="61"/>
      <c r="H8539" s="61"/>
      <c r="I8539" s="61"/>
      <c r="J8539" s="61"/>
      <c r="K8539" s="61"/>
    </row>
    <row r="8540" spans="1:11">
      <c r="A8540" s="62" t="str">
        <f>IF(Encodage!A8540="","",IF(COUNTIF($A$2:A8539,Encodage!A8540),"",IF(AND(Encodage!A8540&gt;=$G$2,Encodage!A8540&lt;=$H$2),Encodage!B8540,"")))</f>
        <v/>
      </c>
      <c r="B8540" s="62" t="str">
        <f>IF(A8540="","",IF(COUNTIF($A$2:B8539,Encodage!B8540)&gt;0,"",IF(AND(Encodage!B8540&gt;=$G$2,Encodage!A8540&lt;=$H$2),Encodage!C8540,"")))</f>
        <v/>
      </c>
      <c r="C8540" s="62"/>
      <c r="D8540" s="61"/>
      <c r="E8540" s="61"/>
      <c r="F8540" s="61"/>
      <c r="G8540" s="61"/>
      <c r="H8540" s="61"/>
      <c r="I8540" s="61"/>
      <c r="J8540" s="61"/>
      <c r="K8540" s="61"/>
    </row>
    <row r="8541" spans="1:11">
      <c r="A8541" s="62" t="str">
        <f>IF(Encodage!A8541="","",IF(COUNTIF($A$2:A8540,Encodage!A8541),"",IF(AND(Encodage!A8541&gt;=$G$2,Encodage!A8541&lt;=$H$2),Encodage!B8541,"")))</f>
        <v/>
      </c>
      <c r="B8541" s="62" t="str">
        <f>IF(A8541="","",IF(COUNTIF($A$2:B8540,Encodage!B8541)&gt;0,"",IF(AND(Encodage!B8541&gt;=$G$2,Encodage!A8541&lt;=$H$2),Encodage!C8541,"")))</f>
        <v/>
      </c>
      <c r="C8541" s="62"/>
      <c r="D8541" s="61"/>
      <c r="E8541" s="61"/>
      <c r="F8541" s="61"/>
      <c r="G8541" s="61"/>
      <c r="H8541" s="61"/>
      <c r="I8541" s="61"/>
      <c r="J8541" s="61"/>
      <c r="K8541" s="61"/>
    </row>
    <row r="8542" spans="1:11">
      <c r="A8542" s="62" t="str">
        <f>IF(Encodage!A8542="","",IF(COUNTIF($A$2:A8541,Encodage!A8542),"",IF(AND(Encodage!A8542&gt;=$G$2,Encodage!A8542&lt;=$H$2),Encodage!B8542,"")))</f>
        <v/>
      </c>
      <c r="B8542" s="62" t="str">
        <f>IF(A8542="","",IF(COUNTIF($A$2:B8541,Encodage!B8542)&gt;0,"",IF(AND(Encodage!B8542&gt;=$G$2,Encodage!A8542&lt;=$H$2),Encodage!C8542,"")))</f>
        <v/>
      </c>
      <c r="C8542" s="62"/>
      <c r="D8542" s="61"/>
      <c r="E8542" s="61"/>
      <c r="F8542" s="61"/>
      <c r="G8542" s="61"/>
      <c r="H8542" s="61"/>
      <c r="I8542" s="61"/>
      <c r="J8542" s="61"/>
      <c r="K8542" s="61"/>
    </row>
    <row r="8543" spans="1:11">
      <c r="A8543" s="62" t="str">
        <f>IF(Encodage!A8543="","",IF(COUNTIF($A$2:A8542,Encodage!A8543),"",IF(AND(Encodage!A8543&gt;=$G$2,Encodage!A8543&lt;=$H$2),Encodage!B8543,"")))</f>
        <v/>
      </c>
      <c r="B8543" s="62" t="str">
        <f>IF(A8543="","",IF(COUNTIF($A$2:B8542,Encodage!B8543)&gt;0,"",IF(AND(Encodage!B8543&gt;=$G$2,Encodage!A8543&lt;=$H$2),Encodage!C8543,"")))</f>
        <v/>
      </c>
      <c r="C8543" s="62"/>
      <c r="D8543" s="61"/>
      <c r="E8543" s="61"/>
      <c r="F8543" s="61"/>
      <c r="G8543" s="61"/>
      <c r="H8543" s="61"/>
      <c r="I8543" s="61"/>
      <c r="J8543" s="61"/>
      <c r="K8543" s="61"/>
    </row>
    <row r="8544" spans="1:11">
      <c r="A8544" s="62" t="str">
        <f>IF(Encodage!A8544="","",IF(COUNTIF($A$2:A8543,Encodage!A8544),"",IF(AND(Encodage!A8544&gt;=$G$2,Encodage!A8544&lt;=$H$2),Encodage!B8544,"")))</f>
        <v/>
      </c>
      <c r="B8544" s="62" t="str">
        <f>IF(A8544="","",IF(COUNTIF($A$2:B8543,Encodage!B8544)&gt;0,"",IF(AND(Encodage!B8544&gt;=$G$2,Encodage!A8544&lt;=$H$2),Encodage!C8544,"")))</f>
        <v/>
      </c>
      <c r="C8544" s="62"/>
      <c r="D8544" s="61"/>
      <c r="E8544" s="61"/>
      <c r="F8544" s="61"/>
      <c r="G8544" s="61"/>
      <c r="H8544" s="61"/>
      <c r="I8544" s="61"/>
      <c r="J8544" s="61"/>
      <c r="K8544" s="61"/>
    </row>
    <row r="8545" spans="1:11">
      <c r="A8545" s="62" t="str">
        <f>IF(Encodage!A8545="","",IF(COUNTIF($A$2:A8544,Encodage!A8545),"",IF(AND(Encodage!A8545&gt;=$G$2,Encodage!A8545&lt;=$H$2),Encodage!B8545,"")))</f>
        <v/>
      </c>
      <c r="B8545" s="62" t="str">
        <f>IF(A8545="","",IF(COUNTIF($A$2:B8544,Encodage!B8545)&gt;0,"",IF(AND(Encodage!B8545&gt;=$G$2,Encodage!A8545&lt;=$H$2),Encodage!C8545,"")))</f>
        <v/>
      </c>
      <c r="C8545" s="62"/>
      <c r="D8545" s="61"/>
      <c r="E8545" s="61"/>
      <c r="F8545" s="61"/>
      <c r="G8545" s="61"/>
      <c r="H8545" s="61"/>
      <c r="I8545" s="61"/>
      <c r="J8545" s="61"/>
      <c r="K8545" s="61"/>
    </row>
    <row r="8546" spans="1:11">
      <c r="A8546" s="62" t="str">
        <f>IF(Encodage!A8546="","",IF(COUNTIF($A$2:A8545,Encodage!A8546),"",IF(AND(Encodage!A8546&gt;=$G$2,Encodage!A8546&lt;=$H$2),Encodage!B8546,"")))</f>
        <v/>
      </c>
      <c r="B8546" s="62" t="str">
        <f>IF(A8546="","",IF(COUNTIF($A$2:B8545,Encodage!B8546)&gt;0,"",IF(AND(Encodage!B8546&gt;=$G$2,Encodage!A8546&lt;=$H$2),Encodage!C8546,"")))</f>
        <v/>
      </c>
      <c r="C8546" s="62"/>
      <c r="D8546" s="61"/>
      <c r="E8546" s="61"/>
      <c r="F8546" s="61"/>
      <c r="G8546" s="61"/>
      <c r="H8546" s="61"/>
      <c r="I8546" s="61"/>
      <c r="J8546" s="61"/>
      <c r="K8546" s="61"/>
    </row>
    <row r="8547" spans="1:11">
      <c r="A8547" s="62" t="str">
        <f>IF(Encodage!A8547="","",IF(COUNTIF($A$2:A8546,Encodage!A8547),"",IF(AND(Encodage!A8547&gt;=$G$2,Encodage!A8547&lt;=$H$2),Encodage!B8547,"")))</f>
        <v/>
      </c>
      <c r="B8547" s="62" t="str">
        <f>IF(A8547="","",IF(COUNTIF($A$2:B8546,Encodage!B8547)&gt;0,"",IF(AND(Encodage!B8547&gt;=$G$2,Encodage!A8547&lt;=$H$2),Encodage!C8547,"")))</f>
        <v/>
      </c>
      <c r="C8547" s="62"/>
      <c r="D8547" s="61"/>
      <c r="E8547" s="61"/>
      <c r="F8547" s="61"/>
      <c r="G8547" s="61"/>
      <c r="H8547" s="61"/>
      <c r="I8547" s="61"/>
      <c r="J8547" s="61"/>
      <c r="K8547" s="61"/>
    </row>
    <row r="8548" spans="1:11">
      <c r="A8548" s="62" t="str">
        <f>IF(Encodage!A8548="","",IF(COUNTIF($A$2:A8547,Encodage!A8548),"",IF(AND(Encodage!A8548&gt;=$G$2,Encodage!A8548&lt;=$H$2),Encodage!B8548,"")))</f>
        <v/>
      </c>
      <c r="B8548" s="62" t="str">
        <f>IF(A8548="","",IF(COUNTIF($A$2:B8547,Encodage!B8548)&gt;0,"",IF(AND(Encodage!B8548&gt;=$G$2,Encodage!A8548&lt;=$H$2),Encodage!C8548,"")))</f>
        <v/>
      </c>
      <c r="C8548" s="62"/>
      <c r="D8548" s="61"/>
      <c r="E8548" s="61"/>
      <c r="F8548" s="61"/>
      <c r="G8548" s="61"/>
      <c r="H8548" s="61"/>
      <c r="I8548" s="61"/>
      <c r="J8548" s="61"/>
      <c r="K8548" s="61"/>
    </row>
    <row r="8549" spans="1:11">
      <c r="A8549" s="62" t="str">
        <f>IF(Encodage!A8549="","",IF(COUNTIF($A$2:A8548,Encodage!A8549),"",IF(AND(Encodage!A8549&gt;=$G$2,Encodage!A8549&lt;=$H$2),Encodage!B8549,"")))</f>
        <v/>
      </c>
      <c r="B8549" s="62" t="str">
        <f>IF(A8549="","",IF(COUNTIF($A$2:B8548,Encodage!B8549)&gt;0,"",IF(AND(Encodage!B8549&gt;=$G$2,Encodage!A8549&lt;=$H$2),Encodage!C8549,"")))</f>
        <v/>
      </c>
      <c r="C8549" s="62"/>
      <c r="D8549" s="61"/>
      <c r="E8549" s="61"/>
      <c r="F8549" s="61"/>
      <c r="G8549" s="61"/>
      <c r="H8549" s="61"/>
      <c r="I8549" s="61"/>
      <c r="J8549" s="61"/>
      <c r="K8549" s="61"/>
    </row>
    <row r="8550" spans="1:11">
      <c r="A8550" s="62" t="str">
        <f>IF(Encodage!A8550="","",IF(COUNTIF($A$2:A8549,Encodage!A8550),"",IF(AND(Encodage!A8550&gt;=$G$2,Encodage!A8550&lt;=$H$2),Encodage!B8550,"")))</f>
        <v/>
      </c>
      <c r="B8550" s="62" t="str">
        <f>IF(A8550="","",IF(COUNTIF($A$2:B8549,Encodage!B8550)&gt;0,"",IF(AND(Encodage!B8550&gt;=$G$2,Encodage!A8550&lt;=$H$2),Encodage!C8550,"")))</f>
        <v/>
      </c>
      <c r="C8550" s="62"/>
      <c r="D8550" s="61"/>
      <c r="E8550" s="61"/>
      <c r="F8550" s="61"/>
      <c r="G8550" s="61"/>
      <c r="H8550" s="61"/>
      <c r="I8550" s="61"/>
      <c r="J8550" s="61"/>
      <c r="K8550" s="61"/>
    </row>
    <row r="8551" spans="1:11">
      <c r="A8551" s="62" t="str">
        <f>IF(Encodage!A8551="","",IF(COUNTIF($A$2:A8550,Encodage!A8551),"",IF(AND(Encodage!A8551&gt;=$G$2,Encodage!A8551&lt;=$H$2),Encodage!B8551,"")))</f>
        <v/>
      </c>
      <c r="B8551" s="62" t="str">
        <f>IF(A8551="","",IF(COUNTIF($A$2:B8550,Encodage!B8551)&gt;0,"",IF(AND(Encodage!B8551&gt;=$G$2,Encodage!A8551&lt;=$H$2),Encodage!C8551,"")))</f>
        <v/>
      </c>
      <c r="C8551" s="62"/>
      <c r="D8551" s="61"/>
      <c r="E8551" s="61"/>
      <c r="F8551" s="61"/>
      <c r="G8551" s="61"/>
      <c r="H8551" s="61"/>
      <c r="I8551" s="61"/>
      <c r="J8551" s="61"/>
      <c r="K8551" s="61"/>
    </row>
    <row r="8552" spans="1:11">
      <c r="A8552" s="62" t="str">
        <f>IF(Encodage!A8552="","",IF(COUNTIF($A$2:A8551,Encodage!A8552),"",IF(AND(Encodage!A8552&gt;=$G$2,Encodage!A8552&lt;=$H$2),Encodage!B8552,"")))</f>
        <v/>
      </c>
      <c r="B8552" s="62" t="str">
        <f>IF(A8552="","",IF(COUNTIF($A$2:B8551,Encodage!B8552)&gt;0,"",IF(AND(Encodage!B8552&gt;=$G$2,Encodage!A8552&lt;=$H$2),Encodage!C8552,"")))</f>
        <v/>
      </c>
      <c r="C8552" s="62"/>
      <c r="D8552" s="61"/>
      <c r="E8552" s="61"/>
      <c r="F8552" s="61"/>
      <c r="G8552" s="61"/>
      <c r="H8552" s="61"/>
      <c r="I8552" s="61"/>
      <c r="J8552" s="61"/>
      <c r="K8552" s="61"/>
    </row>
    <row r="8553" spans="1:11">
      <c r="A8553" s="62" t="str">
        <f>IF(Encodage!A8553="","",IF(COUNTIF($A$2:A8552,Encodage!A8553),"",IF(AND(Encodage!A8553&gt;=$G$2,Encodage!A8553&lt;=$H$2),Encodage!B8553,"")))</f>
        <v/>
      </c>
      <c r="B8553" s="62" t="str">
        <f>IF(A8553="","",IF(COUNTIF($A$2:B8552,Encodage!B8553)&gt;0,"",IF(AND(Encodage!B8553&gt;=$G$2,Encodage!A8553&lt;=$H$2),Encodage!C8553,"")))</f>
        <v/>
      </c>
      <c r="C8553" s="62"/>
      <c r="D8553" s="61"/>
      <c r="E8553" s="61"/>
      <c r="F8553" s="61"/>
      <c r="G8553" s="61"/>
      <c r="H8553" s="61"/>
      <c r="I8553" s="61"/>
      <c r="J8553" s="61"/>
      <c r="K8553" s="61"/>
    </row>
    <row r="8554" spans="1:11">
      <c r="A8554" s="62" t="str">
        <f>IF(Encodage!A8554="","",IF(COUNTIF($A$2:A8553,Encodage!A8554),"",IF(AND(Encodage!A8554&gt;=$G$2,Encodage!A8554&lt;=$H$2),Encodage!B8554,"")))</f>
        <v/>
      </c>
      <c r="B8554" s="62" t="str">
        <f>IF(A8554="","",IF(COUNTIF($A$2:B8553,Encodage!B8554)&gt;0,"",IF(AND(Encodage!B8554&gt;=$G$2,Encodage!A8554&lt;=$H$2),Encodage!C8554,"")))</f>
        <v/>
      </c>
      <c r="C8554" s="62"/>
      <c r="D8554" s="61"/>
      <c r="E8554" s="61"/>
      <c r="F8554" s="61"/>
      <c r="G8554" s="61"/>
      <c r="H8554" s="61"/>
      <c r="I8554" s="61"/>
      <c r="J8554" s="61"/>
      <c r="K8554" s="61"/>
    </row>
    <row r="8555" spans="1:11">
      <c r="A8555" s="62" t="str">
        <f>IF(Encodage!A8555="","",IF(COUNTIF($A$2:A8554,Encodage!A8555),"",IF(AND(Encodage!A8555&gt;=$G$2,Encodage!A8555&lt;=$H$2),Encodage!B8555,"")))</f>
        <v/>
      </c>
      <c r="B8555" s="62" t="str">
        <f>IF(A8555="","",IF(COUNTIF($A$2:B8554,Encodage!B8555)&gt;0,"",IF(AND(Encodage!B8555&gt;=$G$2,Encodage!A8555&lt;=$H$2),Encodage!C8555,"")))</f>
        <v/>
      </c>
      <c r="C8555" s="62"/>
      <c r="D8555" s="61"/>
      <c r="E8555" s="61"/>
      <c r="F8555" s="61"/>
      <c r="G8555" s="61"/>
      <c r="H8555" s="61"/>
      <c r="I8555" s="61"/>
      <c r="J8555" s="61"/>
      <c r="K8555" s="61"/>
    </row>
    <row r="8556" spans="1:11">
      <c r="A8556" s="62" t="str">
        <f>IF(Encodage!A8556="","",IF(COUNTIF($A$2:A8555,Encodage!A8556),"",IF(AND(Encodage!A8556&gt;=$G$2,Encodage!A8556&lt;=$H$2),Encodage!B8556,"")))</f>
        <v/>
      </c>
      <c r="B8556" s="62" t="str">
        <f>IF(A8556="","",IF(COUNTIF($A$2:B8555,Encodage!B8556)&gt;0,"",IF(AND(Encodage!B8556&gt;=$G$2,Encodage!A8556&lt;=$H$2),Encodage!C8556,"")))</f>
        <v/>
      </c>
      <c r="C8556" s="62"/>
      <c r="D8556" s="61"/>
      <c r="E8556" s="61"/>
      <c r="F8556" s="61"/>
      <c r="G8556" s="61"/>
      <c r="H8556" s="61"/>
      <c r="I8556" s="61"/>
      <c r="J8556" s="61"/>
      <c r="K8556" s="61"/>
    </row>
    <row r="8557" spans="1:11">
      <c r="A8557" s="62" t="str">
        <f>IF(Encodage!A8557="","",IF(COUNTIF($A$2:A8556,Encodage!A8557),"",IF(AND(Encodage!A8557&gt;=$G$2,Encodage!A8557&lt;=$H$2),Encodage!B8557,"")))</f>
        <v/>
      </c>
      <c r="B8557" s="62" t="str">
        <f>IF(A8557="","",IF(COUNTIF($A$2:B8556,Encodage!B8557)&gt;0,"",IF(AND(Encodage!B8557&gt;=$G$2,Encodage!A8557&lt;=$H$2),Encodage!C8557,"")))</f>
        <v/>
      </c>
      <c r="C8557" s="62"/>
      <c r="D8557" s="61"/>
      <c r="E8557" s="61"/>
      <c r="F8557" s="61"/>
      <c r="G8557" s="61"/>
      <c r="H8557" s="61"/>
      <c r="I8557" s="61"/>
      <c r="J8557" s="61"/>
      <c r="K8557" s="61"/>
    </row>
    <row r="8558" spans="1:11">
      <c r="A8558" s="62" t="str">
        <f>IF(Encodage!A8558="","",IF(COUNTIF($A$2:A8557,Encodage!A8558),"",IF(AND(Encodage!A8558&gt;=$G$2,Encodage!A8558&lt;=$H$2),Encodage!B8558,"")))</f>
        <v/>
      </c>
      <c r="B8558" s="62" t="str">
        <f>IF(A8558="","",IF(COUNTIF($A$2:B8557,Encodage!B8558)&gt;0,"",IF(AND(Encodage!B8558&gt;=$G$2,Encodage!A8558&lt;=$H$2),Encodage!C8558,"")))</f>
        <v/>
      </c>
      <c r="C8558" s="62"/>
      <c r="D8558" s="61"/>
      <c r="E8558" s="61"/>
      <c r="F8558" s="61"/>
      <c r="G8558" s="61"/>
      <c r="H8558" s="61"/>
      <c r="I8558" s="61"/>
      <c r="J8558" s="61"/>
      <c r="K8558" s="61"/>
    </row>
    <row r="8559" spans="1:11">
      <c r="A8559" s="62" t="str">
        <f>IF(Encodage!A8559="","",IF(COUNTIF($A$2:A8558,Encodage!A8559),"",IF(AND(Encodage!A8559&gt;=$G$2,Encodage!A8559&lt;=$H$2),Encodage!B8559,"")))</f>
        <v/>
      </c>
      <c r="B8559" s="62" t="str">
        <f>IF(A8559="","",IF(COUNTIF($A$2:B8558,Encodage!B8559)&gt;0,"",IF(AND(Encodage!B8559&gt;=$G$2,Encodage!A8559&lt;=$H$2),Encodage!C8559,"")))</f>
        <v/>
      </c>
      <c r="C8559" s="62"/>
      <c r="D8559" s="61"/>
      <c r="E8559" s="61"/>
      <c r="F8559" s="61"/>
      <c r="G8559" s="61"/>
      <c r="H8559" s="61"/>
      <c r="I8559" s="61"/>
      <c r="J8559" s="61"/>
      <c r="K8559" s="61"/>
    </row>
    <row r="8560" spans="1:11">
      <c r="A8560" s="62" t="str">
        <f>IF(Encodage!A8560="","",IF(COUNTIF($A$2:A8559,Encodage!A8560),"",IF(AND(Encodage!A8560&gt;=$G$2,Encodage!A8560&lt;=$H$2),Encodage!B8560,"")))</f>
        <v/>
      </c>
      <c r="B8560" s="62" t="str">
        <f>IF(A8560="","",IF(COUNTIF($A$2:B8559,Encodage!B8560)&gt;0,"",IF(AND(Encodage!B8560&gt;=$G$2,Encodage!A8560&lt;=$H$2),Encodage!C8560,"")))</f>
        <v/>
      </c>
      <c r="C8560" s="62"/>
      <c r="D8560" s="61"/>
      <c r="E8560" s="61"/>
      <c r="F8560" s="61"/>
      <c r="G8560" s="61"/>
      <c r="H8560" s="61"/>
      <c r="I8560" s="61"/>
      <c r="J8560" s="61"/>
      <c r="K8560" s="61"/>
    </row>
    <row r="8561" spans="1:11">
      <c r="A8561" s="62" t="str">
        <f>IF(Encodage!A8561="","",IF(COUNTIF($A$2:A8560,Encodage!A8561),"",IF(AND(Encodage!A8561&gt;=$G$2,Encodage!A8561&lt;=$H$2),Encodage!B8561,"")))</f>
        <v/>
      </c>
      <c r="B8561" s="62" t="str">
        <f>IF(A8561="","",IF(COUNTIF($A$2:B8560,Encodage!B8561)&gt;0,"",IF(AND(Encodage!B8561&gt;=$G$2,Encodage!A8561&lt;=$H$2),Encodage!C8561,"")))</f>
        <v/>
      </c>
      <c r="C8561" s="62"/>
      <c r="D8561" s="61"/>
      <c r="E8561" s="61"/>
      <c r="F8561" s="61"/>
      <c r="G8561" s="61"/>
      <c r="H8561" s="61"/>
      <c r="I8561" s="61"/>
      <c r="J8561" s="61"/>
      <c r="K8561" s="61"/>
    </row>
    <row r="8562" spans="1:11">
      <c r="A8562" s="62" t="str">
        <f>IF(Encodage!A8562="","",IF(COUNTIF($A$2:A8561,Encodage!A8562),"",IF(AND(Encodage!A8562&gt;=$G$2,Encodage!A8562&lt;=$H$2),Encodage!B8562,"")))</f>
        <v/>
      </c>
      <c r="B8562" s="62" t="str">
        <f>IF(A8562="","",IF(COUNTIF($A$2:B8561,Encodage!B8562)&gt;0,"",IF(AND(Encodage!B8562&gt;=$G$2,Encodage!A8562&lt;=$H$2),Encodage!C8562,"")))</f>
        <v/>
      </c>
      <c r="C8562" s="62"/>
      <c r="D8562" s="61"/>
      <c r="E8562" s="61"/>
      <c r="F8562" s="61"/>
      <c r="G8562" s="61"/>
      <c r="H8562" s="61"/>
      <c r="I8562" s="61"/>
      <c r="J8562" s="61"/>
      <c r="K8562" s="61"/>
    </row>
    <row r="8563" spans="1:11">
      <c r="A8563" s="62" t="str">
        <f>IF(Encodage!A8563="","",IF(COUNTIF($A$2:A8562,Encodage!A8563),"",IF(AND(Encodage!A8563&gt;=$G$2,Encodage!A8563&lt;=$H$2),Encodage!B8563,"")))</f>
        <v/>
      </c>
      <c r="B8563" s="62" t="str">
        <f>IF(A8563="","",IF(COUNTIF($A$2:B8562,Encodage!B8563)&gt;0,"",IF(AND(Encodage!B8563&gt;=$G$2,Encodage!A8563&lt;=$H$2),Encodage!C8563,"")))</f>
        <v/>
      </c>
      <c r="C8563" s="62"/>
      <c r="D8563" s="61"/>
      <c r="E8563" s="61"/>
      <c r="F8563" s="61"/>
      <c r="G8563" s="61"/>
      <c r="H8563" s="61"/>
      <c r="I8563" s="61"/>
      <c r="J8563" s="61"/>
      <c r="K8563" s="61"/>
    </row>
    <row r="8564" spans="1:11">
      <c r="A8564" s="62" t="str">
        <f>IF(Encodage!A8564="","",IF(COUNTIF($A$2:A8563,Encodage!A8564),"",IF(AND(Encodage!A8564&gt;=$G$2,Encodage!A8564&lt;=$H$2),Encodage!B8564,"")))</f>
        <v/>
      </c>
      <c r="B8564" s="62" t="str">
        <f>IF(A8564="","",IF(COUNTIF($A$2:B8563,Encodage!B8564)&gt;0,"",IF(AND(Encodage!B8564&gt;=$G$2,Encodage!A8564&lt;=$H$2),Encodage!C8564,"")))</f>
        <v/>
      </c>
      <c r="C8564" s="62"/>
      <c r="D8564" s="61"/>
      <c r="E8564" s="61"/>
      <c r="F8564" s="61"/>
      <c r="G8564" s="61"/>
      <c r="H8564" s="61"/>
      <c r="I8564" s="61"/>
      <c r="J8564" s="61"/>
      <c r="K8564" s="61"/>
    </row>
    <row r="8565" spans="1:11">
      <c r="A8565" s="62" t="str">
        <f>IF(Encodage!A8565="","",IF(COUNTIF($A$2:A8564,Encodage!A8565),"",IF(AND(Encodage!A8565&gt;=$G$2,Encodage!A8565&lt;=$H$2),Encodage!B8565,"")))</f>
        <v/>
      </c>
      <c r="B8565" s="62" t="str">
        <f>IF(A8565="","",IF(COUNTIF($A$2:B8564,Encodage!B8565)&gt;0,"",IF(AND(Encodage!B8565&gt;=$G$2,Encodage!A8565&lt;=$H$2),Encodage!C8565,"")))</f>
        <v/>
      </c>
      <c r="C8565" s="62"/>
      <c r="D8565" s="61"/>
      <c r="E8565" s="61"/>
      <c r="F8565" s="61"/>
      <c r="G8565" s="61"/>
      <c r="H8565" s="61"/>
      <c r="I8565" s="61"/>
      <c r="J8565" s="61"/>
      <c r="K8565" s="61"/>
    </row>
    <row r="8566" spans="1:11">
      <c r="A8566" s="62" t="str">
        <f>IF(Encodage!A8566="","",IF(COUNTIF($A$2:A8565,Encodage!A8566),"",IF(AND(Encodage!A8566&gt;=$G$2,Encodage!A8566&lt;=$H$2),Encodage!B8566,"")))</f>
        <v/>
      </c>
      <c r="B8566" s="62" t="str">
        <f>IF(A8566="","",IF(COUNTIF($A$2:B8565,Encodage!B8566)&gt;0,"",IF(AND(Encodage!B8566&gt;=$G$2,Encodage!A8566&lt;=$H$2),Encodage!C8566,"")))</f>
        <v/>
      </c>
      <c r="C8566" s="62"/>
      <c r="D8566" s="61"/>
      <c r="E8566" s="61"/>
      <c r="F8566" s="61"/>
      <c r="G8566" s="61"/>
      <c r="H8566" s="61"/>
      <c r="I8566" s="61"/>
      <c r="J8566" s="61"/>
      <c r="K8566" s="61"/>
    </row>
    <row r="8567" spans="1:11">
      <c r="A8567" s="62" t="str">
        <f>IF(Encodage!A8567="","",IF(COUNTIF($A$2:A8566,Encodage!A8567),"",IF(AND(Encodage!A8567&gt;=$G$2,Encodage!A8567&lt;=$H$2),Encodage!B8567,"")))</f>
        <v/>
      </c>
      <c r="B8567" s="62" t="str">
        <f>IF(A8567="","",IF(COUNTIF($A$2:B8566,Encodage!B8567)&gt;0,"",IF(AND(Encodage!B8567&gt;=$G$2,Encodage!A8567&lt;=$H$2),Encodage!C8567,"")))</f>
        <v/>
      </c>
      <c r="C8567" s="62"/>
      <c r="D8567" s="61"/>
      <c r="E8567" s="61"/>
      <c r="F8567" s="61"/>
      <c r="G8567" s="61"/>
      <c r="H8567" s="61"/>
      <c r="I8567" s="61"/>
      <c r="J8567" s="61"/>
      <c r="K8567" s="61"/>
    </row>
    <row r="8568" spans="1:11">
      <c r="A8568" s="62" t="str">
        <f>IF(Encodage!A8568="","",IF(COUNTIF($A$2:A8567,Encodage!A8568),"",IF(AND(Encodage!A8568&gt;=$G$2,Encodage!A8568&lt;=$H$2),Encodage!B8568,"")))</f>
        <v/>
      </c>
      <c r="B8568" s="62" t="str">
        <f>IF(A8568="","",IF(COUNTIF($A$2:B8567,Encodage!B8568)&gt;0,"",IF(AND(Encodage!B8568&gt;=$G$2,Encodage!A8568&lt;=$H$2),Encodage!C8568,"")))</f>
        <v/>
      </c>
      <c r="C8568" s="62"/>
      <c r="D8568" s="61"/>
      <c r="E8568" s="61"/>
      <c r="F8568" s="61"/>
      <c r="G8568" s="61"/>
      <c r="H8568" s="61"/>
      <c r="I8568" s="61"/>
      <c r="J8568" s="61"/>
      <c r="K8568" s="61"/>
    </row>
    <row r="8569" spans="1:11">
      <c r="A8569" s="62" t="str">
        <f>IF(Encodage!A8569="","",IF(COUNTIF($A$2:A8568,Encodage!A8569),"",IF(AND(Encodage!A8569&gt;=$G$2,Encodage!A8569&lt;=$H$2),Encodage!B8569,"")))</f>
        <v/>
      </c>
      <c r="B8569" s="62" t="str">
        <f>IF(A8569="","",IF(COUNTIF($A$2:B8568,Encodage!B8569)&gt;0,"",IF(AND(Encodage!B8569&gt;=$G$2,Encodage!A8569&lt;=$H$2),Encodage!C8569,"")))</f>
        <v/>
      </c>
      <c r="C8569" s="62"/>
      <c r="D8569" s="61"/>
      <c r="E8569" s="61"/>
      <c r="F8569" s="61"/>
      <c r="G8569" s="61"/>
      <c r="H8569" s="61"/>
      <c r="I8569" s="61"/>
      <c r="J8569" s="61"/>
      <c r="K8569" s="61"/>
    </row>
    <row r="8570" spans="1:11">
      <c r="A8570" s="62" t="str">
        <f>IF(Encodage!A8570="","",IF(COUNTIF($A$2:A8569,Encodage!A8570),"",IF(AND(Encodage!A8570&gt;=$G$2,Encodage!A8570&lt;=$H$2),Encodage!B8570,"")))</f>
        <v/>
      </c>
      <c r="B8570" s="62" t="str">
        <f>IF(A8570="","",IF(COUNTIF($A$2:B8569,Encodage!B8570)&gt;0,"",IF(AND(Encodage!B8570&gt;=$G$2,Encodage!A8570&lt;=$H$2),Encodage!C8570,"")))</f>
        <v/>
      </c>
      <c r="C8570" s="62"/>
      <c r="D8570" s="61"/>
      <c r="E8570" s="61"/>
      <c r="F8570" s="61"/>
      <c r="G8570" s="61"/>
      <c r="H8570" s="61"/>
      <c r="I8570" s="61"/>
      <c r="J8570" s="61"/>
      <c r="K8570" s="61"/>
    </row>
    <row r="8571" spans="1:11">
      <c r="A8571" s="62" t="str">
        <f>IF(Encodage!A8571="","",IF(COUNTIF($A$2:A8570,Encodage!A8571),"",IF(AND(Encodage!A8571&gt;=$G$2,Encodage!A8571&lt;=$H$2),Encodage!B8571,"")))</f>
        <v/>
      </c>
      <c r="B8571" s="62" t="str">
        <f>IF(A8571="","",IF(COUNTIF($A$2:B8570,Encodage!B8571)&gt;0,"",IF(AND(Encodage!B8571&gt;=$G$2,Encodage!A8571&lt;=$H$2),Encodage!C8571,"")))</f>
        <v/>
      </c>
      <c r="C8571" s="62"/>
      <c r="D8571" s="61"/>
      <c r="E8571" s="61"/>
      <c r="F8571" s="61"/>
      <c r="G8571" s="61"/>
      <c r="H8571" s="61"/>
      <c r="I8571" s="61"/>
      <c r="J8571" s="61"/>
      <c r="K8571" s="61"/>
    </row>
    <row r="8572" spans="1:11">
      <c r="A8572" s="62" t="str">
        <f>IF(Encodage!A8572="","",IF(COUNTIF($A$2:A8571,Encodage!A8572),"",IF(AND(Encodage!A8572&gt;=$G$2,Encodage!A8572&lt;=$H$2),Encodage!B8572,"")))</f>
        <v/>
      </c>
      <c r="B8572" s="62" t="str">
        <f>IF(A8572="","",IF(COUNTIF($A$2:B8571,Encodage!B8572)&gt;0,"",IF(AND(Encodage!B8572&gt;=$G$2,Encodage!A8572&lt;=$H$2),Encodage!C8572,"")))</f>
        <v/>
      </c>
      <c r="C8572" s="62"/>
      <c r="D8572" s="61"/>
      <c r="E8572" s="61"/>
      <c r="F8572" s="61"/>
      <c r="G8572" s="61"/>
      <c r="H8572" s="61"/>
      <c r="I8572" s="61"/>
      <c r="J8572" s="61"/>
      <c r="K8572" s="61"/>
    </row>
    <row r="8573" spans="1:11">
      <c r="A8573" s="62" t="str">
        <f>IF(Encodage!A8573="","",IF(COUNTIF($A$2:A8572,Encodage!A8573),"",IF(AND(Encodage!A8573&gt;=$G$2,Encodage!A8573&lt;=$H$2),Encodage!B8573,"")))</f>
        <v/>
      </c>
      <c r="B8573" s="62" t="str">
        <f>IF(A8573="","",IF(COUNTIF($A$2:B8572,Encodage!B8573)&gt;0,"",IF(AND(Encodage!B8573&gt;=$G$2,Encodage!A8573&lt;=$H$2),Encodage!C8573,"")))</f>
        <v/>
      </c>
      <c r="C8573" s="62"/>
      <c r="D8573" s="61"/>
      <c r="E8573" s="61"/>
      <c r="F8573" s="61"/>
      <c r="G8573" s="61"/>
      <c r="H8573" s="61"/>
      <c r="I8573" s="61"/>
      <c r="J8573" s="61"/>
      <c r="K8573" s="61"/>
    </row>
    <row r="8574" spans="1:11">
      <c r="A8574" s="62" t="str">
        <f>IF(Encodage!A8574="","",IF(COUNTIF($A$2:A8573,Encodage!A8574),"",IF(AND(Encodage!A8574&gt;=$G$2,Encodage!A8574&lt;=$H$2),Encodage!B8574,"")))</f>
        <v/>
      </c>
      <c r="B8574" s="62" t="str">
        <f>IF(A8574="","",IF(COUNTIF($A$2:B8573,Encodage!B8574)&gt;0,"",IF(AND(Encodage!B8574&gt;=$G$2,Encodage!A8574&lt;=$H$2),Encodage!C8574,"")))</f>
        <v/>
      </c>
      <c r="C8574" s="62"/>
      <c r="D8574" s="61"/>
      <c r="E8574" s="61"/>
      <c r="F8574" s="61"/>
      <c r="G8574" s="61"/>
      <c r="H8574" s="61"/>
      <c r="I8574" s="61"/>
      <c r="J8574" s="61"/>
      <c r="K8574" s="61"/>
    </row>
    <row r="8575" spans="1:11">
      <c r="A8575" s="62" t="str">
        <f>IF(Encodage!A8575="","",IF(COUNTIF($A$2:A8574,Encodage!A8575),"",IF(AND(Encodage!A8575&gt;=$G$2,Encodage!A8575&lt;=$H$2),Encodage!B8575,"")))</f>
        <v/>
      </c>
      <c r="B8575" s="62" t="str">
        <f>IF(A8575="","",IF(COUNTIF($A$2:B8574,Encodage!B8575)&gt;0,"",IF(AND(Encodage!B8575&gt;=$G$2,Encodage!A8575&lt;=$H$2),Encodage!C8575,"")))</f>
        <v/>
      </c>
      <c r="C8575" s="62"/>
      <c r="D8575" s="61"/>
      <c r="E8575" s="61"/>
      <c r="F8575" s="61"/>
      <c r="G8575" s="61"/>
      <c r="H8575" s="61"/>
      <c r="I8575" s="61"/>
      <c r="J8575" s="61"/>
      <c r="K8575" s="61"/>
    </row>
    <row r="8576" spans="1:11">
      <c r="A8576" s="62" t="str">
        <f>IF(Encodage!A8576="","",IF(COUNTIF($A$2:A8575,Encodage!A8576),"",IF(AND(Encodage!A8576&gt;=$G$2,Encodage!A8576&lt;=$H$2),Encodage!B8576,"")))</f>
        <v/>
      </c>
      <c r="B8576" s="62" t="str">
        <f>IF(A8576="","",IF(COUNTIF($A$2:B8575,Encodage!B8576)&gt;0,"",IF(AND(Encodage!B8576&gt;=$G$2,Encodage!A8576&lt;=$H$2),Encodage!C8576,"")))</f>
        <v/>
      </c>
      <c r="C8576" s="62"/>
      <c r="D8576" s="61"/>
      <c r="E8576" s="61"/>
      <c r="F8576" s="61"/>
      <c r="G8576" s="61"/>
      <c r="H8576" s="61"/>
      <c r="I8576" s="61"/>
      <c r="J8576" s="61"/>
      <c r="K8576" s="61"/>
    </row>
    <row r="8577" spans="1:11">
      <c r="A8577" s="62" t="str">
        <f>IF(Encodage!A8577="","",IF(COUNTIF($A$2:A8576,Encodage!A8577),"",IF(AND(Encodage!A8577&gt;=$G$2,Encodage!A8577&lt;=$H$2),Encodage!B8577,"")))</f>
        <v/>
      </c>
      <c r="B8577" s="62" t="str">
        <f>IF(A8577="","",IF(COUNTIF($A$2:B8576,Encodage!B8577)&gt;0,"",IF(AND(Encodage!B8577&gt;=$G$2,Encodage!A8577&lt;=$H$2),Encodage!C8577,"")))</f>
        <v/>
      </c>
      <c r="C8577" s="62"/>
      <c r="D8577" s="61"/>
      <c r="E8577" s="61"/>
      <c r="F8577" s="61"/>
      <c r="G8577" s="61"/>
      <c r="H8577" s="61"/>
      <c r="I8577" s="61"/>
      <c r="J8577" s="61"/>
      <c r="K8577" s="61"/>
    </row>
    <row r="8578" spans="1:11">
      <c r="A8578" s="62" t="str">
        <f>IF(Encodage!A8578="","",IF(COUNTIF($A$2:A8577,Encodage!A8578),"",IF(AND(Encodage!A8578&gt;=$G$2,Encodage!A8578&lt;=$H$2),Encodage!B8578,"")))</f>
        <v/>
      </c>
      <c r="B8578" s="62" t="str">
        <f>IF(A8578="","",IF(COUNTIF($A$2:B8577,Encodage!B8578)&gt;0,"",IF(AND(Encodage!B8578&gt;=$G$2,Encodage!A8578&lt;=$H$2),Encodage!C8578,"")))</f>
        <v/>
      </c>
      <c r="C8578" s="62"/>
      <c r="D8578" s="61"/>
      <c r="E8578" s="61"/>
      <c r="F8578" s="61"/>
      <c r="G8578" s="61"/>
      <c r="H8578" s="61"/>
      <c r="I8578" s="61"/>
      <c r="J8578" s="61"/>
      <c r="K8578" s="61"/>
    </row>
    <row r="8579" spans="1:11">
      <c r="A8579" s="62" t="str">
        <f>IF(Encodage!A8579="","",IF(COUNTIF($A$2:A8578,Encodage!A8579),"",IF(AND(Encodage!A8579&gt;=$G$2,Encodage!A8579&lt;=$H$2),Encodage!B8579,"")))</f>
        <v/>
      </c>
      <c r="B8579" s="62" t="str">
        <f>IF(A8579="","",IF(COUNTIF($A$2:B8578,Encodage!B8579)&gt;0,"",IF(AND(Encodage!B8579&gt;=$G$2,Encodage!A8579&lt;=$H$2),Encodage!C8579,"")))</f>
        <v/>
      </c>
      <c r="C8579" s="62"/>
      <c r="D8579" s="61"/>
      <c r="E8579" s="61"/>
      <c r="F8579" s="61"/>
      <c r="G8579" s="61"/>
      <c r="H8579" s="61"/>
      <c r="I8579" s="61"/>
      <c r="J8579" s="61"/>
      <c r="K8579" s="61"/>
    </row>
    <row r="8580" spans="1:11">
      <c r="A8580" s="62" t="str">
        <f>IF(Encodage!A8580="","",IF(COUNTIF($A$2:A8579,Encodage!A8580),"",IF(AND(Encodage!A8580&gt;=$G$2,Encodage!A8580&lt;=$H$2),Encodage!B8580,"")))</f>
        <v/>
      </c>
      <c r="B8580" s="62" t="str">
        <f>IF(A8580="","",IF(COUNTIF($A$2:B8579,Encodage!B8580)&gt;0,"",IF(AND(Encodage!B8580&gt;=$G$2,Encodage!A8580&lt;=$H$2),Encodage!C8580,"")))</f>
        <v/>
      </c>
      <c r="C8580" s="62"/>
      <c r="D8580" s="61"/>
      <c r="E8580" s="61"/>
      <c r="F8580" s="61"/>
      <c r="G8580" s="61"/>
      <c r="H8580" s="61"/>
      <c r="I8580" s="61"/>
      <c r="J8580" s="61"/>
      <c r="K8580" s="61"/>
    </row>
    <row r="8581" spans="1:11">
      <c r="A8581" s="62" t="str">
        <f>IF(Encodage!A8581="","",IF(COUNTIF($A$2:A8580,Encodage!A8581),"",IF(AND(Encodage!A8581&gt;=$G$2,Encodage!A8581&lt;=$H$2),Encodage!B8581,"")))</f>
        <v/>
      </c>
      <c r="B8581" s="62" t="str">
        <f>IF(A8581="","",IF(COUNTIF($A$2:B8580,Encodage!B8581)&gt;0,"",IF(AND(Encodage!B8581&gt;=$G$2,Encodage!A8581&lt;=$H$2),Encodage!C8581,"")))</f>
        <v/>
      </c>
      <c r="C8581" s="62"/>
      <c r="D8581" s="61"/>
      <c r="E8581" s="61"/>
      <c r="F8581" s="61"/>
      <c r="G8581" s="61"/>
      <c r="H8581" s="61"/>
      <c r="I8581" s="61"/>
      <c r="J8581" s="61"/>
      <c r="K8581" s="61"/>
    </row>
    <row r="8582" spans="1:11">
      <c r="A8582" s="62" t="str">
        <f>IF(Encodage!A8582="","",IF(COUNTIF($A$2:A8581,Encodage!A8582),"",IF(AND(Encodage!A8582&gt;=$G$2,Encodage!A8582&lt;=$H$2),Encodage!B8582,"")))</f>
        <v/>
      </c>
      <c r="B8582" s="62" t="str">
        <f>IF(A8582="","",IF(COUNTIF($A$2:B8581,Encodage!B8582)&gt;0,"",IF(AND(Encodage!B8582&gt;=$G$2,Encodage!A8582&lt;=$H$2),Encodage!C8582,"")))</f>
        <v/>
      </c>
      <c r="C8582" s="62"/>
      <c r="D8582" s="61"/>
      <c r="E8582" s="61"/>
      <c r="F8582" s="61"/>
      <c r="G8582" s="61"/>
      <c r="H8582" s="61"/>
      <c r="I8582" s="61"/>
      <c r="J8582" s="61"/>
      <c r="K8582" s="61"/>
    </row>
    <row r="8583" spans="1:11">
      <c r="A8583" s="62" t="str">
        <f>IF(Encodage!A8583="","",IF(COUNTIF($A$2:A8582,Encodage!A8583),"",IF(AND(Encodage!A8583&gt;=$G$2,Encodage!A8583&lt;=$H$2),Encodage!B8583,"")))</f>
        <v/>
      </c>
      <c r="B8583" s="62" t="str">
        <f>IF(A8583="","",IF(COUNTIF($A$2:B8582,Encodage!B8583)&gt;0,"",IF(AND(Encodage!B8583&gt;=$G$2,Encodage!A8583&lt;=$H$2),Encodage!C8583,"")))</f>
        <v/>
      </c>
      <c r="C8583" s="62"/>
      <c r="D8583" s="61"/>
      <c r="E8583" s="61"/>
      <c r="F8583" s="61"/>
      <c r="G8583" s="61"/>
      <c r="H8583" s="61"/>
      <c r="I8583" s="61"/>
      <c r="J8583" s="61"/>
      <c r="K8583" s="61"/>
    </row>
    <row r="8584" spans="1:11">
      <c r="A8584" s="62" t="str">
        <f>IF(Encodage!A8584="","",IF(COUNTIF($A$2:A8583,Encodage!A8584),"",IF(AND(Encodage!A8584&gt;=$G$2,Encodage!A8584&lt;=$H$2),Encodage!B8584,"")))</f>
        <v/>
      </c>
      <c r="B8584" s="62" t="str">
        <f>IF(A8584="","",IF(COUNTIF($A$2:B8583,Encodage!B8584)&gt;0,"",IF(AND(Encodage!B8584&gt;=$G$2,Encodage!A8584&lt;=$H$2),Encodage!C8584,"")))</f>
        <v/>
      </c>
      <c r="C8584" s="62"/>
      <c r="D8584" s="61"/>
      <c r="E8584" s="61"/>
      <c r="F8584" s="61"/>
      <c r="G8584" s="61"/>
      <c r="H8584" s="61"/>
      <c r="I8584" s="61"/>
      <c r="J8584" s="61"/>
      <c r="K8584" s="61"/>
    </row>
    <row r="8585" spans="1:11">
      <c r="A8585" s="62" t="str">
        <f>IF(Encodage!A8585="","",IF(COUNTIF($A$2:A8584,Encodage!A8585),"",IF(AND(Encodage!A8585&gt;=$G$2,Encodage!A8585&lt;=$H$2),Encodage!B8585,"")))</f>
        <v/>
      </c>
      <c r="B8585" s="62" t="str">
        <f>IF(A8585="","",IF(COUNTIF($A$2:B8584,Encodage!B8585)&gt;0,"",IF(AND(Encodage!B8585&gt;=$G$2,Encodage!A8585&lt;=$H$2),Encodage!C8585,"")))</f>
        <v/>
      </c>
      <c r="C8585" s="62"/>
      <c r="D8585" s="61"/>
      <c r="E8585" s="61"/>
      <c r="F8585" s="61"/>
      <c r="G8585" s="61"/>
      <c r="H8585" s="61"/>
      <c r="I8585" s="61"/>
      <c r="J8585" s="61"/>
      <c r="K8585" s="61"/>
    </row>
    <row r="8586" spans="1:11">
      <c r="A8586" s="62" t="str">
        <f>IF(Encodage!A8586="","",IF(COUNTIF($A$2:A8585,Encodage!A8586),"",IF(AND(Encodage!A8586&gt;=$G$2,Encodage!A8586&lt;=$H$2),Encodage!B8586,"")))</f>
        <v/>
      </c>
      <c r="B8586" s="62" t="str">
        <f>IF(A8586="","",IF(COUNTIF($A$2:B8585,Encodage!B8586)&gt;0,"",IF(AND(Encodage!B8586&gt;=$G$2,Encodage!A8586&lt;=$H$2),Encodage!C8586,"")))</f>
        <v/>
      </c>
      <c r="C8586" s="62"/>
      <c r="D8586" s="61"/>
      <c r="E8586" s="61"/>
      <c r="F8586" s="61"/>
      <c r="G8586" s="61"/>
      <c r="H8586" s="61"/>
      <c r="I8586" s="61"/>
      <c r="J8586" s="61"/>
      <c r="K8586" s="61"/>
    </row>
    <row r="8587" spans="1:11">
      <c r="A8587" s="62" t="str">
        <f>IF(Encodage!A8587="","",IF(COUNTIF($A$2:A8586,Encodage!A8587),"",IF(AND(Encodage!A8587&gt;=$G$2,Encodage!A8587&lt;=$H$2),Encodage!B8587,"")))</f>
        <v/>
      </c>
      <c r="B8587" s="62" t="str">
        <f>IF(A8587="","",IF(COUNTIF($A$2:B8586,Encodage!B8587)&gt;0,"",IF(AND(Encodage!B8587&gt;=$G$2,Encodage!A8587&lt;=$H$2),Encodage!C8587,"")))</f>
        <v/>
      </c>
      <c r="C8587" s="62"/>
      <c r="D8587" s="61"/>
      <c r="E8587" s="61"/>
      <c r="F8587" s="61"/>
      <c r="G8587" s="61"/>
      <c r="H8587" s="61"/>
      <c r="I8587" s="61"/>
      <c r="J8587" s="61"/>
      <c r="K8587" s="61"/>
    </row>
    <row r="8588" spans="1:11">
      <c r="A8588" s="62" t="str">
        <f>IF(Encodage!A8588="","",IF(COUNTIF($A$2:A8587,Encodage!A8588),"",IF(AND(Encodage!A8588&gt;=$G$2,Encodage!A8588&lt;=$H$2),Encodage!B8588,"")))</f>
        <v/>
      </c>
      <c r="B8588" s="62" t="str">
        <f>IF(A8588="","",IF(COUNTIF($A$2:B8587,Encodage!B8588)&gt;0,"",IF(AND(Encodage!B8588&gt;=$G$2,Encodage!A8588&lt;=$H$2),Encodage!C8588,"")))</f>
        <v/>
      </c>
      <c r="C8588" s="62"/>
      <c r="D8588" s="61"/>
      <c r="E8588" s="61"/>
      <c r="F8588" s="61"/>
      <c r="G8588" s="61"/>
      <c r="H8588" s="61"/>
      <c r="I8588" s="61"/>
      <c r="J8588" s="61"/>
      <c r="K8588" s="61"/>
    </row>
    <row r="8589" spans="1:11">
      <c r="A8589" s="62" t="str">
        <f>IF(Encodage!A8589="","",IF(COUNTIF($A$2:A8588,Encodage!A8589),"",IF(AND(Encodage!A8589&gt;=$G$2,Encodage!A8589&lt;=$H$2),Encodage!B8589,"")))</f>
        <v/>
      </c>
      <c r="B8589" s="62" t="str">
        <f>IF(A8589="","",IF(COUNTIF($A$2:B8588,Encodage!B8589)&gt;0,"",IF(AND(Encodage!B8589&gt;=$G$2,Encodage!A8589&lt;=$H$2),Encodage!C8589,"")))</f>
        <v/>
      </c>
      <c r="C8589" s="62"/>
      <c r="D8589" s="61"/>
      <c r="E8589" s="61"/>
      <c r="F8589" s="61"/>
      <c r="G8589" s="61"/>
      <c r="H8589" s="61"/>
      <c r="I8589" s="61"/>
      <c r="J8589" s="61"/>
      <c r="K8589" s="61"/>
    </row>
    <row r="8590" spans="1:11">
      <c r="A8590" s="62" t="str">
        <f>IF(Encodage!A8590="","",IF(COUNTIF($A$2:A8589,Encodage!A8590),"",IF(AND(Encodage!A8590&gt;=$G$2,Encodage!A8590&lt;=$H$2),Encodage!B8590,"")))</f>
        <v/>
      </c>
      <c r="B8590" s="62" t="str">
        <f>IF(A8590="","",IF(COUNTIF($A$2:B8589,Encodage!B8590)&gt;0,"",IF(AND(Encodage!B8590&gt;=$G$2,Encodage!A8590&lt;=$H$2),Encodage!C8590,"")))</f>
        <v/>
      </c>
      <c r="C8590" s="62"/>
      <c r="D8590" s="61"/>
      <c r="E8590" s="61"/>
      <c r="F8590" s="61"/>
      <c r="G8590" s="61"/>
      <c r="H8590" s="61"/>
      <c r="I8590" s="61"/>
      <c r="J8590" s="61"/>
      <c r="K8590" s="61"/>
    </row>
    <row r="8591" spans="1:11">
      <c r="A8591" s="62" t="str">
        <f>IF(Encodage!A8591="","",IF(COUNTIF($A$2:A8590,Encodage!A8591),"",IF(AND(Encodage!A8591&gt;=$G$2,Encodage!A8591&lt;=$H$2),Encodage!B8591,"")))</f>
        <v/>
      </c>
      <c r="B8591" s="62" t="str">
        <f>IF(A8591="","",IF(COUNTIF($A$2:B8590,Encodage!B8591)&gt;0,"",IF(AND(Encodage!B8591&gt;=$G$2,Encodage!A8591&lt;=$H$2),Encodage!C8591,"")))</f>
        <v/>
      </c>
      <c r="C8591" s="62"/>
      <c r="D8591" s="61"/>
      <c r="E8591" s="61"/>
      <c r="F8591" s="61"/>
      <c r="G8591" s="61"/>
      <c r="H8591" s="61"/>
      <c r="I8591" s="61"/>
      <c r="J8591" s="61"/>
      <c r="K8591" s="61"/>
    </row>
    <row r="8592" spans="1:11">
      <c r="A8592" s="62" t="str">
        <f>IF(Encodage!A8592="","",IF(COUNTIF($A$2:A8591,Encodage!A8592),"",IF(AND(Encodage!A8592&gt;=$G$2,Encodage!A8592&lt;=$H$2),Encodage!B8592,"")))</f>
        <v/>
      </c>
      <c r="B8592" s="62" t="str">
        <f>IF(A8592="","",IF(COUNTIF($A$2:B8591,Encodage!B8592)&gt;0,"",IF(AND(Encodage!B8592&gt;=$G$2,Encodage!A8592&lt;=$H$2),Encodage!C8592,"")))</f>
        <v/>
      </c>
      <c r="C8592" s="62"/>
      <c r="D8592" s="61"/>
      <c r="E8592" s="61"/>
      <c r="F8592" s="61"/>
      <c r="G8592" s="61"/>
      <c r="H8592" s="61"/>
      <c r="I8592" s="61"/>
      <c r="J8592" s="61"/>
      <c r="K8592" s="61"/>
    </row>
    <row r="8593" spans="1:11">
      <c r="A8593" s="62" t="str">
        <f>IF(Encodage!A8593="","",IF(COUNTIF($A$2:A8592,Encodage!A8593),"",IF(AND(Encodage!A8593&gt;=$G$2,Encodage!A8593&lt;=$H$2),Encodage!B8593,"")))</f>
        <v/>
      </c>
      <c r="B8593" s="62" t="str">
        <f>IF(A8593="","",IF(COUNTIF($A$2:B8592,Encodage!B8593)&gt;0,"",IF(AND(Encodage!B8593&gt;=$G$2,Encodage!A8593&lt;=$H$2),Encodage!C8593,"")))</f>
        <v/>
      </c>
      <c r="C8593" s="62"/>
      <c r="D8593" s="61"/>
      <c r="E8593" s="61"/>
      <c r="F8593" s="61"/>
      <c r="G8593" s="61"/>
      <c r="H8593" s="61"/>
      <c r="I8593" s="61"/>
      <c r="J8593" s="61"/>
      <c r="K8593" s="61"/>
    </row>
    <row r="8594" spans="1:11">
      <c r="A8594" s="62" t="str">
        <f>IF(Encodage!A8594="","",IF(COUNTIF($A$2:A8593,Encodage!A8594),"",IF(AND(Encodage!A8594&gt;=$G$2,Encodage!A8594&lt;=$H$2),Encodage!B8594,"")))</f>
        <v/>
      </c>
      <c r="B8594" s="62" t="str">
        <f>IF(A8594="","",IF(COUNTIF($A$2:B8593,Encodage!B8594)&gt;0,"",IF(AND(Encodage!B8594&gt;=$G$2,Encodage!A8594&lt;=$H$2),Encodage!C8594,"")))</f>
        <v/>
      </c>
      <c r="C8594" s="62"/>
      <c r="D8594" s="61"/>
      <c r="E8594" s="61"/>
      <c r="F8594" s="61"/>
      <c r="G8594" s="61"/>
      <c r="H8594" s="61"/>
      <c r="I8594" s="61"/>
      <c r="J8594" s="61"/>
      <c r="K8594" s="61"/>
    </row>
    <row r="8595" spans="1:11">
      <c r="A8595" s="62" t="str">
        <f>IF(Encodage!A8595="","",IF(COUNTIF($A$2:A8594,Encodage!A8595),"",IF(AND(Encodage!A8595&gt;=$G$2,Encodage!A8595&lt;=$H$2),Encodage!B8595,"")))</f>
        <v/>
      </c>
      <c r="B8595" s="62" t="str">
        <f>IF(A8595="","",IF(COUNTIF($A$2:B8594,Encodage!B8595)&gt;0,"",IF(AND(Encodage!B8595&gt;=$G$2,Encodage!A8595&lt;=$H$2),Encodage!C8595,"")))</f>
        <v/>
      </c>
      <c r="C8595" s="62"/>
      <c r="D8595" s="61"/>
      <c r="E8595" s="61"/>
      <c r="F8595" s="61"/>
      <c r="G8595" s="61"/>
      <c r="H8595" s="61"/>
      <c r="I8595" s="61"/>
      <c r="J8595" s="61"/>
      <c r="K8595" s="61"/>
    </row>
    <row r="8596" spans="1:11">
      <c r="A8596" s="62" t="str">
        <f>IF(Encodage!A8596="","",IF(COUNTIF($A$2:A8595,Encodage!A8596),"",IF(AND(Encodage!A8596&gt;=$G$2,Encodage!A8596&lt;=$H$2),Encodage!B8596,"")))</f>
        <v/>
      </c>
      <c r="B8596" s="62" t="str">
        <f>IF(A8596="","",IF(COUNTIF($A$2:B8595,Encodage!B8596)&gt;0,"",IF(AND(Encodage!B8596&gt;=$G$2,Encodage!A8596&lt;=$H$2),Encodage!C8596,"")))</f>
        <v/>
      </c>
      <c r="C8596" s="62"/>
      <c r="D8596" s="61"/>
      <c r="E8596" s="61"/>
      <c r="F8596" s="61"/>
      <c r="G8596" s="61"/>
      <c r="H8596" s="61"/>
      <c r="I8596" s="61"/>
      <c r="J8596" s="61"/>
      <c r="K8596" s="61"/>
    </row>
    <row r="8597" spans="1:11">
      <c r="A8597" s="62" t="str">
        <f>IF(Encodage!A8597="","",IF(COUNTIF($A$2:A8596,Encodage!A8597),"",IF(AND(Encodage!A8597&gt;=$G$2,Encodage!A8597&lt;=$H$2),Encodage!B8597,"")))</f>
        <v/>
      </c>
      <c r="B8597" s="62" t="str">
        <f>IF(A8597="","",IF(COUNTIF($A$2:B8596,Encodage!B8597)&gt;0,"",IF(AND(Encodage!B8597&gt;=$G$2,Encodage!A8597&lt;=$H$2),Encodage!C8597,"")))</f>
        <v/>
      </c>
      <c r="C8597" s="62"/>
      <c r="D8597" s="61"/>
      <c r="E8597" s="61"/>
      <c r="F8597" s="61"/>
      <c r="G8597" s="61"/>
      <c r="H8597" s="61"/>
      <c r="I8597" s="61"/>
      <c r="J8597" s="61"/>
      <c r="K8597" s="61"/>
    </row>
    <row r="8598" spans="1:11">
      <c r="A8598" s="62" t="str">
        <f>IF(Encodage!A8598="","",IF(COUNTIF($A$2:A8597,Encodage!A8598),"",IF(AND(Encodage!A8598&gt;=$G$2,Encodage!A8598&lt;=$H$2),Encodage!B8598,"")))</f>
        <v/>
      </c>
      <c r="B8598" s="62" t="str">
        <f>IF(A8598="","",IF(COUNTIF($A$2:B8597,Encodage!B8598)&gt;0,"",IF(AND(Encodage!B8598&gt;=$G$2,Encodage!A8598&lt;=$H$2),Encodage!C8598,"")))</f>
        <v/>
      </c>
      <c r="C8598" s="62"/>
      <c r="D8598" s="61"/>
      <c r="E8598" s="61"/>
      <c r="F8598" s="61"/>
      <c r="G8598" s="61"/>
      <c r="H8598" s="61"/>
      <c r="I8598" s="61"/>
      <c r="J8598" s="61"/>
      <c r="K8598" s="61"/>
    </row>
    <row r="8599" spans="1:11">
      <c r="A8599" s="62" t="str">
        <f>IF(Encodage!A8599="","",IF(COUNTIF($A$2:A8598,Encodage!A8599),"",IF(AND(Encodage!A8599&gt;=$G$2,Encodage!A8599&lt;=$H$2),Encodage!B8599,"")))</f>
        <v/>
      </c>
      <c r="B8599" s="62" t="str">
        <f>IF(A8599="","",IF(COUNTIF($A$2:B8598,Encodage!B8599)&gt;0,"",IF(AND(Encodage!B8599&gt;=$G$2,Encodage!A8599&lt;=$H$2),Encodage!C8599,"")))</f>
        <v/>
      </c>
      <c r="C8599" s="62"/>
      <c r="D8599" s="61"/>
      <c r="E8599" s="61"/>
      <c r="F8599" s="61"/>
      <c r="G8599" s="61"/>
      <c r="H8599" s="61"/>
      <c r="I8599" s="61"/>
      <c r="J8599" s="61"/>
      <c r="K8599" s="61"/>
    </row>
    <row r="8600" spans="1:11">
      <c r="A8600" s="62" t="str">
        <f>IF(Encodage!A8600="","",IF(COUNTIF($A$2:A8599,Encodage!A8600),"",IF(AND(Encodage!A8600&gt;=$G$2,Encodage!A8600&lt;=$H$2),Encodage!B8600,"")))</f>
        <v/>
      </c>
      <c r="B8600" s="62" t="str">
        <f>IF(A8600="","",IF(COUNTIF($A$2:B8599,Encodage!B8600)&gt;0,"",IF(AND(Encodage!B8600&gt;=$G$2,Encodage!A8600&lt;=$H$2),Encodage!C8600,"")))</f>
        <v/>
      </c>
      <c r="C8600" s="62"/>
      <c r="D8600" s="61"/>
      <c r="E8600" s="61"/>
      <c r="F8600" s="61"/>
      <c r="G8600" s="61"/>
      <c r="H8600" s="61"/>
      <c r="I8600" s="61"/>
      <c r="J8600" s="61"/>
      <c r="K8600" s="61"/>
    </row>
    <row r="8601" spans="1:11">
      <c r="A8601" s="62" t="str">
        <f>IF(Encodage!A8601="","",IF(COUNTIF($A$2:A8600,Encodage!A8601),"",IF(AND(Encodage!A8601&gt;=$G$2,Encodage!A8601&lt;=$H$2),Encodage!B8601,"")))</f>
        <v/>
      </c>
      <c r="B8601" s="62" t="str">
        <f>IF(A8601="","",IF(COUNTIF($A$2:B8600,Encodage!B8601)&gt;0,"",IF(AND(Encodage!B8601&gt;=$G$2,Encodage!A8601&lt;=$H$2),Encodage!C8601,"")))</f>
        <v/>
      </c>
      <c r="C8601" s="62"/>
      <c r="D8601" s="61"/>
      <c r="E8601" s="61"/>
      <c r="F8601" s="61"/>
      <c r="G8601" s="61"/>
      <c r="H8601" s="61"/>
      <c r="I8601" s="61"/>
      <c r="J8601" s="61"/>
      <c r="K8601" s="61"/>
    </row>
    <row r="8602" spans="1:11">
      <c r="A8602" s="62" t="str">
        <f>IF(Encodage!A8602="","",IF(COUNTIF($A$2:A8601,Encodage!A8602),"",IF(AND(Encodage!A8602&gt;=$G$2,Encodage!A8602&lt;=$H$2),Encodage!B8602,"")))</f>
        <v/>
      </c>
      <c r="B8602" s="62" t="str">
        <f>IF(A8602="","",IF(COUNTIF($A$2:B8601,Encodage!B8602)&gt;0,"",IF(AND(Encodage!B8602&gt;=$G$2,Encodage!A8602&lt;=$H$2),Encodage!C8602,"")))</f>
        <v/>
      </c>
      <c r="C8602" s="62"/>
      <c r="D8602" s="61"/>
      <c r="E8602" s="61"/>
      <c r="F8602" s="61"/>
      <c r="G8602" s="61"/>
      <c r="H8602" s="61"/>
      <c r="I8602" s="61"/>
      <c r="J8602" s="61"/>
      <c r="K8602" s="61"/>
    </row>
    <row r="8603" spans="1:11">
      <c r="A8603" s="62" t="str">
        <f>IF(Encodage!A8603="","",IF(COUNTIF($A$2:A8602,Encodage!A8603),"",IF(AND(Encodage!A8603&gt;=$G$2,Encodage!A8603&lt;=$H$2),Encodage!B8603,"")))</f>
        <v/>
      </c>
      <c r="B8603" s="62" t="str">
        <f>IF(A8603="","",IF(COUNTIF($A$2:B8602,Encodage!B8603)&gt;0,"",IF(AND(Encodage!B8603&gt;=$G$2,Encodage!A8603&lt;=$H$2),Encodage!C8603,"")))</f>
        <v/>
      </c>
      <c r="C8603" s="62"/>
      <c r="D8603" s="61"/>
      <c r="E8603" s="61"/>
      <c r="F8603" s="61"/>
      <c r="G8603" s="61"/>
      <c r="H8603" s="61"/>
      <c r="I8603" s="61"/>
      <c r="J8603" s="61"/>
      <c r="K8603" s="61"/>
    </row>
    <row r="8604" spans="1:11">
      <c r="A8604" s="62" t="str">
        <f>IF(Encodage!A8604="","",IF(COUNTIF($A$2:A8603,Encodage!A8604),"",IF(AND(Encodage!A8604&gt;=$G$2,Encodage!A8604&lt;=$H$2),Encodage!B8604,"")))</f>
        <v/>
      </c>
      <c r="B8604" s="62" t="str">
        <f>IF(A8604="","",IF(COUNTIF($A$2:B8603,Encodage!B8604)&gt;0,"",IF(AND(Encodage!B8604&gt;=$G$2,Encodage!A8604&lt;=$H$2),Encodage!C8604,"")))</f>
        <v/>
      </c>
      <c r="C8604" s="62"/>
      <c r="D8604" s="61"/>
      <c r="E8604" s="61"/>
      <c r="F8604" s="61"/>
      <c r="G8604" s="61"/>
      <c r="H8604" s="61"/>
      <c r="I8604" s="61"/>
      <c r="J8604" s="61"/>
      <c r="K8604" s="61"/>
    </row>
    <row r="8605" spans="1:11">
      <c r="A8605" s="62" t="str">
        <f>IF(Encodage!A8605="","",IF(COUNTIF($A$2:A8604,Encodage!A8605),"",IF(AND(Encodage!A8605&gt;=$G$2,Encodage!A8605&lt;=$H$2),Encodage!B8605,"")))</f>
        <v/>
      </c>
      <c r="B8605" s="62" t="str">
        <f>IF(A8605="","",IF(COUNTIF($A$2:B8604,Encodage!B8605)&gt;0,"",IF(AND(Encodage!B8605&gt;=$G$2,Encodage!A8605&lt;=$H$2),Encodage!C8605,"")))</f>
        <v/>
      </c>
      <c r="C8605" s="62"/>
      <c r="D8605" s="61"/>
      <c r="E8605" s="61"/>
      <c r="F8605" s="61"/>
      <c r="G8605" s="61"/>
      <c r="H8605" s="61"/>
      <c r="I8605" s="61"/>
      <c r="J8605" s="61"/>
      <c r="K8605" s="61"/>
    </row>
    <row r="8606" spans="1:11">
      <c r="A8606" s="62" t="str">
        <f>IF(Encodage!A8606="","",IF(COUNTIF($A$2:A8605,Encodage!A8606),"",IF(AND(Encodage!A8606&gt;=$G$2,Encodage!A8606&lt;=$H$2),Encodage!B8606,"")))</f>
        <v/>
      </c>
      <c r="B8606" s="62" t="str">
        <f>IF(A8606="","",IF(COUNTIF($A$2:B8605,Encodage!B8606)&gt;0,"",IF(AND(Encodage!B8606&gt;=$G$2,Encodage!A8606&lt;=$H$2),Encodage!C8606,"")))</f>
        <v/>
      </c>
      <c r="C8606" s="62"/>
      <c r="D8606" s="61"/>
      <c r="E8606" s="61"/>
      <c r="F8606" s="61"/>
      <c r="G8606" s="61"/>
      <c r="H8606" s="61"/>
      <c r="I8606" s="61"/>
      <c r="J8606" s="61"/>
      <c r="K8606" s="61"/>
    </row>
    <row r="8607" spans="1:11">
      <c r="A8607" s="62" t="str">
        <f>IF(Encodage!A8607="","",IF(COUNTIF($A$2:A8606,Encodage!A8607),"",IF(AND(Encodage!A8607&gt;=$G$2,Encodage!A8607&lt;=$H$2),Encodage!B8607,"")))</f>
        <v/>
      </c>
      <c r="B8607" s="62" t="str">
        <f>IF(A8607="","",IF(COUNTIF($A$2:B8606,Encodage!B8607)&gt;0,"",IF(AND(Encodage!B8607&gt;=$G$2,Encodage!A8607&lt;=$H$2),Encodage!C8607,"")))</f>
        <v/>
      </c>
      <c r="C8607" s="62"/>
      <c r="D8607" s="61"/>
      <c r="E8607" s="61"/>
      <c r="F8607" s="61"/>
      <c r="G8607" s="61"/>
      <c r="H8607" s="61"/>
      <c r="I8607" s="61"/>
      <c r="J8607" s="61"/>
      <c r="K8607" s="61"/>
    </row>
    <row r="8608" spans="1:11">
      <c r="A8608" s="62" t="str">
        <f>IF(Encodage!A8608="","",IF(COUNTIF($A$2:A8607,Encodage!A8608),"",IF(AND(Encodage!A8608&gt;=$G$2,Encodage!A8608&lt;=$H$2),Encodage!B8608,"")))</f>
        <v/>
      </c>
      <c r="B8608" s="62" t="str">
        <f>IF(A8608="","",IF(COUNTIF($A$2:B8607,Encodage!B8608)&gt;0,"",IF(AND(Encodage!B8608&gt;=$G$2,Encodage!A8608&lt;=$H$2),Encodage!C8608,"")))</f>
        <v/>
      </c>
      <c r="C8608" s="62"/>
      <c r="D8608" s="61"/>
      <c r="E8608" s="61"/>
      <c r="F8608" s="61"/>
      <c r="G8608" s="61"/>
      <c r="H8608" s="61"/>
      <c r="I8608" s="61"/>
      <c r="J8608" s="61"/>
      <c r="K8608" s="61"/>
    </row>
    <row r="8609" spans="1:11">
      <c r="A8609" s="62" t="str">
        <f>IF(Encodage!A8609="","",IF(COUNTIF($A$2:A8608,Encodage!A8609),"",IF(AND(Encodage!A8609&gt;=$G$2,Encodage!A8609&lt;=$H$2),Encodage!B8609,"")))</f>
        <v/>
      </c>
      <c r="B8609" s="62" t="str">
        <f>IF(A8609="","",IF(COUNTIF($A$2:B8608,Encodage!B8609)&gt;0,"",IF(AND(Encodage!B8609&gt;=$G$2,Encodage!A8609&lt;=$H$2),Encodage!C8609,"")))</f>
        <v/>
      </c>
      <c r="C8609" s="62"/>
      <c r="D8609" s="61"/>
      <c r="E8609" s="61"/>
      <c r="F8609" s="61"/>
      <c r="G8609" s="61"/>
      <c r="H8609" s="61"/>
      <c r="I8609" s="61"/>
      <c r="J8609" s="61"/>
      <c r="K8609" s="61"/>
    </row>
    <row r="8610" spans="1:11">
      <c r="A8610" s="62" t="str">
        <f>IF(Encodage!A8610="","",IF(COUNTIF($A$2:A8609,Encodage!A8610),"",IF(AND(Encodage!A8610&gt;=$G$2,Encodage!A8610&lt;=$H$2),Encodage!B8610,"")))</f>
        <v/>
      </c>
      <c r="B8610" s="62" t="str">
        <f>IF(A8610="","",IF(COUNTIF($A$2:B8609,Encodage!B8610)&gt;0,"",IF(AND(Encodage!B8610&gt;=$G$2,Encodage!A8610&lt;=$H$2),Encodage!C8610,"")))</f>
        <v/>
      </c>
      <c r="C8610" s="62"/>
      <c r="D8610" s="61"/>
      <c r="E8610" s="61"/>
      <c r="F8610" s="61"/>
      <c r="G8610" s="61"/>
      <c r="H8610" s="61"/>
      <c r="I8610" s="61"/>
      <c r="J8610" s="61"/>
      <c r="K8610" s="61"/>
    </row>
    <row r="8611" spans="1:11">
      <c r="A8611" s="62" t="str">
        <f>IF(Encodage!A8611="","",IF(COUNTIF($A$2:A8610,Encodage!A8611),"",IF(AND(Encodage!A8611&gt;=$G$2,Encodage!A8611&lt;=$H$2),Encodage!B8611,"")))</f>
        <v/>
      </c>
      <c r="B8611" s="62" t="str">
        <f>IF(A8611="","",IF(COUNTIF($A$2:B8610,Encodage!B8611)&gt;0,"",IF(AND(Encodage!B8611&gt;=$G$2,Encodage!A8611&lt;=$H$2),Encodage!C8611,"")))</f>
        <v/>
      </c>
      <c r="C8611" s="62"/>
      <c r="D8611" s="61"/>
      <c r="E8611" s="61"/>
      <c r="F8611" s="61"/>
      <c r="G8611" s="61"/>
      <c r="H8611" s="61"/>
      <c r="I8611" s="61"/>
      <c r="J8611" s="61"/>
      <c r="K8611" s="61"/>
    </row>
    <row r="8612" spans="1:11">
      <c r="A8612" s="62" t="str">
        <f>IF(Encodage!A8612="","",IF(COUNTIF($A$2:A8611,Encodage!A8612),"",IF(AND(Encodage!A8612&gt;=$G$2,Encodage!A8612&lt;=$H$2),Encodage!B8612,"")))</f>
        <v/>
      </c>
      <c r="B8612" s="62" t="str">
        <f>IF(A8612="","",IF(COUNTIF($A$2:B8611,Encodage!B8612)&gt;0,"",IF(AND(Encodage!B8612&gt;=$G$2,Encodage!A8612&lt;=$H$2),Encodage!C8612,"")))</f>
        <v/>
      </c>
      <c r="C8612" s="62"/>
      <c r="D8612" s="61"/>
      <c r="E8612" s="61"/>
      <c r="F8612" s="61"/>
      <c r="G8612" s="61"/>
      <c r="H8612" s="61"/>
      <c r="I8612" s="61"/>
      <c r="J8612" s="61"/>
      <c r="K8612" s="61"/>
    </row>
    <row r="8613" spans="1:11">
      <c r="A8613" s="62" t="str">
        <f>IF(Encodage!A8613="","",IF(COUNTIF($A$2:A8612,Encodage!A8613),"",IF(AND(Encodage!A8613&gt;=$G$2,Encodage!A8613&lt;=$H$2),Encodage!B8613,"")))</f>
        <v/>
      </c>
      <c r="B8613" s="62" t="str">
        <f>IF(A8613="","",IF(COUNTIF($A$2:B8612,Encodage!B8613)&gt;0,"",IF(AND(Encodage!B8613&gt;=$G$2,Encodage!A8613&lt;=$H$2),Encodage!C8613,"")))</f>
        <v/>
      </c>
      <c r="C8613" s="62"/>
      <c r="D8613" s="61"/>
      <c r="E8613" s="61"/>
      <c r="F8613" s="61"/>
      <c r="G8613" s="61"/>
      <c r="H8613" s="61"/>
      <c r="I8613" s="61"/>
      <c r="J8613" s="61"/>
      <c r="K8613" s="61"/>
    </row>
    <row r="8614" spans="1:11">
      <c r="A8614" s="62" t="str">
        <f>IF(Encodage!A8614="","",IF(COUNTIF($A$2:A8613,Encodage!A8614),"",IF(AND(Encodage!A8614&gt;=$G$2,Encodage!A8614&lt;=$H$2),Encodage!B8614,"")))</f>
        <v/>
      </c>
      <c r="B8614" s="62" t="str">
        <f>IF(A8614="","",IF(COUNTIF($A$2:B8613,Encodage!B8614)&gt;0,"",IF(AND(Encodage!B8614&gt;=$G$2,Encodage!A8614&lt;=$H$2),Encodage!C8614,"")))</f>
        <v/>
      </c>
      <c r="C8614" s="62"/>
      <c r="D8614" s="61"/>
      <c r="E8614" s="61"/>
      <c r="F8614" s="61"/>
      <c r="G8614" s="61"/>
      <c r="H8614" s="61"/>
      <c r="I8614" s="61"/>
      <c r="J8614" s="61"/>
      <c r="K8614" s="61"/>
    </row>
    <row r="8615" spans="1:11">
      <c r="A8615" s="62" t="str">
        <f>IF(Encodage!A8615="","",IF(COUNTIF($A$2:A8614,Encodage!A8615),"",IF(AND(Encodage!A8615&gt;=$G$2,Encodage!A8615&lt;=$H$2),Encodage!B8615,"")))</f>
        <v/>
      </c>
      <c r="B8615" s="62" t="str">
        <f>IF(A8615="","",IF(COUNTIF($A$2:B8614,Encodage!B8615)&gt;0,"",IF(AND(Encodage!B8615&gt;=$G$2,Encodage!A8615&lt;=$H$2),Encodage!C8615,"")))</f>
        <v/>
      </c>
      <c r="C8615" s="62"/>
      <c r="D8615" s="61"/>
      <c r="E8615" s="61"/>
      <c r="F8615" s="61"/>
      <c r="G8615" s="61"/>
      <c r="H8615" s="61"/>
      <c r="I8615" s="61"/>
      <c r="J8615" s="61"/>
      <c r="K8615" s="61"/>
    </row>
    <row r="8616" spans="1:11">
      <c r="A8616" s="62" t="str">
        <f>IF(Encodage!A8616="","",IF(COUNTIF($A$2:A8615,Encodage!A8616),"",IF(AND(Encodage!A8616&gt;=$G$2,Encodage!A8616&lt;=$H$2),Encodage!B8616,"")))</f>
        <v/>
      </c>
      <c r="B8616" s="62" t="str">
        <f>IF(A8616="","",IF(COUNTIF($A$2:B8615,Encodage!B8616)&gt;0,"",IF(AND(Encodage!B8616&gt;=$G$2,Encodage!A8616&lt;=$H$2),Encodage!C8616,"")))</f>
        <v/>
      </c>
      <c r="C8616" s="62"/>
      <c r="D8616" s="61"/>
      <c r="E8616" s="61"/>
      <c r="F8616" s="61"/>
      <c r="G8616" s="61"/>
      <c r="H8616" s="61"/>
      <c r="I8616" s="61"/>
      <c r="J8616" s="61"/>
      <c r="K8616" s="61"/>
    </row>
    <row r="8617" spans="1:11">
      <c r="A8617" s="62" t="str">
        <f>IF(Encodage!A8617="","",IF(COUNTIF($A$2:A8616,Encodage!A8617),"",IF(AND(Encodage!A8617&gt;=$G$2,Encodage!A8617&lt;=$H$2),Encodage!B8617,"")))</f>
        <v/>
      </c>
      <c r="B8617" s="62" t="str">
        <f>IF(A8617="","",IF(COUNTIF($A$2:B8616,Encodage!B8617)&gt;0,"",IF(AND(Encodage!B8617&gt;=$G$2,Encodage!A8617&lt;=$H$2),Encodage!C8617,"")))</f>
        <v/>
      </c>
      <c r="C8617" s="62"/>
      <c r="D8617" s="61"/>
      <c r="E8617" s="61"/>
      <c r="F8617" s="61"/>
      <c r="G8617" s="61"/>
      <c r="H8617" s="61"/>
      <c r="I8617" s="61"/>
      <c r="J8617" s="61"/>
      <c r="K8617" s="61"/>
    </row>
    <row r="8618" spans="1:11">
      <c r="A8618" s="62" t="str">
        <f>IF(Encodage!A8618="","",IF(COUNTIF($A$2:A8617,Encodage!A8618),"",IF(AND(Encodage!A8618&gt;=$G$2,Encodage!A8618&lt;=$H$2),Encodage!B8618,"")))</f>
        <v/>
      </c>
      <c r="B8618" s="62" t="str">
        <f>IF(A8618="","",IF(COUNTIF($A$2:B8617,Encodage!B8618)&gt;0,"",IF(AND(Encodage!B8618&gt;=$G$2,Encodage!A8618&lt;=$H$2),Encodage!C8618,"")))</f>
        <v/>
      </c>
      <c r="C8618" s="62"/>
      <c r="D8618" s="61"/>
      <c r="E8618" s="61"/>
      <c r="F8618" s="61"/>
      <c r="G8618" s="61"/>
      <c r="H8618" s="61"/>
      <c r="I8618" s="61"/>
      <c r="J8618" s="61"/>
      <c r="K8618" s="61"/>
    </row>
    <row r="8619" spans="1:11">
      <c r="A8619" s="62" t="str">
        <f>IF(Encodage!A8619="","",IF(COUNTIF($A$2:A8618,Encodage!A8619),"",IF(AND(Encodage!A8619&gt;=$G$2,Encodage!A8619&lt;=$H$2),Encodage!B8619,"")))</f>
        <v/>
      </c>
      <c r="B8619" s="62" t="str">
        <f>IF(A8619="","",IF(COUNTIF($A$2:B8618,Encodage!B8619)&gt;0,"",IF(AND(Encodage!B8619&gt;=$G$2,Encodage!A8619&lt;=$H$2),Encodage!C8619,"")))</f>
        <v/>
      </c>
      <c r="C8619" s="62"/>
      <c r="D8619" s="61"/>
      <c r="E8619" s="61"/>
      <c r="F8619" s="61"/>
      <c r="G8619" s="61"/>
      <c r="H8619" s="61"/>
      <c r="I8619" s="61"/>
      <c r="J8619" s="61"/>
      <c r="K8619" s="61"/>
    </row>
    <row r="8620" spans="1:11">
      <c r="A8620" s="62" t="str">
        <f>IF(Encodage!A8620="","",IF(COUNTIF($A$2:A8619,Encodage!A8620),"",IF(AND(Encodage!A8620&gt;=$G$2,Encodage!A8620&lt;=$H$2),Encodage!B8620,"")))</f>
        <v/>
      </c>
      <c r="B8620" s="62" t="str">
        <f>IF(A8620="","",IF(COUNTIF($A$2:B8619,Encodage!B8620)&gt;0,"",IF(AND(Encodage!B8620&gt;=$G$2,Encodage!A8620&lt;=$H$2),Encodage!C8620,"")))</f>
        <v/>
      </c>
      <c r="C8620" s="62"/>
      <c r="D8620" s="61"/>
      <c r="E8620" s="61"/>
      <c r="F8620" s="61"/>
      <c r="G8620" s="61"/>
      <c r="H8620" s="61"/>
      <c r="I8620" s="61"/>
      <c r="J8620" s="61"/>
      <c r="K8620" s="61"/>
    </row>
    <row r="8621" spans="1:11">
      <c r="A8621" s="62" t="str">
        <f>IF(Encodage!A8621="","",IF(COUNTIF($A$2:A8620,Encodage!A8621),"",IF(AND(Encodage!A8621&gt;=$G$2,Encodage!A8621&lt;=$H$2),Encodage!B8621,"")))</f>
        <v/>
      </c>
      <c r="B8621" s="62" t="str">
        <f>IF(A8621="","",IF(COUNTIF($A$2:B8620,Encodage!B8621)&gt;0,"",IF(AND(Encodage!B8621&gt;=$G$2,Encodage!A8621&lt;=$H$2),Encodage!C8621,"")))</f>
        <v/>
      </c>
      <c r="C8621" s="62"/>
      <c r="D8621" s="61"/>
      <c r="E8621" s="61"/>
      <c r="F8621" s="61"/>
      <c r="G8621" s="61"/>
      <c r="H8621" s="61"/>
      <c r="I8621" s="61"/>
      <c r="J8621" s="61"/>
      <c r="K8621" s="61"/>
    </row>
    <row r="8622" spans="1:11">
      <c r="A8622" s="62" t="str">
        <f>IF(Encodage!A8622="","",IF(COUNTIF($A$2:A8621,Encodage!A8622),"",IF(AND(Encodage!A8622&gt;=$G$2,Encodage!A8622&lt;=$H$2),Encodage!B8622,"")))</f>
        <v/>
      </c>
      <c r="B8622" s="62" t="str">
        <f>IF(A8622="","",IF(COUNTIF($A$2:B8621,Encodage!B8622)&gt;0,"",IF(AND(Encodage!B8622&gt;=$G$2,Encodage!A8622&lt;=$H$2),Encodage!C8622,"")))</f>
        <v/>
      </c>
      <c r="C8622" s="62"/>
      <c r="D8622" s="61"/>
      <c r="E8622" s="61"/>
      <c r="F8622" s="61"/>
      <c r="G8622" s="61"/>
      <c r="H8622" s="61"/>
      <c r="I8622" s="61"/>
      <c r="J8622" s="61"/>
      <c r="K8622" s="61"/>
    </row>
    <row r="8623" spans="1:11">
      <c r="A8623" s="62" t="str">
        <f>IF(Encodage!A8623="","",IF(COUNTIF($A$2:A8622,Encodage!A8623),"",IF(AND(Encodage!A8623&gt;=$G$2,Encodage!A8623&lt;=$H$2),Encodage!B8623,"")))</f>
        <v/>
      </c>
      <c r="B8623" s="62" t="str">
        <f>IF(A8623="","",IF(COUNTIF($A$2:B8622,Encodage!B8623)&gt;0,"",IF(AND(Encodage!B8623&gt;=$G$2,Encodage!A8623&lt;=$H$2),Encodage!C8623,"")))</f>
        <v/>
      </c>
      <c r="C8623" s="62"/>
      <c r="D8623" s="61"/>
      <c r="E8623" s="61"/>
      <c r="F8623" s="61"/>
      <c r="G8623" s="61"/>
      <c r="H8623" s="61"/>
      <c r="I8623" s="61"/>
      <c r="J8623" s="61"/>
      <c r="K8623" s="61"/>
    </row>
    <row r="8624" spans="1:11">
      <c r="A8624" s="62" t="str">
        <f>IF(Encodage!A8624="","",IF(COUNTIF($A$2:A8623,Encodage!A8624),"",IF(AND(Encodage!A8624&gt;=$G$2,Encodage!A8624&lt;=$H$2),Encodage!B8624,"")))</f>
        <v/>
      </c>
      <c r="B8624" s="62" t="str">
        <f>IF(A8624="","",IF(COUNTIF($A$2:B8623,Encodage!B8624)&gt;0,"",IF(AND(Encodage!B8624&gt;=$G$2,Encodage!A8624&lt;=$H$2),Encodage!C8624,"")))</f>
        <v/>
      </c>
      <c r="C8624" s="62"/>
      <c r="D8624" s="61"/>
      <c r="E8624" s="61"/>
      <c r="F8624" s="61"/>
      <c r="G8624" s="61"/>
      <c r="H8624" s="61"/>
      <c r="I8624" s="61"/>
      <c r="J8624" s="61"/>
      <c r="K8624" s="61"/>
    </row>
    <row r="8625" spans="1:11">
      <c r="A8625" s="62" t="str">
        <f>IF(Encodage!A8625="","",IF(COUNTIF($A$2:A8624,Encodage!A8625),"",IF(AND(Encodage!A8625&gt;=$G$2,Encodage!A8625&lt;=$H$2),Encodage!B8625,"")))</f>
        <v/>
      </c>
      <c r="B8625" s="62" t="str">
        <f>IF(A8625="","",IF(COUNTIF($A$2:B8624,Encodage!B8625)&gt;0,"",IF(AND(Encodage!B8625&gt;=$G$2,Encodage!A8625&lt;=$H$2),Encodage!C8625,"")))</f>
        <v/>
      </c>
      <c r="C8625" s="62"/>
      <c r="D8625" s="61"/>
      <c r="E8625" s="61"/>
      <c r="F8625" s="61"/>
      <c r="G8625" s="61"/>
      <c r="H8625" s="61"/>
      <c r="I8625" s="61"/>
      <c r="J8625" s="61"/>
      <c r="K8625" s="61"/>
    </row>
    <row r="8626" spans="1:11">
      <c r="A8626" s="62" t="str">
        <f>IF(Encodage!A8626="","",IF(COUNTIF($A$2:A8625,Encodage!A8626),"",IF(AND(Encodage!A8626&gt;=$G$2,Encodage!A8626&lt;=$H$2),Encodage!B8626,"")))</f>
        <v/>
      </c>
      <c r="B8626" s="62" t="str">
        <f>IF(A8626="","",IF(COUNTIF($A$2:B8625,Encodage!B8626)&gt;0,"",IF(AND(Encodage!B8626&gt;=$G$2,Encodage!A8626&lt;=$H$2),Encodage!C8626,"")))</f>
        <v/>
      </c>
      <c r="C8626" s="62"/>
      <c r="D8626" s="61"/>
      <c r="E8626" s="61"/>
      <c r="F8626" s="61"/>
      <c r="G8626" s="61"/>
      <c r="H8626" s="61"/>
      <c r="I8626" s="61"/>
      <c r="J8626" s="61"/>
      <c r="K8626" s="61"/>
    </row>
    <row r="8627" spans="1:11">
      <c r="A8627" s="62" t="str">
        <f>IF(Encodage!A8627="","",IF(COUNTIF($A$2:A8626,Encodage!A8627),"",IF(AND(Encodage!A8627&gt;=$G$2,Encodage!A8627&lt;=$H$2),Encodage!B8627,"")))</f>
        <v/>
      </c>
      <c r="B8627" s="62" t="str">
        <f>IF(A8627="","",IF(COUNTIF($A$2:B8626,Encodage!B8627)&gt;0,"",IF(AND(Encodage!B8627&gt;=$G$2,Encodage!A8627&lt;=$H$2),Encodage!C8627,"")))</f>
        <v/>
      </c>
      <c r="C8627" s="62"/>
      <c r="D8627" s="61"/>
      <c r="E8627" s="61"/>
      <c r="F8627" s="61"/>
      <c r="G8627" s="61"/>
      <c r="H8627" s="61"/>
      <c r="I8627" s="61"/>
      <c r="J8627" s="61"/>
      <c r="K8627" s="61"/>
    </row>
    <row r="8628" spans="1:11">
      <c r="A8628" s="62" t="str">
        <f>IF(Encodage!A8628="","",IF(COUNTIF($A$2:A8627,Encodage!A8628),"",IF(AND(Encodage!A8628&gt;=$G$2,Encodage!A8628&lt;=$H$2),Encodage!B8628,"")))</f>
        <v/>
      </c>
      <c r="B8628" s="62" t="str">
        <f>IF(A8628="","",IF(COUNTIF($A$2:B8627,Encodage!B8628)&gt;0,"",IF(AND(Encodage!B8628&gt;=$G$2,Encodage!A8628&lt;=$H$2),Encodage!C8628,"")))</f>
        <v/>
      </c>
      <c r="C8628" s="62"/>
      <c r="D8628" s="61"/>
      <c r="E8628" s="61"/>
      <c r="F8628" s="61"/>
      <c r="G8628" s="61"/>
      <c r="H8628" s="61"/>
      <c r="I8628" s="61"/>
      <c r="J8628" s="61"/>
      <c r="K8628" s="61"/>
    </row>
    <row r="8629" spans="1:11">
      <c r="A8629" s="62" t="str">
        <f>IF(Encodage!A8629="","",IF(COUNTIF($A$2:A8628,Encodage!A8629),"",IF(AND(Encodage!A8629&gt;=$G$2,Encodage!A8629&lt;=$H$2),Encodage!B8629,"")))</f>
        <v/>
      </c>
      <c r="B8629" s="62" t="str">
        <f>IF(A8629="","",IF(COUNTIF($A$2:B8628,Encodage!B8629)&gt;0,"",IF(AND(Encodage!B8629&gt;=$G$2,Encodage!A8629&lt;=$H$2),Encodage!C8629,"")))</f>
        <v/>
      </c>
      <c r="C8629" s="62"/>
      <c r="D8629" s="61"/>
      <c r="E8629" s="61"/>
      <c r="F8629" s="61"/>
      <c r="G8629" s="61"/>
      <c r="H8629" s="61"/>
      <c r="I8629" s="61"/>
      <c r="J8629" s="61"/>
      <c r="K8629" s="61"/>
    </row>
    <row r="8630" spans="1:11">
      <c r="A8630" s="62" t="str">
        <f>IF(Encodage!A8630="","",IF(COUNTIF($A$2:A8629,Encodage!A8630),"",IF(AND(Encodage!A8630&gt;=$G$2,Encodage!A8630&lt;=$H$2),Encodage!B8630,"")))</f>
        <v/>
      </c>
      <c r="B8630" s="62" t="str">
        <f>IF(A8630="","",IF(COUNTIF($A$2:B8629,Encodage!B8630)&gt;0,"",IF(AND(Encodage!B8630&gt;=$G$2,Encodage!A8630&lt;=$H$2),Encodage!C8630,"")))</f>
        <v/>
      </c>
      <c r="C8630" s="62"/>
      <c r="D8630" s="61"/>
      <c r="E8630" s="61"/>
      <c r="F8630" s="61"/>
      <c r="G8630" s="61"/>
      <c r="H8630" s="61"/>
      <c r="I8630" s="61"/>
      <c r="J8630" s="61"/>
      <c r="K8630" s="61"/>
    </row>
    <row r="8631" spans="1:11">
      <c r="A8631" s="62" t="str">
        <f>IF(Encodage!A8631="","",IF(COUNTIF($A$2:A8630,Encodage!A8631),"",IF(AND(Encodage!A8631&gt;=$G$2,Encodage!A8631&lt;=$H$2),Encodage!B8631,"")))</f>
        <v/>
      </c>
      <c r="B8631" s="62" t="str">
        <f>IF(A8631="","",IF(COUNTIF($A$2:B8630,Encodage!B8631)&gt;0,"",IF(AND(Encodage!B8631&gt;=$G$2,Encodage!A8631&lt;=$H$2),Encodage!C8631,"")))</f>
        <v/>
      </c>
      <c r="C8631" s="62"/>
      <c r="D8631" s="61"/>
      <c r="E8631" s="61"/>
      <c r="F8631" s="61"/>
      <c r="G8631" s="61"/>
      <c r="H8631" s="61"/>
      <c r="I8631" s="61"/>
      <c r="J8631" s="61"/>
      <c r="K8631" s="61"/>
    </row>
    <row r="8632" spans="1:11">
      <c r="A8632" s="62" t="str">
        <f>IF(Encodage!A8632="","",IF(COUNTIF($A$2:A8631,Encodage!A8632),"",IF(AND(Encodage!A8632&gt;=$G$2,Encodage!A8632&lt;=$H$2),Encodage!B8632,"")))</f>
        <v/>
      </c>
      <c r="B8632" s="62" t="str">
        <f>IF(A8632="","",IF(COUNTIF($A$2:B8631,Encodage!B8632)&gt;0,"",IF(AND(Encodage!B8632&gt;=$G$2,Encodage!A8632&lt;=$H$2),Encodage!C8632,"")))</f>
        <v/>
      </c>
      <c r="C8632" s="62"/>
      <c r="D8632" s="61"/>
      <c r="E8632" s="61"/>
      <c r="F8632" s="61"/>
      <c r="G8632" s="61"/>
      <c r="H8632" s="61"/>
      <c r="I8632" s="61"/>
      <c r="J8632" s="61"/>
      <c r="K8632" s="61"/>
    </row>
    <row r="8633" spans="1:11">
      <c r="A8633" s="62" t="str">
        <f>IF(Encodage!A8633="","",IF(COUNTIF($A$2:A8632,Encodage!A8633),"",IF(AND(Encodage!A8633&gt;=$G$2,Encodage!A8633&lt;=$H$2),Encodage!B8633,"")))</f>
        <v/>
      </c>
      <c r="B8633" s="62" t="str">
        <f>IF(A8633="","",IF(COUNTIF($A$2:B8632,Encodage!B8633)&gt;0,"",IF(AND(Encodage!B8633&gt;=$G$2,Encodage!A8633&lt;=$H$2),Encodage!C8633,"")))</f>
        <v/>
      </c>
      <c r="C8633" s="62"/>
      <c r="D8633" s="61"/>
      <c r="E8633" s="61"/>
      <c r="F8633" s="61"/>
      <c r="G8633" s="61"/>
      <c r="H8633" s="61"/>
      <c r="I8633" s="61"/>
      <c r="J8633" s="61"/>
      <c r="K8633" s="61"/>
    </row>
    <row r="8634" spans="1:11">
      <c r="A8634" s="62" t="str">
        <f>IF(Encodage!A8634="","",IF(COUNTIF($A$2:A8633,Encodage!A8634),"",IF(AND(Encodage!A8634&gt;=$G$2,Encodage!A8634&lt;=$H$2),Encodage!B8634,"")))</f>
        <v/>
      </c>
      <c r="B8634" s="62" t="str">
        <f>IF(A8634="","",IF(COUNTIF($A$2:B8633,Encodage!B8634)&gt;0,"",IF(AND(Encodage!B8634&gt;=$G$2,Encodage!A8634&lt;=$H$2),Encodage!C8634,"")))</f>
        <v/>
      </c>
      <c r="C8634" s="62"/>
      <c r="D8634" s="61"/>
      <c r="E8634" s="61"/>
      <c r="F8634" s="61"/>
      <c r="G8634" s="61"/>
      <c r="H8634" s="61"/>
      <c r="I8634" s="61"/>
      <c r="J8634" s="61"/>
      <c r="K8634" s="61"/>
    </row>
    <row r="8635" spans="1:11">
      <c r="A8635" s="62" t="str">
        <f>IF(Encodage!A8635="","",IF(COUNTIF($A$2:A8634,Encodage!A8635),"",IF(AND(Encodage!A8635&gt;=$G$2,Encodage!A8635&lt;=$H$2),Encodage!B8635,"")))</f>
        <v/>
      </c>
      <c r="B8635" s="62" t="str">
        <f>IF(A8635="","",IF(COUNTIF($A$2:B8634,Encodage!B8635)&gt;0,"",IF(AND(Encodage!B8635&gt;=$G$2,Encodage!A8635&lt;=$H$2),Encodage!C8635,"")))</f>
        <v/>
      </c>
      <c r="C8635" s="62"/>
      <c r="D8635" s="61"/>
      <c r="E8635" s="61"/>
      <c r="F8635" s="61"/>
      <c r="G8635" s="61"/>
      <c r="H8635" s="61"/>
      <c r="I8635" s="61"/>
      <c r="J8635" s="61"/>
      <c r="K8635" s="61"/>
    </row>
    <row r="8636" spans="1:11">
      <c r="A8636" s="62" t="str">
        <f>IF(Encodage!A8636="","",IF(COUNTIF($A$2:A8635,Encodage!A8636),"",IF(AND(Encodage!A8636&gt;=$G$2,Encodage!A8636&lt;=$H$2),Encodage!B8636,"")))</f>
        <v/>
      </c>
      <c r="B8636" s="62" t="str">
        <f>IF(A8636="","",IF(COUNTIF($A$2:B8635,Encodage!B8636)&gt;0,"",IF(AND(Encodage!B8636&gt;=$G$2,Encodage!A8636&lt;=$H$2),Encodage!C8636,"")))</f>
        <v/>
      </c>
      <c r="C8636" s="62"/>
      <c r="D8636" s="61"/>
      <c r="E8636" s="61"/>
      <c r="F8636" s="61"/>
      <c r="G8636" s="61"/>
      <c r="H8636" s="61"/>
      <c r="I8636" s="61"/>
      <c r="J8636" s="61"/>
      <c r="K8636" s="61"/>
    </row>
    <row r="8637" spans="1:11">
      <c r="A8637" s="62" t="str">
        <f>IF(Encodage!A8637="","",IF(COUNTIF($A$2:A8636,Encodage!A8637),"",IF(AND(Encodage!A8637&gt;=$G$2,Encodage!A8637&lt;=$H$2),Encodage!B8637,"")))</f>
        <v/>
      </c>
      <c r="B8637" s="62" t="str">
        <f>IF(A8637="","",IF(COUNTIF($A$2:B8636,Encodage!B8637)&gt;0,"",IF(AND(Encodage!B8637&gt;=$G$2,Encodage!A8637&lt;=$H$2),Encodage!C8637,"")))</f>
        <v/>
      </c>
      <c r="C8637" s="62"/>
      <c r="D8637" s="61"/>
      <c r="E8637" s="61"/>
      <c r="F8637" s="61"/>
      <c r="G8637" s="61"/>
      <c r="H8637" s="61"/>
      <c r="I8637" s="61"/>
      <c r="J8637" s="61"/>
      <c r="K8637" s="61"/>
    </row>
    <row r="8638" spans="1:11">
      <c r="A8638" s="62" t="str">
        <f>IF(Encodage!A8638="","",IF(COUNTIF($A$2:A8637,Encodage!A8638),"",IF(AND(Encodage!A8638&gt;=$G$2,Encodage!A8638&lt;=$H$2),Encodage!B8638,"")))</f>
        <v/>
      </c>
      <c r="B8638" s="62" t="str">
        <f>IF(A8638="","",IF(COUNTIF($A$2:B8637,Encodage!B8638)&gt;0,"",IF(AND(Encodage!B8638&gt;=$G$2,Encodage!A8638&lt;=$H$2),Encodage!C8638,"")))</f>
        <v/>
      </c>
      <c r="C8638" s="62"/>
      <c r="D8638" s="61"/>
      <c r="E8638" s="61"/>
      <c r="F8638" s="61"/>
      <c r="G8638" s="61"/>
      <c r="H8638" s="61"/>
      <c r="I8638" s="61"/>
      <c r="J8638" s="61"/>
      <c r="K8638" s="61"/>
    </row>
    <row r="8639" spans="1:11">
      <c r="A8639" s="62" t="str">
        <f>IF(Encodage!A8639="","",IF(COUNTIF($A$2:A8638,Encodage!A8639),"",IF(AND(Encodage!A8639&gt;=$G$2,Encodage!A8639&lt;=$H$2),Encodage!B8639,"")))</f>
        <v/>
      </c>
      <c r="B8639" s="62" t="str">
        <f>IF(A8639="","",IF(COUNTIF($A$2:B8638,Encodage!B8639)&gt;0,"",IF(AND(Encodage!B8639&gt;=$G$2,Encodage!A8639&lt;=$H$2),Encodage!C8639,"")))</f>
        <v/>
      </c>
      <c r="C8639" s="62"/>
      <c r="D8639" s="61"/>
      <c r="E8639" s="61"/>
      <c r="F8639" s="61"/>
      <c r="G8639" s="61"/>
      <c r="H8639" s="61"/>
      <c r="I8639" s="61"/>
      <c r="J8639" s="61"/>
      <c r="K8639" s="61"/>
    </row>
    <row r="8640" spans="1:11">
      <c r="A8640" s="62" t="str">
        <f>IF(Encodage!A8640="","",IF(COUNTIF($A$2:A8639,Encodage!A8640),"",IF(AND(Encodage!A8640&gt;=$G$2,Encodage!A8640&lt;=$H$2),Encodage!B8640,"")))</f>
        <v/>
      </c>
      <c r="B8640" s="62" t="str">
        <f>IF(A8640="","",IF(COUNTIF($A$2:B8639,Encodage!B8640)&gt;0,"",IF(AND(Encodage!B8640&gt;=$G$2,Encodage!A8640&lt;=$H$2),Encodage!C8640,"")))</f>
        <v/>
      </c>
      <c r="C8640" s="62"/>
      <c r="D8640" s="61"/>
      <c r="E8640" s="61"/>
      <c r="F8640" s="61"/>
      <c r="G8640" s="61"/>
      <c r="H8640" s="61"/>
      <c r="I8640" s="61"/>
      <c r="J8640" s="61"/>
      <c r="K8640" s="61"/>
    </row>
    <row r="8641" spans="1:11">
      <c r="A8641" s="62" t="str">
        <f>IF(Encodage!A8641="","",IF(COUNTIF($A$2:A8640,Encodage!A8641),"",IF(AND(Encodage!A8641&gt;=$G$2,Encodage!A8641&lt;=$H$2),Encodage!B8641,"")))</f>
        <v/>
      </c>
      <c r="B8641" s="62" t="str">
        <f>IF(A8641="","",IF(COUNTIF($A$2:B8640,Encodage!B8641)&gt;0,"",IF(AND(Encodage!B8641&gt;=$G$2,Encodage!A8641&lt;=$H$2),Encodage!C8641,"")))</f>
        <v/>
      </c>
      <c r="C8641" s="62"/>
      <c r="D8641" s="61"/>
      <c r="E8641" s="61"/>
      <c r="F8641" s="61"/>
      <c r="G8641" s="61"/>
      <c r="H8641" s="61"/>
      <c r="I8641" s="61"/>
      <c r="J8641" s="61"/>
      <c r="K8641" s="61"/>
    </row>
    <row r="8642" spans="1:11">
      <c r="A8642" s="62" t="str">
        <f>IF(Encodage!A8642="","",IF(COUNTIF($A$2:A8641,Encodage!A8642),"",IF(AND(Encodage!A8642&gt;=$G$2,Encodage!A8642&lt;=$H$2),Encodage!B8642,"")))</f>
        <v/>
      </c>
      <c r="B8642" s="62" t="str">
        <f>IF(A8642="","",IF(COUNTIF($A$2:B8641,Encodage!B8642)&gt;0,"",IF(AND(Encodage!B8642&gt;=$G$2,Encodage!A8642&lt;=$H$2),Encodage!C8642,"")))</f>
        <v/>
      </c>
      <c r="C8642" s="62"/>
      <c r="D8642" s="61"/>
      <c r="E8642" s="61"/>
      <c r="F8642" s="61"/>
      <c r="G8642" s="61"/>
      <c r="H8642" s="61"/>
      <c r="I8642" s="61"/>
      <c r="J8642" s="61"/>
      <c r="K8642" s="61"/>
    </row>
    <row r="8643" spans="1:11">
      <c r="A8643" s="62" t="str">
        <f>IF(Encodage!A8643="","",IF(COUNTIF($A$2:A8642,Encodage!A8643),"",IF(AND(Encodage!A8643&gt;=$G$2,Encodage!A8643&lt;=$H$2),Encodage!B8643,"")))</f>
        <v/>
      </c>
      <c r="B8643" s="62" t="str">
        <f>IF(A8643="","",IF(COUNTIF($A$2:B8642,Encodage!B8643)&gt;0,"",IF(AND(Encodage!B8643&gt;=$G$2,Encodage!A8643&lt;=$H$2),Encodage!C8643,"")))</f>
        <v/>
      </c>
      <c r="C8643" s="62"/>
      <c r="D8643" s="61"/>
      <c r="E8643" s="61"/>
      <c r="F8643" s="61"/>
      <c r="G8643" s="61"/>
      <c r="H8643" s="61"/>
      <c r="I8643" s="61"/>
      <c r="J8643" s="61"/>
      <c r="K8643" s="61"/>
    </row>
    <row r="8644" spans="1:11">
      <c r="A8644" s="62" t="str">
        <f>IF(Encodage!A8644="","",IF(COUNTIF($A$2:A8643,Encodage!A8644),"",IF(AND(Encodage!A8644&gt;=$G$2,Encodage!A8644&lt;=$H$2),Encodage!B8644,"")))</f>
        <v/>
      </c>
      <c r="B8644" s="62" t="str">
        <f>IF(A8644="","",IF(COUNTIF($A$2:B8643,Encodage!B8644)&gt;0,"",IF(AND(Encodage!B8644&gt;=$G$2,Encodage!A8644&lt;=$H$2),Encodage!C8644,"")))</f>
        <v/>
      </c>
      <c r="C8644" s="62"/>
      <c r="D8644" s="61"/>
      <c r="E8644" s="61"/>
      <c r="F8644" s="61"/>
      <c r="G8644" s="61"/>
      <c r="H8644" s="61"/>
      <c r="I8644" s="61"/>
      <c r="J8644" s="61"/>
      <c r="K8644" s="61"/>
    </row>
    <row r="8645" spans="1:11">
      <c r="A8645" s="62" t="str">
        <f>IF(Encodage!A8645="","",IF(COUNTIF($A$2:A8644,Encodage!A8645),"",IF(AND(Encodage!A8645&gt;=$G$2,Encodage!A8645&lt;=$H$2),Encodage!B8645,"")))</f>
        <v/>
      </c>
      <c r="B8645" s="62" t="str">
        <f>IF(A8645="","",IF(COUNTIF($A$2:B8644,Encodage!B8645)&gt;0,"",IF(AND(Encodage!B8645&gt;=$G$2,Encodage!A8645&lt;=$H$2),Encodage!C8645,"")))</f>
        <v/>
      </c>
      <c r="C8645" s="62"/>
      <c r="D8645" s="61"/>
      <c r="E8645" s="61"/>
      <c r="F8645" s="61"/>
      <c r="G8645" s="61"/>
      <c r="H8645" s="61"/>
      <c r="I8645" s="61"/>
      <c r="J8645" s="61"/>
      <c r="K8645" s="61"/>
    </row>
    <row r="8646" spans="1:11">
      <c r="A8646" s="62" t="str">
        <f>IF(Encodage!A8646="","",IF(COUNTIF($A$2:A8645,Encodage!A8646),"",IF(AND(Encodage!A8646&gt;=$G$2,Encodage!A8646&lt;=$H$2),Encodage!B8646,"")))</f>
        <v/>
      </c>
      <c r="B8646" s="62" t="str">
        <f>IF(A8646="","",IF(COUNTIF($A$2:B8645,Encodage!B8646)&gt;0,"",IF(AND(Encodage!B8646&gt;=$G$2,Encodage!A8646&lt;=$H$2),Encodage!C8646,"")))</f>
        <v/>
      </c>
      <c r="C8646" s="62"/>
      <c r="D8646" s="61"/>
      <c r="E8646" s="61"/>
      <c r="F8646" s="61"/>
      <c r="G8646" s="61"/>
      <c r="H8646" s="61"/>
      <c r="I8646" s="61"/>
      <c r="J8646" s="61"/>
      <c r="K8646" s="61"/>
    </row>
    <row r="8647" spans="1:11">
      <c r="A8647" s="62" t="str">
        <f>IF(Encodage!A8647="","",IF(COUNTIF($A$2:A8646,Encodage!A8647),"",IF(AND(Encodage!A8647&gt;=$G$2,Encodage!A8647&lt;=$H$2),Encodage!B8647,"")))</f>
        <v/>
      </c>
      <c r="B8647" s="62" t="str">
        <f>IF(A8647="","",IF(COUNTIF($A$2:B8646,Encodage!B8647)&gt;0,"",IF(AND(Encodage!B8647&gt;=$G$2,Encodage!A8647&lt;=$H$2),Encodage!C8647,"")))</f>
        <v/>
      </c>
      <c r="C8647" s="62"/>
      <c r="D8647" s="61"/>
      <c r="E8647" s="61"/>
      <c r="F8647" s="61"/>
      <c r="G8647" s="61"/>
      <c r="H8647" s="61"/>
      <c r="I8647" s="61"/>
      <c r="J8647" s="61"/>
      <c r="K8647" s="61"/>
    </row>
    <row r="8648" spans="1:11">
      <c r="A8648" s="62" t="str">
        <f>IF(Encodage!A8648="","",IF(COUNTIF($A$2:A8647,Encodage!A8648),"",IF(AND(Encodage!A8648&gt;=$G$2,Encodage!A8648&lt;=$H$2),Encodage!B8648,"")))</f>
        <v/>
      </c>
      <c r="B8648" s="62" t="str">
        <f>IF(A8648="","",IF(COUNTIF($A$2:B8647,Encodage!B8648)&gt;0,"",IF(AND(Encodage!B8648&gt;=$G$2,Encodage!A8648&lt;=$H$2),Encodage!C8648,"")))</f>
        <v/>
      </c>
      <c r="C8648" s="62"/>
      <c r="D8648" s="61"/>
      <c r="E8648" s="61"/>
      <c r="F8648" s="61"/>
      <c r="G8648" s="61"/>
      <c r="H8648" s="61"/>
      <c r="I8648" s="61"/>
      <c r="J8648" s="61"/>
      <c r="K8648" s="61"/>
    </row>
    <row r="8649" spans="1:11">
      <c r="A8649" s="62" t="str">
        <f>IF(Encodage!A8649="","",IF(COUNTIF($A$2:A8648,Encodage!A8649),"",IF(AND(Encodage!A8649&gt;=$G$2,Encodage!A8649&lt;=$H$2),Encodage!B8649,"")))</f>
        <v/>
      </c>
      <c r="B8649" s="62" t="str">
        <f>IF(A8649="","",IF(COUNTIF($A$2:B8648,Encodage!B8649)&gt;0,"",IF(AND(Encodage!B8649&gt;=$G$2,Encodage!A8649&lt;=$H$2),Encodage!C8649,"")))</f>
        <v/>
      </c>
      <c r="C8649" s="62"/>
      <c r="D8649" s="61"/>
      <c r="E8649" s="61"/>
      <c r="F8649" s="61"/>
      <c r="G8649" s="61"/>
      <c r="H8649" s="61"/>
      <c r="I8649" s="61"/>
      <c r="J8649" s="61"/>
      <c r="K8649" s="61"/>
    </row>
    <row r="8650" spans="1:11">
      <c r="A8650" s="62" t="str">
        <f>IF(Encodage!A8650="","",IF(COUNTIF($A$2:A8649,Encodage!A8650),"",IF(AND(Encodage!A8650&gt;=$G$2,Encodage!A8650&lt;=$H$2),Encodage!B8650,"")))</f>
        <v/>
      </c>
      <c r="B8650" s="62" t="str">
        <f>IF(A8650="","",IF(COUNTIF($A$2:B8649,Encodage!B8650)&gt;0,"",IF(AND(Encodage!B8650&gt;=$G$2,Encodage!A8650&lt;=$H$2),Encodage!C8650,"")))</f>
        <v/>
      </c>
      <c r="C8650" s="62"/>
      <c r="D8650" s="61"/>
      <c r="E8650" s="61"/>
      <c r="F8650" s="61"/>
      <c r="G8650" s="61"/>
      <c r="H8650" s="61"/>
      <c r="I8650" s="61"/>
      <c r="J8650" s="61"/>
      <c r="K8650" s="61"/>
    </row>
    <row r="8651" spans="1:11">
      <c r="A8651" s="62" t="str">
        <f>IF(Encodage!A8651="","",IF(COUNTIF($A$2:A8650,Encodage!A8651),"",IF(AND(Encodage!A8651&gt;=$G$2,Encodage!A8651&lt;=$H$2),Encodage!B8651,"")))</f>
        <v/>
      </c>
      <c r="B8651" s="62" t="str">
        <f>IF(A8651="","",IF(COUNTIF($A$2:B8650,Encodage!B8651)&gt;0,"",IF(AND(Encodage!B8651&gt;=$G$2,Encodage!A8651&lt;=$H$2),Encodage!C8651,"")))</f>
        <v/>
      </c>
      <c r="C8651" s="62"/>
      <c r="D8651" s="61"/>
      <c r="E8651" s="61"/>
      <c r="F8651" s="61"/>
      <c r="G8651" s="61"/>
      <c r="H8651" s="61"/>
      <c r="I8651" s="61"/>
      <c r="J8651" s="61"/>
      <c r="K8651" s="61"/>
    </row>
    <row r="8652" spans="1:11">
      <c r="A8652" s="62" t="str">
        <f>IF(Encodage!A8652="","",IF(COUNTIF($A$2:A8651,Encodage!A8652),"",IF(AND(Encodage!A8652&gt;=$G$2,Encodage!A8652&lt;=$H$2),Encodage!B8652,"")))</f>
        <v/>
      </c>
      <c r="B8652" s="62" t="str">
        <f>IF(A8652="","",IF(COUNTIF($A$2:B8651,Encodage!B8652)&gt;0,"",IF(AND(Encodage!B8652&gt;=$G$2,Encodage!A8652&lt;=$H$2),Encodage!C8652,"")))</f>
        <v/>
      </c>
      <c r="C8652" s="62"/>
      <c r="D8652" s="61"/>
      <c r="E8652" s="61"/>
      <c r="F8652" s="61"/>
      <c r="G8652" s="61"/>
      <c r="H8652" s="61"/>
      <c r="I8652" s="61"/>
      <c r="J8652" s="61"/>
      <c r="K8652" s="61"/>
    </row>
    <row r="8653" spans="1:11">
      <c r="A8653" s="62" t="str">
        <f>IF(Encodage!A8653="","",IF(COUNTIF($A$2:A8652,Encodage!A8653),"",IF(AND(Encodage!A8653&gt;=$G$2,Encodage!A8653&lt;=$H$2),Encodage!B8653,"")))</f>
        <v/>
      </c>
      <c r="B8653" s="62" t="str">
        <f>IF(A8653="","",IF(COUNTIF($A$2:B8652,Encodage!B8653)&gt;0,"",IF(AND(Encodage!B8653&gt;=$G$2,Encodage!A8653&lt;=$H$2),Encodage!C8653,"")))</f>
        <v/>
      </c>
      <c r="C8653" s="62"/>
      <c r="D8653" s="61"/>
      <c r="E8653" s="61"/>
      <c r="F8653" s="61"/>
      <c r="G8653" s="61"/>
      <c r="H8653" s="61"/>
      <c r="I8653" s="61"/>
      <c r="J8653" s="61"/>
      <c r="K8653" s="61"/>
    </row>
    <row r="8654" spans="1:11">
      <c r="A8654" s="62" t="str">
        <f>IF(Encodage!A8654="","",IF(COUNTIF($A$2:A8653,Encodage!A8654),"",IF(AND(Encodage!A8654&gt;=$G$2,Encodage!A8654&lt;=$H$2),Encodage!B8654,"")))</f>
        <v/>
      </c>
      <c r="B8654" s="62" t="str">
        <f>IF(A8654="","",IF(COUNTIF($A$2:B8653,Encodage!B8654)&gt;0,"",IF(AND(Encodage!B8654&gt;=$G$2,Encodage!A8654&lt;=$H$2),Encodage!C8654,"")))</f>
        <v/>
      </c>
      <c r="C8654" s="62"/>
      <c r="D8654" s="61"/>
      <c r="E8654" s="61"/>
      <c r="F8654" s="61"/>
      <c r="G8654" s="61"/>
      <c r="H8654" s="61"/>
      <c r="I8654" s="61"/>
      <c r="J8654" s="61"/>
      <c r="K8654" s="61"/>
    </row>
    <row r="8655" spans="1:11">
      <c r="A8655" s="62" t="str">
        <f>IF(Encodage!A8655="","",IF(COUNTIF($A$2:A8654,Encodage!A8655),"",IF(AND(Encodage!A8655&gt;=$G$2,Encodage!A8655&lt;=$H$2),Encodage!B8655,"")))</f>
        <v/>
      </c>
      <c r="B8655" s="62" t="str">
        <f>IF(A8655="","",IF(COUNTIF($A$2:B8654,Encodage!B8655)&gt;0,"",IF(AND(Encodage!B8655&gt;=$G$2,Encodage!A8655&lt;=$H$2),Encodage!C8655,"")))</f>
        <v/>
      </c>
      <c r="C8655" s="62"/>
      <c r="D8655" s="61"/>
      <c r="E8655" s="61"/>
      <c r="F8655" s="61"/>
      <c r="G8655" s="61"/>
      <c r="H8655" s="61"/>
      <c r="I8655" s="61"/>
      <c r="J8655" s="61"/>
      <c r="K8655" s="61"/>
    </row>
    <row r="8656" spans="1:11">
      <c r="A8656" s="62" t="str">
        <f>IF(Encodage!A8656="","",IF(COUNTIF($A$2:A8655,Encodage!A8656),"",IF(AND(Encodage!A8656&gt;=$G$2,Encodage!A8656&lt;=$H$2),Encodage!B8656,"")))</f>
        <v/>
      </c>
      <c r="B8656" s="62" t="str">
        <f>IF(A8656="","",IF(COUNTIF($A$2:B8655,Encodage!B8656)&gt;0,"",IF(AND(Encodage!B8656&gt;=$G$2,Encodage!A8656&lt;=$H$2),Encodage!C8656,"")))</f>
        <v/>
      </c>
      <c r="C8656" s="62"/>
      <c r="D8656" s="61"/>
      <c r="E8656" s="61"/>
      <c r="F8656" s="61"/>
      <c r="G8656" s="61"/>
      <c r="H8656" s="61"/>
      <c r="I8656" s="61"/>
      <c r="J8656" s="61"/>
      <c r="K8656" s="61"/>
    </row>
    <row r="8657" spans="1:11">
      <c r="A8657" s="62" t="str">
        <f>IF(Encodage!A8657="","",IF(COUNTIF($A$2:A8656,Encodage!A8657),"",IF(AND(Encodage!A8657&gt;=$G$2,Encodage!A8657&lt;=$H$2),Encodage!B8657,"")))</f>
        <v/>
      </c>
      <c r="B8657" s="62" t="str">
        <f>IF(A8657="","",IF(COUNTIF($A$2:B8656,Encodage!B8657)&gt;0,"",IF(AND(Encodage!B8657&gt;=$G$2,Encodage!A8657&lt;=$H$2),Encodage!C8657,"")))</f>
        <v/>
      </c>
      <c r="C8657" s="62"/>
      <c r="D8657" s="61"/>
      <c r="E8657" s="61"/>
      <c r="F8657" s="61"/>
      <c r="G8657" s="61"/>
      <c r="H8657" s="61"/>
      <c r="I8657" s="61"/>
      <c r="J8657" s="61"/>
      <c r="K8657" s="61"/>
    </row>
    <row r="8658" spans="1:11">
      <c r="A8658" s="62" t="str">
        <f>IF(Encodage!A8658="","",IF(COUNTIF($A$2:A8657,Encodage!A8658),"",IF(AND(Encodage!A8658&gt;=$G$2,Encodage!A8658&lt;=$H$2),Encodage!B8658,"")))</f>
        <v/>
      </c>
      <c r="B8658" s="62" t="str">
        <f>IF(A8658="","",IF(COUNTIF($A$2:B8657,Encodage!B8658)&gt;0,"",IF(AND(Encodage!B8658&gt;=$G$2,Encodage!A8658&lt;=$H$2),Encodage!C8658,"")))</f>
        <v/>
      </c>
      <c r="C8658" s="62"/>
      <c r="D8658" s="61"/>
      <c r="E8658" s="61"/>
      <c r="F8658" s="61"/>
      <c r="G8658" s="61"/>
      <c r="H8658" s="61"/>
      <c r="I8658" s="61"/>
      <c r="J8658" s="61"/>
      <c r="K8658" s="61"/>
    </row>
    <row r="8659" spans="1:11">
      <c r="A8659" s="62" t="str">
        <f>IF(Encodage!A8659="","",IF(COUNTIF($A$2:A8658,Encodage!A8659),"",IF(AND(Encodage!A8659&gt;=$G$2,Encodage!A8659&lt;=$H$2),Encodage!B8659,"")))</f>
        <v/>
      </c>
      <c r="B8659" s="62" t="str">
        <f>IF(A8659="","",IF(COUNTIF($A$2:B8658,Encodage!B8659)&gt;0,"",IF(AND(Encodage!B8659&gt;=$G$2,Encodage!A8659&lt;=$H$2),Encodage!C8659,"")))</f>
        <v/>
      </c>
      <c r="C8659" s="62"/>
      <c r="D8659" s="61"/>
      <c r="E8659" s="61"/>
      <c r="F8659" s="61"/>
      <c r="G8659" s="61"/>
      <c r="H8659" s="61"/>
      <c r="I8659" s="61"/>
      <c r="J8659" s="61"/>
      <c r="K8659" s="61"/>
    </row>
    <row r="8660" spans="1:11">
      <c r="A8660" s="62" t="str">
        <f>IF(Encodage!A8660="","",IF(COUNTIF($A$2:A8659,Encodage!A8660),"",IF(AND(Encodage!A8660&gt;=$G$2,Encodage!A8660&lt;=$H$2),Encodage!B8660,"")))</f>
        <v/>
      </c>
      <c r="B8660" s="62" t="str">
        <f>IF(A8660="","",IF(COUNTIF($A$2:B8659,Encodage!B8660)&gt;0,"",IF(AND(Encodage!B8660&gt;=$G$2,Encodage!A8660&lt;=$H$2),Encodage!C8660,"")))</f>
        <v/>
      </c>
      <c r="C8660" s="62"/>
      <c r="D8660" s="61"/>
      <c r="E8660" s="61"/>
      <c r="F8660" s="61"/>
      <c r="G8660" s="61"/>
      <c r="H8660" s="61"/>
      <c r="I8660" s="61"/>
      <c r="J8660" s="61"/>
      <c r="K8660" s="61"/>
    </row>
    <row r="8661" spans="1:11">
      <c r="A8661" s="62" t="str">
        <f>IF(Encodage!A8661="","",IF(COUNTIF($A$2:A8660,Encodage!A8661),"",IF(AND(Encodage!A8661&gt;=$G$2,Encodage!A8661&lt;=$H$2),Encodage!B8661,"")))</f>
        <v/>
      </c>
      <c r="B8661" s="62" t="str">
        <f>IF(A8661="","",IF(COUNTIF($A$2:B8660,Encodage!B8661)&gt;0,"",IF(AND(Encodage!B8661&gt;=$G$2,Encodage!A8661&lt;=$H$2),Encodage!C8661,"")))</f>
        <v/>
      </c>
      <c r="C8661" s="62"/>
      <c r="D8661" s="61"/>
      <c r="E8661" s="61"/>
      <c r="F8661" s="61"/>
      <c r="G8661" s="61"/>
      <c r="H8661" s="61"/>
      <c r="I8661" s="61"/>
      <c r="J8661" s="61"/>
      <c r="K8661" s="61"/>
    </row>
    <row r="8662" spans="1:11">
      <c r="A8662" s="62" t="str">
        <f>IF(Encodage!A8662="","",IF(COUNTIF($A$2:A8661,Encodage!A8662),"",IF(AND(Encodage!A8662&gt;=$G$2,Encodage!A8662&lt;=$H$2),Encodage!B8662,"")))</f>
        <v/>
      </c>
      <c r="B8662" s="62" t="str">
        <f>IF(A8662="","",IF(COUNTIF($A$2:B8661,Encodage!B8662)&gt;0,"",IF(AND(Encodage!B8662&gt;=$G$2,Encodage!A8662&lt;=$H$2),Encodage!C8662,"")))</f>
        <v/>
      </c>
      <c r="C8662" s="62"/>
      <c r="D8662" s="61"/>
      <c r="E8662" s="61"/>
      <c r="F8662" s="61"/>
      <c r="G8662" s="61"/>
      <c r="H8662" s="61"/>
      <c r="I8662" s="61"/>
      <c r="J8662" s="61"/>
      <c r="K8662" s="61"/>
    </row>
    <row r="8663" spans="1:11">
      <c r="A8663" s="62" t="str">
        <f>IF(Encodage!A8663="","",IF(COUNTIF($A$2:A8662,Encodage!A8663),"",IF(AND(Encodage!A8663&gt;=$G$2,Encodage!A8663&lt;=$H$2),Encodage!B8663,"")))</f>
        <v/>
      </c>
      <c r="B8663" s="62" t="str">
        <f>IF(A8663="","",IF(COUNTIF($A$2:B8662,Encodage!B8663)&gt;0,"",IF(AND(Encodage!B8663&gt;=$G$2,Encodage!A8663&lt;=$H$2),Encodage!C8663,"")))</f>
        <v/>
      </c>
      <c r="C8663" s="62"/>
      <c r="D8663" s="61"/>
      <c r="E8663" s="61"/>
      <c r="F8663" s="61"/>
      <c r="G8663" s="61"/>
      <c r="H8663" s="61"/>
      <c r="I8663" s="61"/>
      <c r="J8663" s="61"/>
      <c r="K8663" s="61"/>
    </row>
    <row r="8664" spans="1:11">
      <c r="A8664" s="62" t="str">
        <f>IF(Encodage!A8664="","",IF(COUNTIF($A$2:A8663,Encodage!A8664),"",IF(AND(Encodage!A8664&gt;=$G$2,Encodage!A8664&lt;=$H$2),Encodage!B8664,"")))</f>
        <v/>
      </c>
      <c r="B8664" s="62" t="str">
        <f>IF(A8664="","",IF(COUNTIF($A$2:B8663,Encodage!B8664)&gt;0,"",IF(AND(Encodage!B8664&gt;=$G$2,Encodage!A8664&lt;=$H$2),Encodage!C8664,"")))</f>
        <v/>
      </c>
      <c r="C8664" s="62"/>
      <c r="D8664" s="61"/>
      <c r="E8664" s="61"/>
      <c r="F8664" s="61"/>
      <c r="G8664" s="61"/>
      <c r="H8664" s="61"/>
      <c r="I8664" s="61"/>
      <c r="J8664" s="61"/>
      <c r="K8664" s="61"/>
    </row>
    <row r="8665" spans="1:11">
      <c r="A8665" s="62" t="str">
        <f>IF(Encodage!A8665="","",IF(COUNTIF($A$2:A8664,Encodage!A8665),"",IF(AND(Encodage!A8665&gt;=$G$2,Encodage!A8665&lt;=$H$2),Encodage!B8665,"")))</f>
        <v/>
      </c>
      <c r="B8665" s="62" t="str">
        <f>IF(A8665="","",IF(COUNTIF($A$2:B8664,Encodage!B8665)&gt;0,"",IF(AND(Encodage!B8665&gt;=$G$2,Encodage!A8665&lt;=$H$2),Encodage!C8665,"")))</f>
        <v/>
      </c>
      <c r="C8665" s="62"/>
      <c r="D8665" s="61"/>
      <c r="E8665" s="61"/>
      <c r="F8665" s="61"/>
      <c r="G8665" s="61"/>
      <c r="H8665" s="61"/>
      <c r="I8665" s="61"/>
      <c r="J8665" s="61"/>
      <c r="K8665" s="61"/>
    </row>
    <row r="8666" spans="1:11">
      <c r="A8666" s="62" t="str">
        <f>IF(Encodage!A8666="","",IF(COUNTIF($A$2:A8665,Encodage!A8666),"",IF(AND(Encodage!A8666&gt;=$G$2,Encodage!A8666&lt;=$H$2),Encodage!B8666,"")))</f>
        <v/>
      </c>
      <c r="B8666" s="62" t="str">
        <f>IF(A8666="","",IF(COUNTIF($A$2:B8665,Encodage!B8666)&gt;0,"",IF(AND(Encodage!B8666&gt;=$G$2,Encodage!A8666&lt;=$H$2),Encodage!C8666,"")))</f>
        <v/>
      </c>
      <c r="C8666" s="62"/>
      <c r="D8666" s="61"/>
      <c r="E8666" s="61"/>
      <c r="F8666" s="61"/>
      <c r="G8666" s="61"/>
      <c r="H8666" s="61"/>
      <c r="I8666" s="61"/>
      <c r="J8666" s="61"/>
      <c r="K8666" s="61"/>
    </row>
    <row r="8667" spans="1:11">
      <c r="A8667" s="62" t="str">
        <f>IF(Encodage!A8667="","",IF(COUNTIF($A$2:A8666,Encodage!A8667),"",IF(AND(Encodage!A8667&gt;=$G$2,Encodage!A8667&lt;=$H$2),Encodage!B8667,"")))</f>
        <v/>
      </c>
      <c r="B8667" s="62" t="str">
        <f>IF(A8667="","",IF(COUNTIF($A$2:B8666,Encodage!B8667)&gt;0,"",IF(AND(Encodage!B8667&gt;=$G$2,Encodage!A8667&lt;=$H$2),Encodage!C8667,"")))</f>
        <v/>
      </c>
      <c r="C8667" s="62"/>
      <c r="D8667" s="61"/>
      <c r="E8667" s="61"/>
      <c r="F8667" s="61"/>
      <c r="G8667" s="61"/>
      <c r="H8667" s="61"/>
      <c r="I8667" s="61"/>
      <c r="J8667" s="61"/>
      <c r="K8667" s="61"/>
    </row>
    <row r="8668" spans="1:11">
      <c r="A8668" s="62" t="str">
        <f>IF(Encodage!A8668="","",IF(COUNTIF($A$2:A8667,Encodage!A8668),"",IF(AND(Encodage!A8668&gt;=$G$2,Encodage!A8668&lt;=$H$2),Encodage!B8668,"")))</f>
        <v/>
      </c>
      <c r="B8668" s="62" t="str">
        <f>IF(A8668="","",IF(COUNTIF($A$2:B8667,Encodage!B8668)&gt;0,"",IF(AND(Encodage!B8668&gt;=$G$2,Encodage!A8668&lt;=$H$2),Encodage!C8668,"")))</f>
        <v/>
      </c>
      <c r="C8668" s="62"/>
      <c r="D8668" s="61"/>
      <c r="E8668" s="61"/>
      <c r="F8668" s="61"/>
      <c r="G8668" s="61"/>
      <c r="H8668" s="61"/>
      <c r="I8668" s="61"/>
      <c r="J8668" s="61"/>
      <c r="K8668" s="61"/>
    </row>
    <row r="8669" spans="1:11">
      <c r="A8669" s="62" t="str">
        <f>IF(Encodage!A8669="","",IF(COUNTIF($A$2:A8668,Encodage!A8669),"",IF(AND(Encodage!A8669&gt;=$G$2,Encodage!A8669&lt;=$H$2),Encodage!B8669,"")))</f>
        <v/>
      </c>
      <c r="B8669" s="62" t="str">
        <f>IF(A8669="","",IF(COUNTIF($A$2:B8668,Encodage!B8669)&gt;0,"",IF(AND(Encodage!B8669&gt;=$G$2,Encodage!A8669&lt;=$H$2),Encodage!C8669,"")))</f>
        <v/>
      </c>
      <c r="C8669" s="62"/>
      <c r="D8669" s="61"/>
      <c r="E8669" s="61"/>
      <c r="F8669" s="61"/>
      <c r="G8669" s="61"/>
      <c r="H8669" s="61"/>
      <c r="I8669" s="61"/>
      <c r="J8669" s="61"/>
      <c r="K8669" s="61"/>
    </row>
    <row r="8670" spans="1:11">
      <c r="A8670" s="62" t="str">
        <f>IF(Encodage!A8670="","",IF(COUNTIF($A$2:A8669,Encodage!A8670),"",IF(AND(Encodage!A8670&gt;=$G$2,Encodage!A8670&lt;=$H$2),Encodage!B8670,"")))</f>
        <v/>
      </c>
      <c r="B8670" s="62" t="str">
        <f>IF(A8670="","",IF(COUNTIF($A$2:B8669,Encodage!B8670)&gt;0,"",IF(AND(Encodage!B8670&gt;=$G$2,Encodage!A8670&lt;=$H$2),Encodage!C8670,"")))</f>
        <v/>
      </c>
      <c r="C8670" s="62"/>
      <c r="D8670" s="61"/>
      <c r="E8670" s="61"/>
      <c r="F8670" s="61"/>
      <c r="G8670" s="61"/>
      <c r="H8670" s="61"/>
      <c r="I8670" s="61"/>
      <c r="J8670" s="61"/>
      <c r="K8670" s="61"/>
    </row>
    <row r="8671" spans="1:11">
      <c r="A8671" s="62" t="str">
        <f>IF(Encodage!A8671="","",IF(COUNTIF($A$2:A8670,Encodage!A8671),"",IF(AND(Encodage!A8671&gt;=$G$2,Encodage!A8671&lt;=$H$2),Encodage!B8671,"")))</f>
        <v/>
      </c>
      <c r="B8671" s="62" t="str">
        <f>IF(A8671="","",IF(COUNTIF($A$2:B8670,Encodage!B8671)&gt;0,"",IF(AND(Encodage!B8671&gt;=$G$2,Encodage!A8671&lt;=$H$2),Encodage!C8671,"")))</f>
        <v/>
      </c>
      <c r="C8671" s="62"/>
      <c r="D8671" s="61"/>
      <c r="E8671" s="61"/>
      <c r="F8671" s="61"/>
      <c r="G8671" s="61"/>
      <c r="H8671" s="61"/>
      <c r="I8671" s="61"/>
      <c r="J8671" s="61"/>
      <c r="K8671" s="61"/>
    </row>
    <row r="8672" spans="1:11">
      <c r="A8672" s="62" t="str">
        <f>IF(Encodage!A8672="","",IF(COUNTIF($A$2:A8671,Encodage!A8672),"",IF(AND(Encodage!A8672&gt;=$G$2,Encodage!A8672&lt;=$H$2),Encodage!B8672,"")))</f>
        <v/>
      </c>
      <c r="B8672" s="62" t="str">
        <f>IF(A8672="","",IF(COUNTIF($A$2:B8671,Encodage!B8672)&gt;0,"",IF(AND(Encodage!B8672&gt;=$G$2,Encodage!A8672&lt;=$H$2),Encodage!C8672,"")))</f>
        <v/>
      </c>
      <c r="C8672" s="62"/>
      <c r="D8672" s="61"/>
      <c r="E8672" s="61"/>
      <c r="F8672" s="61"/>
      <c r="G8672" s="61"/>
      <c r="H8672" s="61"/>
      <c r="I8672" s="61"/>
      <c r="J8672" s="61"/>
      <c r="K8672" s="61"/>
    </row>
    <row r="8673" spans="1:11">
      <c r="A8673" s="62" t="str">
        <f>IF(Encodage!A8673="","",IF(COUNTIF($A$2:A8672,Encodage!A8673),"",IF(AND(Encodage!A8673&gt;=$G$2,Encodage!A8673&lt;=$H$2),Encodage!B8673,"")))</f>
        <v/>
      </c>
      <c r="B8673" s="62" t="str">
        <f>IF(A8673="","",IF(COUNTIF($A$2:B8672,Encodage!B8673)&gt;0,"",IF(AND(Encodage!B8673&gt;=$G$2,Encodage!A8673&lt;=$H$2),Encodage!C8673,"")))</f>
        <v/>
      </c>
      <c r="C8673" s="62"/>
      <c r="D8673" s="61"/>
      <c r="E8673" s="61"/>
      <c r="F8673" s="61"/>
      <c r="G8673" s="61"/>
      <c r="H8673" s="61"/>
      <c r="I8673" s="61"/>
      <c r="J8673" s="61"/>
      <c r="K8673" s="61"/>
    </row>
    <row r="8674" spans="1:11">
      <c r="A8674" s="62" t="str">
        <f>IF(Encodage!A8674="","",IF(COUNTIF($A$2:A8673,Encodage!A8674),"",IF(AND(Encodage!A8674&gt;=$G$2,Encodage!A8674&lt;=$H$2),Encodage!B8674,"")))</f>
        <v/>
      </c>
      <c r="B8674" s="62" t="str">
        <f>IF(A8674="","",IF(COUNTIF($A$2:B8673,Encodage!B8674)&gt;0,"",IF(AND(Encodage!B8674&gt;=$G$2,Encodage!A8674&lt;=$H$2),Encodage!C8674,"")))</f>
        <v/>
      </c>
      <c r="C8674" s="62"/>
      <c r="D8674" s="61"/>
      <c r="E8674" s="61"/>
      <c r="F8674" s="61"/>
      <c r="G8674" s="61"/>
      <c r="H8674" s="61"/>
      <c r="I8674" s="61"/>
      <c r="J8674" s="61"/>
      <c r="K8674" s="61"/>
    </row>
    <row r="8675" spans="1:11">
      <c r="A8675" s="62" t="str">
        <f>IF(Encodage!A8675="","",IF(COUNTIF($A$2:A8674,Encodage!A8675),"",IF(AND(Encodage!A8675&gt;=$G$2,Encodage!A8675&lt;=$H$2),Encodage!B8675,"")))</f>
        <v/>
      </c>
      <c r="B8675" s="62" t="str">
        <f>IF(A8675="","",IF(COUNTIF($A$2:B8674,Encodage!B8675)&gt;0,"",IF(AND(Encodage!B8675&gt;=$G$2,Encodage!A8675&lt;=$H$2),Encodage!C8675,"")))</f>
        <v/>
      </c>
      <c r="C8675" s="62"/>
      <c r="D8675" s="61"/>
      <c r="E8675" s="61"/>
      <c r="F8675" s="61"/>
      <c r="G8675" s="61"/>
      <c r="H8675" s="61"/>
      <c r="I8675" s="61"/>
      <c r="J8675" s="61"/>
      <c r="K8675" s="61"/>
    </row>
    <row r="8676" spans="1:11">
      <c r="A8676" s="62" t="str">
        <f>IF(Encodage!A8676="","",IF(COUNTIF($A$2:A8675,Encodage!A8676),"",IF(AND(Encodage!A8676&gt;=$G$2,Encodage!A8676&lt;=$H$2),Encodage!B8676,"")))</f>
        <v/>
      </c>
      <c r="B8676" s="62" t="str">
        <f>IF(A8676="","",IF(COUNTIF($A$2:B8675,Encodage!B8676)&gt;0,"",IF(AND(Encodage!B8676&gt;=$G$2,Encodage!A8676&lt;=$H$2),Encodage!C8676,"")))</f>
        <v/>
      </c>
      <c r="C8676" s="62"/>
      <c r="D8676" s="61"/>
      <c r="E8676" s="61"/>
      <c r="F8676" s="61"/>
      <c r="G8676" s="61"/>
      <c r="H8676" s="61"/>
      <c r="I8676" s="61"/>
      <c r="J8676" s="61"/>
      <c r="K8676" s="61"/>
    </row>
    <row r="8677" spans="1:11">
      <c r="A8677" s="62" t="str">
        <f>IF(Encodage!A8677="","",IF(COUNTIF($A$2:A8676,Encodage!A8677),"",IF(AND(Encodage!A8677&gt;=$G$2,Encodage!A8677&lt;=$H$2),Encodage!B8677,"")))</f>
        <v/>
      </c>
      <c r="B8677" s="62" t="str">
        <f>IF(A8677="","",IF(COUNTIF($A$2:B8676,Encodage!B8677)&gt;0,"",IF(AND(Encodage!B8677&gt;=$G$2,Encodage!A8677&lt;=$H$2),Encodage!C8677,"")))</f>
        <v/>
      </c>
      <c r="C8677" s="62"/>
      <c r="D8677" s="61"/>
      <c r="E8677" s="61"/>
      <c r="F8677" s="61"/>
      <c r="G8677" s="61"/>
      <c r="H8677" s="61"/>
      <c r="I8677" s="61"/>
      <c r="J8677" s="61"/>
      <c r="K8677" s="61"/>
    </row>
    <row r="8678" spans="1:11">
      <c r="A8678" s="62" t="str">
        <f>IF(Encodage!A8678="","",IF(COUNTIF($A$2:A8677,Encodage!A8678),"",IF(AND(Encodage!A8678&gt;=$G$2,Encodage!A8678&lt;=$H$2),Encodage!B8678,"")))</f>
        <v/>
      </c>
      <c r="B8678" s="62" t="str">
        <f>IF(A8678="","",IF(COUNTIF($A$2:B8677,Encodage!B8678)&gt;0,"",IF(AND(Encodage!B8678&gt;=$G$2,Encodage!A8678&lt;=$H$2),Encodage!C8678,"")))</f>
        <v/>
      </c>
      <c r="C8678" s="62"/>
      <c r="D8678" s="61"/>
      <c r="E8678" s="61"/>
      <c r="F8678" s="61"/>
      <c r="G8678" s="61"/>
      <c r="H8678" s="61"/>
      <c r="I8678" s="61"/>
      <c r="J8678" s="61"/>
      <c r="K8678" s="61"/>
    </row>
    <row r="8679" spans="1:11">
      <c r="A8679" s="62" t="str">
        <f>IF(Encodage!A8679="","",IF(COUNTIF($A$2:A8678,Encodage!A8679),"",IF(AND(Encodage!A8679&gt;=$G$2,Encodage!A8679&lt;=$H$2),Encodage!B8679,"")))</f>
        <v/>
      </c>
      <c r="B8679" s="62" t="str">
        <f>IF(A8679="","",IF(COUNTIF($A$2:B8678,Encodage!B8679)&gt;0,"",IF(AND(Encodage!B8679&gt;=$G$2,Encodage!A8679&lt;=$H$2),Encodage!C8679,"")))</f>
        <v/>
      </c>
      <c r="C8679" s="62"/>
      <c r="D8679" s="61"/>
      <c r="E8679" s="61"/>
      <c r="F8679" s="61"/>
      <c r="G8679" s="61"/>
      <c r="H8679" s="61"/>
      <c r="I8679" s="61"/>
      <c r="J8679" s="61"/>
      <c r="K8679" s="61"/>
    </row>
    <row r="8680" spans="1:11">
      <c r="A8680" s="62" t="str">
        <f>IF(Encodage!A8680="","",IF(COUNTIF($A$2:A8679,Encodage!A8680),"",IF(AND(Encodage!A8680&gt;=$G$2,Encodage!A8680&lt;=$H$2),Encodage!B8680,"")))</f>
        <v/>
      </c>
      <c r="B8680" s="62" t="str">
        <f>IF(A8680="","",IF(COUNTIF($A$2:B8679,Encodage!B8680)&gt;0,"",IF(AND(Encodage!B8680&gt;=$G$2,Encodage!A8680&lt;=$H$2),Encodage!C8680,"")))</f>
        <v/>
      </c>
      <c r="C8680" s="62"/>
      <c r="D8680" s="61"/>
      <c r="E8680" s="61"/>
      <c r="F8680" s="61"/>
      <c r="G8680" s="61"/>
      <c r="H8680" s="61"/>
      <c r="I8680" s="61"/>
      <c r="J8680" s="61"/>
      <c r="K8680" s="61"/>
    </row>
    <row r="8681" spans="1:11">
      <c r="A8681" s="62" t="str">
        <f>IF(Encodage!A8681="","",IF(COUNTIF($A$2:A8680,Encodage!A8681),"",IF(AND(Encodage!A8681&gt;=$G$2,Encodage!A8681&lt;=$H$2),Encodage!B8681,"")))</f>
        <v/>
      </c>
      <c r="B8681" s="62" t="str">
        <f>IF(A8681="","",IF(COUNTIF($A$2:B8680,Encodage!B8681)&gt;0,"",IF(AND(Encodage!B8681&gt;=$G$2,Encodage!A8681&lt;=$H$2),Encodage!C8681,"")))</f>
        <v/>
      </c>
      <c r="C8681" s="62"/>
      <c r="D8681" s="61"/>
      <c r="E8681" s="61"/>
      <c r="F8681" s="61"/>
      <c r="G8681" s="61"/>
      <c r="H8681" s="61"/>
      <c r="I8681" s="61"/>
      <c r="J8681" s="61"/>
      <c r="K8681" s="61"/>
    </row>
    <row r="8682" spans="1:11">
      <c r="A8682" s="62" t="str">
        <f>IF(Encodage!A8682="","",IF(COUNTIF($A$2:A8681,Encodage!A8682),"",IF(AND(Encodage!A8682&gt;=$G$2,Encodage!A8682&lt;=$H$2),Encodage!B8682,"")))</f>
        <v/>
      </c>
      <c r="B8682" s="62" t="str">
        <f>IF(A8682="","",IF(COUNTIF($A$2:B8681,Encodage!B8682)&gt;0,"",IF(AND(Encodage!B8682&gt;=$G$2,Encodage!A8682&lt;=$H$2),Encodage!C8682,"")))</f>
        <v/>
      </c>
      <c r="C8682" s="62"/>
      <c r="D8682" s="61"/>
      <c r="E8682" s="61"/>
      <c r="F8682" s="61"/>
      <c r="G8682" s="61"/>
      <c r="H8682" s="61"/>
      <c r="I8682" s="61"/>
      <c r="J8682" s="61"/>
      <c r="K8682" s="61"/>
    </row>
    <row r="8683" spans="1:11">
      <c r="A8683" s="62" t="str">
        <f>IF(Encodage!A8683="","",IF(COUNTIF($A$2:A8682,Encodage!A8683),"",IF(AND(Encodage!A8683&gt;=$G$2,Encodage!A8683&lt;=$H$2),Encodage!B8683,"")))</f>
        <v/>
      </c>
      <c r="B8683" s="62" t="str">
        <f>IF(A8683="","",IF(COUNTIF($A$2:B8682,Encodage!B8683)&gt;0,"",IF(AND(Encodage!B8683&gt;=$G$2,Encodage!A8683&lt;=$H$2),Encodage!C8683,"")))</f>
        <v/>
      </c>
      <c r="C8683" s="62"/>
      <c r="D8683" s="61"/>
      <c r="E8683" s="61"/>
      <c r="F8683" s="61"/>
      <c r="G8683" s="61"/>
      <c r="H8683" s="61"/>
      <c r="I8683" s="61"/>
      <c r="J8683" s="61"/>
      <c r="K8683" s="61"/>
    </row>
    <row r="8684" spans="1:11">
      <c r="A8684" s="62" t="str">
        <f>IF(Encodage!A8684="","",IF(COUNTIF($A$2:A8683,Encodage!A8684),"",IF(AND(Encodage!A8684&gt;=$G$2,Encodage!A8684&lt;=$H$2),Encodage!B8684,"")))</f>
        <v/>
      </c>
      <c r="B8684" s="62" t="str">
        <f>IF(A8684="","",IF(COUNTIF($A$2:B8683,Encodage!B8684)&gt;0,"",IF(AND(Encodage!B8684&gt;=$G$2,Encodage!A8684&lt;=$H$2),Encodage!C8684,"")))</f>
        <v/>
      </c>
      <c r="C8684" s="62"/>
      <c r="D8684" s="61"/>
      <c r="E8684" s="61"/>
      <c r="F8684" s="61"/>
      <c r="G8684" s="61"/>
      <c r="H8684" s="61"/>
      <c r="I8684" s="61"/>
      <c r="J8684" s="61"/>
      <c r="K8684" s="61"/>
    </row>
    <row r="8685" spans="1:11">
      <c r="A8685" s="62" t="str">
        <f>IF(Encodage!A8685="","",IF(COUNTIF($A$2:A8684,Encodage!A8685),"",IF(AND(Encodage!A8685&gt;=$G$2,Encodage!A8685&lt;=$H$2),Encodage!B8685,"")))</f>
        <v/>
      </c>
      <c r="B8685" s="62" t="str">
        <f>IF(A8685="","",IF(COUNTIF($A$2:B8684,Encodage!B8685)&gt;0,"",IF(AND(Encodage!B8685&gt;=$G$2,Encodage!A8685&lt;=$H$2),Encodage!C8685,"")))</f>
        <v/>
      </c>
      <c r="C8685" s="62"/>
      <c r="D8685" s="61"/>
      <c r="E8685" s="61"/>
      <c r="F8685" s="61"/>
      <c r="G8685" s="61"/>
      <c r="H8685" s="61"/>
      <c r="I8685" s="61"/>
      <c r="J8685" s="61"/>
      <c r="K8685" s="61"/>
    </row>
    <row r="8686" spans="1:11">
      <c r="A8686" s="62" t="str">
        <f>IF(Encodage!A8686="","",IF(COUNTIF($A$2:A8685,Encodage!A8686),"",IF(AND(Encodage!A8686&gt;=$G$2,Encodage!A8686&lt;=$H$2),Encodage!B8686,"")))</f>
        <v/>
      </c>
      <c r="B8686" s="62" t="str">
        <f>IF(A8686="","",IF(COUNTIF($A$2:B8685,Encodage!B8686)&gt;0,"",IF(AND(Encodage!B8686&gt;=$G$2,Encodage!A8686&lt;=$H$2),Encodage!C8686,"")))</f>
        <v/>
      </c>
      <c r="C8686" s="62"/>
      <c r="D8686" s="61"/>
      <c r="E8686" s="61"/>
      <c r="F8686" s="61"/>
      <c r="G8686" s="61"/>
      <c r="H8686" s="61"/>
      <c r="I8686" s="61"/>
      <c r="J8686" s="61"/>
      <c r="K8686" s="61"/>
    </row>
    <row r="8687" spans="1:11">
      <c r="A8687" s="62" t="str">
        <f>IF(Encodage!A8687="","",IF(COUNTIF($A$2:A8686,Encodage!A8687),"",IF(AND(Encodage!A8687&gt;=$G$2,Encodage!A8687&lt;=$H$2),Encodage!B8687,"")))</f>
        <v/>
      </c>
      <c r="B8687" s="62" t="str">
        <f>IF(A8687="","",IF(COUNTIF($A$2:B8686,Encodage!B8687)&gt;0,"",IF(AND(Encodage!B8687&gt;=$G$2,Encodage!A8687&lt;=$H$2),Encodage!C8687,"")))</f>
        <v/>
      </c>
      <c r="C8687" s="62"/>
      <c r="D8687" s="61"/>
      <c r="E8687" s="61"/>
      <c r="F8687" s="61"/>
      <c r="G8687" s="61"/>
      <c r="H8687" s="61"/>
      <c r="I8687" s="61"/>
      <c r="J8687" s="61"/>
      <c r="K8687" s="61"/>
    </row>
    <row r="8688" spans="1:11">
      <c r="A8688" s="62" t="str">
        <f>IF(Encodage!A8688="","",IF(COUNTIF($A$2:A8687,Encodage!A8688),"",IF(AND(Encodage!A8688&gt;=$G$2,Encodage!A8688&lt;=$H$2),Encodage!B8688,"")))</f>
        <v/>
      </c>
      <c r="B8688" s="62" t="str">
        <f>IF(A8688="","",IF(COUNTIF($A$2:B8687,Encodage!B8688)&gt;0,"",IF(AND(Encodage!B8688&gt;=$G$2,Encodage!A8688&lt;=$H$2),Encodage!C8688,"")))</f>
        <v/>
      </c>
      <c r="C8688" s="62"/>
      <c r="D8688" s="61"/>
      <c r="E8688" s="61"/>
      <c r="F8688" s="61"/>
      <c r="G8688" s="61"/>
      <c r="H8688" s="61"/>
      <c r="I8688" s="61"/>
      <c r="J8688" s="61"/>
      <c r="K8688" s="61"/>
    </row>
    <row r="8689" spans="1:11">
      <c r="A8689" s="62" t="str">
        <f>IF(Encodage!A8689="","",IF(COUNTIF($A$2:A8688,Encodage!A8689),"",IF(AND(Encodage!A8689&gt;=$G$2,Encodage!A8689&lt;=$H$2),Encodage!B8689,"")))</f>
        <v/>
      </c>
      <c r="B8689" s="62" t="str">
        <f>IF(A8689="","",IF(COUNTIF($A$2:B8688,Encodage!B8689)&gt;0,"",IF(AND(Encodage!B8689&gt;=$G$2,Encodage!A8689&lt;=$H$2),Encodage!C8689,"")))</f>
        <v/>
      </c>
      <c r="C8689" s="62"/>
      <c r="D8689" s="61"/>
      <c r="E8689" s="61"/>
      <c r="F8689" s="61"/>
      <c r="G8689" s="61"/>
      <c r="H8689" s="61"/>
      <c r="I8689" s="61"/>
      <c r="J8689" s="61"/>
      <c r="K8689" s="61"/>
    </row>
    <row r="8690" spans="1:11">
      <c r="A8690" s="62" t="str">
        <f>IF(Encodage!A8690="","",IF(COUNTIF($A$2:A8689,Encodage!A8690),"",IF(AND(Encodage!A8690&gt;=$G$2,Encodage!A8690&lt;=$H$2),Encodage!B8690,"")))</f>
        <v/>
      </c>
      <c r="B8690" s="62" t="str">
        <f>IF(A8690="","",IF(COUNTIF($A$2:B8689,Encodage!B8690)&gt;0,"",IF(AND(Encodage!B8690&gt;=$G$2,Encodage!A8690&lt;=$H$2),Encodage!C8690,"")))</f>
        <v/>
      </c>
      <c r="C8690" s="62"/>
      <c r="D8690" s="61"/>
      <c r="E8690" s="61"/>
      <c r="F8690" s="61"/>
      <c r="G8690" s="61"/>
      <c r="H8690" s="61"/>
      <c r="I8690" s="61"/>
      <c r="J8690" s="61"/>
      <c r="K8690" s="61"/>
    </row>
    <row r="8691" spans="1:11">
      <c r="A8691" s="62" t="str">
        <f>IF(Encodage!A8691="","",IF(COUNTIF($A$2:A8690,Encodage!A8691),"",IF(AND(Encodage!A8691&gt;=$G$2,Encodage!A8691&lt;=$H$2),Encodage!B8691,"")))</f>
        <v/>
      </c>
      <c r="B8691" s="62" t="str">
        <f>IF(A8691="","",IF(COUNTIF($A$2:B8690,Encodage!B8691)&gt;0,"",IF(AND(Encodage!B8691&gt;=$G$2,Encodage!A8691&lt;=$H$2),Encodage!C8691,"")))</f>
        <v/>
      </c>
      <c r="C8691" s="62"/>
      <c r="D8691" s="61"/>
      <c r="E8691" s="61"/>
      <c r="F8691" s="61"/>
      <c r="G8691" s="61"/>
      <c r="H8691" s="61"/>
      <c r="I8691" s="61"/>
      <c r="J8691" s="61"/>
      <c r="K8691" s="61"/>
    </row>
    <row r="8692" spans="1:11">
      <c r="A8692" s="62" t="str">
        <f>IF(Encodage!A8692="","",IF(COUNTIF($A$2:A8691,Encodage!A8692),"",IF(AND(Encodage!A8692&gt;=$G$2,Encodage!A8692&lt;=$H$2),Encodage!B8692,"")))</f>
        <v/>
      </c>
      <c r="B8692" s="62" t="str">
        <f>IF(A8692="","",IF(COUNTIF($A$2:B8691,Encodage!B8692)&gt;0,"",IF(AND(Encodage!B8692&gt;=$G$2,Encodage!A8692&lt;=$H$2),Encodage!C8692,"")))</f>
        <v/>
      </c>
      <c r="C8692" s="62"/>
      <c r="D8692" s="61"/>
      <c r="E8692" s="61"/>
      <c r="F8692" s="61"/>
      <c r="G8692" s="61"/>
      <c r="H8692" s="61"/>
      <c r="I8692" s="61"/>
      <c r="J8692" s="61"/>
      <c r="K8692" s="61"/>
    </row>
    <row r="8693" spans="1:11">
      <c r="A8693" s="62" t="str">
        <f>IF(Encodage!A8693="","",IF(COUNTIF($A$2:A8692,Encodage!A8693),"",IF(AND(Encodage!A8693&gt;=$G$2,Encodage!A8693&lt;=$H$2),Encodage!B8693,"")))</f>
        <v/>
      </c>
      <c r="B8693" s="62" t="str">
        <f>IF(A8693="","",IF(COUNTIF($A$2:B8692,Encodage!B8693)&gt;0,"",IF(AND(Encodage!B8693&gt;=$G$2,Encodage!A8693&lt;=$H$2),Encodage!C8693,"")))</f>
        <v/>
      </c>
      <c r="C8693" s="62"/>
      <c r="D8693" s="61"/>
      <c r="E8693" s="61"/>
      <c r="F8693" s="61"/>
      <c r="G8693" s="61"/>
      <c r="H8693" s="61"/>
      <c r="I8693" s="61"/>
      <c r="J8693" s="61"/>
      <c r="K8693" s="61"/>
    </row>
    <row r="8694" spans="1:11">
      <c r="A8694" s="62" t="str">
        <f>IF(Encodage!A8694="","",IF(COUNTIF($A$2:A8693,Encodage!A8694),"",IF(AND(Encodage!A8694&gt;=$G$2,Encodage!A8694&lt;=$H$2),Encodage!B8694,"")))</f>
        <v/>
      </c>
      <c r="B8694" s="62" t="str">
        <f>IF(A8694="","",IF(COUNTIF($A$2:B8693,Encodage!B8694)&gt;0,"",IF(AND(Encodage!B8694&gt;=$G$2,Encodage!A8694&lt;=$H$2),Encodage!C8694,"")))</f>
        <v/>
      </c>
      <c r="C8694" s="62"/>
      <c r="D8694" s="61"/>
      <c r="E8694" s="61"/>
      <c r="F8694" s="61"/>
      <c r="G8694" s="61"/>
      <c r="H8694" s="61"/>
      <c r="I8694" s="61"/>
      <c r="J8694" s="61"/>
      <c r="K8694" s="61"/>
    </row>
    <row r="8695" spans="1:11">
      <c r="A8695" s="62" t="str">
        <f>IF(Encodage!A8695="","",IF(COUNTIF($A$2:A8694,Encodage!A8695),"",IF(AND(Encodage!A8695&gt;=$G$2,Encodage!A8695&lt;=$H$2),Encodage!B8695,"")))</f>
        <v/>
      </c>
      <c r="B8695" s="62" t="str">
        <f>IF(A8695="","",IF(COUNTIF($A$2:B8694,Encodage!B8695)&gt;0,"",IF(AND(Encodage!B8695&gt;=$G$2,Encodage!A8695&lt;=$H$2),Encodage!C8695,"")))</f>
        <v/>
      </c>
      <c r="C8695" s="62"/>
      <c r="D8695" s="61"/>
      <c r="E8695" s="61"/>
      <c r="F8695" s="61"/>
      <c r="G8695" s="61"/>
      <c r="H8695" s="61"/>
      <c r="I8695" s="61"/>
      <c r="J8695" s="61"/>
      <c r="K8695" s="61"/>
    </row>
    <row r="8696" spans="1:11">
      <c r="A8696" s="62" t="str">
        <f>IF(Encodage!A8696="","",IF(COUNTIF($A$2:A8695,Encodage!A8696),"",IF(AND(Encodage!A8696&gt;=$G$2,Encodage!A8696&lt;=$H$2),Encodage!B8696,"")))</f>
        <v/>
      </c>
      <c r="B8696" s="62" t="str">
        <f>IF(A8696="","",IF(COUNTIF($A$2:B8695,Encodage!B8696)&gt;0,"",IF(AND(Encodage!B8696&gt;=$G$2,Encodage!A8696&lt;=$H$2),Encodage!C8696,"")))</f>
        <v/>
      </c>
      <c r="C8696" s="62"/>
      <c r="D8696" s="61"/>
      <c r="E8696" s="61"/>
      <c r="F8696" s="61"/>
      <c r="G8696" s="61"/>
      <c r="H8696" s="61"/>
      <c r="I8696" s="61"/>
      <c r="J8696" s="61"/>
      <c r="K8696" s="61"/>
    </row>
    <row r="8697" spans="1:11">
      <c r="A8697" s="62" t="str">
        <f>IF(Encodage!A8697="","",IF(COUNTIF($A$2:A8696,Encodage!A8697),"",IF(AND(Encodage!A8697&gt;=$G$2,Encodage!A8697&lt;=$H$2),Encodage!B8697,"")))</f>
        <v/>
      </c>
      <c r="B8697" s="62" t="str">
        <f>IF(A8697="","",IF(COUNTIF($A$2:B8696,Encodage!B8697)&gt;0,"",IF(AND(Encodage!B8697&gt;=$G$2,Encodage!A8697&lt;=$H$2),Encodage!C8697,"")))</f>
        <v/>
      </c>
      <c r="C8697" s="62"/>
      <c r="D8697" s="61"/>
      <c r="E8697" s="61"/>
      <c r="F8697" s="61"/>
      <c r="G8697" s="61"/>
      <c r="H8697" s="61"/>
      <c r="I8697" s="61"/>
      <c r="J8697" s="61"/>
      <c r="K8697" s="61"/>
    </row>
    <row r="8698" spans="1:11">
      <c r="A8698" s="62" t="str">
        <f>IF(Encodage!A8698="","",IF(COUNTIF($A$2:A8697,Encodage!A8698),"",IF(AND(Encodage!A8698&gt;=$G$2,Encodage!A8698&lt;=$H$2),Encodage!B8698,"")))</f>
        <v/>
      </c>
      <c r="B8698" s="62" t="str">
        <f>IF(A8698="","",IF(COUNTIF($A$2:B8697,Encodage!B8698)&gt;0,"",IF(AND(Encodage!B8698&gt;=$G$2,Encodage!A8698&lt;=$H$2),Encodage!C8698,"")))</f>
        <v/>
      </c>
      <c r="C8698" s="62"/>
      <c r="D8698" s="61"/>
      <c r="E8698" s="61"/>
      <c r="F8698" s="61"/>
      <c r="G8698" s="61"/>
      <c r="H8698" s="61"/>
      <c r="I8698" s="61"/>
      <c r="J8698" s="61"/>
      <c r="K8698" s="61"/>
    </row>
    <row r="8699" spans="1:11">
      <c r="A8699" s="62" t="str">
        <f>IF(Encodage!A8699="","",IF(COUNTIF($A$2:A8698,Encodage!A8699),"",IF(AND(Encodage!A8699&gt;=$G$2,Encodage!A8699&lt;=$H$2),Encodage!B8699,"")))</f>
        <v/>
      </c>
      <c r="B8699" s="62" t="str">
        <f>IF(A8699="","",IF(COUNTIF($A$2:B8698,Encodage!B8699)&gt;0,"",IF(AND(Encodage!B8699&gt;=$G$2,Encodage!A8699&lt;=$H$2),Encodage!C8699,"")))</f>
        <v/>
      </c>
      <c r="C8699" s="62"/>
      <c r="D8699" s="61"/>
      <c r="E8699" s="61"/>
      <c r="F8699" s="61"/>
      <c r="G8699" s="61"/>
      <c r="H8699" s="61"/>
      <c r="I8699" s="61"/>
      <c r="J8699" s="61"/>
      <c r="K8699" s="61"/>
    </row>
    <row r="8700" spans="1:11">
      <c r="A8700" s="62" t="str">
        <f>IF(Encodage!A8700="","",IF(COUNTIF($A$2:A8699,Encodage!A8700),"",IF(AND(Encodage!A8700&gt;=$G$2,Encodage!A8700&lt;=$H$2),Encodage!B8700,"")))</f>
        <v/>
      </c>
      <c r="B8700" s="62" t="str">
        <f>IF(A8700="","",IF(COUNTIF($A$2:B8699,Encodage!B8700)&gt;0,"",IF(AND(Encodage!B8700&gt;=$G$2,Encodage!A8700&lt;=$H$2),Encodage!C8700,"")))</f>
        <v/>
      </c>
      <c r="C8700" s="62"/>
      <c r="D8700" s="61"/>
      <c r="E8700" s="61"/>
      <c r="F8700" s="61"/>
      <c r="G8700" s="61"/>
      <c r="H8700" s="61"/>
      <c r="I8700" s="61"/>
      <c r="J8700" s="61"/>
      <c r="K8700" s="61"/>
    </row>
    <row r="8701" spans="1:11">
      <c r="A8701" s="62" t="str">
        <f>IF(Encodage!A8701="","",IF(COUNTIF($A$2:A8700,Encodage!A8701),"",IF(AND(Encodage!A8701&gt;=$G$2,Encodage!A8701&lt;=$H$2),Encodage!B8701,"")))</f>
        <v/>
      </c>
      <c r="B8701" s="62" t="str">
        <f>IF(A8701="","",IF(COUNTIF($A$2:B8700,Encodage!B8701)&gt;0,"",IF(AND(Encodage!B8701&gt;=$G$2,Encodage!A8701&lt;=$H$2),Encodage!C8701,"")))</f>
        <v/>
      </c>
      <c r="C8701" s="62"/>
      <c r="D8701" s="61"/>
      <c r="E8701" s="61"/>
      <c r="F8701" s="61"/>
      <c r="G8701" s="61"/>
      <c r="H8701" s="61"/>
      <c r="I8701" s="61"/>
      <c r="J8701" s="61"/>
      <c r="K8701" s="61"/>
    </row>
    <row r="8702" spans="1:11">
      <c r="A8702" s="62" t="str">
        <f>IF(Encodage!A8702="","",IF(COUNTIF($A$2:A8701,Encodage!A8702),"",IF(AND(Encodage!A8702&gt;=$G$2,Encodage!A8702&lt;=$H$2),Encodage!B8702,"")))</f>
        <v/>
      </c>
      <c r="B8702" s="62" t="str">
        <f>IF(A8702="","",IF(COUNTIF($A$2:B8701,Encodage!B8702)&gt;0,"",IF(AND(Encodage!B8702&gt;=$G$2,Encodage!A8702&lt;=$H$2),Encodage!C8702,"")))</f>
        <v/>
      </c>
      <c r="C8702" s="62"/>
      <c r="D8702" s="61"/>
      <c r="E8702" s="61"/>
      <c r="F8702" s="61"/>
      <c r="G8702" s="61"/>
      <c r="H8702" s="61"/>
      <c r="I8702" s="61"/>
      <c r="J8702" s="61"/>
      <c r="K8702" s="61"/>
    </row>
    <row r="8703" spans="1:11">
      <c r="A8703" s="62" t="str">
        <f>IF(Encodage!A8703="","",IF(COUNTIF($A$2:A8702,Encodage!A8703),"",IF(AND(Encodage!A8703&gt;=$G$2,Encodage!A8703&lt;=$H$2),Encodage!B8703,"")))</f>
        <v/>
      </c>
      <c r="B8703" s="62" t="str">
        <f>IF(A8703="","",IF(COUNTIF($A$2:B8702,Encodage!B8703)&gt;0,"",IF(AND(Encodage!B8703&gt;=$G$2,Encodage!A8703&lt;=$H$2),Encodage!C8703,"")))</f>
        <v/>
      </c>
      <c r="C8703" s="62"/>
      <c r="D8703" s="61"/>
      <c r="E8703" s="61"/>
      <c r="F8703" s="61"/>
      <c r="G8703" s="61"/>
      <c r="H8703" s="61"/>
      <c r="I8703" s="61"/>
      <c r="J8703" s="61"/>
      <c r="K8703" s="61"/>
    </row>
    <row r="8704" spans="1:11">
      <c r="A8704" s="62" t="str">
        <f>IF(Encodage!A8704="","",IF(COUNTIF($A$2:A8703,Encodage!A8704),"",IF(AND(Encodage!A8704&gt;=$G$2,Encodage!A8704&lt;=$H$2),Encodage!B8704,"")))</f>
        <v/>
      </c>
      <c r="B8704" s="62" t="str">
        <f>IF(A8704="","",IF(COUNTIF($A$2:B8703,Encodage!B8704)&gt;0,"",IF(AND(Encodage!B8704&gt;=$G$2,Encodage!A8704&lt;=$H$2),Encodage!C8704,"")))</f>
        <v/>
      </c>
      <c r="C8704" s="62"/>
      <c r="D8704" s="61"/>
      <c r="E8704" s="61"/>
      <c r="F8704" s="61"/>
      <c r="G8704" s="61"/>
      <c r="H8704" s="61"/>
      <c r="I8704" s="61"/>
      <c r="J8704" s="61"/>
      <c r="K8704" s="61"/>
    </row>
    <row r="8705" spans="1:11">
      <c r="A8705" s="62" t="str">
        <f>IF(Encodage!A8705="","",IF(COUNTIF($A$2:A8704,Encodage!A8705),"",IF(AND(Encodage!A8705&gt;=$G$2,Encodage!A8705&lt;=$H$2),Encodage!B8705,"")))</f>
        <v/>
      </c>
      <c r="B8705" s="62" t="str">
        <f>IF(A8705="","",IF(COUNTIF($A$2:B8704,Encodage!B8705)&gt;0,"",IF(AND(Encodage!B8705&gt;=$G$2,Encodage!A8705&lt;=$H$2),Encodage!C8705,"")))</f>
        <v/>
      </c>
      <c r="C8705" s="62"/>
      <c r="D8705" s="61"/>
      <c r="E8705" s="61"/>
      <c r="F8705" s="61"/>
      <c r="G8705" s="61"/>
      <c r="H8705" s="61"/>
      <c r="I8705" s="61"/>
      <c r="J8705" s="61"/>
      <c r="K8705" s="61"/>
    </row>
    <row r="8706" spans="1:11">
      <c r="A8706" s="62" t="str">
        <f>IF(Encodage!A8706="","",IF(COUNTIF($A$2:A8705,Encodage!A8706),"",IF(AND(Encodage!A8706&gt;=$G$2,Encodage!A8706&lt;=$H$2),Encodage!B8706,"")))</f>
        <v/>
      </c>
      <c r="B8706" s="62" t="str">
        <f>IF(A8706="","",IF(COUNTIF($A$2:B8705,Encodage!B8706)&gt;0,"",IF(AND(Encodage!B8706&gt;=$G$2,Encodage!A8706&lt;=$H$2),Encodage!C8706,"")))</f>
        <v/>
      </c>
      <c r="C8706" s="62"/>
      <c r="D8706" s="61"/>
      <c r="E8706" s="61"/>
      <c r="F8706" s="61"/>
      <c r="G8706" s="61"/>
      <c r="H8706" s="61"/>
      <c r="I8706" s="61"/>
      <c r="J8706" s="61"/>
      <c r="K8706" s="61"/>
    </row>
    <row r="8707" spans="1:11">
      <c r="A8707" s="62" t="str">
        <f>IF(Encodage!A8707="","",IF(COUNTIF($A$2:A8706,Encodage!A8707),"",IF(AND(Encodage!A8707&gt;=$G$2,Encodage!A8707&lt;=$H$2),Encodage!B8707,"")))</f>
        <v/>
      </c>
      <c r="B8707" s="62" t="str">
        <f>IF(A8707="","",IF(COUNTIF($A$2:B8706,Encodage!B8707)&gt;0,"",IF(AND(Encodage!B8707&gt;=$G$2,Encodage!A8707&lt;=$H$2),Encodage!C8707,"")))</f>
        <v/>
      </c>
      <c r="C8707" s="62"/>
      <c r="D8707" s="61"/>
      <c r="E8707" s="61"/>
      <c r="F8707" s="61"/>
      <c r="G8707" s="61"/>
      <c r="H8707" s="61"/>
      <c r="I8707" s="61"/>
      <c r="J8707" s="61"/>
      <c r="K8707" s="61"/>
    </row>
    <row r="8708" spans="1:11">
      <c r="A8708" s="62" t="str">
        <f>IF(Encodage!A8708="","",IF(COUNTIF($A$2:A8707,Encodage!A8708),"",IF(AND(Encodage!A8708&gt;=$G$2,Encodage!A8708&lt;=$H$2),Encodage!B8708,"")))</f>
        <v/>
      </c>
      <c r="B8708" s="62" t="str">
        <f>IF(A8708="","",IF(COUNTIF($A$2:B8707,Encodage!B8708)&gt;0,"",IF(AND(Encodage!B8708&gt;=$G$2,Encodage!A8708&lt;=$H$2),Encodage!C8708,"")))</f>
        <v/>
      </c>
      <c r="C8708" s="62"/>
      <c r="D8708" s="61"/>
      <c r="E8708" s="61"/>
      <c r="F8708" s="61"/>
      <c r="G8708" s="61"/>
      <c r="H8708" s="61"/>
      <c r="I8708" s="61"/>
      <c r="J8708" s="61"/>
      <c r="K8708" s="61"/>
    </row>
    <row r="8709" spans="1:11">
      <c r="A8709" s="62" t="str">
        <f>IF(Encodage!A8709="","",IF(COUNTIF($A$2:A8708,Encodage!A8709),"",IF(AND(Encodage!A8709&gt;=$G$2,Encodage!A8709&lt;=$H$2),Encodage!B8709,"")))</f>
        <v/>
      </c>
      <c r="B8709" s="62" t="str">
        <f>IF(A8709="","",IF(COUNTIF($A$2:B8708,Encodage!B8709)&gt;0,"",IF(AND(Encodage!B8709&gt;=$G$2,Encodage!A8709&lt;=$H$2),Encodage!C8709,"")))</f>
        <v/>
      </c>
      <c r="C8709" s="62"/>
      <c r="D8709" s="61"/>
      <c r="E8709" s="61"/>
      <c r="F8709" s="61"/>
      <c r="G8709" s="61"/>
      <c r="H8709" s="61"/>
      <c r="I8709" s="61"/>
      <c r="J8709" s="61"/>
      <c r="K8709" s="61"/>
    </row>
    <row r="8710" spans="1:11">
      <c r="A8710" s="62" t="str">
        <f>IF(Encodage!A8710="","",IF(COUNTIF($A$2:A8709,Encodage!A8710),"",IF(AND(Encodage!A8710&gt;=$G$2,Encodage!A8710&lt;=$H$2),Encodage!B8710,"")))</f>
        <v/>
      </c>
      <c r="B8710" s="62" t="str">
        <f>IF(A8710="","",IF(COUNTIF($A$2:B8709,Encodage!B8710)&gt;0,"",IF(AND(Encodage!B8710&gt;=$G$2,Encodage!A8710&lt;=$H$2),Encodage!C8710,"")))</f>
        <v/>
      </c>
      <c r="C8710" s="62"/>
      <c r="D8710" s="61"/>
      <c r="E8710" s="61"/>
      <c r="F8710" s="61"/>
      <c r="G8710" s="61"/>
      <c r="H8710" s="61"/>
      <c r="I8710" s="61"/>
      <c r="J8710" s="61"/>
      <c r="K8710" s="61"/>
    </row>
    <row r="8711" spans="1:11">
      <c r="A8711" s="62" t="str">
        <f>IF(Encodage!A8711="","",IF(COUNTIF($A$2:A8710,Encodage!A8711),"",IF(AND(Encodage!A8711&gt;=$G$2,Encodage!A8711&lt;=$H$2),Encodage!B8711,"")))</f>
        <v/>
      </c>
      <c r="B8711" s="62" t="str">
        <f>IF(A8711="","",IF(COUNTIF($A$2:B8710,Encodage!B8711)&gt;0,"",IF(AND(Encodage!B8711&gt;=$G$2,Encodage!A8711&lt;=$H$2),Encodage!C8711,"")))</f>
        <v/>
      </c>
      <c r="C8711" s="62"/>
      <c r="D8711" s="61"/>
      <c r="E8711" s="61"/>
      <c r="F8711" s="61"/>
      <c r="G8711" s="61"/>
      <c r="H8711" s="61"/>
      <c r="I8711" s="61"/>
      <c r="J8711" s="61"/>
      <c r="K8711" s="61"/>
    </row>
    <row r="8712" spans="1:11">
      <c r="A8712" s="62" t="str">
        <f>IF(Encodage!A8712="","",IF(COUNTIF($A$2:A8711,Encodage!A8712),"",IF(AND(Encodage!A8712&gt;=$G$2,Encodage!A8712&lt;=$H$2),Encodage!B8712,"")))</f>
        <v/>
      </c>
      <c r="B8712" s="62" t="str">
        <f>IF(A8712="","",IF(COUNTIF($A$2:B8711,Encodage!B8712)&gt;0,"",IF(AND(Encodage!B8712&gt;=$G$2,Encodage!A8712&lt;=$H$2),Encodage!C8712,"")))</f>
        <v/>
      </c>
      <c r="C8712" s="62"/>
      <c r="D8712" s="61"/>
      <c r="E8712" s="61"/>
      <c r="F8712" s="61"/>
      <c r="G8712" s="61"/>
      <c r="H8712" s="61"/>
      <c r="I8712" s="61"/>
      <c r="J8712" s="61"/>
      <c r="K8712" s="61"/>
    </row>
    <row r="8713" spans="1:11">
      <c r="A8713" s="62" t="str">
        <f>IF(Encodage!A8713="","",IF(COUNTIF($A$2:A8712,Encodage!A8713),"",IF(AND(Encodage!A8713&gt;=$G$2,Encodage!A8713&lt;=$H$2),Encodage!B8713,"")))</f>
        <v/>
      </c>
      <c r="B8713" s="62" t="str">
        <f>IF(A8713="","",IF(COUNTIF($A$2:B8712,Encodage!B8713)&gt;0,"",IF(AND(Encodage!B8713&gt;=$G$2,Encodage!A8713&lt;=$H$2),Encodage!C8713,"")))</f>
        <v/>
      </c>
      <c r="C8713" s="62"/>
      <c r="D8713" s="61"/>
      <c r="E8713" s="61"/>
      <c r="F8713" s="61"/>
      <c r="G8713" s="61"/>
      <c r="H8713" s="61"/>
      <c r="I8713" s="61"/>
      <c r="J8713" s="61"/>
      <c r="K8713" s="61"/>
    </row>
    <row r="8714" spans="1:11">
      <c r="A8714" s="62" t="str">
        <f>IF(Encodage!A8714="","",IF(COUNTIF($A$2:A8713,Encodage!A8714),"",IF(AND(Encodage!A8714&gt;=$G$2,Encodage!A8714&lt;=$H$2),Encodage!B8714,"")))</f>
        <v/>
      </c>
      <c r="B8714" s="62" t="str">
        <f>IF(A8714="","",IF(COUNTIF($A$2:B8713,Encodage!B8714)&gt;0,"",IF(AND(Encodage!B8714&gt;=$G$2,Encodage!A8714&lt;=$H$2),Encodage!C8714,"")))</f>
        <v/>
      </c>
      <c r="C8714" s="62"/>
      <c r="D8714" s="61"/>
      <c r="E8714" s="61"/>
      <c r="F8714" s="61"/>
      <c r="G8714" s="61"/>
      <c r="H8714" s="61"/>
      <c r="I8714" s="61"/>
      <c r="J8714" s="61"/>
      <c r="K8714" s="61"/>
    </row>
    <row r="8715" spans="1:11">
      <c r="A8715" s="62" t="str">
        <f>IF(Encodage!A8715="","",IF(COUNTIF($A$2:A8714,Encodage!A8715),"",IF(AND(Encodage!A8715&gt;=$G$2,Encodage!A8715&lt;=$H$2),Encodage!B8715,"")))</f>
        <v/>
      </c>
      <c r="B8715" s="62" t="str">
        <f>IF(A8715="","",IF(COUNTIF($A$2:B8714,Encodage!B8715)&gt;0,"",IF(AND(Encodage!B8715&gt;=$G$2,Encodage!A8715&lt;=$H$2),Encodage!C8715,"")))</f>
        <v/>
      </c>
      <c r="C8715" s="62"/>
      <c r="D8715" s="61"/>
      <c r="E8715" s="61"/>
      <c r="F8715" s="61"/>
      <c r="G8715" s="61"/>
      <c r="H8715" s="61"/>
      <c r="I8715" s="61"/>
      <c r="J8715" s="61"/>
      <c r="K8715" s="61"/>
    </row>
    <row r="8716" spans="1:11">
      <c r="A8716" s="62" t="str">
        <f>IF(Encodage!A8716="","",IF(COUNTIF($A$2:A8715,Encodage!A8716),"",IF(AND(Encodage!A8716&gt;=$G$2,Encodage!A8716&lt;=$H$2),Encodage!B8716,"")))</f>
        <v/>
      </c>
      <c r="B8716" s="62" t="str">
        <f>IF(A8716="","",IF(COUNTIF($A$2:B8715,Encodage!B8716)&gt;0,"",IF(AND(Encodage!B8716&gt;=$G$2,Encodage!A8716&lt;=$H$2),Encodage!C8716,"")))</f>
        <v/>
      </c>
      <c r="C8716" s="62"/>
      <c r="D8716" s="61"/>
      <c r="E8716" s="61"/>
      <c r="F8716" s="61"/>
      <c r="G8716" s="61"/>
      <c r="H8716" s="61"/>
      <c r="I8716" s="61"/>
      <c r="J8716" s="61"/>
      <c r="K8716" s="61"/>
    </row>
    <row r="8717" spans="1:11">
      <c r="A8717" s="62" t="str">
        <f>IF(Encodage!A8717="","",IF(COUNTIF($A$2:A8716,Encodage!A8717),"",IF(AND(Encodage!A8717&gt;=$G$2,Encodage!A8717&lt;=$H$2),Encodage!B8717,"")))</f>
        <v/>
      </c>
      <c r="B8717" s="62" t="str">
        <f>IF(A8717="","",IF(COUNTIF($A$2:B8716,Encodage!B8717)&gt;0,"",IF(AND(Encodage!B8717&gt;=$G$2,Encodage!A8717&lt;=$H$2),Encodage!C8717,"")))</f>
        <v/>
      </c>
      <c r="C8717" s="62"/>
      <c r="D8717" s="61"/>
      <c r="E8717" s="61"/>
      <c r="F8717" s="61"/>
      <c r="G8717" s="61"/>
      <c r="H8717" s="61"/>
      <c r="I8717" s="61"/>
      <c r="J8717" s="61"/>
      <c r="K8717" s="61"/>
    </row>
    <row r="8718" spans="1:11">
      <c r="A8718" s="62" t="str">
        <f>IF(Encodage!A8718="","",IF(COUNTIF($A$2:A8717,Encodage!A8718),"",IF(AND(Encodage!A8718&gt;=$G$2,Encodage!A8718&lt;=$H$2),Encodage!B8718,"")))</f>
        <v/>
      </c>
      <c r="B8718" s="62" t="str">
        <f>IF(A8718="","",IF(COUNTIF($A$2:B8717,Encodage!B8718)&gt;0,"",IF(AND(Encodage!B8718&gt;=$G$2,Encodage!A8718&lt;=$H$2),Encodage!C8718,"")))</f>
        <v/>
      </c>
      <c r="C8718" s="62"/>
      <c r="D8718" s="61"/>
      <c r="E8718" s="61"/>
      <c r="F8718" s="61"/>
      <c r="G8718" s="61"/>
      <c r="H8718" s="61"/>
      <c r="I8718" s="61"/>
      <c r="J8718" s="61"/>
      <c r="K8718" s="61"/>
    </row>
    <row r="8719" spans="1:11">
      <c r="A8719" s="62" t="str">
        <f>IF(Encodage!A8719="","",IF(COUNTIF($A$2:A8718,Encodage!A8719),"",IF(AND(Encodage!A8719&gt;=$G$2,Encodage!A8719&lt;=$H$2),Encodage!B8719,"")))</f>
        <v/>
      </c>
      <c r="B8719" s="62" t="str">
        <f>IF(A8719="","",IF(COUNTIF($A$2:B8718,Encodage!B8719)&gt;0,"",IF(AND(Encodage!B8719&gt;=$G$2,Encodage!A8719&lt;=$H$2),Encodage!C8719,"")))</f>
        <v/>
      </c>
      <c r="C8719" s="62"/>
      <c r="D8719" s="61"/>
      <c r="E8719" s="61"/>
      <c r="F8719" s="61"/>
      <c r="G8719" s="61"/>
      <c r="H8719" s="61"/>
      <c r="I8719" s="61"/>
      <c r="J8719" s="61"/>
      <c r="K8719" s="61"/>
    </row>
    <row r="8720" spans="1:11">
      <c r="A8720" s="62" t="str">
        <f>IF(Encodage!A8720="","",IF(COUNTIF($A$2:A8719,Encodage!A8720),"",IF(AND(Encodage!A8720&gt;=$G$2,Encodage!A8720&lt;=$H$2),Encodage!B8720,"")))</f>
        <v/>
      </c>
      <c r="B8720" s="62" t="str">
        <f>IF(A8720="","",IF(COUNTIF($A$2:B8719,Encodage!B8720)&gt;0,"",IF(AND(Encodage!B8720&gt;=$G$2,Encodage!A8720&lt;=$H$2),Encodage!C8720,"")))</f>
        <v/>
      </c>
      <c r="C8720" s="62"/>
      <c r="D8720" s="61"/>
      <c r="E8720" s="61"/>
      <c r="F8720" s="61"/>
      <c r="G8720" s="61"/>
      <c r="H8720" s="61"/>
      <c r="I8720" s="61"/>
      <c r="J8720" s="61"/>
      <c r="K8720" s="61"/>
    </row>
    <row r="8721" spans="1:11">
      <c r="A8721" s="62" t="str">
        <f>IF(Encodage!A8721="","",IF(COUNTIF($A$2:A8720,Encodage!A8721),"",IF(AND(Encodage!A8721&gt;=$G$2,Encodage!A8721&lt;=$H$2),Encodage!B8721,"")))</f>
        <v/>
      </c>
      <c r="B8721" s="62" t="str">
        <f>IF(A8721="","",IF(COUNTIF($A$2:B8720,Encodage!B8721)&gt;0,"",IF(AND(Encodage!B8721&gt;=$G$2,Encodage!A8721&lt;=$H$2),Encodage!C8721,"")))</f>
        <v/>
      </c>
      <c r="C8721" s="62"/>
      <c r="D8721" s="61"/>
      <c r="E8721" s="61"/>
      <c r="F8721" s="61"/>
      <c r="G8721" s="61"/>
      <c r="H8721" s="61"/>
      <c r="I8721" s="61"/>
      <c r="J8721" s="61"/>
      <c r="K8721" s="61"/>
    </row>
    <row r="8722" spans="1:11">
      <c r="A8722" s="62" t="str">
        <f>IF(Encodage!A8722="","",IF(COUNTIF($A$2:A8721,Encodage!A8722),"",IF(AND(Encodage!A8722&gt;=$G$2,Encodage!A8722&lt;=$H$2),Encodage!B8722,"")))</f>
        <v/>
      </c>
      <c r="B8722" s="62" t="str">
        <f>IF(A8722="","",IF(COUNTIF($A$2:B8721,Encodage!B8722)&gt;0,"",IF(AND(Encodage!B8722&gt;=$G$2,Encodage!A8722&lt;=$H$2),Encodage!C8722,"")))</f>
        <v/>
      </c>
      <c r="C8722" s="62"/>
      <c r="D8722" s="61"/>
      <c r="E8722" s="61"/>
      <c r="F8722" s="61"/>
      <c r="G8722" s="61"/>
      <c r="H8722" s="61"/>
      <c r="I8722" s="61"/>
      <c r="J8722" s="61"/>
      <c r="K8722" s="61"/>
    </row>
    <row r="8723" spans="1:11">
      <c r="A8723" s="62" t="str">
        <f>IF(Encodage!A8723="","",IF(COUNTIF($A$2:A8722,Encodage!A8723),"",IF(AND(Encodage!A8723&gt;=$G$2,Encodage!A8723&lt;=$H$2),Encodage!B8723,"")))</f>
        <v/>
      </c>
      <c r="B8723" s="62" t="str">
        <f>IF(A8723="","",IF(COUNTIF($A$2:B8722,Encodage!B8723)&gt;0,"",IF(AND(Encodage!B8723&gt;=$G$2,Encodage!A8723&lt;=$H$2),Encodage!C8723,"")))</f>
        <v/>
      </c>
      <c r="C8723" s="62"/>
      <c r="D8723" s="61"/>
      <c r="E8723" s="61"/>
      <c r="F8723" s="61"/>
      <c r="G8723" s="61"/>
      <c r="H8723" s="61"/>
      <c r="I8723" s="61"/>
      <c r="J8723" s="61"/>
      <c r="K8723" s="61"/>
    </row>
    <row r="8724" spans="1:11">
      <c r="A8724" s="62" t="str">
        <f>IF(Encodage!A8724="","",IF(COUNTIF($A$2:A8723,Encodage!A8724),"",IF(AND(Encodage!A8724&gt;=$G$2,Encodage!A8724&lt;=$H$2),Encodage!B8724,"")))</f>
        <v/>
      </c>
      <c r="B8724" s="62" t="str">
        <f>IF(A8724="","",IF(COUNTIF($A$2:B8723,Encodage!B8724)&gt;0,"",IF(AND(Encodage!B8724&gt;=$G$2,Encodage!A8724&lt;=$H$2),Encodage!C8724,"")))</f>
        <v/>
      </c>
      <c r="C8724" s="62"/>
      <c r="D8724" s="61"/>
      <c r="E8724" s="61"/>
      <c r="F8724" s="61"/>
      <c r="G8724" s="61"/>
      <c r="H8724" s="61"/>
      <c r="I8724" s="61"/>
      <c r="J8724" s="61"/>
      <c r="K8724" s="61"/>
    </row>
    <row r="8725" spans="1:11">
      <c r="A8725" s="62" t="str">
        <f>IF(Encodage!A8725="","",IF(COUNTIF($A$2:A8724,Encodage!A8725),"",IF(AND(Encodage!A8725&gt;=$G$2,Encodage!A8725&lt;=$H$2),Encodage!B8725,"")))</f>
        <v/>
      </c>
      <c r="B8725" s="62" t="str">
        <f>IF(A8725="","",IF(COUNTIF($A$2:B8724,Encodage!B8725)&gt;0,"",IF(AND(Encodage!B8725&gt;=$G$2,Encodage!A8725&lt;=$H$2),Encodage!C8725,"")))</f>
        <v/>
      </c>
      <c r="C8725" s="62"/>
      <c r="D8725" s="61"/>
      <c r="E8725" s="61"/>
      <c r="F8725" s="61"/>
      <c r="G8725" s="61"/>
      <c r="H8725" s="61"/>
      <c r="I8725" s="61"/>
      <c r="J8725" s="61"/>
      <c r="K8725" s="61"/>
    </row>
    <row r="8726" spans="1:11">
      <c r="A8726" s="62" t="str">
        <f>IF(Encodage!A8726="","",IF(COUNTIF($A$2:A8725,Encodage!A8726),"",IF(AND(Encodage!A8726&gt;=$G$2,Encodage!A8726&lt;=$H$2),Encodage!B8726,"")))</f>
        <v/>
      </c>
      <c r="B8726" s="62" t="str">
        <f>IF(A8726="","",IF(COUNTIF($A$2:B8725,Encodage!B8726)&gt;0,"",IF(AND(Encodage!B8726&gt;=$G$2,Encodage!A8726&lt;=$H$2),Encodage!C8726,"")))</f>
        <v/>
      </c>
      <c r="C8726" s="62"/>
      <c r="D8726" s="61"/>
      <c r="E8726" s="61"/>
      <c r="F8726" s="61"/>
      <c r="G8726" s="61"/>
      <c r="H8726" s="61"/>
      <c r="I8726" s="61"/>
      <c r="J8726" s="61"/>
      <c r="K8726" s="61"/>
    </row>
    <row r="8727" spans="1:11">
      <c r="A8727" s="62" t="str">
        <f>IF(Encodage!A8727="","",IF(COUNTIF($A$2:A8726,Encodage!A8727),"",IF(AND(Encodage!A8727&gt;=$G$2,Encodage!A8727&lt;=$H$2),Encodage!B8727,"")))</f>
        <v/>
      </c>
      <c r="B8727" s="62" t="str">
        <f>IF(A8727="","",IF(COUNTIF($A$2:B8726,Encodage!B8727)&gt;0,"",IF(AND(Encodage!B8727&gt;=$G$2,Encodage!A8727&lt;=$H$2),Encodage!C8727,"")))</f>
        <v/>
      </c>
      <c r="C8727" s="62"/>
      <c r="D8727" s="61"/>
      <c r="E8727" s="61"/>
      <c r="F8727" s="61"/>
      <c r="G8727" s="61"/>
      <c r="H8727" s="61"/>
      <c r="I8727" s="61"/>
      <c r="J8727" s="61"/>
      <c r="K8727" s="61"/>
    </row>
    <row r="8728" spans="1:11">
      <c r="A8728" s="62" t="str">
        <f>IF(Encodage!A8728="","",IF(COUNTIF($A$2:A8727,Encodage!A8728),"",IF(AND(Encodage!A8728&gt;=$G$2,Encodage!A8728&lt;=$H$2),Encodage!B8728,"")))</f>
        <v/>
      </c>
      <c r="B8728" s="62" t="str">
        <f>IF(A8728="","",IF(COUNTIF($A$2:B8727,Encodage!B8728)&gt;0,"",IF(AND(Encodage!B8728&gt;=$G$2,Encodage!A8728&lt;=$H$2),Encodage!C8728,"")))</f>
        <v/>
      </c>
      <c r="C8728" s="62"/>
      <c r="D8728" s="61"/>
      <c r="E8728" s="61"/>
      <c r="F8728" s="61"/>
      <c r="G8728" s="61"/>
      <c r="H8728" s="61"/>
      <c r="I8728" s="61"/>
      <c r="J8728" s="61"/>
      <c r="K8728" s="61"/>
    </row>
    <row r="8729" spans="1:11">
      <c r="A8729" s="62" t="str">
        <f>IF(Encodage!A8729="","",IF(COUNTIF($A$2:A8728,Encodage!A8729),"",IF(AND(Encodage!A8729&gt;=$G$2,Encodage!A8729&lt;=$H$2),Encodage!B8729,"")))</f>
        <v/>
      </c>
      <c r="B8729" s="62" t="str">
        <f>IF(A8729="","",IF(COUNTIF($A$2:B8728,Encodage!B8729)&gt;0,"",IF(AND(Encodage!B8729&gt;=$G$2,Encodage!A8729&lt;=$H$2),Encodage!C8729,"")))</f>
        <v/>
      </c>
      <c r="C8729" s="62"/>
      <c r="D8729" s="61"/>
      <c r="E8729" s="61"/>
      <c r="F8729" s="61"/>
      <c r="G8729" s="61"/>
      <c r="H8729" s="61"/>
      <c r="I8729" s="61"/>
      <c r="J8729" s="61"/>
      <c r="K8729" s="61"/>
    </row>
    <row r="8730" spans="1:11">
      <c r="A8730" s="62" t="str">
        <f>IF(Encodage!A8730="","",IF(COUNTIF($A$2:A8729,Encodage!A8730),"",IF(AND(Encodage!A8730&gt;=$G$2,Encodage!A8730&lt;=$H$2),Encodage!B8730,"")))</f>
        <v/>
      </c>
      <c r="B8730" s="62" t="str">
        <f>IF(A8730="","",IF(COUNTIF($A$2:B8729,Encodage!B8730)&gt;0,"",IF(AND(Encodage!B8730&gt;=$G$2,Encodage!A8730&lt;=$H$2),Encodage!C8730,"")))</f>
        <v/>
      </c>
      <c r="C8730" s="62"/>
      <c r="D8730" s="61"/>
      <c r="E8730" s="61"/>
      <c r="F8730" s="61"/>
      <c r="G8730" s="61"/>
      <c r="H8730" s="61"/>
      <c r="I8730" s="61"/>
      <c r="J8730" s="61"/>
      <c r="K8730" s="61"/>
    </row>
    <row r="8731" spans="1:11">
      <c r="A8731" s="62" t="str">
        <f>IF(Encodage!A8731="","",IF(COUNTIF($A$2:A8730,Encodage!A8731),"",IF(AND(Encodage!A8731&gt;=$G$2,Encodage!A8731&lt;=$H$2),Encodage!B8731,"")))</f>
        <v/>
      </c>
      <c r="B8731" s="62" t="str">
        <f>IF(A8731="","",IF(COUNTIF($A$2:B8730,Encodage!B8731)&gt;0,"",IF(AND(Encodage!B8731&gt;=$G$2,Encodage!A8731&lt;=$H$2),Encodage!C8731,"")))</f>
        <v/>
      </c>
      <c r="C8731" s="62"/>
      <c r="D8731" s="61"/>
      <c r="E8731" s="61"/>
      <c r="F8731" s="61"/>
      <c r="G8731" s="61"/>
      <c r="H8731" s="61"/>
      <c r="I8731" s="61"/>
      <c r="J8731" s="61"/>
      <c r="K8731" s="61"/>
    </row>
    <row r="8732" spans="1:11">
      <c r="A8732" s="62" t="str">
        <f>IF(Encodage!A8732="","",IF(COUNTIF($A$2:A8731,Encodage!A8732),"",IF(AND(Encodage!A8732&gt;=$G$2,Encodage!A8732&lt;=$H$2),Encodage!B8732,"")))</f>
        <v/>
      </c>
      <c r="B8732" s="62" t="str">
        <f>IF(A8732="","",IF(COUNTIF($A$2:B8731,Encodage!B8732)&gt;0,"",IF(AND(Encodage!B8732&gt;=$G$2,Encodage!A8732&lt;=$H$2),Encodage!C8732,"")))</f>
        <v/>
      </c>
      <c r="C8732" s="62"/>
      <c r="D8732" s="61"/>
      <c r="E8732" s="61"/>
      <c r="F8732" s="61"/>
      <c r="G8732" s="61"/>
      <c r="H8732" s="61"/>
      <c r="I8732" s="61"/>
      <c r="J8732" s="61"/>
      <c r="K8732" s="61"/>
    </row>
    <row r="8733" spans="1:11">
      <c r="A8733" s="62" t="str">
        <f>IF(Encodage!A8733="","",IF(COUNTIF($A$2:A8732,Encodage!A8733),"",IF(AND(Encodage!A8733&gt;=$G$2,Encodage!A8733&lt;=$H$2),Encodage!B8733,"")))</f>
        <v/>
      </c>
      <c r="B8733" s="62" t="str">
        <f>IF(A8733="","",IF(COUNTIF($A$2:B8732,Encodage!B8733)&gt;0,"",IF(AND(Encodage!B8733&gt;=$G$2,Encodage!A8733&lt;=$H$2),Encodage!C8733,"")))</f>
        <v/>
      </c>
      <c r="C8733" s="62"/>
      <c r="D8733" s="61"/>
      <c r="E8733" s="61"/>
      <c r="F8733" s="61"/>
      <c r="G8733" s="61"/>
      <c r="H8733" s="61"/>
      <c r="I8733" s="61"/>
      <c r="J8733" s="61"/>
      <c r="K8733" s="61"/>
    </row>
    <row r="8734" spans="1:11">
      <c r="A8734" s="62" t="str">
        <f>IF(Encodage!A8734="","",IF(COUNTIF($A$2:A8733,Encodage!A8734),"",IF(AND(Encodage!A8734&gt;=$G$2,Encodage!A8734&lt;=$H$2),Encodage!B8734,"")))</f>
        <v/>
      </c>
      <c r="B8734" s="62" t="str">
        <f>IF(A8734="","",IF(COUNTIF($A$2:B8733,Encodage!B8734)&gt;0,"",IF(AND(Encodage!B8734&gt;=$G$2,Encodage!A8734&lt;=$H$2),Encodage!C8734,"")))</f>
        <v/>
      </c>
      <c r="C8734" s="62"/>
      <c r="D8734" s="61"/>
      <c r="E8734" s="61"/>
      <c r="F8734" s="61"/>
      <c r="G8734" s="61"/>
      <c r="H8734" s="61"/>
      <c r="I8734" s="61"/>
      <c r="J8734" s="61"/>
      <c r="K8734" s="61"/>
    </row>
    <row r="8735" spans="1:11">
      <c r="A8735" s="62" t="str">
        <f>IF(Encodage!A8735="","",IF(COUNTIF($A$2:A8734,Encodage!A8735),"",IF(AND(Encodage!A8735&gt;=$G$2,Encodage!A8735&lt;=$H$2),Encodage!B8735,"")))</f>
        <v/>
      </c>
      <c r="B8735" s="62" t="str">
        <f>IF(A8735="","",IF(COUNTIF($A$2:B8734,Encodage!B8735)&gt;0,"",IF(AND(Encodage!B8735&gt;=$G$2,Encodage!A8735&lt;=$H$2),Encodage!C8735,"")))</f>
        <v/>
      </c>
      <c r="C8735" s="62"/>
      <c r="D8735" s="61"/>
      <c r="E8735" s="61"/>
      <c r="F8735" s="61"/>
      <c r="G8735" s="61"/>
      <c r="H8735" s="61"/>
      <c r="I8735" s="61"/>
      <c r="J8735" s="61"/>
      <c r="K8735" s="61"/>
    </row>
    <row r="8736" spans="1:11">
      <c r="A8736" s="62" t="str">
        <f>IF(Encodage!A8736="","",IF(COUNTIF($A$2:A8735,Encodage!A8736),"",IF(AND(Encodage!A8736&gt;=$G$2,Encodage!A8736&lt;=$H$2),Encodage!B8736,"")))</f>
        <v/>
      </c>
      <c r="B8736" s="62" t="str">
        <f>IF(A8736="","",IF(COUNTIF($A$2:B8735,Encodage!B8736)&gt;0,"",IF(AND(Encodage!B8736&gt;=$G$2,Encodage!A8736&lt;=$H$2),Encodage!C8736,"")))</f>
        <v/>
      </c>
      <c r="C8736" s="62"/>
      <c r="D8736" s="61"/>
      <c r="E8736" s="61"/>
      <c r="F8736" s="61"/>
      <c r="G8736" s="61"/>
      <c r="H8736" s="61"/>
      <c r="I8736" s="61"/>
      <c r="J8736" s="61"/>
      <c r="K8736" s="61"/>
    </row>
    <row r="8737" spans="1:11">
      <c r="A8737" s="62" t="str">
        <f>IF(Encodage!A8737="","",IF(COUNTIF($A$2:A8736,Encodage!A8737),"",IF(AND(Encodage!A8737&gt;=$G$2,Encodage!A8737&lt;=$H$2),Encodage!B8737,"")))</f>
        <v/>
      </c>
      <c r="B8737" s="62" t="str">
        <f>IF(A8737="","",IF(COUNTIF($A$2:B8736,Encodage!B8737)&gt;0,"",IF(AND(Encodage!B8737&gt;=$G$2,Encodage!A8737&lt;=$H$2),Encodage!C8737,"")))</f>
        <v/>
      </c>
      <c r="C8737" s="62"/>
      <c r="D8737" s="61"/>
      <c r="E8737" s="61"/>
      <c r="F8737" s="61"/>
      <c r="G8737" s="61"/>
      <c r="H8737" s="61"/>
      <c r="I8737" s="61"/>
      <c r="J8737" s="61"/>
      <c r="K8737" s="61"/>
    </row>
    <row r="8738" spans="1:11">
      <c r="A8738" s="62" t="str">
        <f>IF(Encodage!A8738="","",IF(COUNTIF($A$2:A8737,Encodage!A8738),"",IF(AND(Encodage!A8738&gt;=$G$2,Encodage!A8738&lt;=$H$2),Encodage!B8738,"")))</f>
        <v/>
      </c>
      <c r="B8738" s="62" t="str">
        <f>IF(A8738="","",IF(COUNTIF($A$2:B8737,Encodage!B8738)&gt;0,"",IF(AND(Encodage!B8738&gt;=$G$2,Encodage!A8738&lt;=$H$2),Encodage!C8738,"")))</f>
        <v/>
      </c>
      <c r="C8738" s="62"/>
      <c r="D8738" s="61"/>
      <c r="E8738" s="61"/>
      <c r="F8738" s="61"/>
      <c r="G8738" s="61"/>
      <c r="H8738" s="61"/>
      <c r="I8738" s="61"/>
      <c r="J8738" s="61"/>
      <c r="K8738" s="61"/>
    </row>
    <row r="8739" spans="1:11">
      <c r="A8739" s="62" t="str">
        <f>IF(Encodage!A8739="","",IF(COUNTIF($A$2:A8738,Encodage!A8739),"",IF(AND(Encodage!A8739&gt;=$G$2,Encodage!A8739&lt;=$H$2),Encodage!B8739,"")))</f>
        <v/>
      </c>
      <c r="B8739" s="62" t="str">
        <f>IF(A8739="","",IF(COUNTIF($A$2:B8738,Encodage!B8739)&gt;0,"",IF(AND(Encodage!B8739&gt;=$G$2,Encodage!A8739&lt;=$H$2),Encodage!C8739,"")))</f>
        <v/>
      </c>
      <c r="C8739" s="62"/>
      <c r="D8739" s="61"/>
      <c r="E8739" s="61"/>
      <c r="F8739" s="61"/>
      <c r="G8739" s="61"/>
      <c r="H8739" s="61"/>
      <c r="I8739" s="61"/>
      <c r="J8739" s="61"/>
      <c r="K8739" s="61"/>
    </row>
    <row r="8740" spans="1:11">
      <c r="A8740" s="62" t="str">
        <f>IF(Encodage!A8740="","",IF(COUNTIF($A$2:A8739,Encodage!A8740),"",IF(AND(Encodage!A8740&gt;=$G$2,Encodage!A8740&lt;=$H$2),Encodage!B8740,"")))</f>
        <v/>
      </c>
      <c r="B8740" s="62" t="str">
        <f>IF(A8740="","",IF(COUNTIF($A$2:B8739,Encodage!B8740)&gt;0,"",IF(AND(Encodage!B8740&gt;=$G$2,Encodage!A8740&lt;=$H$2),Encodage!C8740,"")))</f>
        <v/>
      </c>
      <c r="C8740" s="62"/>
      <c r="D8740" s="61"/>
      <c r="E8740" s="61"/>
      <c r="F8740" s="61"/>
      <c r="G8740" s="61"/>
      <c r="H8740" s="61"/>
      <c r="I8740" s="61"/>
      <c r="J8740" s="61"/>
      <c r="K8740" s="61"/>
    </row>
    <row r="8741" spans="1:11">
      <c r="A8741" s="62" t="str">
        <f>IF(Encodage!A8741="","",IF(COUNTIF($A$2:A8740,Encodage!A8741),"",IF(AND(Encodage!A8741&gt;=$G$2,Encodage!A8741&lt;=$H$2),Encodage!B8741,"")))</f>
        <v/>
      </c>
      <c r="B8741" s="62" t="str">
        <f>IF(A8741="","",IF(COUNTIF($A$2:B8740,Encodage!B8741)&gt;0,"",IF(AND(Encodage!B8741&gt;=$G$2,Encodage!A8741&lt;=$H$2),Encodage!C8741,"")))</f>
        <v/>
      </c>
      <c r="C8741" s="62"/>
      <c r="D8741" s="61"/>
      <c r="E8741" s="61"/>
      <c r="F8741" s="61"/>
      <c r="G8741" s="61"/>
      <c r="H8741" s="61"/>
      <c r="I8741" s="61"/>
      <c r="J8741" s="61"/>
      <c r="K8741" s="61"/>
    </row>
    <row r="8742" spans="1:11">
      <c r="A8742" s="62" t="str">
        <f>IF(Encodage!A8742="","",IF(COUNTIF($A$2:A8741,Encodage!A8742),"",IF(AND(Encodage!A8742&gt;=$G$2,Encodage!A8742&lt;=$H$2),Encodage!B8742,"")))</f>
        <v/>
      </c>
      <c r="B8742" s="62" t="str">
        <f>IF(A8742="","",IF(COUNTIF($A$2:B8741,Encodage!B8742)&gt;0,"",IF(AND(Encodage!B8742&gt;=$G$2,Encodage!A8742&lt;=$H$2),Encodage!C8742,"")))</f>
        <v/>
      </c>
      <c r="C8742" s="62"/>
      <c r="D8742" s="61"/>
      <c r="E8742" s="61"/>
      <c r="F8742" s="61"/>
      <c r="G8742" s="61"/>
      <c r="H8742" s="61"/>
      <c r="I8742" s="61"/>
      <c r="J8742" s="61"/>
      <c r="K8742" s="61"/>
    </row>
    <row r="8743" spans="1:11">
      <c r="A8743" s="62" t="str">
        <f>IF(Encodage!A8743="","",IF(COUNTIF($A$2:A8742,Encodage!A8743),"",IF(AND(Encodage!A8743&gt;=$G$2,Encodage!A8743&lt;=$H$2),Encodage!B8743,"")))</f>
        <v/>
      </c>
      <c r="B8743" s="62" t="str">
        <f>IF(A8743="","",IF(COUNTIF($A$2:B8742,Encodage!B8743)&gt;0,"",IF(AND(Encodage!B8743&gt;=$G$2,Encodage!A8743&lt;=$H$2),Encodage!C8743,"")))</f>
        <v/>
      </c>
      <c r="C8743" s="62"/>
      <c r="D8743" s="61"/>
      <c r="E8743" s="61"/>
      <c r="F8743" s="61"/>
      <c r="G8743" s="61"/>
      <c r="H8743" s="61"/>
      <c r="I8743" s="61"/>
      <c r="J8743" s="61"/>
      <c r="K8743" s="61"/>
    </row>
    <row r="8744" spans="1:11">
      <c r="A8744" s="62" t="str">
        <f>IF(Encodage!A8744="","",IF(COUNTIF($A$2:A8743,Encodage!A8744),"",IF(AND(Encodage!A8744&gt;=$G$2,Encodage!A8744&lt;=$H$2),Encodage!B8744,"")))</f>
        <v/>
      </c>
      <c r="B8744" s="62" t="str">
        <f>IF(A8744="","",IF(COUNTIF($A$2:B8743,Encodage!B8744)&gt;0,"",IF(AND(Encodage!B8744&gt;=$G$2,Encodage!A8744&lt;=$H$2),Encodage!C8744,"")))</f>
        <v/>
      </c>
      <c r="C8744" s="62"/>
      <c r="D8744" s="61"/>
      <c r="E8744" s="61"/>
      <c r="F8744" s="61"/>
      <c r="G8744" s="61"/>
      <c r="H8744" s="61"/>
      <c r="I8744" s="61"/>
      <c r="J8744" s="61"/>
      <c r="K8744" s="61"/>
    </row>
    <row r="8745" spans="1:11">
      <c r="A8745" s="62" t="str">
        <f>IF(Encodage!A8745="","",IF(COUNTIF($A$2:A8744,Encodage!A8745),"",IF(AND(Encodage!A8745&gt;=$G$2,Encodage!A8745&lt;=$H$2),Encodage!B8745,"")))</f>
        <v/>
      </c>
      <c r="B8745" s="62" t="str">
        <f>IF(A8745="","",IF(COUNTIF($A$2:B8744,Encodage!B8745)&gt;0,"",IF(AND(Encodage!B8745&gt;=$G$2,Encodage!A8745&lt;=$H$2),Encodage!C8745,"")))</f>
        <v/>
      </c>
      <c r="C8745" s="62"/>
      <c r="D8745" s="61"/>
      <c r="E8745" s="61"/>
      <c r="F8745" s="61"/>
      <c r="G8745" s="61"/>
      <c r="H8745" s="61"/>
      <c r="I8745" s="61"/>
      <c r="J8745" s="61"/>
      <c r="K8745" s="61"/>
    </row>
    <row r="8746" spans="1:11">
      <c r="A8746" s="62" t="str">
        <f>IF(Encodage!A8746="","",IF(COUNTIF($A$2:A8745,Encodage!A8746),"",IF(AND(Encodage!A8746&gt;=$G$2,Encodage!A8746&lt;=$H$2),Encodage!B8746,"")))</f>
        <v/>
      </c>
      <c r="B8746" s="62" t="str">
        <f>IF(A8746="","",IF(COUNTIF($A$2:B8745,Encodage!B8746)&gt;0,"",IF(AND(Encodage!B8746&gt;=$G$2,Encodage!A8746&lt;=$H$2),Encodage!C8746,"")))</f>
        <v/>
      </c>
      <c r="C8746" s="62"/>
      <c r="D8746" s="61"/>
      <c r="E8746" s="61"/>
      <c r="F8746" s="61"/>
      <c r="G8746" s="61"/>
      <c r="H8746" s="61"/>
      <c r="I8746" s="61"/>
      <c r="J8746" s="61"/>
      <c r="K8746" s="61"/>
    </row>
    <row r="8747" spans="1:11">
      <c r="A8747" s="62" t="str">
        <f>IF(Encodage!A8747="","",IF(COUNTIF($A$2:A8746,Encodage!A8747),"",IF(AND(Encodage!A8747&gt;=$G$2,Encodage!A8747&lt;=$H$2),Encodage!B8747,"")))</f>
        <v/>
      </c>
      <c r="B8747" s="62" t="str">
        <f>IF(A8747="","",IF(COUNTIF($A$2:B8746,Encodage!B8747)&gt;0,"",IF(AND(Encodage!B8747&gt;=$G$2,Encodage!A8747&lt;=$H$2),Encodage!C8747,"")))</f>
        <v/>
      </c>
      <c r="C8747" s="62"/>
      <c r="D8747" s="61"/>
      <c r="E8747" s="61"/>
      <c r="F8747" s="61"/>
      <c r="G8747" s="61"/>
      <c r="H8747" s="61"/>
      <c r="I8747" s="61"/>
      <c r="J8747" s="61"/>
      <c r="K8747" s="61"/>
    </row>
    <row r="8748" spans="1:11">
      <c r="A8748" s="62" t="str">
        <f>IF(Encodage!A8748="","",IF(COUNTIF($A$2:A8747,Encodage!A8748),"",IF(AND(Encodage!A8748&gt;=$G$2,Encodage!A8748&lt;=$H$2),Encodage!B8748,"")))</f>
        <v/>
      </c>
      <c r="B8748" s="62" t="str">
        <f>IF(A8748="","",IF(COUNTIF($A$2:B8747,Encodage!B8748)&gt;0,"",IF(AND(Encodage!B8748&gt;=$G$2,Encodage!A8748&lt;=$H$2),Encodage!C8748,"")))</f>
        <v/>
      </c>
      <c r="C8748" s="62"/>
      <c r="D8748" s="61"/>
      <c r="E8748" s="61"/>
      <c r="F8748" s="61"/>
      <c r="G8748" s="61"/>
      <c r="H8748" s="61"/>
      <c r="I8748" s="61"/>
      <c r="J8748" s="61"/>
      <c r="K8748" s="61"/>
    </row>
    <row r="8749" spans="1:11">
      <c r="A8749" s="62" t="str">
        <f>IF(Encodage!A8749="","",IF(COUNTIF($A$2:A8748,Encodage!A8749),"",IF(AND(Encodage!A8749&gt;=$G$2,Encodage!A8749&lt;=$H$2),Encodage!B8749,"")))</f>
        <v/>
      </c>
      <c r="B8749" s="62" t="str">
        <f>IF(A8749="","",IF(COUNTIF($A$2:B8748,Encodage!B8749)&gt;0,"",IF(AND(Encodage!B8749&gt;=$G$2,Encodage!A8749&lt;=$H$2),Encodage!C8749,"")))</f>
        <v/>
      </c>
      <c r="C8749" s="62"/>
      <c r="D8749" s="61"/>
      <c r="E8749" s="61"/>
      <c r="F8749" s="61"/>
      <c r="G8749" s="61"/>
      <c r="H8749" s="61"/>
      <c r="I8749" s="61"/>
      <c r="J8749" s="61"/>
      <c r="K8749" s="61"/>
    </row>
    <row r="8750" spans="1:11">
      <c r="A8750" s="62" t="str">
        <f>IF(Encodage!A8750="","",IF(COUNTIF($A$2:A8749,Encodage!A8750),"",IF(AND(Encodage!A8750&gt;=$G$2,Encodage!A8750&lt;=$H$2),Encodage!B8750,"")))</f>
        <v/>
      </c>
      <c r="B8750" s="62" t="str">
        <f>IF(A8750="","",IF(COUNTIF($A$2:B8749,Encodage!B8750)&gt;0,"",IF(AND(Encodage!B8750&gt;=$G$2,Encodage!A8750&lt;=$H$2),Encodage!C8750,"")))</f>
        <v/>
      </c>
      <c r="C8750" s="62"/>
      <c r="D8750" s="61"/>
      <c r="E8750" s="61"/>
      <c r="F8750" s="61"/>
      <c r="G8750" s="61"/>
      <c r="H8750" s="61"/>
      <c r="I8750" s="61"/>
      <c r="J8750" s="61"/>
      <c r="K8750" s="61"/>
    </row>
    <row r="8751" spans="1:11">
      <c r="A8751" s="62" t="str">
        <f>IF(Encodage!A8751="","",IF(COUNTIF($A$2:A8750,Encodage!A8751),"",IF(AND(Encodage!A8751&gt;=$G$2,Encodage!A8751&lt;=$H$2),Encodage!B8751,"")))</f>
        <v/>
      </c>
      <c r="B8751" s="62" t="str">
        <f>IF(A8751="","",IF(COUNTIF($A$2:B8750,Encodage!B8751)&gt;0,"",IF(AND(Encodage!B8751&gt;=$G$2,Encodage!A8751&lt;=$H$2),Encodage!C8751,"")))</f>
        <v/>
      </c>
      <c r="C8751" s="62"/>
      <c r="D8751" s="61"/>
      <c r="E8751" s="61"/>
      <c r="F8751" s="61"/>
      <c r="G8751" s="61"/>
      <c r="H8751" s="61"/>
      <c r="I8751" s="61"/>
      <c r="J8751" s="61"/>
      <c r="K8751" s="61"/>
    </row>
    <row r="8752" spans="1:11">
      <c r="A8752" s="62" t="str">
        <f>IF(Encodage!A8752="","",IF(COUNTIF($A$2:A8751,Encodage!A8752),"",IF(AND(Encodage!A8752&gt;=$G$2,Encodage!A8752&lt;=$H$2),Encodage!B8752,"")))</f>
        <v/>
      </c>
      <c r="B8752" s="62" t="str">
        <f>IF(A8752="","",IF(COUNTIF($A$2:B8751,Encodage!B8752)&gt;0,"",IF(AND(Encodage!B8752&gt;=$G$2,Encodage!A8752&lt;=$H$2),Encodage!C8752,"")))</f>
        <v/>
      </c>
      <c r="C8752" s="62"/>
      <c r="D8752" s="61"/>
      <c r="E8752" s="61"/>
      <c r="F8752" s="61"/>
      <c r="G8752" s="61"/>
      <c r="H8752" s="61"/>
      <c r="I8752" s="61"/>
      <c r="J8752" s="61"/>
      <c r="K8752" s="61"/>
    </row>
    <row r="8753" spans="1:11">
      <c r="A8753" s="62" t="str">
        <f>IF(Encodage!A8753="","",IF(COUNTIF($A$2:A8752,Encodage!A8753),"",IF(AND(Encodage!A8753&gt;=$G$2,Encodage!A8753&lt;=$H$2),Encodage!B8753,"")))</f>
        <v/>
      </c>
      <c r="B8753" s="62" t="str">
        <f>IF(A8753="","",IF(COUNTIF($A$2:B8752,Encodage!B8753)&gt;0,"",IF(AND(Encodage!B8753&gt;=$G$2,Encodage!A8753&lt;=$H$2),Encodage!C8753,"")))</f>
        <v/>
      </c>
      <c r="C8753" s="62"/>
      <c r="D8753" s="61"/>
      <c r="E8753" s="61"/>
      <c r="F8753" s="61"/>
      <c r="G8753" s="61"/>
      <c r="H8753" s="61"/>
      <c r="I8753" s="61"/>
      <c r="J8753" s="61"/>
      <c r="K8753" s="61"/>
    </row>
    <row r="8754" spans="1:11">
      <c r="A8754" s="62" t="str">
        <f>IF(Encodage!A8754="","",IF(COUNTIF($A$2:A8753,Encodage!A8754),"",IF(AND(Encodage!A8754&gt;=$G$2,Encodage!A8754&lt;=$H$2),Encodage!B8754,"")))</f>
        <v/>
      </c>
      <c r="B8754" s="62" t="str">
        <f>IF(A8754="","",IF(COUNTIF($A$2:B8753,Encodage!B8754)&gt;0,"",IF(AND(Encodage!B8754&gt;=$G$2,Encodage!A8754&lt;=$H$2),Encodage!C8754,"")))</f>
        <v/>
      </c>
      <c r="C8754" s="62"/>
      <c r="D8754" s="61"/>
      <c r="E8754" s="61"/>
      <c r="F8754" s="61"/>
      <c r="G8754" s="61"/>
      <c r="H8754" s="61"/>
      <c r="I8754" s="61"/>
      <c r="J8754" s="61"/>
      <c r="K8754" s="61"/>
    </row>
    <row r="8755" spans="1:11">
      <c r="A8755" s="62" t="str">
        <f>IF(Encodage!A8755="","",IF(COUNTIF($A$2:A8754,Encodage!A8755),"",IF(AND(Encodage!A8755&gt;=$G$2,Encodage!A8755&lt;=$H$2),Encodage!B8755,"")))</f>
        <v/>
      </c>
      <c r="B8755" s="62" t="str">
        <f>IF(A8755="","",IF(COUNTIF($A$2:B8754,Encodage!B8755)&gt;0,"",IF(AND(Encodage!B8755&gt;=$G$2,Encodage!A8755&lt;=$H$2),Encodage!C8755,"")))</f>
        <v/>
      </c>
      <c r="C8755" s="62"/>
      <c r="D8755" s="61"/>
      <c r="E8755" s="61"/>
      <c r="F8755" s="61"/>
      <c r="G8755" s="61"/>
      <c r="H8755" s="61"/>
      <c r="I8755" s="61"/>
      <c r="J8755" s="61"/>
      <c r="K8755" s="61"/>
    </row>
    <row r="8756" spans="1:11">
      <c r="A8756" s="62" t="str">
        <f>IF(Encodage!A8756="","",IF(COUNTIF($A$2:A8755,Encodage!A8756),"",IF(AND(Encodage!A8756&gt;=$G$2,Encodage!A8756&lt;=$H$2),Encodage!B8756,"")))</f>
        <v/>
      </c>
      <c r="B8756" s="62" t="str">
        <f>IF(A8756="","",IF(COUNTIF($A$2:B8755,Encodage!B8756)&gt;0,"",IF(AND(Encodage!B8756&gt;=$G$2,Encodage!A8756&lt;=$H$2),Encodage!C8756,"")))</f>
        <v/>
      </c>
      <c r="C8756" s="62"/>
      <c r="D8756" s="61"/>
      <c r="E8756" s="61"/>
      <c r="F8756" s="61"/>
      <c r="G8756" s="61"/>
      <c r="H8756" s="61"/>
      <c r="I8756" s="61"/>
      <c r="J8756" s="61"/>
      <c r="K8756" s="61"/>
    </row>
    <row r="8757" spans="1:11">
      <c r="A8757" s="62" t="str">
        <f>IF(Encodage!A8757="","",IF(COUNTIF($A$2:A8756,Encodage!A8757),"",IF(AND(Encodage!A8757&gt;=$G$2,Encodage!A8757&lt;=$H$2),Encodage!B8757,"")))</f>
        <v/>
      </c>
      <c r="B8757" s="62" t="str">
        <f>IF(A8757="","",IF(COUNTIF($A$2:B8756,Encodage!B8757)&gt;0,"",IF(AND(Encodage!B8757&gt;=$G$2,Encodage!A8757&lt;=$H$2),Encodage!C8757,"")))</f>
        <v/>
      </c>
      <c r="C8757" s="62"/>
      <c r="D8757" s="61"/>
      <c r="E8757" s="61"/>
      <c r="F8757" s="61"/>
      <c r="G8757" s="61"/>
      <c r="H8757" s="61"/>
      <c r="I8757" s="61"/>
      <c r="J8757" s="61"/>
      <c r="K8757" s="61"/>
    </row>
    <row r="8758" spans="1:11">
      <c r="A8758" s="62" t="str">
        <f>IF(Encodage!A8758="","",IF(COUNTIF($A$2:A8757,Encodage!A8758),"",IF(AND(Encodage!A8758&gt;=$G$2,Encodage!A8758&lt;=$H$2),Encodage!B8758,"")))</f>
        <v/>
      </c>
      <c r="B8758" s="62" t="str">
        <f>IF(A8758="","",IF(COUNTIF($A$2:B8757,Encodage!B8758)&gt;0,"",IF(AND(Encodage!B8758&gt;=$G$2,Encodage!A8758&lt;=$H$2),Encodage!C8758,"")))</f>
        <v/>
      </c>
      <c r="C8758" s="62"/>
      <c r="D8758" s="61"/>
      <c r="E8758" s="61"/>
      <c r="F8758" s="61"/>
      <c r="G8758" s="61"/>
      <c r="H8758" s="61"/>
      <c r="I8758" s="61"/>
      <c r="J8758" s="61"/>
      <c r="K8758" s="61"/>
    </row>
    <row r="8759" spans="1:11">
      <c r="A8759" s="62" t="str">
        <f>IF(Encodage!A8759="","",IF(COUNTIF($A$2:A8758,Encodage!A8759),"",IF(AND(Encodage!A8759&gt;=$G$2,Encodage!A8759&lt;=$H$2),Encodage!B8759,"")))</f>
        <v/>
      </c>
      <c r="B8759" s="62" t="str">
        <f>IF(A8759="","",IF(COUNTIF($A$2:B8758,Encodage!B8759)&gt;0,"",IF(AND(Encodage!B8759&gt;=$G$2,Encodage!A8759&lt;=$H$2),Encodage!C8759,"")))</f>
        <v/>
      </c>
      <c r="C8759" s="62"/>
      <c r="D8759" s="61"/>
      <c r="E8759" s="61"/>
      <c r="F8759" s="61"/>
      <c r="G8759" s="61"/>
      <c r="H8759" s="61"/>
      <c r="I8759" s="61"/>
      <c r="J8759" s="61"/>
      <c r="K8759" s="61"/>
    </row>
    <row r="8760" spans="1:11">
      <c r="A8760" s="62" t="str">
        <f>IF(Encodage!A8760="","",IF(COUNTIF($A$2:A8759,Encodage!A8760),"",IF(AND(Encodage!A8760&gt;=$G$2,Encodage!A8760&lt;=$H$2),Encodage!B8760,"")))</f>
        <v/>
      </c>
      <c r="B8760" s="62" t="str">
        <f>IF(A8760="","",IF(COUNTIF($A$2:B8759,Encodage!B8760)&gt;0,"",IF(AND(Encodage!B8760&gt;=$G$2,Encodage!A8760&lt;=$H$2),Encodage!C8760,"")))</f>
        <v/>
      </c>
      <c r="C8760" s="62"/>
      <c r="D8760" s="61"/>
      <c r="E8760" s="61"/>
      <c r="F8760" s="61"/>
      <c r="G8760" s="61"/>
      <c r="H8760" s="61"/>
      <c r="I8760" s="61"/>
      <c r="J8760" s="61"/>
      <c r="K8760" s="61"/>
    </row>
    <row r="8761" spans="1:11">
      <c r="A8761" s="62" t="str">
        <f>IF(Encodage!A8761="","",IF(COUNTIF($A$2:A8760,Encodage!A8761),"",IF(AND(Encodage!A8761&gt;=$G$2,Encodage!A8761&lt;=$H$2),Encodage!B8761,"")))</f>
        <v/>
      </c>
      <c r="B8761" s="62" t="str">
        <f>IF(A8761="","",IF(COUNTIF($A$2:B8760,Encodage!B8761)&gt;0,"",IF(AND(Encodage!B8761&gt;=$G$2,Encodage!A8761&lt;=$H$2),Encodage!C8761,"")))</f>
        <v/>
      </c>
      <c r="C8761" s="62"/>
      <c r="D8761" s="61"/>
      <c r="E8761" s="61"/>
      <c r="F8761" s="61"/>
      <c r="G8761" s="61"/>
      <c r="H8761" s="61"/>
      <c r="I8761" s="61"/>
      <c r="J8761" s="61"/>
      <c r="K8761" s="61"/>
    </row>
    <row r="8762" spans="1:11">
      <c r="A8762" s="62" t="str">
        <f>IF(Encodage!A8762="","",IF(COUNTIF($A$2:A8761,Encodage!A8762),"",IF(AND(Encodage!A8762&gt;=$G$2,Encodage!A8762&lt;=$H$2),Encodage!B8762,"")))</f>
        <v/>
      </c>
      <c r="B8762" s="62" t="str">
        <f>IF(A8762="","",IF(COUNTIF($A$2:B8761,Encodage!B8762)&gt;0,"",IF(AND(Encodage!B8762&gt;=$G$2,Encodage!A8762&lt;=$H$2),Encodage!C8762,"")))</f>
        <v/>
      </c>
      <c r="C8762" s="62"/>
      <c r="D8762" s="61"/>
      <c r="E8762" s="61"/>
      <c r="F8762" s="61"/>
      <c r="G8762" s="61"/>
      <c r="H8762" s="61"/>
      <c r="I8762" s="61"/>
      <c r="J8762" s="61"/>
      <c r="K8762" s="61"/>
    </row>
    <row r="8763" spans="1:11">
      <c r="A8763" s="62" t="str">
        <f>IF(Encodage!A8763="","",IF(COUNTIF($A$2:A8762,Encodage!A8763),"",IF(AND(Encodage!A8763&gt;=$G$2,Encodage!A8763&lt;=$H$2),Encodage!B8763,"")))</f>
        <v/>
      </c>
      <c r="B8763" s="62" t="str">
        <f>IF(A8763="","",IF(COUNTIF($A$2:B8762,Encodage!B8763)&gt;0,"",IF(AND(Encodage!B8763&gt;=$G$2,Encodage!A8763&lt;=$H$2),Encodage!C8763,"")))</f>
        <v/>
      </c>
      <c r="C8763" s="62"/>
      <c r="D8763" s="61"/>
      <c r="E8763" s="61"/>
      <c r="F8763" s="61"/>
      <c r="G8763" s="61"/>
      <c r="H8763" s="61"/>
      <c r="I8763" s="61"/>
      <c r="J8763" s="61"/>
      <c r="K8763" s="61"/>
    </row>
    <row r="8764" spans="1:11">
      <c r="A8764" s="62" t="str">
        <f>IF(Encodage!A8764="","",IF(COUNTIF($A$2:A8763,Encodage!A8764),"",IF(AND(Encodage!A8764&gt;=$G$2,Encodage!A8764&lt;=$H$2),Encodage!B8764,"")))</f>
        <v/>
      </c>
      <c r="B8764" s="62" t="str">
        <f>IF(A8764="","",IF(COUNTIF($A$2:B8763,Encodage!B8764)&gt;0,"",IF(AND(Encodage!B8764&gt;=$G$2,Encodage!A8764&lt;=$H$2),Encodage!C8764,"")))</f>
        <v/>
      </c>
      <c r="C8764" s="62"/>
      <c r="D8764" s="61"/>
      <c r="E8764" s="61"/>
      <c r="F8764" s="61"/>
      <c r="G8764" s="61"/>
      <c r="H8764" s="61"/>
      <c r="I8764" s="61"/>
      <c r="J8764" s="61"/>
      <c r="K8764" s="61"/>
    </row>
    <row r="8765" spans="1:11">
      <c r="A8765" s="62" t="str">
        <f>IF(Encodage!A8765="","",IF(COUNTIF($A$2:A8764,Encodage!A8765),"",IF(AND(Encodage!A8765&gt;=$G$2,Encodage!A8765&lt;=$H$2),Encodage!B8765,"")))</f>
        <v/>
      </c>
      <c r="B8765" s="62" t="str">
        <f>IF(A8765="","",IF(COUNTIF($A$2:B8764,Encodage!B8765)&gt;0,"",IF(AND(Encodage!B8765&gt;=$G$2,Encodage!A8765&lt;=$H$2),Encodage!C8765,"")))</f>
        <v/>
      </c>
      <c r="C8765" s="62"/>
      <c r="D8765" s="61"/>
      <c r="E8765" s="61"/>
      <c r="F8765" s="61"/>
      <c r="G8765" s="61"/>
      <c r="H8765" s="61"/>
      <c r="I8765" s="61"/>
      <c r="J8765" s="61"/>
      <c r="K8765" s="61"/>
    </row>
    <row r="8766" spans="1:11">
      <c r="A8766" s="62" t="str">
        <f>IF(Encodage!A8766="","",IF(COUNTIF($A$2:A8765,Encodage!A8766),"",IF(AND(Encodage!A8766&gt;=$G$2,Encodage!A8766&lt;=$H$2),Encodage!B8766,"")))</f>
        <v/>
      </c>
      <c r="B8766" s="62" t="str">
        <f>IF(A8766="","",IF(COUNTIF($A$2:B8765,Encodage!B8766)&gt;0,"",IF(AND(Encodage!B8766&gt;=$G$2,Encodage!A8766&lt;=$H$2),Encodage!C8766,"")))</f>
        <v/>
      </c>
      <c r="C8766" s="62"/>
      <c r="D8766" s="61"/>
      <c r="E8766" s="61"/>
      <c r="F8766" s="61"/>
      <c r="G8766" s="61"/>
      <c r="H8766" s="61"/>
      <c r="I8766" s="61"/>
      <c r="J8766" s="61"/>
      <c r="K8766" s="61"/>
    </row>
    <row r="8767" spans="1:11">
      <c r="A8767" s="62" t="str">
        <f>IF(Encodage!A8767="","",IF(COUNTIF($A$2:A8766,Encodage!A8767),"",IF(AND(Encodage!A8767&gt;=$G$2,Encodage!A8767&lt;=$H$2),Encodage!B8767,"")))</f>
        <v/>
      </c>
      <c r="B8767" s="62" t="str">
        <f>IF(A8767="","",IF(COUNTIF($A$2:B8766,Encodage!B8767)&gt;0,"",IF(AND(Encodage!B8767&gt;=$G$2,Encodage!A8767&lt;=$H$2),Encodage!C8767,"")))</f>
        <v/>
      </c>
      <c r="C8767" s="62"/>
      <c r="D8767" s="61"/>
      <c r="E8767" s="61"/>
      <c r="F8767" s="61"/>
      <c r="G8767" s="61"/>
      <c r="H8767" s="61"/>
      <c r="I8767" s="61"/>
      <c r="J8767" s="61"/>
      <c r="K8767" s="61"/>
    </row>
    <row r="8768" spans="1:11">
      <c r="A8768" s="62" t="str">
        <f>IF(Encodage!A8768="","",IF(COUNTIF($A$2:A8767,Encodage!A8768),"",IF(AND(Encodage!A8768&gt;=$G$2,Encodage!A8768&lt;=$H$2),Encodage!B8768,"")))</f>
        <v/>
      </c>
      <c r="B8768" s="62" t="str">
        <f>IF(A8768="","",IF(COUNTIF($A$2:B8767,Encodage!B8768)&gt;0,"",IF(AND(Encodage!B8768&gt;=$G$2,Encodage!A8768&lt;=$H$2),Encodage!C8768,"")))</f>
        <v/>
      </c>
      <c r="C8768" s="62"/>
      <c r="D8768" s="61"/>
      <c r="E8768" s="61"/>
      <c r="F8768" s="61"/>
      <c r="G8768" s="61"/>
      <c r="H8768" s="61"/>
      <c r="I8768" s="61"/>
      <c r="J8768" s="61"/>
      <c r="K8768" s="61"/>
    </row>
    <row r="8769" spans="1:11">
      <c r="A8769" s="62" t="str">
        <f>IF(Encodage!A8769="","",IF(COUNTIF($A$2:A8768,Encodage!A8769),"",IF(AND(Encodage!A8769&gt;=$G$2,Encodage!A8769&lt;=$H$2),Encodage!B8769,"")))</f>
        <v/>
      </c>
      <c r="B8769" s="62" t="str">
        <f>IF(A8769="","",IF(COUNTIF($A$2:B8768,Encodage!B8769)&gt;0,"",IF(AND(Encodage!B8769&gt;=$G$2,Encodage!A8769&lt;=$H$2),Encodage!C8769,"")))</f>
        <v/>
      </c>
      <c r="C8769" s="62"/>
      <c r="D8769" s="61"/>
      <c r="E8769" s="61"/>
      <c r="F8769" s="61"/>
      <c r="G8769" s="61"/>
      <c r="H8769" s="61"/>
      <c r="I8769" s="61"/>
      <c r="J8769" s="61"/>
      <c r="K8769" s="61"/>
    </row>
    <row r="8770" spans="1:11">
      <c r="A8770" s="62" t="str">
        <f>IF(Encodage!A8770="","",IF(COUNTIF($A$2:A8769,Encodage!A8770),"",IF(AND(Encodage!A8770&gt;=$G$2,Encodage!A8770&lt;=$H$2),Encodage!B8770,"")))</f>
        <v/>
      </c>
      <c r="B8770" s="62" t="str">
        <f>IF(A8770="","",IF(COUNTIF($A$2:B8769,Encodage!B8770)&gt;0,"",IF(AND(Encodage!B8770&gt;=$G$2,Encodage!A8770&lt;=$H$2),Encodage!C8770,"")))</f>
        <v/>
      </c>
      <c r="C8770" s="62"/>
      <c r="D8770" s="61"/>
      <c r="E8770" s="61"/>
      <c r="F8770" s="61"/>
      <c r="G8770" s="61"/>
      <c r="H8770" s="61"/>
      <c r="I8770" s="61"/>
      <c r="J8770" s="61"/>
      <c r="K8770" s="61"/>
    </row>
    <row r="8771" spans="1:11">
      <c r="A8771" s="62" t="str">
        <f>IF(Encodage!A8771="","",IF(COUNTIF($A$2:A8770,Encodage!A8771),"",IF(AND(Encodage!A8771&gt;=$G$2,Encodage!A8771&lt;=$H$2),Encodage!B8771,"")))</f>
        <v/>
      </c>
      <c r="B8771" s="62" t="str">
        <f>IF(A8771="","",IF(COUNTIF($A$2:B8770,Encodage!B8771)&gt;0,"",IF(AND(Encodage!B8771&gt;=$G$2,Encodage!A8771&lt;=$H$2),Encodage!C8771,"")))</f>
        <v/>
      </c>
      <c r="C8771" s="62"/>
      <c r="D8771" s="61"/>
      <c r="E8771" s="61"/>
      <c r="F8771" s="61"/>
      <c r="G8771" s="61"/>
      <c r="H8771" s="61"/>
      <c r="I8771" s="61"/>
      <c r="J8771" s="61"/>
      <c r="K8771" s="61"/>
    </row>
    <row r="8772" spans="1:11">
      <c r="A8772" s="62" t="str">
        <f>IF(Encodage!A8772="","",IF(COUNTIF($A$2:A8771,Encodage!A8772),"",IF(AND(Encodage!A8772&gt;=$G$2,Encodage!A8772&lt;=$H$2),Encodage!B8772,"")))</f>
        <v/>
      </c>
      <c r="B8772" s="62" t="str">
        <f>IF(A8772="","",IF(COUNTIF($A$2:B8771,Encodage!B8772)&gt;0,"",IF(AND(Encodage!B8772&gt;=$G$2,Encodage!A8772&lt;=$H$2),Encodage!C8772,"")))</f>
        <v/>
      </c>
      <c r="C8772" s="62"/>
      <c r="D8772" s="61"/>
      <c r="E8772" s="61"/>
      <c r="F8772" s="61"/>
      <c r="G8772" s="61"/>
      <c r="H8772" s="61"/>
      <c r="I8772" s="61"/>
      <c r="J8772" s="61"/>
      <c r="K8772" s="61"/>
    </row>
    <row r="8773" spans="1:11">
      <c r="A8773" s="62" t="str">
        <f>IF(Encodage!A8773="","",IF(COUNTIF($A$2:A8772,Encodage!A8773),"",IF(AND(Encodage!A8773&gt;=$G$2,Encodage!A8773&lt;=$H$2),Encodage!B8773,"")))</f>
        <v/>
      </c>
      <c r="B8773" s="62" t="str">
        <f>IF(A8773="","",IF(COUNTIF($A$2:B8772,Encodage!B8773)&gt;0,"",IF(AND(Encodage!B8773&gt;=$G$2,Encodage!A8773&lt;=$H$2),Encodage!C8773,"")))</f>
        <v/>
      </c>
      <c r="C8773" s="62"/>
      <c r="D8773" s="61"/>
      <c r="E8773" s="61"/>
      <c r="F8773" s="61"/>
      <c r="G8773" s="61"/>
      <c r="H8773" s="61"/>
      <c r="I8773" s="61"/>
      <c r="J8773" s="61"/>
      <c r="K8773" s="61"/>
    </row>
    <row r="8774" spans="1:11">
      <c r="A8774" s="62" t="str">
        <f>IF(Encodage!A8774="","",IF(COUNTIF($A$2:A8773,Encodage!A8774),"",IF(AND(Encodage!A8774&gt;=$G$2,Encodage!A8774&lt;=$H$2),Encodage!B8774,"")))</f>
        <v/>
      </c>
      <c r="B8774" s="62" t="str">
        <f>IF(A8774="","",IF(COUNTIF($A$2:B8773,Encodage!B8774)&gt;0,"",IF(AND(Encodage!B8774&gt;=$G$2,Encodage!A8774&lt;=$H$2),Encodage!C8774,"")))</f>
        <v/>
      </c>
      <c r="C8774" s="62"/>
      <c r="D8774" s="61"/>
      <c r="E8774" s="61"/>
      <c r="F8774" s="61"/>
      <c r="G8774" s="61"/>
      <c r="H8774" s="61"/>
      <c r="I8774" s="61"/>
      <c r="J8774" s="61"/>
      <c r="K8774" s="61"/>
    </row>
    <row r="8775" spans="1:11">
      <c r="A8775" s="62" t="str">
        <f>IF(Encodage!A8775="","",IF(COUNTIF($A$2:A8774,Encodage!A8775),"",IF(AND(Encodage!A8775&gt;=$G$2,Encodage!A8775&lt;=$H$2),Encodage!B8775,"")))</f>
        <v/>
      </c>
      <c r="B8775" s="62" t="str">
        <f>IF(A8775="","",IF(COUNTIF($A$2:B8774,Encodage!B8775)&gt;0,"",IF(AND(Encodage!B8775&gt;=$G$2,Encodage!A8775&lt;=$H$2),Encodage!C8775,"")))</f>
        <v/>
      </c>
      <c r="C8775" s="62"/>
      <c r="D8775" s="61"/>
      <c r="E8775" s="61"/>
      <c r="F8775" s="61"/>
      <c r="G8775" s="61"/>
      <c r="H8775" s="61"/>
      <c r="I8775" s="61"/>
      <c r="J8775" s="61"/>
      <c r="K8775" s="61"/>
    </row>
    <row r="8776" spans="1:11">
      <c r="A8776" s="62" t="str">
        <f>IF(Encodage!A8776="","",IF(COUNTIF($A$2:A8775,Encodage!A8776),"",IF(AND(Encodage!A8776&gt;=$G$2,Encodage!A8776&lt;=$H$2),Encodage!B8776,"")))</f>
        <v/>
      </c>
      <c r="B8776" s="62" t="str">
        <f>IF(A8776="","",IF(COUNTIF($A$2:B8775,Encodage!B8776)&gt;0,"",IF(AND(Encodage!B8776&gt;=$G$2,Encodage!A8776&lt;=$H$2),Encodage!C8776,"")))</f>
        <v/>
      </c>
      <c r="C8776" s="62"/>
      <c r="D8776" s="61"/>
      <c r="E8776" s="61"/>
      <c r="F8776" s="61"/>
      <c r="G8776" s="61"/>
      <c r="H8776" s="61"/>
      <c r="I8776" s="61"/>
      <c r="J8776" s="61"/>
      <c r="K8776" s="61"/>
    </row>
    <row r="8777" spans="1:11">
      <c r="A8777" s="62" t="str">
        <f>IF(Encodage!A8777="","",IF(COUNTIF($A$2:A8776,Encodage!A8777),"",IF(AND(Encodage!A8777&gt;=$G$2,Encodage!A8777&lt;=$H$2),Encodage!B8777,"")))</f>
        <v/>
      </c>
      <c r="B8777" s="62" t="str">
        <f>IF(A8777="","",IF(COUNTIF($A$2:B8776,Encodage!B8777)&gt;0,"",IF(AND(Encodage!B8777&gt;=$G$2,Encodage!A8777&lt;=$H$2),Encodage!C8777,"")))</f>
        <v/>
      </c>
      <c r="C8777" s="62"/>
      <c r="D8777" s="61"/>
      <c r="E8777" s="61"/>
      <c r="F8777" s="61"/>
      <c r="G8777" s="61"/>
      <c r="H8777" s="61"/>
      <c r="I8777" s="61"/>
      <c r="J8777" s="61"/>
      <c r="K8777" s="61"/>
    </row>
    <row r="8778" spans="1:11">
      <c r="A8778" s="62" t="str">
        <f>IF(Encodage!A8778="","",IF(COUNTIF($A$2:A8777,Encodage!A8778),"",IF(AND(Encodage!A8778&gt;=$G$2,Encodage!A8778&lt;=$H$2),Encodage!B8778,"")))</f>
        <v/>
      </c>
      <c r="B8778" s="62" t="str">
        <f>IF(A8778="","",IF(COUNTIF($A$2:B8777,Encodage!B8778)&gt;0,"",IF(AND(Encodage!B8778&gt;=$G$2,Encodage!A8778&lt;=$H$2),Encodage!C8778,"")))</f>
        <v/>
      </c>
      <c r="C8778" s="62"/>
      <c r="D8778" s="61"/>
      <c r="E8778" s="61"/>
      <c r="F8778" s="61"/>
      <c r="G8778" s="61"/>
      <c r="H8778" s="61"/>
      <c r="I8778" s="61"/>
      <c r="J8778" s="61"/>
      <c r="K8778" s="61"/>
    </row>
    <row r="8779" spans="1:11">
      <c r="A8779" s="62" t="str">
        <f>IF(Encodage!A8779="","",IF(COUNTIF($A$2:A8778,Encodage!A8779),"",IF(AND(Encodage!A8779&gt;=$G$2,Encodage!A8779&lt;=$H$2),Encodage!B8779,"")))</f>
        <v/>
      </c>
      <c r="B8779" s="62" t="str">
        <f>IF(A8779="","",IF(COUNTIF($A$2:B8778,Encodage!B8779)&gt;0,"",IF(AND(Encodage!B8779&gt;=$G$2,Encodage!A8779&lt;=$H$2),Encodage!C8779,"")))</f>
        <v/>
      </c>
      <c r="C8779" s="62"/>
      <c r="D8779" s="61"/>
      <c r="E8779" s="61"/>
      <c r="F8779" s="61"/>
      <c r="G8779" s="61"/>
      <c r="H8779" s="61"/>
      <c r="I8779" s="61"/>
      <c r="J8779" s="61"/>
      <c r="K8779" s="61"/>
    </row>
    <row r="8780" spans="1:11">
      <c r="A8780" s="62" t="str">
        <f>IF(Encodage!A8780="","",IF(COUNTIF($A$2:A8779,Encodage!A8780),"",IF(AND(Encodage!A8780&gt;=$G$2,Encodage!A8780&lt;=$H$2),Encodage!B8780,"")))</f>
        <v/>
      </c>
      <c r="B8780" s="62" t="str">
        <f>IF(A8780="","",IF(COUNTIF($A$2:B8779,Encodage!B8780)&gt;0,"",IF(AND(Encodage!B8780&gt;=$G$2,Encodage!A8780&lt;=$H$2),Encodage!C8780,"")))</f>
        <v/>
      </c>
      <c r="C8780" s="62"/>
      <c r="D8780" s="61"/>
      <c r="E8780" s="61"/>
      <c r="F8780" s="61"/>
      <c r="G8780" s="61"/>
      <c r="H8780" s="61"/>
      <c r="I8780" s="61"/>
      <c r="J8780" s="61"/>
      <c r="K8780" s="61"/>
    </row>
    <row r="8781" spans="1:11">
      <c r="A8781" s="62" t="str">
        <f>IF(Encodage!A8781="","",IF(COUNTIF($A$2:A8780,Encodage!A8781),"",IF(AND(Encodage!A8781&gt;=$G$2,Encodage!A8781&lt;=$H$2),Encodage!B8781,"")))</f>
        <v/>
      </c>
      <c r="B8781" s="62" t="str">
        <f>IF(A8781="","",IF(COUNTIF($A$2:B8780,Encodage!B8781)&gt;0,"",IF(AND(Encodage!B8781&gt;=$G$2,Encodage!A8781&lt;=$H$2),Encodage!C8781,"")))</f>
        <v/>
      </c>
      <c r="C8781" s="62"/>
      <c r="D8781" s="61"/>
      <c r="E8781" s="61"/>
      <c r="F8781" s="61"/>
      <c r="G8781" s="61"/>
      <c r="H8781" s="61"/>
      <c r="I8781" s="61"/>
      <c r="J8781" s="61"/>
      <c r="K8781" s="61"/>
    </row>
    <row r="8782" spans="1:11">
      <c r="A8782" s="62" t="str">
        <f>IF(Encodage!A8782="","",IF(COUNTIF($A$2:A8781,Encodage!A8782),"",IF(AND(Encodage!A8782&gt;=$G$2,Encodage!A8782&lt;=$H$2),Encodage!B8782,"")))</f>
        <v/>
      </c>
      <c r="B8782" s="62" t="str">
        <f>IF(A8782="","",IF(COUNTIF($A$2:B8781,Encodage!B8782)&gt;0,"",IF(AND(Encodage!B8782&gt;=$G$2,Encodage!A8782&lt;=$H$2),Encodage!C8782,"")))</f>
        <v/>
      </c>
      <c r="C8782" s="62"/>
      <c r="D8782" s="61"/>
      <c r="E8782" s="61"/>
      <c r="F8782" s="61"/>
      <c r="G8782" s="61"/>
      <c r="H8782" s="61"/>
      <c r="I8782" s="61"/>
      <c r="J8782" s="61"/>
      <c r="K8782" s="61"/>
    </row>
    <row r="8783" spans="1:11">
      <c r="A8783" s="62" t="str">
        <f>IF(Encodage!A8783="","",IF(COUNTIF($A$2:A8782,Encodage!A8783),"",IF(AND(Encodage!A8783&gt;=$G$2,Encodage!A8783&lt;=$H$2),Encodage!B8783,"")))</f>
        <v/>
      </c>
      <c r="B8783" s="62" t="str">
        <f>IF(A8783="","",IF(COUNTIF($A$2:B8782,Encodage!B8783)&gt;0,"",IF(AND(Encodage!B8783&gt;=$G$2,Encodage!A8783&lt;=$H$2),Encodage!C8783,"")))</f>
        <v/>
      </c>
      <c r="C8783" s="62"/>
      <c r="D8783" s="61"/>
      <c r="E8783" s="61"/>
      <c r="F8783" s="61"/>
      <c r="G8783" s="61"/>
      <c r="H8783" s="61"/>
      <c r="I8783" s="61"/>
      <c r="J8783" s="61"/>
      <c r="K8783" s="61"/>
    </row>
    <row r="8784" spans="1:11">
      <c r="A8784" s="62" t="str">
        <f>IF(Encodage!A8784="","",IF(COUNTIF($A$2:A8783,Encodage!A8784),"",IF(AND(Encodage!A8784&gt;=$G$2,Encodage!A8784&lt;=$H$2),Encodage!B8784,"")))</f>
        <v/>
      </c>
      <c r="B8784" s="62" t="str">
        <f>IF(A8784="","",IF(COUNTIF($A$2:B8783,Encodage!B8784)&gt;0,"",IF(AND(Encodage!B8784&gt;=$G$2,Encodage!A8784&lt;=$H$2),Encodage!C8784,"")))</f>
        <v/>
      </c>
      <c r="C8784" s="62"/>
      <c r="D8784" s="61"/>
      <c r="E8784" s="61"/>
      <c r="F8784" s="61"/>
      <c r="G8784" s="61"/>
      <c r="H8784" s="61"/>
      <c r="I8784" s="61"/>
      <c r="J8784" s="61"/>
      <c r="K8784" s="61"/>
    </row>
    <row r="8785" spans="1:11">
      <c r="A8785" s="62" t="str">
        <f>IF(Encodage!A8785="","",IF(COUNTIF($A$2:A8784,Encodage!A8785),"",IF(AND(Encodage!A8785&gt;=$G$2,Encodage!A8785&lt;=$H$2),Encodage!B8785,"")))</f>
        <v/>
      </c>
      <c r="B8785" s="62" t="str">
        <f>IF(A8785="","",IF(COUNTIF($A$2:B8784,Encodage!B8785)&gt;0,"",IF(AND(Encodage!B8785&gt;=$G$2,Encodage!A8785&lt;=$H$2),Encodage!C8785,"")))</f>
        <v/>
      </c>
      <c r="C8785" s="62"/>
      <c r="D8785" s="61"/>
      <c r="E8785" s="61"/>
      <c r="F8785" s="61"/>
      <c r="G8785" s="61"/>
      <c r="H8785" s="61"/>
      <c r="I8785" s="61"/>
      <c r="J8785" s="61"/>
      <c r="K8785" s="61"/>
    </row>
    <row r="8786" spans="1:11">
      <c r="A8786" s="62" t="str">
        <f>IF(Encodage!A8786="","",IF(COUNTIF($A$2:A8785,Encodage!A8786),"",IF(AND(Encodage!A8786&gt;=$G$2,Encodage!A8786&lt;=$H$2),Encodage!B8786,"")))</f>
        <v/>
      </c>
      <c r="B8786" s="62" t="str">
        <f>IF(A8786="","",IF(COUNTIF($A$2:B8785,Encodage!B8786)&gt;0,"",IF(AND(Encodage!B8786&gt;=$G$2,Encodage!A8786&lt;=$H$2),Encodage!C8786,"")))</f>
        <v/>
      </c>
      <c r="C8786" s="62"/>
      <c r="D8786" s="61"/>
      <c r="E8786" s="61"/>
      <c r="F8786" s="61"/>
      <c r="G8786" s="61"/>
      <c r="H8786" s="61"/>
      <c r="I8786" s="61"/>
      <c r="J8786" s="61"/>
      <c r="K8786" s="61"/>
    </row>
    <row r="8787" spans="1:11">
      <c r="A8787" s="62" t="str">
        <f>IF(Encodage!A8787="","",IF(COUNTIF($A$2:A8786,Encodage!A8787),"",IF(AND(Encodage!A8787&gt;=$G$2,Encodage!A8787&lt;=$H$2),Encodage!B8787,"")))</f>
        <v/>
      </c>
      <c r="B8787" s="62" t="str">
        <f>IF(A8787="","",IF(COUNTIF($A$2:B8786,Encodage!B8787)&gt;0,"",IF(AND(Encodage!B8787&gt;=$G$2,Encodage!A8787&lt;=$H$2),Encodage!C8787,"")))</f>
        <v/>
      </c>
      <c r="C8787" s="62"/>
      <c r="D8787" s="61"/>
      <c r="E8787" s="61"/>
      <c r="F8787" s="61"/>
      <c r="G8787" s="61"/>
      <c r="H8787" s="61"/>
      <c r="I8787" s="61"/>
      <c r="J8787" s="61"/>
      <c r="K8787" s="61"/>
    </row>
    <row r="8788" spans="1:11">
      <c r="A8788" s="62" t="str">
        <f>IF(Encodage!A8788="","",IF(COUNTIF($A$2:A8787,Encodage!A8788),"",IF(AND(Encodage!A8788&gt;=$G$2,Encodage!A8788&lt;=$H$2),Encodage!B8788,"")))</f>
        <v/>
      </c>
      <c r="B8788" s="62" t="str">
        <f>IF(A8788="","",IF(COUNTIF($A$2:B8787,Encodage!B8788)&gt;0,"",IF(AND(Encodage!B8788&gt;=$G$2,Encodage!A8788&lt;=$H$2),Encodage!C8788,"")))</f>
        <v/>
      </c>
      <c r="C8788" s="62"/>
      <c r="D8788" s="61"/>
      <c r="E8788" s="61"/>
      <c r="F8788" s="61"/>
      <c r="G8788" s="61"/>
      <c r="H8788" s="61"/>
      <c r="I8788" s="61"/>
      <c r="J8788" s="61"/>
      <c r="K8788" s="61"/>
    </row>
    <row r="8789" spans="1:11">
      <c r="A8789" s="62" t="str">
        <f>IF(Encodage!A8789="","",IF(COUNTIF($A$2:A8788,Encodage!A8789),"",IF(AND(Encodage!A8789&gt;=$G$2,Encodage!A8789&lt;=$H$2),Encodage!B8789,"")))</f>
        <v/>
      </c>
      <c r="B8789" s="62" t="str">
        <f>IF(A8789="","",IF(COUNTIF($A$2:B8788,Encodage!B8789)&gt;0,"",IF(AND(Encodage!B8789&gt;=$G$2,Encodage!A8789&lt;=$H$2),Encodage!C8789,"")))</f>
        <v/>
      </c>
      <c r="C8789" s="62"/>
      <c r="D8789" s="61"/>
      <c r="E8789" s="61"/>
      <c r="F8789" s="61"/>
      <c r="G8789" s="61"/>
      <c r="H8789" s="61"/>
      <c r="I8789" s="61"/>
      <c r="J8789" s="61"/>
      <c r="K8789" s="61"/>
    </row>
    <row r="8790" spans="1:11">
      <c r="A8790" s="62" t="str">
        <f>IF(Encodage!A8790="","",IF(COUNTIF($A$2:A8789,Encodage!A8790),"",IF(AND(Encodage!A8790&gt;=$G$2,Encodage!A8790&lt;=$H$2),Encodage!B8790,"")))</f>
        <v/>
      </c>
      <c r="B8790" s="62" t="str">
        <f>IF(A8790="","",IF(COUNTIF($A$2:B8789,Encodage!B8790)&gt;0,"",IF(AND(Encodage!B8790&gt;=$G$2,Encodage!A8790&lt;=$H$2),Encodage!C8790,"")))</f>
        <v/>
      </c>
      <c r="C8790" s="62"/>
      <c r="D8790" s="61"/>
      <c r="E8790" s="61"/>
      <c r="F8790" s="61"/>
      <c r="G8790" s="61"/>
      <c r="H8790" s="61"/>
      <c r="I8790" s="61"/>
      <c r="J8790" s="61"/>
      <c r="K8790" s="61"/>
    </row>
    <row r="8791" spans="1:11">
      <c r="A8791" s="62" t="str">
        <f>IF(Encodage!A8791="","",IF(COUNTIF($A$2:A8790,Encodage!A8791),"",IF(AND(Encodage!A8791&gt;=$G$2,Encodage!A8791&lt;=$H$2),Encodage!B8791,"")))</f>
        <v/>
      </c>
      <c r="B8791" s="62" t="str">
        <f>IF(A8791="","",IF(COUNTIF($A$2:B8790,Encodage!B8791)&gt;0,"",IF(AND(Encodage!B8791&gt;=$G$2,Encodage!A8791&lt;=$H$2),Encodage!C8791,"")))</f>
        <v/>
      </c>
      <c r="C8791" s="62"/>
      <c r="D8791" s="61"/>
      <c r="E8791" s="61"/>
      <c r="F8791" s="61"/>
      <c r="G8791" s="61"/>
      <c r="H8791" s="61"/>
      <c r="I8791" s="61"/>
      <c r="J8791" s="61"/>
      <c r="K8791" s="61"/>
    </row>
    <row r="8792" spans="1:11">
      <c r="A8792" s="62" t="str">
        <f>IF(Encodage!A8792="","",IF(COUNTIF($A$2:A8791,Encodage!A8792),"",IF(AND(Encodage!A8792&gt;=$G$2,Encodage!A8792&lt;=$H$2),Encodage!B8792,"")))</f>
        <v/>
      </c>
      <c r="B8792" s="62" t="str">
        <f>IF(A8792="","",IF(COUNTIF($A$2:B8791,Encodage!B8792)&gt;0,"",IF(AND(Encodage!B8792&gt;=$G$2,Encodage!A8792&lt;=$H$2),Encodage!C8792,"")))</f>
        <v/>
      </c>
      <c r="C8792" s="62"/>
      <c r="D8792" s="61"/>
      <c r="E8792" s="61"/>
      <c r="F8792" s="61"/>
      <c r="G8792" s="61"/>
      <c r="H8792" s="61"/>
      <c r="I8792" s="61"/>
      <c r="J8792" s="61"/>
      <c r="K8792" s="61"/>
    </row>
    <row r="8793" spans="1:11">
      <c r="A8793" s="62" t="str">
        <f>IF(Encodage!A8793="","",IF(COUNTIF($A$2:A8792,Encodage!A8793),"",IF(AND(Encodage!A8793&gt;=$G$2,Encodage!A8793&lt;=$H$2),Encodage!B8793,"")))</f>
        <v/>
      </c>
      <c r="B8793" s="62" t="str">
        <f>IF(A8793="","",IF(COUNTIF($A$2:B8792,Encodage!B8793)&gt;0,"",IF(AND(Encodage!B8793&gt;=$G$2,Encodage!A8793&lt;=$H$2),Encodage!C8793,"")))</f>
        <v/>
      </c>
      <c r="C8793" s="62"/>
      <c r="D8793" s="61"/>
      <c r="E8793" s="61"/>
      <c r="F8793" s="61"/>
      <c r="G8793" s="61"/>
      <c r="H8793" s="61"/>
      <c r="I8793" s="61"/>
      <c r="J8793" s="61"/>
      <c r="K8793" s="61"/>
    </row>
    <row r="8794" spans="1:11">
      <c r="A8794" s="62" t="str">
        <f>IF(Encodage!A8794="","",IF(COUNTIF($A$2:A8793,Encodage!A8794),"",IF(AND(Encodage!A8794&gt;=$G$2,Encodage!A8794&lt;=$H$2),Encodage!B8794,"")))</f>
        <v/>
      </c>
      <c r="B8794" s="62" t="str">
        <f>IF(A8794="","",IF(COUNTIF($A$2:B8793,Encodage!B8794)&gt;0,"",IF(AND(Encodage!B8794&gt;=$G$2,Encodage!A8794&lt;=$H$2),Encodage!C8794,"")))</f>
        <v/>
      </c>
      <c r="C8794" s="62"/>
      <c r="D8794" s="61"/>
      <c r="E8794" s="61"/>
      <c r="F8794" s="61"/>
      <c r="G8794" s="61"/>
      <c r="H8794" s="61"/>
      <c r="I8794" s="61"/>
      <c r="J8794" s="61"/>
      <c r="K8794" s="61"/>
    </row>
    <row r="8795" spans="1:11">
      <c r="A8795" s="62" t="str">
        <f>IF(Encodage!A8795="","",IF(COUNTIF($A$2:A8794,Encodage!A8795),"",IF(AND(Encodage!A8795&gt;=$G$2,Encodage!A8795&lt;=$H$2),Encodage!B8795,"")))</f>
        <v/>
      </c>
      <c r="B8795" s="62" t="str">
        <f>IF(A8795="","",IF(COUNTIF($A$2:B8794,Encodage!B8795)&gt;0,"",IF(AND(Encodage!B8795&gt;=$G$2,Encodage!A8795&lt;=$H$2),Encodage!C8795,"")))</f>
        <v/>
      </c>
      <c r="C8795" s="62"/>
      <c r="D8795" s="61"/>
      <c r="E8795" s="61"/>
      <c r="F8795" s="61"/>
      <c r="G8795" s="61"/>
      <c r="H8795" s="61"/>
      <c r="I8795" s="61"/>
      <c r="J8795" s="61"/>
      <c r="K8795" s="61"/>
    </row>
    <row r="8796" spans="1:11">
      <c r="A8796" s="62" t="str">
        <f>IF(Encodage!A8796="","",IF(COUNTIF($A$2:A8795,Encodage!A8796),"",IF(AND(Encodage!A8796&gt;=$G$2,Encodage!A8796&lt;=$H$2),Encodage!B8796,"")))</f>
        <v/>
      </c>
      <c r="B8796" s="62" t="str">
        <f>IF(A8796="","",IF(COUNTIF($A$2:B8795,Encodage!B8796)&gt;0,"",IF(AND(Encodage!B8796&gt;=$G$2,Encodage!A8796&lt;=$H$2),Encodage!C8796,"")))</f>
        <v/>
      </c>
      <c r="C8796" s="62"/>
      <c r="D8796" s="61"/>
      <c r="E8796" s="61"/>
      <c r="F8796" s="61"/>
      <c r="G8796" s="61"/>
      <c r="H8796" s="61"/>
      <c r="I8796" s="61"/>
      <c r="J8796" s="61"/>
      <c r="K8796" s="61"/>
    </row>
    <row r="8797" spans="1:11">
      <c r="A8797" s="62" t="str">
        <f>IF(Encodage!A8797="","",IF(COUNTIF($A$2:A8796,Encodage!A8797),"",IF(AND(Encodage!A8797&gt;=$G$2,Encodage!A8797&lt;=$H$2),Encodage!B8797,"")))</f>
        <v/>
      </c>
      <c r="B8797" s="62" t="str">
        <f>IF(A8797="","",IF(COUNTIF($A$2:B8796,Encodage!B8797)&gt;0,"",IF(AND(Encodage!B8797&gt;=$G$2,Encodage!A8797&lt;=$H$2),Encodage!C8797,"")))</f>
        <v/>
      </c>
      <c r="C8797" s="62"/>
      <c r="D8797" s="61"/>
      <c r="E8797" s="61"/>
      <c r="F8797" s="61"/>
      <c r="G8797" s="61"/>
      <c r="H8797" s="61"/>
      <c r="I8797" s="61"/>
      <c r="J8797" s="61"/>
      <c r="K8797" s="61"/>
    </row>
    <row r="8798" spans="1:11">
      <c r="A8798" s="62" t="str">
        <f>IF(Encodage!A8798="","",IF(COUNTIF($A$2:A8797,Encodage!A8798),"",IF(AND(Encodage!A8798&gt;=$G$2,Encodage!A8798&lt;=$H$2),Encodage!B8798,"")))</f>
        <v/>
      </c>
      <c r="B8798" s="62" t="str">
        <f>IF(A8798="","",IF(COUNTIF($A$2:B8797,Encodage!B8798)&gt;0,"",IF(AND(Encodage!B8798&gt;=$G$2,Encodage!A8798&lt;=$H$2),Encodage!C8798,"")))</f>
        <v/>
      </c>
      <c r="C8798" s="62"/>
      <c r="D8798" s="61"/>
      <c r="E8798" s="61"/>
      <c r="F8798" s="61"/>
      <c r="G8798" s="61"/>
      <c r="H8798" s="61"/>
      <c r="I8798" s="61"/>
      <c r="J8798" s="61"/>
      <c r="K8798" s="61"/>
    </row>
    <row r="8799" spans="1:11">
      <c r="A8799" s="62" t="str">
        <f>IF(Encodage!A8799="","",IF(COUNTIF($A$2:A8798,Encodage!A8799),"",IF(AND(Encodage!A8799&gt;=$G$2,Encodage!A8799&lt;=$H$2),Encodage!B8799,"")))</f>
        <v/>
      </c>
      <c r="B8799" s="62" t="str">
        <f>IF(A8799="","",IF(COUNTIF($A$2:B8798,Encodage!B8799)&gt;0,"",IF(AND(Encodage!B8799&gt;=$G$2,Encodage!A8799&lt;=$H$2),Encodage!C8799,"")))</f>
        <v/>
      </c>
      <c r="C8799" s="62"/>
      <c r="D8799" s="61"/>
      <c r="E8799" s="61"/>
      <c r="F8799" s="61"/>
      <c r="G8799" s="61"/>
      <c r="H8799" s="61"/>
      <c r="I8799" s="61"/>
      <c r="J8799" s="61"/>
      <c r="K8799" s="61"/>
    </row>
    <row r="8800" spans="1:11">
      <c r="A8800" s="62" t="str">
        <f>IF(Encodage!A8800="","",IF(COUNTIF($A$2:A8799,Encodage!A8800),"",IF(AND(Encodage!A8800&gt;=$G$2,Encodage!A8800&lt;=$H$2),Encodage!B8800,"")))</f>
        <v/>
      </c>
      <c r="B8800" s="62" t="str">
        <f>IF(A8800="","",IF(COUNTIF($A$2:B8799,Encodage!B8800)&gt;0,"",IF(AND(Encodage!B8800&gt;=$G$2,Encodage!A8800&lt;=$H$2),Encodage!C8800,"")))</f>
        <v/>
      </c>
      <c r="C8800" s="62"/>
      <c r="D8800" s="61"/>
      <c r="E8800" s="61"/>
      <c r="F8800" s="61"/>
      <c r="G8800" s="61"/>
      <c r="H8800" s="61"/>
      <c r="I8800" s="61"/>
      <c r="J8800" s="61"/>
      <c r="K8800" s="61"/>
    </row>
    <row r="8801" spans="1:11">
      <c r="A8801" s="62" t="str">
        <f>IF(Encodage!A8801="","",IF(COUNTIF($A$2:A8800,Encodage!A8801),"",IF(AND(Encodage!A8801&gt;=$G$2,Encodage!A8801&lt;=$H$2),Encodage!B8801,"")))</f>
        <v/>
      </c>
      <c r="B8801" s="62" t="str">
        <f>IF(A8801="","",IF(COUNTIF($A$2:B8800,Encodage!B8801)&gt;0,"",IF(AND(Encodage!B8801&gt;=$G$2,Encodage!A8801&lt;=$H$2),Encodage!C8801,"")))</f>
        <v/>
      </c>
      <c r="C8801" s="62"/>
      <c r="D8801" s="61"/>
      <c r="E8801" s="61"/>
      <c r="F8801" s="61"/>
      <c r="G8801" s="61"/>
      <c r="H8801" s="61"/>
      <c r="I8801" s="61"/>
      <c r="J8801" s="61"/>
      <c r="K8801" s="61"/>
    </row>
    <row r="8802" spans="1:11">
      <c r="A8802" s="62" t="str">
        <f>IF(Encodage!A8802="","",IF(COUNTIF($A$2:A8801,Encodage!A8802),"",IF(AND(Encodage!A8802&gt;=$G$2,Encodage!A8802&lt;=$H$2),Encodage!B8802,"")))</f>
        <v/>
      </c>
      <c r="B8802" s="62" t="str">
        <f>IF(A8802="","",IF(COUNTIF($A$2:B8801,Encodage!B8802)&gt;0,"",IF(AND(Encodage!B8802&gt;=$G$2,Encodage!A8802&lt;=$H$2),Encodage!C8802,"")))</f>
        <v/>
      </c>
      <c r="C8802" s="62"/>
      <c r="D8802" s="61"/>
      <c r="E8802" s="61"/>
      <c r="F8802" s="61"/>
      <c r="G8802" s="61"/>
      <c r="H8802" s="61"/>
      <c r="I8802" s="61"/>
      <c r="J8802" s="61"/>
      <c r="K8802" s="61"/>
    </row>
    <row r="8803" spans="1:11">
      <c r="A8803" s="62" t="str">
        <f>IF(Encodage!A8803="","",IF(COUNTIF($A$2:A8802,Encodage!A8803),"",IF(AND(Encodage!A8803&gt;=$G$2,Encodage!A8803&lt;=$H$2),Encodage!B8803,"")))</f>
        <v/>
      </c>
      <c r="B8803" s="62" t="str">
        <f>IF(A8803="","",IF(COUNTIF($A$2:B8802,Encodage!B8803)&gt;0,"",IF(AND(Encodage!B8803&gt;=$G$2,Encodage!A8803&lt;=$H$2),Encodage!C8803,"")))</f>
        <v/>
      </c>
      <c r="C8803" s="62"/>
      <c r="D8803" s="61"/>
      <c r="E8803" s="61"/>
      <c r="F8803" s="61"/>
      <c r="G8803" s="61"/>
      <c r="H8803" s="61"/>
      <c r="I8803" s="61"/>
      <c r="J8803" s="61"/>
      <c r="K8803" s="61"/>
    </row>
    <row r="8804" spans="1:11">
      <c r="A8804" s="62" t="str">
        <f>IF(Encodage!A8804="","",IF(COUNTIF($A$2:A8803,Encodage!A8804),"",IF(AND(Encodage!A8804&gt;=$G$2,Encodage!A8804&lt;=$H$2),Encodage!B8804,"")))</f>
        <v/>
      </c>
      <c r="B8804" s="62" t="str">
        <f>IF(A8804="","",IF(COUNTIF($A$2:B8803,Encodage!B8804)&gt;0,"",IF(AND(Encodage!B8804&gt;=$G$2,Encodage!A8804&lt;=$H$2),Encodage!C8804,"")))</f>
        <v/>
      </c>
      <c r="C8804" s="62"/>
      <c r="D8804" s="61"/>
      <c r="E8804" s="61"/>
      <c r="F8804" s="61"/>
      <c r="G8804" s="61"/>
      <c r="H8804" s="61"/>
      <c r="I8804" s="61"/>
      <c r="J8804" s="61"/>
      <c r="K8804" s="61"/>
    </row>
    <row r="8805" spans="1:11">
      <c r="A8805" s="62" t="str">
        <f>IF(Encodage!A8805="","",IF(COUNTIF($A$2:A8804,Encodage!A8805),"",IF(AND(Encodage!A8805&gt;=$G$2,Encodage!A8805&lt;=$H$2),Encodage!B8805,"")))</f>
        <v/>
      </c>
      <c r="B8805" s="62" t="str">
        <f>IF(A8805="","",IF(COUNTIF($A$2:B8804,Encodage!B8805)&gt;0,"",IF(AND(Encodage!B8805&gt;=$G$2,Encodage!A8805&lt;=$H$2),Encodage!C8805,"")))</f>
        <v/>
      </c>
      <c r="C8805" s="62"/>
      <c r="D8805" s="61"/>
      <c r="E8805" s="61"/>
      <c r="F8805" s="61"/>
      <c r="G8805" s="61"/>
      <c r="H8805" s="61"/>
      <c r="I8805" s="61"/>
      <c r="J8805" s="61"/>
      <c r="K8805" s="61"/>
    </row>
    <row r="8806" spans="1:11">
      <c r="A8806" s="62" t="str">
        <f>IF(Encodage!A8806="","",IF(COUNTIF($A$2:A8805,Encodage!A8806),"",IF(AND(Encodage!A8806&gt;=$G$2,Encodage!A8806&lt;=$H$2),Encodage!B8806,"")))</f>
        <v/>
      </c>
      <c r="B8806" s="62" t="str">
        <f>IF(A8806="","",IF(COUNTIF($A$2:B8805,Encodage!B8806)&gt;0,"",IF(AND(Encodage!B8806&gt;=$G$2,Encodage!A8806&lt;=$H$2),Encodage!C8806,"")))</f>
        <v/>
      </c>
      <c r="C8806" s="62"/>
      <c r="D8806" s="61"/>
      <c r="E8806" s="61"/>
      <c r="F8806" s="61"/>
      <c r="G8806" s="61"/>
      <c r="H8806" s="61"/>
      <c r="I8806" s="61"/>
      <c r="J8806" s="61"/>
      <c r="K8806" s="61"/>
    </row>
    <row r="8807" spans="1:11">
      <c r="A8807" s="62" t="str">
        <f>IF(Encodage!A8807="","",IF(COUNTIF($A$2:A8806,Encodage!A8807),"",IF(AND(Encodage!A8807&gt;=$G$2,Encodage!A8807&lt;=$H$2),Encodage!B8807,"")))</f>
        <v/>
      </c>
      <c r="B8807" s="62" t="str">
        <f>IF(A8807="","",IF(COUNTIF($A$2:B8806,Encodage!B8807)&gt;0,"",IF(AND(Encodage!B8807&gt;=$G$2,Encodage!A8807&lt;=$H$2),Encodage!C8807,"")))</f>
        <v/>
      </c>
      <c r="C8807" s="62"/>
      <c r="D8807" s="61"/>
      <c r="E8807" s="61"/>
      <c r="F8807" s="61"/>
      <c r="G8807" s="61"/>
      <c r="H8807" s="61"/>
      <c r="I8807" s="61"/>
      <c r="J8807" s="61"/>
      <c r="K8807" s="61"/>
    </row>
    <row r="8808" spans="1:11">
      <c r="A8808" s="62" t="str">
        <f>IF(Encodage!A8808="","",IF(COUNTIF($A$2:A8807,Encodage!A8808),"",IF(AND(Encodage!A8808&gt;=$G$2,Encodage!A8808&lt;=$H$2),Encodage!B8808,"")))</f>
        <v/>
      </c>
      <c r="B8808" s="62" t="str">
        <f>IF(A8808="","",IF(COUNTIF($A$2:B8807,Encodage!B8808)&gt;0,"",IF(AND(Encodage!B8808&gt;=$G$2,Encodage!A8808&lt;=$H$2),Encodage!C8808,"")))</f>
        <v/>
      </c>
      <c r="C8808" s="62"/>
      <c r="D8808" s="61"/>
      <c r="E8808" s="61"/>
      <c r="F8808" s="61"/>
      <c r="G8808" s="61"/>
      <c r="H8808" s="61"/>
      <c r="I8808" s="61"/>
      <c r="J8808" s="61"/>
      <c r="K8808" s="61"/>
    </row>
    <row r="8809" spans="1:11">
      <c r="A8809" s="62" t="str">
        <f>IF(Encodage!A8809="","",IF(COUNTIF($A$2:A8808,Encodage!A8809),"",IF(AND(Encodage!A8809&gt;=$G$2,Encodage!A8809&lt;=$H$2),Encodage!B8809,"")))</f>
        <v/>
      </c>
      <c r="B8809" s="62" t="str">
        <f>IF(A8809="","",IF(COUNTIF($A$2:B8808,Encodage!B8809)&gt;0,"",IF(AND(Encodage!B8809&gt;=$G$2,Encodage!A8809&lt;=$H$2),Encodage!C8809,"")))</f>
        <v/>
      </c>
      <c r="C8809" s="62"/>
      <c r="D8809" s="61"/>
      <c r="E8809" s="61"/>
      <c r="F8809" s="61"/>
      <c r="G8809" s="61"/>
      <c r="H8809" s="61"/>
      <c r="I8809" s="61"/>
      <c r="J8809" s="61"/>
      <c r="K8809" s="61"/>
    </row>
    <row r="8810" spans="1:11">
      <c r="A8810" s="62" t="str">
        <f>IF(Encodage!A8810="","",IF(COUNTIF($A$2:A8809,Encodage!A8810),"",IF(AND(Encodage!A8810&gt;=$G$2,Encodage!A8810&lt;=$H$2),Encodage!B8810,"")))</f>
        <v/>
      </c>
      <c r="B8810" s="62" t="str">
        <f>IF(A8810="","",IF(COUNTIF($A$2:B8809,Encodage!B8810)&gt;0,"",IF(AND(Encodage!B8810&gt;=$G$2,Encodage!A8810&lt;=$H$2),Encodage!C8810,"")))</f>
        <v/>
      </c>
      <c r="C8810" s="62"/>
      <c r="D8810" s="61"/>
      <c r="E8810" s="61"/>
      <c r="F8810" s="61"/>
      <c r="G8810" s="61"/>
      <c r="H8810" s="61"/>
      <c r="I8810" s="61"/>
      <c r="J8810" s="61"/>
      <c r="K8810" s="61"/>
    </row>
    <row r="8811" spans="1:11">
      <c r="A8811" s="62" t="str">
        <f>IF(Encodage!A8811="","",IF(COUNTIF($A$2:A8810,Encodage!A8811),"",IF(AND(Encodage!A8811&gt;=$G$2,Encodage!A8811&lt;=$H$2),Encodage!B8811,"")))</f>
        <v/>
      </c>
      <c r="B8811" s="62" t="str">
        <f>IF(A8811="","",IF(COUNTIF($A$2:B8810,Encodage!B8811)&gt;0,"",IF(AND(Encodage!B8811&gt;=$G$2,Encodage!A8811&lt;=$H$2),Encodage!C8811,"")))</f>
        <v/>
      </c>
      <c r="C8811" s="62"/>
      <c r="D8811" s="61"/>
      <c r="E8811" s="61"/>
      <c r="F8811" s="61"/>
      <c r="G8811" s="61"/>
      <c r="H8811" s="61"/>
      <c r="I8811" s="61"/>
      <c r="J8811" s="61"/>
      <c r="K8811" s="61"/>
    </row>
    <row r="8812" spans="1:11">
      <c r="A8812" s="62" t="str">
        <f>IF(Encodage!A8812="","",IF(COUNTIF($A$2:A8811,Encodage!A8812),"",IF(AND(Encodage!A8812&gt;=$G$2,Encodage!A8812&lt;=$H$2),Encodage!B8812,"")))</f>
        <v/>
      </c>
      <c r="B8812" s="62" t="str">
        <f>IF(A8812="","",IF(COUNTIF($A$2:B8811,Encodage!B8812)&gt;0,"",IF(AND(Encodage!B8812&gt;=$G$2,Encodage!A8812&lt;=$H$2),Encodage!C8812,"")))</f>
        <v/>
      </c>
      <c r="C8812" s="62"/>
      <c r="D8812" s="61"/>
      <c r="E8812" s="61"/>
      <c r="F8812" s="61"/>
      <c r="G8812" s="61"/>
      <c r="H8812" s="61"/>
      <c r="I8812" s="61"/>
      <c r="J8812" s="61"/>
      <c r="K8812" s="61"/>
    </row>
    <row r="8813" spans="1:11">
      <c r="A8813" s="62" t="str">
        <f>IF(Encodage!A8813="","",IF(COUNTIF($A$2:A8812,Encodage!A8813),"",IF(AND(Encodage!A8813&gt;=$G$2,Encodage!A8813&lt;=$H$2),Encodage!B8813,"")))</f>
        <v/>
      </c>
      <c r="B8813" s="62" t="str">
        <f>IF(A8813="","",IF(COUNTIF($A$2:B8812,Encodage!B8813)&gt;0,"",IF(AND(Encodage!B8813&gt;=$G$2,Encodage!A8813&lt;=$H$2),Encodage!C8813,"")))</f>
        <v/>
      </c>
      <c r="C8813" s="62"/>
      <c r="D8813" s="61"/>
      <c r="E8813" s="61"/>
      <c r="F8813" s="61"/>
      <c r="G8813" s="61"/>
      <c r="H8813" s="61"/>
      <c r="I8813" s="61"/>
      <c r="J8813" s="61"/>
      <c r="K8813" s="61"/>
    </row>
    <row r="8814" spans="1:11">
      <c r="A8814" s="62" t="str">
        <f>IF(Encodage!A8814="","",IF(COUNTIF($A$2:A8813,Encodage!A8814),"",IF(AND(Encodage!A8814&gt;=$G$2,Encodage!A8814&lt;=$H$2),Encodage!B8814,"")))</f>
        <v/>
      </c>
      <c r="B8814" s="62" t="str">
        <f>IF(A8814="","",IF(COUNTIF($A$2:B8813,Encodage!B8814)&gt;0,"",IF(AND(Encodage!B8814&gt;=$G$2,Encodage!A8814&lt;=$H$2),Encodage!C8814,"")))</f>
        <v/>
      </c>
      <c r="C8814" s="62"/>
      <c r="D8814" s="61"/>
      <c r="E8814" s="61"/>
      <c r="F8814" s="61"/>
      <c r="G8814" s="61"/>
      <c r="H8814" s="61"/>
      <c r="I8814" s="61"/>
      <c r="J8814" s="61"/>
      <c r="K8814" s="61"/>
    </row>
    <row r="8815" spans="1:11">
      <c r="A8815" s="62" t="str">
        <f>IF(Encodage!A8815="","",IF(COUNTIF($A$2:A8814,Encodage!A8815),"",IF(AND(Encodage!A8815&gt;=$G$2,Encodage!A8815&lt;=$H$2),Encodage!B8815,"")))</f>
        <v/>
      </c>
      <c r="B8815" s="62" t="str">
        <f>IF(A8815="","",IF(COUNTIF($A$2:B8814,Encodage!B8815)&gt;0,"",IF(AND(Encodage!B8815&gt;=$G$2,Encodage!A8815&lt;=$H$2),Encodage!C8815,"")))</f>
        <v/>
      </c>
      <c r="C8815" s="62"/>
      <c r="D8815" s="61"/>
      <c r="E8815" s="61"/>
      <c r="F8815" s="61"/>
      <c r="G8815" s="61"/>
      <c r="H8815" s="61"/>
      <c r="I8815" s="61"/>
      <c r="J8815" s="61"/>
      <c r="K8815" s="61"/>
    </row>
    <row r="8816" spans="1:11">
      <c r="A8816" s="62" t="str">
        <f>IF(Encodage!A8816="","",IF(COUNTIF($A$2:A8815,Encodage!A8816),"",IF(AND(Encodage!A8816&gt;=$G$2,Encodage!A8816&lt;=$H$2),Encodage!B8816,"")))</f>
        <v/>
      </c>
      <c r="B8816" s="62" t="str">
        <f>IF(A8816="","",IF(COUNTIF($A$2:B8815,Encodage!B8816)&gt;0,"",IF(AND(Encodage!B8816&gt;=$G$2,Encodage!A8816&lt;=$H$2),Encodage!C8816,"")))</f>
        <v/>
      </c>
      <c r="C8816" s="62"/>
      <c r="D8816" s="61"/>
      <c r="E8816" s="61"/>
      <c r="F8816" s="61"/>
      <c r="G8816" s="61"/>
      <c r="H8816" s="61"/>
      <c r="I8816" s="61"/>
      <c r="J8816" s="61"/>
      <c r="K8816" s="61"/>
    </row>
    <row r="8817" spans="1:11">
      <c r="A8817" s="62" t="str">
        <f>IF(Encodage!A8817="","",IF(COUNTIF($A$2:A8816,Encodage!A8817),"",IF(AND(Encodage!A8817&gt;=$G$2,Encodage!A8817&lt;=$H$2),Encodage!B8817,"")))</f>
        <v/>
      </c>
      <c r="B8817" s="62" t="str">
        <f>IF(A8817="","",IF(COUNTIF($A$2:B8816,Encodage!B8817)&gt;0,"",IF(AND(Encodage!B8817&gt;=$G$2,Encodage!A8817&lt;=$H$2),Encodage!C8817,"")))</f>
        <v/>
      </c>
      <c r="C8817" s="62"/>
      <c r="D8817" s="61"/>
      <c r="E8817" s="61"/>
      <c r="F8817" s="61"/>
      <c r="G8817" s="61"/>
      <c r="H8817" s="61"/>
      <c r="I8817" s="61"/>
      <c r="J8817" s="61"/>
      <c r="K8817" s="61"/>
    </row>
    <row r="8818" spans="1:11">
      <c r="A8818" s="62" t="str">
        <f>IF(Encodage!A8818="","",IF(COUNTIF($A$2:A8817,Encodage!A8818),"",IF(AND(Encodage!A8818&gt;=$G$2,Encodage!A8818&lt;=$H$2),Encodage!B8818,"")))</f>
        <v/>
      </c>
      <c r="B8818" s="62" t="str">
        <f>IF(A8818="","",IF(COUNTIF($A$2:B8817,Encodage!B8818)&gt;0,"",IF(AND(Encodage!B8818&gt;=$G$2,Encodage!A8818&lt;=$H$2),Encodage!C8818,"")))</f>
        <v/>
      </c>
      <c r="C8818" s="62"/>
      <c r="D8818" s="61"/>
      <c r="E8818" s="61"/>
      <c r="F8818" s="61"/>
      <c r="G8818" s="61"/>
      <c r="H8818" s="61"/>
      <c r="I8818" s="61"/>
      <c r="J8818" s="61"/>
      <c r="K8818" s="61"/>
    </row>
    <row r="8819" spans="1:11">
      <c r="A8819" s="62" t="str">
        <f>IF(Encodage!A8819="","",IF(COUNTIF($A$2:A8818,Encodage!A8819),"",IF(AND(Encodage!A8819&gt;=$G$2,Encodage!A8819&lt;=$H$2),Encodage!B8819,"")))</f>
        <v/>
      </c>
      <c r="B8819" s="62" t="str">
        <f>IF(A8819="","",IF(COUNTIF($A$2:B8818,Encodage!B8819)&gt;0,"",IF(AND(Encodage!B8819&gt;=$G$2,Encodage!A8819&lt;=$H$2),Encodage!C8819,"")))</f>
        <v/>
      </c>
      <c r="C8819" s="62"/>
      <c r="D8819" s="61"/>
      <c r="E8819" s="61"/>
      <c r="F8819" s="61"/>
      <c r="G8819" s="61"/>
      <c r="H8819" s="61"/>
      <c r="I8819" s="61"/>
      <c r="J8819" s="61"/>
      <c r="K8819" s="61"/>
    </row>
    <row r="8820" spans="1:11">
      <c r="A8820" s="62" t="str">
        <f>IF(Encodage!A8820="","",IF(COUNTIF($A$2:A8819,Encodage!A8820),"",IF(AND(Encodage!A8820&gt;=$G$2,Encodage!A8820&lt;=$H$2),Encodage!B8820,"")))</f>
        <v/>
      </c>
      <c r="B8820" s="62" t="str">
        <f>IF(A8820="","",IF(COUNTIF($A$2:B8819,Encodage!B8820)&gt;0,"",IF(AND(Encodage!B8820&gt;=$G$2,Encodage!A8820&lt;=$H$2),Encodage!C8820,"")))</f>
        <v/>
      </c>
      <c r="C8820" s="62"/>
      <c r="D8820" s="61"/>
      <c r="E8820" s="61"/>
      <c r="F8820" s="61"/>
      <c r="G8820" s="61"/>
      <c r="H8820" s="61"/>
      <c r="I8820" s="61"/>
      <c r="J8820" s="61"/>
      <c r="K8820" s="61"/>
    </row>
    <row r="8821" spans="1:11">
      <c r="A8821" s="62" t="str">
        <f>IF(Encodage!A8821="","",IF(COUNTIF($A$2:A8820,Encodage!A8821),"",IF(AND(Encodage!A8821&gt;=$G$2,Encodage!A8821&lt;=$H$2),Encodage!B8821,"")))</f>
        <v/>
      </c>
      <c r="B8821" s="62" t="str">
        <f>IF(A8821="","",IF(COUNTIF($A$2:B8820,Encodage!B8821)&gt;0,"",IF(AND(Encodage!B8821&gt;=$G$2,Encodage!A8821&lt;=$H$2),Encodage!C8821,"")))</f>
        <v/>
      </c>
      <c r="C8821" s="62"/>
      <c r="D8821" s="61"/>
      <c r="E8821" s="61"/>
      <c r="F8821" s="61"/>
      <c r="G8821" s="61"/>
      <c r="H8821" s="61"/>
      <c r="I8821" s="61"/>
      <c r="J8821" s="61"/>
      <c r="K8821" s="61"/>
    </row>
    <row r="8822" spans="1:11">
      <c r="A8822" s="62" t="str">
        <f>IF(Encodage!A8822="","",IF(COUNTIF($A$2:A8821,Encodage!A8822),"",IF(AND(Encodage!A8822&gt;=$G$2,Encodage!A8822&lt;=$H$2),Encodage!B8822,"")))</f>
        <v/>
      </c>
      <c r="B8822" s="62" t="str">
        <f>IF(A8822="","",IF(COUNTIF($A$2:B8821,Encodage!B8822)&gt;0,"",IF(AND(Encodage!B8822&gt;=$G$2,Encodage!A8822&lt;=$H$2),Encodage!C8822,"")))</f>
        <v/>
      </c>
      <c r="C8822" s="62"/>
      <c r="D8822" s="61"/>
      <c r="E8822" s="61"/>
      <c r="F8822" s="61"/>
      <c r="G8822" s="61"/>
      <c r="H8822" s="61"/>
      <c r="I8822" s="61"/>
      <c r="J8822" s="61"/>
      <c r="K8822" s="61"/>
    </row>
    <row r="8823" spans="1:11">
      <c r="A8823" s="62" t="str">
        <f>IF(Encodage!A8823="","",IF(COUNTIF($A$2:A8822,Encodage!A8823),"",IF(AND(Encodage!A8823&gt;=$G$2,Encodage!A8823&lt;=$H$2),Encodage!B8823,"")))</f>
        <v/>
      </c>
      <c r="B8823" s="62" t="str">
        <f>IF(A8823="","",IF(COUNTIF($A$2:B8822,Encodage!B8823)&gt;0,"",IF(AND(Encodage!B8823&gt;=$G$2,Encodage!A8823&lt;=$H$2),Encodage!C8823,"")))</f>
        <v/>
      </c>
      <c r="C8823" s="62"/>
      <c r="D8823" s="61"/>
      <c r="E8823" s="61"/>
      <c r="F8823" s="61"/>
      <c r="G8823" s="61"/>
      <c r="H8823" s="61"/>
      <c r="I8823" s="61"/>
      <c r="J8823" s="61"/>
      <c r="K8823" s="61"/>
    </row>
    <row r="8824" spans="1:11">
      <c r="A8824" s="62" t="str">
        <f>IF(Encodage!A8824="","",IF(COUNTIF($A$2:A8823,Encodage!A8824),"",IF(AND(Encodage!A8824&gt;=$G$2,Encodage!A8824&lt;=$H$2),Encodage!B8824,"")))</f>
        <v/>
      </c>
      <c r="B8824" s="62" t="str">
        <f>IF(A8824="","",IF(COUNTIF($A$2:B8823,Encodage!B8824)&gt;0,"",IF(AND(Encodage!B8824&gt;=$G$2,Encodage!A8824&lt;=$H$2),Encodage!C8824,"")))</f>
        <v/>
      </c>
      <c r="C8824" s="62"/>
      <c r="D8824" s="61"/>
      <c r="E8824" s="61"/>
      <c r="F8824" s="61"/>
      <c r="G8824" s="61"/>
      <c r="H8824" s="61"/>
      <c r="I8824" s="61"/>
      <c r="J8824" s="61"/>
      <c r="K8824" s="61"/>
    </row>
    <row r="8825" spans="1:11">
      <c r="A8825" s="62" t="str">
        <f>IF(Encodage!A8825="","",IF(COUNTIF($A$2:A8824,Encodage!A8825),"",IF(AND(Encodage!A8825&gt;=$G$2,Encodage!A8825&lt;=$H$2),Encodage!B8825,"")))</f>
        <v/>
      </c>
      <c r="B8825" s="62" t="str">
        <f>IF(A8825="","",IF(COUNTIF($A$2:B8824,Encodage!B8825)&gt;0,"",IF(AND(Encodage!B8825&gt;=$G$2,Encodage!A8825&lt;=$H$2),Encodage!C8825,"")))</f>
        <v/>
      </c>
      <c r="C8825" s="62"/>
      <c r="D8825" s="61"/>
      <c r="E8825" s="61"/>
      <c r="F8825" s="61"/>
      <c r="G8825" s="61"/>
      <c r="H8825" s="61"/>
      <c r="I8825" s="61"/>
      <c r="J8825" s="61"/>
      <c r="K8825" s="61"/>
    </row>
    <row r="8826" spans="1:11">
      <c r="A8826" s="62" t="str">
        <f>IF(Encodage!A8826="","",IF(COUNTIF($A$2:A8825,Encodage!A8826),"",IF(AND(Encodage!A8826&gt;=$G$2,Encodage!A8826&lt;=$H$2),Encodage!B8826,"")))</f>
        <v/>
      </c>
      <c r="B8826" s="62" t="str">
        <f>IF(A8826="","",IF(COUNTIF($A$2:B8825,Encodage!B8826)&gt;0,"",IF(AND(Encodage!B8826&gt;=$G$2,Encodage!A8826&lt;=$H$2),Encodage!C8826,"")))</f>
        <v/>
      </c>
      <c r="C8826" s="62"/>
      <c r="D8826" s="61"/>
      <c r="E8826" s="61"/>
      <c r="F8826" s="61"/>
      <c r="G8826" s="61"/>
      <c r="H8826" s="61"/>
      <c r="I8826" s="61"/>
      <c r="J8826" s="61"/>
      <c r="K8826" s="61"/>
    </row>
    <row r="8827" spans="1:11">
      <c r="A8827" s="62" t="str">
        <f>IF(Encodage!A8827="","",IF(COUNTIF($A$2:A8826,Encodage!A8827),"",IF(AND(Encodage!A8827&gt;=$G$2,Encodage!A8827&lt;=$H$2),Encodage!B8827,"")))</f>
        <v/>
      </c>
      <c r="B8827" s="62" t="str">
        <f>IF(A8827="","",IF(COUNTIF($A$2:B8826,Encodage!B8827)&gt;0,"",IF(AND(Encodage!B8827&gt;=$G$2,Encodage!A8827&lt;=$H$2),Encodage!C8827,"")))</f>
        <v/>
      </c>
      <c r="C8827" s="62"/>
      <c r="D8827" s="61"/>
      <c r="E8827" s="61"/>
      <c r="F8827" s="61"/>
      <c r="G8827" s="61"/>
      <c r="H8827" s="61"/>
      <c r="I8827" s="61"/>
      <c r="J8827" s="61"/>
      <c r="K8827" s="61"/>
    </row>
    <row r="8828" spans="1:11">
      <c r="A8828" s="62" t="str">
        <f>IF(Encodage!A8828="","",IF(COUNTIF($A$2:A8827,Encodage!A8828),"",IF(AND(Encodage!A8828&gt;=$G$2,Encodage!A8828&lt;=$H$2),Encodage!B8828,"")))</f>
        <v/>
      </c>
      <c r="B8828" s="62" t="str">
        <f>IF(A8828="","",IF(COUNTIF($A$2:B8827,Encodage!B8828)&gt;0,"",IF(AND(Encodage!B8828&gt;=$G$2,Encodage!A8828&lt;=$H$2),Encodage!C8828,"")))</f>
        <v/>
      </c>
      <c r="C8828" s="62"/>
      <c r="D8828" s="61"/>
      <c r="E8828" s="61"/>
      <c r="F8828" s="61"/>
      <c r="G8828" s="61"/>
      <c r="H8828" s="61"/>
      <c r="I8828" s="61"/>
      <c r="J8828" s="61"/>
      <c r="K8828" s="61"/>
    </row>
    <row r="8829" spans="1:11">
      <c r="A8829" s="62" t="str">
        <f>IF(Encodage!A8829="","",IF(COUNTIF($A$2:A8828,Encodage!A8829),"",IF(AND(Encodage!A8829&gt;=$G$2,Encodage!A8829&lt;=$H$2),Encodage!B8829,"")))</f>
        <v/>
      </c>
      <c r="B8829" s="62" t="str">
        <f>IF(A8829="","",IF(COUNTIF($A$2:B8828,Encodage!B8829)&gt;0,"",IF(AND(Encodage!B8829&gt;=$G$2,Encodage!A8829&lt;=$H$2),Encodage!C8829,"")))</f>
        <v/>
      </c>
      <c r="C8829" s="62"/>
      <c r="D8829" s="61"/>
      <c r="E8829" s="61"/>
      <c r="F8829" s="61"/>
      <c r="G8829" s="61"/>
      <c r="H8829" s="61"/>
      <c r="I8829" s="61"/>
      <c r="J8829" s="61"/>
      <c r="K8829" s="61"/>
    </row>
    <row r="8830" spans="1:11">
      <c r="A8830" s="62" t="str">
        <f>IF(Encodage!A8830="","",IF(COUNTIF($A$2:A8829,Encodage!A8830),"",IF(AND(Encodage!A8830&gt;=$G$2,Encodage!A8830&lt;=$H$2),Encodage!B8830,"")))</f>
        <v/>
      </c>
      <c r="B8830" s="62" t="str">
        <f>IF(A8830="","",IF(COUNTIF($A$2:B8829,Encodage!B8830)&gt;0,"",IF(AND(Encodage!B8830&gt;=$G$2,Encodage!A8830&lt;=$H$2),Encodage!C8830,"")))</f>
        <v/>
      </c>
      <c r="C8830" s="62"/>
      <c r="D8830" s="61"/>
      <c r="E8830" s="61"/>
      <c r="F8830" s="61"/>
      <c r="G8830" s="61"/>
      <c r="H8830" s="61"/>
      <c r="I8830" s="61"/>
      <c r="J8830" s="61"/>
      <c r="K8830" s="61"/>
    </row>
    <row r="8831" spans="1:11">
      <c r="A8831" s="62" t="str">
        <f>IF(Encodage!A8831="","",IF(COUNTIF($A$2:A8830,Encodage!A8831),"",IF(AND(Encodage!A8831&gt;=$G$2,Encodage!A8831&lt;=$H$2),Encodage!B8831,"")))</f>
        <v/>
      </c>
      <c r="B8831" s="62" t="str">
        <f>IF(A8831="","",IF(COUNTIF($A$2:B8830,Encodage!B8831)&gt;0,"",IF(AND(Encodage!B8831&gt;=$G$2,Encodage!A8831&lt;=$H$2),Encodage!C8831,"")))</f>
        <v/>
      </c>
      <c r="C8831" s="62"/>
      <c r="D8831" s="61"/>
      <c r="E8831" s="61"/>
      <c r="F8831" s="61"/>
      <c r="G8831" s="61"/>
      <c r="H8831" s="61"/>
      <c r="I8831" s="61"/>
      <c r="J8831" s="61"/>
      <c r="K8831" s="61"/>
    </row>
    <row r="8832" spans="1:11">
      <c r="A8832" s="62" t="str">
        <f>IF(Encodage!A8832="","",IF(COUNTIF($A$2:A8831,Encodage!A8832),"",IF(AND(Encodage!A8832&gt;=$G$2,Encodage!A8832&lt;=$H$2),Encodage!B8832,"")))</f>
        <v/>
      </c>
      <c r="B8832" s="62" t="str">
        <f>IF(A8832="","",IF(COUNTIF($A$2:B8831,Encodage!B8832)&gt;0,"",IF(AND(Encodage!B8832&gt;=$G$2,Encodage!A8832&lt;=$H$2),Encodage!C8832,"")))</f>
        <v/>
      </c>
      <c r="C8832" s="62"/>
      <c r="D8832" s="61"/>
      <c r="E8832" s="61"/>
      <c r="F8832" s="61"/>
      <c r="G8832" s="61"/>
      <c r="H8832" s="61"/>
      <c r="I8832" s="61"/>
      <c r="J8832" s="61"/>
      <c r="K8832" s="61"/>
    </row>
    <row r="8833" spans="1:11">
      <c r="A8833" s="62" t="str">
        <f>IF(Encodage!A8833="","",IF(COUNTIF($A$2:A8832,Encodage!A8833),"",IF(AND(Encodage!A8833&gt;=$G$2,Encodage!A8833&lt;=$H$2),Encodage!B8833,"")))</f>
        <v/>
      </c>
      <c r="B8833" s="62" t="str">
        <f>IF(A8833="","",IF(COUNTIF($A$2:B8832,Encodage!B8833)&gt;0,"",IF(AND(Encodage!B8833&gt;=$G$2,Encodage!A8833&lt;=$H$2),Encodage!C8833,"")))</f>
        <v/>
      </c>
      <c r="C8833" s="62"/>
      <c r="D8833" s="61"/>
      <c r="E8833" s="61"/>
      <c r="F8833" s="61"/>
      <c r="G8833" s="61"/>
      <c r="H8833" s="61"/>
      <c r="I8833" s="61"/>
      <c r="J8833" s="61"/>
      <c r="K8833" s="61"/>
    </row>
    <row r="8834" spans="1:11">
      <c r="A8834" s="62" t="str">
        <f>IF(Encodage!A8834="","",IF(COUNTIF($A$2:A8833,Encodage!A8834),"",IF(AND(Encodage!A8834&gt;=$G$2,Encodage!A8834&lt;=$H$2),Encodage!B8834,"")))</f>
        <v/>
      </c>
      <c r="B8834" s="62" t="str">
        <f>IF(A8834="","",IF(COUNTIF($A$2:B8833,Encodage!B8834)&gt;0,"",IF(AND(Encodage!B8834&gt;=$G$2,Encodage!A8834&lt;=$H$2),Encodage!C8834,"")))</f>
        <v/>
      </c>
      <c r="C8834" s="62"/>
      <c r="D8834" s="61"/>
      <c r="E8834" s="61"/>
      <c r="F8834" s="61"/>
      <c r="G8834" s="61"/>
      <c r="H8834" s="61"/>
      <c r="I8834" s="61"/>
      <c r="J8834" s="61"/>
      <c r="K8834" s="61"/>
    </row>
    <row r="8835" spans="1:11">
      <c r="A8835" s="62" t="str">
        <f>IF(Encodage!A8835="","",IF(COUNTIF($A$2:A8834,Encodage!A8835),"",IF(AND(Encodage!A8835&gt;=$G$2,Encodage!A8835&lt;=$H$2),Encodage!B8835,"")))</f>
        <v/>
      </c>
      <c r="B8835" s="62" t="str">
        <f>IF(A8835="","",IF(COUNTIF($A$2:B8834,Encodage!B8835)&gt;0,"",IF(AND(Encodage!B8835&gt;=$G$2,Encodage!A8835&lt;=$H$2),Encodage!C8835,"")))</f>
        <v/>
      </c>
      <c r="C8835" s="62"/>
      <c r="D8835" s="61"/>
      <c r="E8835" s="61"/>
      <c r="F8835" s="61"/>
      <c r="G8835" s="61"/>
      <c r="H8835" s="61"/>
      <c r="I8835" s="61"/>
      <c r="J8835" s="61"/>
      <c r="K8835" s="61"/>
    </row>
    <row r="8836" spans="1:11">
      <c r="A8836" s="62" t="str">
        <f>IF(Encodage!A8836="","",IF(COUNTIF($A$2:A8835,Encodage!A8836),"",IF(AND(Encodage!A8836&gt;=$G$2,Encodage!A8836&lt;=$H$2),Encodage!B8836,"")))</f>
        <v/>
      </c>
      <c r="B8836" s="62" t="str">
        <f>IF(A8836="","",IF(COUNTIF($A$2:B8835,Encodage!B8836)&gt;0,"",IF(AND(Encodage!B8836&gt;=$G$2,Encodage!A8836&lt;=$H$2),Encodage!C8836,"")))</f>
        <v/>
      </c>
      <c r="C8836" s="62"/>
      <c r="D8836" s="61"/>
      <c r="E8836" s="61"/>
      <c r="F8836" s="61"/>
      <c r="G8836" s="61"/>
      <c r="H8836" s="61"/>
      <c r="I8836" s="61"/>
      <c r="J8836" s="61"/>
      <c r="K8836" s="61"/>
    </row>
    <row r="8837" spans="1:11">
      <c r="A8837" s="62" t="str">
        <f>IF(Encodage!A8837="","",IF(COUNTIF($A$2:A8836,Encodage!A8837),"",IF(AND(Encodage!A8837&gt;=$G$2,Encodage!A8837&lt;=$H$2),Encodage!B8837,"")))</f>
        <v/>
      </c>
      <c r="B8837" s="62" t="str">
        <f>IF(A8837="","",IF(COUNTIF($A$2:B8836,Encodage!B8837)&gt;0,"",IF(AND(Encodage!B8837&gt;=$G$2,Encodage!A8837&lt;=$H$2),Encodage!C8837,"")))</f>
        <v/>
      </c>
      <c r="C8837" s="62"/>
      <c r="D8837" s="61"/>
      <c r="E8837" s="61"/>
      <c r="F8837" s="61"/>
      <c r="G8837" s="61"/>
      <c r="H8837" s="61"/>
      <c r="I8837" s="61"/>
      <c r="J8837" s="61"/>
      <c r="K8837" s="61"/>
    </row>
    <row r="8838" spans="1:11">
      <c r="A8838" s="62" t="str">
        <f>IF(Encodage!A8838="","",IF(COUNTIF($A$2:A8837,Encodage!A8838),"",IF(AND(Encodage!A8838&gt;=$G$2,Encodage!A8838&lt;=$H$2),Encodage!B8838,"")))</f>
        <v/>
      </c>
      <c r="B8838" s="62" t="str">
        <f>IF(A8838="","",IF(COUNTIF($A$2:B8837,Encodage!B8838)&gt;0,"",IF(AND(Encodage!B8838&gt;=$G$2,Encodage!A8838&lt;=$H$2),Encodage!C8838,"")))</f>
        <v/>
      </c>
      <c r="C8838" s="62"/>
      <c r="D8838" s="61"/>
      <c r="E8838" s="61"/>
      <c r="F8838" s="61"/>
      <c r="G8838" s="61"/>
      <c r="H8838" s="61"/>
      <c r="I8838" s="61"/>
      <c r="J8838" s="61"/>
      <c r="K8838" s="61"/>
    </row>
    <row r="8839" spans="1:11">
      <c r="A8839" s="62" t="str">
        <f>IF(Encodage!A8839="","",IF(COUNTIF($A$2:A8838,Encodage!A8839),"",IF(AND(Encodage!A8839&gt;=$G$2,Encodage!A8839&lt;=$H$2),Encodage!B8839,"")))</f>
        <v/>
      </c>
      <c r="B8839" s="62" t="str">
        <f>IF(A8839="","",IF(COUNTIF($A$2:B8838,Encodage!B8839)&gt;0,"",IF(AND(Encodage!B8839&gt;=$G$2,Encodage!A8839&lt;=$H$2),Encodage!C8839,"")))</f>
        <v/>
      </c>
      <c r="C8839" s="62"/>
      <c r="D8839" s="61"/>
      <c r="E8839" s="61"/>
      <c r="F8839" s="61"/>
      <c r="G8839" s="61"/>
      <c r="H8839" s="61"/>
      <c r="I8839" s="61"/>
      <c r="J8839" s="61"/>
      <c r="K8839" s="61"/>
    </row>
    <row r="8840" spans="1:11">
      <c r="A8840" s="62" t="str">
        <f>IF(Encodage!A8840="","",IF(COUNTIF($A$2:A8839,Encodage!A8840),"",IF(AND(Encodage!A8840&gt;=$G$2,Encodage!A8840&lt;=$H$2),Encodage!B8840,"")))</f>
        <v/>
      </c>
      <c r="B8840" s="62" t="str">
        <f>IF(A8840="","",IF(COUNTIF($A$2:B8839,Encodage!B8840)&gt;0,"",IF(AND(Encodage!B8840&gt;=$G$2,Encodage!A8840&lt;=$H$2),Encodage!C8840,"")))</f>
        <v/>
      </c>
      <c r="C8840" s="62"/>
      <c r="D8840" s="61"/>
      <c r="E8840" s="61"/>
      <c r="F8840" s="61"/>
      <c r="G8840" s="61"/>
      <c r="H8840" s="61"/>
      <c r="I8840" s="61"/>
      <c r="J8840" s="61"/>
      <c r="K8840" s="61"/>
    </row>
    <row r="8841" spans="1:11">
      <c r="A8841" s="62" t="str">
        <f>IF(Encodage!A8841="","",IF(COUNTIF($A$2:A8840,Encodage!A8841),"",IF(AND(Encodage!A8841&gt;=$G$2,Encodage!A8841&lt;=$H$2),Encodage!B8841,"")))</f>
        <v/>
      </c>
      <c r="B8841" s="62" t="str">
        <f>IF(A8841="","",IF(COUNTIF($A$2:B8840,Encodage!B8841)&gt;0,"",IF(AND(Encodage!B8841&gt;=$G$2,Encodage!A8841&lt;=$H$2),Encodage!C8841,"")))</f>
        <v/>
      </c>
      <c r="C8841" s="62"/>
      <c r="D8841" s="61"/>
      <c r="E8841" s="61"/>
      <c r="F8841" s="61"/>
      <c r="G8841" s="61"/>
      <c r="H8841" s="61"/>
      <c r="I8841" s="61"/>
      <c r="J8841" s="61"/>
      <c r="K8841" s="61"/>
    </row>
    <row r="8842" spans="1:11">
      <c r="A8842" s="62" t="str">
        <f>IF(Encodage!A8842="","",IF(COUNTIF($A$2:A8841,Encodage!A8842),"",IF(AND(Encodage!A8842&gt;=$G$2,Encodage!A8842&lt;=$H$2),Encodage!B8842,"")))</f>
        <v/>
      </c>
      <c r="B8842" s="62" t="str">
        <f>IF(A8842="","",IF(COUNTIF($A$2:B8841,Encodage!B8842)&gt;0,"",IF(AND(Encodage!B8842&gt;=$G$2,Encodage!A8842&lt;=$H$2),Encodage!C8842,"")))</f>
        <v/>
      </c>
      <c r="C8842" s="62"/>
      <c r="D8842" s="61"/>
      <c r="E8842" s="61"/>
      <c r="F8842" s="61"/>
      <c r="G8842" s="61"/>
      <c r="H8842" s="61"/>
      <c r="I8842" s="61"/>
      <c r="J8842" s="61"/>
      <c r="K8842" s="61"/>
    </row>
    <row r="8843" spans="1:11">
      <c r="A8843" s="62" t="str">
        <f>IF(Encodage!A8843="","",IF(COUNTIF($A$2:A8842,Encodage!A8843),"",IF(AND(Encodage!A8843&gt;=$G$2,Encodage!A8843&lt;=$H$2),Encodage!B8843,"")))</f>
        <v/>
      </c>
      <c r="B8843" s="62" t="str">
        <f>IF(A8843="","",IF(COUNTIF($A$2:B8842,Encodage!B8843)&gt;0,"",IF(AND(Encodage!B8843&gt;=$G$2,Encodage!A8843&lt;=$H$2),Encodage!C8843,"")))</f>
        <v/>
      </c>
      <c r="C8843" s="62"/>
      <c r="D8843" s="61"/>
      <c r="E8843" s="61"/>
      <c r="F8843" s="61"/>
      <c r="G8843" s="61"/>
      <c r="H8843" s="61"/>
      <c r="I8843" s="61"/>
      <c r="J8843" s="61"/>
      <c r="K8843" s="61"/>
    </row>
    <row r="8844" spans="1:11">
      <c r="A8844" s="62" t="str">
        <f>IF(Encodage!A8844="","",IF(COUNTIF($A$2:A8843,Encodage!A8844),"",IF(AND(Encodage!A8844&gt;=$G$2,Encodage!A8844&lt;=$H$2),Encodage!B8844,"")))</f>
        <v/>
      </c>
      <c r="B8844" s="62" t="str">
        <f>IF(A8844="","",IF(COUNTIF($A$2:B8843,Encodage!B8844)&gt;0,"",IF(AND(Encodage!B8844&gt;=$G$2,Encodage!A8844&lt;=$H$2),Encodage!C8844,"")))</f>
        <v/>
      </c>
      <c r="C8844" s="62"/>
      <c r="D8844" s="61"/>
      <c r="E8844" s="61"/>
      <c r="F8844" s="61"/>
      <c r="G8844" s="61"/>
      <c r="H8844" s="61"/>
      <c r="I8844" s="61"/>
      <c r="J8844" s="61"/>
      <c r="K8844" s="61"/>
    </row>
    <row r="8845" spans="1:11">
      <c r="A8845" s="62" t="str">
        <f>IF(Encodage!A8845="","",IF(COUNTIF($A$2:A8844,Encodage!A8845),"",IF(AND(Encodage!A8845&gt;=$G$2,Encodage!A8845&lt;=$H$2),Encodage!B8845,"")))</f>
        <v/>
      </c>
      <c r="B8845" s="62" t="str">
        <f>IF(A8845="","",IF(COUNTIF($A$2:B8844,Encodage!B8845)&gt;0,"",IF(AND(Encodage!B8845&gt;=$G$2,Encodage!A8845&lt;=$H$2),Encodage!C8845,"")))</f>
        <v/>
      </c>
      <c r="C8845" s="62"/>
      <c r="D8845" s="61"/>
      <c r="E8845" s="61"/>
      <c r="F8845" s="61"/>
      <c r="G8845" s="61"/>
      <c r="H8845" s="61"/>
      <c r="I8845" s="61"/>
      <c r="J8845" s="61"/>
      <c r="K8845" s="61"/>
    </row>
    <row r="8846" spans="1:11">
      <c r="A8846" s="62" t="str">
        <f>IF(Encodage!A8846="","",IF(COUNTIF($A$2:A8845,Encodage!A8846),"",IF(AND(Encodage!A8846&gt;=$G$2,Encodage!A8846&lt;=$H$2),Encodage!B8846,"")))</f>
        <v/>
      </c>
      <c r="B8846" s="62" t="str">
        <f>IF(A8846="","",IF(COUNTIF($A$2:B8845,Encodage!B8846)&gt;0,"",IF(AND(Encodage!B8846&gt;=$G$2,Encodage!A8846&lt;=$H$2),Encodage!C8846,"")))</f>
        <v/>
      </c>
      <c r="C8846" s="62"/>
      <c r="D8846" s="61"/>
      <c r="E8846" s="61"/>
      <c r="F8846" s="61"/>
      <c r="G8846" s="61"/>
      <c r="H8846" s="61"/>
      <c r="I8846" s="61"/>
      <c r="J8846" s="61"/>
      <c r="K8846" s="61"/>
    </row>
    <row r="8847" spans="1:11">
      <c r="A8847" s="62" t="str">
        <f>IF(Encodage!A8847="","",IF(COUNTIF($A$2:A8846,Encodage!A8847),"",IF(AND(Encodage!A8847&gt;=$G$2,Encodage!A8847&lt;=$H$2),Encodage!B8847,"")))</f>
        <v/>
      </c>
      <c r="B8847" s="62" t="str">
        <f>IF(A8847="","",IF(COUNTIF($A$2:B8846,Encodage!B8847)&gt;0,"",IF(AND(Encodage!B8847&gt;=$G$2,Encodage!A8847&lt;=$H$2),Encodage!C8847,"")))</f>
        <v/>
      </c>
      <c r="C8847" s="62"/>
      <c r="D8847" s="61"/>
      <c r="E8847" s="61"/>
      <c r="F8847" s="61"/>
      <c r="G8847" s="61"/>
      <c r="H8847" s="61"/>
      <c r="I8847" s="61"/>
      <c r="J8847" s="61"/>
      <c r="K8847" s="61"/>
    </row>
    <row r="8848" spans="1:11">
      <c r="A8848" s="62" t="str">
        <f>IF(Encodage!A8848="","",IF(COUNTIF($A$2:A8847,Encodage!A8848),"",IF(AND(Encodage!A8848&gt;=$G$2,Encodage!A8848&lt;=$H$2),Encodage!B8848,"")))</f>
        <v/>
      </c>
      <c r="B8848" s="62" t="str">
        <f>IF(A8848="","",IF(COUNTIF($A$2:B8847,Encodage!B8848)&gt;0,"",IF(AND(Encodage!B8848&gt;=$G$2,Encodage!A8848&lt;=$H$2),Encodage!C8848,"")))</f>
        <v/>
      </c>
      <c r="C8848" s="62"/>
      <c r="D8848" s="61"/>
      <c r="E8848" s="61"/>
      <c r="F8848" s="61"/>
      <c r="G8848" s="61"/>
      <c r="H8848" s="61"/>
      <c r="I8848" s="61"/>
      <c r="J8848" s="61"/>
      <c r="K8848" s="61"/>
    </row>
    <row r="8849" spans="1:11">
      <c r="A8849" s="62" t="str">
        <f>IF(Encodage!A8849="","",IF(COUNTIF($A$2:A8848,Encodage!A8849),"",IF(AND(Encodage!A8849&gt;=$G$2,Encodage!A8849&lt;=$H$2),Encodage!B8849,"")))</f>
        <v/>
      </c>
      <c r="B8849" s="62" t="str">
        <f>IF(A8849="","",IF(COUNTIF($A$2:B8848,Encodage!B8849)&gt;0,"",IF(AND(Encodage!B8849&gt;=$G$2,Encodage!A8849&lt;=$H$2),Encodage!C8849,"")))</f>
        <v/>
      </c>
      <c r="C8849" s="62"/>
      <c r="D8849" s="61"/>
      <c r="E8849" s="61"/>
      <c r="F8849" s="61"/>
      <c r="G8849" s="61"/>
      <c r="H8849" s="61"/>
      <c r="I8849" s="61"/>
      <c r="J8849" s="61"/>
      <c r="K8849" s="61"/>
    </row>
    <row r="8850" spans="1:11">
      <c r="A8850" s="62" t="str">
        <f>IF(Encodage!A8850="","",IF(COUNTIF($A$2:A8849,Encodage!A8850),"",IF(AND(Encodage!A8850&gt;=$G$2,Encodage!A8850&lt;=$H$2),Encodage!B8850,"")))</f>
        <v/>
      </c>
      <c r="B8850" s="62" t="str">
        <f>IF(A8850="","",IF(COUNTIF($A$2:B8849,Encodage!B8850)&gt;0,"",IF(AND(Encodage!B8850&gt;=$G$2,Encodage!A8850&lt;=$H$2),Encodage!C8850,"")))</f>
        <v/>
      </c>
      <c r="C8850" s="62"/>
      <c r="D8850" s="61"/>
      <c r="E8850" s="61"/>
      <c r="F8850" s="61"/>
      <c r="G8850" s="61"/>
      <c r="H8850" s="61"/>
      <c r="I8850" s="61"/>
      <c r="J8850" s="61"/>
      <c r="K8850" s="61"/>
    </row>
    <row r="8851" spans="1:11">
      <c r="A8851" s="62" t="str">
        <f>IF(Encodage!A8851="","",IF(COUNTIF($A$2:A8850,Encodage!A8851),"",IF(AND(Encodage!A8851&gt;=$G$2,Encodage!A8851&lt;=$H$2),Encodage!B8851,"")))</f>
        <v/>
      </c>
      <c r="B8851" s="62" t="str">
        <f>IF(A8851="","",IF(COUNTIF($A$2:B8850,Encodage!B8851)&gt;0,"",IF(AND(Encodage!B8851&gt;=$G$2,Encodage!A8851&lt;=$H$2),Encodage!C8851,"")))</f>
        <v/>
      </c>
      <c r="C8851" s="62"/>
      <c r="D8851" s="61"/>
      <c r="E8851" s="61"/>
      <c r="F8851" s="61"/>
      <c r="G8851" s="61"/>
      <c r="H8851" s="61"/>
      <c r="I8851" s="61"/>
      <c r="J8851" s="61"/>
      <c r="K8851" s="61"/>
    </row>
    <row r="8852" spans="1:11">
      <c r="A8852" s="62" t="str">
        <f>IF(Encodage!A8852="","",IF(COUNTIF($A$2:A8851,Encodage!A8852),"",IF(AND(Encodage!A8852&gt;=$G$2,Encodage!A8852&lt;=$H$2),Encodage!B8852,"")))</f>
        <v/>
      </c>
      <c r="B8852" s="62" t="str">
        <f>IF(A8852="","",IF(COUNTIF($A$2:B8851,Encodage!B8852)&gt;0,"",IF(AND(Encodage!B8852&gt;=$G$2,Encodage!A8852&lt;=$H$2),Encodage!C8852,"")))</f>
        <v/>
      </c>
      <c r="C8852" s="62"/>
      <c r="D8852" s="61"/>
      <c r="E8852" s="61"/>
      <c r="F8852" s="61"/>
      <c r="G8852" s="61"/>
      <c r="H8852" s="61"/>
      <c r="I8852" s="61"/>
      <c r="J8852" s="61"/>
      <c r="K8852" s="61"/>
    </row>
    <row r="8853" spans="1:11">
      <c r="A8853" s="62" t="str">
        <f>IF(Encodage!A8853="","",IF(COUNTIF($A$2:A8852,Encodage!A8853),"",IF(AND(Encodage!A8853&gt;=$G$2,Encodage!A8853&lt;=$H$2),Encodage!B8853,"")))</f>
        <v/>
      </c>
      <c r="B8853" s="62" t="str">
        <f>IF(A8853="","",IF(COUNTIF($A$2:B8852,Encodage!B8853)&gt;0,"",IF(AND(Encodage!B8853&gt;=$G$2,Encodage!A8853&lt;=$H$2),Encodage!C8853,"")))</f>
        <v/>
      </c>
      <c r="C8853" s="62"/>
      <c r="D8853" s="61"/>
      <c r="E8853" s="61"/>
      <c r="F8853" s="61"/>
      <c r="G8853" s="61"/>
      <c r="H8853" s="61"/>
      <c r="I8853" s="61"/>
      <c r="J8853" s="61"/>
      <c r="K8853" s="61"/>
    </row>
    <row r="8854" spans="1:11">
      <c r="A8854" s="62" t="str">
        <f>IF(Encodage!A8854="","",IF(COUNTIF($A$2:A8853,Encodage!A8854),"",IF(AND(Encodage!A8854&gt;=$G$2,Encodage!A8854&lt;=$H$2),Encodage!B8854,"")))</f>
        <v/>
      </c>
      <c r="B8854" s="62" t="str">
        <f>IF(A8854="","",IF(COUNTIF($A$2:B8853,Encodage!B8854)&gt;0,"",IF(AND(Encodage!B8854&gt;=$G$2,Encodage!A8854&lt;=$H$2),Encodage!C8854,"")))</f>
        <v/>
      </c>
      <c r="C8854" s="62"/>
      <c r="D8854" s="61"/>
      <c r="E8854" s="61"/>
      <c r="F8854" s="61"/>
      <c r="G8854" s="61"/>
      <c r="H8854" s="61"/>
      <c r="I8854" s="61"/>
      <c r="J8854" s="61"/>
      <c r="K8854" s="61"/>
    </row>
    <row r="8855" spans="1:11">
      <c r="A8855" s="62" t="str">
        <f>IF(Encodage!A8855="","",IF(COUNTIF($A$2:A8854,Encodage!A8855),"",IF(AND(Encodage!A8855&gt;=$G$2,Encodage!A8855&lt;=$H$2),Encodage!B8855,"")))</f>
        <v/>
      </c>
      <c r="B8855" s="62" t="str">
        <f>IF(A8855="","",IF(COUNTIF($A$2:B8854,Encodage!B8855)&gt;0,"",IF(AND(Encodage!B8855&gt;=$G$2,Encodage!A8855&lt;=$H$2),Encodage!C8855,"")))</f>
        <v/>
      </c>
      <c r="C8855" s="62"/>
      <c r="D8855" s="61"/>
      <c r="E8855" s="61"/>
      <c r="F8855" s="61"/>
      <c r="G8855" s="61"/>
      <c r="H8855" s="61"/>
      <c r="I8855" s="61"/>
      <c r="J8855" s="61"/>
      <c r="K8855" s="61"/>
    </row>
    <row r="8856" spans="1:11">
      <c r="A8856" s="62" t="str">
        <f>IF(Encodage!A8856="","",IF(COUNTIF($A$2:A8855,Encodage!A8856),"",IF(AND(Encodage!A8856&gt;=$G$2,Encodage!A8856&lt;=$H$2),Encodage!B8856,"")))</f>
        <v/>
      </c>
      <c r="B8856" s="62" t="str">
        <f>IF(A8856="","",IF(COUNTIF($A$2:B8855,Encodage!B8856)&gt;0,"",IF(AND(Encodage!B8856&gt;=$G$2,Encodage!A8856&lt;=$H$2),Encodage!C8856,"")))</f>
        <v/>
      </c>
      <c r="C8856" s="62"/>
      <c r="D8856" s="61"/>
      <c r="E8856" s="61"/>
      <c r="F8856" s="61"/>
      <c r="G8856" s="61"/>
      <c r="H8856" s="61"/>
      <c r="I8856" s="61"/>
      <c r="J8856" s="61"/>
      <c r="K8856" s="61"/>
    </row>
    <row r="8857" spans="1:11">
      <c r="A8857" s="62" t="str">
        <f>IF(Encodage!A8857="","",IF(COUNTIF($A$2:A8856,Encodage!A8857),"",IF(AND(Encodage!A8857&gt;=$G$2,Encodage!A8857&lt;=$H$2),Encodage!B8857,"")))</f>
        <v/>
      </c>
      <c r="B8857" s="62" t="str">
        <f>IF(A8857="","",IF(COUNTIF($A$2:B8856,Encodage!B8857)&gt;0,"",IF(AND(Encodage!B8857&gt;=$G$2,Encodage!A8857&lt;=$H$2),Encodage!C8857,"")))</f>
        <v/>
      </c>
      <c r="C8857" s="62"/>
      <c r="D8857" s="61"/>
      <c r="E8857" s="61"/>
      <c r="F8857" s="61"/>
      <c r="G8857" s="61"/>
      <c r="H8857" s="61"/>
      <c r="I8857" s="61"/>
      <c r="J8857" s="61"/>
      <c r="K8857" s="61"/>
    </row>
    <row r="8858" spans="1:11">
      <c r="A8858" s="62" t="str">
        <f>IF(Encodage!A8858="","",IF(COUNTIF($A$2:A8857,Encodage!A8858),"",IF(AND(Encodage!A8858&gt;=$G$2,Encodage!A8858&lt;=$H$2),Encodage!B8858,"")))</f>
        <v/>
      </c>
      <c r="B8858" s="62" t="str">
        <f>IF(A8858="","",IF(COUNTIF($A$2:B8857,Encodage!B8858)&gt;0,"",IF(AND(Encodage!B8858&gt;=$G$2,Encodage!A8858&lt;=$H$2),Encodage!C8858,"")))</f>
        <v/>
      </c>
      <c r="C8858" s="62"/>
      <c r="D8858" s="61"/>
      <c r="E8858" s="61"/>
      <c r="F8858" s="61"/>
      <c r="G8858" s="61"/>
      <c r="H8858" s="61"/>
      <c r="I8858" s="61"/>
      <c r="J8858" s="61"/>
      <c r="K8858" s="61"/>
    </row>
    <row r="8859" spans="1:11">
      <c r="A8859" s="62" t="str">
        <f>IF(Encodage!A8859="","",IF(COUNTIF($A$2:A8858,Encodage!A8859),"",IF(AND(Encodage!A8859&gt;=$G$2,Encodage!A8859&lt;=$H$2),Encodage!B8859,"")))</f>
        <v/>
      </c>
      <c r="B8859" s="62" t="str">
        <f>IF(A8859="","",IF(COUNTIF($A$2:B8858,Encodage!B8859)&gt;0,"",IF(AND(Encodage!B8859&gt;=$G$2,Encodage!A8859&lt;=$H$2),Encodage!C8859,"")))</f>
        <v/>
      </c>
      <c r="C8859" s="62"/>
      <c r="D8859" s="61"/>
      <c r="E8859" s="61"/>
      <c r="F8859" s="61"/>
      <c r="G8859" s="61"/>
      <c r="H8859" s="61"/>
      <c r="I8859" s="61"/>
      <c r="J8859" s="61"/>
      <c r="K8859" s="61"/>
    </row>
    <row r="8860" spans="1:11">
      <c r="A8860" s="62" t="str">
        <f>IF(Encodage!A8860="","",IF(COUNTIF($A$2:A8859,Encodage!A8860),"",IF(AND(Encodage!A8860&gt;=$G$2,Encodage!A8860&lt;=$H$2),Encodage!B8860,"")))</f>
        <v/>
      </c>
      <c r="B8860" s="62" t="str">
        <f>IF(A8860="","",IF(COUNTIF($A$2:B8859,Encodage!B8860)&gt;0,"",IF(AND(Encodage!B8860&gt;=$G$2,Encodage!A8860&lt;=$H$2),Encodage!C8860,"")))</f>
        <v/>
      </c>
      <c r="C8860" s="62"/>
      <c r="D8860" s="61"/>
      <c r="E8860" s="61"/>
      <c r="F8860" s="61"/>
      <c r="G8860" s="61"/>
      <c r="H8860" s="61"/>
      <c r="I8860" s="61"/>
      <c r="J8860" s="61"/>
      <c r="K8860" s="61"/>
    </row>
    <row r="8861" spans="1:11">
      <c r="A8861" s="62" t="str">
        <f>IF(Encodage!A8861="","",IF(COUNTIF($A$2:A8860,Encodage!A8861),"",IF(AND(Encodage!A8861&gt;=$G$2,Encodage!A8861&lt;=$H$2),Encodage!B8861,"")))</f>
        <v/>
      </c>
      <c r="B8861" s="62" t="str">
        <f>IF(A8861="","",IF(COUNTIF($A$2:B8860,Encodage!B8861)&gt;0,"",IF(AND(Encodage!B8861&gt;=$G$2,Encodage!A8861&lt;=$H$2),Encodage!C8861,"")))</f>
        <v/>
      </c>
      <c r="C8861" s="62"/>
      <c r="D8861" s="61"/>
      <c r="E8861" s="61"/>
      <c r="F8861" s="61"/>
      <c r="G8861" s="61"/>
      <c r="H8861" s="61"/>
      <c r="I8861" s="61"/>
      <c r="J8861" s="61"/>
      <c r="K8861" s="61"/>
    </row>
    <row r="8862" spans="1:11">
      <c r="A8862" s="62" t="str">
        <f>IF(Encodage!A8862="","",IF(COUNTIF($A$2:A8861,Encodage!A8862),"",IF(AND(Encodage!A8862&gt;=$G$2,Encodage!A8862&lt;=$H$2),Encodage!B8862,"")))</f>
        <v/>
      </c>
      <c r="B8862" s="62" t="str">
        <f>IF(A8862="","",IF(COUNTIF($A$2:B8861,Encodage!B8862)&gt;0,"",IF(AND(Encodage!B8862&gt;=$G$2,Encodage!A8862&lt;=$H$2),Encodage!C8862,"")))</f>
        <v/>
      </c>
      <c r="C8862" s="62"/>
      <c r="D8862" s="61"/>
      <c r="E8862" s="61"/>
      <c r="F8862" s="61"/>
      <c r="G8862" s="61"/>
      <c r="H8862" s="61"/>
      <c r="I8862" s="61"/>
      <c r="J8862" s="61"/>
      <c r="K8862" s="61"/>
    </row>
    <row r="8863" spans="1:11">
      <c r="A8863" s="62" t="str">
        <f>IF(Encodage!A8863="","",IF(COUNTIF($A$2:A8862,Encodage!A8863),"",IF(AND(Encodage!A8863&gt;=$G$2,Encodage!A8863&lt;=$H$2),Encodage!B8863,"")))</f>
        <v/>
      </c>
      <c r="B8863" s="62" t="str">
        <f>IF(A8863="","",IF(COUNTIF($A$2:B8862,Encodage!B8863)&gt;0,"",IF(AND(Encodage!B8863&gt;=$G$2,Encodage!A8863&lt;=$H$2),Encodage!C8863,"")))</f>
        <v/>
      </c>
      <c r="C8863" s="62"/>
      <c r="D8863" s="61"/>
      <c r="E8863" s="61"/>
      <c r="F8863" s="61"/>
      <c r="G8863" s="61"/>
      <c r="H8863" s="61"/>
      <c r="I8863" s="61"/>
      <c r="J8863" s="61"/>
      <c r="K8863" s="61"/>
    </row>
    <row r="8864" spans="1:11">
      <c r="A8864" s="62" t="str">
        <f>IF(Encodage!A8864="","",IF(COUNTIF($A$2:A8863,Encodage!A8864),"",IF(AND(Encodage!A8864&gt;=$G$2,Encodage!A8864&lt;=$H$2),Encodage!B8864,"")))</f>
        <v/>
      </c>
      <c r="B8864" s="62" t="str">
        <f>IF(A8864="","",IF(COUNTIF($A$2:B8863,Encodage!B8864)&gt;0,"",IF(AND(Encodage!B8864&gt;=$G$2,Encodage!A8864&lt;=$H$2),Encodage!C8864,"")))</f>
        <v/>
      </c>
      <c r="C8864" s="62"/>
      <c r="D8864" s="61"/>
      <c r="E8864" s="61"/>
      <c r="F8864" s="61"/>
      <c r="G8864" s="61"/>
      <c r="H8864" s="61"/>
      <c r="I8864" s="61"/>
      <c r="J8864" s="61"/>
      <c r="K8864" s="61"/>
    </row>
    <row r="8865" spans="1:11">
      <c r="A8865" s="62" t="str">
        <f>IF(Encodage!A8865="","",IF(COUNTIF($A$2:A8864,Encodage!A8865),"",IF(AND(Encodage!A8865&gt;=$G$2,Encodage!A8865&lt;=$H$2),Encodage!B8865,"")))</f>
        <v/>
      </c>
      <c r="B8865" s="62" t="str">
        <f>IF(A8865="","",IF(COUNTIF($A$2:B8864,Encodage!B8865)&gt;0,"",IF(AND(Encodage!B8865&gt;=$G$2,Encodage!A8865&lt;=$H$2),Encodage!C8865,"")))</f>
        <v/>
      </c>
      <c r="C8865" s="62"/>
      <c r="D8865" s="61"/>
      <c r="E8865" s="61"/>
      <c r="F8865" s="61"/>
      <c r="G8865" s="61"/>
      <c r="H8865" s="61"/>
      <c r="I8865" s="61"/>
      <c r="J8865" s="61"/>
      <c r="K8865" s="61"/>
    </row>
    <row r="8866" spans="1:11">
      <c r="A8866" s="62" t="str">
        <f>IF(Encodage!A8866="","",IF(COUNTIF($A$2:A8865,Encodage!A8866),"",IF(AND(Encodage!A8866&gt;=$G$2,Encodage!A8866&lt;=$H$2),Encodage!B8866,"")))</f>
        <v/>
      </c>
      <c r="B8866" s="62" t="str">
        <f>IF(A8866="","",IF(COUNTIF($A$2:B8865,Encodage!B8866)&gt;0,"",IF(AND(Encodage!B8866&gt;=$G$2,Encodage!A8866&lt;=$H$2),Encodage!C8866,"")))</f>
        <v/>
      </c>
      <c r="C8866" s="62"/>
      <c r="D8866" s="61"/>
      <c r="E8866" s="61"/>
      <c r="F8866" s="61"/>
      <c r="G8866" s="61"/>
      <c r="H8866" s="61"/>
      <c r="I8866" s="61"/>
      <c r="J8866" s="61"/>
      <c r="K8866" s="61"/>
    </row>
    <row r="8867" spans="1:11">
      <c r="A8867" s="62" t="str">
        <f>IF(Encodage!A8867="","",IF(COUNTIF($A$2:A8866,Encodage!A8867),"",IF(AND(Encodage!A8867&gt;=$G$2,Encodage!A8867&lt;=$H$2),Encodage!B8867,"")))</f>
        <v/>
      </c>
      <c r="B8867" s="62" t="str">
        <f>IF(A8867="","",IF(COUNTIF($A$2:B8866,Encodage!B8867)&gt;0,"",IF(AND(Encodage!B8867&gt;=$G$2,Encodage!A8867&lt;=$H$2),Encodage!C8867,"")))</f>
        <v/>
      </c>
      <c r="C8867" s="62"/>
      <c r="D8867" s="61"/>
      <c r="E8867" s="61"/>
      <c r="F8867" s="61"/>
      <c r="G8867" s="61"/>
      <c r="H8867" s="61"/>
      <c r="I8867" s="61"/>
      <c r="J8867" s="61"/>
      <c r="K8867" s="61"/>
    </row>
    <row r="8868" spans="1:11">
      <c r="A8868" s="62" t="str">
        <f>IF(Encodage!A8868="","",IF(COUNTIF($A$2:A8867,Encodage!A8868),"",IF(AND(Encodage!A8868&gt;=$G$2,Encodage!A8868&lt;=$H$2),Encodage!B8868,"")))</f>
        <v/>
      </c>
      <c r="B8868" s="62" t="str">
        <f>IF(A8868="","",IF(COUNTIF($A$2:B8867,Encodage!B8868)&gt;0,"",IF(AND(Encodage!B8868&gt;=$G$2,Encodage!A8868&lt;=$H$2),Encodage!C8868,"")))</f>
        <v/>
      </c>
      <c r="C8868" s="62"/>
      <c r="D8868" s="61"/>
      <c r="E8868" s="61"/>
      <c r="F8868" s="61"/>
      <c r="G8868" s="61"/>
      <c r="H8868" s="61"/>
      <c r="I8868" s="61"/>
      <c r="J8868" s="61"/>
      <c r="K8868" s="61"/>
    </row>
    <row r="8869" spans="1:11">
      <c r="A8869" s="62" t="str">
        <f>IF(Encodage!A8869="","",IF(COUNTIF($A$2:A8868,Encodage!A8869),"",IF(AND(Encodage!A8869&gt;=$G$2,Encodage!A8869&lt;=$H$2),Encodage!B8869,"")))</f>
        <v/>
      </c>
      <c r="B8869" s="62" t="str">
        <f>IF(A8869="","",IF(COUNTIF($A$2:B8868,Encodage!B8869)&gt;0,"",IF(AND(Encodage!B8869&gt;=$G$2,Encodage!A8869&lt;=$H$2),Encodage!C8869,"")))</f>
        <v/>
      </c>
      <c r="C8869" s="62"/>
      <c r="D8869" s="61"/>
      <c r="E8869" s="61"/>
      <c r="F8869" s="61"/>
      <c r="G8869" s="61"/>
      <c r="H8869" s="61"/>
      <c r="I8869" s="61"/>
      <c r="J8869" s="61"/>
      <c r="K8869" s="61"/>
    </row>
    <row r="8870" spans="1:11">
      <c r="A8870" s="62" t="str">
        <f>IF(Encodage!A8870="","",IF(COUNTIF($A$2:A8869,Encodage!A8870),"",IF(AND(Encodage!A8870&gt;=$G$2,Encodage!A8870&lt;=$H$2),Encodage!B8870,"")))</f>
        <v/>
      </c>
      <c r="B8870" s="62" t="str">
        <f>IF(A8870="","",IF(COUNTIF($A$2:B8869,Encodage!B8870)&gt;0,"",IF(AND(Encodage!B8870&gt;=$G$2,Encodage!A8870&lt;=$H$2),Encodage!C8870,"")))</f>
        <v/>
      </c>
      <c r="C8870" s="62"/>
      <c r="D8870" s="61"/>
      <c r="E8870" s="61"/>
      <c r="F8870" s="61"/>
      <c r="G8870" s="61"/>
      <c r="H8870" s="61"/>
      <c r="I8870" s="61"/>
      <c r="J8870" s="61"/>
      <c r="K8870" s="61"/>
    </row>
    <row r="8871" spans="1:11">
      <c r="A8871" s="62" t="str">
        <f>IF(Encodage!A8871="","",IF(COUNTIF($A$2:A8870,Encodage!A8871),"",IF(AND(Encodage!A8871&gt;=$G$2,Encodage!A8871&lt;=$H$2),Encodage!B8871,"")))</f>
        <v/>
      </c>
      <c r="B8871" s="62" t="str">
        <f>IF(A8871="","",IF(COUNTIF($A$2:B8870,Encodage!B8871)&gt;0,"",IF(AND(Encodage!B8871&gt;=$G$2,Encodage!A8871&lt;=$H$2),Encodage!C8871,"")))</f>
        <v/>
      </c>
      <c r="C8871" s="62"/>
      <c r="D8871" s="61"/>
      <c r="E8871" s="61"/>
      <c r="F8871" s="61"/>
      <c r="G8871" s="61"/>
      <c r="H8871" s="61"/>
      <c r="I8871" s="61"/>
      <c r="J8871" s="61"/>
      <c r="K8871" s="61"/>
    </row>
    <row r="8872" spans="1:11">
      <c r="A8872" s="62" t="str">
        <f>IF(Encodage!A8872="","",IF(COUNTIF($A$2:A8871,Encodage!A8872),"",IF(AND(Encodage!A8872&gt;=$G$2,Encodage!A8872&lt;=$H$2),Encodage!B8872,"")))</f>
        <v/>
      </c>
      <c r="B8872" s="62" t="str">
        <f>IF(A8872="","",IF(COUNTIF($A$2:B8871,Encodage!B8872)&gt;0,"",IF(AND(Encodage!B8872&gt;=$G$2,Encodage!A8872&lt;=$H$2),Encodage!C8872,"")))</f>
        <v/>
      </c>
      <c r="C8872" s="62"/>
      <c r="D8872" s="61"/>
      <c r="E8872" s="61"/>
      <c r="F8872" s="61"/>
      <c r="G8872" s="61"/>
      <c r="H8872" s="61"/>
      <c r="I8872" s="61"/>
      <c r="J8872" s="61"/>
      <c r="K8872" s="61"/>
    </row>
    <row r="8873" spans="1:11">
      <c r="A8873" s="62" t="str">
        <f>IF(Encodage!A8873="","",IF(COUNTIF($A$2:A8872,Encodage!A8873),"",IF(AND(Encodage!A8873&gt;=$G$2,Encodage!A8873&lt;=$H$2),Encodage!B8873,"")))</f>
        <v/>
      </c>
      <c r="B8873" s="62" t="str">
        <f>IF(A8873="","",IF(COUNTIF($A$2:B8872,Encodage!B8873)&gt;0,"",IF(AND(Encodage!B8873&gt;=$G$2,Encodage!A8873&lt;=$H$2),Encodage!C8873,"")))</f>
        <v/>
      </c>
      <c r="C8873" s="62"/>
      <c r="D8873" s="61"/>
      <c r="E8873" s="61"/>
      <c r="F8873" s="61"/>
      <c r="G8873" s="61"/>
      <c r="H8873" s="61"/>
      <c r="I8873" s="61"/>
      <c r="J8873" s="61"/>
      <c r="K8873" s="61"/>
    </row>
    <row r="8874" spans="1:11">
      <c r="A8874" s="62" t="str">
        <f>IF(Encodage!A8874="","",IF(COUNTIF($A$2:A8873,Encodage!A8874),"",IF(AND(Encodage!A8874&gt;=$G$2,Encodage!A8874&lt;=$H$2),Encodage!B8874,"")))</f>
        <v/>
      </c>
      <c r="B8874" s="62" t="str">
        <f>IF(A8874="","",IF(COUNTIF($A$2:B8873,Encodage!B8874)&gt;0,"",IF(AND(Encodage!B8874&gt;=$G$2,Encodage!A8874&lt;=$H$2),Encodage!C8874,"")))</f>
        <v/>
      </c>
      <c r="C8874" s="62"/>
      <c r="D8874" s="61"/>
      <c r="E8874" s="61"/>
      <c r="F8874" s="61"/>
      <c r="G8874" s="61"/>
      <c r="H8874" s="61"/>
      <c r="I8874" s="61"/>
      <c r="J8874" s="61"/>
      <c r="K8874" s="61"/>
    </row>
    <row r="8875" spans="1:11">
      <c r="A8875" s="62" t="str">
        <f>IF(Encodage!A8875="","",IF(COUNTIF($A$2:A8874,Encodage!A8875),"",IF(AND(Encodage!A8875&gt;=$G$2,Encodage!A8875&lt;=$H$2),Encodage!B8875,"")))</f>
        <v/>
      </c>
      <c r="B8875" s="62" t="str">
        <f>IF(A8875="","",IF(COUNTIF($A$2:B8874,Encodage!B8875)&gt;0,"",IF(AND(Encodage!B8875&gt;=$G$2,Encodage!A8875&lt;=$H$2),Encodage!C8875,"")))</f>
        <v/>
      </c>
      <c r="C8875" s="62"/>
      <c r="D8875" s="61"/>
      <c r="E8875" s="61"/>
      <c r="F8875" s="61"/>
      <c r="G8875" s="61"/>
      <c r="H8875" s="61"/>
      <c r="I8875" s="61"/>
      <c r="J8875" s="61"/>
      <c r="K8875" s="61"/>
    </row>
    <row r="8876" spans="1:11">
      <c r="A8876" s="62" t="str">
        <f>IF(Encodage!A8876="","",IF(COUNTIF($A$2:A8875,Encodage!A8876),"",IF(AND(Encodage!A8876&gt;=$G$2,Encodage!A8876&lt;=$H$2),Encodage!B8876,"")))</f>
        <v/>
      </c>
      <c r="B8876" s="62" t="str">
        <f>IF(A8876="","",IF(COUNTIF($A$2:B8875,Encodage!B8876)&gt;0,"",IF(AND(Encodage!B8876&gt;=$G$2,Encodage!A8876&lt;=$H$2),Encodage!C8876,"")))</f>
        <v/>
      </c>
      <c r="C8876" s="62"/>
      <c r="D8876" s="61"/>
      <c r="E8876" s="61"/>
      <c r="F8876" s="61"/>
      <c r="G8876" s="61"/>
      <c r="H8876" s="61"/>
      <c r="I8876" s="61"/>
      <c r="J8876" s="61"/>
      <c r="K8876" s="61"/>
    </row>
    <row r="8877" spans="1:11">
      <c r="A8877" s="62" t="str">
        <f>IF(Encodage!A8877="","",IF(COUNTIF($A$2:A8876,Encodage!A8877),"",IF(AND(Encodage!A8877&gt;=$G$2,Encodage!A8877&lt;=$H$2),Encodage!B8877,"")))</f>
        <v/>
      </c>
      <c r="B8877" s="62" t="str">
        <f>IF(A8877="","",IF(COUNTIF($A$2:B8876,Encodage!B8877)&gt;0,"",IF(AND(Encodage!B8877&gt;=$G$2,Encodage!A8877&lt;=$H$2),Encodage!C8877,"")))</f>
        <v/>
      </c>
      <c r="C8877" s="62"/>
      <c r="D8877" s="61"/>
      <c r="E8877" s="61"/>
      <c r="F8877" s="61"/>
      <c r="G8877" s="61"/>
      <c r="H8877" s="61"/>
      <c r="I8877" s="61"/>
      <c r="J8877" s="61"/>
      <c r="K8877" s="61"/>
    </row>
    <row r="8878" spans="1:11">
      <c r="A8878" s="62" t="str">
        <f>IF(Encodage!A8878="","",IF(COUNTIF($A$2:A8877,Encodage!A8878),"",IF(AND(Encodage!A8878&gt;=$G$2,Encodage!A8878&lt;=$H$2),Encodage!B8878,"")))</f>
        <v/>
      </c>
      <c r="B8878" s="62" t="str">
        <f>IF(A8878="","",IF(COUNTIF($A$2:B8877,Encodage!B8878)&gt;0,"",IF(AND(Encodage!B8878&gt;=$G$2,Encodage!A8878&lt;=$H$2),Encodage!C8878,"")))</f>
        <v/>
      </c>
      <c r="C8878" s="62"/>
      <c r="D8878" s="61"/>
      <c r="E8878" s="61"/>
      <c r="F8878" s="61"/>
      <c r="G8878" s="61"/>
      <c r="H8878" s="61"/>
      <c r="I8878" s="61"/>
      <c r="J8878" s="61"/>
      <c r="K8878" s="61"/>
    </row>
    <row r="8879" spans="1:11">
      <c r="A8879" s="62" t="str">
        <f>IF(Encodage!A8879="","",IF(COUNTIF($A$2:A8878,Encodage!A8879),"",IF(AND(Encodage!A8879&gt;=$G$2,Encodage!A8879&lt;=$H$2),Encodage!B8879,"")))</f>
        <v/>
      </c>
      <c r="B8879" s="62" t="str">
        <f>IF(A8879="","",IF(COUNTIF($A$2:B8878,Encodage!B8879)&gt;0,"",IF(AND(Encodage!B8879&gt;=$G$2,Encodage!A8879&lt;=$H$2),Encodage!C8879,"")))</f>
        <v/>
      </c>
      <c r="C8879" s="62"/>
      <c r="D8879" s="61"/>
      <c r="E8879" s="61"/>
      <c r="F8879" s="61"/>
      <c r="G8879" s="61"/>
      <c r="H8879" s="61"/>
      <c r="I8879" s="61"/>
      <c r="J8879" s="61"/>
      <c r="K8879" s="61"/>
    </row>
    <row r="8880" spans="1:11">
      <c r="A8880" s="62" t="str">
        <f>IF(Encodage!A8880="","",IF(COUNTIF($A$2:A8879,Encodage!A8880),"",IF(AND(Encodage!A8880&gt;=$G$2,Encodage!A8880&lt;=$H$2),Encodage!B8880,"")))</f>
        <v/>
      </c>
      <c r="B8880" s="62" t="str">
        <f>IF(A8880="","",IF(COUNTIF($A$2:B8879,Encodage!B8880)&gt;0,"",IF(AND(Encodage!B8880&gt;=$G$2,Encodage!A8880&lt;=$H$2),Encodage!C8880,"")))</f>
        <v/>
      </c>
      <c r="C8880" s="62"/>
      <c r="D8880" s="61"/>
      <c r="E8880" s="61"/>
      <c r="F8880" s="61"/>
      <c r="G8880" s="61"/>
      <c r="H8880" s="61"/>
      <c r="I8880" s="61"/>
      <c r="J8880" s="61"/>
      <c r="K8880" s="61"/>
    </row>
    <row r="8881" spans="1:11">
      <c r="A8881" s="62" t="str">
        <f>IF(Encodage!A8881="","",IF(COUNTIF($A$2:A8880,Encodage!A8881),"",IF(AND(Encodage!A8881&gt;=$G$2,Encodage!A8881&lt;=$H$2),Encodage!B8881,"")))</f>
        <v/>
      </c>
      <c r="B8881" s="62" t="str">
        <f>IF(A8881="","",IF(COUNTIF($A$2:B8880,Encodage!B8881)&gt;0,"",IF(AND(Encodage!B8881&gt;=$G$2,Encodage!A8881&lt;=$H$2),Encodage!C8881,"")))</f>
        <v/>
      </c>
      <c r="C8881" s="62"/>
      <c r="D8881" s="61"/>
      <c r="E8881" s="61"/>
      <c r="F8881" s="61"/>
      <c r="G8881" s="61"/>
      <c r="H8881" s="61"/>
      <c r="I8881" s="61"/>
      <c r="J8881" s="61"/>
      <c r="K8881" s="61"/>
    </row>
    <row r="8882" spans="1:11">
      <c r="A8882" s="62" t="str">
        <f>IF(Encodage!A8882="","",IF(COUNTIF($A$2:A8881,Encodage!A8882),"",IF(AND(Encodage!A8882&gt;=$G$2,Encodage!A8882&lt;=$H$2),Encodage!B8882,"")))</f>
        <v/>
      </c>
      <c r="B8882" s="62" t="str">
        <f>IF(A8882="","",IF(COUNTIF($A$2:B8881,Encodage!B8882)&gt;0,"",IF(AND(Encodage!B8882&gt;=$G$2,Encodage!A8882&lt;=$H$2),Encodage!C8882,"")))</f>
        <v/>
      </c>
      <c r="C8882" s="62"/>
      <c r="D8882" s="61"/>
      <c r="E8882" s="61"/>
      <c r="F8882" s="61"/>
      <c r="G8882" s="61"/>
      <c r="H8882" s="61"/>
      <c r="I8882" s="61"/>
      <c r="J8882" s="61"/>
      <c r="K8882" s="61"/>
    </row>
    <row r="8883" spans="1:11">
      <c r="A8883" s="62" t="str">
        <f>IF(Encodage!A8883="","",IF(COUNTIF($A$2:A8882,Encodage!A8883),"",IF(AND(Encodage!A8883&gt;=$G$2,Encodage!A8883&lt;=$H$2),Encodage!B8883,"")))</f>
        <v/>
      </c>
      <c r="B8883" s="62" t="str">
        <f>IF(A8883="","",IF(COUNTIF($A$2:B8882,Encodage!B8883)&gt;0,"",IF(AND(Encodage!B8883&gt;=$G$2,Encodage!A8883&lt;=$H$2),Encodage!C8883,"")))</f>
        <v/>
      </c>
      <c r="C8883" s="62"/>
      <c r="D8883" s="61"/>
      <c r="E8883" s="61"/>
      <c r="F8883" s="61"/>
      <c r="G8883" s="61"/>
      <c r="H8883" s="61"/>
      <c r="I8883" s="61"/>
      <c r="J8883" s="61"/>
      <c r="K8883" s="61"/>
    </row>
    <row r="8884" spans="1:11">
      <c r="A8884" s="62" t="str">
        <f>IF(Encodage!A8884="","",IF(COUNTIF($A$2:A8883,Encodage!A8884),"",IF(AND(Encodage!A8884&gt;=$G$2,Encodage!A8884&lt;=$H$2),Encodage!B8884,"")))</f>
        <v/>
      </c>
      <c r="B8884" s="62" t="str">
        <f>IF(A8884="","",IF(COUNTIF($A$2:B8883,Encodage!B8884)&gt;0,"",IF(AND(Encodage!B8884&gt;=$G$2,Encodage!A8884&lt;=$H$2),Encodage!C8884,"")))</f>
        <v/>
      </c>
      <c r="C8884" s="62"/>
      <c r="D8884" s="61"/>
      <c r="E8884" s="61"/>
      <c r="F8884" s="61"/>
      <c r="G8884" s="61"/>
      <c r="H8884" s="61"/>
      <c r="I8884" s="61"/>
      <c r="J8884" s="61"/>
      <c r="K8884" s="61"/>
    </row>
    <row r="8885" spans="1:11">
      <c r="A8885" s="62" t="str">
        <f>IF(Encodage!A8885="","",IF(COUNTIF($A$2:A8884,Encodage!A8885),"",IF(AND(Encodage!A8885&gt;=$G$2,Encodage!A8885&lt;=$H$2),Encodage!B8885,"")))</f>
        <v/>
      </c>
      <c r="B8885" s="62" t="str">
        <f>IF(A8885="","",IF(COUNTIF($A$2:B8884,Encodage!B8885)&gt;0,"",IF(AND(Encodage!B8885&gt;=$G$2,Encodage!A8885&lt;=$H$2),Encodage!C8885,"")))</f>
        <v/>
      </c>
      <c r="C8885" s="62"/>
      <c r="D8885" s="61"/>
      <c r="E8885" s="61"/>
      <c r="F8885" s="61"/>
      <c r="G8885" s="61"/>
      <c r="H8885" s="61"/>
      <c r="I8885" s="61"/>
      <c r="J8885" s="61"/>
      <c r="K8885" s="61"/>
    </row>
    <row r="8886" spans="1:11">
      <c r="A8886" s="62" t="str">
        <f>IF(Encodage!A8886="","",IF(COUNTIF($A$2:A8885,Encodage!A8886),"",IF(AND(Encodage!A8886&gt;=$G$2,Encodage!A8886&lt;=$H$2),Encodage!B8886,"")))</f>
        <v/>
      </c>
      <c r="B8886" s="62" t="str">
        <f>IF(A8886="","",IF(COUNTIF($A$2:B8885,Encodage!B8886)&gt;0,"",IF(AND(Encodage!B8886&gt;=$G$2,Encodage!A8886&lt;=$H$2),Encodage!C8886,"")))</f>
        <v/>
      </c>
      <c r="C8886" s="62"/>
      <c r="D8886" s="61"/>
      <c r="E8886" s="61"/>
      <c r="F8886" s="61"/>
      <c r="G8886" s="61"/>
      <c r="H8886" s="61"/>
      <c r="I8886" s="61"/>
      <c r="J8886" s="61"/>
      <c r="K8886" s="61"/>
    </row>
    <row r="8887" spans="1:11">
      <c r="A8887" s="62" t="str">
        <f>IF(Encodage!A8887="","",IF(COUNTIF($A$2:A8886,Encodage!A8887),"",IF(AND(Encodage!A8887&gt;=$G$2,Encodage!A8887&lt;=$H$2),Encodage!B8887,"")))</f>
        <v/>
      </c>
      <c r="B8887" s="62" t="str">
        <f>IF(A8887="","",IF(COUNTIF($A$2:B8886,Encodage!B8887)&gt;0,"",IF(AND(Encodage!B8887&gt;=$G$2,Encodage!A8887&lt;=$H$2),Encodage!C8887,"")))</f>
        <v/>
      </c>
      <c r="C8887" s="62"/>
      <c r="D8887" s="61"/>
      <c r="E8887" s="61"/>
      <c r="F8887" s="61"/>
      <c r="G8887" s="61"/>
      <c r="H8887" s="61"/>
      <c r="I8887" s="61"/>
      <c r="J8887" s="61"/>
      <c r="K8887" s="61"/>
    </row>
    <row r="8888" spans="1:11">
      <c r="A8888" s="62" t="str">
        <f>IF(Encodage!A8888="","",IF(COUNTIF($A$2:A8887,Encodage!A8888),"",IF(AND(Encodage!A8888&gt;=$G$2,Encodage!A8888&lt;=$H$2),Encodage!B8888,"")))</f>
        <v/>
      </c>
      <c r="B8888" s="62" t="str">
        <f>IF(A8888="","",IF(COUNTIF($A$2:B8887,Encodage!B8888)&gt;0,"",IF(AND(Encodage!B8888&gt;=$G$2,Encodage!A8888&lt;=$H$2),Encodage!C8888,"")))</f>
        <v/>
      </c>
      <c r="C8888" s="62"/>
      <c r="D8888" s="61"/>
      <c r="E8888" s="61"/>
      <c r="F8888" s="61"/>
      <c r="G8888" s="61"/>
      <c r="H8888" s="61"/>
      <c r="I8888" s="61"/>
      <c r="J8888" s="61"/>
      <c r="K8888" s="61"/>
    </row>
    <row r="8889" spans="1:11">
      <c r="A8889" s="62" t="str">
        <f>IF(Encodage!A8889="","",IF(COUNTIF($A$2:A8888,Encodage!A8889),"",IF(AND(Encodage!A8889&gt;=$G$2,Encodage!A8889&lt;=$H$2),Encodage!B8889,"")))</f>
        <v/>
      </c>
      <c r="B8889" s="62" t="str">
        <f>IF(A8889="","",IF(COUNTIF($A$2:B8888,Encodage!B8889)&gt;0,"",IF(AND(Encodage!B8889&gt;=$G$2,Encodage!A8889&lt;=$H$2),Encodage!C8889,"")))</f>
        <v/>
      </c>
      <c r="C8889" s="62"/>
      <c r="D8889" s="61"/>
      <c r="E8889" s="61"/>
      <c r="F8889" s="61"/>
      <c r="G8889" s="61"/>
      <c r="H8889" s="61"/>
      <c r="I8889" s="61"/>
      <c r="J8889" s="61"/>
      <c r="K8889" s="61"/>
    </row>
    <row r="8890" spans="1:11">
      <c r="A8890" s="62" t="str">
        <f>IF(Encodage!A8890="","",IF(COUNTIF($A$2:A8889,Encodage!A8890),"",IF(AND(Encodage!A8890&gt;=$G$2,Encodage!A8890&lt;=$H$2),Encodage!B8890,"")))</f>
        <v/>
      </c>
      <c r="B8890" s="62" t="str">
        <f>IF(A8890="","",IF(COUNTIF($A$2:B8889,Encodage!B8890)&gt;0,"",IF(AND(Encodage!B8890&gt;=$G$2,Encodage!A8890&lt;=$H$2),Encodage!C8890,"")))</f>
        <v/>
      </c>
      <c r="C8890" s="62"/>
      <c r="D8890" s="61"/>
      <c r="E8890" s="61"/>
      <c r="F8890" s="61"/>
      <c r="G8890" s="61"/>
      <c r="H8890" s="61"/>
      <c r="I8890" s="61"/>
      <c r="J8890" s="61"/>
      <c r="K8890" s="61"/>
    </row>
    <row r="8891" spans="1:11">
      <c r="A8891" s="62" t="str">
        <f>IF(Encodage!A8891="","",IF(COUNTIF($A$2:A8890,Encodage!A8891),"",IF(AND(Encodage!A8891&gt;=$G$2,Encodage!A8891&lt;=$H$2),Encodage!B8891,"")))</f>
        <v/>
      </c>
      <c r="B8891" s="62" t="str">
        <f>IF(A8891="","",IF(COUNTIF($A$2:B8890,Encodage!B8891)&gt;0,"",IF(AND(Encodage!B8891&gt;=$G$2,Encodage!A8891&lt;=$H$2),Encodage!C8891,"")))</f>
        <v/>
      </c>
      <c r="C8891" s="62"/>
      <c r="D8891" s="61"/>
      <c r="E8891" s="61"/>
      <c r="F8891" s="61"/>
      <c r="G8891" s="61"/>
      <c r="H8891" s="61"/>
      <c r="I8891" s="61"/>
      <c r="J8891" s="61"/>
      <c r="K8891" s="61"/>
    </row>
    <row r="8892" spans="1:11">
      <c r="A8892" s="62" t="str">
        <f>IF(Encodage!A8892="","",IF(COUNTIF($A$2:A8891,Encodage!A8892),"",IF(AND(Encodage!A8892&gt;=$G$2,Encodage!A8892&lt;=$H$2),Encodage!B8892,"")))</f>
        <v/>
      </c>
      <c r="B8892" s="62" t="str">
        <f>IF(A8892="","",IF(COUNTIF($A$2:B8891,Encodage!B8892)&gt;0,"",IF(AND(Encodage!B8892&gt;=$G$2,Encodage!A8892&lt;=$H$2),Encodage!C8892,"")))</f>
        <v/>
      </c>
      <c r="C8892" s="62"/>
      <c r="D8892" s="61"/>
      <c r="E8892" s="61"/>
      <c r="F8892" s="61"/>
      <c r="G8892" s="61"/>
      <c r="H8892" s="61"/>
      <c r="I8892" s="61"/>
      <c r="J8892" s="61"/>
      <c r="K8892" s="61"/>
    </row>
    <row r="8893" spans="1:11">
      <c r="A8893" s="62" t="str">
        <f>IF(Encodage!A8893="","",IF(COUNTIF($A$2:A8892,Encodage!A8893),"",IF(AND(Encodage!A8893&gt;=$G$2,Encodage!A8893&lt;=$H$2),Encodage!B8893,"")))</f>
        <v/>
      </c>
      <c r="B8893" s="62" t="str">
        <f>IF(A8893="","",IF(COUNTIF($A$2:B8892,Encodage!B8893)&gt;0,"",IF(AND(Encodage!B8893&gt;=$G$2,Encodage!A8893&lt;=$H$2),Encodage!C8893,"")))</f>
        <v/>
      </c>
      <c r="C8893" s="62"/>
      <c r="D8893" s="61"/>
      <c r="E8893" s="61"/>
      <c r="F8893" s="61"/>
      <c r="G8893" s="61"/>
      <c r="H8893" s="61"/>
      <c r="I8893" s="61"/>
      <c r="J8893" s="61"/>
      <c r="K8893" s="61"/>
    </row>
    <row r="8894" spans="1:11">
      <c r="A8894" s="62" t="str">
        <f>IF(Encodage!A8894="","",IF(COUNTIF($A$2:A8893,Encodage!A8894),"",IF(AND(Encodage!A8894&gt;=$G$2,Encodage!A8894&lt;=$H$2),Encodage!B8894,"")))</f>
        <v/>
      </c>
      <c r="B8894" s="62" t="str">
        <f>IF(A8894="","",IF(COUNTIF($A$2:B8893,Encodage!B8894)&gt;0,"",IF(AND(Encodage!B8894&gt;=$G$2,Encodage!A8894&lt;=$H$2),Encodage!C8894,"")))</f>
        <v/>
      </c>
      <c r="C8894" s="62"/>
      <c r="D8894" s="61"/>
      <c r="E8894" s="61"/>
      <c r="F8894" s="61"/>
      <c r="G8894" s="61"/>
      <c r="H8894" s="61"/>
      <c r="I8894" s="61"/>
      <c r="J8894" s="61"/>
      <c r="K8894" s="61"/>
    </row>
    <row r="8895" spans="1:11">
      <c r="A8895" s="62" t="str">
        <f>IF(Encodage!A8895="","",IF(COUNTIF($A$2:A8894,Encodage!A8895),"",IF(AND(Encodage!A8895&gt;=$G$2,Encodage!A8895&lt;=$H$2),Encodage!B8895,"")))</f>
        <v/>
      </c>
      <c r="B8895" s="62" t="str">
        <f>IF(A8895="","",IF(COUNTIF($A$2:B8894,Encodage!B8895)&gt;0,"",IF(AND(Encodage!B8895&gt;=$G$2,Encodage!A8895&lt;=$H$2),Encodage!C8895,"")))</f>
        <v/>
      </c>
      <c r="C8895" s="62"/>
      <c r="D8895" s="61"/>
      <c r="E8895" s="61"/>
      <c r="F8895" s="61"/>
      <c r="G8895" s="61"/>
      <c r="H8895" s="61"/>
      <c r="I8895" s="61"/>
      <c r="J8895" s="61"/>
      <c r="K8895" s="61"/>
    </row>
    <row r="8896" spans="1:11">
      <c r="A8896" s="62" t="str">
        <f>IF(Encodage!A8896="","",IF(COUNTIF($A$2:A8895,Encodage!A8896),"",IF(AND(Encodage!A8896&gt;=$G$2,Encodage!A8896&lt;=$H$2),Encodage!B8896,"")))</f>
        <v/>
      </c>
      <c r="B8896" s="62" t="str">
        <f>IF(A8896="","",IF(COUNTIF($A$2:B8895,Encodage!B8896)&gt;0,"",IF(AND(Encodage!B8896&gt;=$G$2,Encodage!A8896&lt;=$H$2),Encodage!C8896,"")))</f>
        <v/>
      </c>
      <c r="C8896" s="62"/>
      <c r="D8896" s="61"/>
      <c r="E8896" s="61"/>
      <c r="F8896" s="61"/>
      <c r="G8896" s="61"/>
      <c r="H8896" s="61"/>
      <c r="I8896" s="61"/>
      <c r="J8896" s="61"/>
      <c r="K8896" s="61"/>
    </row>
    <row r="8897" spans="1:11">
      <c r="A8897" s="62" t="str">
        <f>IF(Encodage!A8897="","",IF(COUNTIF($A$2:A8896,Encodage!A8897),"",IF(AND(Encodage!A8897&gt;=$G$2,Encodage!A8897&lt;=$H$2),Encodage!B8897,"")))</f>
        <v/>
      </c>
      <c r="B8897" s="62" t="str">
        <f>IF(A8897="","",IF(COUNTIF($A$2:B8896,Encodage!B8897)&gt;0,"",IF(AND(Encodage!B8897&gt;=$G$2,Encodage!A8897&lt;=$H$2),Encodage!C8897,"")))</f>
        <v/>
      </c>
      <c r="C8897" s="62"/>
      <c r="D8897" s="61"/>
      <c r="E8897" s="61"/>
      <c r="F8897" s="61"/>
      <c r="G8897" s="61"/>
      <c r="H8897" s="61"/>
      <c r="I8897" s="61"/>
      <c r="J8897" s="61"/>
      <c r="K8897" s="61"/>
    </row>
    <row r="8898" spans="1:11">
      <c r="A8898" s="62" t="str">
        <f>IF(Encodage!A8898="","",IF(COUNTIF($A$2:A8897,Encodage!A8898),"",IF(AND(Encodage!A8898&gt;=$G$2,Encodage!A8898&lt;=$H$2),Encodage!B8898,"")))</f>
        <v/>
      </c>
      <c r="B8898" s="62" t="str">
        <f>IF(A8898="","",IF(COUNTIF($A$2:B8897,Encodage!B8898)&gt;0,"",IF(AND(Encodage!B8898&gt;=$G$2,Encodage!A8898&lt;=$H$2),Encodage!C8898,"")))</f>
        <v/>
      </c>
      <c r="C8898" s="62"/>
      <c r="D8898" s="61"/>
      <c r="E8898" s="61"/>
      <c r="F8898" s="61"/>
      <c r="G8898" s="61"/>
      <c r="H8898" s="61"/>
      <c r="I8898" s="61"/>
      <c r="J8898" s="61"/>
      <c r="K8898" s="61"/>
    </row>
    <row r="8899" spans="1:11">
      <c r="A8899" s="62" t="str">
        <f>IF(Encodage!A8899="","",IF(COUNTIF($A$2:A8898,Encodage!A8899),"",IF(AND(Encodage!A8899&gt;=$G$2,Encodage!A8899&lt;=$H$2),Encodage!B8899,"")))</f>
        <v/>
      </c>
      <c r="B8899" s="62" t="str">
        <f>IF(A8899="","",IF(COUNTIF($A$2:B8898,Encodage!B8899)&gt;0,"",IF(AND(Encodage!B8899&gt;=$G$2,Encodage!A8899&lt;=$H$2),Encodage!C8899,"")))</f>
        <v/>
      </c>
      <c r="C8899" s="62"/>
      <c r="D8899" s="61"/>
      <c r="E8899" s="61"/>
      <c r="F8899" s="61"/>
      <c r="G8899" s="61"/>
      <c r="H8899" s="61"/>
      <c r="I8899" s="61"/>
      <c r="J8899" s="61"/>
      <c r="K8899" s="61"/>
    </row>
    <row r="8900" spans="1:11">
      <c r="A8900" s="62" t="str">
        <f>IF(Encodage!A8900="","",IF(COUNTIF($A$2:A8899,Encodage!A8900),"",IF(AND(Encodage!A8900&gt;=$G$2,Encodage!A8900&lt;=$H$2),Encodage!B8900,"")))</f>
        <v/>
      </c>
      <c r="B8900" s="62" t="str">
        <f>IF(A8900="","",IF(COUNTIF($A$2:B8899,Encodage!B8900)&gt;0,"",IF(AND(Encodage!B8900&gt;=$G$2,Encodage!A8900&lt;=$H$2),Encodage!C8900,"")))</f>
        <v/>
      </c>
      <c r="C8900" s="62"/>
      <c r="D8900" s="61"/>
      <c r="E8900" s="61"/>
      <c r="F8900" s="61"/>
      <c r="G8900" s="61"/>
      <c r="H8900" s="61"/>
      <c r="I8900" s="61"/>
      <c r="J8900" s="61"/>
      <c r="K8900" s="61"/>
    </row>
    <row r="8901" spans="1:11">
      <c r="A8901" s="62" t="str">
        <f>IF(Encodage!A8901="","",IF(COUNTIF($A$2:A8900,Encodage!A8901),"",IF(AND(Encodage!A8901&gt;=$G$2,Encodage!A8901&lt;=$H$2),Encodage!B8901,"")))</f>
        <v/>
      </c>
      <c r="B8901" s="62" t="str">
        <f>IF(A8901="","",IF(COUNTIF($A$2:B8900,Encodage!B8901)&gt;0,"",IF(AND(Encodage!B8901&gt;=$G$2,Encodage!A8901&lt;=$H$2),Encodage!C8901,"")))</f>
        <v/>
      </c>
      <c r="C8901" s="62"/>
      <c r="D8901" s="61"/>
      <c r="E8901" s="61"/>
      <c r="F8901" s="61"/>
      <c r="G8901" s="61"/>
      <c r="H8901" s="61"/>
      <c r="I8901" s="61"/>
      <c r="J8901" s="61"/>
      <c r="K8901" s="61"/>
    </row>
    <row r="8902" spans="1:11">
      <c r="A8902" s="62" t="str">
        <f>IF(Encodage!A8902="","",IF(COUNTIF($A$2:A8901,Encodage!A8902),"",IF(AND(Encodage!A8902&gt;=$G$2,Encodage!A8902&lt;=$H$2),Encodage!B8902,"")))</f>
        <v/>
      </c>
      <c r="B8902" s="62" t="str">
        <f>IF(A8902="","",IF(COUNTIF($A$2:B8901,Encodage!B8902)&gt;0,"",IF(AND(Encodage!B8902&gt;=$G$2,Encodage!A8902&lt;=$H$2),Encodage!C8902,"")))</f>
        <v/>
      </c>
      <c r="C8902" s="62"/>
      <c r="D8902" s="61"/>
      <c r="E8902" s="61"/>
      <c r="F8902" s="61"/>
      <c r="G8902" s="61"/>
      <c r="H8902" s="61"/>
      <c r="I8902" s="61"/>
      <c r="J8902" s="61"/>
      <c r="K8902" s="61"/>
    </row>
    <row r="8903" spans="1:11">
      <c r="A8903" s="62" t="str">
        <f>IF(Encodage!A8903="","",IF(COUNTIF($A$2:A8902,Encodage!A8903),"",IF(AND(Encodage!A8903&gt;=$G$2,Encodage!A8903&lt;=$H$2),Encodage!B8903,"")))</f>
        <v/>
      </c>
      <c r="B8903" s="62" t="str">
        <f>IF(A8903="","",IF(COUNTIF($A$2:B8902,Encodage!B8903)&gt;0,"",IF(AND(Encodage!B8903&gt;=$G$2,Encodage!A8903&lt;=$H$2),Encodage!C8903,"")))</f>
        <v/>
      </c>
      <c r="C8903" s="62"/>
      <c r="D8903" s="61"/>
      <c r="E8903" s="61"/>
      <c r="F8903" s="61"/>
      <c r="G8903" s="61"/>
      <c r="H8903" s="61"/>
      <c r="I8903" s="61"/>
      <c r="J8903" s="61"/>
      <c r="K8903" s="61"/>
    </row>
    <row r="8904" spans="1:11">
      <c r="A8904" s="62" t="str">
        <f>IF(Encodage!A8904="","",IF(COUNTIF($A$2:A8903,Encodage!A8904),"",IF(AND(Encodage!A8904&gt;=$G$2,Encodage!A8904&lt;=$H$2),Encodage!B8904,"")))</f>
        <v/>
      </c>
      <c r="B8904" s="62" t="str">
        <f>IF(A8904="","",IF(COUNTIF($A$2:B8903,Encodage!B8904)&gt;0,"",IF(AND(Encodage!B8904&gt;=$G$2,Encodage!A8904&lt;=$H$2),Encodage!C8904,"")))</f>
        <v/>
      </c>
      <c r="C8904" s="62"/>
      <c r="D8904" s="61"/>
      <c r="E8904" s="61"/>
      <c r="F8904" s="61"/>
      <c r="G8904" s="61"/>
      <c r="H8904" s="61"/>
      <c r="I8904" s="61"/>
      <c r="J8904" s="61"/>
      <c r="K8904" s="61"/>
    </row>
    <row r="8905" spans="1:11">
      <c r="A8905" s="62" t="str">
        <f>IF(Encodage!A8905="","",IF(COUNTIF($A$2:A8904,Encodage!A8905),"",IF(AND(Encodage!A8905&gt;=$G$2,Encodage!A8905&lt;=$H$2),Encodage!B8905,"")))</f>
        <v/>
      </c>
      <c r="B8905" s="62" t="str">
        <f>IF(A8905="","",IF(COUNTIF($A$2:B8904,Encodage!B8905)&gt;0,"",IF(AND(Encodage!B8905&gt;=$G$2,Encodage!A8905&lt;=$H$2),Encodage!C8905,"")))</f>
        <v/>
      </c>
      <c r="C8905" s="62"/>
      <c r="D8905" s="61"/>
      <c r="E8905" s="61"/>
      <c r="F8905" s="61"/>
      <c r="G8905" s="61"/>
      <c r="H8905" s="61"/>
      <c r="I8905" s="61"/>
      <c r="J8905" s="61"/>
      <c r="K8905" s="61"/>
    </row>
    <row r="8906" spans="1:11">
      <c r="A8906" s="62" t="str">
        <f>IF(Encodage!A8906="","",IF(COUNTIF($A$2:A8905,Encodage!A8906),"",IF(AND(Encodage!A8906&gt;=$G$2,Encodage!A8906&lt;=$H$2),Encodage!B8906,"")))</f>
        <v/>
      </c>
      <c r="B8906" s="62" t="str">
        <f>IF(A8906="","",IF(COUNTIF($A$2:B8905,Encodage!B8906)&gt;0,"",IF(AND(Encodage!B8906&gt;=$G$2,Encodage!A8906&lt;=$H$2),Encodage!C8906,"")))</f>
        <v/>
      </c>
      <c r="C8906" s="62"/>
      <c r="D8906" s="61"/>
      <c r="E8906" s="61"/>
      <c r="F8906" s="61"/>
      <c r="G8906" s="61"/>
      <c r="H8906" s="61"/>
      <c r="I8906" s="61"/>
      <c r="J8906" s="61"/>
      <c r="K8906" s="61"/>
    </row>
    <row r="8907" spans="1:11">
      <c r="A8907" s="62" t="str">
        <f>IF(Encodage!A8907="","",IF(COUNTIF($A$2:A8906,Encodage!A8907),"",IF(AND(Encodage!A8907&gt;=$G$2,Encodage!A8907&lt;=$H$2),Encodage!B8907,"")))</f>
        <v/>
      </c>
      <c r="B8907" s="62" t="str">
        <f>IF(A8907="","",IF(COUNTIF($A$2:B8906,Encodage!B8907)&gt;0,"",IF(AND(Encodage!B8907&gt;=$G$2,Encodage!A8907&lt;=$H$2),Encodage!C8907,"")))</f>
        <v/>
      </c>
      <c r="C8907" s="62"/>
      <c r="D8907" s="61"/>
      <c r="E8907" s="61"/>
      <c r="F8907" s="61"/>
      <c r="G8907" s="61"/>
      <c r="H8907" s="61"/>
      <c r="I8907" s="61"/>
      <c r="J8907" s="61"/>
      <c r="K8907" s="61"/>
    </row>
    <row r="8908" spans="1:11">
      <c r="A8908" s="62" t="str">
        <f>IF(Encodage!A8908="","",IF(COUNTIF($A$2:A8907,Encodage!A8908),"",IF(AND(Encodage!A8908&gt;=$G$2,Encodage!A8908&lt;=$H$2),Encodage!B8908,"")))</f>
        <v/>
      </c>
      <c r="B8908" s="62" t="str">
        <f>IF(A8908="","",IF(COUNTIF($A$2:B8907,Encodage!B8908)&gt;0,"",IF(AND(Encodage!B8908&gt;=$G$2,Encodage!A8908&lt;=$H$2),Encodage!C8908,"")))</f>
        <v/>
      </c>
      <c r="C8908" s="62"/>
      <c r="D8908" s="61"/>
      <c r="E8908" s="61"/>
      <c r="F8908" s="61"/>
      <c r="G8908" s="61"/>
      <c r="H8908" s="61"/>
      <c r="I8908" s="61"/>
      <c r="J8908" s="61"/>
      <c r="K8908" s="61"/>
    </row>
    <row r="8909" spans="1:11">
      <c r="A8909" s="62" t="str">
        <f>IF(Encodage!A8909="","",IF(COUNTIF($A$2:A8908,Encodage!A8909),"",IF(AND(Encodage!A8909&gt;=$G$2,Encodage!A8909&lt;=$H$2),Encodage!B8909,"")))</f>
        <v/>
      </c>
      <c r="B8909" s="62" t="str">
        <f>IF(A8909="","",IF(COUNTIF($A$2:B8908,Encodage!B8909)&gt;0,"",IF(AND(Encodage!B8909&gt;=$G$2,Encodage!A8909&lt;=$H$2),Encodage!C8909,"")))</f>
        <v/>
      </c>
      <c r="C8909" s="62"/>
      <c r="D8909" s="61"/>
      <c r="E8909" s="61"/>
      <c r="F8909" s="61"/>
      <c r="G8909" s="61"/>
      <c r="H8909" s="61"/>
      <c r="I8909" s="61"/>
      <c r="J8909" s="61"/>
      <c r="K8909" s="61"/>
    </row>
    <row r="8910" spans="1:11">
      <c r="A8910" s="62" t="str">
        <f>IF(Encodage!A8910="","",IF(COUNTIF($A$2:A8909,Encodage!A8910),"",IF(AND(Encodage!A8910&gt;=$G$2,Encodage!A8910&lt;=$H$2),Encodage!B8910,"")))</f>
        <v/>
      </c>
      <c r="B8910" s="62" t="str">
        <f>IF(A8910="","",IF(COUNTIF($A$2:B8909,Encodage!B8910)&gt;0,"",IF(AND(Encodage!B8910&gt;=$G$2,Encodage!A8910&lt;=$H$2),Encodage!C8910,"")))</f>
        <v/>
      </c>
      <c r="C8910" s="62"/>
      <c r="D8910" s="61"/>
      <c r="E8910" s="61"/>
      <c r="F8910" s="61"/>
      <c r="G8910" s="61"/>
      <c r="H8910" s="61"/>
      <c r="I8910" s="61"/>
      <c r="J8910" s="61"/>
      <c r="K8910" s="61"/>
    </row>
    <row r="8911" spans="1:11">
      <c r="A8911" s="62" t="str">
        <f>IF(Encodage!A8911="","",IF(COUNTIF($A$2:A8910,Encodage!A8911),"",IF(AND(Encodage!A8911&gt;=$G$2,Encodage!A8911&lt;=$H$2),Encodage!B8911,"")))</f>
        <v/>
      </c>
      <c r="B8911" s="62" t="str">
        <f>IF(A8911="","",IF(COUNTIF($A$2:B8910,Encodage!B8911)&gt;0,"",IF(AND(Encodage!B8911&gt;=$G$2,Encodage!A8911&lt;=$H$2),Encodage!C8911,"")))</f>
        <v/>
      </c>
      <c r="C8911" s="62"/>
      <c r="D8911" s="61"/>
      <c r="E8911" s="61"/>
      <c r="F8911" s="61"/>
      <c r="G8911" s="61"/>
      <c r="H8911" s="61"/>
      <c r="I8911" s="61"/>
      <c r="J8911" s="61"/>
      <c r="K8911" s="61"/>
    </row>
    <row r="8912" spans="1:11">
      <c r="A8912" s="62" t="str">
        <f>IF(Encodage!A8912="","",IF(COUNTIF($A$2:A8911,Encodage!A8912),"",IF(AND(Encodage!A8912&gt;=$G$2,Encodage!A8912&lt;=$H$2),Encodage!B8912,"")))</f>
        <v/>
      </c>
      <c r="B8912" s="62" t="str">
        <f>IF(A8912="","",IF(COUNTIF($A$2:B8911,Encodage!B8912)&gt;0,"",IF(AND(Encodage!B8912&gt;=$G$2,Encodage!A8912&lt;=$H$2),Encodage!C8912,"")))</f>
        <v/>
      </c>
      <c r="C8912" s="62"/>
      <c r="D8912" s="61"/>
      <c r="E8912" s="61"/>
      <c r="F8912" s="61"/>
      <c r="G8912" s="61"/>
      <c r="H8912" s="61"/>
      <c r="I8912" s="61"/>
      <c r="J8912" s="61"/>
      <c r="K8912" s="61"/>
    </row>
    <row r="8913" spans="1:11">
      <c r="A8913" s="62" t="str">
        <f>IF(Encodage!A8913="","",IF(COUNTIF($A$2:A8912,Encodage!A8913),"",IF(AND(Encodage!A8913&gt;=$G$2,Encodage!A8913&lt;=$H$2),Encodage!B8913,"")))</f>
        <v/>
      </c>
      <c r="B8913" s="62" t="str">
        <f>IF(A8913="","",IF(COUNTIF($A$2:B8912,Encodage!B8913)&gt;0,"",IF(AND(Encodage!B8913&gt;=$G$2,Encodage!A8913&lt;=$H$2),Encodage!C8913,"")))</f>
        <v/>
      </c>
      <c r="C8913" s="62"/>
      <c r="D8913" s="61"/>
      <c r="E8913" s="61"/>
      <c r="F8913" s="61"/>
      <c r="G8913" s="61"/>
      <c r="H8913" s="61"/>
      <c r="I8913" s="61"/>
      <c r="J8913" s="61"/>
      <c r="K8913" s="61"/>
    </row>
    <row r="8914" spans="1:11">
      <c r="A8914" s="62" t="str">
        <f>IF(Encodage!A8914="","",IF(COUNTIF($A$2:A8913,Encodage!A8914),"",IF(AND(Encodage!A8914&gt;=$G$2,Encodage!A8914&lt;=$H$2),Encodage!B8914,"")))</f>
        <v/>
      </c>
      <c r="B8914" s="62" t="str">
        <f>IF(A8914="","",IF(COUNTIF($A$2:B8913,Encodage!B8914)&gt;0,"",IF(AND(Encodage!B8914&gt;=$G$2,Encodage!A8914&lt;=$H$2),Encodage!C8914,"")))</f>
        <v/>
      </c>
      <c r="C8914" s="62"/>
      <c r="D8914" s="61"/>
      <c r="E8914" s="61"/>
      <c r="F8914" s="61"/>
      <c r="G8914" s="61"/>
      <c r="H8914" s="61"/>
      <c r="I8914" s="61"/>
      <c r="J8914" s="61"/>
      <c r="K8914" s="61"/>
    </row>
    <row r="8915" spans="1:11">
      <c r="A8915" s="62" t="str">
        <f>IF(Encodage!A8915="","",IF(COUNTIF($A$2:A8914,Encodage!A8915),"",IF(AND(Encodage!A8915&gt;=$G$2,Encodage!A8915&lt;=$H$2),Encodage!B8915,"")))</f>
        <v/>
      </c>
      <c r="B8915" s="62" t="str">
        <f>IF(A8915="","",IF(COUNTIF($A$2:B8914,Encodage!B8915)&gt;0,"",IF(AND(Encodage!B8915&gt;=$G$2,Encodage!A8915&lt;=$H$2),Encodage!C8915,"")))</f>
        <v/>
      </c>
      <c r="C8915" s="62"/>
      <c r="D8915" s="61"/>
      <c r="E8915" s="61"/>
      <c r="F8915" s="61"/>
      <c r="G8915" s="61"/>
      <c r="H8915" s="61"/>
      <c r="I8915" s="61"/>
      <c r="J8915" s="61"/>
      <c r="K8915" s="61"/>
    </row>
    <row r="8916" spans="1:11">
      <c r="A8916" s="62" t="str">
        <f>IF(Encodage!A8916="","",IF(COUNTIF($A$2:A8915,Encodage!A8916),"",IF(AND(Encodage!A8916&gt;=$G$2,Encodage!A8916&lt;=$H$2),Encodage!B8916,"")))</f>
        <v/>
      </c>
      <c r="B8916" s="62" t="str">
        <f>IF(A8916="","",IF(COUNTIF($A$2:B8915,Encodage!B8916)&gt;0,"",IF(AND(Encodage!B8916&gt;=$G$2,Encodage!A8916&lt;=$H$2),Encodage!C8916,"")))</f>
        <v/>
      </c>
      <c r="C8916" s="62"/>
      <c r="D8916" s="61"/>
      <c r="E8916" s="61"/>
      <c r="F8916" s="61"/>
      <c r="G8916" s="61"/>
      <c r="H8916" s="61"/>
      <c r="I8916" s="61"/>
      <c r="J8916" s="61"/>
      <c r="K8916" s="61"/>
    </row>
    <row r="8917" spans="1:11">
      <c r="A8917" s="62" t="str">
        <f>IF(Encodage!A8917="","",IF(COUNTIF($A$2:A8916,Encodage!A8917),"",IF(AND(Encodage!A8917&gt;=$G$2,Encodage!A8917&lt;=$H$2),Encodage!B8917,"")))</f>
        <v/>
      </c>
      <c r="B8917" s="62" t="str">
        <f>IF(A8917="","",IF(COUNTIF($A$2:B8916,Encodage!B8917)&gt;0,"",IF(AND(Encodage!B8917&gt;=$G$2,Encodage!A8917&lt;=$H$2),Encodage!C8917,"")))</f>
        <v/>
      </c>
      <c r="C8917" s="62"/>
      <c r="D8917" s="61"/>
      <c r="E8917" s="61"/>
      <c r="F8917" s="61"/>
      <c r="G8917" s="61"/>
      <c r="H8917" s="61"/>
      <c r="I8917" s="61"/>
      <c r="J8917" s="61"/>
      <c r="K8917" s="61"/>
    </row>
    <row r="8918" spans="1:11">
      <c r="A8918" s="62" t="str">
        <f>IF(Encodage!A8918="","",IF(COUNTIF($A$2:A8917,Encodage!A8918),"",IF(AND(Encodage!A8918&gt;=$G$2,Encodage!A8918&lt;=$H$2),Encodage!B8918,"")))</f>
        <v/>
      </c>
      <c r="B8918" s="62" t="str">
        <f>IF(A8918="","",IF(COUNTIF($A$2:B8917,Encodage!B8918)&gt;0,"",IF(AND(Encodage!B8918&gt;=$G$2,Encodage!A8918&lt;=$H$2),Encodage!C8918,"")))</f>
        <v/>
      </c>
      <c r="C8918" s="62"/>
      <c r="D8918" s="61"/>
      <c r="E8918" s="61"/>
      <c r="F8918" s="61"/>
      <c r="G8918" s="61"/>
      <c r="H8918" s="61"/>
      <c r="I8918" s="61"/>
      <c r="J8918" s="61"/>
      <c r="K8918" s="61"/>
    </row>
    <row r="8919" spans="1:11">
      <c r="A8919" s="62" t="str">
        <f>IF(Encodage!A8919="","",IF(COUNTIF($A$2:A8918,Encodage!A8919),"",IF(AND(Encodage!A8919&gt;=$G$2,Encodage!A8919&lt;=$H$2),Encodage!B8919,"")))</f>
        <v/>
      </c>
      <c r="B8919" s="62" t="str">
        <f>IF(A8919="","",IF(COUNTIF($A$2:B8918,Encodage!B8919)&gt;0,"",IF(AND(Encodage!B8919&gt;=$G$2,Encodage!A8919&lt;=$H$2),Encodage!C8919,"")))</f>
        <v/>
      </c>
      <c r="C8919" s="62"/>
      <c r="D8919" s="61"/>
      <c r="E8919" s="61"/>
      <c r="F8919" s="61"/>
      <c r="G8919" s="61"/>
      <c r="H8919" s="61"/>
      <c r="I8919" s="61"/>
      <c r="J8919" s="61"/>
      <c r="K8919" s="61"/>
    </row>
    <row r="8920" spans="1:11">
      <c r="A8920" s="62" t="str">
        <f>IF(Encodage!A8920="","",IF(COUNTIF($A$2:A8919,Encodage!A8920),"",IF(AND(Encodage!A8920&gt;=$G$2,Encodage!A8920&lt;=$H$2),Encodage!B8920,"")))</f>
        <v/>
      </c>
      <c r="B8920" s="62" t="str">
        <f>IF(A8920="","",IF(COUNTIF($A$2:B8919,Encodage!B8920)&gt;0,"",IF(AND(Encodage!B8920&gt;=$G$2,Encodage!A8920&lt;=$H$2),Encodage!C8920,"")))</f>
        <v/>
      </c>
      <c r="C8920" s="62"/>
      <c r="D8920" s="61"/>
      <c r="E8920" s="61"/>
      <c r="F8920" s="61"/>
      <c r="G8920" s="61"/>
      <c r="H8920" s="61"/>
      <c r="I8920" s="61"/>
      <c r="J8920" s="61"/>
      <c r="K8920" s="61"/>
    </row>
    <row r="8921" spans="1:11">
      <c r="A8921" s="62" t="str">
        <f>IF(Encodage!A8921="","",IF(COUNTIF($A$2:A8920,Encodage!A8921),"",IF(AND(Encodage!A8921&gt;=$G$2,Encodage!A8921&lt;=$H$2),Encodage!B8921,"")))</f>
        <v/>
      </c>
      <c r="B8921" s="62" t="str">
        <f>IF(A8921="","",IF(COUNTIF($A$2:B8920,Encodage!B8921)&gt;0,"",IF(AND(Encodage!B8921&gt;=$G$2,Encodage!A8921&lt;=$H$2),Encodage!C8921,"")))</f>
        <v/>
      </c>
      <c r="C8921" s="62"/>
      <c r="D8921" s="61"/>
      <c r="E8921" s="61"/>
      <c r="F8921" s="61"/>
      <c r="G8921" s="61"/>
      <c r="H8921" s="61"/>
      <c r="I8921" s="61"/>
      <c r="J8921" s="61"/>
      <c r="K8921" s="61"/>
    </row>
    <row r="8922" spans="1:11">
      <c r="A8922" s="62" t="str">
        <f>IF(Encodage!A8922="","",IF(COUNTIF($A$2:A8921,Encodage!A8922),"",IF(AND(Encodage!A8922&gt;=$G$2,Encodage!A8922&lt;=$H$2),Encodage!B8922,"")))</f>
        <v/>
      </c>
      <c r="B8922" s="62" t="str">
        <f>IF(A8922="","",IF(COUNTIF($A$2:B8921,Encodage!B8922)&gt;0,"",IF(AND(Encodage!B8922&gt;=$G$2,Encodage!A8922&lt;=$H$2),Encodage!C8922,"")))</f>
        <v/>
      </c>
      <c r="C8922" s="62"/>
      <c r="D8922" s="61"/>
      <c r="E8922" s="61"/>
      <c r="F8922" s="61"/>
      <c r="G8922" s="61"/>
      <c r="H8922" s="61"/>
      <c r="I8922" s="61"/>
      <c r="J8922" s="61"/>
      <c r="K8922" s="61"/>
    </row>
    <row r="8923" spans="1:11">
      <c r="A8923" s="62" t="str">
        <f>IF(Encodage!A8923="","",IF(COUNTIF($A$2:A8922,Encodage!A8923),"",IF(AND(Encodage!A8923&gt;=$G$2,Encodage!A8923&lt;=$H$2),Encodage!B8923,"")))</f>
        <v/>
      </c>
      <c r="B8923" s="62" t="str">
        <f>IF(A8923="","",IF(COUNTIF($A$2:B8922,Encodage!B8923)&gt;0,"",IF(AND(Encodage!B8923&gt;=$G$2,Encodage!A8923&lt;=$H$2),Encodage!C8923,"")))</f>
        <v/>
      </c>
      <c r="C8923" s="62"/>
      <c r="D8923" s="61"/>
      <c r="E8923" s="61"/>
      <c r="F8923" s="61"/>
      <c r="G8923" s="61"/>
      <c r="H8923" s="61"/>
      <c r="I8923" s="61"/>
      <c r="J8923" s="61"/>
      <c r="K8923" s="61"/>
    </row>
    <row r="8924" spans="1:11">
      <c r="A8924" s="62" t="str">
        <f>IF(Encodage!A8924="","",IF(COUNTIF($A$2:A8923,Encodage!A8924),"",IF(AND(Encodage!A8924&gt;=$G$2,Encodage!A8924&lt;=$H$2),Encodage!B8924,"")))</f>
        <v/>
      </c>
      <c r="B8924" s="62" t="str">
        <f>IF(A8924="","",IF(COUNTIF($A$2:B8923,Encodage!B8924)&gt;0,"",IF(AND(Encodage!B8924&gt;=$G$2,Encodage!A8924&lt;=$H$2),Encodage!C8924,"")))</f>
        <v/>
      </c>
      <c r="C8924" s="62"/>
      <c r="D8924" s="61"/>
      <c r="E8924" s="61"/>
      <c r="F8924" s="61"/>
      <c r="G8924" s="61"/>
      <c r="H8924" s="61"/>
      <c r="I8924" s="61"/>
      <c r="J8924" s="61"/>
      <c r="K8924" s="61"/>
    </row>
    <row r="8925" spans="1:11">
      <c r="A8925" s="62" t="str">
        <f>IF(Encodage!A8925="","",IF(COUNTIF($A$2:A8924,Encodage!A8925),"",IF(AND(Encodage!A8925&gt;=$G$2,Encodage!A8925&lt;=$H$2),Encodage!B8925,"")))</f>
        <v/>
      </c>
      <c r="B8925" s="62" t="str">
        <f>IF(A8925="","",IF(COUNTIF($A$2:B8924,Encodage!B8925)&gt;0,"",IF(AND(Encodage!B8925&gt;=$G$2,Encodage!A8925&lt;=$H$2),Encodage!C8925,"")))</f>
        <v/>
      </c>
      <c r="C8925" s="62"/>
      <c r="D8925" s="61"/>
      <c r="E8925" s="61"/>
      <c r="F8925" s="61"/>
      <c r="G8925" s="61"/>
      <c r="H8925" s="61"/>
      <c r="I8925" s="61"/>
      <c r="J8925" s="61"/>
      <c r="K8925" s="61"/>
    </row>
    <row r="8926" spans="1:11">
      <c r="A8926" s="62" t="str">
        <f>IF(Encodage!A8926="","",IF(COUNTIF($A$2:A8925,Encodage!A8926),"",IF(AND(Encodage!A8926&gt;=$G$2,Encodage!A8926&lt;=$H$2),Encodage!B8926,"")))</f>
        <v/>
      </c>
      <c r="B8926" s="62" t="str">
        <f>IF(A8926="","",IF(COUNTIF($A$2:B8925,Encodage!B8926)&gt;0,"",IF(AND(Encodage!B8926&gt;=$G$2,Encodage!A8926&lt;=$H$2),Encodage!C8926,"")))</f>
        <v/>
      </c>
      <c r="C8926" s="62"/>
      <c r="D8926" s="61"/>
      <c r="E8926" s="61"/>
      <c r="F8926" s="61"/>
      <c r="G8926" s="61"/>
      <c r="H8926" s="61"/>
      <c r="I8926" s="61"/>
      <c r="J8926" s="61"/>
      <c r="K8926" s="61"/>
    </row>
    <row r="8927" spans="1:11">
      <c r="A8927" s="62" t="str">
        <f>IF(Encodage!A8927="","",IF(COUNTIF($A$2:A8926,Encodage!A8927),"",IF(AND(Encodage!A8927&gt;=$G$2,Encodage!A8927&lt;=$H$2),Encodage!B8927,"")))</f>
        <v/>
      </c>
      <c r="B8927" s="62" t="str">
        <f>IF(A8927="","",IF(COUNTIF($A$2:B8926,Encodage!B8927)&gt;0,"",IF(AND(Encodage!B8927&gt;=$G$2,Encodage!A8927&lt;=$H$2),Encodage!C8927,"")))</f>
        <v/>
      </c>
      <c r="C8927" s="62"/>
      <c r="D8927" s="61"/>
      <c r="E8927" s="61"/>
      <c r="F8927" s="61"/>
      <c r="G8927" s="61"/>
      <c r="H8927" s="61"/>
      <c r="I8927" s="61"/>
      <c r="J8927" s="61"/>
      <c r="K8927" s="61"/>
    </row>
    <row r="8928" spans="1:11">
      <c r="A8928" s="62" t="str">
        <f>IF(Encodage!A8928="","",IF(COUNTIF($A$2:A8927,Encodage!A8928),"",IF(AND(Encodage!A8928&gt;=$G$2,Encodage!A8928&lt;=$H$2),Encodage!B8928,"")))</f>
        <v/>
      </c>
      <c r="B8928" s="62" t="str">
        <f>IF(A8928="","",IF(COUNTIF($A$2:B8927,Encodage!B8928)&gt;0,"",IF(AND(Encodage!B8928&gt;=$G$2,Encodage!A8928&lt;=$H$2),Encodage!C8928,"")))</f>
        <v/>
      </c>
      <c r="C8928" s="62"/>
      <c r="D8928" s="61"/>
      <c r="E8928" s="61"/>
      <c r="F8928" s="61"/>
      <c r="G8928" s="61"/>
      <c r="H8928" s="61"/>
      <c r="I8928" s="61"/>
      <c r="J8928" s="61"/>
      <c r="K8928" s="61"/>
    </row>
    <row r="8929" spans="1:11">
      <c r="A8929" s="62" t="str">
        <f>IF(Encodage!A8929="","",IF(COUNTIF($A$2:A8928,Encodage!A8929),"",IF(AND(Encodage!A8929&gt;=$G$2,Encodage!A8929&lt;=$H$2),Encodage!B8929,"")))</f>
        <v/>
      </c>
      <c r="B8929" s="62" t="str">
        <f>IF(A8929="","",IF(COUNTIF($A$2:B8928,Encodage!B8929)&gt;0,"",IF(AND(Encodage!B8929&gt;=$G$2,Encodage!A8929&lt;=$H$2),Encodage!C8929,"")))</f>
        <v/>
      </c>
      <c r="C8929" s="62"/>
      <c r="D8929" s="61"/>
      <c r="E8929" s="61"/>
      <c r="F8929" s="61"/>
      <c r="G8929" s="61"/>
      <c r="H8929" s="61"/>
      <c r="I8929" s="61"/>
      <c r="J8929" s="61"/>
      <c r="K8929" s="61"/>
    </row>
    <row r="8930" spans="1:11">
      <c r="A8930" s="62" t="str">
        <f>IF(Encodage!A8930="","",IF(COUNTIF($A$2:A8929,Encodage!A8930),"",IF(AND(Encodage!A8930&gt;=$G$2,Encodage!A8930&lt;=$H$2),Encodage!B8930,"")))</f>
        <v/>
      </c>
      <c r="B8930" s="62" t="str">
        <f>IF(A8930="","",IF(COUNTIF($A$2:B8929,Encodage!B8930)&gt;0,"",IF(AND(Encodage!B8930&gt;=$G$2,Encodage!A8930&lt;=$H$2),Encodage!C8930,"")))</f>
        <v/>
      </c>
      <c r="C8930" s="62"/>
      <c r="D8930" s="61"/>
      <c r="E8930" s="61"/>
      <c r="F8930" s="61"/>
      <c r="G8930" s="61"/>
      <c r="H8930" s="61"/>
      <c r="I8930" s="61"/>
      <c r="J8930" s="61"/>
      <c r="K8930" s="61"/>
    </row>
    <row r="8931" spans="1:11">
      <c r="A8931" s="62" t="str">
        <f>IF(Encodage!A8931="","",IF(COUNTIF($A$2:A8930,Encodage!A8931),"",IF(AND(Encodage!A8931&gt;=$G$2,Encodage!A8931&lt;=$H$2),Encodage!B8931,"")))</f>
        <v/>
      </c>
      <c r="B8931" s="62" t="str">
        <f>IF(A8931="","",IF(COUNTIF($A$2:B8930,Encodage!B8931)&gt;0,"",IF(AND(Encodage!B8931&gt;=$G$2,Encodage!A8931&lt;=$H$2),Encodage!C8931,"")))</f>
        <v/>
      </c>
      <c r="C8931" s="62"/>
      <c r="D8931" s="61"/>
      <c r="E8931" s="61"/>
      <c r="F8931" s="61"/>
      <c r="G8931" s="61"/>
      <c r="H8931" s="61"/>
      <c r="I8931" s="61"/>
      <c r="J8931" s="61"/>
      <c r="K8931" s="61"/>
    </row>
    <row r="8932" spans="1:11">
      <c r="A8932" s="62" t="str">
        <f>IF(Encodage!A8932="","",IF(COUNTIF($A$2:A8931,Encodage!A8932),"",IF(AND(Encodage!A8932&gt;=$G$2,Encodage!A8932&lt;=$H$2),Encodage!B8932,"")))</f>
        <v/>
      </c>
      <c r="B8932" s="62" t="str">
        <f>IF(A8932="","",IF(COUNTIF($A$2:B8931,Encodage!B8932)&gt;0,"",IF(AND(Encodage!B8932&gt;=$G$2,Encodage!A8932&lt;=$H$2),Encodage!C8932,"")))</f>
        <v/>
      </c>
      <c r="C8932" s="62"/>
      <c r="D8932" s="61"/>
      <c r="E8932" s="61"/>
      <c r="F8932" s="61"/>
      <c r="G8932" s="61"/>
      <c r="H8932" s="61"/>
      <c r="I8932" s="61"/>
      <c r="J8932" s="61"/>
      <c r="K8932" s="61"/>
    </row>
    <row r="8933" spans="1:11">
      <c r="A8933" s="62" t="str">
        <f>IF(Encodage!A8933="","",IF(COUNTIF($A$2:A8932,Encodage!A8933),"",IF(AND(Encodage!A8933&gt;=$G$2,Encodage!A8933&lt;=$H$2),Encodage!B8933,"")))</f>
        <v/>
      </c>
      <c r="B8933" s="62" t="str">
        <f>IF(A8933="","",IF(COUNTIF($A$2:B8932,Encodage!B8933)&gt;0,"",IF(AND(Encodage!B8933&gt;=$G$2,Encodage!A8933&lt;=$H$2),Encodage!C8933,"")))</f>
        <v/>
      </c>
      <c r="C8933" s="62"/>
      <c r="D8933" s="61"/>
      <c r="E8933" s="61"/>
      <c r="F8933" s="61"/>
      <c r="G8933" s="61"/>
      <c r="H8933" s="61"/>
      <c r="I8933" s="61"/>
      <c r="J8933" s="61"/>
      <c r="K8933" s="61"/>
    </row>
    <row r="8934" spans="1:11">
      <c r="A8934" s="62" t="str">
        <f>IF(Encodage!A8934="","",IF(COUNTIF($A$2:A8933,Encodage!A8934),"",IF(AND(Encodage!A8934&gt;=$G$2,Encodage!A8934&lt;=$H$2),Encodage!B8934,"")))</f>
        <v/>
      </c>
      <c r="B8934" s="62" t="str">
        <f>IF(A8934="","",IF(COUNTIF($A$2:B8933,Encodage!B8934)&gt;0,"",IF(AND(Encodage!B8934&gt;=$G$2,Encodage!A8934&lt;=$H$2),Encodage!C8934,"")))</f>
        <v/>
      </c>
      <c r="C8934" s="62"/>
      <c r="D8934" s="61"/>
      <c r="E8934" s="61"/>
      <c r="F8934" s="61"/>
      <c r="G8934" s="61"/>
      <c r="H8934" s="61"/>
      <c r="I8934" s="61"/>
      <c r="J8934" s="61"/>
      <c r="K8934" s="61"/>
    </row>
    <row r="8935" spans="1:11">
      <c r="A8935" s="62" t="str">
        <f>IF(Encodage!A8935="","",IF(COUNTIF($A$2:A8934,Encodage!A8935),"",IF(AND(Encodage!A8935&gt;=$G$2,Encodage!A8935&lt;=$H$2),Encodage!B8935,"")))</f>
        <v/>
      </c>
      <c r="B8935" s="62" t="str">
        <f>IF(A8935="","",IF(COUNTIF($A$2:B8934,Encodage!B8935)&gt;0,"",IF(AND(Encodage!B8935&gt;=$G$2,Encodage!A8935&lt;=$H$2),Encodage!C8935,"")))</f>
        <v/>
      </c>
      <c r="C8935" s="62"/>
      <c r="D8935" s="61"/>
      <c r="E8935" s="61"/>
      <c r="F8935" s="61"/>
      <c r="G8935" s="61"/>
      <c r="H8935" s="61"/>
      <c r="I8935" s="61"/>
      <c r="J8935" s="61"/>
      <c r="K8935" s="61"/>
    </row>
    <row r="8936" spans="1:11">
      <c r="A8936" s="62" t="str">
        <f>IF(Encodage!A8936="","",IF(COUNTIF($A$2:A8935,Encodage!A8936),"",IF(AND(Encodage!A8936&gt;=$G$2,Encodage!A8936&lt;=$H$2),Encodage!B8936,"")))</f>
        <v/>
      </c>
      <c r="B8936" s="62" t="str">
        <f>IF(A8936="","",IF(COUNTIF($A$2:B8935,Encodage!B8936)&gt;0,"",IF(AND(Encodage!B8936&gt;=$G$2,Encodage!A8936&lt;=$H$2),Encodage!C8936,"")))</f>
        <v/>
      </c>
      <c r="C8936" s="62"/>
      <c r="D8936" s="61"/>
      <c r="E8936" s="61"/>
      <c r="F8936" s="61"/>
      <c r="G8936" s="61"/>
      <c r="H8936" s="61"/>
      <c r="I8936" s="61"/>
      <c r="J8936" s="61"/>
      <c r="K8936" s="61"/>
    </row>
    <row r="8937" spans="1:11">
      <c r="A8937" s="62" t="str">
        <f>IF(Encodage!A8937="","",IF(COUNTIF($A$2:A8936,Encodage!A8937),"",IF(AND(Encodage!A8937&gt;=$G$2,Encodage!A8937&lt;=$H$2),Encodage!B8937,"")))</f>
        <v/>
      </c>
      <c r="B8937" s="62" t="str">
        <f>IF(A8937="","",IF(COUNTIF($A$2:B8936,Encodage!B8937)&gt;0,"",IF(AND(Encodage!B8937&gt;=$G$2,Encodage!A8937&lt;=$H$2),Encodage!C8937,"")))</f>
        <v/>
      </c>
      <c r="C8937" s="62"/>
      <c r="D8937" s="61"/>
      <c r="E8937" s="61"/>
      <c r="F8937" s="61"/>
      <c r="G8937" s="61"/>
      <c r="H8937" s="61"/>
      <c r="I8937" s="61"/>
      <c r="J8937" s="61"/>
      <c r="K8937" s="61"/>
    </row>
    <row r="8938" spans="1:11">
      <c r="A8938" s="62" t="str">
        <f>IF(Encodage!A8938="","",IF(COUNTIF($A$2:A8937,Encodage!A8938),"",IF(AND(Encodage!A8938&gt;=$G$2,Encodage!A8938&lt;=$H$2),Encodage!B8938,"")))</f>
        <v/>
      </c>
      <c r="B8938" s="62" t="str">
        <f>IF(A8938="","",IF(COUNTIF($A$2:B8937,Encodage!B8938)&gt;0,"",IF(AND(Encodage!B8938&gt;=$G$2,Encodage!A8938&lt;=$H$2),Encodage!C8938,"")))</f>
        <v/>
      </c>
      <c r="C8938" s="62"/>
      <c r="D8938" s="61"/>
      <c r="E8938" s="61"/>
      <c r="F8938" s="61"/>
      <c r="G8938" s="61"/>
      <c r="H8938" s="61"/>
      <c r="I8938" s="61"/>
      <c r="J8938" s="61"/>
      <c r="K8938" s="61"/>
    </row>
    <row r="8939" spans="1:11">
      <c r="A8939" s="62" t="str">
        <f>IF(Encodage!A8939="","",IF(COUNTIF($A$2:A8938,Encodage!A8939),"",IF(AND(Encodage!A8939&gt;=$G$2,Encodage!A8939&lt;=$H$2),Encodage!B8939,"")))</f>
        <v/>
      </c>
      <c r="B8939" s="62" t="str">
        <f>IF(A8939="","",IF(COUNTIF($A$2:B8938,Encodage!B8939)&gt;0,"",IF(AND(Encodage!B8939&gt;=$G$2,Encodage!A8939&lt;=$H$2),Encodage!C8939,"")))</f>
        <v/>
      </c>
      <c r="C8939" s="62"/>
      <c r="D8939" s="61"/>
      <c r="E8939" s="61"/>
      <c r="F8939" s="61"/>
      <c r="G8939" s="61"/>
      <c r="H8939" s="61"/>
      <c r="I8939" s="61"/>
      <c r="J8939" s="61"/>
      <c r="K8939" s="61"/>
    </row>
    <row r="8940" spans="1:11">
      <c r="A8940" s="62" t="str">
        <f>IF(Encodage!A8940="","",IF(COUNTIF($A$2:A8939,Encodage!A8940),"",IF(AND(Encodage!A8940&gt;=$G$2,Encodage!A8940&lt;=$H$2),Encodage!B8940,"")))</f>
        <v/>
      </c>
      <c r="B8940" s="62" t="str">
        <f>IF(A8940="","",IF(COUNTIF($A$2:B8939,Encodage!B8940)&gt;0,"",IF(AND(Encodage!B8940&gt;=$G$2,Encodage!A8940&lt;=$H$2),Encodage!C8940,"")))</f>
        <v/>
      </c>
      <c r="C8940" s="62"/>
      <c r="D8940" s="61"/>
      <c r="E8940" s="61"/>
      <c r="F8940" s="61"/>
      <c r="G8940" s="61"/>
      <c r="H8940" s="61"/>
      <c r="I8940" s="61"/>
      <c r="J8940" s="61"/>
      <c r="K8940" s="61"/>
    </row>
    <row r="8941" spans="1:11">
      <c r="A8941" s="62" t="str">
        <f>IF(Encodage!A8941="","",IF(COUNTIF($A$2:A8940,Encodage!A8941),"",IF(AND(Encodage!A8941&gt;=$G$2,Encodage!A8941&lt;=$H$2),Encodage!B8941,"")))</f>
        <v/>
      </c>
      <c r="B8941" s="62" t="str">
        <f>IF(A8941="","",IF(COUNTIF($A$2:B8940,Encodage!B8941)&gt;0,"",IF(AND(Encodage!B8941&gt;=$G$2,Encodage!A8941&lt;=$H$2),Encodage!C8941,"")))</f>
        <v/>
      </c>
      <c r="C8941" s="62"/>
      <c r="D8941" s="61"/>
      <c r="E8941" s="61"/>
      <c r="F8941" s="61"/>
      <c r="G8941" s="61"/>
      <c r="H8941" s="61"/>
      <c r="I8941" s="61"/>
      <c r="J8941" s="61"/>
      <c r="K8941" s="61"/>
    </row>
    <row r="8942" spans="1:11">
      <c r="A8942" s="62" t="str">
        <f>IF(Encodage!A8942="","",IF(COUNTIF($A$2:A8941,Encodage!A8942),"",IF(AND(Encodage!A8942&gt;=$G$2,Encodage!A8942&lt;=$H$2),Encodage!B8942,"")))</f>
        <v/>
      </c>
      <c r="B8942" s="62" t="str">
        <f>IF(A8942="","",IF(COUNTIF($A$2:B8941,Encodage!B8942)&gt;0,"",IF(AND(Encodage!B8942&gt;=$G$2,Encodage!A8942&lt;=$H$2),Encodage!C8942,"")))</f>
        <v/>
      </c>
      <c r="C8942" s="62"/>
      <c r="D8942" s="61"/>
      <c r="E8942" s="61"/>
      <c r="F8942" s="61"/>
      <c r="G8942" s="61"/>
      <c r="H8942" s="61"/>
      <c r="I8942" s="61"/>
      <c r="J8942" s="61"/>
      <c r="K8942" s="61"/>
    </row>
    <row r="8943" spans="1:11">
      <c r="A8943" s="62" t="str">
        <f>IF(Encodage!A8943="","",IF(COUNTIF($A$2:A8942,Encodage!A8943),"",IF(AND(Encodage!A8943&gt;=$G$2,Encodage!A8943&lt;=$H$2),Encodage!B8943,"")))</f>
        <v/>
      </c>
      <c r="B8943" s="62" t="str">
        <f>IF(A8943="","",IF(COUNTIF($A$2:B8942,Encodage!B8943)&gt;0,"",IF(AND(Encodage!B8943&gt;=$G$2,Encodage!A8943&lt;=$H$2),Encodage!C8943,"")))</f>
        <v/>
      </c>
      <c r="C8943" s="62"/>
      <c r="D8943" s="61"/>
      <c r="E8943" s="61"/>
      <c r="F8943" s="61"/>
      <c r="G8943" s="61"/>
      <c r="H8943" s="61"/>
      <c r="I8943" s="61"/>
      <c r="J8943" s="61"/>
      <c r="K8943" s="61"/>
    </row>
    <row r="8944" spans="1:11">
      <c r="A8944" s="62" t="str">
        <f>IF(Encodage!A8944="","",IF(COUNTIF($A$2:A8943,Encodage!A8944),"",IF(AND(Encodage!A8944&gt;=$G$2,Encodage!A8944&lt;=$H$2),Encodage!B8944,"")))</f>
        <v/>
      </c>
      <c r="B8944" s="62" t="str">
        <f>IF(A8944="","",IF(COUNTIF($A$2:B8943,Encodage!B8944)&gt;0,"",IF(AND(Encodage!B8944&gt;=$G$2,Encodage!A8944&lt;=$H$2),Encodage!C8944,"")))</f>
        <v/>
      </c>
      <c r="C8944" s="62"/>
      <c r="D8944" s="61"/>
      <c r="E8944" s="61"/>
      <c r="F8944" s="61"/>
      <c r="G8944" s="61"/>
      <c r="H8944" s="61"/>
      <c r="I8944" s="61"/>
      <c r="J8944" s="61"/>
      <c r="K8944" s="61"/>
    </row>
    <row r="8945" spans="1:11">
      <c r="A8945" s="62" t="str">
        <f>IF(Encodage!A8945="","",IF(COUNTIF($A$2:A8944,Encodage!A8945),"",IF(AND(Encodage!A8945&gt;=$G$2,Encodage!A8945&lt;=$H$2),Encodage!B8945,"")))</f>
        <v/>
      </c>
      <c r="B8945" s="62" t="str">
        <f>IF(A8945="","",IF(COUNTIF($A$2:B8944,Encodage!B8945)&gt;0,"",IF(AND(Encodage!B8945&gt;=$G$2,Encodage!A8945&lt;=$H$2),Encodage!C8945,"")))</f>
        <v/>
      </c>
      <c r="C8945" s="62"/>
      <c r="D8945" s="61"/>
      <c r="E8945" s="61"/>
      <c r="F8945" s="61"/>
      <c r="G8945" s="61"/>
      <c r="H8945" s="61"/>
      <c r="I8945" s="61"/>
      <c r="J8945" s="61"/>
      <c r="K8945" s="61"/>
    </row>
    <row r="8946" spans="1:11">
      <c r="A8946" s="62" t="str">
        <f>IF(Encodage!A8946="","",IF(COUNTIF($A$2:A8945,Encodage!A8946),"",IF(AND(Encodage!A8946&gt;=$G$2,Encodage!A8946&lt;=$H$2),Encodage!B8946,"")))</f>
        <v/>
      </c>
      <c r="B8946" s="62" t="str">
        <f>IF(A8946="","",IF(COUNTIF($A$2:B8945,Encodage!B8946)&gt;0,"",IF(AND(Encodage!B8946&gt;=$G$2,Encodage!A8946&lt;=$H$2),Encodage!C8946,"")))</f>
        <v/>
      </c>
      <c r="C8946" s="62"/>
      <c r="D8946" s="61"/>
      <c r="E8946" s="61"/>
      <c r="F8946" s="61"/>
      <c r="G8946" s="61"/>
      <c r="H8946" s="61"/>
      <c r="I8946" s="61"/>
      <c r="J8946" s="61"/>
      <c r="K8946" s="61"/>
    </row>
    <row r="8947" spans="1:11">
      <c r="A8947" s="62" t="str">
        <f>IF(Encodage!A8947="","",IF(COUNTIF($A$2:A8946,Encodage!A8947),"",IF(AND(Encodage!A8947&gt;=$G$2,Encodage!A8947&lt;=$H$2),Encodage!B8947,"")))</f>
        <v/>
      </c>
      <c r="B8947" s="62" t="str">
        <f>IF(A8947="","",IF(COUNTIF($A$2:B8946,Encodage!B8947)&gt;0,"",IF(AND(Encodage!B8947&gt;=$G$2,Encodage!A8947&lt;=$H$2),Encodage!C8947,"")))</f>
        <v/>
      </c>
      <c r="C8947" s="62"/>
      <c r="D8947" s="61"/>
      <c r="E8947" s="61"/>
      <c r="F8947" s="61"/>
      <c r="G8947" s="61"/>
      <c r="H8947" s="61"/>
      <c r="I8947" s="61"/>
      <c r="J8947" s="61"/>
      <c r="K8947" s="61"/>
    </row>
    <row r="8948" spans="1:11">
      <c r="A8948" s="62" t="str">
        <f>IF(Encodage!A8948="","",IF(COUNTIF($A$2:A8947,Encodage!A8948),"",IF(AND(Encodage!A8948&gt;=$G$2,Encodage!A8948&lt;=$H$2),Encodage!B8948,"")))</f>
        <v/>
      </c>
      <c r="B8948" s="62" t="str">
        <f>IF(A8948="","",IF(COUNTIF($A$2:B8947,Encodage!B8948)&gt;0,"",IF(AND(Encodage!B8948&gt;=$G$2,Encodage!A8948&lt;=$H$2),Encodage!C8948,"")))</f>
        <v/>
      </c>
      <c r="C8948" s="62"/>
      <c r="D8948" s="61"/>
      <c r="E8948" s="61"/>
      <c r="F8948" s="61"/>
      <c r="G8948" s="61"/>
      <c r="H8948" s="61"/>
      <c r="I8948" s="61"/>
      <c r="J8948" s="61"/>
      <c r="K8948" s="61"/>
    </row>
    <row r="8949" spans="1:11">
      <c r="A8949" s="62" t="str">
        <f>IF(Encodage!A8949="","",IF(COUNTIF($A$2:A8948,Encodage!A8949),"",IF(AND(Encodage!A8949&gt;=$G$2,Encodage!A8949&lt;=$H$2),Encodage!B8949,"")))</f>
        <v/>
      </c>
      <c r="B8949" s="62" t="str">
        <f>IF(A8949="","",IF(COUNTIF($A$2:B8948,Encodage!B8949)&gt;0,"",IF(AND(Encodage!B8949&gt;=$G$2,Encodage!A8949&lt;=$H$2),Encodage!C8949,"")))</f>
        <v/>
      </c>
      <c r="C8949" s="62"/>
      <c r="D8949" s="61"/>
      <c r="E8949" s="61"/>
      <c r="F8949" s="61"/>
      <c r="G8949" s="61"/>
      <c r="H8949" s="61"/>
      <c r="I8949" s="61"/>
      <c r="J8949" s="61"/>
      <c r="K8949" s="61"/>
    </row>
    <row r="8950" spans="1:11">
      <c r="A8950" s="62" t="str">
        <f>IF(Encodage!A8950="","",IF(COUNTIF($A$2:A8949,Encodage!A8950),"",IF(AND(Encodage!A8950&gt;=$G$2,Encodage!A8950&lt;=$H$2),Encodage!B8950,"")))</f>
        <v/>
      </c>
      <c r="B8950" s="62" t="str">
        <f>IF(A8950="","",IF(COUNTIF($A$2:B8949,Encodage!B8950)&gt;0,"",IF(AND(Encodage!B8950&gt;=$G$2,Encodage!A8950&lt;=$H$2),Encodage!C8950,"")))</f>
        <v/>
      </c>
      <c r="C8950" s="62"/>
      <c r="D8950" s="61"/>
      <c r="E8950" s="61"/>
      <c r="F8950" s="61"/>
      <c r="G8950" s="61"/>
      <c r="H8950" s="61"/>
      <c r="I8950" s="61"/>
      <c r="J8950" s="61"/>
      <c r="K8950" s="61"/>
    </row>
    <row r="8951" spans="1:11">
      <c r="A8951" s="62" t="str">
        <f>IF(Encodage!A8951="","",IF(COUNTIF($A$2:A8950,Encodage!A8951),"",IF(AND(Encodage!A8951&gt;=$G$2,Encodage!A8951&lt;=$H$2),Encodage!B8951,"")))</f>
        <v/>
      </c>
      <c r="B8951" s="62" t="str">
        <f>IF(A8951="","",IF(COUNTIF($A$2:B8950,Encodage!B8951)&gt;0,"",IF(AND(Encodage!B8951&gt;=$G$2,Encodage!A8951&lt;=$H$2),Encodage!C8951,"")))</f>
        <v/>
      </c>
      <c r="C8951" s="62"/>
      <c r="D8951" s="61"/>
      <c r="E8951" s="61"/>
      <c r="F8951" s="61"/>
      <c r="G8951" s="61"/>
      <c r="H8951" s="61"/>
      <c r="I8951" s="61"/>
      <c r="J8951" s="61"/>
      <c r="K8951" s="61"/>
    </row>
    <row r="8952" spans="1:11">
      <c r="A8952" s="62" t="str">
        <f>IF(Encodage!A8952="","",IF(COUNTIF($A$2:A8951,Encodage!A8952),"",IF(AND(Encodage!A8952&gt;=$G$2,Encodage!A8952&lt;=$H$2),Encodage!B8952,"")))</f>
        <v/>
      </c>
      <c r="B8952" s="62" t="str">
        <f>IF(A8952="","",IF(COUNTIF($A$2:B8951,Encodage!B8952)&gt;0,"",IF(AND(Encodage!B8952&gt;=$G$2,Encodage!A8952&lt;=$H$2),Encodage!C8952,"")))</f>
        <v/>
      </c>
      <c r="C8952" s="62"/>
      <c r="D8952" s="61"/>
      <c r="E8952" s="61"/>
      <c r="F8952" s="61"/>
      <c r="G8952" s="61"/>
      <c r="H8952" s="61"/>
      <c r="I8952" s="61"/>
      <c r="J8952" s="61"/>
      <c r="K8952" s="61"/>
    </row>
    <row r="8953" spans="1:11">
      <c r="A8953" s="62" t="str">
        <f>IF(Encodage!A8953="","",IF(COUNTIF($A$2:A8952,Encodage!A8953),"",IF(AND(Encodage!A8953&gt;=$G$2,Encodage!A8953&lt;=$H$2),Encodage!B8953,"")))</f>
        <v/>
      </c>
      <c r="B8953" s="62" t="str">
        <f>IF(A8953="","",IF(COUNTIF($A$2:B8952,Encodage!B8953)&gt;0,"",IF(AND(Encodage!B8953&gt;=$G$2,Encodage!A8953&lt;=$H$2),Encodage!C8953,"")))</f>
        <v/>
      </c>
      <c r="C8953" s="62"/>
      <c r="D8953" s="61"/>
      <c r="E8953" s="61"/>
      <c r="F8953" s="61"/>
      <c r="G8953" s="61"/>
      <c r="H8953" s="61"/>
      <c r="I8953" s="61"/>
      <c r="J8953" s="61"/>
      <c r="K8953" s="61"/>
    </row>
    <row r="8954" spans="1:11">
      <c r="A8954" s="62" t="str">
        <f>IF(Encodage!A8954="","",IF(COUNTIF($A$2:A8953,Encodage!A8954),"",IF(AND(Encodage!A8954&gt;=$G$2,Encodage!A8954&lt;=$H$2),Encodage!B8954,"")))</f>
        <v/>
      </c>
      <c r="B8954" s="62" t="str">
        <f>IF(A8954="","",IF(COUNTIF($A$2:B8953,Encodage!B8954)&gt;0,"",IF(AND(Encodage!B8954&gt;=$G$2,Encodage!A8954&lt;=$H$2),Encodage!C8954,"")))</f>
        <v/>
      </c>
      <c r="C8954" s="62"/>
      <c r="D8954" s="61"/>
      <c r="E8954" s="61"/>
      <c r="F8954" s="61"/>
      <c r="G8954" s="61"/>
      <c r="H8954" s="61"/>
      <c r="I8954" s="61"/>
      <c r="J8954" s="61"/>
      <c r="K8954" s="61"/>
    </row>
    <row r="8955" spans="1:11">
      <c r="A8955" s="62" t="str">
        <f>IF(Encodage!A8955="","",IF(COUNTIF($A$2:A8954,Encodage!A8955),"",IF(AND(Encodage!A8955&gt;=$G$2,Encodage!A8955&lt;=$H$2),Encodage!B8955,"")))</f>
        <v/>
      </c>
      <c r="B8955" s="62" t="str">
        <f>IF(A8955="","",IF(COUNTIF($A$2:B8954,Encodage!B8955)&gt;0,"",IF(AND(Encodage!B8955&gt;=$G$2,Encodage!A8955&lt;=$H$2),Encodage!C8955,"")))</f>
        <v/>
      </c>
      <c r="C8955" s="62"/>
      <c r="D8955" s="61"/>
      <c r="E8955" s="61"/>
      <c r="F8955" s="61"/>
      <c r="G8955" s="61"/>
      <c r="H8955" s="61"/>
      <c r="I8955" s="61"/>
      <c r="J8955" s="61"/>
      <c r="K8955" s="61"/>
    </row>
    <row r="8956" spans="1:11">
      <c r="A8956" s="62" t="str">
        <f>IF(Encodage!A8956="","",IF(COUNTIF($A$2:A8955,Encodage!A8956),"",IF(AND(Encodage!A8956&gt;=$G$2,Encodage!A8956&lt;=$H$2),Encodage!B8956,"")))</f>
        <v/>
      </c>
      <c r="B8956" s="62" t="str">
        <f>IF(A8956="","",IF(COUNTIF($A$2:B8955,Encodage!B8956)&gt;0,"",IF(AND(Encodage!B8956&gt;=$G$2,Encodage!A8956&lt;=$H$2),Encodage!C8956,"")))</f>
        <v/>
      </c>
      <c r="C8956" s="62"/>
      <c r="D8956" s="61"/>
      <c r="E8956" s="61"/>
      <c r="F8956" s="61"/>
      <c r="G8956" s="61"/>
      <c r="H8956" s="61"/>
      <c r="I8956" s="61"/>
      <c r="J8956" s="61"/>
      <c r="K8956" s="61"/>
    </row>
    <row r="8957" spans="1:11">
      <c r="A8957" s="62" t="str">
        <f>IF(Encodage!A8957="","",IF(COUNTIF($A$2:A8956,Encodage!A8957),"",IF(AND(Encodage!A8957&gt;=$G$2,Encodage!A8957&lt;=$H$2),Encodage!B8957,"")))</f>
        <v/>
      </c>
      <c r="B8957" s="62" t="str">
        <f>IF(A8957="","",IF(COUNTIF($A$2:B8956,Encodage!B8957)&gt;0,"",IF(AND(Encodage!B8957&gt;=$G$2,Encodage!A8957&lt;=$H$2),Encodage!C8957,"")))</f>
        <v/>
      </c>
      <c r="C8957" s="62"/>
      <c r="D8957" s="61"/>
      <c r="E8957" s="61"/>
      <c r="F8957" s="61"/>
      <c r="G8957" s="61"/>
      <c r="H8957" s="61"/>
      <c r="I8957" s="61"/>
      <c r="J8957" s="61"/>
      <c r="K8957" s="61"/>
    </row>
    <row r="8958" spans="1:11">
      <c r="A8958" s="62" t="str">
        <f>IF(Encodage!A8958="","",IF(COUNTIF($A$2:A8957,Encodage!A8958),"",IF(AND(Encodage!A8958&gt;=$G$2,Encodage!A8958&lt;=$H$2),Encodage!B8958,"")))</f>
        <v/>
      </c>
      <c r="B8958" s="62" t="str">
        <f>IF(A8958="","",IF(COUNTIF($A$2:B8957,Encodage!B8958)&gt;0,"",IF(AND(Encodage!B8958&gt;=$G$2,Encodage!A8958&lt;=$H$2),Encodage!C8958,"")))</f>
        <v/>
      </c>
      <c r="C8958" s="62"/>
      <c r="D8958" s="61"/>
      <c r="E8958" s="61"/>
      <c r="F8958" s="61"/>
      <c r="G8958" s="61"/>
      <c r="H8958" s="61"/>
      <c r="I8958" s="61"/>
      <c r="J8958" s="61"/>
      <c r="K8958" s="61"/>
    </row>
    <row r="8959" spans="1:11">
      <c r="A8959" s="62" t="str">
        <f>IF(Encodage!A8959="","",IF(COUNTIF($A$2:A8958,Encodage!A8959),"",IF(AND(Encodage!A8959&gt;=$G$2,Encodage!A8959&lt;=$H$2),Encodage!B8959,"")))</f>
        <v/>
      </c>
      <c r="B8959" s="62" t="str">
        <f>IF(A8959="","",IF(COUNTIF($A$2:B8958,Encodage!B8959)&gt;0,"",IF(AND(Encodage!B8959&gt;=$G$2,Encodage!A8959&lt;=$H$2),Encodage!C8959,"")))</f>
        <v/>
      </c>
      <c r="C8959" s="62"/>
      <c r="D8959" s="61"/>
      <c r="E8959" s="61"/>
      <c r="F8959" s="61"/>
      <c r="G8959" s="61"/>
      <c r="H8959" s="61"/>
      <c r="I8959" s="61"/>
      <c r="J8959" s="61"/>
      <c r="K8959" s="61"/>
    </row>
    <row r="8960" spans="1:11">
      <c r="A8960" s="62" t="str">
        <f>IF(Encodage!A8960="","",IF(COUNTIF($A$2:A8959,Encodage!A8960),"",IF(AND(Encodage!A8960&gt;=$G$2,Encodage!A8960&lt;=$H$2),Encodage!B8960,"")))</f>
        <v/>
      </c>
      <c r="B8960" s="62" t="str">
        <f>IF(A8960="","",IF(COUNTIF($A$2:B8959,Encodage!B8960)&gt;0,"",IF(AND(Encodage!B8960&gt;=$G$2,Encodage!A8960&lt;=$H$2),Encodage!C8960,"")))</f>
        <v/>
      </c>
      <c r="C8960" s="62"/>
      <c r="D8960" s="61"/>
      <c r="E8960" s="61"/>
      <c r="F8960" s="61"/>
      <c r="G8960" s="61"/>
      <c r="H8960" s="61"/>
      <c r="I8960" s="61"/>
      <c r="J8960" s="61"/>
      <c r="K8960" s="61"/>
    </row>
    <row r="8961" spans="1:11">
      <c r="A8961" s="62" t="str">
        <f>IF(Encodage!A8961="","",IF(COUNTIF($A$2:A8960,Encodage!A8961),"",IF(AND(Encodage!A8961&gt;=$G$2,Encodage!A8961&lt;=$H$2),Encodage!B8961,"")))</f>
        <v/>
      </c>
      <c r="B8961" s="62" t="str">
        <f>IF(A8961="","",IF(COUNTIF($A$2:B8960,Encodage!B8961)&gt;0,"",IF(AND(Encodage!B8961&gt;=$G$2,Encodage!A8961&lt;=$H$2),Encodage!C8961,"")))</f>
        <v/>
      </c>
      <c r="C8961" s="62"/>
      <c r="D8961" s="61"/>
      <c r="E8961" s="61"/>
      <c r="F8961" s="61"/>
      <c r="G8961" s="61"/>
      <c r="H8961" s="61"/>
      <c r="I8961" s="61"/>
      <c r="J8961" s="61"/>
      <c r="K8961" s="61"/>
    </row>
    <row r="8962" spans="1:11">
      <c r="A8962" s="62" t="str">
        <f>IF(Encodage!A8962="","",IF(COUNTIF($A$2:A8961,Encodage!A8962),"",IF(AND(Encodage!A8962&gt;=$G$2,Encodage!A8962&lt;=$H$2),Encodage!B8962,"")))</f>
        <v/>
      </c>
      <c r="B8962" s="62" t="str">
        <f>IF(A8962="","",IF(COUNTIF($A$2:B8961,Encodage!B8962)&gt;0,"",IF(AND(Encodage!B8962&gt;=$G$2,Encodage!A8962&lt;=$H$2),Encodage!C8962,"")))</f>
        <v/>
      </c>
      <c r="C8962" s="62"/>
      <c r="D8962" s="61"/>
      <c r="E8962" s="61"/>
      <c r="F8962" s="61"/>
      <c r="G8962" s="61"/>
      <c r="H8962" s="61"/>
      <c r="I8962" s="61"/>
      <c r="J8962" s="61"/>
      <c r="K8962" s="61"/>
    </row>
    <row r="8963" spans="1:11">
      <c r="A8963" s="62" t="str">
        <f>IF(Encodage!A8963="","",IF(COUNTIF($A$2:A8962,Encodage!A8963),"",IF(AND(Encodage!A8963&gt;=$G$2,Encodage!A8963&lt;=$H$2),Encodage!B8963,"")))</f>
        <v/>
      </c>
      <c r="B8963" s="62" t="str">
        <f>IF(A8963="","",IF(COUNTIF($A$2:B8962,Encodage!B8963)&gt;0,"",IF(AND(Encodage!B8963&gt;=$G$2,Encodage!A8963&lt;=$H$2),Encodage!C8963,"")))</f>
        <v/>
      </c>
      <c r="C8963" s="62"/>
      <c r="D8963" s="61"/>
      <c r="E8963" s="61"/>
      <c r="F8963" s="61"/>
      <c r="G8963" s="61"/>
      <c r="H8963" s="61"/>
      <c r="I8963" s="61"/>
      <c r="J8963" s="61"/>
      <c r="K8963" s="61"/>
    </row>
    <row r="8964" spans="1:11">
      <c r="A8964" s="62" t="str">
        <f>IF(Encodage!A8964="","",IF(COUNTIF($A$2:A8963,Encodage!A8964),"",IF(AND(Encodage!A8964&gt;=$G$2,Encodage!A8964&lt;=$H$2),Encodage!B8964,"")))</f>
        <v/>
      </c>
      <c r="B8964" s="62" t="str">
        <f>IF(A8964="","",IF(COUNTIF($A$2:B8963,Encodage!B8964)&gt;0,"",IF(AND(Encodage!B8964&gt;=$G$2,Encodage!A8964&lt;=$H$2),Encodage!C8964,"")))</f>
        <v/>
      </c>
      <c r="C8964" s="62"/>
      <c r="D8964" s="61"/>
      <c r="E8964" s="61"/>
      <c r="F8964" s="61"/>
      <c r="G8964" s="61"/>
      <c r="H8964" s="61"/>
      <c r="I8964" s="61"/>
      <c r="J8964" s="61"/>
      <c r="K8964" s="61"/>
    </row>
    <row r="8965" spans="1:11">
      <c r="A8965" s="62" t="str">
        <f>IF(Encodage!A8965="","",IF(COUNTIF($A$2:A8964,Encodage!A8965),"",IF(AND(Encodage!A8965&gt;=$G$2,Encodage!A8965&lt;=$H$2),Encodage!B8965,"")))</f>
        <v/>
      </c>
      <c r="B8965" s="62" t="str">
        <f>IF(A8965="","",IF(COUNTIF($A$2:B8964,Encodage!B8965)&gt;0,"",IF(AND(Encodage!B8965&gt;=$G$2,Encodage!A8965&lt;=$H$2),Encodage!C8965,"")))</f>
        <v/>
      </c>
      <c r="C8965" s="62"/>
      <c r="D8965" s="61"/>
      <c r="E8965" s="61"/>
      <c r="F8965" s="61"/>
      <c r="G8965" s="61"/>
      <c r="H8965" s="61"/>
      <c r="I8965" s="61"/>
      <c r="J8965" s="61"/>
      <c r="K8965" s="61"/>
    </row>
    <row r="8966" spans="1:11">
      <c r="A8966" s="62" t="str">
        <f>IF(Encodage!A8966="","",IF(COUNTIF($A$2:A8965,Encodage!A8966),"",IF(AND(Encodage!A8966&gt;=$G$2,Encodage!A8966&lt;=$H$2),Encodage!B8966,"")))</f>
        <v/>
      </c>
      <c r="B8966" s="62" t="str">
        <f>IF(A8966="","",IF(COUNTIF($A$2:B8965,Encodage!B8966)&gt;0,"",IF(AND(Encodage!B8966&gt;=$G$2,Encodage!A8966&lt;=$H$2),Encodage!C8966,"")))</f>
        <v/>
      </c>
      <c r="C8966" s="62"/>
      <c r="D8966" s="61"/>
      <c r="E8966" s="61"/>
      <c r="F8966" s="61"/>
      <c r="G8966" s="61"/>
      <c r="H8966" s="61"/>
      <c r="I8966" s="61"/>
      <c r="J8966" s="61"/>
      <c r="K8966" s="61"/>
    </row>
    <row r="8967" spans="1:11">
      <c r="A8967" s="62" t="str">
        <f>IF(Encodage!A8967="","",IF(COUNTIF($A$2:A8966,Encodage!A8967),"",IF(AND(Encodage!A8967&gt;=$G$2,Encodage!A8967&lt;=$H$2),Encodage!B8967,"")))</f>
        <v/>
      </c>
      <c r="B8967" s="62" t="str">
        <f>IF(A8967="","",IF(COUNTIF($A$2:B8966,Encodage!B8967)&gt;0,"",IF(AND(Encodage!B8967&gt;=$G$2,Encodage!A8967&lt;=$H$2),Encodage!C8967,"")))</f>
        <v/>
      </c>
      <c r="C8967" s="62"/>
      <c r="D8967" s="61"/>
      <c r="E8967" s="61"/>
      <c r="F8967" s="61"/>
      <c r="G8967" s="61"/>
      <c r="H8967" s="61"/>
      <c r="I8967" s="61"/>
      <c r="J8967" s="61"/>
      <c r="K8967" s="61"/>
    </row>
    <row r="8968" spans="1:11">
      <c r="A8968" s="62" t="str">
        <f>IF(Encodage!A8968="","",IF(COUNTIF($A$2:A8967,Encodage!A8968),"",IF(AND(Encodage!A8968&gt;=$G$2,Encodage!A8968&lt;=$H$2),Encodage!B8968,"")))</f>
        <v/>
      </c>
      <c r="B8968" s="62" t="str">
        <f>IF(A8968="","",IF(COUNTIF($A$2:B8967,Encodage!B8968)&gt;0,"",IF(AND(Encodage!B8968&gt;=$G$2,Encodage!A8968&lt;=$H$2),Encodage!C8968,"")))</f>
        <v/>
      </c>
      <c r="C8968" s="62"/>
      <c r="D8968" s="61"/>
      <c r="E8968" s="61"/>
      <c r="F8968" s="61"/>
      <c r="G8968" s="61"/>
      <c r="H8968" s="61"/>
      <c r="I8968" s="61"/>
      <c r="J8968" s="61"/>
      <c r="K8968" s="61"/>
    </row>
    <row r="8969" spans="1:11">
      <c r="A8969" s="62" t="str">
        <f>IF(Encodage!A8969="","",IF(COUNTIF($A$2:A8968,Encodage!A8969),"",IF(AND(Encodage!A8969&gt;=$G$2,Encodage!A8969&lt;=$H$2),Encodage!B8969,"")))</f>
        <v/>
      </c>
      <c r="B8969" s="62" t="str">
        <f>IF(A8969="","",IF(COUNTIF($A$2:B8968,Encodage!B8969)&gt;0,"",IF(AND(Encodage!B8969&gt;=$G$2,Encodage!A8969&lt;=$H$2),Encodage!C8969,"")))</f>
        <v/>
      </c>
      <c r="C8969" s="62"/>
      <c r="D8969" s="61"/>
      <c r="E8969" s="61"/>
      <c r="F8969" s="61"/>
      <c r="G8969" s="61"/>
      <c r="H8969" s="61"/>
      <c r="I8969" s="61"/>
      <c r="J8969" s="61"/>
      <c r="K8969" s="61"/>
    </row>
    <row r="8970" spans="1:11">
      <c r="A8970" s="62" t="str">
        <f>IF(Encodage!A8970="","",IF(COUNTIF($A$2:A8969,Encodage!A8970),"",IF(AND(Encodage!A8970&gt;=$G$2,Encodage!A8970&lt;=$H$2),Encodage!B8970,"")))</f>
        <v/>
      </c>
      <c r="B8970" s="62" t="str">
        <f>IF(A8970="","",IF(COUNTIF($A$2:B8969,Encodage!B8970)&gt;0,"",IF(AND(Encodage!B8970&gt;=$G$2,Encodage!A8970&lt;=$H$2),Encodage!C8970,"")))</f>
        <v/>
      </c>
      <c r="C8970" s="62"/>
      <c r="D8970" s="61"/>
      <c r="E8970" s="61"/>
      <c r="F8970" s="61"/>
      <c r="G8970" s="61"/>
      <c r="H8970" s="61"/>
      <c r="I8970" s="61"/>
      <c r="J8970" s="61"/>
      <c r="K8970" s="61"/>
    </row>
    <row r="8971" spans="1:11">
      <c r="A8971" s="62" t="str">
        <f>IF(Encodage!A8971="","",IF(COUNTIF($A$2:A8970,Encodage!A8971),"",IF(AND(Encodage!A8971&gt;=$G$2,Encodage!A8971&lt;=$H$2),Encodage!B8971,"")))</f>
        <v/>
      </c>
      <c r="B8971" s="62" t="str">
        <f>IF(A8971="","",IF(COUNTIF($A$2:B8970,Encodage!B8971)&gt;0,"",IF(AND(Encodage!B8971&gt;=$G$2,Encodage!A8971&lt;=$H$2),Encodage!C8971,"")))</f>
        <v/>
      </c>
      <c r="C8971" s="62"/>
      <c r="D8971" s="61"/>
      <c r="E8971" s="61"/>
      <c r="F8971" s="61"/>
      <c r="G8971" s="61"/>
      <c r="H8971" s="61"/>
      <c r="I8971" s="61"/>
      <c r="J8971" s="61"/>
      <c r="K8971" s="61"/>
    </row>
    <row r="8972" spans="1:11">
      <c r="A8972" s="62" t="str">
        <f>IF(Encodage!A8972="","",IF(COUNTIF($A$2:A8971,Encodage!A8972),"",IF(AND(Encodage!A8972&gt;=$G$2,Encodage!A8972&lt;=$H$2),Encodage!B8972,"")))</f>
        <v/>
      </c>
      <c r="B8972" s="62" t="str">
        <f>IF(A8972="","",IF(COUNTIF($A$2:B8971,Encodage!B8972)&gt;0,"",IF(AND(Encodage!B8972&gt;=$G$2,Encodage!A8972&lt;=$H$2),Encodage!C8972,"")))</f>
        <v/>
      </c>
      <c r="C8972" s="62"/>
      <c r="D8972" s="61"/>
      <c r="E8972" s="61"/>
      <c r="F8972" s="61"/>
      <c r="G8972" s="61"/>
      <c r="H8972" s="61"/>
      <c r="I8972" s="61"/>
      <c r="J8972" s="61"/>
      <c r="K8972" s="61"/>
    </row>
    <row r="8973" spans="1:11">
      <c r="A8973" s="62" t="str">
        <f>IF(Encodage!A8973="","",IF(COUNTIF($A$2:A8972,Encodage!A8973),"",IF(AND(Encodage!A8973&gt;=$G$2,Encodage!A8973&lt;=$H$2),Encodage!B8973,"")))</f>
        <v/>
      </c>
      <c r="B8973" s="62" t="str">
        <f>IF(A8973="","",IF(COUNTIF($A$2:B8972,Encodage!B8973)&gt;0,"",IF(AND(Encodage!B8973&gt;=$G$2,Encodage!A8973&lt;=$H$2),Encodage!C8973,"")))</f>
        <v/>
      </c>
      <c r="C8973" s="62"/>
      <c r="D8973" s="61"/>
      <c r="E8973" s="61"/>
      <c r="F8973" s="61"/>
      <c r="G8973" s="61"/>
      <c r="H8973" s="61"/>
      <c r="I8973" s="61"/>
      <c r="J8973" s="61"/>
      <c r="K8973" s="61"/>
    </row>
    <row r="8974" spans="1:11">
      <c r="A8974" s="62" t="str">
        <f>IF(Encodage!A8974="","",IF(COUNTIF($A$2:A8973,Encodage!A8974),"",IF(AND(Encodage!A8974&gt;=$G$2,Encodage!A8974&lt;=$H$2),Encodage!B8974,"")))</f>
        <v/>
      </c>
      <c r="B8974" s="62" t="str">
        <f>IF(A8974="","",IF(COUNTIF($A$2:B8973,Encodage!B8974)&gt;0,"",IF(AND(Encodage!B8974&gt;=$G$2,Encodage!A8974&lt;=$H$2),Encodage!C8974,"")))</f>
        <v/>
      </c>
      <c r="C8974" s="62"/>
      <c r="D8974" s="61"/>
      <c r="E8974" s="61"/>
      <c r="F8974" s="61"/>
      <c r="G8974" s="61"/>
      <c r="H8974" s="61"/>
      <c r="I8974" s="61"/>
      <c r="J8974" s="61"/>
      <c r="K8974" s="61"/>
    </row>
    <row r="8975" spans="1:11">
      <c r="A8975" s="62" t="str">
        <f>IF(Encodage!A8975="","",IF(COUNTIF($A$2:A8974,Encodage!A8975),"",IF(AND(Encodage!A8975&gt;=$G$2,Encodage!A8975&lt;=$H$2),Encodage!B8975,"")))</f>
        <v/>
      </c>
      <c r="B8975" s="62" t="str">
        <f>IF(A8975="","",IF(COUNTIF($A$2:B8974,Encodage!B8975)&gt;0,"",IF(AND(Encodage!B8975&gt;=$G$2,Encodage!A8975&lt;=$H$2),Encodage!C8975,"")))</f>
        <v/>
      </c>
      <c r="C8975" s="62"/>
      <c r="D8975" s="61"/>
      <c r="E8975" s="61"/>
      <c r="F8975" s="61"/>
      <c r="G8975" s="61"/>
      <c r="H8975" s="61"/>
      <c r="I8975" s="61"/>
      <c r="J8975" s="61"/>
      <c r="K8975" s="61"/>
    </row>
    <row r="8976" spans="1:11">
      <c r="A8976" s="62" t="str">
        <f>IF(Encodage!A8976="","",IF(COUNTIF($A$2:A8975,Encodage!A8976),"",IF(AND(Encodage!A8976&gt;=$G$2,Encodage!A8976&lt;=$H$2),Encodage!B8976,"")))</f>
        <v/>
      </c>
      <c r="B8976" s="62" t="str">
        <f>IF(A8976="","",IF(COUNTIF($A$2:B8975,Encodage!B8976)&gt;0,"",IF(AND(Encodage!B8976&gt;=$G$2,Encodage!A8976&lt;=$H$2),Encodage!C8976,"")))</f>
        <v/>
      </c>
      <c r="C8976" s="62"/>
      <c r="D8976" s="61"/>
      <c r="E8976" s="61"/>
      <c r="F8976" s="61"/>
      <c r="G8976" s="61"/>
      <c r="H8976" s="61"/>
      <c r="I8976" s="61"/>
      <c r="J8976" s="61"/>
      <c r="K8976" s="61"/>
    </row>
    <row r="8977" spans="1:11">
      <c r="A8977" s="62" t="str">
        <f>IF(Encodage!A8977="","",IF(COUNTIF($A$2:A8976,Encodage!A8977),"",IF(AND(Encodage!A8977&gt;=$G$2,Encodage!A8977&lt;=$H$2),Encodage!B8977,"")))</f>
        <v/>
      </c>
      <c r="B8977" s="62" t="str">
        <f>IF(A8977="","",IF(COUNTIF($A$2:B8976,Encodage!B8977)&gt;0,"",IF(AND(Encodage!B8977&gt;=$G$2,Encodage!A8977&lt;=$H$2),Encodage!C8977,"")))</f>
        <v/>
      </c>
      <c r="C8977" s="62"/>
      <c r="D8977" s="61"/>
      <c r="E8977" s="61"/>
      <c r="F8977" s="61"/>
      <c r="G8977" s="61"/>
      <c r="H8977" s="61"/>
      <c r="I8977" s="61"/>
      <c r="J8977" s="61"/>
      <c r="K8977" s="61"/>
    </row>
    <row r="8978" spans="1:11">
      <c r="A8978" s="62" t="str">
        <f>IF(Encodage!A8978="","",IF(COUNTIF($A$2:A8977,Encodage!A8978),"",IF(AND(Encodage!A8978&gt;=$G$2,Encodage!A8978&lt;=$H$2),Encodage!B8978,"")))</f>
        <v/>
      </c>
      <c r="B8978" s="62" t="str">
        <f>IF(A8978="","",IF(COUNTIF($A$2:B8977,Encodage!B8978)&gt;0,"",IF(AND(Encodage!B8978&gt;=$G$2,Encodage!A8978&lt;=$H$2),Encodage!C8978,"")))</f>
        <v/>
      </c>
      <c r="C8978" s="62"/>
      <c r="D8978" s="61"/>
      <c r="E8978" s="61"/>
      <c r="F8978" s="61"/>
      <c r="G8978" s="61"/>
      <c r="H8978" s="61"/>
      <c r="I8978" s="61"/>
      <c r="J8978" s="61"/>
      <c r="K8978" s="61"/>
    </row>
    <row r="8979" spans="1:11">
      <c r="A8979" s="62" t="str">
        <f>IF(Encodage!A8979="","",IF(COUNTIF($A$2:A8978,Encodage!A8979),"",IF(AND(Encodage!A8979&gt;=$G$2,Encodage!A8979&lt;=$H$2),Encodage!B8979,"")))</f>
        <v/>
      </c>
      <c r="B8979" s="62" t="str">
        <f>IF(A8979="","",IF(COUNTIF($A$2:B8978,Encodage!B8979)&gt;0,"",IF(AND(Encodage!B8979&gt;=$G$2,Encodage!A8979&lt;=$H$2),Encodage!C8979,"")))</f>
        <v/>
      </c>
      <c r="C8979" s="62"/>
      <c r="D8979" s="61"/>
      <c r="E8979" s="61"/>
      <c r="F8979" s="61"/>
      <c r="G8979" s="61"/>
      <c r="H8979" s="61"/>
      <c r="I8979" s="61"/>
      <c r="J8979" s="61"/>
      <c r="K8979" s="61"/>
    </row>
    <row r="8980" spans="1:11">
      <c r="A8980" s="62" t="str">
        <f>IF(Encodage!A8980="","",IF(COUNTIF($A$2:A8979,Encodage!A8980),"",IF(AND(Encodage!A8980&gt;=$G$2,Encodage!A8980&lt;=$H$2),Encodage!B8980,"")))</f>
        <v/>
      </c>
      <c r="B8980" s="62" t="str">
        <f>IF(A8980="","",IF(COUNTIF($A$2:B8979,Encodage!B8980)&gt;0,"",IF(AND(Encodage!B8980&gt;=$G$2,Encodage!A8980&lt;=$H$2),Encodage!C8980,"")))</f>
        <v/>
      </c>
      <c r="C8980" s="62"/>
      <c r="D8980" s="61"/>
      <c r="E8980" s="61"/>
      <c r="F8980" s="61"/>
      <c r="G8980" s="61"/>
      <c r="H8980" s="61"/>
      <c r="I8980" s="61"/>
      <c r="J8980" s="61"/>
      <c r="K8980" s="61"/>
    </row>
    <row r="8981" spans="1:11">
      <c r="A8981" s="62" t="str">
        <f>IF(Encodage!A8981="","",IF(COUNTIF($A$2:A8980,Encodage!A8981),"",IF(AND(Encodage!A8981&gt;=$G$2,Encodage!A8981&lt;=$H$2),Encodage!B8981,"")))</f>
        <v/>
      </c>
      <c r="B8981" s="62" t="str">
        <f>IF(A8981="","",IF(COUNTIF($A$2:B8980,Encodage!B8981)&gt;0,"",IF(AND(Encodage!B8981&gt;=$G$2,Encodage!A8981&lt;=$H$2),Encodage!C8981,"")))</f>
        <v/>
      </c>
      <c r="C8981" s="62"/>
      <c r="D8981" s="61"/>
      <c r="E8981" s="61"/>
      <c r="F8981" s="61"/>
      <c r="G8981" s="61"/>
      <c r="H8981" s="61"/>
      <c r="I8981" s="61"/>
      <c r="J8981" s="61"/>
      <c r="K8981" s="61"/>
    </row>
    <row r="8982" spans="1:11">
      <c r="A8982" s="62" t="str">
        <f>IF(Encodage!A8982="","",IF(COUNTIF($A$2:A8981,Encodage!A8982),"",IF(AND(Encodage!A8982&gt;=$G$2,Encodage!A8982&lt;=$H$2),Encodage!B8982,"")))</f>
        <v/>
      </c>
      <c r="B8982" s="62" t="str">
        <f>IF(A8982="","",IF(COUNTIF($A$2:B8981,Encodage!B8982)&gt;0,"",IF(AND(Encodage!B8982&gt;=$G$2,Encodage!A8982&lt;=$H$2),Encodage!C8982,"")))</f>
        <v/>
      </c>
      <c r="C8982" s="62"/>
      <c r="D8982" s="61"/>
      <c r="E8982" s="61"/>
      <c r="F8982" s="61"/>
      <c r="G8982" s="61"/>
      <c r="H8982" s="61"/>
      <c r="I8982" s="61"/>
      <c r="J8982" s="61"/>
      <c r="K8982" s="61"/>
    </row>
    <row r="8983" spans="1:11">
      <c r="A8983" s="62" t="str">
        <f>IF(Encodage!A8983="","",IF(COUNTIF($A$2:A8982,Encodage!A8983),"",IF(AND(Encodage!A8983&gt;=$G$2,Encodage!A8983&lt;=$H$2),Encodage!B8983,"")))</f>
        <v/>
      </c>
      <c r="B8983" s="62" t="str">
        <f>IF(A8983="","",IF(COUNTIF($A$2:B8982,Encodage!B8983)&gt;0,"",IF(AND(Encodage!B8983&gt;=$G$2,Encodage!A8983&lt;=$H$2),Encodage!C8983,"")))</f>
        <v/>
      </c>
      <c r="C8983" s="62"/>
      <c r="D8983" s="61"/>
      <c r="E8983" s="61"/>
      <c r="F8983" s="61"/>
      <c r="G8983" s="61"/>
      <c r="H8983" s="61"/>
      <c r="I8983" s="61"/>
      <c r="J8983" s="61"/>
      <c r="K8983" s="61"/>
    </row>
    <row r="8984" spans="1:11">
      <c r="A8984" s="62" t="str">
        <f>IF(Encodage!A8984="","",IF(COUNTIF($A$2:A8983,Encodage!A8984),"",IF(AND(Encodage!A8984&gt;=$G$2,Encodage!A8984&lt;=$H$2),Encodage!B8984,"")))</f>
        <v/>
      </c>
      <c r="B8984" s="62" t="str">
        <f>IF(A8984="","",IF(COUNTIF($A$2:B8983,Encodage!B8984)&gt;0,"",IF(AND(Encodage!B8984&gt;=$G$2,Encodage!A8984&lt;=$H$2),Encodage!C8984,"")))</f>
        <v/>
      </c>
      <c r="C8984" s="62"/>
      <c r="D8984" s="61"/>
      <c r="E8984" s="61"/>
      <c r="F8984" s="61"/>
      <c r="G8984" s="61"/>
      <c r="H8984" s="61"/>
      <c r="I8984" s="61"/>
      <c r="J8984" s="61"/>
      <c r="K8984" s="61"/>
    </row>
    <row r="8985" spans="1:11">
      <c r="A8985" s="62" t="str">
        <f>IF(Encodage!A8985="","",IF(COUNTIF($A$2:A8984,Encodage!A8985),"",IF(AND(Encodage!A8985&gt;=$G$2,Encodage!A8985&lt;=$H$2),Encodage!B8985,"")))</f>
        <v/>
      </c>
      <c r="B8985" s="62" t="str">
        <f>IF(A8985="","",IF(COUNTIF($A$2:B8984,Encodage!B8985)&gt;0,"",IF(AND(Encodage!B8985&gt;=$G$2,Encodage!A8985&lt;=$H$2),Encodage!C8985,"")))</f>
        <v/>
      </c>
      <c r="C8985" s="62"/>
      <c r="D8985" s="61"/>
      <c r="E8985" s="61"/>
      <c r="F8985" s="61"/>
      <c r="G8985" s="61"/>
      <c r="H8985" s="61"/>
      <c r="I8985" s="61"/>
      <c r="J8985" s="61"/>
      <c r="K8985" s="61"/>
    </row>
    <row r="8986" spans="1:11">
      <c r="A8986" s="62" t="str">
        <f>IF(Encodage!A8986="","",IF(COUNTIF($A$2:A8985,Encodage!A8986),"",IF(AND(Encodage!A8986&gt;=$G$2,Encodage!A8986&lt;=$H$2),Encodage!B8986,"")))</f>
        <v/>
      </c>
      <c r="B8986" s="62" t="str">
        <f>IF(A8986="","",IF(COUNTIF($A$2:B8985,Encodage!B8986)&gt;0,"",IF(AND(Encodage!B8986&gt;=$G$2,Encodage!A8986&lt;=$H$2),Encodage!C8986,"")))</f>
        <v/>
      </c>
      <c r="C8986" s="62"/>
      <c r="D8986" s="61"/>
      <c r="E8986" s="61"/>
      <c r="F8986" s="61"/>
      <c r="G8986" s="61"/>
      <c r="H8986" s="61"/>
      <c r="I8986" s="61"/>
      <c r="J8986" s="61"/>
      <c r="K8986" s="61"/>
    </row>
    <row r="8987" spans="1:11">
      <c r="A8987" s="62" t="str">
        <f>IF(Encodage!A8987="","",IF(COUNTIF($A$2:A8986,Encodage!A8987),"",IF(AND(Encodage!A8987&gt;=$G$2,Encodage!A8987&lt;=$H$2),Encodage!B8987,"")))</f>
        <v/>
      </c>
      <c r="B8987" s="62" t="str">
        <f>IF(A8987="","",IF(COUNTIF($A$2:B8986,Encodage!B8987)&gt;0,"",IF(AND(Encodage!B8987&gt;=$G$2,Encodage!A8987&lt;=$H$2),Encodage!C8987,"")))</f>
        <v/>
      </c>
      <c r="C8987" s="62"/>
      <c r="D8987" s="61"/>
      <c r="E8987" s="61"/>
      <c r="F8987" s="61"/>
      <c r="G8987" s="61"/>
      <c r="H8987" s="61"/>
      <c r="I8987" s="61"/>
      <c r="J8987" s="61"/>
      <c r="K8987" s="61"/>
    </row>
    <row r="8988" spans="1:11">
      <c r="A8988" s="62" t="str">
        <f>IF(Encodage!A8988="","",IF(COUNTIF($A$2:A8987,Encodage!A8988),"",IF(AND(Encodage!A8988&gt;=$G$2,Encodage!A8988&lt;=$H$2),Encodage!B8988,"")))</f>
        <v/>
      </c>
      <c r="B8988" s="62" t="str">
        <f>IF(A8988="","",IF(COUNTIF($A$2:B8987,Encodage!B8988)&gt;0,"",IF(AND(Encodage!B8988&gt;=$G$2,Encodage!A8988&lt;=$H$2),Encodage!C8988,"")))</f>
        <v/>
      </c>
      <c r="C8988" s="62"/>
      <c r="D8988" s="61"/>
      <c r="E8988" s="61"/>
      <c r="F8988" s="61"/>
      <c r="G8988" s="61"/>
      <c r="H8988" s="61"/>
      <c r="I8988" s="61"/>
      <c r="J8988" s="61"/>
      <c r="K8988" s="61"/>
    </row>
    <row r="8989" spans="1:11">
      <c r="A8989" s="62" t="str">
        <f>IF(Encodage!A8989="","",IF(COUNTIF($A$2:A8988,Encodage!A8989),"",IF(AND(Encodage!A8989&gt;=$G$2,Encodage!A8989&lt;=$H$2),Encodage!B8989,"")))</f>
        <v/>
      </c>
      <c r="B8989" s="62" t="str">
        <f>IF(A8989="","",IF(COUNTIF($A$2:B8988,Encodage!B8989)&gt;0,"",IF(AND(Encodage!B8989&gt;=$G$2,Encodage!A8989&lt;=$H$2),Encodage!C8989,"")))</f>
        <v/>
      </c>
      <c r="C8989" s="62"/>
      <c r="D8989" s="61"/>
      <c r="E8989" s="61"/>
      <c r="F8989" s="61"/>
      <c r="G8989" s="61"/>
      <c r="H8989" s="61"/>
      <c r="I8989" s="61"/>
      <c r="J8989" s="61"/>
      <c r="K8989" s="61"/>
    </row>
    <row r="8990" spans="1:11">
      <c r="A8990" s="62" t="str">
        <f>IF(Encodage!A8990="","",IF(COUNTIF($A$2:A8989,Encodage!A8990),"",IF(AND(Encodage!A8990&gt;=$G$2,Encodage!A8990&lt;=$H$2),Encodage!B8990,"")))</f>
        <v/>
      </c>
      <c r="B8990" s="62" t="str">
        <f>IF(A8990="","",IF(COUNTIF($A$2:B8989,Encodage!B8990)&gt;0,"",IF(AND(Encodage!B8990&gt;=$G$2,Encodage!A8990&lt;=$H$2),Encodage!C8990,"")))</f>
        <v/>
      </c>
      <c r="C8990" s="62"/>
      <c r="D8990" s="61"/>
      <c r="E8990" s="61"/>
      <c r="F8990" s="61"/>
      <c r="G8990" s="61"/>
      <c r="H8990" s="61"/>
      <c r="I8990" s="61"/>
      <c r="J8990" s="61"/>
      <c r="K8990" s="61"/>
    </row>
    <row r="8991" spans="1:11">
      <c r="A8991" s="62" t="str">
        <f>IF(Encodage!A8991="","",IF(COUNTIF($A$2:A8990,Encodage!A8991),"",IF(AND(Encodage!A8991&gt;=$G$2,Encodage!A8991&lt;=$H$2),Encodage!B8991,"")))</f>
        <v/>
      </c>
      <c r="B8991" s="62" t="str">
        <f>IF(A8991="","",IF(COUNTIF($A$2:B8990,Encodage!B8991)&gt;0,"",IF(AND(Encodage!B8991&gt;=$G$2,Encodage!A8991&lt;=$H$2),Encodage!C8991,"")))</f>
        <v/>
      </c>
      <c r="C8991" s="62"/>
      <c r="D8991" s="61"/>
      <c r="E8991" s="61"/>
      <c r="F8991" s="61"/>
      <c r="G8991" s="61"/>
      <c r="H8991" s="61"/>
      <c r="I8991" s="61"/>
      <c r="J8991" s="61"/>
      <c r="K8991" s="61"/>
    </row>
    <row r="8992" spans="1:11">
      <c r="A8992" s="62" t="str">
        <f>IF(Encodage!A8992="","",IF(COUNTIF($A$2:A8991,Encodage!A8992),"",IF(AND(Encodage!A8992&gt;=$G$2,Encodage!A8992&lt;=$H$2),Encodage!B8992,"")))</f>
        <v/>
      </c>
      <c r="B8992" s="62" t="str">
        <f>IF(A8992="","",IF(COUNTIF($A$2:B8991,Encodage!B8992)&gt;0,"",IF(AND(Encodage!B8992&gt;=$G$2,Encodage!A8992&lt;=$H$2),Encodage!C8992,"")))</f>
        <v/>
      </c>
      <c r="C8992" s="62"/>
      <c r="D8992" s="61"/>
      <c r="E8992" s="61"/>
      <c r="F8992" s="61"/>
      <c r="G8992" s="61"/>
      <c r="H8992" s="61"/>
      <c r="I8992" s="61"/>
      <c r="J8992" s="61"/>
      <c r="K8992" s="61"/>
    </row>
    <row r="8993" spans="1:11">
      <c r="A8993" s="62" t="str">
        <f>IF(Encodage!A8993="","",IF(COUNTIF($A$2:A8992,Encodage!A8993),"",IF(AND(Encodage!A8993&gt;=$G$2,Encodage!A8993&lt;=$H$2),Encodage!B8993,"")))</f>
        <v/>
      </c>
      <c r="B8993" s="62" t="str">
        <f>IF(A8993="","",IF(COUNTIF($A$2:B8992,Encodage!B8993)&gt;0,"",IF(AND(Encodage!B8993&gt;=$G$2,Encodage!A8993&lt;=$H$2),Encodage!C8993,"")))</f>
        <v/>
      </c>
      <c r="C8993" s="62"/>
      <c r="D8993" s="61"/>
      <c r="E8993" s="61"/>
      <c r="F8993" s="61"/>
      <c r="G8993" s="61"/>
      <c r="H8993" s="61"/>
      <c r="I8993" s="61"/>
      <c r="J8993" s="61"/>
      <c r="K8993" s="61"/>
    </row>
    <row r="8994" spans="1:11">
      <c r="A8994" s="62" t="str">
        <f>IF(Encodage!A8994="","",IF(COUNTIF($A$2:A8993,Encodage!A8994),"",IF(AND(Encodage!A8994&gt;=$G$2,Encodage!A8994&lt;=$H$2),Encodage!B8994,"")))</f>
        <v/>
      </c>
      <c r="B8994" s="62" t="str">
        <f>IF(A8994="","",IF(COUNTIF($A$2:B8993,Encodage!B8994)&gt;0,"",IF(AND(Encodage!B8994&gt;=$G$2,Encodage!A8994&lt;=$H$2),Encodage!C8994,"")))</f>
        <v/>
      </c>
      <c r="C8994" s="62"/>
      <c r="D8994" s="61"/>
      <c r="E8994" s="61"/>
      <c r="F8994" s="61"/>
      <c r="G8994" s="61"/>
      <c r="H8994" s="61"/>
      <c r="I8994" s="61"/>
      <c r="J8994" s="61"/>
      <c r="K8994" s="61"/>
    </row>
    <row r="8995" spans="1:11">
      <c r="A8995" s="62" t="str">
        <f>IF(Encodage!A8995="","",IF(COUNTIF($A$2:A8994,Encodage!A8995),"",IF(AND(Encodage!A8995&gt;=$G$2,Encodage!A8995&lt;=$H$2),Encodage!B8995,"")))</f>
        <v/>
      </c>
      <c r="B8995" s="62" t="str">
        <f>IF(A8995="","",IF(COUNTIF($A$2:B8994,Encodage!B8995)&gt;0,"",IF(AND(Encodage!B8995&gt;=$G$2,Encodage!A8995&lt;=$H$2),Encodage!C8995,"")))</f>
        <v/>
      </c>
      <c r="C8995" s="62"/>
      <c r="D8995" s="61"/>
      <c r="E8995" s="61"/>
      <c r="F8995" s="61"/>
      <c r="G8995" s="61"/>
      <c r="H8995" s="61"/>
      <c r="I8995" s="61"/>
      <c r="J8995" s="61"/>
      <c r="K8995" s="61"/>
    </row>
    <row r="8996" spans="1:11">
      <c r="A8996" s="62" t="str">
        <f>IF(Encodage!A8996="","",IF(COUNTIF($A$2:A8995,Encodage!A8996),"",IF(AND(Encodage!A8996&gt;=$G$2,Encodage!A8996&lt;=$H$2),Encodage!B8996,"")))</f>
        <v/>
      </c>
      <c r="B8996" s="62" t="str">
        <f>IF(A8996="","",IF(COUNTIF($A$2:B8995,Encodage!B8996)&gt;0,"",IF(AND(Encodage!B8996&gt;=$G$2,Encodage!A8996&lt;=$H$2),Encodage!C8996,"")))</f>
        <v/>
      </c>
      <c r="C8996" s="62"/>
      <c r="D8996" s="61"/>
      <c r="E8996" s="61"/>
      <c r="F8996" s="61"/>
      <c r="G8996" s="61"/>
      <c r="H8996" s="61"/>
      <c r="I8996" s="61"/>
      <c r="J8996" s="61"/>
      <c r="K8996" s="61"/>
    </row>
    <row r="8997" spans="1:11">
      <c r="A8997" s="62" t="str">
        <f>IF(Encodage!A8997="","",IF(COUNTIF($A$2:A8996,Encodage!A8997),"",IF(AND(Encodage!A8997&gt;=$G$2,Encodage!A8997&lt;=$H$2),Encodage!B8997,"")))</f>
        <v/>
      </c>
      <c r="B8997" s="62" t="str">
        <f>IF(A8997="","",IF(COUNTIF($A$2:B8996,Encodage!B8997)&gt;0,"",IF(AND(Encodage!B8997&gt;=$G$2,Encodage!A8997&lt;=$H$2),Encodage!C8997,"")))</f>
        <v/>
      </c>
      <c r="C8997" s="62"/>
      <c r="D8997" s="61"/>
      <c r="E8997" s="61"/>
      <c r="F8997" s="61"/>
      <c r="G8997" s="61"/>
      <c r="H8997" s="61"/>
      <c r="I8997" s="61"/>
      <c r="J8997" s="61"/>
      <c r="K8997" s="61"/>
    </row>
    <row r="8998" spans="1:11">
      <c r="A8998" s="62" t="str">
        <f>IF(Encodage!A8998="","",IF(COUNTIF($A$2:A8997,Encodage!A8998),"",IF(AND(Encodage!A8998&gt;=$G$2,Encodage!A8998&lt;=$H$2),Encodage!B8998,"")))</f>
        <v/>
      </c>
      <c r="B8998" s="62" t="str">
        <f>IF(A8998="","",IF(COUNTIF($A$2:B8997,Encodage!B8998)&gt;0,"",IF(AND(Encodage!B8998&gt;=$G$2,Encodage!A8998&lt;=$H$2),Encodage!C8998,"")))</f>
        <v/>
      </c>
      <c r="C8998" s="62"/>
      <c r="D8998" s="61"/>
      <c r="E8998" s="61"/>
      <c r="F8998" s="61"/>
      <c r="G8998" s="61"/>
      <c r="H8998" s="61"/>
      <c r="I8998" s="61"/>
      <c r="J8998" s="61"/>
      <c r="K8998" s="61"/>
    </row>
    <row r="8999" spans="1:11">
      <c r="A8999" s="62" t="str">
        <f>IF(Encodage!A8999="","",IF(COUNTIF($A$2:A8998,Encodage!A8999),"",IF(AND(Encodage!A8999&gt;=$G$2,Encodage!A8999&lt;=$H$2),Encodage!B8999,"")))</f>
        <v/>
      </c>
      <c r="B8999" s="62" t="str">
        <f>IF(A8999="","",IF(COUNTIF($A$2:B8998,Encodage!B8999)&gt;0,"",IF(AND(Encodage!B8999&gt;=$G$2,Encodage!A8999&lt;=$H$2),Encodage!C8999,"")))</f>
        <v/>
      </c>
      <c r="C8999" s="62"/>
      <c r="D8999" s="61"/>
      <c r="E8999" s="61"/>
      <c r="F8999" s="61"/>
      <c r="G8999" s="61"/>
      <c r="H8999" s="61"/>
      <c r="I8999" s="61"/>
      <c r="J8999" s="61"/>
      <c r="K8999" s="61"/>
    </row>
    <row r="9000" spans="1:11">
      <c r="A9000" s="62" t="str">
        <f>IF(Encodage!A9000="","",IF(COUNTIF($A$2:A8999,Encodage!A9000),"",IF(AND(Encodage!A9000&gt;=$G$2,Encodage!A9000&lt;=$H$2),Encodage!B9000,"")))</f>
        <v/>
      </c>
      <c r="B9000" s="62" t="str">
        <f>IF(A9000="","",IF(COUNTIF($A$2:B8999,Encodage!B9000)&gt;0,"",IF(AND(Encodage!B9000&gt;=$G$2,Encodage!A9000&lt;=$H$2),Encodage!C9000,"")))</f>
        <v/>
      </c>
      <c r="C9000" s="62"/>
      <c r="D9000" s="61"/>
      <c r="E9000" s="61"/>
      <c r="F9000" s="61"/>
      <c r="G9000" s="61"/>
      <c r="H9000" s="61"/>
      <c r="I9000" s="61"/>
      <c r="J9000" s="61"/>
      <c r="K9000" s="61"/>
    </row>
    <row r="9001" spans="1:11">
      <c r="A9001" s="62" t="str">
        <f>IF(Encodage!A9001="","",IF(COUNTIF($A$2:A9000,Encodage!A9001),"",IF(AND(Encodage!A9001&gt;=$G$2,Encodage!A9001&lt;=$H$2),Encodage!B9001,"")))</f>
        <v/>
      </c>
      <c r="B9001" s="62" t="str">
        <f>IF(A9001="","",IF(COUNTIF($A$2:B9000,Encodage!B9001)&gt;0,"",IF(AND(Encodage!B9001&gt;=$G$2,Encodage!A9001&lt;=$H$2),Encodage!C9001,"")))</f>
        <v/>
      </c>
      <c r="C9001" s="62"/>
      <c r="D9001" s="61"/>
      <c r="E9001" s="61"/>
      <c r="F9001" s="61"/>
      <c r="G9001" s="61"/>
      <c r="H9001" s="61"/>
      <c r="I9001" s="61"/>
      <c r="J9001" s="61"/>
      <c r="K9001" s="61"/>
    </row>
    <row r="9002" spans="1:11">
      <c r="A9002" s="62" t="str">
        <f>IF(Encodage!A9002="","",IF(COUNTIF($A$2:A9001,Encodage!A9002),"",IF(AND(Encodage!A9002&gt;=$G$2,Encodage!A9002&lt;=$H$2),Encodage!B9002,"")))</f>
        <v/>
      </c>
      <c r="B9002" s="62" t="str">
        <f>IF(A9002="","",IF(COUNTIF($A$2:B9001,Encodage!B9002)&gt;0,"",IF(AND(Encodage!B9002&gt;=$G$2,Encodage!A9002&lt;=$H$2),Encodage!C9002,"")))</f>
        <v/>
      </c>
      <c r="C9002" s="62"/>
      <c r="D9002" s="61"/>
      <c r="E9002" s="61"/>
      <c r="F9002" s="61"/>
      <c r="G9002" s="61"/>
      <c r="H9002" s="61"/>
      <c r="I9002" s="61"/>
      <c r="J9002" s="61"/>
      <c r="K9002" s="61"/>
    </row>
    <row r="9003" spans="1:11">
      <c r="A9003" s="62" t="str">
        <f>IF(Encodage!A9003="","",IF(COUNTIF($A$2:A9002,Encodage!A9003),"",IF(AND(Encodage!A9003&gt;=$G$2,Encodage!A9003&lt;=$H$2),Encodage!B9003,"")))</f>
        <v/>
      </c>
      <c r="B9003" s="62" t="str">
        <f>IF(A9003="","",IF(COUNTIF($A$2:B9002,Encodage!B9003)&gt;0,"",IF(AND(Encodage!B9003&gt;=$G$2,Encodage!A9003&lt;=$H$2),Encodage!C9003,"")))</f>
        <v/>
      </c>
      <c r="C9003" s="62"/>
      <c r="D9003" s="61"/>
      <c r="E9003" s="61"/>
      <c r="F9003" s="61"/>
      <c r="G9003" s="61"/>
      <c r="H9003" s="61"/>
      <c r="I9003" s="61"/>
      <c r="J9003" s="61"/>
      <c r="K9003" s="61"/>
    </row>
    <row r="9004" spans="1:11">
      <c r="A9004" s="62" t="str">
        <f>IF(Encodage!A9004="","",IF(COUNTIF($A$2:A9003,Encodage!A9004),"",IF(AND(Encodage!A9004&gt;=$G$2,Encodage!A9004&lt;=$H$2),Encodage!B9004,"")))</f>
        <v/>
      </c>
      <c r="B9004" s="62" t="str">
        <f>IF(A9004="","",IF(COUNTIF($A$2:B9003,Encodage!B9004)&gt;0,"",IF(AND(Encodage!B9004&gt;=$G$2,Encodage!A9004&lt;=$H$2),Encodage!C9004,"")))</f>
        <v/>
      </c>
      <c r="C9004" s="62"/>
      <c r="D9004" s="61"/>
      <c r="E9004" s="61"/>
      <c r="F9004" s="61"/>
      <c r="G9004" s="61"/>
      <c r="H9004" s="61"/>
      <c r="I9004" s="61"/>
      <c r="J9004" s="61"/>
      <c r="K9004" s="61"/>
    </row>
    <row r="9005" spans="1:11">
      <c r="A9005" s="62" t="str">
        <f>IF(Encodage!A9005="","",IF(COUNTIF($A$2:A9004,Encodage!A9005),"",IF(AND(Encodage!A9005&gt;=$G$2,Encodage!A9005&lt;=$H$2),Encodage!B9005,"")))</f>
        <v/>
      </c>
      <c r="B9005" s="62" t="str">
        <f>IF(A9005="","",IF(COUNTIF($A$2:B9004,Encodage!B9005)&gt;0,"",IF(AND(Encodage!B9005&gt;=$G$2,Encodage!A9005&lt;=$H$2),Encodage!C9005,"")))</f>
        <v/>
      </c>
      <c r="C9005" s="62"/>
      <c r="D9005" s="61"/>
      <c r="E9005" s="61"/>
      <c r="F9005" s="61"/>
      <c r="G9005" s="61"/>
      <c r="H9005" s="61"/>
      <c r="I9005" s="61"/>
      <c r="J9005" s="61"/>
      <c r="K9005" s="61"/>
    </row>
    <row r="9006" spans="1:11">
      <c r="A9006" s="62" t="str">
        <f>IF(Encodage!A9006="","",IF(COUNTIF($A$2:A9005,Encodage!A9006),"",IF(AND(Encodage!A9006&gt;=$G$2,Encodage!A9006&lt;=$H$2),Encodage!B9006,"")))</f>
        <v/>
      </c>
      <c r="B9006" s="62" t="str">
        <f>IF(A9006="","",IF(COUNTIF($A$2:B9005,Encodage!B9006)&gt;0,"",IF(AND(Encodage!B9006&gt;=$G$2,Encodage!A9006&lt;=$H$2),Encodage!C9006,"")))</f>
        <v/>
      </c>
      <c r="C9006" s="62"/>
      <c r="D9006" s="61"/>
      <c r="E9006" s="61"/>
      <c r="F9006" s="61"/>
      <c r="G9006" s="61"/>
      <c r="H9006" s="61"/>
      <c r="I9006" s="61"/>
      <c r="J9006" s="61"/>
      <c r="K9006" s="61"/>
    </row>
    <row r="9007" spans="1:11">
      <c r="A9007" s="62" t="str">
        <f>IF(Encodage!A9007="","",IF(COUNTIF($A$2:A9006,Encodage!A9007),"",IF(AND(Encodage!A9007&gt;=$G$2,Encodage!A9007&lt;=$H$2),Encodage!B9007,"")))</f>
        <v/>
      </c>
      <c r="B9007" s="62" t="str">
        <f>IF(A9007="","",IF(COUNTIF($A$2:B9006,Encodage!B9007)&gt;0,"",IF(AND(Encodage!B9007&gt;=$G$2,Encodage!A9007&lt;=$H$2),Encodage!C9007,"")))</f>
        <v/>
      </c>
      <c r="C9007" s="62"/>
      <c r="D9007" s="61"/>
      <c r="E9007" s="61"/>
      <c r="F9007" s="61"/>
      <c r="G9007" s="61"/>
      <c r="H9007" s="61"/>
      <c r="I9007" s="61"/>
      <c r="J9007" s="61"/>
      <c r="K9007" s="61"/>
    </row>
    <row r="9008" spans="1:11">
      <c r="A9008" s="62" t="str">
        <f>IF(Encodage!A9008="","",IF(COUNTIF($A$2:A9007,Encodage!A9008),"",IF(AND(Encodage!A9008&gt;=$G$2,Encodage!A9008&lt;=$H$2),Encodage!B9008,"")))</f>
        <v/>
      </c>
      <c r="B9008" s="62" t="str">
        <f>IF(A9008="","",IF(COUNTIF($A$2:B9007,Encodage!B9008)&gt;0,"",IF(AND(Encodage!B9008&gt;=$G$2,Encodage!A9008&lt;=$H$2),Encodage!C9008,"")))</f>
        <v/>
      </c>
      <c r="C9008" s="62"/>
      <c r="D9008" s="61"/>
      <c r="E9008" s="61"/>
      <c r="F9008" s="61"/>
      <c r="G9008" s="61"/>
      <c r="H9008" s="61"/>
      <c r="I9008" s="61"/>
      <c r="J9008" s="61"/>
      <c r="K9008" s="61"/>
    </row>
    <row r="9009" spans="1:11">
      <c r="A9009" s="62" t="str">
        <f>IF(Encodage!A9009="","",IF(COUNTIF($A$2:A9008,Encodage!A9009),"",IF(AND(Encodage!A9009&gt;=$G$2,Encodage!A9009&lt;=$H$2),Encodage!B9009,"")))</f>
        <v/>
      </c>
      <c r="B9009" s="62" t="str">
        <f>IF(A9009="","",IF(COUNTIF($A$2:B9008,Encodage!B9009)&gt;0,"",IF(AND(Encodage!B9009&gt;=$G$2,Encodage!A9009&lt;=$H$2),Encodage!C9009,"")))</f>
        <v/>
      </c>
      <c r="C9009" s="62"/>
      <c r="D9009" s="61"/>
      <c r="E9009" s="61"/>
      <c r="F9009" s="61"/>
      <c r="G9009" s="61"/>
      <c r="H9009" s="61"/>
      <c r="I9009" s="61"/>
      <c r="J9009" s="61"/>
      <c r="K9009" s="61"/>
    </row>
    <row r="9010" spans="1:11">
      <c r="A9010" s="62" t="str">
        <f>IF(Encodage!A9010="","",IF(COUNTIF($A$2:A9009,Encodage!A9010),"",IF(AND(Encodage!A9010&gt;=$G$2,Encodage!A9010&lt;=$H$2),Encodage!B9010,"")))</f>
        <v/>
      </c>
      <c r="B9010" s="62" t="str">
        <f>IF(A9010="","",IF(COUNTIF($A$2:B9009,Encodage!B9010)&gt;0,"",IF(AND(Encodage!B9010&gt;=$G$2,Encodage!A9010&lt;=$H$2),Encodage!C9010,"")))</f>
        <v/>
      </c>
      <c r="C9010" s="62"/>
      <c r="D9010" s="61"/>
      <c r="E9010" s="61"/>
      <c r="F9010" s="61"/>
      <c r="G9010" s="61"/>
      <c r="H9010" s="61"/>
      <c r="I9010" s="61"/>
      <c r="J9010" s="61"/>
      <c r="K9010" s="61"/>
    </row>
    <row r="9011" spans="1:11">
      <c r="A9011" s="62" t="str">
        <f>IF(Encodage!A9011="","",IF(COUNTIF($A$2:A9010,Encodage!A9011),"",IF(AND(Encodage!A9011&gt;=$G$2,Encodage!A9011&lt;=$H$2),Encodage!B9011,"")))</f>
        <v/>
      </c>
      <c r="B9011" s="62" t="str">
        <f>IF(A9011="","",IF(COUNTIF($A$2:B9010,Encodage!B9011)&gt;0,"",IF(AND(Encodage!B9011&gt;=$G$2,Encodage!A9011&lt;=$H$2),Encodage!C9011,"")))</f>
        <v/>
      </c>
      <c r="C9011" s="62"/>
      <c r="D9011" s="61"/>
      <c r="E9011" s="61"/>
      <c r="F9011" s="61"/>
      <c r="G9011" s="61"/>
      <c r="H9011" s="61"/>
      <c r="I9011" s="61"/>
      <c r="J9011" s="61"/>
      <c r="K9011" s="61"/>
    </row>
    <row r="9012" spans="1:11">
      <c r="A9012" s="62" t="str">
        <f>IF(Encodage!A9012="","",IF(COUNTIF($A$2:A9011,Encodage!A9012),"",IF(AND(Encodage!A9012&gt;=$G$2,Encodage!A9012&lt;=$H$2),Encodage!B9012,"")))</f>
        <v/>
      </c>
      <c r="B9012" s="62" t="str">
        <f>IF(A9012="","",IF(COUNTIF($A$2:B9011,Encodage!B9012)&gt;0,"",IF(AND(Encodage!B9012&gt;=$G$2,Encodage!A9012&lt;=$H$2),Encodage!C9012,"")))</f>
        <v/>
      </c>
      <c r="C9012" s="62"/>
      <c r="D9012" s="61"/>
      <c r="E9012" s="61"/>
      <c r="F9012" s="61"/>
      <c r="G9012" s="61"/>
      <c r="H9012" s="61"/>
      <c r="I9012" s="61"/>
      <c r="J9012" s="61"/>
      <c r="K9012" s="61"/>
    </row>
    <row r="9013" spans="1:11">
      <c r="A9013" s="62" t="str">
        <f>IF(Encodage!A9013="","",IF(COUNTIF($A$2:A9012,Encodage!A9013),"",IF(AND(Encodage!A9013&gt;=$G$2,Encodage!A9013&lt;=$H$2),Encodage!B9013,"")))</f>
        <v/>
      </c>
      <c r="B9013" s="62" t="str">
        <f>IF(A9013="","",IF(COUNTIF($A$2:B9012,Encodage!B9013)&gt;0,"",IF(AND(Encodage!B9013&gt;=$G$2,Encodage!A9013&lt;=$H$2),Encodage!C9013,"")))</f>
        <v/>
      </c>
      <c r="C9013" s="62"/>
      <c r="D9013" s="61"/>
      <c r="E9013" s="61"/>
      <c r="F9013" s="61"/>
      <c r="G9013" s="61"/>
      <c r="H9013" s="61"/>
      <c r="I9013" s="61"/>
      <c r="J9013" s="61"/>
      <c r="K9013" s="61"/>
    </row>
    <row r="9014" spans="1:11">
      <c r="A9014" s="62" t="str">
        <f>IF(Encodage!A9014="","",IF(COUNTIF($A$2:A9013,Encodage!A9014),"",IF(AND(Encodage!A9014&gt;=$G$2,Encodage!A9014&lt;=$H$2),Encodage!B9014,"")))</f>
        <v/>
      </c>
      <c r="B9014" s="62" t="str">
        <f>IF(A9014="","",IF(COUNTIF($A$2:B9013,Encodage!B9014)&gt;0,"",IF(AND(Encodage!B9014&gt;=$G$2,Encodage!A9014&lt;=$H$2),Encodage!C9014,"")))</f>
        <v/>
      </c>
      <c r="C9014" s="62"/>
      <c r="D9014" s="61"/>
      <c r="E9014" s="61"/>
      <c r="F9014" s="61"/>
      <c r="G9014" s="61"/>
      <c r="H9014" s="61"/>
      <c r="I9014" s="61"/>
      <c r="J9014" s="61"/>
      <c r="K9014" s="61"/>
    </row>
    <row r="9015" spans="1:11">
      <c r="A9015" s="62" t="str">
        <f>IF(Encodage!A9015="","",IF(COUNTIF($A$2:A9014,Encodage!A9015),"",IF(AND(Encodage!A9015&gt;=$G$2,Encodage!A9015&lt;=$H$2),Encodage!B9015,"")))</f>
        <v/>
      </c>
      <c r="B9015" s="62" t="str">
        <f>IF(A9015="","",IF(COUNTIF($A$2:B9014,Encodage!B9015)&gt;0,"",IF(AND(Encodage!B9015&gt;=$G$2,Encodage!A9015&lt;=$H$2),Encodage!C9015,"")))</f>
        <v/>
      </c>
      <c r="C9015" s="62"/>
      <c r="D9015" s="61"/>
      <c r="E9015" s="61"/>
      <c r="F9015" s="61"/>
      <c r="G9015" s="61"/>
      <c r="H9015" s="61"/>
      <c r="I9015" s="61"/>
      <c r="J9015" s="61"/>
      <c r="K9015" s="61"/>
    </row>
    <row r="9016" spans="1:11">
      <c r="A9016" s="62" t="str">
        <f>IF(Encodage!A9016="","",IF(COUNTIF($A$2:A9015,Encodage!A9016),"",IF(AND(Encodage!A9016&gt;=$G$2,Encodage!A9016&lt;=$H$2),Encodage!B9016,"")))</f>
        <v/>
      </c>
      <c r="B9016" s="62" t="str">
        <f>IF(A9016="","",IF(COUNTIF($A$2:B9015,Encodage!B9016)&gt;0,"",IF(AND(Encodage!B9016&gt;=$G$2,Encodage!A9016&lt;=$H$2),Encodage!C9016,"")))</f>
        <v/>
      </c>
      <c r="C9016" s="62"/>
      <c r="D9016" s="61"/>
      <c r="E9016" s="61"/>
      <c r="F9016" s="61"/>
      <c r="G9016" s="61"/>
      <c r="H9016" s="61"/>
      <c r="I9016" s="61"/>
      <c r="J9016" s="61"/>
      <c r="K9016" s="61"/>
    </row>
    <row r="9017" spans="1:11">
      <c r="A9017" s="62" t="str">
        <f>IF(Encodage!A9017="","",IF(COUNTIF($A$2:A9016,Encodage!A9017),"",IF(AND(Encodage!A9017&gt;=$G$2,Encodage!A9017&lt;=$H$2),Encodage!B9017,"")))</f>
        <v/>
      </c>
      <c r="B9017" s="62" t="str">
        <f>IF(A9017="","",IF(COUNTIF($A$2:B9016,Encodage!B9017)&gt;0,"",IF(AND(Encodage!B9017&gt;=$G$2,Encodage!A9017&lt;=$H$2),Encodage!C9017,"")))</f>
        <v/>
      </c>
      <c r="C9017" s="62"/>
      <c r="D9017" s="61"/>
      <c r="E9017" s="61"/>
      <c r="F9017" s="61"/>
      <c r="G9017" s="61"/>
      <c r="H9017" s="61"/>
      <c r="I9017" s="61"/>
      <c r="J9017" s="61"/>
      <c r="K9017" s="61"/>
    </row>
    <row r="9018" spans="1:11">
      <c r="A9018" s="62" t="str">
        <f>IF(Encodage!A9018="","",IF(COUNTIF($A$2:A9017,Encodage!A9018),"",IF(AND(Encodage!A9018&gt;=$G$2,Encodage!A9018&lt;=$H$2),Encodage!B9018,"")))</f>
        <v/>
      </c>
      <c r="B9018" s="62" t="str">
        <f>IF(A9018="","",IF(COUNTIF($A$2:B9017,Encodage!B9018)&gt;0,"",IF(AND(Encodage!B9018&gt;=$G$2,Encodage!A9018&lt;=$H$2),Encodage!C9018,"")))</f>
        <v/>
      </c>
      <c r="C9018" s="62"/>
      <c r="D9018" s="61"/>
      <c r="E9018" s="61"/>
      <c r="F9018" s="61"/>
      <c r="G9018" s="61"/>
      <c r="H9018" s="61"/>
      <c r="I9018" s="61"/>
      <c r="J9018" s="61"/>
      <c r="K9018" s="61"/>
    </row>
    <row r="9019" spans="1:11">
      <c r="A9019" s="62" t="str">
        <f>IF(Encodage!A9019="","",IF(COUNTIF($A$2:A9018,Encodage!A9019),"",IF(AND(Encodage!A9019&gt;=$G$2,Encodage!A9019&lt;=$H$2),Encodage!B9019,"")))</f>
        <v/>
      </c>
      <c r="B9019" s="62" t="str">
        <f>IF(A9019="","",IF(COUNTIF($A$2:B9018,Encodage!B9019)&gt;0,"",IF(AND(Encodage!B9019&gt;=$G$2,Encodage!A9019&lt;=$H$2),Encodage!C9019,"")))</f>
        <v/>
      </c>
      <c r="C9019" s="62"/>
      <c r="D9019" s="61"/>
      <c r="E9019" s="61"/>
      <c r="F9019" s="61"/>
      <c r="G9019" s="61"/>
      <c r="H9019" s="61"/>
      <c r="I9019" s="61"/>
      <c r="J9019" s="61"/>
      <c r="K9019" s="61"/>
    </row>
    <row r="9020" spans="1:11">
      <c r="A9020" s="62" t="str">
        <f>IF(Encodage!A9020="","",IF(COUNTIF($A$2:A9019,Encodage!A9020),"",IF(AND(Encodage!A9020&gt;=$G$2,Encodage!A9020&lt;=$H$2),Encodage!B9020,"")))</f>
        <v/>
      </c>
      <c r="B9020" s="62" t="str">
        <f>IF(A9020="","",IF(COUNTIF($A$2:B9019,Encodage!B9020)&gt;0,"",IF(AND(Encodage!B9020&gt;=$G$2,Encodage!A9020&lt;=$H$2),Encodage!C9020,"")))</f>
        <v/>
      </c>
      <c r="C9020" s="62"/>
      <c r="D9020" s="61"/>
      <c r="E9020" s="61"/>
      <c r="F9020" s="61"/>
      <c r="G9020" s="61"/>
      <c r="H9020" s="61"/>
      <c r="I9020" s="61"/>
      <c r="J9020" s="61"/>
      <c r="K9020" s="61"/>
    </row>
    <row r="9021" spans="1:11">
      <c r="A9021" s="62" t="str">
        <f>IF(Encodage!A9021="","",IF(COUNTIF($A$2:A9020,Encodage!A9021),"",IF(AND(Encodage!A9021&gt;=$G$2,Encodage!A9021&lt;=$H$2),Encodage!B9021,"")))</f>
        <v/>
      </c>
      <c r="B9021" s="62" t="str">
        <f>IF(A9021="","",IF(COUNTIF($A$2:B9020,Encodage!B9021)&gt;0,"",IF(AND(Encodage!B9021&gt;=$G$2,Encodage!A9021&lt;=$H$2),Encodage!C9021,"")))</f>
        <v/>
      </c>
      <c r="C9021" s="62"/>
      <c r="D9021" s="61"/>
      <c r="E9021" s="61"/>
      <c r="F9021" s="61"/>
      <c r="G9021" s="61"/>
      <c r="H9021" s="61"/>
      <c r="I9021" s="61"/>
      <c r="J9021" s="61"/>
      <c r="K9021" s="61"/>
    </row>
    <row r="9022" spans="1:11">
      <c r="A9022" s="62" t="str">
        <f>IF(Encodage!A9022="","",IF(COUNTIF($A$2:A9021,Encodage!A9022),"",IF(AND(Encodage!A9022&gt;=$G$2,Encodage!A9022&lt;=$H$2),Encodage!B9022,"")))</f>
        <v/>
      </c>
      <c r="B9022" s="62" t="str">
        <f>IF(A9022="","",IF(COUNTIF($A$2:B9021,Encodage!B9022)&gt;0,"",IF(AND(Encodage!B9022&gt;=$G$2,Encodage!A9022&lt;=$H$2),Encodage!C9022,"")))</f>
        <v/>
      </c>
      <c r="C9022" s="62"/>
      <c r="D9022" s="61"/>
      <c r="E9022" s="61"/>
      <c r="F9022" s="61"/>
      <c r="G9022" s="61"/>
      <c r="H9022" s="61"/>
      <c r="I9022" s="61"/>
      <c r="J9022" s="61"/>
      <c r="K9022" s="61"/>
    </row>
    <row r="9023" spans="1:11">
      <c r="A9023" s="62" t="str">
        <f>IF(Encodage!A9023="","",IF(COUNTIF($A$2:A9022,Encodage!A9023),"",IF(AND(Encodage!A9023&gt;=$G$2,Encodage!A9023&lt;=$H$2),Encodage!B9023,"")))</f>
        <v/>
      </c>
      <c r="B9023" s="62" t="str">
        <f>IF(A9023="","",IF(COUNTIF($A$2:B9022,Encodage!B9023)&gt;0,"",IF(AND(Encodage!B9023&gt;=$G$2,Encodage!A9023&lt;=$H$2),Encodage!C9023,"")))</f>
        <v/>
      </c>
      <c r="C9023" s="62"/>
      <c r="D9023" s="61"/>
      <c r="E9023" s="61"/>
      <c r="F9023" s="61"/>
      <c r="G9023" s="61"/>
      <c r="H9023" s="61"/>
      <c r="I9023" s="61"/>
      <c r="J9023" s="61"/>
      <c r="K9023" s="61"/>
    </row>
    <row r="9024" spans="1:11">
      <c r="A9024" s="62" t="str">
        <f>IF(Encodage!A9024="","",IF(COUNTIF($A$2:A9023,Encodage!A9024),"",IF(AND(Encodage!A9024&gt;=$G$2,Encodage!A9024&lt;=$H$2),Encodage!B9024,"")))</f>
        <v/>
      </c>
      <c r="B9024" s="62" t="str">
        <f>IF(A9024="","",IF(COUNTIF($A$2:B9023,Encodage!B9024)&gt;0,"",IF(AND(Encodage!B9024&gt;=$G$2,Encodage!A9024&lt;=$H$2),Encodage!C9024,"")))</f>
        <v/>
      </c>
      <c r="C9024" s="62"/>
      <c r="D9024" s="61"/>
      <c r="E9024" s="61"/>
      <c r="F9024" s="61"/>
      <c r="G9024" s="61"/>
      <c r="H9024" s="61"/>
      <c r="I9024" s="61"/>
      <c r="J9024" s="61"/>
      <c r="K9024" s="61"/>
    </row>
    <row r="9025" spans="1:11">
      <c r="A9025" s="62" t="str">
        <f>IF(Encodage!A9025="","",IF(COUNTIF($A$2:A9024,Encodage!A9025),"",IF(AND(Encodage!A9025&gt;=$G$2,Encodage!A9025&lt;=$H$2),Encodage!B9025,"")))</f>
        <v/>
      </c>
      <c r="B9025" s="62" t="str">
        <f>IF(A9025="","",IF(COUNTIF($A$2:B9024,Encodage!B9025)&gt;0,"",IF(AND(Encodage!B9025&gt;=$G$2,Encodage!A9025&lt;=$H$2),Encodage!C9025,"")))</f>
        <v/>
      </c>
      <c r="C9025" s="62"/>
      <c r="D9025" s="61"/>
      <c r="E9025" s="61"/>
      <c r="F9025" s="61"/>
      <c r="G9025" s="61"/>
      <c r="H9025" s="61"/>
      <c r="I9025" s="61"/>
      <c r="J9025" s="61"/>
      <c r="K9025" s="61"/>
    </row>
    <row r="9026" spans="1:11">
      <c r="A9026" s="62" t="str">
        <f>IF(Encodage!A9026="","",IF(COUNTIF($A$2:A9025,Encodage!A9026),"",IF(AND(Encodage!A9026&gt;=$G$2,Encodage!A9026&lt;=$H$2),Encodage!B9026,"")))</f>
        <v/>
      </c>
      <c r="B9026" s="62" t="str">
        <f>IF(A9026="","",IF(COUNTIF($A$2:B9025,Encodage!B9026)&gt;0,"",IF(AND(Encodage!B9026&gt;=$G$2,Encodage!A9026&lt;=$H$2),Encodage!C9026,"")))</f>
        <v/>
      </c>
      <c r="C9026" s="62"/>
      <c r="D9026" s="61"/>
      <c r="E9026" s="61"/>
      <c r="F9026" s="61"/>
      <c r="G9026" s="61"/>
      <c r="H9026" s="61"/>
      <c r="I9026" s="61"/>
      <c r="J9026" s="61"/>
      <c r="K9026" s="61"/>
    </row>
    <row r="9027" spans="1:11">
      <c r="A9027" s="62" t="str">
        <f>IF(Encodage!A9027="","",IF(COUNTIF($A$2:A9026,Encodage!A9027),"",IF(AND(Encodage!A9027&gt;=$G$2,Encodage!A9027&lt;=$H$2),Encodage!B9027,"")))</f>
        <v/>
      </c>
      <c r="B9027" s="62" t="str">
        <f>IF(A9027="","",IF(COUNTIF($A$2:B9026,Encodage!B9027)&gt;0,"",IF(AND(Encodage!B9027&gt;=$G$2,Encodage!A9027&lt;=$H$2),Encodage!C9027,"")))</f>
        <v/>
      </c>
      <c r="C9027" s="62"/>
      <c r="D9027" s="61"/>
      <c r="E9027" s="61"/>
      <c r="F9027" s="61"/>
      <c r="G9027" s="61"/>
      <c r="H9027" s="61"/>
      <c r="I9027" s="61"/>
      <c r="J9027" s="61"/>
      <c r="K9027" s="61"/>
    </row>
    <row r="9028" spans="1:11">
      <c r="A9028" s="62" t="str">
        <f>IF(Encodage!A9028="","",IF(COUNTIF($A$2:A9027,Encodage!A9028),"",IF(AND(Encodage!A9028&gt;=$G$2,Encodage!A9028&lt;=$H$2),Encodage!B9028,"")))</f>
        <v/>
      </c>
      <c r="B9028" s="62" t="str">
        <f>IF(A9028="","",IF(COUNTIF($A$2:B9027,Encodage!B9028)&gt;0,"",IF(AND(Encodage!B9028&gt;=$G$2,Encodage!A9028&lt;=$H$2),Encodage!C9028,"")))</f>
        <v/>
      </c>
      <c r="C9028" s="62"/>
      <c r="D9028" s="61"/>
      <c r="E9028" s="61"/>
      <c r="F9028" s="61"/>
      <c r="G9028" s="61"/>
      <c r="H9028" s="61"/>
      <c r="I9028" s="61"/>
      <c r="J9028" s="61"/>
      <c r="K9028" s="61"/>
    </row>
    <row r="9029" spans="1:11">
      <c r="A9029" s="62" t="str">
        <f>IF(Encodage!A9029="","",IF(COUNTIF($A$2:A9028,Encodage!A9029),"",IF(AND(Encodage!A9029&gt;=$G$2,Encodage!A9029&lt;=$H$2),Encodage!B9029,"")))</f>
        <v/>
      </c>
      <c r="B9029" s="62" t="str">
        <f>IF(A9029="","",IF(COUNTIF($A$2:B9028,Encodage!B9029)&gt;0,"",IF(AND(Encodage!B9029&gt;=$G$2,Encodage!A9029&lt;=$H$2),Encodage!C9029,"")))</f>
        <v/>
      </c>
      <c r="C9029" s="62"/>
      <c r="D9029" s="61"/>
      <c r="E9029" s="61"/>
      <c r="F9029" s="61"/>
      <c r="G9029" s="61"/>
      <c r="H9029" s="61"/>
      <c r="I9029" s="61"/>
      <c r="J9029" s="61"/>
      <c r="K9029" s="61"/>
    </row>
    <row r="9030" spans="1:11">
      <c r="A9030" s="62" t="str">
        <f>IF(Encodage!A9030="","",IF(COUNTIF($A$2:A9029,Encodage!A9030),"",IF(AND(Encodage!A9030&gt;=$G$2,Encodage!A9030&lt;=$H$2),Encodage!B9030,"")))</f>
        <v/>
      </c>
      <c r="B9030" s="62" t="str">
        <f>IF(A9030="","",IF(COUNTIF($A$2:B9029,Encodage!B9030)&gt;0,"",IF(AND(Encodage!B9030&gt;=$G$2,Encodage!A9030&lt;=$H$2),Encodage!C9030,"")))</f>
        <v/>
      </c>
      <c r="C9030" s="62"/>
      <c r="D9030" s="61"/>
      <c r="E9030" s="61"/>
      <c r="F9030" s="61"/>
      <c r="G9030" s="61"/>
      <c r="H9030" s="61"/>
      <c r="I9030" s="61"/>
      <c r="J9030" s="61"/>
      <c r="K9030" s="61"/>
    </row>
    <row r="9031" spans="1:11">
      <c r="A9031" s="62" t="str">
        <f>IF(Encodage!A9031="","",IF(COUNTIF($A$2:A9030,Encodage!A9031),"",IF(AND(Encodage!A9031&gt;=$G$2,Encodage!A9031&lt;=$H$2),Encodage!B9031,"")))</f>
        <v/>
      </c>
      <c r="B9031" s="62" t="str">
        <f>IF(A9031="","",IF(COUNTIF($A$2:B9030,Encodage!B9031)&gt;0,"",IF(AND(Encodage!B9031&gt;=$G$2,Encodage!A9031&lt;=$H$2),Encodage!C9031,"")))</f>
        <v/>
      </c>
      <c r="C9031" s="62"/>
      <c r="D9031" s="61"/>
      <c r="E9031" s="61"/>
      <c r="F9031" s="61"/>
      <c r="G9031" s="61"/>
      <c r="H9031" s="61"/>
      <c r="I9031" s="61"/>
      <c r="J9031" s="61"/>
      <c r="K9031" s="61"/>
    </row>
    <row r="9032" spans="1:11">
      <c r="A9032" s="62" t="str">
        <f>IF(Encodage!A9032="","",IF(COUNTIF($A$2:A9031,Encodage!A9032),"",IF(AND(Encodage!A9032&gt;=$G$2,Encodage!A9032&lt;=$H$2),Encodage!B9032,"")))</f>
        <v/>
      </c>
      <c r="B9032" s="62" t="str">
        <f>IF(A9032="","",IF(COUNTIF($A$2:B9031,Encodage!B9032)&gt;0,"",IF(AND(Encodage!B9032&gt;=$G$2,Encodage!A9032&lt;=$H$2),Encodage!C9032,"")))</f>
        <v/>
      </c>
      <c r="C9032" s="62"/>
      <c r="D9032" s="61"/>
      <c r="E9032" s="61"/>
      <c r="F9032" s="61"/>
      <c r="G9032" s="61"/>
      <c r="H9032" s="61"/>
      <c r="I9032" s="61"/>
      <c r="J9032" s="61"/>
      <c r="K9032" s="61"/>
    </row>
    <row r="9033" spans="1:11">
      <c r="A9033" s="62" t="str">
        <f>IF(Encodage!A9033="","",IF(COUNTIF($A$2:A9032,Encodage!A9033),"",IF(AND(Encodage!A9033&gt;=$G$2,Encodage!A9033&lt;=$H$2),Encodage!B9033,"")))</f>
        <v/>
      </c>
      <c r="B9033" s="62" t="str">
        <f>IF(A9033="","",IF(COUNTIF($A$2:B9032,Encodage!B9033)&gt;0,"",IF(AND(Encodage!B9033&gt;=$G$2,Encodage!A9033&lt;=$H$2),Encodage!C9033,"")))</f>
        <v/>
      </c>
      <c r="C9033" s="62"/>
      <c r="D9033" s="61"/>
      <c r="E9033" s="61"/>
      <c r="F9033" s="61"/>
      <c r="G9033" s="61"/>
      <c r="H9033" s="61"/>
      <c r="I9033" s="61"/>
      <c r="J9033" s="61"/>
      <c r="K9033" s="61"/>
    </row>
    <row r="9034" spans="1:11">
      <c r="A9034" s="62" t="str">
        <f>IF(Encodage!A9034="","",IF(COUNTIF($A$2:A9033,Encodage!A9034),"",IF(AND(Encodage!A9034&gt;=$G$2,Encodage!A9034&lt;=$H$2),Encodage!B9034,"")))</f>
        <v/>
      </c>
      <c r="B9034" s="62" t="str">
        <f>IF(A9034="","",IF(COUNTIF($A$2:B9033,Encodage!B9034)&gt;0,"",IF(AND(Encodage!B9034&gt;=$G$2,Encodage!A9034&lt;=$H$2),Encodage!C9034,"")))</f>
        <v/>
      </c>
      <c r="C9034" s="62"/>
      <c r="D9034" s="61"/>
      <c r="E9034" s="61"/>
      <c r="F9034" s="61"/>
      <c r="G9034" s="61"/>
      <c r="H9034" s="61"/>
      <c r="I9034" s="61"/>
      <c r="J9034" s="61"/>
      <c r="K9034" s="61"/>
    </row>
    <row r="9035" spans="1:11">
      <c r="A9035" s="62" t="str">
        <f>IF(Encodage!A9035="","",IF(COUNTIF($A$2:A9034,Encodage!A9035),"",IF(AND(Encodage!A9035&gt;=$G$2,Encodage!A9035&lt;=$H$2),Encodage!B9035,"")))</f>
        <v/>
      </c>
      <c r="B9035" s="62" t="str">
        <f>IF(A9035="","",IF(COUNTIF($A$2:B9034,Encodage!B9035)&gt;0,"",IF(AND(Encodage!B9035&gt;=$G$2,Encodage!A9035&lt;=$H$2),Encodage!C9035,"")))</f>
        <v/>
      </c>
      <c r="C9035" s="62"/>
      <c r="D9035" s="61"/>
      <c r="E9035" s="61"/>
      <c r="F9035" s="61"/>
      <c r="G9035" s="61"/>
      <c r="H9035" s="61"/>
      <c r="I9035" s="61"/>
      <c r="J9035" s="61"/>
      <c r="K9035" s="61"/>
    </row>
    <row r="9036" spans="1:11">
      <c r="A9036" s="62" t="str">
        <f>IF(Encodage!A9036="","",IF(COUNTIF($A$2:A9035,Encodage!A9036),"",IF(AND(Encodage!A9036&gt;=$G$2,Encodage!A9036&lt;=$H$2),Encodage!B9036,"")))</f>
        <v/>
      </c>
      <c r="B9036" s="62" t="str">
        <f>IF(A9036="","",IF(COUNTIF($A$2:B9035,Encodage!B9036)&gt;0,"",IF(AND(Encodage!B9036&gt;=$G$2,Encodage!A9036&lt;=$H$2),Encodage!C9036,"")))</f>
        <v/>
      </c>
      <c r="C9036" s="62"/>
      <c r="D9036" s="61"/>
      <c r="E9036" s="61"/>
      <c r="F9036" s="61"/>
      <c r="G9036" s="61"/>
      <c r="H9036" s="61"/>
      <c r="I9036" s="61"/>
      <c r="J9036" s="61"/>
      <c r="K9036" s="61"/>
    </row>
    <row r="9037" spans="1:11">
      <c r="A9037" s="62" t="str">
        <f>IF(Encodage!A9037="","",IF(COUNTIF($A$2:A9036,Encodage!A9037),"",IF(AND(Encodage!A9037&gt;=$G$2,Encodage!A9037&lt;=$H$2),Encodage!B9037,"")))</f>
        <v/>
      </c>
      <c r="B9037" s="62" t="str">
        <f>IF(A9037="","",IF(COUNTIF($A$2:B9036,Encodage!B9037)&gt;0,"",IF(AND(Encodage!B9037&gt;=$G$2,Encodage!A9037&lt;=$H$2),Encodage!C9037,"")))</f>
        <v/>
      </c>
      <c r="C9037" s="62"/>
      <c r="D9037" s="61"/>
      <c r="E9037" s="61"/>
      <c r="F9037" s="61"/>
      <c r="G9037" s="61"/>
      <c r="H9037" s="61"/>
      <c r="I9037" s="61"/>
      <c r="J9037" s="61"/>
      <c r="K9037" s="61"/>
    </row>
    <row r="9038" spans="1:11">
      <c r="A9038" s="62" t="str">
        <f>IF(Encodage!A9038="","",IF(COUNTIF($A$2:A9037,Encodage!A9038),"",IF(AND(Encodage!A9038&gt;=$G$2,Encodage!A9038&lt;=$H$2),Encodage!B9038,"")))</f>
        <v/>
      </c>
      <c r="B9038" s="62" t="str">
        <f>IF(A9038="","",IF(COUNTIF($A$2:B9037,Encodage!B9038)&gt;0,"",IF(AND(Encodage!B9038&gt;=$G$2,Encodage!A9038&lt;=$H$2),Encodage!C9038,"")))</f>
        <v/>
      </c>
      <c r="C9038" s="62"/>
      <c r="D9038" s="61"/>
      <c r="E9038" s="61"/>
      <c r="F9038" s="61"/>
      <c r="G9038" s="61"/>
      <c r="H9038" s="61"/>
      <c r="I9038" s="61"/>
      <c r="J9038" s="61"/>
      <c r="K9038" s="61"/>
    </row>
    <row r="9039" spans="1:11">
      <c r="A9039" s="62" t="str">
        <f>IF(Encodage!A9039="","",IF(COUNTIF($A$2:A9038,Encodage!A9039),"",IF(AND(Encodage!A9039&gt;=$G$2,Encodage!A9039&lt;=$H$2),Encodage!B9039,"")))</f>
        <v/>
      </c>
      <c r="B9039" s="62" t="str">
        <f>IF(A9039="","",IF(COUNTIF($A$2:B9038,Encodage!B9039)&gt;0,"",IF(AND(Encodage!B9039&gt;=$G$2,Encodage!A9039&lt;=$H$2),Encodage!C9039,"")))</f>
        <v/>
      </c>
      <c r="C9039" s="62"/>
      <c r="D9039" s="61"/>
      <c r="E9039" s="61"/>
      <c r="F9039" s="61"/>
      <c r="G9039" s="61"/>
      <c r="H9039" s="61"/>
      <c r="I9039" s="61"/>
      <c r="J9039" s="61"/>
      <c r="K9039" s="61"/>
    </row>
    <row r="9040" spans="1:11">
      <c r="A9040" s="62" t="str">
        <f>IF(Encodage!A9040="","",IF(COUNTIF($A$2:A9039,Encodage!A9040),"",IF(AND(Encodage!A9040&gt;=$G$2,Encodage!A9040&lt;=$H$2),Encodage!B9040,"")))</f>
        <v/>
      </c>
      <c r="B9040" s="62" t="str">
        <f>IF(A9040="","",IF(COUNTIF($A$2:B9039,Encodage!B9040)&gt;0,"",IF(AND(Encodage!B9040&gt;=$G$2,Encodage!A9040&lt;=$H$2),Encodage!C9040,"")))</f>
        <v/>
      </c>
      <c r="C9040" s="62"/>
      <c r="D9040" s="61"/>
      <c r="E9040" s="61"/>
      <c r="F9040" s="61"/>
      <c r="G9040" s="61"/>
      <c r="H9040" s="61"/>
      <c r="I9040" s="61"/>
      <c r="J9040" s="61"/>
      <c r="K9040" s="61"/>
    </row>
    <row r="9041" spans="1:11">
      <c r="A9041" s="62" t="str">
        <f>IF(Encodage!A9041="","",IF(COUNTIF($A$2:A9040,Encodage!A9041),"",IF(AND(Encodage!A9041&gt;=$G$2,Encodage!A9041&lt;=$H$2),Encodage!B9041,"")))</f>
        <v/>
      </c>
      <c r="B9041" s="62" t="str">
        <f>IF(A9041="","",IF(COUNTIF($A$2:B9040,Encodage!B9041)&gt;0,"",IF(AND(Encodage!B9041&gt;=$G$2,Encodage!A9041&lt;=$H$2),Encodage!C9041,"")))</f>
        <v/>
      </c>
      <c r="C9041" s="62"/>
      <c r="D9041" s="61"/>
      <c r="E9041" s="61"/>
      <c r="F9041" s="61"/>
      <c r="G9041" s="61"/>
      <c r="H9041" s="61"/>
      <c r="I9041" s="61"/>
      <c r="J9041" s="61"/>
      <c r="K9041" s="61"/>
    </row>
    <row r="9042" spans="1:11">
      <c r="A9042" s="62" t="str">
        <f>IF(Encodage!A9042="","",IF(COUNTIF($A$2:A9041,Encodage!A9042),"",IF(AND(Encodage!A9042&gt;=$G$2,Encodage!A9042&lt;=$H$2),Encodage!B9042,"")))</f>
        <v/>
      </c>
      <c r="B9042" s="62" t="str">
        <f>IF(A9042="","",IF(COUNTIF($A$2:B9041,Encodage!B9042)&gt;0,"",IF(AND(Encodage!B9042&gt;=$G$2,Encodage!A9042&lt;=$H$2),Encodage!C9042,"")))</f>
        <v/>
      </c>
      <c r="C9042" s="62"/>
      <c r="D9042" s="61"/>
      <c r="E9042" s="61"/>
      <c r="F9042" s="61"/>
      <c r="G9042" s="61"/>
      <c r="H9042" s="61"/>
      <c r="I9042" s="61"/>
      <c r="J9042" s="61"/>
      <c r="K9042" s="61"/>
    </row>
    <row r="9043" spans="1:11">
      <c r="A9043" s="62" t="str">
        <f>IF(Encodage!A9043="","",IF(COUNTIF($A$2:A9042,Encodage!A9043),"",IF(AND(Encodage!A9043&gt;=$G$2,Encodage!A9043&lt;=$H$2),Encodage!B9043,"")))</f>
        <v/>
      </c>
      <c r="B9043" s="62" t="str">
        <f>IF(A9043="","",IF(COUNTIF($A$2:B9042,Encodage!B9043)&gt;0,"",IF(AND(Encodage!B9043&gt;=$G$2,Encodage!A9043&lt;=$H$2),Encodage!C9043,"")))</f>
        <v/>
      </c>
      <c r="C9043" s="62"/>
      <c r="D9043" s="61"/>
      <c r="E9043" s="61"/>
      <c r="F9043" s="61"/>
      <c r="G9043" s="61"/>
      <c r="H9043" s="61"/>
      <c r="I9043" s="61"/>
      <c r="J9043" s="61"/>
      <c r="K9043" s="61"/>
    </row>
    <row r="9044" spans="1:11">
      <c r="A9044" s="62" t="str">
        <f>IF(Encodage!A9044="","",IF(COUNTIF($A$2:A9043,Encodage!A9044),"",IF(AND(Encodage!A9044&gt;=$G$2,Encodage!A9044&lt;=$H$2),Encodage!B9044,"")))</f>
        <v/>
      </c>
      <c r="B9044" s="62" t="str">
        <f>IF(A9044="","",IF(COUNTIF($A$2:B9043,Encodage!B9044)&gt;0,"",IF(AND(Encodage!B9044&gt;=$G$2,Encodage!A9044&lt;=$H$2),Encodage!C9044,"")))</f>
        <v/>
      </c>
      <c r="C9044" s="62"/>
      <c r="D9044" s="61"/>
      <c r="E9044" s="61"/>
      <c r="F9044" s="61"/>
      <c r="G9044" s="61"/>
      <c r="H9044" s="61"/>
      <c r="I9044" s="61"/>
      <c r="J9044" s="61"/>
      <c r="K9044" s="61"/>
    </row>
    <row r="9045" spans="1:11">
      <c r="A9045" s="62" t="str">
        <f>IF(Encodage!A9045="","",IF(COUNTIF($A$2:A9044,Encodage!A9045),"",IF(AND(Encodage!A9045&gt;=$G$2,Encodage!A9045&lt;=$H$2),Encodage!B9045,"")))</f>
        <v/>
      </c>
      <c r="B9045" s="62" t="str">
        <f>IF(A9045="","",IF(COUNTIF($A$2:B9044,Encodage!B9045)&gt;0,"",IF(AND(Encodage!B9045&gt;=$G$2,Encodage!A9045&lt;=$H$2),Encodage!C9045,"")))</f>
        <v/>
      </c>
      <c r="C9045" s="62"/>
      <c r="D9045" s="61"/>
      <c r="E9045" s="61"/>
      <c r="F9045" s="61"/>
      <c r="G9045" s="61"/>
      <c r="H9045" s="61"/>
      <c r="I9045" s="61"/>
      <c r="J9045" s="61"/>
      <c r="K9045" s="61"/>
    </row>
    <row r="9046" spans="1:11">
      <c r="A9046" s="62" t="str">
        <f>IF(Encodage!A9046="","",IF(COUNTIF($A$2:A9045,Encodage!A9046),"",IF(AND(Encodage!A9046&gt;=$G$2,Encodage!A9046&lt;=$H$2),Encodage!B9046,"")))</f>
        <v/>
      </c>
      <c r="B9046" s="62" t="str">
        <f>IF(A9046="","",IF(COUNTIF($A$2:B9045,Encodage!B9046)&gt;0,"",IF(AND(Encodage!B9046&gt;=$G$2,Encodage!A9046&lt;=$H$2),Encodage!C9046,"")))</f>
        <v/>
      </c>
      <c r="C9046" s="62"/>
      <c r="D9046" s="61"/>
      <c r="E9046" s="61"/>
      <c r="F9046" s="61"/>
      <c r="G9046" s="61"/>
      <c r="H9046" s="61"/>
      <c r="I9046" s="61"/>
      <c r="J9046" s="61"/>
      <c r="K9046" s="61"/>
    </row>
    <row r="9047" spans="1:11">
      <c r="A9047" s="62" t="str">
        <f>IF(Encodage!A9047="","",IF(COUNTIF($A$2:A9046,Encodage!A9047),"",IF(AND(Encodage!A9047&gt;=$G$2,Encodage!A9047&lt;=$H$2),Encodage!B9047,"")))</f>
        <v/>
      </c>
      <c r="B9047" s="62" t="str">
        <f>IF(A9047="","",IF(COUNTIF($A$2:B9046,Encodage!B9047)&gt;0,"",IF(AND(Encodage!B9047&gt;=$G$2,Encodage!A9047&lt;=$H$2),Encodage!C9047,"")))</f>
        <v/>
      </c>
      <c r="C9047" s="62"/>
      <c r="D9047" s="61"/>
      <c r="E9047" s="61"/>
      <c r="F9047" s="61"/>
      <c r="G9047" s="61"/>
      <c r="H9047" s="61"/>
      <c r="I9047" s="61"/>
      <c r="J9047" s="61"/>
      <c r="K9047" s="61"/>
    </row>
    <row r="9048" spans="1:11">
      <c r="A9048" s="62" t="str">
        <f>IF(Encodage!A9048="","",IF(COUNTIF($A$2:A9047,Encodage!A9048),"",IF(AND(Encodage!A9048&gt;=$G$2,Encodage!A9048&lt;=$H$2),Encodage!B9048,"")))</f>
        <v/>
      </c>
      <c r="B9048" s="62" t="str">
        <f>IF(A9048="","",IF(COUNTIF($A$2:B9047,Encodage!B9048)&gt;0,"",IF(AND(Encodage!B9048&gt;=$G$2,Encodage!A9048&lt;=$H$2),Encodage!C9048,"")))</f>
        <v/>
      </c>
      <c r="C9048" s="62"/>
      <c r="D9048" s="61"/>
      <c r="E9048" s="61"/>
      <c r="F9048" s="61"/>
      <c r="G9048" s="61"/>
      <c r="H9048" s="61"/>
      <c r="I9048" s="61"/>
      <c r="J9048" s="61"/>
      <c r="K9048" s="61"/>
    </row>
    <row r="9049" spans="1:11">
      <c r="A9049" s="62" t="str">
        <f>IF(Encodage!A9049="","",IF(COUNTIF($A$2:A9048,Encodage!A9049),"",IF(AND(Encodage!A9049&gt;=$G$2,Encodage!A9049&lt;=$H$2),Encodage!B9049,"")))</f>
        <v/>
      </c>
      <c r="B9049" s="62" t="str">
        <f>IF(A9049="","",IF(COUNTIF($A$2:B9048,Encodage!B9049)&gt;0,"",IF(AND(Encodage!B9049&gt;=$G$2,Encodage!A9049&lt;=$H$2),Encodage!C9049,"")))</f>
        <v/>
      </c>
      <c r="C9049" s="62"/>
      <c r="D9049" s="61"/>
      <c r="E9049" s="61"/>
      <c r="F9049" s="61"/>
      <c r="G9049" s="61"/>
      <c r="H9049" s="61"/>
      <c r="I9049" s="61"/>
      <c r="J9049" s="61"/>
      <c r="K9049" s="61"/>
    </row>
    <row r="9050" spans="1:11">
      <c r="A9050" s="62" t="str">
        <f>IF(Encodage!A9050="","",IF(COUNTIF($A$2:A9049,Encodage!A9050),"",IF(AND(Encodage!A9050&gt;=$G$2,Encodage!A9050&lt;=$H$2),Encodage!B9050,"")))</f>
        <v/>
      </c>
      <c r="B9050" s="62" t="str">
        <f>IF(A9050="","",IF(COUNTIF($A$2:B9049,Encodage!B9050)&gt;0,"",IF(AND(Encodage!B9050&gt;=$G$2,Encodage!A9050&lt;=$H$2),Encodage!C9050,"")))</f>
        <v/>
      </c>
      <c r="C9050" s="62"/>
      <c r="D9050" s="61"/>
      <c r="E9050" s="61"/>
      <c r="F9050" s="61"/>
      <c r="G9050" s="61"/>
      <c r="H9050" s="61"/>
      <c r="I9050" s="61"/>
      <c r="J9050" s="61"/>
      <c r="K9050" s="61"/>
    </row>
    <row r="9051" spans="1:11">
      <c r="A9051" s="62" t="str">
        <f>IF(Encodage!A9051="","",IF(COUNTIF($A$2:A9050,Encodage!A9051),"",IF(AND(Encodage!A9051&gt;=$G$2,Encodage!A9051&lt;=$H$2),Encodage!B9051,"")))</f>
        <v/>
      </c>
      <c r="B9051" s="62" t="str">
        <f>IF(A9051="","",IF(COUNTIF($A$2:B9050,Encodage!B9051)&gt;0,"",IF(AND(Encodage!B9051&gt;=$G$2,Encodage!A9051&lt;=$H$2),Encodage!C9051,"")))</f>
        <v/>
      </c>
      <c r="C9051" s="62"/>
      <c r="D9051" s="61"/>
      <c r="E9051" s="61"/>
      <c r="F9051" s="61"/>
      <c r="G9051" s="61"/>
      <c r="H9051" s="61"/>
      <c r="I9051" s="61"/>
      <c r="J9051" s="61"/>
      <c r="K9051" s="61"/>
    </row>
    <row r="9052" spans="1:11">
      <c r="A9052" s="62" t="str">
        <f>IF(Encodage!A9052="","",IF(COUNTIF($A$2:A9051,Encodage!A9052),"",IF(AND(Encodage!A9052&gt;=$G$2,Encodage!A9052&lt;=$H$2),Encodage!B9052,"")))</f>
        <v/>
      </c>
      <c r="B9052" s="62" t="str">
        <f>IF(A9052="","",IF(COUNTIF($A$2:B9051,Encodage!B9052)&gt;0,"",IF(AND(Encodage!B9052&gt;=$G$2,Encodage!A9052&lt;=$H$2),Encodage!C9052,"")))</f>
        <v/>
      </c>
      <c r="C9052" s="62"/>
      <c r="D9052" s="61"/>
      <c r="E9052" s="61"/>
      <c r="F9052" s="61"/>
      <c r="G9052" s="61"/>
      <c r="H9052" s="61"/>
      <c r="I9052" s="61"/>
      <c r="J9052" s="61"/>
      <c r="K9052" s="61"/>
    </row>
    <row r="9053" spans="1:11">
      <c r="A9053" s="62" t="str">
        <f>IF(Encodage!A9053="","",IF(COUNTIF($A$2:A9052,Encodage!A9053),"",IF(AND(Encodage!A9053&gt;=$G$2,Encodage!A9053&lt;=$H$2),Encodage!B9053,"")))</f>
        <v/>
      </c>
      <c r="B9053" s="62" t="str">
        <f>IF(A9053="","",IF(COUNTIF($A$2:B9052,Encodage!B9053)&gt;0,"",IF(AND(Encodage!B9053&gt;=$G$2,Encodage!A9053&lt;=$H$2),Encodage!C9053,"")))</f>
        <v/>
      </c>
      <c r="C9053" s="62"/>
      <c r="D9053" s="61"/>
      <c r="E9053" s="61"/>
      <c r="F9053" s="61"/>
      <c r="G9053" s="61"/>
      <c r="H9053" s="61"/>
      <c r="I9053" s="61"/>
      <c r="J9053" s="61"/>
      <c r="K9053" s="61"/>
    </row>
    <row r="9054" spans="1:11">
      <c r="A9054" s="62" t="str">
        <f>IF(Encodage!A9054="","",IF(COUNTIF($A$2:A9053,Encodage!A9054),"",IF(AND(Encodage!A9054&gt;=$G$2,Encodage!A9054&lt;=$H$2),Encodage!B9054,"")))</f>
        <v/>
      </c>
      <c r="B9054" s="62" t="str">
        <f>IF(A9054="","",IF(COUNTIF($A$2:B9053,Encodage!B9054)&gt;0,"",IF(AND(Encodage!B9054&gt;=$G$2,Encodage!A9054&lt;=$H$2),Encodage!C9054,"")))</f>
        <v/>
      </c>
      <c r="C9054" s="62"/>
      <c r="D9054" s="61"/>
      <c r="E9054" s="61"/>
      <c r="F9054" s="61"/>
      <c r="G9054" s="61"/>
      <c r="H9054" s="61"/>
      <c r="I9054" s="61"/>
      <c r="J9054" s="61"/>
      <c r="K9054" s="61"/>
    </row>
    <row r="9055" spans="1:11">
      <c r="A9055" s="62" t="str">
        <f>IF(Encodage!A9055="","",IF(COUNTIF($A$2:A9054,Encodage!A9055),"",IF(AND(Encodage!A9055&gt;=$G$2,Encodage!A9055&lt;=$H$2),Encodage!B9055,"")))</f>
        <v/>
      </c>
      <c r="B9055" s="62" t="str">
        <f>IF(A9055="","",IF(COUNTIF($A$2:B9054,Encodage!B9055)&gt;0,"",IF(AND(Encodage!B9055&gt;=$G$2,Encodage!A9055&lt;=$H$2),Encodage!C9055,"")))</f>
        <v/>
      </c>
      <c r="C9055" s="62"/>
      <c r="D9055" s="61"/>
      <c r="E9055" s="61"/>
      <c r="F9055" s="61"/>
      <c r="G9055" s="61"/>
      <c r="H9055" s="61"/>
      <c r="I9055" s="61"/>
      <c r="J9055" s="61"/>
      <c r="K9055" s="61"/>
    </row>
    <row r="9056" spans="1:11">
      <c r="A9056" s="62" t="str">
        <f>IF(Encodage!A9056="","",IF(COUNTIF($A$2:A9055,Encodage!A9056),"",IF(AND(Encodage!A9056&gt;=$G$2,Encodage!A9056&lt;=$H$2),Encodage!B9056,"")))</f>
        <v/>
      </c>
      <c r="B9056" s="62" t="str">
        <f>IF(A9056="","",IF(COUNTIF($A$2:B9055,Encodage!B9056)&gt;0,"",IF(AND(Encodage!B9056&gt;=$G$2,Encodage!A9056&lt;=$H$2),Encodage!C9056,"")))</f>
        <v/>
      </c>
      <c r="C9056" s="62"/>
      <c r="D9056" s="61"/>
      <c r="E9056" s="61"/>
      <c r="F9056" s="61"/>
      <c r="G9056" s="61"/>
      <c r="H9056" s="61"/>
      <c r="I9056" s="61"/>
      <c r="J9056" s="61"/>
      <c r="K9056" s="61"/>
    </row>
    <row r="9057" spans="1:11">
      <c r="A9057" s="62" t="str">
        <f>IF(Encodage!A9057="","",IF(COUNTIF($A$2:A9056,Encodage!A9057),"",IF(AND(Encodage!A9057&gt;=$G$2,Encodage!A9057&lt;=$H$2),Encodage!B9057,"")))</f>
        <v/>
      </c>
      <c r="B9057" s="62" t="str">
        <f>IF(A9057="","",IF(COUNTIF($A$2:B9056,Encodage!B9057)&gt;0,"",IF(AND(Encodage!B9057&gt;=$G$2,Encodage!A9057&lt;=$H$2),Encodage!C9057,"")))</f>
        <v/>
      </c>
      <c r="C9057" s="62"/>
      <c r="D9057" s="61"/>
      <c r="E9057" s="61"/>
      <c r="F9057" s="61"/>
      <c r="G9057" s="61"/>
      <c r="H9057" s="61"/>
      <c r="I9057" s="61"/>
      <c r="J9057" s="61"/>
      <c r="K9057" s="61"/>
    </row>
    <row r="9058" spans="1:11">
      <c r="A9058" s="62" t="str">
        <f>IF(Encodage!A9058="","",IF(COUNTIF($A$2:A9057,Encodage!A9058),"",IF(AND(Encodage!A9058&gt;=$G$2,Encodage!A9058&lt;=$H$2),Encodage!B9058,"")))</f>
        <v/>
      </c>
      <c r="B9058" s="62" t="str">
        <f>IF(A9058="","",IF(COUNTIF($A$2:B9057,Encodage!B9058)&gt;0,"",IF(AND(Encodage!B9058&gt;=$G$2,Encodage!A9058&lt;=$H$2),Encodage!C9058,"")))</f>
        <v/>
      </c>
      <c r="C9058" s="62"/>
      <c r="D9058" s="61"/>
      <c r="E9058" s="61"/>
      <c r="F9058" s="61"/>
      <c r="G9058" s="61"/>
      <c r="H9058" s="61"/>
      <c r="I9058" s="61"/>
      <c r="J9058" s="61"/>
      <c r="K9058" s="61"/>
    </row>
    <row r="9059" spans="1:11">
      <c r="A9059" s="62" t="str">
        <f>IF(Encodage!A9059="","",IF(COUNTIF($A$2:A9058,Encodage!A9059),"",IF(AND(Encodage!A9059&gt;=$G$2,Encodage!A9059&lt;=$H$2),Encodage!B9059,"")))</f>
        <v/>
      </c>
      <c r="B9059" s="62" t="str">
        <f>IF(A9059="","",IF(COUNTIF($A$2:B9058,Encodage!B9059)&gt;0,"",IF(AND(Encodage!B9059&gt;=$G$2,Encodage!A9059&lt;=$H$2),Encodage!C9059,"")))</f>
        <v/>
      </c>
      <c r="C9059" s="62"/>
      <c r="D9059" s="61"/>
      <c r="E9059" s="61"/>
      <c r="F9059" s="61"/>
      <c r="G9059" s="61"/>
      <c r="H9059" s="61"/>
      <c r="I9059" s="61"/>
      <c r="J9059" s="61"/>
      <c r="K9059" s="61"/>
    </row>
    <row r="9060" spans="1:11">
      <c r="A9060" s="62" t="str">
        <f>IF(Encodage!A9060="","",IF(COUNTIF($A$2:A9059,Encodage!A9060),"",IF(AND(Encodage!A9060&gt;=$G$2,Encodage!A9060&lt;=$H$2),Encodage!B9060,"")))</f>
        <v/>
      </c>
      <c r="B9060" s="62" t="str">
        <f>IF(A9060="","",IF(COUNTIF($A$2:B9059,Encodage!B9060)&gt;0,"",IF(AND(Encodage!B9060&gt;=$G$2,Encodage!A9060&lt;=$H$2),Encodage!C9060,"")))</f>
        <v/>
      </c>
      <c r="C9060" s="62"/>
      <c r="D9060" s="61"/>
      <c r="E9060" s="61"/>
      <c r="F9060" s="61"/>
      <c r="G9060" s="61"/>
      <c r="H9060" s="61"/>
      <c r="I9060" s="61"/>
      <c r="J9060" s="61"/>
      <c r="K9060" s="61"/>
    </row>
    <row r="9061" spans="1:11">
      <c r="A9061" s="62" t="str">
        <f>IF(Encodage!A9061="","",IF(COUNTIF($A$2:A9060,Encodage!A9061),"",IF(AND(Encodage!A9061&gt;=$G$2,Encodage!A9061&lt;=$H$2),Encodage!B9061,"")))</f>
        <v/>
      </c>
      <c r="B9061" s="62" t="str">
        <f>IF(A9061="","",IF(COUNTIF($A$2:B9060,Encodage!B9061)&gt;0,"",IF(AND(Encodage!B9061&gt;=$G$2,Encodage!A9061&lt;=$H$2),Encodage!C9061,"")))</f>
        <v/>
      </c>
      <c r="C9061" s="62"/>
      <c r="D9061" s="61"/>
      <c r="E9061" s="61"/>
      <c r="F9061" s="61"/>
      <c r="G9061" s="61"/>
      <c r="H9061" s="61"/>
      <c r="I9061" s="61"/>
      <c r="J9061" s="61"/>
      <c r="K9061" s="61"/>
    </row>
    <row r="9062" spans="1:11">
      <c r="A9062" s="62" t="str">
        <f>IF(Encodage!A9062="","",IF(COUNTIF($A$2:A9061,Encodage!A9062),"",IF(AND(Encodage!A9062&gt;=$G$2,Encodage!A9062&lt;=$H$2),Encodage!B9062,"")))</f>
        <v/>
      </c>
      <c r="B9062" s="62" t="str">
        <f>IF(A9062="","",IF(COUNTIF($A$2:B9061,Encodage!B9062)&gt;0,"",IF(AND(Encodage!B9062&gt;=$G$2,Encodage!A9062&lt;=$H$2),Encodage!C9062,"")))</f>
        <v/>
      </c>
      <c r="C9062" s="62"/>
      <c r="D9062" s="61"/>
      <c r="E9062" s="61"/>
      <c r="F9062" s="61"/>
      <c r="G9062" s="61"/>
      <c r="H9062" s="61"/>
      <c r="I9062" s="61"/>
      <c r="J9062" s="61"/>
      <c r="K9062" s="61"/>
    </row>
    <row r="9063" spans="1:11">
      <c r="A9063" s="62" t="str">
        <f>IF(Encodage!A9063="","",IF(COUNTIF($A$2:A9062,Encodage!A9063),"",IF(AND(Encodage!A9063&gt;=$G$2,Encodage!A9063&lt;=$H$2),Encodage!B9063,"")))</f>
        <v/>
      </c>
      <c r="B9063" s="62" t="str">
        <f>IF(A9063="","",IF(COUNTIF($A$2:B9062,Encodage!B9063)&gt;0,"",IF(AND(Encodage!B9063&gt;=$G$2,Encodage!A9063&lt;=$H$2),Encodage!C9063,"")))</f>
        <v/>
      </c>
      <c r="C9063" s="62"/>
      <c r="D9063" s="61"/>
      <c r="E9063" s="61"/>
      <c r="F9063" s="61"/>
      <c r="G9063" s="61"/>
      <c r="H9063" s="61"/>
      <c r="I9063" s="61"/>
      <c r="J9063" s="61"/>
      <c r="K9063" s="61"/>
    </row>
    <row r="9064" spans="1:11">
      <c r="A9064" s="62" t="str">
        <f>IF(Encodage!A9064="","",IF(COUNTIF($A$2:A9063,Encodage!A9064),"",IF(AND(Encodage!A9064&gt;=$G$2,Encodage!A9064&lt;=$H$2),Encodage!B9064,"")))</f>
        <v/>
      </c>
      <c r="B9064" s="62" t="str">
        <f>IF(A9064="","",IF(COUNTIF($A$2:B9063,Encodage!B9064)&gt;0,"",IF(AND(Encodage!B9064&gt;=$G$2,Encodage!A9064&lt;=$H$2),Encodage!C9064,"")))</f>
        <v/>
      </c>
      <c r="C9064" s="62"/>
      <c r="D9064" s="61"/>
      <c r="E9064" s="61"/>
      <c r="F9064" s="61"/>
      <c r="G9064" s="61"/>
      <c r="H9064" s="61"/>
      <c r="I9064" s="61"/>
      <c r="J9064" s="61"/>
      <c r="K9064" s="61"/>
    </row>
    <row r="9065" spans="1:11">
      <c r="A9065" s="62" t="str">
        <f>IF(Encodage!A9065="","",IF(COUNTIF($A$2:A9064,Encodage!A9065),"",IF(AND(Encodage!A9065&gt;=$G$2,Encodage!A9065&lt;=$H$2),Encodage!B9065,"")))</f>
        <v/>
      </c>
      <c r="B9065" s="62" t="str">
        <f>IF(A9065="","",IF(COUNTIF($A$2:B9064,Encodage!B9065)&gt;0,"",IF(AND(Encodage!B9065&gt;=$G$2,Encodage!A9065&lt;=$H$2),Encodage!C9065,"")))</f>
        <v/>
      </c>
      <c r="C9065" s="62"/>
      <c r="D9065" s="61"/>
      <c r="E9065" s="61"/>
      <c r="F9065" s="61"/>
      <c r="G9065" s="61"/>
      <c r="H9065" s="61"/>
      <c r="I9065" s="61"/>
      <c r="J9065" s="61"/>
      <c r="K9065" s="61"/>
    </row>
    <row r="9066" spans="1:11">
      <c r="A9066" s="62" t="str">
        <f>IF(Encodage!A9066="","",IF(COUNTIF($A$2:A9065,Encodage!A9066),"",IF(AND(Encodage!A9066&gt;=$G$2,Encodage!A9066&lt;=$H$2),Encodage!B9066,"")))</f>
        <v/>
      </c>
      <c r="B9066" s="62" t="str">
        <f>IF(A9066="","",IF(COUNTIF($A$2:B9065,Encodage!B9066)&gt;0,"",IF(AND(Encodage!B9066&gt;=$G$2,Encodage!A9066&lt;=$H$2),Encodage!C9066,"")))</f>
        <v/>
      </c>
      <c r="C9066" s="62"/>
      <c r="D9066" s="61"/>
      <c r="E9066" s="61"/>
      <c r="F9066" s="61"/>
      <c r="G9066" s="61"/>
      <c r="H9066" s="61"/>
      <c r="I9066" s="61"/>
      <c r="J9066" s="61"/>
      <c r="K9066" s="61"/>
    </row>
    <row r="9067" spans="1:11">
      <c r="A9067" s="62" t="str">
        <f>IF(Encodage!A9067="","",IF(COUNTIF($A$2:A9066,Encodage!A9067),"",IF(AND(Encodage!A9067&gt;=$G$2,Encodage!A9067&lt;=$H$2),Encodage!B9067,"")))</f>
        <v/>
      </c>
      <c r="B9067" s="62" t="str">
        <f>IF(A9067="","",IF(COUNTIF($A$2:B9066,Encodage!B9067)&gt;0,"",IF(AND(Encodage!B9067&gt;=$G$2,Encodage!A9067&lt;=$H$2),Encodage!C9067,"")))</f>
        <v/>
      </c>
      <c r="C9067" s="62"/>
      <c r="D9067" s="61"/>
      <c r="E9067" s="61"/>
      <c r="F9067" s="61"/>
      <c r="G9067" s="61"/>
      <c r="H9067" s="61"/>
      <c r="I9067" s="61"/>
      <c r="J9067" s="61"/>
      <c r="K9067" s="61"/>
    </row>
    <row r="9068" spans="1:11">
      <c r="A9068" s="62" t="str">
        <f>IF(Encodage!A9068="","",IF(COUNTIF($A$2:A9067,Encodage!A9068),"",IF(AND(Encodage!A9068&gt;=$G$2,Encodage!A9068&lt;=$H$2),Encodage!B9068,"")))</f>
        <v/>
      </c>
      <c r="B9068" s="62" t="str">
        <f>IF(A9068="","",IF(COUNTIF($A$2:B9067,Encodage!B9068)&gt;0,"",IF(AND(Encodage!B9068&gt;=$G$2,Encodage!A9068&lt;=$H$2),Encodage!C9068,"")))</f>
        <v/>
      </c>
      <c r="C9068" s="62"/>
      <c r="D9068" s="61"/>
      <c r="E9068" s="61"/>
      <c r="F9068" s="61"/>
      <c r="G9068" s="61"/>
      <c r="H9068" s="61"/>
      <c r="I9068" s="61"/>
      <c r="J9068" s="61"/>
      <c r="K9068" s="61"/>
    </row>
    <row r="9069" spans="1:11">
      <c r="A9069" s="62" t="str">
        <f>IF(Encodage!A9069="","",IF(COUNTIF($A$2:A9068,Encodage!A9069),"",IF(AND(Encodage!A9069&gt;=$G$2,Encodage!A9069&lt;=$H$2),Encodage!B9069,"")))</f>
        <v/>
      </c>
      <c r="B9069" s="62" t="str">
        <f>IF(A9069="","",IF(COUNTIF($A$2:B9068,Encodage!B9069)&gt;0,"",IF(AND(Encodage!B9069&gt;=$G$2,Encodage!A9069&lt;=$H$2),Encodage!C9069,"")))</f>
        <v/>
      </c>
      <c r="C9069" s="62"/>
      <c r="D9069" s="61"/>
      <c r="E9069" s="61"/>
      <c r="F9069" s="61"/>
      <c r="G9069" s="61"/>
      <c r="H9069" s="61"/>
      <c r="I9069" s="61"/>
      <c r="J9069" s="61"/>
      <c r="K9069" s="61"/>
    </row>
    <row r="9070" spans="1:11">
      <c r="A9070" s="62" t="str">
        <f>IF(Encodage!A9070="","",IF(COUNTIF($A$2:A9069,Encodage!A9070),"",IF(AND(Encodage!A9070&gt;=$G$2,Encodage!A9070&lt;=$H$2),Encodage!B9070,"")))</f>
        <v/>
      </c>
      <c r="B9070" s="62" t="str">
        <f>IF(A9070="","",IF(COUNTIF($A$2:B9069,Encodage!B9070)&gt;0,"",IF(AND(Encodage!B9070&gt;=$G$2,Encodage!A9070&lt;=$H$2),Encodage!C9070,"")))</f>
        <v/>
      </c>
      <c r="C9070" s="62"/>
      <c r="D9070" s="61"/>
      <c r="E9070" s="61"/>
      <c r="F9070" s="61"/>
      <c r="G9070" s="61"/>
      <c r="H9070" s="61"/>
      <c r="I9070" s="61"/>
      <c r="J9070" s="61"/>
      <c r="K9070" s="61"/>
    </row>
    <row r="9071" spans="1:11">
      <c r="A9071" s="62" t="str">
        <f>IF(Encodage!A9071="","",IF(COUNTIF($A$2:A9070,Encodage!A9071),"",IF(AND(Encodage!A9071&gt;=$G$2,Encodage!A9071&lt;=$H$2),Encodage!B9071,"")))</f>
        <v/>
      </c>
      <c r="B9071" s="62" t="str">
        <f>IF(A9071="","",IF(COUNTIF($A$2:B9070,Encodage!B9071)&gt;0,"",IF(AND(Encodage!B9071&gt;=$G$2,Encodage!A9071&lt;=$H$2),Encodage!C9071,"")))</f>
        <v/>
      </c>
      <c r="C9071" s="62"/>
      <c r="D9071" s="61"/>
      <c r="E9071" s="61"/>
      <c r="F9071" s="61"/>
      <c r="G9071" s="61"/>
      <c r="H9071" s="61"/>
      <c r="I9071" s="61"/>
      <c r="J9071" s="61"/>
      <c r="K9071" s="61"/>
    </row>
    <row r="9072" spans="1:11">
      <c r="A9072" s="62" t="str">
        <f>IF(Encodage!A9072="","",IF(COUNTIF($A$2:A9071,Encodage!A9072),"",IF(AND(Encodage!A9072&gt;=$G$2,Encodage!A9072&lt;=$H$2),Encodage!B9072,"")))</f>
        <v/>
      </c>
      <c r="B9072" s="62" t="str">
        <f>IF(A9072="","",IF(COUNTIF($A$2:B9071,Encodage!B9072)&gt;0,"",IF(AND(Encodage!B9072&gt;=$G$2,Encodage!A9072&lt;=$H$2),Encodage!C9072,"")))</f>
        <v/>
      </c>
      <c r="C9072" s="62"/>
      <c r="D9072" s="61"/>
      <c r="E9072" s="61"/>
      <c r="F9072" s="61"/>
      <c r="G9072" s="61"/>
      <c r="H9072" s="61"/>
      <c r="I9072" s="61"/>
      <c r="J9072" s="61"/>
      <c r="K9072" s="61"/>
    </row>
    <row r="9073" spans="1:11">
      <c r="A9073" s="62" t="str">
        <f>IF(Encodage!A9073="","",IF(COUNTIF($A$2:A9072,Encodage!A9073),"",IF(AND(Encodage!A9073&gt;=$G$2,Encodage!A9073&lt;=$H$2),Encodage!B9073,"")))</f>
        <v/>
      </c>
      <c r="B9073" s="62" t="str">
        <f>IF(A9073="","",IF(COUNTIF($A$2:B9072,Encodage!B9073)&gt;0,"",IF(AND(Encodage!B9073&gt;=$G$2,Encodage!A9073&lt;=$H$2),Encodage!C9073,"")))</f>
        <v/>
      </c>
      <c r="C9073" s="62"/>
      <c r="D9073" s="61"/>
      <c r="E9073" s="61"/>
      <c r="F9073" s="61"/>
      <c r="G9073" s="61"/>
      <c r="H9073" s="61"/>
      <c r="I9073" s="61"/>
      <c r="J9073" s="61"/>
      <c r="K9073" s="61"/>
    </row>
    <row r="9074" spans="1:11">
      <c r="A9074" s="62" t="str">
        <f>IF(Encodage!A9074="","",IF(COUNTIF($A$2:A9073,Encodage!A9074),"",IF(AND(Encodage!A9074&gt;=$G$2,Encodage!A9074&lt;=$H$2),Encodage!B9074,"")))</f>
        <v/>
      </c>
      <c r="B9074" s="62" t="str">
        <f>IF(A9074="","",IF(COUNTIF($A$2:B9073,Encodage!B9074)&gt;0,"",IF(AND(Encodage!B9074&gt;=$G$2,Encodage!A9074&lt;=$H$2),Encodage!C9074,"")))</f>
        <v/>
      </c>
      <c r="C9074" s="62"/>
      <c r="D9074" s="61"/>
      <c r="E9074" s="61"/>
      <c r="F9074" s="61"/>
      <c r="G9074" s="61"/>
      <c r="H9074" s="61"/>
      <c r="I9074" s="61"/>
      <c r="J9074" s="61"/>
      <c r="K9074" s="61"/>
    </row>
    <row r="9075" spans="1:11">
      <c r="A9075" s="62" t="str">
        <f>IF(Encodage!A9075="","",IF(COUNTIF($A$2:A9074,Encodage!A9075),"",IF(AND(Encodage!A9075&gt;=$G$2,Encodage!A9075&lt;=$H$2),Encodage!B9075,"")))</f>
        <v/>
      </c>
      <c r="B9075" s="62" t="str">
        <f>IF(A9075="","",IF(COUNTIF($A$2:B9074,Encodage!B9075)&gt;0,"",IF(AND(Encodage!B9075&gt;=$G$2,Encodage!A9075&lt;=$H$2),Encodage!C9075,"")))</f>
        <v/>
      </c>
      <c r="C9075" s="62"/>
      <c r="D9075" s="61"/>
      <c r="E9075" s="61"/>
      <c r="F9075" s="61"/>
      <c r="G9075" s="61"/>
      <c r="H9075" s="61"/>
      <c r="I9075" s="61"/>
      <c r="J9075" s="61"/>
      <c r="K9075" s="61"/>
    </row>
    <row r="9076" spans="1:11">
      <c r="A9076" s="62" t="str">
        <f>IF(Encodage!A9076="","",IF(COUNTIF($A$2:A9075,Encodage!A9076),"",IF(AND(Encodage!A9076&gt;=$G$2,Encodage!A9076&lt;=$H$2),Encodage!B9076,"")))</f>
        <v/>
      </c>
      <c r="B9076" s="62" t="str">
        <f>IF(A9076="","",IF(COUNTIF($A$2:B9075,Encodage!B9076)&gt;0,"",IF(AND(Encodage!B9076&gt;=$G$2,Encodage!A9076&lt;=$H$2),Encodage!C9076,"")))</f>
        <v/>
      </c>
      <c r="C9076" s="62"/>
      <c r="D9076" s="61"/>
      <c r="E9076" s="61"/>
      <c r="F9076" s="61"/>
      <c r="G9076" s="61"/>
      <c r="H9076" s="61"/>
      <c r="I9076" s="61"/>
      <c r="J9076" s="61"/>
      <c r="K9076" s="61"/>
    </row>
    <row r="9077" spans="1:11">
      <c r="A9077" s="62" t="str">
        <f>IF(Encodage!A9077="","",IF(COUNTIF($A$2:A9076,Encodage!A9077),"",IF(AND(Encodage!A9077&gt;=$G$2,Encodage!A9077&lt;=$H$2),Encodage!B9077,"")))</f>
        <v/>
      </c>
      <c r="B9077" s="62" t="str">
        <f>IF(A9077="","",IF(COUNTIF($A$2:B9076,Encodage!B9077)&gt;0,"",IF(AND(Encodage!B9077&gt;=$G$2,Encodage!A9077&lt;=$H$2),Encodage!C9077,"")))</f>
        <v/>
      </c>
      <c r="C9077" s="62"/>
      <c r="D9077" s="61"/>
      <c r="E9077" s="61"/>
      <c r="F9077" s="61"/>
      <c r="G9077" s="61"/>
      <c r="H9077" s="61"/>
      <c r="I9077" s="61"/>
      <c r="J9077" s="61"/>
      <c r="K9077" s="61"/>
    </row>
    <row r="9078" spans="1:11">
      <c r="A9078" s="62" t="str">
        <f>IF(Encodage!A9078="","",IF(COUNTIF($A$2:A9077,Encodage!A9078),"",IF(AND(Encodage!A9078&gt;=$G$2,Encodage!A9078&lt;=$H$2),Encodage!B9078,"")))</f>
        <v/>
      </c>
      <c r="B9078" s="62" t="str">
        <f>IF(A9078="","",IF(COUNTIF($A$2:B9077,Encodage!B9078)&gt;0,"",IF(AND(Encodage!B9078&gt;=$G$2,Encodage!A9078&lt;=$H$2),Encodage!C9078,"")))</f>
        <v/>
      </c>
      <c r="C9078" s="62"/>
      <c r="D9078" s="61"/>
      <c r="E9078" s="61"/>
      <c r="F9078" s="61"/>
      <c r="G9078" s="61"/>
      <c r="H9078" s="61"/>
      <c r="I9078" s="61"/>
      <c r="J9078" s="61"/>
      <c r="K9078" s="61"/>
    </row>
    <row r="9079" spans="1:11">
      <c r="A9079" s="62" t="str">
        <f>IF(Encodage!A9079="","",IF(COUNTIF($A$2:A9078,Encodage!A9079),"",IF(AND(Encodage!A9079&gt;=$G$2,Encodage!A9079&lt;=$H$2),Encodage!B9079,"")))</f>
        <v/>
      </c>
      <c r="B9079" s="62" t="str">
        <f>IF(A9079="","",IF(COUNTIF($A$2:B9078,Encodage!B9079)&gt;0,"",IF(AND(Encodage!B9079&gt;=$G$2,Encodage!A9079&lt;=$H$2),Encodage!C9079,"")))</f>
        <v/>
      </c>
      <c r="C9079" s="62"/>
      <c r="D9079" s="61"/>
      <c r="E9079" s="61"/>
      <c r="F9079" s="61"/>
      <c r="G9079" s="61"/>
      <c r="H9079" s="61"/>
      <c r="I9079" s="61"/>
      <c r="J9079" s="61"/>
      <c r="K9079" s="61"/>
    </row>
    <row r="9080" spans="1:11">
      <c r="A9080" s="62" t="str">
        <f>IF(Encodage!A9080="","",IF(COUNTIF($A$2:A9079,Encodage!A9080),"",IF(AND(Encodage!A9080&gt;=$G$2,Encodage!A9080&lt;=$H$2),Encodage!B9080,"")))</f>
        <v/>
      </c>
      <c r="B9080" s="62" t="str">
        <f>IF(A9080="","",IF(COUNTIF($A$2:B9079,Encodage!B9080)&gt;0,"",IF(AND(Encodage!B9080&gt;=$G$2,Encodage!A9080&lt;=$H$2),Encodage!C9080,"")))</f>
        <v/>
      </c>
      <c r="C9080" s="62"/>
      <c r="D9080" s="61"/>
      <c r="E9080" s="61"/>
      <c r="F9080" s="61"/>
      <c r="G9080" s="61"/>
      <c r="H9080" s="61"/>
      <c r="I9080" s="61"/>
      <c r="J9080" s="61"/>
      <c r="K9080" s="61"/>
    </row>
    <row r="9081" spans="1:11">
      <c r="A9081" s="62" t="str">
        <f>IF(Encodage!A9081="","",IF(COUNTIF($A$2:A9080,Encodage!A9081),"",IF(AND(Encodage!A9081&gt;=$G$2,Encodage!A9081&lt;=$H$2),Encodage!B9081,"")))</f>
        <v/>
      </c>
      <c r="B9081" s="62" t="str">
        <f>IF(A9081="","",IF(COUNTIF($A$2:B9080,Encodage!B9081)&gt;0,"",IF(AND(Encodage!B9081&gt;=$G$2,Encodage!A9081&lt;=$H$2),Encodage!C9081,"")))</f>
        <v/>
      </c>
      <c r="C9081" s="62"/>
      <c r="D9081" s="61"/>
      <c r="E9081" s="61"/>
      <c r="F9081" s="61"/>
      <c r="G9081" s="61"/>
      <c r="H9081" s="61"/>
      <c r="I9081" s="61"/>
      <c r="J9081" s="61"/>
      <c r="K9081" s="61"/>
    </row>
    <row r="9082" spans="1:11">
      <c r="A9082" s="62" t="str">
        <f>IF(Encodage!A9082="","",IF(COUNTIF($A$2:A9081,Encodage!A9082),"",IF(AND(Encodage!A9082&gt;=$G$2,Encodage!A9082&lt;=$H$2),Encodage!B9082,"")))</f>
        <v/>
      </c>
      <c r="B9082" s="62" t="str">
        <f>IF(A9082="","",IF(COUNTIF($A$2:B9081,Encodage!B9082)&gt;0,"",IF(AND(Encodage!B9082&gt;=$G$2,Encodage!A9082&lt;=$H$2),Encodage!C9082,"")))</f>
        <v/>
      </c>
      <c r="C9082" s="62"/>
      <c r="D9082" s="61"/>
      <c r="E9082" s="61"/>
      <c r="F9082" s="61"/>
      <c r="G9082" s="61"/>
      <c r="H9082" s="61"/>
      <c r="I9082" s="61"/>
      <c r="J9082" s="61"/>
      <c r="K9082" s="61"/>
    </row>
    <row r="9083" spans="1:11">
      <c r="A9083" s="62" t="str">
        <f>IF(Encodage!A9083="","",IF(COUNTIF($A$2:A9082,Encodage!A9083),"",IF(AND(Encodage!A9083&gt;=$G$2,Encodage!A9083&lt;=$H$2),Encodage!B9083,"")))</f>
        <v/>
      </c>
      <c r="B9083" s="62" t="str">
        <f>IF(A9083="","",IF(COUNTIF($A$2:B9082,Encodage!B9083)&gt;0,"",IF(AND(Encodage!B9083&gt;=$G$2,Encodage!A9083&lt;=$H$2),Encodage!C9083,"")))</f>
        <v/>
      </c>
      <c r="C9083" s="62"/>
      <c r="D9083" s="61"/>
      <c r="E9083" s="61"/>
      <c r="F9083" s="61"/>
      <c r="G9083" s="61"/>
      <c r="H9083" s="61"/>
      <c r="I9083" s="61"/>
      <c r="J9083" s="61"/>
      <c r="K9083" s="61"/>
    </row>
    <row r="9084" spans="1:11">
      <c r="A9084" s="62" t="str">
        <f>IF(Encodage!A9084="","",IF(COUNTIF($A$2:A9083,Encodage!A9084),"",IF(AND(Encodage!A9084&gt;=$G$2,Encodage!A9084&lt;=$H$2),Encodage!B9084,"")))</f>
        <v/>
      </c>
      <c r="B9084" s="62" t="str">
        <f>IF(A9084="","",IF(COUNTIF($A$2:B9083,Encodage!B9084)&gt;0,"",IF(AND(Encodage!B9084&gt;=$G$2,Encodage!A9084&lt;=$H$2),Encodage!C9084,"")))</f>
        <v/>
      </c>
      <c r="C9084" s="62"/>
      <c r="D9084" s="61"/>
      <c r="E9084" s="61"/>
      <c r="F9084" s="61"/>
      <c r="G9084" s="61"/>
      <c r="H9084" s="61"/>
      <c r="I9084" s="61"/>
      <c r="J9084" s="61"/>
      <c r="K9084" s="61"/>
    </row>
    <row r="9085" spans="1:11">
      <c r="A9085" s="62" t="str">
        <f>IF(Encodage!A9085="","",IF(COUNTIF($A$2:A9084,Encodage!A9085),"",IF(AND(Encodage!A9085&gt;=$G$2,Encodage!A9085&lt;=$H$2),Encodage!B9085,"")))</f>
        <v/>
      </c>
      <c r="B9085" s="62" t="str">
        <f>IF(A9085="","",IF(COUNTIF($A$2:B9084,Encodage!B9085)&gt;0,"",IF(AND(Encodage!B9085&gt;=$G$2,Encodage!A9085&lt;=$H$2),Encodage!C9085,"")))</f>
        <v/>
      </c>
      <c r="C9085" s="62"/>
      <c r="D9085" s="61"/>
      <c r="E9085" s="61"/>
      <c r="F9085" s="61"/>
      <c r="G9085" s="61"/>
      <c r="H9085" s="61"/>
      <c r="I9085" s="61"/>
      <c r="J9085" s="61"/>
      <c r="K9085" s="61"/>
    </row>
    <row r="9086" spans="1:11">
      <c r="A9086" s="62" t="str">
        <f>IF(Encodage!A9086="","",IF(COUNTIF($A$2:A9085,Encodage!A9086),"",IF(AND(Encodage!A9086&gt;=$G$2,Encodage!A9086&lt;=$H$2),Encodage!B9086,"")))</f>
        <v/>
      </c>
      <c r="B9086" s="62" t="str">
        <f>IF(A9086="","",IF(COUNTIF($A$2:B9085,Encodage!B9086)&gt;0,"",IF(AND(Encodage!B9086&gt;=$G$2,Encodage!A9086&lt;=$H$2),Encodage!C9086,"")))</f>
        <v/>
      </c>
      <c r="C9086" s="62"/>
      <c r="D9086" s="61"/>
      <c r="E9086" s="61"/>
      <c r="F9086" s="61"/>
      <c r="G9086" s="61"/>
      <c r="H9086" s="61"/>
      <c r="I9086" s="61"/>
      <c r="J9086" s="61"/>
      <c r="K9086" s="61"/>
    </row>
    <row r="9087" spans="1:11">
      <c r="A9087" s="62" t="str">
        <f>IF(Encodage!A9087="","",IF(COUNTIF($A$2:A9086,Encodage!A9087),"",IF(AND(Encodage!A9087&gt;=$G$2,Encodage!A9087&lt;=$H$2),Encodage!B9087,"")))</f>
        <v/>
      </c>
      <c r="B9087" s="62" t="str">
        <f>IF(A9087="","",IF(COUNTIF($A$2:B9086,Encodage!B9087)&gt;0,"",IF(AND(Encodage!B9087&gt;=$G$2,Encodage!A9087&lt;=$H$2),Encodage!C9087,"")))</f>
        <v/>
      </c>
      <c r="C9087" s="62"/>
      <c r="D9087" s="61"/>
      <c r="E9087" s="61"/>
      <c r="F9087" s="61"/>
      <c r="G9087" s="61"/>
      <c r="H9087" s="61"/>
      <c r="I9087" s="61"/>
      <c r="J9087" s="61"/>
      <c r="K9087" s="61"/>
    </row>
    <row r="9088" spans="1:11">
      <c r="A9088" s="62" t="str">
        <f>IF(Encodage!A9088="","",IF(COUNTIF($A$2:A9087,Encodage!A9088),"",IF(AND(Encodage!A9088&gt;=$G$2,Encodage!A9088&lt;=$H$2),Encodage!B9088,"")))</f>
        <v/>
      </c>
      <c r="B9088" s="62" t="str">
        <f>IF(A9088="","",IF(COUNTIF($A$2:B9087,Encodage!B9088)&gt;0,"",IF(AND(Encodage!B9088&gt;=$G$2,Encodage!A9088&lt;=$H$2),Encodage!C9088,"")))</f>
        <v/>
      </c>
      <c r="C9088" s="62"/>
      <c r="D9088" s="61"/>
      <c r="E9088" s="61"/>
      <c r="F9088" s="61"/>
      <c r="G9088" s="61"/>
      <c r="H9088" s="61"/>
      <c r="I9088" s="61"/>
      <c r="J9088" s="61"/>
      <c r="K9088" s="61"/>
    </row>
    <row r="9089" spans="1:11">
      <c r="A9089" s="62" t="str">
        <f>IF(Encodage!A9089="","",IF(COUNTIF($A$2:A9088,Encodage!A9089),"",IF(AND(Encodage!A9089&gt;=$G$2,Encodage!A9089&lt;=$H$2),Encodage!B9089,"")))</f>
        <v/>
      </c>
      <c r="B9089" s="62" t="str">
        <f>IF(A9089="","",IF(COUNTIF($A$2:B9088,Encodage!B9089)&gt;0,"",IF(AND(Encodage!B9089&gt;=$G$2,Encodage!A9089&lt;=$H$2),Encodage!C9089,"")))</f>
        <v/>
      </c>
      <c r="C9089" s="62"/>
      <c r="D9089" s="61"/>
      <c r="E9089" s="61"/>
      <c r="F9089" s="61"/>
      <c r="G9089" s="61"/>
      <c r="H9089" s="61"/>
      <c r="I9089" s="61"/>
      <c r="J9089" s="61"/>
      <c r="K9089" s="61"/>
    </row>
    <row r="9090" spans="1:11">
      <c r="A9090" s="62" t="str">
        <f>IF(Encodage!A9090="","",IF(COUNTIF($A$2:A9089,Encodage!A9090),"",IF(AND(Encodage!A9090&gt;=$G$2,Encodage!A9090&lt;=$H$2),Encodage!B9090,"")))</f>
        <v/>
      </c>
      <c r="B9090" s="62" t="str">
        <f>IF(A9090="","",IF(COUNTIF($A$2:B9089,Encodage!B9090)&gt;0,"",IF(AND(Encodage!B9090&gt;=$G$2,Encodage!A9090&lt;=$H$2),Encodage!C9090,"")))</f>
        <v/>
      </c>
      <c r="C9090" s="62"/>
      <c r="D9090" s="61"/>
      <c r="E9090" s="61"/>
      <c r="F9090" s="61"/>
      <c r="G9090" s="61"/>
      <c r="H9090" s="61"/>
      <c r="I9090" s="61"/>
      <c r="J9090" s="61"/>
      <c r="K9090" s="61"/>
    </row>
    <row r="9091" spans="1:11">
      <c r="A9091" s="62" t="str">
        <f>IF(Encodage!A9091="","",IF(COUNTIF($A$2:A9090,Encodage!A9091),"",IF(AND(Encodage!A9091&gt;=$G$2,Encodage!A9091&lt;=$H$2),Encodage!B9091,"")))</f>
        <v/>
      </c>
      <c r="B9091" s="62" t="str">
        <f>IF(A9091="","",IF(COUNTIF($A$2:B9090,Encodage!B9091)&gt;0,"",IF(AND(Encodage!B9091&gt;=$G$2,Encodage!A9091&lt;=$H$2),Encodage!C9091,"")))</f>
        <v/>
      </c>
      <c r="C9091" s="62"/>
      <c r="D9091" s="61"/>
      <c r="E9091" s="61"/>
      <c r="F9091" s="61"/>
      <c r="G9091" s="61"/>
      <c r="H9091" s="61"/>
      <c r="I9091" s="61"/>
      <c r="J9091" s="61"/>
      <c r="K9091" s="61"/>
    </row>
    <row r="9092" spans="1:11">
      <c r="A9092" s="62" t="str">
        <f>IF(Encodage!A9092="","",IF(COUNTIF($A$2:A9091,Encodage!A9092),"",IF(AND(Encodage!A9092&gt;=$G$2,Encodage!A9092&lt;=$H$2),Encodage!B9092,"")))</f>
        <v/>
      </c>
      <c r="B9092" s="62" t="str">
        <f>IF(A9092="","",IF(COUNTIF($A$2:B9091,Encodage!B9092)&gt;0,"",IF(AND(Encodage!B9092&gt;=$G$2,Encodage!A9092&lt;=$H$2),Encodage!C9092,"")))</f>
        <v/>
      </c>
      <c r="C9092" s="62"/>
      <c r="D9092" s="61"/>
      <c r="E9092" s="61"/>
      <c r="F9092" s="61"/>
      <c r="G9092" s="61"/>
      <c r="H9092" s="61"/>
      <c r="I9092" s="61"/>
      <c r="J9092" s="61"/>
      <c r="K9092" s="61"/>
    </row>
    <row r="9093" spans="1:11">
      <c r="A9093" s="62" t="str">
        <f>IF(Encodage!A9093="","",IF(COUNTIF($A$2:A9092,Encodage!A9093),"",IF(AND(Encodage!A9093&gt;=$G$2,Encodage!A9093&lt;=$H$2),Encodage!B9093,"")))</f>
        <v/>
      </c>
      <c r="B9093" s="62" t="str">
        <f>IF(A9093="","",IF(COUNTIF($A$2:B9092,Encodage!B9093)&gt;0,"",IF(AND(Encodage!B9093&gt;=$G$2,Encodage!A9093&lt;=$H$2),Encodage!C9093,"")))</f>
        <v/>
      </c>
      <c r="C9093" s="62"/>
      <c r="D9093" s="61"/>
      <c r="E9093" s="61"/>
      <c r="F9093" s="61"/>
      <c r="G9093" s="61"/>
      <c r="H9093" s="61"/>
      <c r="I9093" s="61"/>
      <c r="J9093" s="61"/>
      <c r="K9093" s="61"/>
    </row>
    <row r="9094" spans="1:11">
      <c r="A9094" s="62" t="str">
        <f>IF(Encodage!A9094="","",IF(COUNTIF($A$2:A9093,Encodage!A9094),"",IF(AND(Encodage!A9094&gt;=$G$2,Encodage!A9094&lt;=$H$2),Encodage!B9094,"")))</f>
        <v/>
      </c>
      <c r="B9094" s="62" t="str">
        <f>IF(A9094="","",IF(COUNTIF($A$2:B9093,Encodage!B9094)&gt;0,"",IF(AND(Encodage!B9094&gt;=$G$2,Encodage!A9094&lt;=$H$2),Encodage!C9094,"")))</f>
        <v/>
      </c>
      <c r="C9094" s="62"/>
      <c r="D9094" s="61"/>
      <c r="E9094" s="61"/>
      <c r="F9094" s="61"/>
      <c r="G9094" s="61"/>
      <c r="H9094" s="61"/>
      <c r="I9094" s="61"/>
      <c r="J9094" s="61"/>
      <c r="K9094" s="61"/>
    </row>
    <row r="9095" spans="1:11">
      <c r="A9095" s="62" t="str">
        <f>IF(Encodage!A9095="","",IF(COUNTIF($A$2:A9094,Encodage!A9095),"",IF(AND(Encodage!A9095&gt;=$G$2,Encodage!A9095&lt;=$H$2),Encodage!B9095,"")))</f>
        <v/>
      </c>
      <c r="B9095" s="62" t="str">
        <f>IF(A9095="","",IF(COUNTIF($A$2:B9094,Encodage!B9095)&gt;0,"",IF(AND(Encodage!B9095&gt;=$G$2,Encodage!A9095&lt;=$H$2),Encodage!C9095,"")))</f>
        <v/>
      </c>
      <c r="C9095" s="62"/>
      <c r="D9095" s="61"/>
      <c r="E9095" s="61"/>
      <c r="F9095" s="61"/>
      <c r="G9095" s="61"/>
      <c r="H9095" s="61"/>
      <c r="I9095" s="61"/>
      <c r="J9095" s="61"/>
      <c r="K9095" s="61"/>
    </row>
    <row r="9096" spans="1:11">
      <c r="A9096" s="62" t="str">
        <f>IF(Encodage!A9096="","",IF(COUNTIF($A$2:A9095,Encodage!A9096),"",IF(AND(Encodage!A9096&gt;=$G$2,Encodage!A9096&lt;=$H$2),Encodage!B9096,"")))</f>
        <v/>
      </c>
      <c r="B9096" s="62" t="str">
        <f>IF(A9096="","",IF(COUNTIF($A$2:B9095,Encodage!B9096)&gt;0,"",IF(AND(Encodage!B9096&gt;=$G$2,Encodage!A9096&lt;=$H$2),Encodage!C9096,"")))</f>
        <v/>
      </c>
      <c r="C9096" s="62"/>
      <c r="D9096" s="61"/>
      <c r="E9096" s="61"/>
      <c r="F9096" s="61"/>
      <c r="G9096" s="61"/>
      <c r="H9096" s="61"/>
      <c r="I9096" s="61"/>
      <c r="J9096" s="61"/>
      <c r="K9096" s="61"/>
    </row>
    <row r="9097" spans="1:11">
      <c r="A9097" s="62" t="str">
        <f>IF(Encodage!A9097="","",IF(COUNTIF($A$2:A9096,Encodage!A9097),"",IF(AND(Encodage!A9097&gt;=$G$2,Encodage!A9097&lt;=$H$2),Encodage!B9097,"")))</f>
        <v/>
      </c>
      <c r="B9097" s="62" t="str">
        <f>IF(A9097="","",IF(COUNTIF($A$2:B9096,Encodage!B9097)&gt;0,"",IF(AND(Encodage!B9097&gt;=$G$2,Encodage!A9097&lt;=$H$2),Encodage!C9097,"")))</f>
        <v/>
      </c>
      <c r="C9097" s="62"/>
      <c r="D9097" s="61"/>
      <c r="E9097" s="61"/>
      <c r="F9097" s="61"/>
      <c r="G9097" s="61"/>
      <c r="H9097" s="61"/>
      <c r="I9097" s="61"/>
      <c r="J9097" s="61"/>
      <c r="K9097" s="61"/>
    </row>
    <row r="9098" spans="1:11">
      <c r="A9098" s="62" t="str">
        <f>IF(Encodage!A9098="","",IF(COUNTIF($A$2:A9097,Encodage!A9098),"",IF(AND(Encodage!A9098&gt;=$G$2,Encodage!A9098&lt;=$H$2),Encodage!B9098,"")))</f>
        <v/>
      </c>
      <c r="B9098" s="62" t="str">
        <f>IF(A9098="","",IF(COUNTIF($A$2:B9097,Encodage!B9098)&gt;0,"",IF(AND(Encodage!B9098&gt;=$G$2,Encodage!A9098&lt;=$H$2),Encodage!C9098,"")))</f>
        <v/>
      </c>
      <c r="C9098" s="62"/>
      <c r="D9098" s="61"/>
      <c r="E9098" s="61"/>
      <c r="F9098" s="61"/>
      <c r="G9098" s="61"/>
      <c r="H9098" s="61"/>
      <c r="I9098" s="61"/>
      <c r="J9098" s="61"/>
      <c r="K9098" s="61"/>
    </row>
    <row r="9099" spans="1:11">
      <c r="A9099" s="62" t="str">
        <f>IF(Encodage!A9099="","",IF(COUNTIF($A$2:A9098,Encodage!A9099),"",IF(AND(Encodage!A9099&gt;=$G$2,Encodage!A9099&lt;=$H$2),Encodage!B9099,"")))</f>
        <v/>
      </c>
      <c r="B9099" s="62" t="str">
        <f>IF(A9099="","",IF(COUNTIF($A$2:B9098,Encodage!B9099)&gt;0,"",IF(AND(Encodage!B9099&gt;=$G$2,Encodage!A9099&lt;=$H$2),Encodage!C9099,"")))</f>
        <v/>
      </c>
      <c r="C9099" s="62"/>
      <c r="D9099" s="61"/>
      <c r="E9099" s="61"/>
      <c r="F9099" s="61"/>
      <c r="G9099" s="61"/>
      <c r="H9099" s="61"/>
      <c r="I9099" s="61"/>
      <c r="J9099" s="61"/>
      <c r="K9099" s="61"/>
    </row>
    <row r="9100" spans="1:11">
      <c r="A9100" s="62" t="str">
        <f>IF(Encodage!A9100="","",IF(COUNTIF($A$2:A9099,Encodage!A9100),"",IF(AND(Encodage!A9100&gt;=$G$2,Encodage!A9100&lt;=$H$2),Encodage!B9100,"")))</f>
        <v/>
      </c>
      <c r="B9100" s="62" t="str">
        <f>IF(A9100="","",IF(COUNTIF($A$2:B9099,Encodage!B9100)&gt;0,"",IF(AND(Encodage!B9100&gt;=$G$2,Encodage!A9100&lt;=$H$2),Encodage!C9100,"")))</f>
        <v/>
      </c>
      <c r="C9100" s="62"/>
      <c r="D9100" s="61"/>
      <c r="E9100" s="61"/>
      <c r="F9100" s="61"/>
      <c r="G9100" s="61"/>
      <c r="H9100" s="61"/>
      <c r="I9100" s="61"/>
      <c r="J9100" s="61"/>
      <c r="K9100" s="61"/>
    </row>
    <row r="9101" spans="1:11">
      <c r="A9101" s="62" t="str">
        <f>IF(Encodage!A9101="","",IF(COUNTIF($A$2:A9100,Encodage!A9101),"",IF(AND(Encodage!A9101&gt;=$G$2,Encodage!A9101&lt;=$H$2),Encodage!B9101,"")))</f>
        <v/>
      </c>
      <c r="B9101" s="62" t="str">
        <f>IF(A9101="","",IF(COUNTIF($A$2:B9100,Encodage!B9101)&gt;0,"",IF(AND(Encodage!B9101&gt;=$G$2,Encodage!A9101&lt;=$H$2),Encodage!C9101,"")))</f>
        <v/>
      </c>
      <c r="C9101" s="62"/>
      <c r="D9101" s="61"/>
      <c r="E9101" s="61"/>
      <c r="F9101" s="61"/>
      <c r="G9101" s="61"/>
      <c r="H9101" s="61"/>
      <c r="I9101" s="61"/>
      <c r="J9101" s="61"/>
      <c r="K9101" s="61"/>
    </row>
    <row r="9102" spans="1:11">
      <c r="A9102" s="62" t="str">
        <f>IF(Encodage!A9102="","",IF(COUNTIF($A$2:A9101,Encodage!A9102),"",IF(AND(Encodage!A9102&gt;=$G$2,Encodage!A9102&lt;=$H$2),Encodage!B9102,"")))</f>
        <v/>
      </c>
      <c r="B9102" s="62" t="str">
        <f>IF(A9102="","",IF(COUNTIF($A$2:B9101,Encodage!B9102)&gt;0,"",IF(AND(Encodage!B9102&gt;=$G$2,Encodage!A9102&lt;=$H$2),Encodage!C9102,"")))</f>
        <v/>
      </c>
      <c r="C9102" s="62"/>
      <c r="D9102" s="61"/>
      <c r="E9102" s="61"/>
      <c r="F9102" s="61"/>
      <c r="G9102" s="61"/>
      <c r="H9102" s="61"/>
      <c r="I9102" s="61"/>
      <c r="J9102" s="61"/>
      <c r="K9102" s="61"/>
    </row>
    <row r="9103" spans="1:11">
      <c r="A9103" s="62" t="str">
        <f>IF(Encodage!A9103="","",IF(COUNTIF($A$2:A9102,Encodage!A9103),"",IF(AND(Encodage!A9103&gt;=$G$2,Encodage!A9103&lt;=$H$2),Encodage!B9103,"")))</f>
        <v/>
      </c>
      <c r="B9103" s="62" t="str">
        <f>IF(A9103="","",IF(COUNTIF($A$2:B9102,Encodage!B9103)&gt;0,"",IF(AND(Encodage!B9103&gt;=$G$2,Encodage!A9103&lt;=$H$2),Encodage!C9103,"")))</f>
        <v/>
      </c>
      <c r="C9103" s="62"/>
      <c r="D9103" s="61"/>
      <c r="E9103" s="61"/>
      <c r="F9103" s="61"/>
      <c r="G9103" s="61"/>
      <c r="H9103" s="61"/>
      <c r="I9103" s="61"/>
      <c r="J9103" s="61"/>
      <c r="K9103" s="61"/>
    </row>
    <row r="9104" spans="1:11">
      <c r="A9104" s="62" t="str">
        <f>IF(Encodage!A9104="","",IF(COUNTIF($A$2:A9103,Encodage!A9104),"",IF(AND(Encodage!A9104&gt;=$G$2,Encodage!A9104&lt;=$H$2),Encodage!B9104,"")))</f>
        <v/>
      </c>
      <c r="B9104" s="62" t="str">
        <f>IF(A9104="","",IF(COUNTIF($A$2:B9103,Encodage!B9104)&gt;0,"",IF(AND(Encodage!B9104&gt;=$G$2,Encodage!A9104&lt;=$H$2),Encodage!C9104,"")))</f>
        <v/>
      </c>
      <c r="C9104" s="62"/>
      <c r="D9104" s="61"/>
      <c r="E9104" s="61"/>
      <c r="F9104" s="61"/>
      <c r="G9104" s="61"/>
      <c r="H9104" s="61"/>
      <c r="I9104" s="61"/>
      <c r="J9104" s="61"/>
      <c r="K9104" s="61"/>
    </row>
    <row r="9105" spans="1:11">
      <c r="A9105" s="62" t="str">
        <f>IF(Encodage!A9105="","",IF(COUNTIF($A$2:A9104,Encodage!A9105),"",IF(AND(Encodage!A9105&gt;=$G$2,Encodage!A9105&lt;=$H$2),Encodage!B9105,"")))</f>
        <v/>
      </c>
      <c r="B9105" s="62" t="str">
        <f>IF(A9105="","",IF(COUNTIF($A$2:B9104,Encodage!B9105)&gt;0,"",IF(AND(Encodage!B9105&gt;=$G$2,Encodage!A9105&lt;=$H$2),Encodage!C9105,"")))</f>
        <v/>
      </c>
      <c r="C9105" s="62"/>
      <c r="D9105" s="61"/>
      <c r="E9105" s="61"/>
      <c r="F9105" s="61"/>
      <c r="G9105" s="61"/>
      <c r="H9105" s="61"/>
      <c r="I9105" s="61"/>
      <c r="J9105" s="61"/>
      <c r="K9105" s="61"/>
    </row>
    <row r="9106" spans="1:11">
      <c r="A9106" s="62" t="str">
        <f>IF(Encodage!A9106="","",IF(COUNTIF($A$2:A9105,Encodage!A9106),"",IF(AND(Encodage!A9106&gt;=$G$2,Encodage!A9106&lt;=$H$2),Encodage!B9106,"")))</f>
        <v/>
      </c>
      <c r="B9106" s="62" t="str">
        <f>IF(A9106="","",IF(COUNTIF($A$2:B9105,Encodage!B9106)&gt;0,"",IF(AND(Encodage!B9106&gt;=$G$2,Encodage!A9106&lt;=$H$2),Encodage!C9106,"")))</f>
        <v/>
      </c>
      <c r="C9106" s="62"/>
      <c r="D9106" s="61"/>
      <c r="E9106" s="61"/>
      <c r="F9106" s="61"/>
      <c r="G9106" s="61"/>
      <c r="H9106" s="61"/>
      <c r="I9106" s="61"/>
      <c r="J9106" s="61"/>
      <c r="K9106" s="61"/>
    </row>
    <row r="9107" spans="1:11">
      <c r="A9107" s="62" t="str">
        <f>IF(Encodage!A9107="","",IF(COUNTIF($A$2:A9106,Encodage!A9107),"",IF(AND(Encodage!A9107&gt;=$G$2,Encodage!A9107&lt;=$H$2),Encodage!B9107,"")))</f>
        <v/>
      </c>
      <c r="B9107" s="62" t="str">
        <f>IF(A9107="","",IF(COUNTIF($A$2:B9106,Encodage!B9107)&gt;0,"",IF(AND(Encodage!B9107&gt;=$G$2,Encodage!A9107&lt;=$H$2),Encodage!C9107,"")))</f>
        <v/>
      </c>
      <c r="C9107" s="62"/>
      <c r="D9107" s="61"/>
      <c r="E9107" s="61"/>
      <c r="F9107" s="61"/>
      <c r="G9107" s="61"/>
      <c r="H9107" s="61"/>
      <c r="I9107" s="61"/>
      <c r="J9107" s="61"/>
      <c r="K9107" s="61"/>
    </row>
    <row r="9108" spans="1:11">
      <c r="A9108" s="62" t="str">
        <f>IF(Encodage!A9108="","",IF(COUNTIF($A$2:A9107,Encodage!A9108),"",IF(AND(Encodage!A9108&gt;=$G$2,Encodage!A9108&lt;=$H$2),Encodage!B9108,"")))</f>
        <v/>
      </c>
      <c r="B9108" s="62" t="str">
        <f>IF(A9108="","",IF(COUNTIF($A$2:B9107,Encodage!B9108)&gt;0,"",IF(AND(Encodage!B9108&gt;=$G$2,Encodage!A9108&lt;=$H$2),Encodage!C9108,"")))</f>
        <v/>
      </c>
      <c r="C9108" s="62"/>
      <c r="D9108" s="61"/>
      <c r="E9108" s="61"/>
      <c r="F9108" s="61"/>
      <c r="G9108" s="61"/>
      <c r="H9108" s="61"/>
      <c r="I9108" s="61"/>
      <c r="J9108" s="61"/>
      <c r="K9108" s="61"/>
    </row>
    <row r="9109" spans="1:11">
      <c r="A9109" s="62" t="str">
        <f>IF(Encodage!A9109="","",IF(COUNTIF($A$2:A9108,Encodage!A9109),"",IF(AND(Encodage!A9109&gt;=$G$2,Encodage!A9109&lt;=$H$2),Encodage!B9109,"")))</f>
        <v/>
      </c>
      <c r="B9109" s="62" t="str">
        <f>IF(A9109="","",IF(COUNTIF($A$2:B9108,Encodage!B9109)&gt;0,"",IF(AND(Encodage!B9109&gt;=$G$2,Encodage!A9109&lt;=$H$2),Encodage!C9109,"")))</f>
        <v/>
      </c>
      <c r="C9109" s="62"/>
      <c r="D9109" s="61"/>
      <c r="E9109" s="61"/>
      <c r="F9109" s="61"/>
      <c r="G9109" s="61"/>
      <c r="H9109" s="61"/>
      <c r="I9109" s="61"/>
      <c r="J9109" s="61"/>
      <c r="K9109" s="61"/>
    </row>
    <row r="9110" spans="1:11">
      <c r="A9110" s="62" t="str">
        <f>IF(Encodage!A9110="","",IF(COUNTIF($A$2:A9109,Encodage!A9110),"",IF(AND(Encodage!A9110&gt;=$G$2,Encodage!A9110&lt;=$H$2),Encodage!B9110,"")))</f>
        <v/>
      </c>
      <c r="B9110" s="62" t="str">
        <f>IF(A9110="","",IF(COUNTIF($A$2:B9109,Encodage!B9110)&gt;0,"",IF(AND(Encodage!B9110&gt;=$G$2,Encodage!A9110&lt;=$H$2),Encodage!C9110,"")))</f>
        <v/>
      </c>
      <c r="C9110" s="62"/>
      <c r="D9110" s="61"/>
      <c r="E9110" s="61"/>
      <c r="F9110" s="61"/>
      <c r="G9110" s="61"/>
      <c r="H9110" s="61"/>
      <c r="I9110" s="61"/>
      <c r="J9110" s="61"/>
      <c r="K9110" s="61"/>
    </row>
    <row r="9111" spans="1:11">
      <c r="A9111" s="62" t="str">
        <f>IF(Encodage!A9111="","",IF(COUNTIF($A$2:A9110,Encodage!A9111),"",IF(AND(Encodage!A9111&gt;=$G$2,Encodage!A9111&lt;=$H$2),Encodage!B9111,"")))</f>
        <v/>
      </c>
      <c r="B9111" s="62" t="str">
        <f>IF(A9111="","",IF(COUNTIF($A$2:B9110,Encodage!B9111)&gt;0,"",IF(AND(Encodage!B9111&gt;=$G$2,Encodage!A9111&lt;=$H$2),Encodage!C9111,"")))</f>
        <v/>
      </c>
      <c r="C9111" s="62"/>
      <c r="D9111" s="61"/>
      <c r="E9111" s="61"/>
      <c r="F9111" s="61"/>
      <c r="G9111" s="61"/>
      <c r="H9111" s="61"/>
      <c r="I9111" s="61"/>
      <c r="J9111" s="61"/>
      <c r="K9111" s="61"/>
    </row>
    <row r="9112" spans="1:11">
      <c r="A9112" s="62" t="str">
        <f>IF(Encodage!A9112="","",IF(COUNTIF($A$2:A9111,Encodage!A9112),"",IF(AND(Encodage!A9112&gt;=$G$2,Encodage!A9112&lt;=$H$2),Encodage!B9112,"")))</f>
        <v/>
      </c>
      <c r="B9112" s="62" t="str">
        <f>IF(A9112="","",IF(COUNTIF($A$2:B9111,Encodage!B9112)&gt;0,"",IF(AND(Encodage!B9112&gt;=$G$2,Encodage!A9112&lt;=$H$2),Encodage!C9112,"")))</f>
        <v/>
      </c>
      <c r="C9112" s="62"/>
      <c r="D9112" s="61"/>
      <c r="E9112" s="61"/>
      <c r="F9112" s="61"/>
      <c r="G9112" s="61"/>
      <c r="H9112" s="61"/>
      <c r="I9112" s="61"/>
      <c r="J9112" s="61"/>
      <c r="K9112" s="61"/>
    </row>
    <row r="9113" spans="1:11">
      <c r="A9113" s="62" t="str">
        <f>IF(Encodage!A9113="","",IF(COUNTIF($A$2:A9112,Encodage!A9113),"",IF(AND(Encodage!A9113&gt;=$G$2,Encodage!A9113&lt;=$H$2),Encodage!B9113,"")))</f>
        <v/>
      </c>
      <c r="B9113" s="62" t="str">
        <f>IF(A9113="","",IF(COUNTIF($A$2:B9112,Encodage!B9113)&gt;0,"",IF(AND(Encodage!B9113&gt;=$G$2,Encodage!A9113&lt;=$H$2),Encodage!C9113,"")))</f>
        <v/>
      </c>
      <c r="C9113" s="62"/>
      <c r="D9113" s="61"/>
      <c r="E9113" s="61"/>
      <c r="F9113" s="61"/>
      <c r="G9113" s="61"/>
      <c r="H9113" s="61"/>
      <c r="I9113" s="61"/>
      <c r="J9113" s="61"/>
      <c r="K9113" s="61"/>
    </row>
    <row r="9114" spans="1:11">
      <c r="A9114" s="62" t="str">
        <f>IF(Encodage!A9114="","",IF(COUNTIF($A$2:A9113,Encodage!A9114),"",IF(AND(Encodage!A9114&gt;=$G$2,Encodage!A9114&lt;=$H$2),Encodage!B9114,"")))</f>
        <v/>
      </c>
      <c r="B9114" s="62" t="str">
        <f>IF(A9114="","",IF(COUNTIF($A$2:B9113,Encodage!B9114)&gt;0,"",IF(AND(Encodage!B9114&gt;=$G$2,Encodage!A9114&lt;=$H$2),Encodage!C9114,"")))</f>
        <v/>
      </c>
      <c r="C9114" s="62"/>
      <c r="D9114" s="61"/>
      <c r="E9114" s="61"/>
      <c r="F9114" s="61"/>
      <c r="G9114" s="61"/>
      <c r="H9114" s="61"/>
      <c r="I9114" s="61"/>
      <c r="J9114" s="61"/>
      <c r="K9114" s="61"/>
    </row>
    <row r="9115" spans="1:11">
      <c r="A9115" s="62" t="str">
        <f>IF(Encodage!A9115="","",IF(COUNTIF($A$2:A9114,Encodage!A9115),"",IF(AND(Encodage!A9115&gt;=$G$2,Encodage!A9115&lt;=$H$2),Encodage!B9115,"")))</f>
        <v/>
      </c>
      <c r="B9115" s="62" t="str">
        <f>IF(A9115="","",IF(COUNTIF($A$2:B9114,Encodage!B9115)&gt;0,"",IF(AND(Encodage!B9115&gt;=$G$2,Encodage!A9115&lt;=$H$2),Encodage!C9115,"")))</f>
        <v/>
      </c>
      <c r="C9115" s="62"/>
      <c r="D9115" s="61"/>
      <c r="E9115" s="61"/>
      <c r="F9115" s="61"/>
      <c r="G9115" s="61"/>
      <c r="H9115" s="61"/>
      <c r="I9115" s="61"/>
      <c r="J9115" s="61"/>
      <c r="K9115" s="61"/>
    </row>
    <row r="9116" spans="1:11">
      <c r="A9116" s="62" t="str">
        <f>IF(Encodage!A9116="","",IF(COUNTIF($A$2:A9115,Encodage!A9116),"",IF(AND(Encodage!A9116&gt;=$G$2,Encodage!A9116&lt;=$H$2),Encodage!B9116,"")))</f>
        <v/>
      </c>
      <c r="B9116" s="62" t="str">
        <f>IF(A9116="","",IF(COUNTIF($A$2:B9115,Encodage!B9116)&gt;0,"",IF(AND(Encodage!B9116&gt;=$G$2,Encodage!A9116&lt;=$H$2),Encodage!C9116,"")))</f>
        <v/>
      </c>
      <c r="C9116" s="62"/>
      <c r="D9116" s="61"/>
      <c r="E9116" s="61"/>
      <c r="F9116" s="61"/>
      <c r="G9116" s="61"/>
      <c r="H9116" s="61"/>
      <c r="I9116" s="61"/>
      <c r="J9116" s="61"/>
      <c r="K9116" s="61"/>
    </row>
    <row r="9117" spans="1:11">
      <c r="A9117" s="62" t="str">
        <f>IF(Encodage!A9117="","",IF(COUNTIF($A$2:A9116,Encodage!A9117),"",IF(AND(Encodage!A9117&gt;=$G$2,Encodage!A9117&lt;=$H$2),Encodage!B9117,"")))</f>
        <v/>
      </c>
      <c r="B9117" s="62" t="str">
        <f>IF(A9117="","",IF(COUNTIF($A$2:B9116,Encodage!B9117)&gt;0,"",IF(AND(Encodage!B9117&gt;=$G$2,Encodage!A9117&lt;=$H$2),Encodage!C9117,"")))</f>
        <v/>
      </c>
      <c r="C9117" s="62"/>
      <c r="D9117" s="61"/>
      <c r="E9117" s="61"/>
      <c r="F9117" s="61"/>
      <c r="G9117" s="61"/>
      <c r="H9117" s="61"/>
      <c r="I9117" s="61"/>
      <c r="J9117" s="61"/>
      <c r="K9117" s="61"/>
    </row>
    <row r="9118" spans="1:11">
      <c r="A9118" s="62" t="str">
        <f>IF(Encodage!A9118="","",IF(COUNTIF($A$2:A9117,Encodage!A9118),"",IF(AND(Encodage!A9118&gt;=$G$2,Encodage!A9118&lt;=$H$2),Encodage!B9118,"")))</f>
        <v/>
      </c>
      <c r="B9118" s="62" t="str">
        <f>IF(A9118="","",IF(COUNTIF($A$2:B9117,Encodage!B9118)&gt;0,"",IF(AND(Encodage!B9118&gt;=$G$2,Encodage!A9118&lt;=$H$2),Encodage!C9118,"")))</f>
        <v/>
      </c>
      <c r="C9118" s="62"/>
      <c r="D9118" s="61"/>
      <c r="E9118" s="61"/>
      <c r="F9118" s="61"/>
      <c r="G9118" s="61"/>
      <c r="H9118" s="61"/>
      <c r="I9118" s="61"/>
      <c r="J9118" s="61"/>
      <c r="K9118" s="61"/>
    </row>
    <row r="9119" spans="1:11">
      <c r="A9119" s="62" t="str">
        <f>IF(Encodage!A9119="","",IF(COUNTIF($A$2:A9118,Encodage!A9119),"",IF(AND(Encodage!A9119&gt;=$G$2,Encodage!A9119&lt;=$H$2),Encodage!B9119,"")))</f>
        <v/>
      </c>
      <c r="B9119" s="62" t="str">
        <f>IF(A9119="","",IF(COUNTIF($A$2:B9118,Encodage!B9119)&gt;0,"",IF(AND(Encodage!B9119&gt;=$G$2,Encodage!A9119&lt;=$H$2),Encodage!C9119,"")))</f>
        <v/>
      </c>
      <c r="C9119" s="62"/>
      <c r="D9119" s="61"/>
      <c r="E9119" s="61"/>
      <c r="F9119" s="61"/>
      <c r="G9119" s="61"/>
      <c r="H9119" s="61"/>
      <c r="I9119" s="61"/>
      <c r="J9119" s="61"/>
      <c r="K9119" s="61"/>
    </row>
    <row r="9120" spans="1:11">
      <c r="A9120" s="62" t="str">
        <f>IF(Encodage!A9120="","",IF(COUNTIF($A$2:A9119,Encodage!A9120),"",IF(AND(Encodage!A9120&gt;=$G$2,Encodage!A9120&lt;=$H$2),Encodage!B9120,"")))</f>
        <v/>
      </c>
      <c r="B9120" s="62" t="str">
        <f>IF(A9120="","",IF(COUNTIF($A$2:B9119,Encodage!B9120)&gt;0,"",IF(AND(Encodage!B9120&gt;=$G$2,Encodage!A9120&lt;=$H$2),Encodage!C9120,"")))</f>
        <v/>
      </c>
      <c r="C9120" s="62"/>
      <c r="D9120" s="61"/>
      <c r="E9120" s="61"/>
      <c r="F9120" s="61"/>
      <c r="G9120" s="61"/>
      <c r="H9120" s="61"/>
      <c r="I9120" s="61"/>
      <c r="J9120" s="61"/>
      <c r="K9120" s="61"/>
    </row>
    <row r="9121" spans="1:11">
      <c r="A9121" s="62" t="str">
        <f>IF(Encodage!A9121="","",IF(COUNTIF($A$2:A9120,Encodage!A9121),"",IF(AND(Encodage!A9121&gt;=$G$2,Encodage!A9121&lt;=$H$2),Encodage!B9121,"")))</f>
        <v/>
      </c>
      <c r="B9121" s="62" t="str">
        <f>IF(A9121="","",IF(COUNTIF($A$2:B9120,Encodage!B9121)&gt;0,"",IF(AND(Encodage!B9121&gt;=$G$2,Encodage!A9121&lt;=$H$2),Encodage!C9121,"")))</f>
        <v/>
      </c>
      <c r="C9121" s="62"/>
      <c r="D9121" s="61"/>
      <c r="E9121" s="61"/>
      <c r="F9121" s="61"/>
      <c r="G9121" s="61"/>
      <c r="H9121" s="61"/>
      <c r="I9121" s="61"/>
      <c r="J9121" s="61"/>
      <c r="K9121" s="61"/>
    </row>
    <row r="9122" spans="1:11">
      <c r="A9122" s="62" t="str">
        <f>IF(Encodage!A9122="","",IF(COUNTIF($A$2:A9121,Encodage!A9122),"",IF(AND(Encodage!A9122&gt;=$G$2,Encodage!A9122&lt;=$H$2),Encodage!B9122,"")))</f>
        <v/>
      </c>
      <c r="B9122" s="62" t="str">
        <f>IF(A9122="","",IF(COUNTIF($A$2:B9121,Encodage!B9122)&gt;0,"",IF(AND(Encodage!B9122&gt;=$G$2,Encodage!A9122&lt;=$H$2),Encodage!C9122,"")))</f>
        <v/>
      </c>
      <c r="C9122" s="62"/>
      <c r="D9122" s="61"/>
      <c r="E9122" s="61"/>
      <c r="F9122" s="61"/>
      <c r="G9122" s="61"/>
      <c r="H9122" s="61"/>
      <c r="I9122" s="61"/>
      <c r="J9122" s="61"/>
      <c r="K9122" s="61"/>
    </row>
    <row r="9123" spans="1:11">
      <c r="A9123" s="62" t="str">
        <f>IF(Encodage!A9123="","",IF(COUNTIF($A$2:A9122,Encodage!A9123),"",IF(AND(Encodage!A9123&gt;=$G$2,Encodage!A9123&lt;=$H$2),Encodage!B9123,"")))</f>
        <v/>
      </c>
      <c r="B9123" s="62" t="str">
        <f>IF(A9123="","",IF(COUNTIF($A$2:B9122,Encodage!B9123)&gt;0,"",IF(AND(Encodage!B9123&gt;=$G$2,Encodage!A9123&lt;=$H$2),Encodage!C9123,"")))</f>
        <v/>
      </c>
      <c r="C9123" s="62"/>
      <c r="D9123" s="61"/>
      <c r="E9123" s="61"/>
      <c r="F9123" s="61"/>
      <c r="G9123" s="61"/>
      <c r="H9123" s="61"/>
      <c r="I9123" s="61"/>
      <c r="J9123" s="61"/>
      <c r="K9123" s="61"/>
    </row>
    <row r="9124" spans="1:11">
      <c r="A9124" s="62" t="str">
        <f>IF(Encodage!A9124="","",IF(COUNTIF($A$2:A9123,Encodage!A9124),"",IF(AND(Encodage!A9124&gt;=$G$2,Encodage!A9124&lt;=$H$2),Encodage!B9124,"")))</f>
        <v/>
      </c>
      <c r="B9124" s="62" t="str">
        <f>IF(A9124="","",IF(COUNTIF($A$2:B9123,Encodage!B9124)&gt;0,"",IF(AND(Encodage!B9124&gt;=$G$2,Encodage!A9124&lt;=$H$2),Encodage!C9124,"")))</f>
        <v/>
      </c>
      <c r="C9124" s="62"/>
      <c r="D9124" s="61"/>
      <c r="E9124" s="61"/>
      <c r="F9124" s="61"/>
      <c r="G9124" s="61"/>
      <c r="H9124" s="61"/>
      <c r="I9124" s="61"/>
      <c r="J9124" s="61"/>
      <c r="K9124" s="61"/>
    </row>
    <row r="9125" spans="1:11">
      <c r="A9125" s="62" t="str">
        <f>IF(Encodage!A9125="","",IF(COUNTIF($A$2:A9124,Encodage!A9125),"",IF(AND(Encodage!A9125&gt;=$G$2,Encodage!A9125&lt;=$H$2),Encodage!B9125,"")))</f>
        <v/>
      </c>
      <c r="B9125" s="62" t="str">
        <f>IF(A9125="","",IF(COUNTIF($A$2:B9124,Encodage!B9125)&gt;0,"",IF(AND(Encodage!B9125&gt;=$G$2,Encodage!A9125&lt;=$H$2),Encodage!C9125,"")))</f>
        <v/>
      </c>
      <c r="C9125" s="62"/>
      <c r="D9125" s="61"/>
      <c r="E9125" s="61"/>
      <c r="F9125" s="61"/>
      <c r="G9125" s="61"/>
      <c r="H9125" s="61"/>
      <c r="I9125" s="61"/>
      <c r="J9125" s="61"/>
      <c r="K9125" s="61"/>
    </row>
    <row r="9126" spans="1:11">
      <c r="A9126" s="62" t="str">
        <f>IF(Encodage!A9126="","",IF(COUNTIF($A$2:A9125,Encodage!A9126),"",IF(AND(Encodage!A9126&gt;=$G$2,Encodage!A9126&lt;=$H$2),Encodage!B9126,"")))</f>
        <v/>
      </c>
      <c r="B9126" s="62" t="str">
        <f>IF(A9126="","",IF(COUNTIF($A$2:B9125,Encodage!B9126)&gt;0,"",IF(AND(Encodage!B9126&gt;=$G$2,Encodage!A9126&lt;=$H$2),Encodage!C9126,"")))</f>
        <v/>
      </c>
      <c r="C9126" s="62"/>
      <c r="D9126" s="61"/>
      <c r="E9126" s="61"/>
      <c r="F9126" s="61"/>
      <c r="G9126" s="61"/>
      <c r="H9126" s="61"/>
      <c r="I9126" s="61"/>
      <c r="J9126" s="61"/>
      <c r="K9126" s="61"/>
    </row>
    <row r="9127" spans="1:11">
      <c r="A9127" s="62" t="str">
        <f>IF(Encodage!A9127="","",IF(COUNTIF($A$2:A9126,Encodage!A9127),"",IF(AND(Encodage!A9127&gt;=$G$2,Encodage!A9127&lt;=$H$2),Encodage!B9127,"")))</f>
        <v/>
      </c>
      <c r="B9127" s="62" t="str">
        <f>IF(A9127="","",IF(COUNTIF($A$2:B9126,Encodage!B9127)&gt;0,"",IF(AND(Encodage!B9127&gt;=$G$2,Encodage!A9127&lt;=$H$2),Encodage!C9127,"")))</f>
        <v/>
      </c>
      <c r="C9127" s="62"/>
      <c r="D9127" s="61"/>
      <c r="E9127" s="61"/>
      <c r="F9127" s="61"/>
      <c r="G9127" s="61"/>
      <c r="H9127" s="61"/>
      <c r="I9127" s="61"/>
      <c r="J9127" s="61"/>
      <c r="K9127" s="61"/>
    </row>
    <row r="9128" spans="1:11">
      <c r="A9128" s="62" t="str">
        <f>IF(Encodage!A9128="","",IF(COUNTIF($A$2:A9127,Encodage!A9128),"",IF(AND(Encodage!A9128&gt;=$G$2,Encodage!A9128&lt;=$H$2),Encodage!B9128,"")))</f>
        <v/>
      </c>
      <c r="B9128" s="62" t="str">
        <f>IF(A9128="","",IF(COUNTIF($A$2:B9127,Encodage!B9128)&gt;0,"",IF(AND(Encodage!B9128&gt;=$G$2,Encodage!A9128&lt;=$H$2),Encodage!C9128,"")))</f>
        <v/>
      </c>
      <c r="C9128" s="62"/>
      <c r="D9128" s="61"/>
      <c r="E9128" s="61"/>
      <c r="F9128" s="61"/>
      <c r="G9128" s="61"/>
      <c r="H9128" s="61"/>
      <c r="I9128" s="61"/>
      <c r="J9128" s="61"/>
      <c r="K9128" s="61"/>
    </row>
    <row r="9129" spans="1:11">
      <c r="A9129" s="62" t="str">
        <f>IF(Encodage!A9129="","",IF(COUNTIF($A$2:A9128,Encodage!A9129),"",IF(AND(Encodage!A9129&gt;=$G$2,Encodage!A9129&lt;=$H$2),Encodage!B9129,"")))</f>
        <v/>
      </c>
      <c r="B9129" s="62" t="str">
        <f>IF(A9129="","",IF(COUNTIF($A$2:B9128,Encodage!B9129)&gt;0,"",IF(AND(Encodage!B9129&gt;=$G$2,Encodage!A9129&lt;=$H$2),Encodage!C9129,"")))</f>
        <v/>
      </c>
      <c r="C9129" s="62"/>
      <c r="D9129" s="61"/>
      <c r="E9129" s="61"/>
      <c r="F9129" s="61"/>
      <c r="G9129" s="61"/>
      <c r="H9129" s="61"/>
      <c r="I9129" s="61"/>
      <c r="J9129" s="61"/>
      <c r="K9129" s="61"/>
    </row>
    <row r="9130" spans="1:11">
      <c r="A9130" s="62" t="str">
        <f>IF(Encodage!A9130="","",IF(COUNTIF($A$2:A9129,Encodage!A9130),"",IF(AND(Encodage!A9130&gt;=$G$2,Encodage!A9130&lt;=$H$2),Encodage!B9130,"")))</f>
        <v/>
      </c>
      <c r="B9130" s="62" t="str">
        <f>IF(A9130="","",IF(COUNTIF($A$2:B9129,Encodage!B9130)&gt;0,"",IF(AND(Encodage!B9130&gt;=$G$2,Encodage!A9130&lt;=$H$2),Encodage!C9130,"")))</f>
        <v/>
      </c>
      <c r="C9130" s="62"/>
      <c r="D9130" s="61"/>
      <c r="E9130" s="61"/>
      <c r="F9130" s="61"/>
      <c r="G9130" s="61"/>
      <c r="H9130" s="61"/>
      <c r="I9130" s="61"/>
      <c r="J9130" s="61"/>
      <c r="K9130" s="61"/>
    </row>
    <row r="9131" spans="1:11">
      <c r="A9131" s="62" t="str">
        <f>IF(Encodage!A9131="","",IF(COUNTIF($A$2:A9130,Encodage!A9131),"",IF(AND(Encodage!A9131&gt;=$G$2,Encodage!A9131&lt;=$H$2),Encodage!B9131,"")))</f>
        <v/>
      </c>
      <c r="B9131" s="62" t="str">
        <f>IF(A9131="","",IF(COUNTIF($A$2:B9130,Encodage!B9131)&gt;0,"",IF(AND(Encodage!B9131&gt;=$G$2,Encodage!A9131&lt;=$H$2),Encodage!C9131,"")))</f>
        <v/>
      </c>
      <c r="C9131" s="62"/>
      <c r="D9131" s="61"/>
      <c r="E9131" s="61"/>
      <c r="F9131" s="61"/>
      <c r="G9131" s="61"/>
      <c r="H9131" s="61"/>
      <c r="I9131" s="61"/>
      <c r="J9131" s="61"/>
      <c r="K9131" s="61"/>
    </row>
    <row r="9132" spans="1:11">
      <c r="A9132" s="62" t="str">
        <f>IF(Encodage!A9132="","",IF(COUNTIF($A$2:A9131,Encodage!A9132),"",IF(AND(Encodage!A9132&gt;=$G$2,Encodage!A9132&lt;=$H$2),Encodage!B9132,"")))</f>
        <v/>
      </c>
      <c r="B9132" s="62" t="str">
        <f>IF(A9132="","",IF(COUNTIF($A$2:B9131,Encodage!B9132)&gt;0,"",IF(AND(Encodage!B9132&gt;=$G$2,Encodage!A9132&lt;=$H$2),Encodage!C9132,"")))</f>
        <v/>
      </c>
      <c r="C9132" s="62"/>
      <c r="D9132" s="61"/>
      <c r="E9132" s="61"/>
      <c r="F9132" s="61"/>
      <c r="G9132" s="61"/>
      <c r="H9132" s="61"/>
      <c r="I9132" s="61"/>
      <c r="J9132" s="61"/>
      <c r="K9132" s="61"/>
    </row>
    <row r="9133" spans="1:11">
      <c r="A9133" s="62" t="str">
        <f>IF(Encodage!A9133="","",IF(COUNTIF($A$2:A9132,Encodage!A9133),"",IF(AND(Encodage!A9133&gt;=$G$2,Encodage!A9133&lt;=$H$2),Encodage!B9133,"")))</f>
        <v/>
      </c>
      <c r="B9133" s="62" t="str">
        <f>IF(A9133="","",IF(COUNTIF($A$2:B9132,Encodage!B9133)&gt;0,"",IF(AND(Encodage!B9133&gt;=$G$2,Encodage!A9133&lt;=$H$2),Encodage!C9133,"")))</f>
        <v/>
      </c>
      <c r="C9133" s="62"/>
      <c r="D9133" s="61"/>
      <c r="E9133" s="61"/>
      <c r="F9133" s="61"/>
      <c r="G9133" s="61"/>
      <c r="H9133" s="61"/>
      <c r="I9133" s="61"/>
      <c r="J9133" s="61"/>
      <c r="K9133" s="61"/>
    </row>
    <row r="9134" spans="1:11">
      <c r="A9134" s="62" t="str">
        <f>IF(Encodage!A9134="","",IF(COUNTIF($A$2:A9133,Encodage!A9134),"",IF(AND(Encodage!A9134&gt;=$G$2,Encodage!A9134&lt;=$H$2),Encodage!B9134,"")))</f>
        <v/>
      </c>
      <c r="B9134" s="62" t="str">
        <f>IF(A9134="","",IF(COUNTIF($A$2:B9133,Encodage!B9134)&gt;0,"",IF(AND(Encodage!B9134&gt;=$G$2,Encodage!A9134&lt;=$H$2),Encodage!C9134,"")))</f>
        <v/>
      </c>
      <c r="C9134" s="62"/>
      <c r="D9134" s="61"/>
      <c r="E9134" s="61"/>
      <c r="F9134" s="61"/>
      <c r="G9134" s="61"/>
      <c r="H9134" s="61"/>
      <c r="I9134" s="61"/>
      <c r="J9134" s="61"/>
      <c r="K9134" s="61"/>
    </row>
    <row r="9135" spans="1:11">
      <c r="A9135" s="62" t="str">
        <f>IF(Encodage!A9135="","",IF(COUNTIF($A$2:A9134,Encodage!A9135),"",IF(AND(Encodage!A9135&gt;=$G$2,Encodage!A9135&lt;=$H$2),Encodage!B9135,"")))</f>
        <v/>
      </c>
      <c r="B9135" s="62" t="str">
        <f>IF(A9135="","",IF(COUNTIF($A$2:B9134,Encodage!B9135)&gt;0,"",IF(AND(Encodage!B9135&gt;=$G$2,Encodage!A9135&lt;=$H$2),Encodage!C9135,"")))</f>
        <v/>
      </c>
      <c r="C9135" s="62"/>
      <c r="D9135" s="61"/>
      <c r="E9135" s="61"/>
      <c r="F9135" s="61"/>
      <c r="G9135" s="61"/>
      <c r="H9135" s="61"/>
      <c r="I9135" s="61"/>
      <c r="J9135" s="61"/>
      <c r="K9135" s="61"/>
    </row>
    <row r="9136" spans="1:11">
      <c r="A9136" s="62" t="str">
        <f>IF(Encodage!A9136="","",IF(COUNTIF($A$2:A9135,Encodage!A9136),"",IF(AND(Encodage!A9136&gt;=$G$2,Encodage!A9136&lt;=$H$2),Encodage!B9136,"")))</f>
        <v/>
      </c>
      <c r="B9136" s="62" t="str">
        <f>IF(A9136="","",IF(COUNTIF($A$2:B9135,Encodage!B9136)&gt;0,"",IF(AND(Encodage!B9136&gt;=$G$2,Encodage!A9136&lt;=$H$2),Encodage!C9136,"")))</f>
        <v/>
      </c>
      <c r="C9136" s="62"/>
      <c r="D9136" s="61"/>
      <c r="E9136" s="61"/>
      <c r="F9136" s="61"/>
      <c r="G9136" s="61"/>
      <c r="H9136" s="61"/>
      <c r="I9136" s="61"/>
      <c r="J9136" s="61"/>
      <c r="K9136" s="61"/>
    </row>
    <row r="9137" spans="1:11">
      <c r="A9137" s="62" t="str">
        <f>IF(Encodage!A9137="","",IF(COUNTIF($A$2:A9136,Encodage!A9137),"",IF(AND(Encodage!A9137&gt;=$G$2,Encodage!A9137&lt;=$H$2),Encodage!B9137,"")))</f>
        <v/>
      </c>
      <c r="B9137" s="62" t="str">
        <f>IF(A9137="","",IF(COUNTIF($A$2:B9136,Encodage!B9137)&gt;0,"",IF(AND(Encodage!B9137&gt;=$G$2,Encodage!A9137&lt;=$H$2),Encodage!C9137,"")))</f>
        <v/>
      </c>
      <c r="C9137" s="62"/>
      <c r="D9137" s="61"/>
      <c r="E9137" s="61"/>
      <c r="F9137" s="61"/>
      <c r="G9137" s="61"/>
      <c r="H9137" s="61"/>
      <c r="I9137" s="61"/>
      <c r="J9137" s="61"/>
      <c r="K9137" s="61"/>
    </row>
    <row r="9138" spans="1:11">
      <c r="A9138" s="62" t="str">
        <f>IF(Encodage!A9138="","",IF(COUNTIF($A$2:A9137,Encodage!A9138),"",IF(AND(Encodage!A9138&gt;=$G$2,Encodage!A9138&lt;=$H$2),Encodage!B9138,"")))</f>
        <v/>
      </c>
      <c r="B9138" s="62" t="str">
        <f>IF(A9138="","",IF(COUNTIF($A$2:B9137,Encodage!B9138)&gt;0,"",IF(AND(Encodage!B9138&gt;=$G$2,Encodage!A9138&lt;=$H$2),Encodage!C9138,"")))</f>
        <v/>
      </c>
      <c r="C9138" s="62"/>
      <c r="D9138" s="61"/>
      <c r="E9138" s="61"/>
      <c r="F9138" s="61"/>
      <c r="G9138" s="61"/>
      <c r="H9138" s="61"/>
      <c r="I9138" s="61"/>
      <c r="J9138" s="61"/>
      <c r="K9138" s="61"/>
    </row>
    <row r="9139" spans="1:11">
      <c r="A9139" s="62" t="str">
        <f>IF(Encodage!A9139="","",IF(COUNTIF($A$2:A9138,Encodage!A9139),"",IF(AND(Encodage!A9139&gt;=$G$2,Encodage!A9139&lt;=$H$2),Encodage!B9139,"")))</f>
        <v/>
      </c>
      <c r="B9139" s="62" t="str">
        <f>IF(A9139="","",IF(COUNTIF($A$2:B9138,Encodage!B9139)&gt;0,"",IF(AND(Encodage!B9139&gt;=$G$2,Encodage!A9139&lt;=$H$2),Encodage!C9139,"")))</f>
        <v/>
      </c>
      <c r="C9139" s="62"/>
      <c r="D9139" s="61"/>
      <c r="E9139" s="61"/>
      <c r="F9139" s="61"/>
      <c r="G9139" s="61"/>
      <c r="H9139" s="61"/>
      <c r="I9139" s="61"/>
      <c r="J9139" s="61"/>
      <c r="K9139" s="61"/>
    </row>
    <row r="9140" spans="1:11">
      <c r="A9140" s="62" t="str">
        <f>IF(Encodage!A9140="","",IF(COUNTIF($A$2:A9139,Encodage!A9140),"",IF(AND(Encodage!A9140&gt;=$G$2,Encodage!A9140&lt;=$H$2),Encodage!B9140,"")))</f>
        <v/>
      </c>
      <c r="B9140" s="62" t="str">
        <f>IF(A9140="","",IF(COUNTIF($A$2:B9139,Encodage!B9140)&gt;0,"",IF(AND(Encodage!B9140&gt;=$G$2,Encodage!A9140&lt;=$H$2),Encodage!C9140,"")))</f>
        <v/>
      </c>
      <c r="C9140" s="62"/>
      <c r="D9140" s="61"/>
      <c r="E9140" s="61"/>
      <c r="F9140" s="61"/>
      <c r="G9140" s="61"/>
      <c r="H9140" s="61"/>
      <c r="I9140" s="61"/>
      <c r="J9140" s="61"/>
      <c r="K9140" s="61"/>
    </row>
    <row r="9141" spans="1:11">
      <c r="A9141" s="62" t="str">
        <f>IF(Encodage!A9141="","",IF(COUNTIF($A$2:A9140,Encodage!A9141),"",IF(AND(Encodage!A9141&gt;=$G$2,Encodage!A9141&lt;=$H$2),Encodage!B9141,"")))</f>
        <v/>
      </c>
      <c r="B9141" s="62" t="str">
        <f>IF(A9141="","",IF(COUNTIF($A$2:B9140,Encodage!B9141)&gt;0,"",IF(AND(Encodage!B9141&gt;=$G$2,Encodage!A9141&lt;=$H$2),Encodage!C9141,"")))</f>
        <v/>
      </c>
      <c r="C9141" s="62"/>
      <c r="D9141" s="61"/>
      <c r="E9141" s="61"/>
      <c r="F9141" s="61"/>
      <c r="G9141" s="61"/>
      <c r="H9141" s="61"/>
      <c r="I9141" s="61"/>
      <c r="J9141" s="61"/>
      <c r="K9141" s="61"/>
    </row>
    <row r="9142" spans="1:11">
      <c r="A9142" s="62" t="str">
        <f>IF(Encodage!A9142="","",IF(COUNTIF($A$2:A9141,Encodage!A9142),"",IF(AND(Encodage!A9142&gt;=$G$2,Encodage!A9142&lt;=$H$2),Encodage!B9142,"")))</f>
        <v/>
      </c>
      <c r="B9142" s="62" t="str">
        <f>IF(A9142="","",IF(COUNTIF($A$2:B9141,Encodage!B9142)&gt;0,"",IF(AND(Encodage!B9142&gt;=$G$2,Encodage!A9142&lt;=$H$2),Encodage!C9142,"")))</f>
        <v/>
      </c>
      <c r="C9142" s="62"/>
      <c r="D9142" s="61"/>
      <c r="E9142" s="61"/>
      <c r="F9142" s="61"/>
      <c r="G9142" s="61"/>
      <c r="H9142" s="61"/>
      <c r="I9142" s="61"/>
      <c r="J9142" s="61"/>
      <c r="K9142" s="61"/>
    </row>
    <row r="9143" spans="1:11">
      <c r="A9143" s="62" t="str">
        <f>IF(Encodage!A9143="","",IF(COUNTIF($A$2:A9142,Encodage!A9143),"",IF(AND(Encodage!A9143&gt;=$G$2,Encodage!A9143&lt;=$H$2),Encodage!B9143,"")))</f>
        <v/>
      </c>
      <c r="B9143" s="62" t="str">
        <f>IF(A9143="","",IF(COUNTIF($A$2:B9142,Encodage!B9143)&gt;0,"",IF(AND(Encodage!B9143&gt;=$G$2,Encodage!A9143&lt;=$H$2),Encodage!C9143,"")))</f>
        <v/>
      </c>
      <c r="C9143" s="62"/>
      <c r="D9143" s="61"/>
      <c r="E9143" s="61"/>
      <c r="F9143" s="61"/>
      <c r="G9143" s="61"/>
      <c r="H9143" s="61"/>
      <c r="I9143" s="61"/>
      <c r="J9143" s="61"/>
      <c r="K9143" s="61"/>
    </row>
    <row r="9144" spans="1:11">
      <c r="A9144" s="62" t="str">
        <f>IF(Encodage!A9144="","",IF(COUNTIF($A$2:A9143,Encodage!A9144),"",IF(AND(Encodage!A9144&gt;=$G$2,Encodage!A9144&lt;=$H$2),Encodage!B9144,"")))</f>
        <v/>
      </c>
      <c r="B9144" s="62" t="str">
        <f>IF(A9144="","",IF(COUNTIF($A$2:B9143,Encodage!B9144)&gt;0,"",IF(AND(Encodage!B9144&gt;=$G$2,Encodage!A9144&lt;=$H$2),Encodage!C9144,"")))</f>
        <v/>
      </c>
      <c r="C9144" s="62"/>
      <c r="D9144" s="61"/>
      <c r="E9144" s="61"/>
      <c r="F9144" s="61"/>
      <c r="G9144" s="61"/>
      <c r="H9144" s="61"/>
      <c r="I9144" s="61"/>
      <c r="J9144" s="61"/>
      <c r="K9144" s="61"/>
    </row>
    <row r="9145" spans="1:11">
      <c r="A9145" s="62" t="str">
        <f>IF(Encodage!A9145="","",IF(COUNTIF($A$2:A9144,Encodage!A9145),"",IF(AND(Encodage!A9145&gt;=$G$2,Encodage!A9145&lt;=$H$2),Encodage!B9145,"")))</f>
        <v/>
      </c>
      <c r="B9145" s="62" t="str">
        <f>IF(A9145="","",IF(COUNTIF($A$2:B9144,Encodage!B9145)&gt;0,"",IF(AND(Encodage!B9145&gt;=$G$2,Encodage!A9145&lt;=$H$2),Encodage!C9145,"")))</f>
        <v/>
      </c>
      <c r="C9145" s="62"/>
      <c r="D9145" s="61"/>
      <c r="E9145" s="61"/>
      <c r="F9145" s="61"/>
      <c r="G9145" s="61"/>
      <c r="H9145" s="61"/>
      <c r="I9145" s="61"/>
      <c r="J9145" s="61"/>
      <c r="K9145" s="61"/>
    </row>
    <row r="9146" spans="1:11">
      <c r="A9146" s="62" t="str">
        <f>IF(Encodage!A9146="","",IF(COUNTIF($A$2:A9145,Encodage!A9146),"",IF(AND(Encodage!A9146&gt;=$G$2,Encodage!A9146&lt;=$H$2),Encodage!B9146,"")))</f>
        <v/>
      </c>
      <c r="B9146" s="62" t="str">
        <f>IF(A9146="","",IF(COUNTIF($A$2:B9145,Encodage!B9146)&gt;0,"",IF(AND(Encodage!B9146&gt;=$G$2,Encodage!A9146&lt;=$H$2),Encodage!C9146,"")))</f>
        <v/>
      </c>
      <c r="C9146" s="62"/>
      <c r="D9146" s="61"/>
      <c r="E9146" s="61"/>
      <c r="F9146" s="61"/>
      <c r="G9146" s="61"/>
      <c r="H9146" s="61"/>
      <c r="I9146" s="61"/>
      <c r="J9146" s="61"/>
      <c r="K9146" s="61"/>
    </row>
    <row r="9147" spans="1:11">
      <c r="A9147" s="62" t="str">
        <f>IF(Encodage!A9147="","",IF(COUNTIF($A$2:A9146,Encodage!A9147),"",IF(AND(Encodage!A9147&gt;=$G$2,Encodage!A9147&lt;=$H$2),Encodage!B9147,"")))</f>
        <v/>
      </c>
      <c r="B9147" s="62" t="str">
        <f>IF(A9147="","",IF(COUNTIF($A$2:B9146,Encodage!B9147)&gt;0,"",IF(AND(Encodage!B9147&gt;=$G$2,Encodage!A9147&lt;=$H$2),Encodage!C9147,"")))</f>
        <v/>
      </c>
      <c r="C9147" s="62"/>
      <c r="D9147" s="61"/>
      <c r="E9147" s="61"/>
      <c r="F9147" s="61"/>
      <c r="G9147" s="61"/>
      <c r="H9147" s="61"/>
      <c r="I9147" s="61"/>
      <c r="J9147" s="61"/>
      <c r="K9147" s="61"/>
    </row>
    <row r="9148" spans="1:11">
      <c r="A9148" s="62" t="str">
        <f>IF(Encodage!A9148="","",IF(COUNTIF($A$2:A9147,Encodage!A9148),"",IF(AND(Encodage!A9148&gt;=$G$2,Encodage!A9148&lt;=$H$2),Encodage!B9148,"")))</f>
        <v/>
      </c>
      <c r="B9148" s="62" t="str">
        <f>IF(A9148="","",IF(COUNTIF($A$2:B9147,Encodage!B9148)&gt;0,"",IF(AND(Encodage!B9148&gt;=$G$2,Encodage!A9148&lt;=$H$2),Encodage!C9148,"")))</f>
        <v/>
      </c>
      <c r="C9148" s="62"/>
      <c r="D9148" s="61"/>
      <c r="E9148" s="61"/>
      <c r="F9148" s="61"/>
      <c r="G9148" s="61"/>
      <c r="H9148" s="61"/>
      <c r="I9148" s="61"/>
      <c r="J9148" s="61"/>
      <c r="K9148" s="61"/>
    </row>
    <row r="9149" spans="1:11">
      <c r="A9149" s="62" t="str">
        <f>IF(Encodage!A9149="","",IF(COUNTIF($A$2:A9148,Encodage!A9149),"",IF(AND(Encodage!A9149&gt;=$G$2,Encodage!A9149&lt;=$H$2),Encodage!B9149,"")))</f>
        <v/>
      </c>
      <c r="B9149" s="62" t="str">
        <f>IF(A9149="","",IF(COUNTIF($A$2:B9148,Encodage!B9149)&gt;0,"",IF(AND(Encodage!B9149&gt;=$G$2,Encodage!A9149&lt;=$H$2),Encodage!C9149,"")))</f>
        <v/>
      </c>
      <c r="C9149" s="62"/>
      <c r="D9149" s="61"/>
      <c r="E9149" s="61"/>
      <c r="F9149" s="61"/>
      <c r="G9149" s="61"/>
      <c r="H9149" s="61"/>
      <c r="I9149" s="61"/>
      <c r="J9149" s="61"/>
      <c r="K9149" s="61"/>
    </row>
    <row r="9150" spans="1:11">
      <c r="A9150" s="62" t="str">
        <f>IF(Encodage!A9150="","",IF(COUNTIF($A$2:A9149,Encodage!A9150),"",IF(AND(Encodage!A9150&gt;=$G$2,Encodage!A9150&lt;=$H$2),Encodage!B9150,"")))</f>
        <v/>
      </c>
      <c r="B9150" s="62" t="str">
        <f>IF(A9150="","",IF(COUNTIF($A$2:B9149,Encodage!B9150)&gt;0,"",IF(AND(Encodage!B9150&gt;=$G$2,Encodage!A9150&lt;=$H$2),Encodage!C9150,"")))</f>
        <v/>
      </c>
      <c r="C9150" s="62"/>
      <c r="D9150" s="61"/>
      <c r="E9150" s="61"/>
      <c r="F9150" s="61"/>
      <c r="G9150" s="61"/>
      <c r="H9150" s="61"/>
      <c r="I9150" s="61"/>
      <c r="J9150" s="61"/>
      <c r="K9150" s="61"/>
    </row>
    <row r="9151" spans="1:11">
      <c r="A9151" s="62" t="str">
        <f>IF(Encodage!A9151="","",IF(COUNTIF($A$2:A9150,Encodage!A9151),"",IF(AND(Encodage!A9151&gt;=$G$2,Encodage!A9151&lt;=$H$2),Encodage!B9151,"")))</f>
        <v/>
      </c>
      <c r="B9151" s="62" t="str">
        <f>IF(A9151="","",IF(COUNTIF($A$2:B9150,Encodage!B9151)&gt;0,"",IF(AND(Encodage!B9151&gt;=$G$2,Encodage!A9151&lt;=$H$2),Encodage!C9151,"")))</f>
        <v/>
      </c>
      <c r="C9151" s="62"/>
      <c r="D9151" s="61"/>
      <c r="E9151" s="61"/>
      <c r="F9151" s="61"/>
      <c r="G9151" s="61"/>
      <c r="H9151" s="61"/>
      <c r="I9151" s="61"/>
      <c r="J9151" s="61"/>
      <c r="K9151" s="61"/>
    </row>
    <row r="9152" spans="1:11">
      <c r="A9152" s="62" t="str">
        <f>IF(Encodage!A9152="","",IF(COUNTIF($A$2:A9151,Encodage!A9152),"",IF(AND(Encodage!A9152&gt;=$G$2,Encodage!A9152&lt;=$H$2),Encodage!B9152,"")))</f>
        <v/>
      </c>
      <c r="B9152" s="62" t="str">
        <f>IF(A9152="","",IF(COUNTIF($A$2:B9151,Encodage!B9152)&gt;0,"",IF(AND(Encodage!B9152&gt;=$G$2,Encodage!A9152&lt;=$H$2),Encodage!C9152,"")))</f>
        <v/>
      </c>
      <c r="C9152" s="62"/>
      <c r="D9152" s="61"/>
      <c r="E9152" s="61"/>
      <c r="F9152" s="61"/>
      <c r="G9152" s="61"/>
      <c r="H9152" s="61"/>
      <c r="I9152" s="61"/>
      <c r="J9152" s="61"/>
      <c r="K9152" s="61"/>
    </row>
    <row r="9153" spans="1:11">
      <c r="A9153" s="62" t="str">
        <f>IF(Encodage!A9153="","",IF(COUNTIF($A$2:A9152,Encodage!A9153),"",IF(AND(Encodage!A9153&gt;=$G$2,Encodage!A9153&lt;=$H$2),Encodage!B9153,"")))</f>
        <v/>
      </c>
      <c r="B9153" s="62" t="str">
        <f>IF(A9153="","",IF(COUNTIF($A$2:B9152,Encodage!B9153)&gt;0,"",IF(AND(Encodage!B9153&gt;=$G$2,Encodage!A9153&lt;=$H$2),Encodage!C9153,"")))</f>
        <v/>
      </c>
      <c r="C9153" s="62"/>
      <c r="D9153" s="61"/>
      <c r="E9153" s="61"/>
      <c r="F9153" s="61"/>
      <c r="G9153" s="61"/>
      <c r="H9153" s="61"/>
      <c r="I9153" s="61"/>
      <c r="J9153" s="61"/>
      <c r="K9153" s="61"/>
    </row>
    <row r="9154" spans="1:11">
      <c r="A9154" s="62" t="str">
        <f>IF(Encodage!A9154="","",IF(COUNTIF($A$2:A9153,Encodage!A9154),"",IF(AND(Encodage!A9154&gt;=$G$2,Encodage!A9154&lt;=$H$2),Encodage!B9154,"")))</f>
        <v/>
      </c>
      <c r="B9154" s="62" t="str">
        <f>IF(A9154="","",IF(COUNTIF($A$2:B9153,Encodage!B9154)&gt;0,"",IF(AND(Encodage!B9154&gt;=$G$2,Encodage!A9154&lt;=$H$2),Encodage!C9154,"")))</f>
        <v/>
      </c>
      <c r="C9154" s="62"/>
      <c r="D9154" s="61"/>
      <c r="E9154" s="61"/>
      <c r="F9154" s="61"/>
      <c r="G9154" s="61"/>
      <c r="H9154" s="61"/>
      <c r="I9154" s="61"/>
      <c r="J9154" s="61"/>
      <c r="K9154" s="61"/>
    </row>
    <row r="9155" spans="1:11">
      <c r="A9155" s="62" t="str">
        <f>IF(Encodage!A9155="","",IF(COUNTIF($A$2:A9154,Encodage!A9155),"",IF(AND(Encodage!A9155&gt;=$G$2,Encodage!A9155&lt;=$H$2),Encodage!B9155,"")))</f>
        <v/>
      </c>
      <c r="B9155" s="62" t="str">
        <f>IF(A9155="","",IF(COUNTIF($A$2:B9154,Encodage!B9155)&gt;0,"",IF(AND(Encodage!B9155&gt;=$G$2,Encodage!A9155&lt;=$H$2),Encodage!C9155,"")))</f>
        <v/>
      </c>
      <c r="C9155" s="62"/>
      <c r="D9155" s="61"/>
      <c r="E9155" s="61"/>
      <c r="F9155" s="61"/>
      <c r="G9155" s="61"/>
      <c r="H9155" s="61"/>
      <c r="I9155" s="61"/>
      <c r="J9155" s="61"/>
      <c r="K9155" s="61"/>
    </row>
    <row r="9156" spans="1:11">
      <c r="A9156" s="62" t="str">
        <f>IF(Encodage!A9156="","",IF(COUNTIF($A$2:A9155,Encodage!A9156),"",IF(AND(Encodage!A9156&gt;=$G$2,Encodage!A9156&lt;=$H$2),Encodage!B9156,"")))</f>
        <v/>
      </c>
      <c r="B9156" s="62" t="str">
        <f>IF(A9156="","",IF(COUNTIF($A$2:B9155,Encodage!B9156)&gt;0,"",IF(AND(Encodage!B9156&gt;=$G$2,Encodage!A9156&lt;=$H$2),Encodage!C9156,"")))</f>
        <v/>
      </c>
      <c r="C9156" s="62"/>
      <c r="D9156" s="61"/>
      <c r="E9156" s="61"/>
      <c r="F9156" s="61"/>
      <c r="G9156" s="61"/>
      <c r="H9156" s="61"/>
      <c r="I9156" s="61"/>
      <c r="J9156" s="61"/>
      <c r="K9156" s="61"/>
    </row>
    <row r="9157" spans="1:11">
      <c r="A9157" s="62" t="str">
        <f>IF(Encodage!A9157="","",IF(COUNTIF($A$2:A9156,Encodage!A9157),"",IF(AND(Encodage!A9157&gt;=$G$2,Encodage!A9157&lt;=$H$2),Encodage!B9157,"")))</f>
        <v/>
      </c>
      <c r="B9157" s="62" t="str">
        <f>IF(A9157="","",IF(COUNTIF($A$2:B9156,Encodage!B9157)&gt;0,"",IF(AND(Encodage!B9157&gt;=$G$2,Encodage!A9157&lt;=$H$2),Encodage!C9157,"")))</f>
        <v/>
      </c>
      <c r="C9157" s="62"/>
      <c r="D9157" s="61"/>
      <c r="E9157" s="61"/>
      <c r="F9157" s="61"/>
      <c r="G9157" s="61"/>
      <c r="H9157" s="61"/>
      <c r="I9157" s="61"/>
      <c r="J9157" s="61"/>
      <c r="K9157" s="61"/>
    </row>
    <row r="9158" spans="1:11">
      <c r="A9158" s="62" t="str">
        <f>IF(Encodage!A9158="","",IF(COUNTIF($A$2:A9157,Encodage!A9158),"",IF(AND(Encodage!A9158&gt;=$G$2,Encodage!A9158&lt;=$H$2),Encodage!B9158,"")))</f>
        <v/>
      </c>
      <c r="B9158" s="62" t="str">
        <f>IF(A9158="","",IF(COUNTIF($A$2:B9157,Encodage!B9158)&gt;0,"",IF(AND(Encodage!B9158&gt;=$G$2,Encodage!A9158&lt;=$H$2),Encodage!C9158,"")))</f>
        <v/>
      </c>
      <c r="C9158" s="62"/>
      <c r="D9158" s="61"/>
      <c r="E9158" s="61"/>
      <c r="F9158" s="61"/>
      <c r="G9158" s="61"/>
      <c r="H9158" s="61"/>
      <c r="I9158" s="61"/>
      <c r="J9158" s="61"/>
      <c r="K9158" s="61"/>
    </row>
    <row r="9159" spans="1:11">
      <c r="A9159" s="62" t="str">
        <f>IF(Encodage!A9159="","",IF(COUNTIF($A$2:A9158,Encodage!A9159),"",IF(AND(Encodage!A9159&gt;=$G$2,Encodage!A9159&lt;=$H$2),Encodage!B9159,"")))</f>
        <v/>
      </c>
      <c r="B9159" s="62" t="str">
        <f>IF(A9159="","",IF(COUNTIF($A$2:B9158,Encodage!B9159)&gt;0,"",IF(AND(Encodage!B9159&gt;=$G$2,Encodage!A9159&lt;=$H$2),Encodage!C9159,"")))</f>
        <v/>
      </c>
      <c r="C9159" s="62"/>
      <c r="D9159" s="61"/>
      <c r="E9159" s="61"/>
      <c r="F9159" s="61"/>
      <c r="G9159" s="61"/>
      <c r="H9159" s="61"/>
      <c r="I9159" s="61"/>
      <c r="J9159" s="61"/>
      <c r="K9159" s="61"/>
    </row>
    <row r="9160" spans="1:11">
      <c r="A9160" s="62" t="str">
        <f>IF(Encodage!A9160="","",IF(COUNTIF($A$2:A9159,Encodage!A9160),"",IF(AND(Encodage!A9160&gt;=$G$2,Encodage!A9160&lt;=$H$2),Encodage!B9160,"")))</f>
        <v/>
      </c>
      <c r="B9160" s="62" t="str">
        <f>IF(A9160="","",IF(COUNTIF($A$2:B9159,Encodage!B9160)&gt;0,"",IF(AND(Encodage!B9160&gt;=$G$2,Encodage!A9160&lt;=$H$2),Encodage!C9160,"")))</f>
        <v/>
      </c>
      <c r="C9160" s="62"/>
      <c r="D9160" s="61"/>
      <c r="E9160" s="61"/>
      <c r="F9160" s="61"/>
      <c r="G9160" s="61"/>
      <c r="H9160" s="61"/>
      <c r="I9160" s="61"/>
      <c r="J9160" s="61"/>
      <c r="K9160" s="61"/>
    </row>
    <row r="9161" spans="1:11">
      <c r="A9161" s="62" t="str">
        <f>IF(Encodage!A9161="","",IF(COUNTIF($A$2:A9160,Encodage!A9161),"",IF(AND(Encodage!A9161&gt;=$G$2,Encodage!A9161&lt;=$H$2),Encodage!B9161,"")))</f>
        <v/>
      </c>
      <c r="B9161" s="62" t="str">
        <f>IF(A9161="","",IF(COUNTIF($A$2:B9160,Encodage!B9161)&gt;0,"",IF(AND(Encodage!B9161&gt;=$G$2,Encodage!A9161&lt;=$H$2),Encodage!C9161,"")))</f>
        <v/>
      </c>
      <c r="C9161" s="62"/>
      <c r="D9161" s="61"/>
      <c r="E9161" s="61"/>
      <c r="F9161" s="61"/>
      <c r="G9161" s="61"/>
      <c r="H9161" s="61"/>
      <c r="I9161" s="61"/>
      <c r="J9161" s="61"/>
      <c r="K9161" s="61"/>
    </row>
    <row r="9162" spans="1:11">
      <c r="A9162" s="62" t="str">
        <f>IF(Encodage!A9162="","",IF(COUNTIF($A$2:A9161,Encodage!A9162),"",IF(AND(Encodage!A9162&gt;=$G$2,Encodage!A9162&lt;=$H$2),Encodage!B9162,"")))</f>
        <v/>
      </c>
      <c r="B9162" s="62" t="str">
        <f>IF(A9162="","",IF(COUNTIF($A$2:B9161,Encodage!B9162)&gt;0,"",IF(AND(Encodage!B9162&gt;=$G$2,Encodage!A9162&lt;=$H$2),Encodage!C9162,"")))</f>
        <v/>
      </c>
      <c r="C9162" s="62"/>
      <c r="D9162" s="61"/>
      <c r="E9162" s="61"/>
      <c r="F9162" s="61"/>
      <c r="G9162" s="61"/>
      <c r="H9162" s="61"/>
      <c r="I9162" s="61"/>
      <c r="J9162" s="61"/>
      <c r="K9162" s="61"/>
    </row>
    <row r="9163" spans="1:11">
      <c r="A9163" s="62" t="str">
        <f>IF(Encodage!A9163="","",IF(COUNTIF($A$2:A9162,Encodage!A9163),"",IF(AND(Encodage!A9163&gt;=$G$2,Encodage!A9163&lt;=$H$2),Encodage!B9163,"")))</f>
        <v/>
      </c>
      <c r="B9163" s="62" t="str">
        <f>IF(A9163="","",IF(COUNTIF($A$2:B9162,Encodage!B9163)&gt;0,"",IF(AND(Encodage!B9163&gt;=$G$2,Encodage!A9163&lt;=$H$2),Encodage!C9163,"")))</f>
        <v/>
      </c>
      <c r="C9163" s="62"/>
      <c r="D9163" s="61"/>
      <c r="E9163" s="61"/>
      <c r="F9163" s="61"/>
      <c r="G9163" s="61"/>
      <c r="H9163" s="61"/>
      <c r="I9163" s="61"/>
      <c r="J9163" s="61"/>
      <c r="K9163" s="61"/>
    </row>
    <row r="9164" spans="1:11">
      <c r="A9164" s="62" t="str">
        <f>IF(Encodage!A9164="","",IF(COUNTIF($A$2:A9163,Encodage!A9164),"",IF(AND(Encodage!A9164&gt;=$G$2,Encodage!A9164&lt;=$H$2),Encodage!B9164,"")))</f>
        <v/>
      </c>
      <c r="B9164" s="62" t="str">
        <f>IF(A9164="","",IF(COUNTIF($A$2:B9163,Encodage!B9164)&gt;0,"",IF(AND(Encodage!B9164&gt;=$G$2,Encodage!A9164&lt;=$H$2),Encodage!C9164,"")))</f>
        <v/>
      </c>
      <c r="C9164" s="62"/>
      <c r="D9164" s="61"/>
      <c r="E9164" s="61"/>
      <c r="F9164" s="61"/>
      <c r="G9164" s="61"/>
      <c r="H9164" s="61"/>
      <c r="I9164" s="61"/>
      <c r="J9164" s="61"/>
      <c r="K9164" s="61"/>
    </row>
    <row r="9165" spans="1:11">
      <c r="A9165" s="62" t="str">
        <f>IF(Encodage!A9165="","",IF(COUNTIF($A$2:A9164,Encodage!A9165),"",IF(AND(Encodage!A9165&gt;=$G$2,Encodage!A9165&lt;=$H$2),Encodage!B9165,"")))</f>
        <v/>
      </c>
      <c r="B9165" s="62" t="str">
        <f>IF(A9165="","",IF(COUNTIF($A$2:B9164,Encodage!B9165)&gt;0,"",IF(AND(Encodage!B9165&gt;=$G$2,Encodage!A9165&lt;=$H$2),Encodage!C9165,"")))</f>
        <v/>
      </c>
      <c r="C9165" s="62"/>
      <c r="D9165" s="61"/>
      <c r="E9165" s="61"/>
      <c r="F9165" s="61"/>
      <c r="G9165" s="61"/>
      <c r="H9165" s="61"/>
      <c r="I9165" s="61"/>
      <c r="J9165" s="61"/>
      <c r="K9165" s="61"/>
    </row>
    <row r="9166" spans="1:11">
      <c r="A9166" s="62" t="str">
        <f>IF(Encodage!A9166="","",IF(COUNTIF($A$2:A9165,Encodage!A9166),"",IF(AND(Encodage!A9166&gt;=$G$2,Encodage!A9166&lt;=$H$2),Encodage!B9166,"")))</f>
        <v/>
      </c>
      <c r="B9166" s="62" t="str">
        <f>IF(A9166="","",IF(COUNTIF($A$2:B9165,Encodage!B9166)&gt;0,"",IF(AND(Encodage!B9166&gt;=$G$2,Encodage!A9166&lt;=$H$2),Encodage!C9166,"")))</f>
        <v/>
      </c>
      <c r="C9166" s="62"/>
      <c r="D9166" s="61"/>
      <c r="E9166" s="61"/>
      <c r="F9166" s="61"/>
      <c r="G9166" s="61"/>
      <c r="H9166" s="61"/>
      <c r="I9166" s="61"/>
      <c r="J9166" s="61"/>
      <c r="K9166" s="61"/>
    </row>
    <row r="9167" spans="1:11">
      <c r="A9167" s="62" t="str">
        <f>IF(Encodage!A9167="","",IF(COUNTIF($A$2:A9166,Encodage!A9167),"",IF(AND(Encodage!A9167&gt;=$G$2,Encodage!A9167&lt;=$H$2),Encodage!B9167,"")))</f>
        <v/>
      </c>
      <c r="B9167" s="62" t="str">
        <f>IF(A9167="","",IF(COUNTIF($A$2:B9166,Encodage!B9167)&gt;0,"",IF(AND(Encodage!B9167&gt;=$G$2,Encodage!A9167&lt;=$H$2),Encodage!C9167,"")))</f>
        <v/>
      </c>
      <c r="C9167" s="62"/>
      <c r="D9167" s="61"/>
      <c r="E9167" s="61"/>
      <c r="F9167" s="61"/>
      <c r="G9167" s="61"/>
      <c r="H9167" s="61"/>
      <c r="I9167" s="61"/>
      <c r="J9167" s="61"/>
      <c r="K9167" s="61"/>
    </row>
    <row r="9168" spans="1:11">
      <c r="A9168" s="62" t="str">
        <f>IF(Encodage!A9168="","",IF(COUNTIF($A$2:A9167,Encodage!A9168),"",IF(AND(Encodage!A9168&gt;=$G$2,Encodage!A9168&lt;=$H$2),Encodage!B9168,"")))</f>
        <v/>
      </c>
      <c r="B9168" s="62" t="str">
        <f>IF(A9168="","",IF(COUNTIF($A$2:B9167,Encodage!B9168)&gt;0,"",IF(AND(Encodage!B9168&gt;=$G$2,Encodage!A9168&lt;=$H$2),Encodage!C9168,"")))</f>
        <v/>
      </c>
      <c r="C9168" s="62"/>
      <c r="D9168" s="61"/>
      <c r="E9168" s="61"/>
      <c r="F9168" s="61"/>
      <c r="G9168" s="61"/>
      <c r="H9168" s="61"/>
      <c r="I9168" s="61"/>
      <c r="J9168" s="61"/>
      <c r="K9168" s="61"/>
    </row>
    <row r="9169" spans="1:11">
      <c r="A9169" s="62" t="str">
        <f>IF(Encodage!A9169="","",IF(COUNTIF($A$2:A9168,Encodage!A9169),"",IF(AND(Encodage!A9169&gt;=$G$2,Encodage!A9169&lt;=$H$2),Encodage!B9169,"")))</f>
        <v/>
      </c>
      <c r="B9169" s="62" t="str">
        <f>IF(A9169="","",IF(COUNTIF($A$2:B9168,Encodage!B9169)&gt;0,"",IF(AND(Encodage!B9169&gt;=$G$2,Encodage!A9169&lt;=$H$2),Encodage!C9169,"")))</f>
        <v/>
      </c>
      <c r="C9169" s="62"/>
      <c r="D9169" s="61"/>
      <c r="E9169" s="61"/>
      <c r="F9169" s="61"/>
      <c r="G9169" s="61"/>
      <c r="H9169" s="61"/>
      <c r="I9169" s="61"/>
      <c r="J9169" s="61"/>
      <c r="K9169" s="61"/>
    </row>
    <row r="9170" spans="1:11">
      <c r="A9170" s="62" t="str">
        <f>IF(Encodage!A9170="","",IF(COUNTIF($A$2:A9169,Encodage!A9170),"",IF(AND(Encodage!A9170&gt;=$G$2,Encodage!A9170&lt;=$H$2),Encodage!B9170,"")))</f>
        <v/>
      </c>
      <c r="B9170" s="62" t="str">
        <f>IF(A9170="","",IF(COUNTIF($A$2:B9169,Encodage!B9170)&gt;0,"",IF(AND(Encodage!B9170&gt;=$G$2,Encodage!A9170&lt;=$H$2),Encodage!C9170,"")))</f>
        <v/>
      </c>
      <c r="C9170" s="62"/>
      <c r="D9170" s="61"/>
      <c r="E9170" s="61"/>
      <c r="F9170" s="61"/>
      <c r="G9170" s="61"/>
      <c r="H9170" s="61"/>
      <c r="I9170" s="61"/>
      <c r="J9170" s="61"/>
      <c r="K9170" s="61"/>
    </row>
    <row r="9171" spans="1:11">
      <c r="A9171" s="62" t="str">
        <f>IF(Encodage!A9171="","",IF(COUNTIF($A$2:A9170,Encodage!A9171),"",IF(AND(Encodage!A9171&gt;=$G$2,Encodage!A9171&lt;=$H$2),Encodage!B9171,"")))</f>
        <v/>
      </c>
      <c r="B9171" s="62" t="str">
        <f>IF(A9171="","",IF(COUNTIF($A$2:B9170,Encodage!B9171)&gt;0,"",IF(AND(Encodage!B9171&gt;=$G$2,Encodage!A9171&lt;=$H$2),Encodage!C9171,"")))</f>
        <v/>
      </c>
      <c r="C9171" s="62"/>
      <c r="D9171" s="61"/>
      <c r="E9171" s="61"/>
      <c r="F9171" s="61"/>
      <c r="G9171" s="61"/>
      <c r="H9171" s="61"/>
      <c r="I9171" s="61"/>
      <c r="J9171" s="61"/>
      <c r="K9171" s="61"/>
    </row>
    <row r="9172" spans="1:11">
      <c r="A9172" s="62" t="str">
        <f>IF(Encodage!A9172="","",IF(COUNTIF($A$2:A9171,Encodage!A9172),"",IF(AND(Encodage!A9172&gt;=$G$2,Encodage!A9172&lt;=$H$2),Encodage!B9172,"")))</f>
        <v/>
      </c>
      <c r="B9172" s="62" t="str">
        <f>IF(A9172="","",IF(COUNTIF($A$2:B9171,Encodage!B9172)&gt;0,"",IF(AND(Encodage!B9172&gt;=$G$2,Encodage!A9172&lt;=$H$2),Encodage!C9172,"")))</f>
        <v/>
      </c>
      <c r="C9172" s="62"/>
      <c r="D9172" s="61"/>
      <c r="E9172" s="61"/>
      <c r="F9172" s="61"/>
      <c r="G9172" s="61"/>
      <c r="H9172" s="61"/>
      <c r="I9172" s="61"/>
      <c r="J9172" s="61"/>
      <c r="K9172" s="61"/>
    </row>
    <row r="9173" spans="1:11">
      <c r="A9173" s="62" t="str">
        <f>IF(Encodage!A9173="","",IF(COUNTIF($A$2:A9172,Encodage!A9173),"",IF(AND(Encodage!A9173&gt;=$G$2,Encodage!A9173&lt;=$H$2),Encodage!B9173,"")))</f>
        <v/>
      </c>
      <c r="B9173" s="62" t="str">
        <f>IF(A9173="","",IF(COUNTIF($A$2:B9172,Encodage!B9173)&gt;0,"",IF(AND(Encodage!B9173&gt;=$G$2,Encodage!A9173&lt;=$H$2),Encodage!C9173,"")))</f>
        <v/>
      </c>
      <c r="C9173" s="62"/>
      <c r="D9173" s="61"/>
      <c r="E9173" s="61"/>
      <c r="F9173" s="61"/>
      <c r="G9173" s="61"/>
      <c r="H9173" s="61"/>
      <c r="I9173" s="61"/>
      <c r="J9173" s="61"/>
      <c r="K9173" s="61"/>
    </row>
    <row r="9174" spans="1:11">
      <c r="A9174" s="62" t="str">
        <f>IF(Encodage!A9174="","",IF(COUNTIF($A$2:A9173,Encodage!A9174),"",IF(AND(Encodage!A9174&gt;=$G$2,Encodage!A9174&lt;=$H$2),Encodage!B9174,"")))</f>
        <v/>
      </c>
      <c r="B9174" s="62" t="str">
        <f>IF(A9174="","",IF(COUNTIF($A$2:B9173,Encodage!B9174)&gt;0,"",IF(AND(Encodage!B9174&gt;=$G$2,Encodage!A9174&lt;=$H$2),Encodage!C9174,"")))</f>
        <v/>
      </c>
      <c r="C9174" s="62"/>
      <c r="D9174" s="61"/>
      <c r="E9174" s="61"/>
      <c r="F9174" s="61"/>
      <c r="G9174" s="61"/>
      <c r="H9174" s="61"/>
      <c r="I9174" s="61"/>
      <c r="J9174" s="61"/>
      <c r="K9174" s="61"/>
    </row>
    <row r="9175" spans="1:11">
      <c r="A9175" s="62" t="str">
        <f>IF(Encodage!A9175="","",IF(COUNTIF($A$2:A9174,Encodage!A9175),"",IF(AND(Encodage!A9175&gt;=$G$2,Encodage!A9175&lt;=$H$2),Encodage!B9175,"")))</f>
        <v/>
      </c>
      <c r="B9175" s="62" t="str">
        <f>IF(A9175="","",IF(COUNTIF($A$2:B9174,Encodage!B9175)&gt;0,"",IF(AND(Encodage!B9175&gt;=$G$2,Encodage!A9175&lt;=$H$2),Encodage!C9175,"")))</f>
        <v/>
      </c>
      <c r="C9175" s="62"/>
      <c r="D9175" s="61"/>
      <c r="E9175" s="61"/>
      <c r="F9175" s="61"/>
      <c r="G9175" s="61"/>
      <c r="H9175" s="61"/>
      <c r="I9175" s="61"/>
      <c r="J9175" s="61"/>
      <c r="K9175" s="61"/>
    </row>
    <row r="9176" spans="1:11">
      <c r="A9176" s="62" t="str">
        <f>IF(Encodage!A9176="","",IF(COUNTIF($A$2:A9175,Encodage!A9176),"",IF(AND(Encodage!A9176&gt;=$G$2,Encodage!A9176&lt;=$H$2),Encodage!B9176,"")))</f>
        <v/>
      </c>
      <c r="B9176" s="62" t="str">
        <f>IF(A9176="","",IF(COUNTIF($A$2:B9175,Encodage!B9176)&gt;0,"",IF(AND(Encodage!B9176&gt;=$G$2,Encodage!A9176&lt;=$H$2),Encodage!C9176,"")))</f>
        <v/>
      </c>
      <c r="C9176" s="62"/>
      <c r="D9176" s="61"/>
      <c r="E9176" s="61"/>
      <c r="F9176" s="61"/>
      <c r="G9176" s="61"/>
      <c r="H9176" s="61"/>
      <c r="I9176" s="61"/>
      <c r="J9176" s="61"/>
      <c r="K9176" s="61"/>
    </row>
    <row r="9177" spans="1:11">
      <c r="A9177" s="62" t="str">
        <f>IF(Encodage!A9177="","",IF(COUNTIF($A$2:A9176,Encodage!A9177),"",IF(AND(Encodage!A9177&gt;=$G$2,Encodage!A9177&lt;=$H$2),Encodage!B9177,"")))</f>
        <v/>
      </c>
      <c r="B9177" s="62" t="str">
        <f>IF(A9177="","",IF(COUNTIF($A$2:B9176,Encodage!B9177)&gt;0,"",IF(AND(Encodage!B9177&gt;=$G$2,Encodage!A9177&lt;=$H$2),Encodage!C9177,"")))</f>
        <v/>
      </c>
      <c r="C9177" s="62"/>
      <c r="D9177" s="61"/>
      <c r="E9177" s="61"/>
      <c r="F9177" s="61"/>
      <c r="G9177" s="61"/>
      <c r="H9177" s="61"/>
      <c r="I9177" s="61"/>
      <c r="J9177" s="61"/>
      <c r="K9177" s="61"/>
    </row>
    <row r="9178" spans="1:11">
      <c r="A9178" s="62" t="str">
        <f>IF(Encodage!A9178="","",IF(COUNTIF($A$2:A9177,Encodage!A9178),"",IF(AND(Encodage!A9178&gt;=$G$2,Encodage!A9178&lt;=$H$2),Encodage!B9178,"")))</f>
        <v/>
      </c>
      <c r="B9178" s="62" t="str">
        <f>IF(A9178="","",IF(COUNTIF($A$2:B9177,Encodage!B9178)&gt;0,"",IF(AND(Encodage!B9178&gt;=$G$2,Encodage!A9178&lt;=$H$2),Encodage!C9178,"")))</f>
        <v/>
      </c>
      <c r="C9178" s="62"/>
      <c r="D9178" s="61"/>
      <c r="E9178" s="61"/>
      <c r="F9178" s="61"/>
      <c r="G9178" s="61"/>
      <c r="H9178" s="61"/>
      <c r="I9178" s="61"/>
      <c r="J9178" s="61"/>
      <c r="K9178" s="61"/>
    </row>
    <row r="9179" spans="1:11">
      <c r="A9179" s="62" t="str">
        <f>IF(Encodage!A9179="","",IF(COUNTIF($A$2:A9178,Encodage!A9179),"",IF(AND(Encodage!A9179&gt;=$G$2,Encodage!A9179&lt;=$H$2),Encodage!B9179,"")))</f>
        <v/>
      </c>
      <c r="B9179" s="62" t="str">
        <f>IF(A9179="","",IF(COUNTIF($A$2:B9178,Encodage!B9179)&gt;0,"",IF(AND(Encodage!B9179&gt;=$G$2,Encodage!A9179&lt;=$H$2),Encodage!C9179,"")))</f>
        <v/>
      </c>
      <c r="C9179" s="62"/>
      <c r="D9179" s="61"/>
      <c r="E9179" s="61"/>
      <c r="F9179" s="61"/>
      <c r="G9179" s="61"/>
      <c r="H9179" s="61"/>
      <c r="I9179" s="61"/>
      <c r="J9179" s="61"/>
      <c r="K9179" s="61"/>
    </row>
    <row r="9180" spans="1:11">
      <c r="A9180" s="62" t="str">
        <f>IF(Encodage!A9180="","",IF(COUNTIF($A$2:A9179,Encodage!A9180),"",IF(AND(Encodage!A9180&gt;=$G$2,Encodage!A9180&lt;=$H$2),Encodage!B9180,"")))</f>
        <v/>
      </c>
      <c r="B9180" s="62" t="str">
        <f>IF(A9180="","",IF(COUNTIF($A$2:B9179,Encodage!B9180)&gt;0,"",IF(AND(Encodage!B9180&gt;=$G$2,Encodage!A9180&lt;=$H$2),Encodage!C9180,"")))</f>
        <v/>
      </c>
      <c r="C9180" s="62"/>
      <c r="D9180" s="61"/>
      <c r="E9180" s="61"/>
      <c r="F9180" s="61"/>
      <c r="G9180" s="61"/>
      <c r="H9180" s="61"/>
      <c r="I9180" s="61"/>
      <c r="J9180" s="61"/>
      <c r="K9180" s="61"/>
    </row>
    <row r="9181" spans="1:11">
      <c r="A9181" s="62" t="str">
        <f>IF(Encodage!A9181="","",IF(COUNTIF($A$2:A9180,Encodage!A9181),"",IF(AND(Encodage!A9181&gt;=$G$2,Encodage!A9181&lt;=$H$2),Encodage!B9181,"")))</f>
        <v/>
      </c>
      <c r="B9181" s="62" t="str">
        <f>IF(A9181="","",IF(COUNTIF($A$2:B9180,Encodage!B9181)&gt;0,"",IF(AND(Encodage!B9181&gt;=$G$2,Encodage!A9181&lt;=$H$2),Encodage!C9181,"")))</f>
        <v/>
      </c>
      <c r="C9181" s="62"/>
      <c r="D9181" s="61"/>
      <c r="E9181" s="61"/>
      <c r="F9181" s="61"/>
      <c r="G9181" s="61"/>
      <c r="H9181" s="61"/>
      <c r="I9181" s="61"/>
      <c r="J9181" s="61"/>
      <c r="K9181" s="61"/>
    </row>
    <row r="9182" spans="1:11">
      <c r="A9182" s="62" t="str">
        <f>IF(Encodage!A9182="","",IF(COUNTIF($A$2:A9181,Encodage!A9182),"",IF(AND(Encodage!A9182&gt;=$G$2,Encodage!A9182&lt;=$H$2),Encodage!B9182,"")))</f>
        <v/>
      </c>
      <c r="B9182" s="62" t="str">
        <f>IF(A9182="","",IF(COUNTIF($A$2:B9181,Encodage!B9182)&gt;0,"",IF(AND(Encodage!B9182&gt;=$G$2,Encodage!A9182&lt;=$H$2),Encodage!C9182,"")))</f>
        <v/>
      </c>
      <c r="C9182" s="62"/>
      <c r="D9182" s="61"/>
      <c r="E9182" s="61"/>
      <c r="F9182" s="61"/>
      <c r="G9182" s="61"/>
      <c r="H9182" s="61"/>
      <c r="I9182" s="61"/>
      <c r="J9182" s="61"/>
      <c r="K9182" s="61"/>
    </row>
    <row r="9183" spans="1:11">
      <c r="A9183" s="62" t="str">
        <f>IF(Encodage!A9183="","",IF(COUNTIF($A$2:A9182,Encodage!A9183),"",IF(AND(Encodage!A9183&gt;=$G$2,Encodage!A9183&lt;=$H$2),Encodage!B9183,"")))</f>
        <v/>
      </c>
      <c r="B9183" s="62" t="str">
        <f>IF(A9183="","",IF(COUNTIF($A$2:B9182,Encodage!B9183)&gt;0,"",IF(AND(Encodage!B9183&gt;=$G$2,Encodage!A9183&lt;=$H$2),Encodage!C9183,"")))</f>
        <v/>
      </c>
      <c r="C9183" s="62"/>
      <c r="D9183" s="61"/>
      <c r="E9183" s="61"/>
      <c r="F9183" s="61"/>
      <c r="G9183" s="61"/>
      <c r="H9183" s="61"/>
      <c r="I9183" s="61"/>
      <c r="J9183" s="61"/>
      <c r="K9183" s="61"/>
    </row>
    <row r="9184" spans="1:11">
      <c r="A9184" s="62" t="str">
        <f>IF(Encodage!A9184="","",IF(COUNTIF($A$2:A9183,Encodage!A9184),"",IF(AND(Encodage!A9184&gt;=$G$2,Encodage!A9184&lt;=$H$2),Encodage!B9184,"")))</f>
        <v/>
      </c>
      <c r="B9184" s="62" t="str">
        <f>IF(A9184="","",IF(COUNTIF($A$2:B9183,Encodage!B9184)&gt;0,"",IF(AND(Encodage!B9184&gt;=$G$2,Encodage!A9184&lt;=$H$2),Encodage!C9184,"")))</f>
        <v/>
      </c>
      <c r="C9184" s="62"/>
      <c r="D9184" s="61"/>
      <c r="E9184" s="61"/>
      <c r="F9184" s="61"/>
      <c r="G9184" s="61"/>
      <c r="H9184" s="61"/>
      <c r="I9184" s="61"/>
      <c r="J9184" s="61"/>
      <c r="K9184" s="61"/>
    </row>
    <row r="9185" spans="1:11">
      <c r="A9185" s="62" t="str">
        <f>IF(Encodage!A9185="","",IF(COUNTIF($A$2:A9184,Encodage!A9185),"",IF(AND(Encodage!A9185&gt;=$G$2,Encodage!A9185&lt;=$H$2),Encodage!B9185,"")))</f>
        <v/>
      </c>
      <c r="B9185" s="62" t="str">
        <f>IF(A9185="","",IF(COUNTIF($A$2:B9184,Encodage!B9185)&gt;0,"",IF(AND(Encodage!B9185&gt;=$G$2,Encodage!A9185&lt;=$H$2),Encodage!C9185,"")))</f>
        <v/>
      </c>
      <c r="C9185" s="62"/>
      <c r="D9185" s="61"/>
      <c r="E9185" s="61"/>
      <c r="F9185" s="61"/>
      <c r="G9185" s="61"/>
      <c r="H9185" s="61"/>
      <c r="I9185" s="61"/>
      <c r="J9185" s="61"/>
      <c r="K9185" s="61"/>
    </row>
    <row r="9186" spans="1:11">
      <c r="A9186" s="62" t="str">
        <f>IF(Encodage!A9186="","",IF(COUNTIF($A$2:A9185,Encodage!A9186),"",IF(AND(Encodage!A9186&gt;=$G$2,Encodage!A9186&lt;=$H$2),Encodage!B9186,"")))</f>
        <v/>
      </c>
      <c r="B9186" s="62" t="str">
        <f>IF(A9186="","",IF(COUNTIF($A$2:B9185,Encodage!B9186)&gt;0,"",IF(AND(Encodage!B9186&gt;=$G$2,Encodage!A9186&lt;=$H$2),Encodage!C9186,"")))</f>
        <v/>
      </c>
      <c r="C9186" s="62"/>
      <c r="D9186" s="61"/>
      <c r="E9186" s="61"/>
      <c r="F9186" s="61"/>
      <c r="G9186" s="61"/>
      <c r="H9186" s="61"/>
      <c r="I9186" s="61"/>
      <c r="J9186" s="61"/>
      <c r="K9186" s="61"/>
    </row>
    <row r="9187" spans="1:11">
      <c r="A9187" s="62" t="str">
        <f>IF(Encodage!A9187="","",IF(COUNTIF($A$2:A9186,Encodage!A9187),"",IF(AND(Encodage!A9187&gt;=$G$2,Encodage!A9187&lt;=$H$2),Encodage!B9187,"")))</f>
        <v/>
      </c>
      <c r="B9187" s="62" t="str">
        <f>IF(A9187="","",IF(COUNTIF($A$2:B9186,Encodage!B9187)&gt;0,"",IF(AND(Encodage!B9187&gt;=$G$2,Encodage!A9187&lt;=$H$2),Encodage!C9187,"")))</f>
        <v/>
      </c>
      <c r="C9187" s="62"/>
      <c r="D9187" s="61"/>
      <c r="E9187" s="61"/>
      <c r="F9187" s="61"/>
      <c r="G9187" s="61"/>
      <c r="H9187" s="61"/>
      <c r="I9187" s="61"/>
      <c r="J9187" s="61"/>
      <c r="K9187" s="61"/>
    </row>
    <row r="9188" spans="1:11">
      <c r="A9188" s="62" t="str">
        <f>IF(Encodage!A9188="","",IF(COUNTIF($A$2:A9187,Encodage!A9188),"",IF(AND(Encodage!A9188&gt;=$G$2,Encodage!A9188&lt;=$H$2),Encodage!B9188,"")))</f>
        <v/>
      </c>
      <c r="B9188" s="62" t="str">
        <f>IF(A9188="","",IF(COUNTIF($A$2:B9187,Encodage!B9188)&gt;0,"",IF(AND(Encodage!B9188&gt;=$G$2,Encodage!A9188&lt;=$H$2),Encodage!C9188,"")))</f>
        <v/>
      </c>
      <c r="C9188" s="62"/>
      <c r="D9188" s="61"/>
      <c r="E9188" s="61"/>
      <c r="F9188" s="61"/>
      <c r="G9188" s="61"/>
      <c r="H9188" s="61"/>
      <c r="I9188" s="61"/>
      <c r="J9188" s="61"/>
      <c r="K9188" s="61"/>
    </row>
    <row r="9189" spans="1:11">
      <c r="A9189" s="62" t="str">
        <f>IF(Encodage!A9189="","",IF(COUNTIF($A$2:A9188,Encodage!A9189),"",IF(AND(Encodage!A9189&gt;=$G$2,Encodage!A9189&lt;=$H$2),Encodage!B9189,"")))</f>
        <v/>
      </c>
      <c r="B9189" s="62" t="str">
        <f>IF(A9189="","",IF(COUNTIF($A$2:B9188,Encodage!B9189)&gt;0,"",IF(AND(Encodage!B9189&gt;=$G$2,Encodage!A9189&lt;=$H$2),Encodage!C9189,"")))</f>
        <v/>
      </c>
      <c r="C9189" s="62"/>
      <c r="D9189" s="61"/>
      <c r="E9189" s="61"/>
      <c r="F9189" s="61"/>
      <c r="G9189" s="61"/>
      <c r="H9189" s="61"/>
      <c r="I9189" s="61"/>
      <c r="J9189" s="61"/>
      <c r="K9189" s="61"/>
    </row>
    <row r="9190" spans="1:11">
      <c r="A9190" s="62" t="str">
        <f>IF(Encodage!A9190="","",IF(COUNTIF($A$2:A9189,Encodage!A9190),"",IF(AND(Encodage!A9190&gt;=$G$2,Encodage!A9190&lt;=$H$2),Encodage!B9190,"")))</f>
        <v/>
      </c>
      <c r="B9190" s="62" t="str">
        <f>IF(A9190="","",IF(COUNTIF($A$2:B9189,Encodage!B9190)&gt;0,"",IF(AND(Encodage!B9190&gt;=$G$2,Encodage!A9190&lt;=$H$2),Encodage!C9190,"")))</f>
        <v/>
      </c>
      <c r="C9190" s="62"/>
      <c r="D9190" s="61"/>
      <c r="E9190" s="61"/>
      <c r="F9190" s="61"/>
      <c r="G9190" s="61"/>
      <c r="H9190" s="61"/>
      <c r="I9190" s="61"/>
      <c r="J9190" s="61"/>
      <c r="K9190" s="61"/>
    </row>
    <row r="9191" spans="1:11">
      <c r="A9191" s="62" t="str">
        <f>IF(Encodage!A9191="","",IF(COUNTIF($A$2:A9190,Encodage!A9191),"",IF(AND(Encodage!A9191&gt;=$G$2,Encodage!A9191&lt;=$H$2),Encodage!B9191,"")))</f>
        <v/>
      </c>
      <c r="B9191" s="62" t="str">
        <f>IF(A9191="","",IF(COUNTIF($A$2:B9190,Encodage!B9191)&gt;0,"",IF(AND(Encodage!B9191&gt;=$G$2,Encodage!A9191&lt;=$H$2),Encodage!C9191,"")))</f>
        <v/>
      </c>
      <c r="C9191" s="62"/>
      <c r="D9191" s="61"/>
      <c r="E9191" s="61"/>
      <c r="F9191" s="61"/>
      <c r="G9191" s="61"/>
      <c r="H9191" s="61"/>
      <c r="I9191" s="61"/>
      <c r="J9191" s="61"/>
      <c r="K9191" s="61"/>
    </row>
    <row r="9192" spans="1:11">
      <c r="A9192" s="62" t="str">
        <f>IF(Encodage!A9192="","",IF(COUNTIF($A$2:A9191,Encodage!A9192),"",IF(AND(Encodage!A9192&gt;=$G$2,Encodage!A9192&lt;=$H$2),Encodage!B9192,"")))</f>
        <v/>
      </c>
      <c r="B9192" s="62" t="str">
        <f>IF(A9192="","",IF(COUNTIF($A$2:B9191,Encodage!B9192)&gt;0,"",IF(AND(Encodage!B9192&gt;=$G$2,Encodage!A9192&lt;=$H$2),Encodage!C9192,"")))</f>
        <v/>
      </c>
      <c r="C9192" s="62"/>
      <c r="D9192" s="61"/>
      <c r="E9192" s="61"/>
      <c r="F9192" s="61"/>
      <c r="G9192" s="61"/>
      <c r="H9192" s="61"/>
      <c r="I9192" s="61"/>
      <c r="J9192" s="61"/>
      <c r="K9192" s="61"/>
    </row>
    <row r="9193" spans="1:11">
      <c r="A9193" s="62" t="str">
        <f>IF(Encodage!A9193="","",IF(COUNTIF($A$2:A9192,Encodage!A9193),"",IF(AND(Encodage!A9193&gt;=$G$2,Encodage!A9193&lt;=$H$2),Encodage!B9193,"")))</f>
        <v/>
      </c>
      <c r="B9193" s="62" t="str">
        <f>IF(A9193="","",IF(COUNTIF($A$2:B9192,Encodage!B9193)&gt;0,"",IF(AND(Encodage!B9193&gt;=$G$2,Encodage!A9193&lt;=$H$2),Encodage!C9193,"")))</f>
        <v/>
      </c>
      <c r="C9193" s="62"/>
      <c r="D9193" s="61"/>
      <c r="E9193" s="61"/>
      <c r="F9193" s="61"/>
      <c r="G9193" s="61"/>
      <c r="H9193" s="61"/>
      <c r="I9193" s="61"/>
      <c r="J9193" s="61"/>
      <c r="K9193" s="61"/>
    </row>
    <row r="9194" spans="1:11">
      <c r="A9194" s="62" t="str">
        <f>IF(Encodage!A9194="","",IF(COUNTIF($A$2:A9193,Encodage!A9194),"",IF(AND(Encodage!A9194&gt;=$G$2,Encodage!A9194&lt;=$H$2),Encodage!B9194,"")))</f>
        <v/>
      </c>
      <c r="B9194" s="62" t="str">
        <f>IF(A9194="","",IF(COUNTIF($A$2:B9193,Encodage!B9194)&gt;0,"",IF(AND(Encodage!B9194&gt;=$G$2,Encodage!A9194&lt;=$H$2),Encodage!C9194,"")))</f>
        <v/>
      </c>
      <c r="C9194" s="62"/>
      <c r="D9194" s="61"/>
      <c r="E9194" s="61"/>
      <c r="F9194" s="61"/>
      <c r="G9194" s="61"/>
      <c r="H9194" s="61"/>
      <c r="I9194" s="61"/>
      <c r="J9194" s="61"/>
      <c r="K9194" s="61"/>
    </row>
    <row r="9195" spans="1:11">
      <c r="A9195" s="62" t="str">
        <f>IF(Encodage!A9195="","",IF(COUNTIF($A$2:A9194,Encodage!A9195),"",IF(AND(Encodage!A9195&gt;=$G$2,Encodage!A9195&lt;=$H$2),Encodage!B9195,"")))</f>
        <v/>
      </c>
      <c r="B9195" s="62" t="str">
        <f>IF(A9195="","",IF(COUNTIF($A$2:B9194,Encodage!B9195)&gt;0,"",IF(AND(Encodage!B9195&gt;=$G$2,Encodage!A9195&lt;=$H$2),Encodage!C9195,"")))</f>
        <v/>
      </c>
      <c r="C9195" s="62"/>
      <c r="D9195" s="61"/>
      <c r="E9195" s="61"/>
      <c r="F9195" s="61"/>
      <c r="G9195" s="61"/>
      <c r="H9195" s="61"/>
      <c r="I9195" s="61"/>
      <c r="J9195" s="61"/>
      <c r="K9195" s="61"/>
    </row>
    <row r="9196" spans="1:11">
      <c r="A9196" s="62" t="str">
        <f>IF(Encodage!A9196="","",IF(COUNTIF($A$2:A9195,Encodage!A9196),"",IF(AND(Encodage!A9196&gt;=$G$2,Encodage!A9196&lt;=$H$2),Encodage!B9196,"")))</f>
        <v/>
      </c>
      <c r="B9196" s="62" t="str">
        <f>IF(A9196="","",IF(COUNTIF($A$2:B9195,Encodage!B9196)&gt;0,"",IF(AND(Encodage!B9196&gt;=$G$2,Encodage!A9196&lt;=$H$2),Encodage!C9196,"")))</f>
        <v/>
      </c>
      <c r="C9196" s="62"/>
      <c r="D9196" s="61"/>
      <c r="E9196" s="61"/>
      <c r="F9196" s="61"/>
      <c r="G9196" s="61"/>
      <c r="H9196" s="61"/>
      <c r="I9196" s="61"/>
      <c r="J9196" s="61"/>
      <c r="K9196" s="61"/>
    </row>
    <row r="9197" spans="1:11">
      <c r="A9197" s="62" t="str">
        <f>IF(Encodage!A9197="","",IF(COUNTIF($A$2:A9196,Encodage!A9197),"",IF(AND(Encodage!A9197&gt;=$G$2,Encodage!A9197&lt;=$H$2),Encodage!B9197,"")))</f>
        <v/>
      </c>
      <c r="B9197" s="62" t="str">
        <f>IF(A9197="","",IF(COUNTIF($A$2:B9196,Encodage!B9197)&gt;0,"",IF(AND(Encodage!B9197&gt;=$G$2,Encodage!A9197&lt;=$H$2),Encodage!C9197,"")))</f>
        <v/>
      </c>
      <c r="C9197" s="62"/>
      <c r="D9197" s="61"/>
      <c r="E9197" s="61"/>
      <c r="F9197" s="61"/>
      <c r="G9197" s="61"/>
      <c r="H9197" s="61"/>
      <c r="I9197" s="61"/>
      <c r="J9197" s="61"/>
      <c r="K9197" s="61"/>
    </row>
    <row r="9198" spans="1:11">
      <c r="A9198" s="62" t="str">
        <f>IF(Encodage!A9198="","",IF(COUNTIF($A$2:A9197,Encodage!A9198),"",IF(AND(Encodage!A9198&gt;=$G$2,Encodage!A9198&lt;=$H$2),Encodage!B9198,"")))</f>
        <v/>
      </c>
      <c r="B9198" s="62" t="str">
        <f>IF(A9198="","",IF(COUNTIF($A$2:B9197,Encodage!B9198)&gt;0,"",IF(AND(Encodage!B9198&gt;=$G$2,Encodage!A9198&lt;=$H$2),Encodage!C9198,"")))</f>
        <v/>
      </c>
      <c r="C9198" s="62"/>
      <c r="D9198" s="61"/>
      <c r="E9198" s="61"/>
      <c r="F9198" s="61"/>
      <c r="G9198" s="61"/>
      <c r="H9198" s="61"/>
      <c r="I9198" s="61"/>
      <c r="J9198" s="61"/>
      <c r="K9198" s="61"/>
    </row>
    <row r="9199" spans="1:11">
      <c r="A9199" s="62" t="str">
        <f>IF(Encodage!A9199="","",IF(COUNTIF($A$2:A9198,Encodage!A9199),"",IF(AND(Encodage!A9199&gt;=$G$2,Encodage!A9199&lt;=$H$2),Encodage!B9199,"")))</f>
        <v/>
      </c>
      <c r="B9199" s="62" t="str">
        <f>IF(A9199="","",IF(COUNTIF($A$2:B9198,Encodage!B9199)&gt;0,"",IF(AND(Encodage!B9199&gt;=$G$2,Encodage!A9199&lt;=$H$2),Encodage!C9199,"")))</f>
        <v/>
      </c>
      <c r="C9199" s="62"/>
      <c r="D9199" s="61"/>
      <c r="E9199" s="61"/>
      <c r="F9199" s="61"/>
      <c r="G9199" s="61"/>
      <c r="H9199" s="61"/>
      <c r="I9199" s="61"/>
      <c r="J9199" s="61"/>
      <c r="K9199" s="61"/>
    </row>
    <row r="9200" spans="1:11">
      <c r="A9200" s="62" t="str">
        <f>IF(Encodage!A9200="","",IF(COUNTIF($A$2:A9199,Encodage!A9200),"",IF(AND(Encodage!A9200&gt;=$G$2,Encodage!A9200&lt;=$H$2),Encodage!B9200,"")))</f>
        <v/>
      </c>
      <c r="B9200" s="62" t="str">
        <f>IF(A9200="","",IF(COUNTIF($A$2:B9199,Encodage!B9200)&gt;0,"",IF(AND(Encodage!B9200&gt;=$G$2,Encodage!A9200&lt;=$H$2),Encodage!C9200,"")))</f>
        <v/>
      </c>
      <c r="C9200" s="62"/>
      <c r="D9200" s="61"/>
      <c r="E9200" s="61"/>
      <c r="F9200" s="61"/>
      <c r="G9200" s="61"/>
      <c r="H9200" s="61"/>
      <c r="I9200" s="61"/>
      <c r="J9200" s="61"/>
      <c r="K9200" s="61"/>
    </row>
    <row r="9201" spans="1:11">
      <c r="A9201" s="62" t="str">
        <f>IF(Encodage!A9201="","",IF(COUNTIF($A$2:A9200,Encodage!A9201),"",IF(AND(Encodage!A9201&gt;=$G$2,Encodage!A9201&lt;=$H$2),Encodage!B9201,"")))</f>
        <v/>
      </c>
      <c r="B9201" s="62" t="str">
        <f>IF(A9201="","",IF(COUNTIF($A$2:B9200,Encodage!B9201)&gt;0,"",IF(AND(Encodage!B9201&gt;=$G$2,Encodage!A9201&lt;=$H$2),Encodage!C9201,"")))</f>
        <v/>
      </c>
      <c r="C9201" s="62"/>
      <c r="D9201" s="61"/>
      <c r="E9201" s="61"/>
      <c r="F9201" s="61"/>
      <c r="G9201" s="61"/>
      <c r="H9201" s="61"/>
      <c r="I9201" s="61"/>
      <c r="J9201" s="61"/>
      <c r="K9201" s="61"/>
    </row>
    <row r="9202" spans="1:11">
      <c r="A9202" s="62" t="str">
        <f>IF(Encodage!A9202="","",IF(COUNTIF($A$2:A9201,Encodage!A9202),"",IF(AND(Encodage!A9202&gt;=$G$2,Encodage!A9202&lt;=$H$2),Encodage!B9202,"")))</f>
        <v/>
      </c>
      <c r="B9202" s="62" t="str">
        <f>IF(A9202="","",IF(COUNTIF($A$2:B9201,Encodage!B9202)&gt;0,"",IF(AND(Encodage!B9202&gt;=$G$2,Encodage!A9202&lt;=$H$2),Encodage!C9202,"")))</f>
        <v/>
      </c>
      <c r="C9202" s="62"/>
      <c r="D9202" s="61"/>
      <c r="E9202" s="61"/>
      <c r="F9202" s="61"/>
      <c r="G9202" s="61"/>
      <c r="H9202" s="61"/>
      <c r="I9202" s="61"/>
      <c r="J9202" s="61"/>
      <c r="K9202" s="61"/>
    </row>
    <row r="9203" spans="1:11">
      <c r="A9203" s="62" t="str">
        <f>IF(Encodage!A9203="","",IF(COUNTIF($A$2:A9202,Encodage!A9203),"",IF(AND(Encodage!A9203&gt;=$G$2,Encodage!A9203&lt;=$H$2),Encodage!B9203,"")))</f>
        <v/>
      </c>
      <c r="B9203" s="62" t="str">
        <f>IF(A9203="","",IF(COUNTIF($A$2:B9202,Encodage!B9203)&gt;0,"",IF(AND(Encodage!B9203&gt;=$G$2,Encodage!A9203&lt;=$H$2),Encodage!C9203,"")))</f>
        <v/>
      </c>
      <c r="C9203" s="62"/>
      <c r="D9203" s="61"/>
      <c r="E9203" s="61"/>
      <c r="F9203" s="61"/>
      <c r="G9203" s="61"/>
      <c r="H9203" s="61"/>
      <c r="I9203" s="61"/>
      <c r="J9203" s="61"/>
      <c r="K9203" s="61"/>
    </row>
    <row r="9204" spans="1:11">
      <c r="A9204" s="62" t="str">
        <f>IF(Encodage!A9204="","",IF(COUNTIF($A$2:A9203,Encodage!A9204),"",IF(AND(Encodage!A9204&gt;=$G$2,Encodage!A9204&lt;=$H$2),Encodage!B9204,"")))</f>
        <v/>
      </c>
      <c r="B9204" s="62" t="str">
        <f>IF(A9204="","",IF(COUNTIF($A$2:B9203,Encodage!B9204)&gt;0,"",IF(AND(Encodage!B9204&gt;=$G$2,Encodage!A9204&lt;=$H$2),Encodage!C9204,"")))</f>
        <v/>
      </c>
      <c r="C9204" s="62"/>
      <c r="D9204" s="61"/>
      <c r="E9204" s="61"/>
      <c r="F9204" s="61"/>
      <c r="G9204" s="61"/>
      <c r="H9204" s="61"/>
      <c r="I9204" s="61"/>
      <c r="J9204" s="61"/>
      <c r="K9204" s="61"/>
    </row>
    <row r="9205" spans="1:11">
      <c r="A9205" s="62" t="str">
        <f>IF(Encodage!A9205="","",IF(COUNTIF($A$2:A9204,Encodage!A9205),"",IF(AND(Encodage!A9205&gt;=$G$2,Encodage!A9205&lt;=$H$2),Encodage!B9205,"")))</f>
        <v/>
      </c>
      <c r="B9205" s="62" t="str">
        <f>IF(A9205="","",IF(COUNTIF($A$2:B9204,Encodage!B9205)&gt;0,"",IF(AND(Encodage!B9205&gt;=$G$2,Encodage!A9205&lt;=$H$2),Encodage!C9205,"")))</f>
        <v/>
      </c>
      <c r="C9205" s="62"/>
      <c r="D9205" s="61"/>
      <c r="E9205" s="61"/>
      <c r="F9205" s="61"/>
      <c r="G9205" s="61"/>
      <c r="H9205" s="61"/>
      <c r="I9205" s="61"/>
      <c r="J9205" s="61"/>
      <c r="K9205" s="61"/>
    </row>
    <row r="9206" spans="1:11">
      <c r="A9206" s="62" t="str">
        <f>IF(Encodage!A9206="","",IF(COUNTIF($A$2:A9205,Encodage!A9206),"",IF(AND(Encodage!A9206&gt;=$G$2,Encodage!A9206&lt;=$H$2),Encodage!B9206,"")))</f>
        <v/>
      </c>
      <c r="B9206" s="62" t="str">
        <f>IF(A9206="","",IF(COUNTIF($A$2:B9205,Encodage!B9206)&gt;0,"",IF(AND(Encodage!B9206&gt;=$G$2,Encodage!A9206&lt;=$H$2),Encodage!C9206,"")))</f>
        <v/>
      </c>
      <c r="C9206" s="62"/>
      <c r="D9206" s="61"/>
      <c r="E9206" s="61"/>
      <c r="F9206" s="61"/>
      <c r="G9206" s="61"/>
      <c r="H9206" s="61"/>
      <c r="I9206" s="61"/>
      <c r="J9206" s="61"/>
      <c r="K9206" s="61"/>
    </row>
    <row r="9207" spans="1:11">
      <c r="A9207" s="62" t="str">
        <f>IF(Encodage!A9207="","",IF(COUNTIF($A$2:A9206,Encodage!A9207),"",IF(AND(Encodage!A9207&gt;=$G$2,Encodage!A9207&lt;=$H$2),Encodage!B9207,"")))</f>
        <v/>
      </c>
      <c r="B9207" s="62" t="str">
        <f>IF(A9207="","",IF(COUNTIF($A$2:B9206,Encodage!B9207)&gt;0,"",IF(AND(Encodage!B9207&gt;=$G$2,Encodage!A9207&lt;=$H$2),Encodage!C9207,"")))</f>
        <v/>
      </c>
      <c r="C9207" s="62"/>
      <c r="D9207" s="61"/>
      <c r="E9207" s="61"/>
      <c r="F9207" s="61"/>
      <c r="G9207" s="61"/>
      <c r="H9207" s="61"/>
      <c r="I9207" s="61"/>
      <c r="J9207" s="61"/>
      <c r="K9207" s="61"/>
    </row>
    <row r="9208" spans="1:11">
      <c r="A9208" s="62" t="str">
        <f>IF(Encodage!A9208="","",IF(COUNTIF($A$2:A9207,Encodage!A9208),"",IF(AND(Encodage!A9208&gt;=$G$2,Encodage!A9208&lt;=$H$2),Encodage!B9208,"")))</f>
        <v/>
      </c>
      <c r="B9208" s="62" t="str">
        <f>IF(A9208="","",IF(COUNTIF($A$2:B9207,Encodage!B9208)&gt;0,"",IF(AND(Encodage!B9208&gt;=$G$2,Encodage!A9208&lt;=$H$2),Encodage!C9208,"")))</f>
        <v/>
      </c>
      <c r="C9208" s="62"/>
      <c r="D9208" s="61"/>
      <c r="E9208" s="61"/>
      <c r="F9208" s="61"/>
      <c r="G9208" s="61"/>
      <c r="H9208" s="61"/>
      <c r="I9208" s="61"/>
      <c r="J9208" s="61"/>
      <c r="K9208" s="61"/>
    </row>
    <row r="9209" spans="1:11">
      <c r="A9209" s="62" t="str">
        <f>IF(Encodage!A9209="","",IF(COUNTIF($A$2:A9208,Encodage!A9209),"",IF(AND(Encodage!A9209&gt;=$G$2,Encodage!A9209&lt;=$H$2),Encodage!B9209,"")))</f>
        <v/>
      </c>
      <c r="B9209" s="62" t="str">
        <f>IF(A9209="","",IF(COUNTIF($A$2:B9208,Encodage!B9209)&gt;0,"",IF(AND(Encodage!B9209&gt;=$G$2,Encodage!A9209&lt;=$H$2),Encodage!C9209,"")))</f>
        <v/>
      </c>
      <c r="C9209" s="62"/>
      <c r="D9209" s="61"/>
      <c r="E9209" s="61"/>
      <c r="F9209" s="61"/>
      <c r="G9209" s="61"/>
      <c r="H9209" s="61"/>
      <c r="I9209" s="61"/>
      <c r="J9209" s="61"/>
      <c r="K9209" s="61"/>
    </row>
    <row r="9210" spans="1:11">
      <c r="A9210" s="62" t="str">
        <f>IF(Encodage!A9210="","",IF(COUNTIF($A$2:A9209,Encodage!A9210),"",IF(AND(Encodage!A9210&gt;=$G$2,Encodage!A9210&lt;=$H$2),Encodage!B9210,"")))</f>
        <v/>
      </c>
      <c r="B9210" s="62" t="str">
        <f>IF(A9210="","",IF(COUNTIF($A$2:B9209,Encodage!B9210)&gt;0,"",IF(AND(Encodage!B9210&gt;=$G$2,Encodage!A9210&lt;=$H$2),Encodage!C9210,"")))</f>
        <v/>
      </c>
      <c r="C9210" s="62"/>
      <c r="D9210" s="61"/>
      <c r="E9210" s="61"/>
      <c r="F9210" s="61"/>
      <c r="G9210" s="61"/>
      <c r="H9210" s="61"/>
      <c r="I9210" s="61"/>
      <c r="J9210" s="61"/>
      <c r="K9210" s="61"/>
    </row>
    <row r="9211" spans="1:11">
      <c r="A9211" s="62" t="str">
        <f>IF(Encodage!A9211="","",IF(COUNTIF($A$2:A9210,Encodage!A9211),"",IF(AND(Encodage!A9211&gt;=$G$2,Encodage!A9211&lt;=$H$2),Encodage!B9211,"")))</f>
        <v/>
      </c>
      <c r="B9211" s="62" t="str">
        <f>IF(A9211="","",IF(COUNTIF($A$2:B9210,Encodage!B9211)&gt;0,"",IF(AND(Encodage!B9211&gt;=$G$2,Encodage!A9211&lt;=$H$2),Encodage!C9211,"")))</f>
        <v/>
      </c>
      <c r="C9211" s="62"/>
      <c r="D9211" s="61"/>
      <c r="E9211" s="61"/>
      <c r="F9211" s="61"/>
      <c r="G9211" s="61"/>
      <c r="H9211" s="61"/>
      <c r="I9211" s="61"/>
      <c r="J9211" s="61"/>
      <c r="K9211" s="61"/>
    </row>
    <row r="9212" spans="1:11">
      <c r="A9212" s="62" t="str">
        <f>IF(Encodage!A9212="","",IF(COUNTIF($A$2:A9211,Encodage!A9212),"",IF(AND(Encodage!A9212&gt;=$G$2,Encodage!A9212&lt;=$H$2),Encodage!B9212,"")))</f>
        <v/>
      </c>
      <c r="B9212" s="62" t="str">
        <f>IF(A9212="","",IF(COUNTIF($A$2:B9211,Encodage!B9212)&gt;0,"",IF(AND(Encodage!B9212&gt;=$G$2,Encodage!A9212&lt;=$H$2),Encodage!C9212,"")))</f>
        <v/>
      </c>
      <c r="C9212" s="62"/>
      <c r="D9212" s="61"/>
      <c r="E9212" s="61"/>
      <c r="F9212" s="61"/>
      <c r="G9212" s="61"/>
      <c r="H9212" s="61"/>
      <c r="I9212" s="61"/>
      <c r="J9212" s="61"/>
      <c r="K9212" s="61"/>
    </row>
    <row r="9213" spans="1:11">
      <c r="A9213" s="62" t="str">
        <f>IF(Encodage!A9213="","",IF(COUNTIF($A$2:A9212,Encodage!A9213),"",IF(AND(Encodage!A9213&gt;=$G$2,Encodage!A9213&lt;=$H$2),Encodage!B9213,"")))</f>
        <v/>
      </c>
      <c r="B9213" s="62" t="str">
        <f>IF(A9213="","",IF(COUNTIF($A$2:B9212,Encodage!B9213)&gt;0,"",IF(AND(Encodage!B9213&gt;=$G$2,Encodage!A9213&lt;=$H$2),Encodage!C9213,"")))</f>
        <v/>
      </c>
      <c r="C9213" s="62"/>
      <c r="D9213" s="61"/>
      <c r="E9213" s="61"/>
      <c r="F9213" s="61"/>
      <c r="G9213" s="61"/>
      <c r="H9213" s="61"/>
      <c r="I9213" s="61"/>
      <c r="J9213" s="61"/>
      <c r="K9213" s="61"/>
    </row>
    <row r="9214" spans="1:11">
      <c r="A9214" s="62" t="str">
        <f>IF(Encodage!A9214="","",IF(COUNTIF($A$2:A9213,Encodage!A9214),"",IF(AND(Encodage!A9214&gt;=$G$2,Encodage!A9214&lt;=$H$2),Encodage!B9214,"")))</f>
        <v/>
      </c>
      <c r="B9214" s="62" t="str">
        <f>IF(A9214="","",IF(COUNTIF($A$2:B9213,Encodage!B9214)&gt;0,"",IF(AND(Encodage!B9214&gt;=$G$2,Encodage!A9214&lt;=$H$2),Encodage!C9214,"")))</f>
        <v/>
      </c>
      <c r="C9214" s="62"/>
      <c r="D9214" s="61"/>
      <c r="E9214" s="61"/>
      <c r="F9214" s="61"/>
      <c r="G9214" s="61"/>
      <c r="H9214" s="61"/>
      <c r="I9214" s="61"/>
      <c r="J9214" s="61"/>
      <c r="K9214" s="61"/>
    </row>
    <row r="9215" spans="1:11">
      <c r="A9215" s="62" t="str">
        <f>IF(Encodage!A9215="","",IF(COUNTIF($A$2:A9214,Encodage!A9215),"",IF(AND(Encodage!A9215&gt;=$G$2,Encodage!A9215&lt;=$H$2),Encodage!B9215,"")))</f>
        <v/>
      </c>
      <c r="B9215" s="62" t="str">
        <f>IF(A9215="","",IF(COUNTIF($A$2:B9214,Encodage!B9215)&gt;0,"",IF(AND(Encodage!B9215&gt;=$G$2,Encodage!A9215&lt;=$H$2),Encodage!C9215,"")))</f>
        <v/>
      </c>
      <c r="C9215" s="62"/>
      <c r="D9215" s="61"/>
      <c r="E9215" s="61"/>
      <c r="F9215" s="61"/>
      <c r="G9215" s="61"/>
      <c r="H9215" s="61"/>
      <c r="I9215" s="61"/>
      <c r="J9215" s="61"/>
      <c r="K9215" s="61"/>
    </row>
    <row r="9216" spans="1:11">
      <c r="A9216" s="62" t="str">
        <f>IF(Encodage!A9216="","",IF(COUNTIF($A$2:A9215,Encodage!A9216),"",IF(AND(Encodage!A9216&gt;=$G$2,Encodage!A9216&lt;=$H$2),Encodage!B9216,"")))</f>
        <v/>
      </c>
      <c r="B9216" s="62" t="str">
        <f>IF(A9216="","",IF(COUNTIF($A$2:B9215,Encodage!B9216)&gt;0,"",IF(AND(Encodage!B9216&gt;=$G$2,Encodage!A9216&lt;=$H$2),Encodage!C9216,"")))</f>
        <v/>
      </c>
      <c r="C9216" s="62"/>
      <c r="D9216" s="61"/>
      <c r="E9216" s="61"/>
      <c r="F9216" s="61"/>
      <c r="G9216" s="61"/>
      <c r="H9216" s="61"/>
      <c r="I9216" s="61"/>
      <c r="J9216" s="61"/>
      <c r="K9216" s="61"/>
    </row>
    <row r="9217" spans="1:11">
      <c r="A9217" s="62" t="str">
        <f>IF(Encodage!A9217="","",IF(COUNTIF($A$2:A9216,Encodage!A9217),"",IF(AND(Encodage!A9217&gt;=$G$2,Encodage!A9217&lt;=$H$2),Encodage!B9217,"")))</f>
        <v/>
      </c>
      <c r="B9217" s="62" t="str">
        <f>IF(A9217="","",IF(COUNTIF($A$2:B9216,Encodage!B9217)&gt;0,"",IF(AND(Encodage!B9217&gt;=$G$2,Encodage!A9217&lt;=$H$2),Encodage!C9217,"")))</f>
        <v/>
      </c>
      <c r="C9217" s="62"/>
      <c r="D9217" s="61"/>
      <c r="E9217" s="61"/>
      <c r="F9217" s="61"/>
      <c r="G9217" s="61"/>
      <c r="H9217" s="61"/>
      <c r="I9217" s="61"/>
      <c r="J9217" s="61"/>
      <c r="K9217" s="61"/>
    </row>
    <row r="9218" spans="1:11">
      <c r="A9218" s="62" t="str">
        <f>IF(Encodage!A9218="","",IF(COUNTIF($A$2:A9217,Encodage!A9218),"",IF(AND(Encodage!A9218&gt;=$G$2,Encodage!A9218&lt;=$H$2),Encodage!B9218,"")))</f>
        <v/>
      </c>
      <c r="B9218" s="62" t="str">
        <f>IF(A9218="","",IF(COUNTIF($A$2:B9217,Encodage!B9218)&gt;0,"",IF(AND(Encodage!B9218&gt;=$G$2,Encodage!A9218&lt;=$H$2),Encodage!C9218,"")))</f>
        <v/>
      </c>
      <c r="C9218" s="62"/>
      <c r="D9218" s="61"/>
      <c r="E9218" s="61"/>
      <c r="F9218" s="61"/>
      <c r="G9218" s="61"/>
      <c r="H9218" s="61"/>
      <c r="I9218" s="61"/>
      <c r="J9218" s="61"/>
      <c r="K9218" s="61"/>
    </row>
    <row r="9219" spans="1:11">
      <c r="A9219" s="62" t="str">
        <f>IF(Encodage!A9219="","",IF(COUNTIF($A$2:A9218,Encodage!A9219),"",IF(AND(Encodage!A9219&gt;=$G$2,Encodage!A9219&lt;=$H$2),Encodage!B9219,"")))</f>
        <v/>
      </c>
      <c r="B9219" s="62" t="str">
        <f>IF(A9219="","",IF(COUNTIF($A$2:B9218,Encodage!B9219)&gt;0,"",IF(AND(Encodage!B9219&gt;=$G$2,Encodage!A9219&lt;=$H$2),Encodage!C9219,"")))</f>
        <v/>
      </c>
      <c r="C9219" s="62"/>
      <c r="D9219" s="61"/>
      <c r="E9219" s="61"/>
      <c r="F9219" s="61"/>
      <c r="G9219" s="61"/>
      <c r="H9219" s="61"/>
      <c r="I9219" s="61"/>
      <c r="J9219" s="61"/>
      <c r="K9219" s="61"/>
    </row>
    <row r="9220" spans="1:11">
      <c r="A9220" s="62" t="str">
        <f>IF(Encodage!A9220="","",IF(COUNTIF($A$2:A9219,Encodage!A9220),"",IF(AND(Encodage!A9220&gt;=$G$2,Encodage!A9220&lt;=$H$2),Encodage!B9220,"")))</f>
        <v/>
      </c>
      <c r="B9220" s="62" t="str">
        <f>IF(A9220="","",IF(COUNTIF($A$2:B9219,Encodage!B9220)&gt;0,"",IF(AND(Encodage!B9220&gt;=$G$2,Encodage!A9220&lt;=$H$2),Encodage!C9220,"")))</f>
        <v/>
      </c>
      <c r="C9220" s="62"/>
      <c r="D9220" s="61"/>
      <c r="E9220" s="61"/>
      <c r="F9220" s="61"/>
      <c r="G9220" s="61"/>
      <c r="H9220" s="61"/>
      <c r="I9220" s="61"/>
      <c r="J9220" s="61"/>
      <c r="K9220" s="61"/>
    </row>
    <row r="9221" spans="1:11">
      <c r="A9221" s="62" t="str">
        <f>IF(Encodage!A9221="","",IF(COUNTIF($A$2:A9220,Encodage!A9221),"",IF(AND(Encodage!A9221&gt;=$G$2,Encodage!A9221&lt;=$H$2),Encodage!B9221,"")))</f>
        <v/>
      </c>
      <c r="B9221" s="62" t="str">
        <f>IF(A9221="","",IF(COUNTIF($A$2:B9220,Encodage!B9221)&gt;0,"",IF(AND(Encodage!B9221&gt;=$G$2,Encodage!A9221&lt;=$H$2),Encodage!C9221,"")))</f>
        <v/>
      </c>
      <c r="C9221" s="62"/>
      <c r="D9221" s="61"/>
      <c r="E9221" s="61"/>
      <c r="F9221" s="61"/>
      <c r="G9221" s="61"/>
      <c r="H9221" s="61"/>
      <c r="I9221" s="61"/>
      <c r="J9221" s="61"/>
      <c r="K9221" s="61"/>
    </row>
    <row r="9222" spans="1:11">
      <c r="A9222" s="62" t="str">
        <f>IF(Encodage!A9222="","",IF(COUNTIF($A$2:A9221,Encodage!A9222),"",IF(AND(Encodage!A9222&gt;=$G$2,Encodage!A9222&lt;=$H$2),Encodage!B9222,"")))</f>
        <v/>
      </c>
      <c r="B9222" s="62" t="str">
        <f>IF(A9222="","",IF(COUNTIF($A$2:B9221,Encodage!B9222)&gt;0,"",IF(AND(Encodage!B9222&gt;=$G$2,Encodage!A9222&lt;=$H$2),Encodage!C9222,"")))</f>
        <v/>
      </c>
      <c r="C9222" s="62"/>
      <c r="D9222" s="61"/>
      <c r="E9222" s="61"/>
      <c r="F9222" s="61"/>
      <c r="G9222" s="61"/>
      <c r="H9222" s="61"/>
      <c r="I9222" s="61"/>
      <c r="J9222" s="61"/>
      <c r="K9222" s="61"/>
    </row>
    <row r="9223" spans="1:11">
      <c r="A9223" s="62" t="str">
        <f>IF(Encodage!A9223="","",IF(COUNTIF($A$2:A9222,Encodage!A9223),"",IF(AND(Encodage!A9223&gt;=$G$2,Encodage!A9223&lt;=$H$2),Encodage!B9223,"")))</f>
        <v/>
      </c>
      <c r="B9223" s="62" t="str">
        <f>IF(A9223="","",IF(COUNTIF($A$2:B9222,Encodage!B9223)&gt;0,"",IF(AND(Encodage!B9223&gt;=$G$2,Encodage!A9223&lt;=$H$2),Encodage!C9223,"")))</f>
        <v/>
      </c>
      <c r="C9223" s="62"/>
      <c r="D9223" s="61"/>
      <c r="E9223" s="61"/>
      <c r="F9223" s="61"/>
      <c r="G9223" s="61"/>
      <c r="H9223" s="61"/>
      <c r="I9223" s="61"/>
      <c r="J9223" s="61"/>
      <c r="K9223" s="61"/>
    </row>
    <row r="9224" spans="1:11">
      <c r="A9224" s="62" t="str">
        <f>IF(Encodage!A9224="","",IF(COUNTIF($A$2:A9223,Encodage!A9224),"",IF(AND(Encodage!A9224&gt;=$G$2,Encodage!A9224&lt;=$H$2),Encodage!B9224,"")))</f>
        <v/>
      </c>
      <c r="B9224" s="62" t="str">
        <f>IF(A9224="","",IF(COUNTIF($A$2:B9223,Encodage!B9224)&gt;0,"",IF(AND(Encodage!B9224&gt;=$G$2,Encodage!A9224&lt;=$H$2),Encodage!C9224,"")))</f>
        <v/>
      </c>
      <c r="C9224" s="62"/>
      <c r="D9224" s="61"/>
      <c r="E9224" s="61"/>
      <c r="F9224" s="61"/>
      <c r="G9224" s="61"/>
      <c r="H9224" s="61"/>
      <c r="I9224" s="61"/>
      <c r="J9224" s="61"/>
      <c r="K9224" s="61"/>
    </row>
    <row r="9225" spans="1:11">
      <c r="A9225" s="62" t="str">
        <f>IF(Encodage!A9225="","",IF(COUNTIF($A$2:A9224,Encodage!A9225),"",IF(AND(Encodage!A9225&gt;=$G$2,Encodage!A9225&lt;=$H$2),Encodage!B9225,"")))</f>
        <v/>
      </c>
      <c r="B9225" s="62" t="str">
        <f>IF(A9225="","",IF(COUNTIF($A$2:B9224,Encodage!B9225)&gt;0,"",IF(AND(Encodage!B9225&gt;=$G$2,Encodage!A9225&lt;=$H$2),Encodage!C9225,"")))</f>
        <v/>
      </c>
      <c r="C9225" s="62"/>
      <c r="D9225" s="61"/>
      <c r="E9225" s="61"/>
      <c r="F9225" s="61"/>
      <c r="G9225" s="61"/>
      <c r="H9225" s="61"/>
      <c r="I9225" s="61"/>
      <c r="J9225" s="61"/>
      <c r="K9225" s="61"/>
    </row>
    <row r="9226" spans="1:11">
      <c r="A9226" s="62" t="str">
        <f>IF(Encodage!A9226="","",IF(COUNTIF($A$2:A9225,Encodage!A9226),"",IF(AND(Encodage!A9226&gt;=$G$2,Encodage!A9226&lt;=$H$2),Encodage!B9226,"")))</f>
        <v/>
      </c>
      <c r="B9226" s="62" t="str">
        <f>IF(A9226="","",IF(COUNTIF($A$2:B9225,Encodage!B9226)&gt;0,"",IF(AND(Encodage!B9226&gt;=$G$2,Encodage!A9226&lt;=$H$2),Encodage!C9226,"")))</f>
        <v/>
      </c>
      <c r="C9226" s="62"/>
      <c r="D9226" s="61"/>
      <c r="E9226" s="61"/>
      <c r="F9226" s="61"/>
      <c r="G9226" s="61"/>
      <c r="H9226" s="61"/>
      <c r="I9226" s="61"/>
      <c r="J9226" s="61"/>
      <c r="K9226" s="61"/>
    </row>
    <row r="9227" spans="1:11">
      <c r="A9227" s="62" t="str">
        <f>IF(Encodage!A9227="","",IF(COUNTIF($A$2:A9226,Encodage!A9227),"",IF(AND(Encodage!A9227&gt;=$G$2,Encodage!A9227&lt;=$H$2),Encodage!B9227,"")))</f>
        <v/>
      </c>
      <c r="B9227" s="62" t="str">
        <f>IF(A9227="","",IF(COUNTIF($A$2:B9226,Encodage!B9227)&gt;0,"",IF(AND(Encodage!B9227&gt;=$G$2,Encodage!A9227&lt;=$H$2),Encodage!C9227,"")))</f>
        <v/>
      </c>
      <c r="C9227" s="62"/>
      <c r="D9227" s="61"/>
      <c r="E9227" s="61"/>
      <c r="F9227" s="61"/>
      <c r="G9227" s="61"/>
      <c r="H9227" s="61"/>
      <c r="I9227" s="61"/>
      <c r="J9227" s="61"/>
      <c r="K9227" s="61"/>
    </row>
    <row r="9228" spans="1:11">
      <c r="A9228" s="62" t="str">
        <f>IF(Encodage!A9228="","",IF(COUNTIF($A$2:A9227,Encodage!A9228),"",IF(AND(Encodage!A9228&gt;=$G$2,Encodage!A9228&lt;=$H$2),Encodage!B9228,"")))</f>
        <v/>
      </c>
      <c r="B9228" s="62" t="str">
        <f>IF(A9228="","",IF(COUNTIF($A$2:B9227,Encodage!B9228)&gt;0,"",IF(AND(Encodage!B9228&gt;=$G$2,Encodage!A9228&lt;=$H$2),Encodage!C9228,"")))</f>
        <v/>
      </c>
      <c r="C9228" s="62"/>
      <c r="D9228" s="61"/>
      <c r="E9228" s="61"/>
      <c r="F9228" s="61"/>
      <c r="G9228" s="61"/>
      <c r="H9228" s="61"/>
      <c r="I9228" s="61"/>
      <c r="J9228" s="61"/>
      <c r="K9228" s="61"/>
    </row>
    <row r="9229" spans="1:11">
      <c r="A9229" s="62" t="str">
        <f>IF(Encodage!A9229="","",IF(COUNTIF($A$2:A9228,Encodage!A9229),"",IF(AND(Encodage!A9229&gt;=$G$2,Encodage!A9229&lt;=$H$2),Encodage!B9229,"")))</f>
        <v/>
      </c>
      <c r="B9229" s="62" t="str">
        <f>IF(A9229="","",IF(COUNTIF($A$2:B9228,Encodage!B9229)&gt;0,"",IF(AND(Encodage!B9229&gt;=$G$2,Encodage!A9229&lt;=$H$2),Encodage!C9229,"")))</f>
        <v/>
      </c>
      <c r="C9229" s="62"/>
      <c r="D9229" s="61"/>
      <c r="E9229" s="61"/>
      <c r="F9229" s="61"/>
      <c r="G9229" s="61"/>
      <c r="H9229" s="61"/>
      <c r="I9229" s="61"/>
      <c r="J9229" s="61"/>
      <c r="K9229" s="61"/>
    </row>
    <row r="9230" spans="1:11">
      <c r="A9230" s="62" t="str">
        <f>IF(Encodage!A9230="","",IF(COUNTIF($A$2:A9229,Encodage!A9230),"",IF(AND(Encodage!A9230&gt;=$G$2,Encodage!A9230&lt;=$H$2),Encodage!B9230,"")))</f>
        <v/>
      </c>
      <c r="B9230" s="62" t="str">
        <f>IF(A9230="","",IF(COUNTIF($A$2:B9229,Encodage!B9230)&gt;0,"",IF(AND(Encodage!B9230&gt;=$G$2,Encodage!A9230&lt;=$H$2),Encodage!C9230,"")))</f>
        <v/>
      </c>
      <c r="C9230" s="62"/>
      <c r="D9230" s="61"/>
      <c r="E9230" s="61"/>
      <c r="F9230" s="61"/>
      <c r="G9230" s="61"/>
      <c r="H9230" s="61"/>
      <c r="I9230" s="61"/>
      <c r="J9230" s="61"/>
      <c r="K9230" s="61"/>
    </row>
    <row r="9231" spans="1:11">
      <c r="A9231" s="62" t="str">
        <f>IF(Encodage!A9231="","",IF(COUNTIF($A$2:A9230,Encodage!A9231),"",IF(AND(Encodage!A9231&gt;=$G$2,Encodage!A9231&lt;=$H$2),Encodage!B9231,"")))</f>
        <v/>
      </c>
      <c r="B9231" s="62" t="str">
        <f>IF(A9231="","",IF(COUNTIF($A$2:B9230,Encodage!B9231)&gt;0,"",IF(AND(Encodage!B9231&gt;=$G$2,Encodage!A9231&lt;=$H$2),Encodage!C9231,"")))</f>
        <v/>
      </c>
      <c r="C9231" s="62"/>
      <c r="D9231" s="61"/>
      <c r="E9231" s="61"/>
      <c r="F9231" s="61"/>
      <c r="G9231" s="61"/>
      <c r="H9231" s="61"/>
      <c r="I9231" s="61"/>
      <c r="J9231" s="61"/>
      <c r="K9231" s="61"/>
    </row>
    <row r="9232" spans="1:11">
      <c r="A9232" s="62" t="str">
        <f>IF(Encodage!A9232="","",IF(COUNTIF($A$2:A9231,Encodage!A9232),"",IF(AND(Encodage!A9232&gt;=$G$2,Encodage!A9232&lt;=$H$2),Encodage!B9232,"")))</f>
        <v/>
      </c>
      <c r="B9232" s="62" t="str">
        <f>IF(A9232="","",IF(COUNTIF($A$2:B9231,Encodage!B9232)&gt;0,"",IF(AND(Encodage!B9232&gt;=$G$2,Encodage!A9232&lt;=$H$2),Encodage!C9232,"")))</f>
        <v/>
      </c>
      <c r="C9232" s="62"/>
      <c r="D9232" s="61"/>
      <c r="E9232" s="61"/>
      <c r="F9232" s="61"/>
      <c r="G9232" s="61"/>
      <c r="H9232" s="61"/>
      <c r="I9232" s="61"/>
      <c r="J9232" s="61"/>
      <c r="K9232" s="61"/>
    </row>
    <row r="9233" spans="1:11">
      <c r="A9233" s="62" t="str">
        <f>IF(Encodage!A9233="","",IF(COUNTIF($A$2:A9232,Encodage!A9233),"",IF(AND(Encodage!A9233&gt;=$G$2,Encodage!A9233&lt;=$H$2),Encodage!B9233,"")))</f>
        <v/>
      </c>
      <c r="B9233" s="62" t="str">
        <f>IF(A9233="","",IF(COUNTIF($A$2:B9232,Encodage!B9233)&gt;0,"",IF(AND(Encodage!B9233&gt;=$G$2,Encodage!A9233&lt;=$H$2),Encodage!C9233,"")))</f>
        <v/>
      </c>
      <c r="C9233" s="62"/>
      <c r="D9233" s="61"/>
      <c r="E9233" s="61"/>
      <c r="F9233" s="61"/>
      <c r="G9233" s="61"/>
      <c r="H9233" s="61"/>
      <c r="I9233" s="61"/>
      <c r="J9233" s="61"/>
      <c r="K9233" s="61"/>
    </row>
    <row r="9234" spans="1:11">
      <c r="A9234" s="62" t="str">
        <f>IF(Encodage!A9234="","",IF(COUNTIF($A$2:A9233,Encodage!A9234),"",IF(AND(Encodage!A9234&gt;=$G$2,Encodage!A9234&lt;=$H$2),Encodage!B9234,"")))</f>
        <v/>
      </c>
      <c r="B9234" s="62" t="str">
        <f>IF(A9234="","",IF(COUNTIF($A$2:B9233,Encodage!B9234)&gt;0,"",IF(AND(Encodage!B9234&gt;=$G$2,Encodage!A9234&lt;=$H$2),Encodage!C9234,"")))</f>
        <v/>
      </c>
      <c r="C9234" s="62"/>
      <c r="D9234" s="61"/>
      <c r="E9234" s="61"/>
      <c r="F9234" s="61"/>
      <c r="G9234" s="61"/>
      <c r="H9234" s="61"/>
      <c r="I9234" s="61"/>
      <c r="J9234" s="61"/>
      <c r="K9234" s="61"/>
    </row>
    <row r="9235" spans="1:11">
      <c r="A9235" s="62" t="str">
        <f>IF(Encodage!A9235="","",IF(COUNTIF($A$2:A9234,Encodage!A9235),"",IF(AND(Encodage!A9235&gt;=$G$2,Encodage!A9235&lt;=$H$2),Encodage!B9235,"")))</f>
        <v/>
      </c>
      <c r="B9235" s="62" t="str">
        <f>IF(A9235="","",IF(COUNTIF($A$2:B9234,Encodage!B9235)&gt;0,"",IF(AND(Encodage!B9235&gt;=$G$2,Encodage!A9235&lt;=$H$2),Encodage!C9235,"")))</f>
        <v/>
      </c>
      <c r="C9235" s="62"/>
      <c r="D9235" s="61"/>
      <c r="E9235" s="61"/>
      <c r="F9235" s="61"/>
      <c r="G9235" s="61"/>
      <c r="H9235" s="61"/>
      <c r="I9235" s="61"/>
      <c r="J9235" s="61"/>
      <c r="K9235" s="61"/>
    </row>
    <row r="9236" spans="1:11">
      <c r="A9236" s="62" t="str">
        <f>IF(Encodage!A9236="","",IF(COUNTIF($A$2:A9235,Encodage!A9236),"",IF(AND(Encodage!A9236&gt;=$G$2,Encodage!A9236&lt;=$H$2),Encodage!B9236,"")))</f>
        <v/>
      </c>
      <c r="B9236" s="62" t="str">
        <f>IF(A9236="","",IF(COUNTIF($A$2:B9235,Encodage!B9236)&gt;0,"",IF(AND(Encodage!B9236&gt;=$G$2,Encodage!A9236&lt;=$H$2),Encodage!C9236,"")))</f>
        <v/>
      </c>
      <c r="C9236" s="62"/>
      <c r="D9236" s="61"/>
      <c r="E9236" s="61"/>
      <c r="F9236" s="61"/>
      <c r="G9236" s="61"/>
      <c r="H9236" s="61"/>
      <c r="I9236" s="61"/>
      <c r="J9236" s="61"/>
      <c r="K9236" s="61"/>
    </row>
    <row r="9237" spans="1:11">
      <c r="A9237" s="62" t="str">
        <f>IF(Encodage!A9237="","",IF(COUNTIF($A$2:A9236,Encodage!A9237),"",IF(AND(Encodage!A9237&gt;=$G$2,Encodage!A9237&lt;=$H$2),Encodage!B9237,"")))</f>
        <v/>
      </c>
      <c r="B9237" s="62" t="str">
        <f>IF(A9237="","",IF(COUNTIF($A$2:B9236,Encodage!B9237)&gt;0,"",IF(AND(Encodage!B9237&gt;=$G$2,Encodage!A9237&lt;=$H$2),Encodage!C9237,"")))</f>
        <v/>
      </c>
      <c r="C9237" s="62"/>
      <c r="D9237" s="61"/>
      <c r="E9237" s="61"/>
      <c r="F9237" s="61"/>
      <c r="G9237" s="61"/>
      <c r="H9237" s="61"/>
      <c r="I9237" s="61"/>
      <c r="J9237" s="61"/>
      <c r="K9237" s="61"/>
    </row>
    <row r="9238" spans="1:11">
      <c r="A9238" s="62" t="str">
        <f>IF(Encodage!A9238="","",IF(COUNTIF($A$2:A9237,Encodage!A9238),"",IF(AND(Encodage!A9238&gt;=$G$2,Encodage!A9238&lt;=$H$2),Encodage!B9238,"")))</f>
        <v/>
      </c>
      <c r="B9238" s="62" t="str">
        <f>IF(A9238="","",IF(COUNTIF($A$2:B9237,Encodage!B9238)&gt;0,"",IF(AND(Encodage!B9238&gt;=$G$2,Encodage!A9238&lt;=$H$2),Encodage!C9238,"")))</f>
        <v/>
      </c>
      <c r="C9238" s="62"/>
      <c r="D9238" s="61"/>
      <c r="E9238" s="61"/>
      <c r="F9238" s="61"/>
      <c r="G9238" s="61"/>
      <c r="H9238" s="61"/>
      <c r="I9238" s="61"/>
      <c r="J9238" s="61"/>
      <c r="K9238" s="61"/>
    </row>
    <row r="9239" spans="1:11">
      <c r="A9239" s="62" t="str">
        <f>IF(Encodage!A9239="","",IF(COUNTIF($A$2:A9238,Encodage!A9239),"",IF(AND(Encodage!A9239&gt;=$G$2,Encodage!A9239&lt;=$H$2),Encodage!B9239,"")))</f>
        <v/>
      </c>
      <c r="B9239" s="62" t="str">
        <f>IF(A9239="","",IF(COUNTIF($A$2:B9238,Encodage!B9239)&gt;0,"",IF(AND(Encodage!B9239&gt;=$G$2,Encodage!A9239&lt;=$H$2),Encodage!C9239,"")))</f>
        <v/>
      </c>
      <c r="C9239" s="62"/>
      <c r="D9239" s="61"/>
      <c r="E9239" s="61"/>
      <c r="F9239" s="61"/>
      <c r="G9239" s="61"/>
      <c r="H9239" s="61"/>
      <c r="I9239" s="61"/>
      <c r="J9239" s="61"/>
      <c r="K9239" s="61"/>
    </row>
    <row r="9240" spans="1:11">
      <c r="A9240" s="62" t="str">
        <f>IF(Encodage!A9240="","",IF(COUNTIF($A$2:A9239,Encodage!A9240),"",IF(AND(Encodage!A9240&gt;=$G$2,Encodage!A9240&lt;=$H$2),Encodage!B9240,"")))</f>
        <v/>
      </c>
      <c r="B9240" s="62" t="str">
        <f>IF(A9240="","",IF(COUNTIF($A$2:B9239,Encodage!B9240)&gt;0,"",IF(AND(Encodage!B9240&gt;=$G$2,Encodage!A9240&lt;=$H$2),Encodage!C9240,"")))</f>
        <v/>
      </c>
      <c r="C9240" s="62"/>
      <c r="D9240" s="61"/>
      <c r="E9240" s="61"/>
      <c r="F9240" s="61"/>
      <c r="G9240" s="61"/>
      <c r="H9240" s="61"/>
      <c r="I9240" s="61"/>
      <c r="J9240" s="61"/>
      <c r="K9240" s="61"/>
    </row>
    <row r="9241" spans="1:11">
      <c r="A9241" s="62" t="str">
        <f>IF(Encodage!A9241="","",IF(COUNTIF($A$2:A9240,Encodage!A9241),"",IF(AND(Encodage!A9241&gt;=$G$2,Encodage!A9241&lt;=$H$2),Encodage!B9241,"")))</f>
        <v/>
      </c>
      <c r="B9241" s="62" t="str">
        <f>IF(A9241="","",IF(COUNTIF($A$2:B9240,Encodage!B9241)&gt;0,"",IF(AND(Encodage!B9241&gt;=$G$2,Encodage!A9241&lt;=$H$2),Encodage!C9241,"")))</f>
        <v/>
      </c>
      <c r="C9241" s="62"/>
      <c r="D9241" s="61"/>
      <c r="E9241" s="61"/>
      <c r="F9241" s="61"/>
      <c r="G9241" s="61"/>
      <c r="H9241" s="61"/>
      <c r="I9241" s="61"/>
      <c r="J9241" s="61"/>
      <c r="K9241" s="61"/>
    </row>
    <row r="9242" spans="1:11">
      <c r="A9242" s="62" t="str">
        <f>IF(Encodage!A9242="","",IF(COUNTIF($A$2:A9241,Encodage!A9242),"",IF(AND(Encodage!A9242&gt;=$G$2,Encodage!A9242&lt;=$H$2),Encodage!B9242,"")))</f>
        <v/>
      </c>
      <c r="B9242" s="62" t="str">
        <f>IF(A9242="","",IF(COUNTIF($A$2:B9241,Encodage!B9242)&gt;0,"",IF(AND(Encodage!B9242&gt;=$G$2,Encodage!A9242&lt;=$H$2),Encodage!C9242,"")))</f>
        <v/>
      </c>
      <c r="C9242" s="62"/>
      <c r="D9242" s="61"/>
      <c r="E9242" s="61"/>
      <c r="F9242" s="61"/>
      <c r="G9242" s="61"/>
      <c r="H9242" s="61"/>
      <c r="I9242" s="61"/>
      <c r="J9242" s="61"/>
      <c r="K9242" s="61"/>
    </row>
    <row r="9243" spans="1:11">
      <c r="A9243" s="62" t="str">
        <f>IF(Encodage!A9243="","",IF(COUNTIF($A$2:A9242,Encodage!A9243),"",IF(AND(Encodage!A9243&gt;=$G$2,Encodage!A9243&lt;=$H$2),Encodage!B9243,"")))</f>
        <v/>
      </c>
      <c r="B9243" s="62" t="str">
        <f>IF(A9243="","",IF(COUNTIF($A$2:B9242,Encodage!B9243)&gt;0,"",IF(AND(Encodage!B9243&gt;=$G$2,Encodage!A9243&lt;=$H$2),Encodage!C9243,"")))</f>
        <v/>
      </c>
      <c r="C9243" s="62"/>
      <c r="D9243" s="61"/>
      <c r="E9243" s="61"/>
      <c r="F9243" s="61"/>
      <c r="G9243" s="61"/>
      <c r="H9243" s="61"/>
      <c r="I9243" s="61"/>
      <c r="J9243" s="61"/>
      <c r="K9243" s="61"/>
    </row>
    <row r="9244" spans="1:11">
      <c r="A9244" s="62" t="str">
        <f>IF(Encodage!A9244="","",IF(COUNTIF($A$2:A9243,Encodage!A9244),"",IF(AND(Encodage!A9244&gt;=$G$2,Encodage!A9244&lt;=$H$2),Encodage!B9244,"")))</f>
        <v/>
      </c>
      <c r="B9244" s="62" t="str">
        <f>IF(A9244="","",IF(COUNTIF($A$2:B9243,Encodage!B9244)&gt;0,"",IF(AND(Encodage!B9244&gt;=$G$2,Encodage!A9244&lt;=$H$2),Encodage!C9244,"")))</f>
        <v/>
      </c>
      <c r="C9244" s="62"/>
      <c r="D9244" s="61"/>
      <c r="E9244" s="61"/>
      <c r="F9244" s="61"/>
      <c r="G9244" s="61"/>
      <c r="H9244" s="61"/>
      <c r="I9244" s="61"/>
      <c r="J9244" s="61"/>
      <c r="K9244" s="61"/>
    </row>
    <row r="9245" spans="1:11">
      <c r="A9245" s="62" t="str">
        <f>IF(Encodage!A9245="","",IF(COUNTIF($A$2:A9244,Encodage!A9245),"",IF(AND(Encodage!A9245&gt;=$G$2,Encodage!A9245&lt;=$H$2),Encodage!B9245,"")))</f>
        <v/>
      </c>
      <c r="B9245" s="62" t="str">
        <f>IF(A9245="","",IF(COUNTIF($A$2:B9244,Encodage!B9245)&gt;0,"",IF(AND(Encodage!B9245&gt;=$G$2,Encodage!A9245&lt;=$H$2),Encodage!C9245,"")))</f>
        <v/>
      </c>
      <c r="C9245" s="62"/>
      <c r="D9245" s="61"/>
      <c r="E9245" s="61"/>
      <c r="F9245" s="61"/>
      <c r="G9245" s="61"/>
      <c r="H9245" s="61"/>
      <c r="I9245" s="61"/>
      <c r="J9245" s="61"/>
      <c r="K9245" s="61"/>
    </row>
    <row r="9246" spans="1:11">
      <c r="A9246" s="62" t="str">
        <f>IF(Encodage!A9246="","",IF(COUNTIF($A$2:A9245,Encodage!A9246),"",IF(AND(Encodage!A9246&gt;=$G$2,Encodage!A9246&lt;=$H$2),Encodage!B9246,"")))</f>
        <v/>
      </c>
      <c r="B9246" s="62" t="str">
        <f>IF(A9246="","",IF(COUNTIF($A$2:B9245,Encodage!B9246)&gt;0,"",IF(AND(Encodage!B9246&gt;=$G$2,Encodage!A9246&lt;=$H$2),Encodage!C9246,"")))</f>
        <v/>
      </c>
      <c r="C9246" s="62"/>
      <c r="D9246" s="61"/>
      <c r="E9246" s="61"/>
      <c r="F9246" s="61"/>
      <c r="G9246" s="61"/>
      <c r="H9246" s="61"/>
      <c r="I9246" s="61"/>
      <c r="J9246" s="61"/>
      <c r="K9246" s="61"/>
    </row>
    <row r="9247" spans="1:11">
      <c r="A9247" s="62" t="str">
        <f>IF(Encodage!A9247="","",IF(COUNTIF($A$2:A9246,Encodage!A9247),"",IF(AND(Encodage!A9247&gt;=$G$2,Encodage!A9247&lt;=$H$2),Encodage!B9247,"")))</f>
        <v/>
      </c>
      <c r="B9247" s="62" t="str">
        <f>IF(A9247="","",IF(COUNTIF($A$2:B9246,Encodage!B9247)&gt;0,"",IF(AND(Encodage!B9247&gt;=$G$2,Encodage!A9247&lt;=$H$2),Encodage!C9247,"")))</f>
        <v/>
      </c>
      <c r="C9247" s="62"/>
      <c r="D9247" s="61"/>
      <c r="E9247" s="61"/>
      <c r="F9247" s="61"/>
      <c r="G9247" s="61"/>
      <c r="H9247" s="61"/>
      <c r="I9247" s="61"/>
      <c r="J9247" s="61"/>
      <c r="K9247" s="61"/>
    </row>
    <row r="9248" spans="1:11">
      <c r="A9248" s="62" t="str">
        <f>IF(Encodage!A9248="","",IF(COUNTIF($A$2:A9247,Encodage!A9248),"",IF(AND(Encodage!A9248&gt;=$G$2,Encodage!A9248&lt;=$H$2),Encodage!B9248,"")))</f>
        <v/>
      </c>
      <c r="B9248" s="62" t="str">
        <f>IF(A9248="","",IF(COUNTIF($A$2:B9247,Encodage!B9248)&gt;0,"",IF(AND(Encodage!B9248&gt;=$G$2,Encodage!A9248&lt;=$H$2),Encodage!C9248,"")))</f>
        <v/>
      </c>
      <c r="C9248" s="62"/>
      <c r="D9248" s="61"/>
      <c r="E9248" s="61"/>
      <c r="F9248" s="61"/>
      <c r="G9248" s="61"/>
      <c r="H9248" s="61"/>
      <c r="I9248" s="61"/>
      <c r="J9248" s="61"/>
      <c r="K9248" s="61"/>
    </row>
    <row r="9249" spans="1:11">
      <c r="A9249" s="62" t="str">
        <f>IF(Encodage!A9249="","",IF(COUNTIF($A$2:A9248,Encodage!A9249),"",IF(AND(Encodage!A9249&gt;=$G$2,Encodage!A9249&lt;=$H$2),Encodage!B9249,"")))</f>
        <v/>
      </c>
      <c r="B9249" s="62" t="str">
        <f>IF(A9249="","",IF(COUNTIF($A$2:B9248,Encodage!B9249)&gt;0,"",IF(AND(Encodage!B9249&gt;=$G$2,Encodage!A9249&lt;=$H$2),Encodage!C9249,"")))</f>
        <v/>
      </c>
      <c r="C9249" s="62"/>
      <c r="D9249" s="61"/>
      <c r="E9249" s="61"/>
      <c r="F9249" s="61"/>
      <c r="G9249" s="61"/>
      <c r="H9249" s="61"/>
      <c r="I9249" s="61"/>
      <c r="J9249" s="61"/>
      <c r="K9249" s="61"/>
    </row>
    <row r="9250" spans="1:11">
      <c r="A9250" s="62" t="str">
        <f>IF(Encodage!A9250="","",IF(COUNTIF($A$2:A9249,Encodage!A9250),"",IF(AND(Encodage!A9250&gt;=$G$2,Encodage!A9250&lt;=$H$2),Encodage!B9250,"")))</f>
        <v/>
      </c>
      <c r="B9250" s="62" t="str">
        <f>IF(A9250="","",IF(COUNTIF($A$2:B9249,Encodage!B9250)&gt;0,"",IF(AND(Encodage!B9250&gt;=$G$2,Encodage!A9250&lt;=$H$2),Encodage!C9250,"")))</f>
        <v/>
      </c>
      <c r="C9250" s="62"/>
      <c r="D9250" s="61"/>
      <c r="E9250" s="61"/>
      <c r="F9250" s="61"/>
      <c r="G9250" s="61"/>
      <c r="H9250" s="61"/>
      <c r="I9250" s="61"/>
      <c r="J9250" s="61"/>
      <c r="K9250" s="61"/>
    </row>
    <row r="9251" spans="1:11">
      <c r="A9251" s="62" t="str">
        <f>IF(Encodage!A9251="","",IF(COUNTIF($A$2:A9250,Encodage!A9251),"",IF(AND(Encodage!A9251&gt;=$G$2,Encodage!A9251&lt;=$H$2),Encodage!B9251,"")))</f>
        <v/>
      </c>
      <c r="B9251" s="62" t="str">
        <f>IF(A9251="","",IF(COUNTIF($A$2:B9250,Encodage!B9251)&gt;0,"",IF(AND(Encodage!B9251&gt;=$G$2,Encodage!A9251&lt;=$H$2),Encodage!C9251,"")))</f>
        <v/>
      </c>
      <c r="C9251" s="62"/>
      <c r="D9251" s="61"/>
      <c r="E9251" s="61"/>
      <c r="F9251" s="61"/>
      <c r="G9251" s="61"/>
      <c r="H9251" s="61"/>
      <c r="I9251" s="61"/>
      <c r="J9251" s="61"/>
      <c r="K9251" s="61"/>
    </row>
    <row r="9252" spans="1:11">
      <c r="A9252" s="62" t="str">
        <f>IF(Encodage!A9252="","",IF(COUNTIF($A$2:A9251,Encodage!A9252),"",IF(AND(Encodage!A9252&gt;=$G$2,Encodage!A9252&lt;=$H$2),Encodage!B9252,"")))</f>
        <v/>
      </c>
      <c r="B9252" s="62" t="str">
        <f>IF(A9252="","",IF(COUNTIF($A$2:B9251,Encodage!B9252)&gt;0,"",IF(AND(Encodage!B9252&gt;=$G$2,Encodage!A9252&lt;=$H$2),Encodage!C9252,"")))</f>
        <v/>
      </c>
      <c r="C9252" s="62"/>
      <c r="D9252" s="61"/>
      <c r="E9252" s="61"/>
      <c r="F9252" s="61"/>
      <c r="G9252" s="61"/>
      <c r="H9252" s="61"/>
      <c r="I9252" s="61"/>
      <c r="J9252" s="61"/>
      <c r="K9252" s="61"/>
    </row>
    <row r="9253" spans="1:11">
      <c r="A9253" s="62" t="str">
        <f>IF(Encodage!A9253="","",IF(COUNTIF($A$2:A9252,Encodage!A9253),"",IF(AND(Encodage!A9253&gt;=$G$2,Encodage!A9253&lt;=$H$2),Encodage!B9253,"")))</f>
        <v/>
      </c>
      <c r="B9253" s="62" t="str">
        <f>IF(A9253="","",IF(COUNTIF($A$2:B9252,Encodage!B9253)&gt;0,"",IF(AND(Encodage!B9253&gt;=$G$2,Encodage!A9253&lt;=$H$2),Encodage!C9253,"")))</f>
        <v/>
      </c>
      <c r="C9253" s="62"/>
      <c r="D9253" s="61"/>
      <c r="E9253" s="61"/>
      <c r="F9253" s="61"/>
      <c r="G9253" s="61"/>
      <c r="H9253" s="61"/>
      <c r="I9253" s="61"/>
      <c r="J9253" s="61"/>
      <c r="K9253" s="61"/>
    </row>
    <row r="9254" spans="1:11">
      <c r="A9254" s="62" t="str">
        <f>IF(Encodage!A9254="","",IF(COUNTIF($A$2:A9253,Encodage!A9254),"",IF(AND(Encodage!A9254&gt;=$G$2,Encodage!A9254&lt;=$H$2),Encodage!B9254,"")))</f>
        <v/>
      </c>
      <c r="B9254" s="62" t="str">
        <f>IF(A9254="","",IF(COUNTIF($A$2:B9253,Encodage!B9254)&gt;0,"",IF(AND(Encodage!B9254&gt;=$G$2,Encodage!A9254&lt;=$H$2),Encodage!C9254,"")))</f>
        <v/>
      </c>
      <c r="C9254" s="62"/>
      <c r="D9254" s="61"/>
      <c r="E9254" s="61"/>
      <c r="F9254" s="61"/>
      <c r="G9254" s="61"/>
      <c r="H9254" s="61"/>
      <c r="I9254" s="61"/>
      <c r="J9254" s="61"/>
      <c r="K9254" s="61"/>
    </row>
    <row r="9255" spans="1:11">
      <c r="A9255" s="62" t="str">
        <f>IF(Encodage!A9255="","",IF(COUNTIF($A$2:A9254,Encodage!A9255),"",IF(AND(Encodage!A9255&gt;=$G$2,Encodage!A9255&lt;=$H$2),Encodage!B9255,"")))</f>
        <v/>
      </c>
      <c r="B9255" s="62" t="str">
        <f>IF(A9255="","",IF(COUNTIF($A$2:B9254,Encodage!B9255)&gt;0,"",IF(AND(Encodage!B9255&gt;=$G$2,Encodage!A9255&lt;=$H$2),Encodage!C9255,"")))</f>
        <v/>
      </c>
      <c r="C9255" s="62"/>
      <c r="D9255" s="61"/>
      <c r="E9255" s="61"/>
      <c r="F9255" s="61"/>
      <c r="G9255" s="61"/>
      <c r="H9255" s="61"/>
      <c r="I9255" s="61"/>
      <c r="J9255" s="61"/>
      <c r="K9255" s="61"/>
    </row>
    <row r="9256" spans="1:11">
      <c r="A9256" s="62" t="str">
        <f>IF(Encodage!A9256="","",IF(COUNTIF($A$2:A9255,Encodage!A9256),"",IF(AND(Encodage!A9256&gt;=$G$2,Encodage!A9256&lt;=$H$2),Encodage!B9256,"")))</f>
        <v/>
      </c>
      <c r="B9256" s="62" t="str">
        <f>IF(A9256="","",IF(COUNTIF($A$2:B9255,Encodage!B9256)&gt;0,"",IF(AND(Encodage!B9256&gt;=$G$2,Encodage!A9256&lt;=$H$2),Encodage!C9256,"")))</f>
        <v/>
      </c>
      <c r="C9256" s="62"/>
      <c r="D9256" s="61"/>
      <c r="E9256" s="61"/>
      <c r="F9256" s="61"/>
      <c r="G9256" s="61"/>
      <c r="H9256" s="61"/>
      <c r="I9256" s="61"/>
      <c r="J9256" s="61"/>
      <c r="K9256" s="61"/>
    </row>
    <row r="9257" spans="1:11">
      <c r="A9257" s="62" t="str">
        <f>IF(Encodage!A9257="","",IF(COUNTIF($A$2:A9256,Encodage!A9257),"",IF(AND(Encodage!A9257&gt;=$G$2,Encodage!A9257&lt;=$H$2),Encodage!B9257,"")))</f>
        <v/>
      </c>
      <c r="B9257" s="62" t="str">
        <f>IF(A9257="","",IF(COUNTIF($A$2:B9256,Encodage!B9257)&gt;0,"",IF(AND(Encodage!B9257&gt;=$G$2,Encodage!A9257&lt;=$H$2),Encodage!C9257,"")))</f>
        <v/>
      </c>
      <c r="C9257" s="62"/>
      <c r="D9257" s="61"/>
      <c r="E9257" s="61"/>
      <c r="F9257" s="61"/>
      <c r="G9257" s="61"/>
      <c r="H9257" s="61"/>
      <c r="I9257" s="61"/>
      <c r="J9257" s="61"/>
      <c r="K9257" s="61"/>
    </row>
    <row r="9258" spans="1:11">
      <c r="A9258" s="62" t="str">
        <f>IF(Encodage!A9258="","",IF(COUNTIF($A$2:A9257,Encodage!A9258),"",IF(AND(Encodage!A9258&gt;=$G$2,Encodage!A9258&lt;=$H$2),Encodage!B9258,"")))</f>
        <v/>
      </c>
      <c r="B9258" s="62" t="str">
        <f>IF(A9258="","",IF(COUNTIF($A$2:B9257,Encodage!B9258)&gt;0,"",IF(AND(Encodage!B9258&gt;=$G$2,Encodage!A9258&lt;=$H$2),Encodage!C9258,"")))</f>
        <v/>
      </c>
      <c r="C9258" s="62"/>
      <c r="D9258" s="61"/>
      <c r="E9258" s="61"/>
      <c r="F9258" s="61"/>
      <c r="G9258" s="61"/>
      <c r="H9258" s="61"/>
      <c r="I9258" s="61"/>
      <c r="J9258" s="61"/>
      <c r="K9258" s="61"/>
    </row>
    <row r="9259" spans="1:11">
      <c r="A9259" s="62" t="str">
        <f>IF(Encodage!A9259="","",IF(COUNTIF($A$2:A9258,Encodage!A9259),"",IF(AND(Encodage!A9259&gt;=$G$2,Encodage!A9259&lt;=$H$2),Encodage!B9259,"")))</f>
        <v/>
      </c>
      <c r="B9259" s="62" t="str">
        <f>IF(A9259="","",IF(COUNTIF($A$2:B9258,Encodage!B9259)&gt;0,"",IF(AND(Encodage!B9259&gt;=$G$2,Encodage!A9259&lt;=$H$2),Encodage!C9259,"")))</f>
        <v/>
      </c>
      <c r="C9259" s="62"/>
      <c r="D9259" s="61"/>
      <c r="E9259" s="61"/>
      <c r="F9259" s="61"/>
      <c r="G9259" s="61"/>
      <c r="H9259" s="61"/>
      <c r="I9259" s="61"/>
      <c r="J9259" s="61"/>
      <c r="K9259" s="61"/>
    </row>
    <row r="9260" spans="1:11">
      <c r="A9260" s="62" t="str">
        <f>IF(Encodage!A9260="","",IF(COUNTIF($A$2:A9259,Encodage!A9260),"",IF(AND(Encodage!A9260&gt;=$G$2,Encodage!A9260&lt;=$H$2),Encodage!B9260,"")))</f>
        <v/>
      </c>
      <c r="B9260" s="62" t="str">
        <f>IF(A9260="","",IF(COUNTIF($A$2:B9259,Encodage!B9260)&gt;0,"",IF(AND(Encodage!B9260&gt;=$G$2,Encodage!A9260&lt;=$H$2),Encodage!C9260,"")))</f>
        <v/>
      </c>
      <c r="C9260" s="62"/>
      <c r="D9260" s="61"/>
      <c r="E9260" s="61"/>
      <c r="F9260" s="61"/>
      <c r="G9260" s="61"/>
      <c r="H9260" s="61"/>
      <c r="I9260" s="61"/>
      <c r="J9260" s="61"/>
      <c r="K9260" s="61"/>
    </row>
    <row r="9261" spans="1:11">
      <c r="A9261" s="62" t="str">
        <f>IF(Encodage!A9261="","",IF(COUNTIF($A$2:A9260,Encodage!A9261),"",IF(AND(Encodage!A9261&gt;=$G$2,Encodage!A9261&lt;=$H$2),Encodage!B9261,"")))</f>
        <v/>
      </c>
      <c r="B9261" s="62" t="str">
        <f>IF(A9261="","",IF(COUNTIF($A$2:B9260,Encodage!B9261)&gt;0,"",IF(AND(Encodage!B9261&gt;=$G$2,Encodage!A9261&lt;=$H$2),Encodage!C9261,"")))</f>
        <v/>
      </c>
      <c r="C9261" s="62"/>
      <c r="D9261" s="61"/>
      <c r="E9261" s="61"/>
      <c r="F9261" s="61"/>
      <c r="G9261" s="61"/>
      <c r="H9261" s="61"/>
      <c r="I9261" s="61"/>
      <c r="J9261" s="61"/>
      <c r="K9261" s="61"/>
    </row>
    <row r="9262" spans="1:11">
      <c r="A9262" s="62" t="str">
        <f>IF(Encodage!A9262="","",IF(COUNTIF($A$2:A9261,Encodage!A9262),"",IF(AND(Encodage!A9262&gt;=$G$2,Encodage!A9262&lt;=$H$2),Encodage!B9262,"")))</f>
        <v/>
      </c>
      <c r="B9262" s="62" t="str">
        <f>IF(A9262="","",IF(COUNTIF($A$2:B9261,Encodage!B9262)&gt;0,"",IF(AND(Encodage!B9262&gt;=$G$2,Encodage!A9262&lt;=$H$2),Encodage!C9262,"")))</f>
        <v/>
      </c>
      <c r="C9262" s="62"/>
      <c r="D9262" s="61"/>
      <c r="E9262" s="61"/>
      <c r="F9262" s="61"/>
      <c r="G9262" s="61"/>
      <c r="H9262" s="61"/>
      <c r="I9262" s="61"/>
      <c r="J9262" s="61"/>
      <c r="K9262" s="61"/>
    </row>
    <row r="9263" spans="1:11">
      <c r="A9263" s="62" t="str">
        <f>IF(Encodage!A9263="","",IF(COUNTIF($A$2:A9262,Encodage!A9263),"",IF(AND(Encodage!A9263&gt;=$G$2,Encodage!A9263&lt;=$H$2),Encodage!B9263,"")))</f>
        <v/>
      </c>
      <c r="B9263" s="62" t="str">
        <f>IF(A9263="","",IF(COUNTIF($A$2:B9262,Encodage!B9263)&gt;0,"",IF(AND(Encodage!B9263&gt;=$G$2,Encodage!A9263&lt;=$H$2),Encodage!C9263,"")))</f>
        <v/>
      </c>
      <c r="C9263" s="62"/>
      <c r="D9263" s="61"/>
      <c r="E9263" s="61"/>
      <c r="F9263" s="61"/>
      <c r="G9263" s="61"/>
      <c r="H9263" s="61"/>
      <c r="I9263" s="61"/>
      <c r="J9263" s="61"/>
      <c r="K9263" s="61"/>
    </row>
    <row r="9264" spans="1:11">
      <c r="A9264" s="62" t="str">
        <f>IF(Encodage!A9264="","",IF(COUNTIF($A$2:A9263,Encodage!A9264),"",IF(AND(Encodage!A9264&gt;=$G$2,Encodage!A9264&lt;=$H$2),Encodage!B9264,"")))</f>
        <v/>
      </c>
      <c r="B9264" s="62" t="str">
        <f>IF(A9264="","",IF(COUNTIF($A$2:B9263,Encodage!B9264)&gt;0,"",IF(AND(Encodage!B9264&gt;=$G$2,Encodage!A9264&lt;=$H$2),Encodage!C9264,"")))</f>
        <v/>
      </c>
      <c r="C9264" s="62"/>
      <c r="D9264" s="61"/>
      <c r="E9264" s="61"/>
      <c r="F9264" s="61"/>
      <c r="G9264" s="61"/>
      <c r="H9264" s="61"/>
      <c r="I9264" s="61"/>
      <c r="J9264" s="61"/>
      <c r="K9264" s="61"/>
    </row>
    <row r="9265" spans="1:11">
      <c r="A9265" s="62" t="str">
        <f>IF(Encodage!A9265="","",IF(COUNTIF($A$2:A9264,Encodage!A9265),"",IF(AND(Encodage!A9265&gt;=$G$2,Encodage!A9265&lt;=$H$2),Encodage!B9265,"")))</f>
        <v/>
      </c>
      <c r="B9265" s="62" t="str">
        <f>IF(A9265="","",IF(COUNTIF($A$2:B9264,Encodage!B9265)&gt;0,"",IF(AND(Encodage!B9265&gt;=$G$2,Encodage!A9265&lt;=$H$2),Encodage!C9265,"")))</f>
        <v/>
      </c>
      <c r="C9265" s="62"/>
      <c r="D9265" s="61"/>
      <c r="E9265" s="61"/>
      <c r="F9265" s="61"/>
      <c r="G9265" s="61"/>
      <c r="H9265" s="61"/>
      <c r="I9265" s="61"/>
      <c r="J9265" s="61"/>
      <c r="K9265" s="61"/>
    </row>
    <row r="9266" spans="1:11">
      <c r="A9266" s="62" t="str">
        <f>IF(Encodage!A9266="","",IF(COUNTIF($A$2:A9265,Encodage!A9266),"",IF(AND(Encodage!A9266&gt;=$G$2,Encodage!A9266&lt;=$H$2),Encodage!B9266,"")))</f>
        <v/>
      </c>
      <c r="B9266" s="62" t="str">
        <f>IF(A9266="","",IF(COUNTIF($A$2:B9265,Encodage!B9266)&gt;0,"",IF(AND(Encodage!B9266&gt;=$G$2,Encodage!A9266&lt;=$H$2),Encodage!C9266,"")))</f>
        <v/>
      </c>
      <c r="C9266" s="62"/>
      <c r="D9266" s="61"/>
      <c r="E9266" s="61"/>
      <c r="F9266" s="61"/>
      <c r="G9266" s="61"/>
      <c r="H9266" s="61"/>
      <c r="I9266" s="61"/>
      <c r="J9266" s="61"/>
      <c r="K9266" s="61"/>
    </row>
    <row r="9267" spans="1:11">
      <c r="A9267" s="62" t="str">
        <f>IF(Encodage!A9267="","",IF(COUNTIF($A$2:A9266,Encodage!A9267),"",IF(AND(Encodage!A9267&gt;=$G$2,Encodage!A9267&lt;=$H$2),Encodage!B9267,"")))</f>
        <v/>
      </c>
      <c r="B9267" s="62" t="str">
        <f>IF(A9267="","",IF(COUNTIF($A$2:B9266,Encodage!B9267)&gt;0,"",IF(AND(Encodage!B9267&gt;=$G$2,Encodage!A9267&lt;=$H$2),Encodage!C9267,"")))</f>
        <v/>
      </c>
      <c r="C9267" s="62"/>
      <c r="D9267" s="61"/>
      <c r="E9267" s="61"/>
      <c r="F9267" s="61"/>
      <c r="G9267" s="61"/>
      <c r="H9267" s="61"/>
      <c r="I9267" s="61"/>
      <c r="J9267" s="61"/>
      <c r="K9267" s="61"/>
    </row>
    <row r="9268" spans="1:11">
      <c r="A9268" s="62" t="str">
        <f>IF(Encodage!A9268="","",IF(COUNTIF($A$2:A9267,Encodage!A9268),"",IF(AND(Encodage!A9268&gt;=$G$2,Encodage!A9268&lt;=$H$2),Encodage!B9268,"")))</f>
        <v/>
      </c>
      <c r="B9268" s="62" t="str">
        <f>IF(A9268="","",IF(COUNTIF($A$2:B9267,Encodage!B9268)&gt;0,"",IF(AND(Encodage!B9268&gt;=$G$2,Encodage!A9268&lt;=$H$2),Encodage!C9268,"")))</f>
        <v/>
      </c>
      <c r="C9268" s="62"/>
      <c r="D9268" s="61"/>
      <c r="E9268" s="61"/>
      <c r="F9268" s="61"/>
      <c r="G9268" s="61"/>
      <c r="H9268" s="61"/>
      <c r="I9268" s="61"/>
      <c r="J9268" s="61"/>
      <c r="K9268" s="61"/>
    </row>
    <row r="9269" spans="1:11">
      <c r="A9269" s="62" t="str">
        <f>IF(Encodage!A9269="","",IF(COUNTIF($A$2:A9268,Encodage!A9269),"",IF(AND(Encodage!A9269&gt;=$G$2,Encodage!A9269&lt;=$H$2),Encodage!B9269,"")))</f>
        <v/>
      </c>
      <c r="B9269" s="62" t="str">
        <f>IF(A9269="","",IF(COUNTIF($A$2:B9268,Encodage!B9269)&gt;0,"",IF(AND(Encodage!B9269&gt;=$G$2,Encodage!A9269&lt;=$H$2),Encodage!C9269,"")))</f>
        <v/>
      </c>
      <c r="C9269" s="62"/>
      <c r="D9269" s="61"/>
      <c r="E9269" s="61"/>
      <c r="F9269" s="61"/>
      <c r="G9269" s="61"/>
      <c r="H9269" s="61"/>
      <c r="I9269" s="61"/>
      <c r="J9269" s="61"/>
      <c r="K9269" s="61"/>
    </row>
    <row r="9270" spans="1:11">
      <c r="A9270" s="62" t="str">
        <f>IF(Encodage!A9270="","",IF(COUNTIF($A$2:A9269,Encodage!A9270),"",IF(AND(Encodage!A9270&gt;=$G$2,Encodage!A9270&lt;=$H$2),Encodage!B9270,"")))</f>
        <v/>
      </c>
      <c r="B9270" s="62" t="str">
        <f>IF(A9270="","",IF(COUNTIF($A$2:B9269,Encodage!B9270)&gt;0,"",IF(AND(Encodage!B9270&gt;=$G$2,Encodage!A9270&lt;=$H$2),Encodage!C9270,"")))</f>
        <v/>
      </c>
      <c r="C9270" s="62"/>
      <c r="D9270" s="61"/>
      <c r="E9270" s="61"/>
      <c r="F9270" s="61"/>
      <c r="G9270" s="61"/>
      <c r="H9270" s="61"/>
      <c r="I9270" s="61"/>
      <c r="J9270" s="61"/>
      <c r="K9270" s="61"/>
    </row>
    <row r="9271" spans="1:11">
      <c r="A9271" s="62" t="str">
        <f>IF(Encodage!A9271="","",IF(COUNTIF($A$2:A9270,Encodage!A9271),"",IF(AND(Encodage!A9271&gt;=$G$2,Encodage!A9271&lt;=$H$2),Encodage!B9271,"")))</f>
        <v/>
      </c>
      <c r="B9271" s="62" t="str">
        <f>IF(A9271="","",IF(COUNTIF($A$2:B9270,Encodage!B9271)&gt;0,"",IF(AND(Encodage!B9271&gt;=$G$2,Encodage!A9271&lt;=$H$2),Encodage!C9271,"")))</f>
        <v/>
      </c>
      <c r="C9271" s="62"/>
      <c r="D9271" s="61"/>
      <c r="E9271" s="61"/>
      <c r="F9271" s="61"/>
      <c r="G9271" s="61"/>
      <c r="H9271" s="61"/>
      <c r="I9271" s="61"/>
      <c r="J9271" s="61"/>
      <c r="K9271" s="61"/>
    </row>
    <row r="9272" spans="1:11">
      <c r="A9272" s="62" t="str">
        <f>IF(Encodage!A9272="","",IF(COUNTIF($A$2:A9271,Encodage!A9272),"",IF(AND(Encodage!A9272&gt;=$G$2,Encodage!A9272&lt;=$H$2),Encodage!B9272,"")))</f>
        <v/>
      </c>
      <c r="B9272" s="62" t="str">
        <f>IF(A9272="","",IF(COUNTIF($A$2:B9271,Encodage!B9272)&gt;0,"",IF(AND(Encodage!B9272&gt;=$G$2,Encodage!A9272&lt;=$H$2),Encodage!C9272,"")))</f>
        <v/>
      </c>
      <c r="C9272" s="62"/>
      <c r="D9272" s="61"/>
      <c r="E9272" s="61"/>
      <c r="F9272" s="61"/>
      <c r="G9272" s="61"/>
      <c r="H9272" s="61"/>
      <c r="I9272" s="61"/>
      <c r="J9272" s="61"/>
      <c r="K9272" s="61"/>
    </row>
    <row r="9273" spans="1:11">
      <c r="A9273" s="62" t="str">
        <f>IF(Encodage!A9273="","",IF(COUNTIF($A$2:A9272,Encodage!A9273),"",IF(AND(Encodage!A9273&gt;=$G$2,Encodage!A9273&lt;=$H$2),Encodage!B9273,"")))</f>
        <v/>
      </c>
      <c r="B9273" s="62" t="str">
        <f>IF(A9273="","",IF(COUNTIF($A$2:B9272,Encodage!B9273)&gt;0,"",IF(AND(Encodage!B9273&gt;=$G$2,Encodage!A9273&lt;=$H$2),Encodage!C9273,"")))</f>
        <v/>
      </c>
      <c r="C9273" s="62"/>
      <c r="D9273" s="61"/>
      <c r="E9273" s="61"/>
      <c r="F9273" s="61"/>
      <c r="G9273" s="61"/>
      <c r="H9273" s="61"/>
      <c r="I9273" s="61"/>
      <c r="J9273" s="61"/>
      <c r="K9273" s="61"/>
    </row>
    <row r="9274" spans="1:11">
      <c r="A9274" s="62" t="str">
        <f>IF(Encodage!A9274="","",IF(COUNTIF($A$2:A9273,Encodage!A9274),"",IF(AND(Encodage!A9274&gt;=$G$2,Encodage!A9274&lt;=$H$2),Encodage!B9274,"")))</f>
        <v/>
      </c>
      <c r="B9274" s="62" t="str">
        <f>IF(A9274="","",IF(COUNTIF($A$2:B9273,Encodage!B9274)&gt;0,"",IF(AND(Encodage!B9274&gt;=$G$2,Encodage!A9274&lt;=$H$2),Encodage!C9274,"")))</f>
        <v/>
      </c>
      <c r="C9274" s="62"/>
      <c r="D9274" s="61"/>
      <c r="E9274" s="61"/>
      <c r="F9274" s="61"/>
      <c r="G9274" s="61"/>
      <c r="H9274" s="61"/>
      <c r="I9274" s="61"/>
      <c r="J9274" s="61"/>
      <c r="K9274" s="61"/>
    </row>
    <row r="9275" spans="1:11">
      <c r="A9275" s="62" t="str">
        <f>IF(Encodage!A9275="","",IF(COUNTIF($A$2:A9274,Encodage!A9275),"",IF(AND(Encodage!A9275&gt;=$G$2,Encodage!A9275&lt;=$H$2),Encodage!B9275,"")))</f>
        <v/>
      </c>
      <c r="B9275" s="62" t="str">
        <f>IF(A9275="","",IF(COUNTIF($A$2:B9274,Encodage!B9275)&gt;0,"",IF(AND(Encodage!B9275&gt;=$G$2,Encodage!A9275&lt;=$H$2),Encodage!C9275,"")))</f>
        <v/>
      </c>
      <c r="C9275" s="62"/>
      <c r="D9275" s="61"/>
      <c r="E9275" s="61"/>
      <c r="F9275" s="61"/>
      <c r="G9275" s="61"/>
      <c r="H9275" s="61"/>
      <c r="I9275" s="61"/>
      <c r="J9275" s="61"/>
      <c r="K9275" s="61"/>
    </row>
    <row r="9276" spans="1:11">
      <c r="A9276" s="62" t="str">
        <f>IF(Encodage!A9276="","",IF(COUNTIF($A$2:A9275,Encodage!A9276),"",IF(AND(Encodage!A9276&gt;=$G$2,Encodage!A9276&lt;=$H$2),Encodage!B9276,"")))</f>
        <v/>
      </c>
      <c r="B9276" s="62" t="str">
        <f>IF(A9276="","",IF(COUNTIF($A$2:B9275,Encodage!B9276)&gt;0,"",IF(AND(Encodage!B9276&gt;=$G$2,Encodage!A9276&lt;=$H$2),Encodage!C9276,"")))</f>
        <v/>
      </c>
      <c r="C9276" s="62"/>
      <c r="D9276" s="61"/>
      <c r="E9276" s="61"/>
      <c r="F9276" s="61"/>
      <c r="G9276" s="61"/>
      <c r="H9276" s="61"/>
      <c r="I9276" s="61"/>
      <c r="J9276" s="61"/>
      <c r="K9276" s="61"/>
    </row>
    <row r="9277" spans="1:11">
      <c r="A9277" s="62" t="str">
        <f>IF(Encodage!A9277="","",IF(COUNTIF($A$2:A9276,Encodage!A9277),"",IF(AND(Encodage!A9277&gt;=$G$2,Encodage!A9277&lt;=$H$2),Encodage!B9277,"")))</f>
        <v/>
      </c>
      <c r="B9277" s="62" t="str">
        <f>IF(A9277="","",IF(COUNTIF($A$2:B9276,Encodage!B9277)&gt;0,"",IF(AND(Encodage!B9277&gt;=$G$2,Encodage!A9277&lt;=$H$2),Encodage!C9277,"")))</f>
        <v/>
      </c>
      <c r="C9277" s="62"/>
      <c r="D9277" s="61"/>
      <c r="E9277" s="61"/>
      <c r="F9277" s="61"/>
      <c r="G9277" s="61"/>
      <c r="H9277" s="61"/>
      <c r="I9277" s="61"/>
      <c r="J9277" s="61"/>
      <c r="K9277" s="61"/>
    </row>
    <row r="9278" spans="1:11">
      <c r="A9278" s="62" t="str">
        <f>IF(Encodage!A9278="","",IF(COUNTIF($A$2:A9277,Encodage!A9278),"",IF(AND(Encodage!A9278&gt;=$G$2,Encodage!A9278&lt;=$H$2),Encodage!B9278,"")))</f>
        <v/>
      </c>
      <c r="B9278" s="62" t="str">
        <f>IF(A9278="","",IF(COUNTIF($A$2:B9277,Encodage!B9278)&gt;0,"",IF(AND(Encodage!B9278&gt;=$G$2,Encodage!A9278&lt;=$H$2),Encodage!C9278,"")))</f>
        <v/>
      </c>
      <c r="C9278" s="62"/>
      <c r="D9278" s="61"/>
      <c r="E9278" s="61"/>
      <c r="F9278" s="61"/>
      <c r="G9278" s="61"/>
      <c r="H9278" s="61"/>
      <c r="I9278" s="61"/>
      <c r="J9278" s="61"/>
      <c r="K9278" s="61"/>
    </row>
    <row r="9279" spans="1:11">
      <c r="A9279" s="62" t="str">
        <f>IF(Encodage!A9279="","",IF(COUNTIF($A$2:A9278,Encodage!A9279),"",IF(AND(Encodage!A9279&gt;=$G$2,Encodage!A9279&lt;=$H$2),Encodage!B9279,"")))</f>
        <v/>
      </c>
      <c r="B9279" s="62" t="str">
        <f>IF(A9279="","",IF(COUNTIF($A$2:B9278,Encodage!B9279)&gt;0,"",IF(AND(Encodage!B9279&gt;=$G$2,Encodage!A9279&lt;=$H$2),Encodage!C9279,"")))</f>
        <v/>
      </c>
      <c r="C9279" s="62"/>
      <c r="D9279" s="61"/>
      <c r="E9279" s="61"/>
      <c r="F9279" s="61"/>
      <c r="G9279" s="61"/>
      <c r="H9279" s="61"/>
      <c r="I9279" s="61"/>
      <c r="J9279" s="61"/>
      <c r="K9279" s="61"/>
    </row>
    <row r="9280" spans="1:11">
      <c r="A9280" s="62" t="str">
        <f>IF(Encodage!A9280="","",IF(COUNTIF($A$2:A9279,Encodage!A9280),"",IF(AND(Encodage!A9280&gt;=$G$2,Encodage!A9280&lt;=$H$2),Encodage!B9280,"")))</f>
        <v/>
      </c>
      <c r="B9280" s="62" t="str">
        <f>IF(A9280="","",IF(COUNTIF($A$2:B9279,Encodage!B9280)&gt;0,"",IF(AND(Encodage!B9280&gt;=$G$2,Encodage!A9280&lt;=$H$2),Encodage!C9280,"")))</f>
        <v/>
      </c>
      <c r="C9280" s="62"/>
      <c r="D9280" s="61"/>
      <c r="E9280" s="61"/>
      <c r="F9280" s="61"/>
      <c r="G9280" s="61"/>
      <c r="H9280" s="61"/>
      <c r="I9280" s="61"/>
      <c r="J9280" s="61"/>
      <c r="K9280" s="61"/>
    </row>
    <row r="9281" spans="1:11">
      <c r="A9281" s="62" t="str">
        <f>IF(Encodage!A9281="","",IF(COUNTIF($A$2:A9280,Encodage!A9281),"",IF(AND(Encodage!A9281&gt;=$G$2,Encodage!A9281&lt;=$H$2),Encodage!B9281,"")))</f>
        <v/>
      </c>
      <c r="B9281" s="62" t="str">
        <f>IF(A9281="","",IF(COUNTIF($A$2:B9280,Encodage!B9281)&gt;0,"",IF(AND(Encodage!B9281&gt;=$G$2,Encodage!A9281&lt;=$H$2),Encodage!C9281,"")))</f>
        <v/>
      </c>
      <c r="C9281" s="62"/>
      <c r="D9281" s="61"/>
      <c r="E9281" s="61"/>
      <c r="F9281" s="61"/>
      <c r="G9281" s="61"/>
      <c r="H9281" s="61"/>
      <c r="I9281" s="61"/>
      <c r="J9281" s="61"/>
      <c r="K9281" s="61"/>
    </row>
    <row r="9282" spans="1:11">
      <c r="A9282" s="62" t="str">
        <f>IF(Encodage!A9282="","",IF(COUNTIF($A$2:A9281,Encodage!A9282),"",IF(AND(Encodage!A9282&gt;=$G$2,Encodage!A9282&lt;=$H$2),Encodage!B9282,"")))</f>
        <v/>
      </c>
      <c r="B9282" s="62" t="str">
        <f>IF(A9282="","",IF(COUNTIF($A$2:B9281,Encodage!B9282)&gt;0,"",IF(AND(Encodage!B9282&gt;=$G$2,Encodage!A9282&lt;=$H$2),Encodage!C9282,"")))</f>
        <v/>
      </c>
      <c r="C9282" s="62"/>
      <c r="D9282" s="61"/>
      <c r="E9282" s="61"/>
      <c r="F9282" s="61"/>
      <c r="G9282" s="61"/>
      <c r="H9282" s="61"/>
      <c r="I9282" s="61"/>
      <c r="J9282" s="61"/>
      <c r="K9282" s="61"/>
    </row>
    <row r="9283" spans="1:11">
      <c r="A9283" s="62" t="str">
        <f>IF(Encodage!A9283="","",IF(COUNTIF($A$2:A9282,Encodage!A9283),"",IF(AND(Encodage!A9283&gt;=$G$2,Encodage!A9283&lt;=$H$2),Encodage!B9283,"")))</f>
        <v/>
      </c>
      <c r="B9283" s="62" t="str">
        <f>IF(A9283="","",IF(COUNTIF($A$2:B9282,Encodage!B9283)&gt;0,"",IF(AND(Encodage!B9283&gt;=$G$2,Encodage!A9283&lt;=$H$2),Encodage!C9283,"")))</f>
        <v/>
      </c>
      <c r="C9283" s="62"/>
      <c r="D9283" s="61"/>
      <c r="E9283" s="61"/>
      <c r="F9283" s="61"/>
      <c r="G9283" s="61"/>
      <c r="H9283" s="61"/>
      <c r="I9283" s="61"/>
      <c r="J9283" s="61"/>
      <c r="K9283" s="61"/>
    </row>
    <row r="9284" spans="1:11">
      <c r="A9284" s="62" t="str">
        <f>IF(Encodage!A9284="","",IF(COUNTIF($A$2:A9283,Encodage!A9284),"",IF(AND(Encodage!A9284&gt;=$G$2,Encodage!A9284&lt;=$H$2),Encodage!B9284,"")))</f>
        <v/>
      </c>
      <c r="B9284" s="62" t="str">
        <f>IF(A9284="","",IF(COUNTIF($A$2:B9283,Encodage!B9284)&gt;0,"",IF(AND(Encodage!B9284&gt;=$G$2,Encodage!A9284&lt;=$H$2),Encodage!C9284,"")))</f>
        <v/>
      </c>
      <c r="C9284" s="62"/>
      <c r="D9284" s="61"/>
      <c r="E9284" s="61"/>
      <c r="F9284" s="61"/>
      <c r="G9284" s="61"/>
      <c r="H9284" s="61"/>
      <c r="I9284" s="61"/>
      <c r="J9284" s="61"/>
      <c r="K9284" s="61"/>
    </row>
    <row r="9285" spans="1:11">
      <c r="A9285" s="62" t="str">
        <f>IF(Encodage!A9285="","",IF(COUNTIF($A$2:A9284,Encodage!A9285),"",IF(AND(Encodage!A9285&gt;=$G$2,Encodage!A9285&lt;=$H$2),Encodage!B9285,"")))</f>
        <v/>
      </c>
      <c r="B9285" s="62" t="str">
        <f>IF(A9285="","",IF(COUNTIF($A$2:B9284,Encodage!B9285)&gt;0,"",IF(AND(Encodage!B9285&gt;=$G$2,Encodage!A9285&lt;=$H$2),Encodage!C9285,"")))</f>
        <v/>
      </c>
      <c r="C9285" s="62"/>
      <c r="D9285" s="61"/>
      <c r="E9285" s="61"/>
      <c r="F9285" s="61"/>
      <c r="G9285" s="61"/>
      <c r="H9285" s="61"/>
      <c r="I9285" s="61"/>
      <c r="J9285" s="61"/>
      <c r="K9285" s="61"/>
    </row>
    <row r="9286" spans="1:11">
      <c r="A9286" s="62" t="str">
        <f>IF(Encodage!A9286="","",IF(COUNTIF($A$2:A9285,Encodage!A9286),"",IF(AND(Encodage!A9286&gt;=$G$2,Encodage!A9286&lt;=$H$2),Encodage!B9286,"")))</f>
        <v/>
      </c>
      <c r="B9286" s="62" t="str">
        <f>IF(A9286="","",IF(COUNTIF($A$2:B9285,Encodage!B9286)&gt;0,"",IF(AND(Encodage!B9286&gt;=$G$2,Encodage!A9286&lt;=$H$2),Encodage!C9286,"")))</f>
        <v/>
      </c>
      <c r="C9286" s="62"/>
      <c r="D9286" s="61"/>
      <c r="E9286" s="61"/>
      <c r="F9286" s="61"/>
      <c r="G9286" s="61"/>
      <c r="H9286" s="61"/>
      <c r="I9286" s="61"/>
      <c r="J9286" s="61"/>
      <c r="K9286" s="61"/>
    </row>
    <row r="9287" spans="1:11">
      <c r="A9287" s="62" t="str">
        <f>IF(Encodage!A9287="","",IF(COUNTIF($A$2:A9286,Encodage!A9287),"",IF(AND(Encodage!A9287&gt;=$G$2,Encodage!A9287&lt;=$H$2),Encodage!B9287,"")))</f>
        <v/>
      </c>
      <c r="B9287" s="62" t="str">
        <f>IF(A9287="","",IF(COUNTIF($A$2:B9286,Encodage!B9287)&gt;0,"",IF(AND(Encodage!B9287&gt;=$G$2,Encodage!A9287&lt;=$H$2),Encodage!C9287,"")))</f>
        <v/>
      </c>
      <c r="C9287" s="62"/>
      <c r="D9287" s="61"/>
      <c r="E9287" s="61"/>
      <c r="F9287" s="61"/>
      <c r="G9287" s="61"/>
      <c r="H9287" s="61"/>
      <c r="I9287" s="61"/>
      <c r="J9287" s="61"/>
      <c r="K9287" s="61"/>
    </row>
    <row r="9288" spans="1:11">
      <c r="A9288" s="62" t="str">
        <f>IF(Encodage!A9288="","",IF(COUNTIF($A$2:A9287,Encodage!A9288),"",IF(AND(Encodage!A9288&gt;=$G$2,Encodage!A9288&lt;=$H$2),Encodage!B9288,"")))</f>
        <v/>
      </c>
      <c r="B9288" s="62" t="str">
        <f>IF(A9288="","",IF(COUNTIF($A$2:B9287,Encodage!B9288)&gt;0,"",IF(AND(Encodage!B9288&gt;=$G$2,Encodage!A9288&lt;=$H$2),Encodage!C9288,"")))</f>
        <v/>
      </c>
      <c r="C9288" s="62"/>
      <c r="D9288" s="61"/>
      <c r="E9288" s="61"/>
      <c r="F9288" s="61"/>
      <c r="G9288" s="61"/>
      <c r="H9288" s="61"/>
      <c r="I9288" s="61"/>
      <c r="J9288" s="61"/>
      <c r="K9288" s="61"/>
    </row>
    <row r="9289" spans="1:11">
      <c r="A9289" s="62" t="str">
        <f>IF(Encodage!A9289="","",IF(COUNTIF($A$2:A9288,Encodage!A9289),"",IF(AND(Encodage!A9289&gt;=$G$2,Encodage!A9289&lt;=$H$2),Encodage!B9289,"")))</f>
        <v/>
      </c>
      <c r="B9289" s="62" t="str">
        <f>IF(A9289="","",IF(COUNTIF($A$2:B9288,Encodage!B9289)&gt;0,"",IF(AND(Encodage!B9289&gt;=$G$2,Encodage!A9289&lt;=$H$2),Encodage!C9289,"")))</f>
        <v/>
      </c>
      <c r="C9289" s="62"/>
      <c r="D9289" s="61"/>
      <c r="E9289" s="61"/>
      <c r="F9289" s="61"/>
      <c r="G9289" s="61"/>
      <c r="H9289" s="61"/>
      <c r="I9289" s="61"/>
      <c r="J9289" s="61"/>
      <c r="K9289" s="61"/>
    </row>
    <row r="9290" spans="1:11">
      <c r="A9290" s="62" t="str">
        <f>IF(Encodage!A9290="","",IF(COUNTIF($A$2:A9289,Encodage!A9290),"",IF(AND(Encodage!A9290&gt;=$G$2,Encodage!A9290&lt;=$H$2),Encodage!B9290,"")))</f>
        <v/>
      </c>
      <c r="B9290" s="62" t="str">
        <f>IF(A9290="","",IF(COUNTIF($A$2:B9289,Encodage!B9290)&gt;0,"",IF(AND(Encodage!B9290&gt;=$G$2,Encodage!A9290&lt;=$H$2),Encodage!C9290,"")))</f>
        <v/>
      </c>
      <c r="C9290" s="62"/>
      <c r="D9290" s="61"/>
      <c r="E9290" s="61"/>
      <c r="F9290" s="61"/>
      <c r="G9290" s="61"/>
      <c r="H9290" s="61"/>
      <c r="I9290" s="61"/>
      <c r="J9290" s="61"/>
      <c r="K9290" s="61"/>
    </row>
    <row r="9291" spans="1:11">
      <c r="A9291" s="62" t="str">
        <f>IF(Encodage!A9291="","",IF(COUNTIF($A$2:A9290,Encodage!A9291),"",IF(AND(Encodage!A9291&gt;=$G$2,Encodage!A9291&lt;=$H$2),Encodage!B9291,"")))</f>
        <v/>
      </c>
      <c r="B9291" s="62" t="str">
        <f>IF(A9291="","",IF(COUNTIF($A$2:B9290,Encodage!B9291)&gt;0,"",IF(AND(Encodage!B9291&gt;=$G$2,Encodage!A9291&lt;=$H$2),Encodage!C9291,"")))</f>
        <v/>
      </c>
      <c r="C9291" s="62"/>
      <c r="D9291" s="61"/>
      <c r="E9291" s="61"/>
      <c r="F9291" s="61"/>
      <c r="G9291" s="61"/>
      <c r="H9291" s="61"/>
      <c r="I9291" s="61"/>
      <c r="J9291" s="61"/>
      <c r="K9291" s="61"/>
    </row>
    <row r="9292" spans="1:11">
      <c r="A9292" s="62" t="str">
        <f>IF(Encodage!A9292="","",IF(COUNTIF($A$2:A9291,Encodage!A9292),"",IF(AND(Encodage!A9292&gt;=$G$2,Encodage!A9292&lt;=$H$2),Encodage!B9292,"")))</f>
        <v/>
      </c>
      <c r="B9292" s="62" t="str">
        <f>IF(A9292="","",IF(COUNTIF($A$2:B9291,Encodage!B9292)&gt;0,"",IF(AND(Encodage!B9292&gt;=$G$2,Encodage!A9292&lt;=$H$2),Encodage!C9292,"")))</f>
        <v/>
      </c>
      <c r="C9292" s="62"/>
      <c r="D9292" s="61"/>
      <c r="E9292" s="61"/>
      <c r="F9292" s="61"/>
      <c r="G9292" s="61"/>
      <c r="H9292" s="61"/>
      <c r="I9292" s="61"/>
      <c r="J9292" s="61"/>
      <c r="K9292" s="61"/>
    </row>
    <row r="9293" spans="1:11">
      <c r="A9293" s="62" t="str">
        <f>IF(Encodage!A9293="","",IF(COUNTIF($A$2:A9292,Encodage!A9293),"",IF(AND(Encodage!A9293&gt;=$G$2,Encodage!A9293&lt;=$H$2),Encodage!B9293,"")))</f>
        <v/>
      </c>
      <c r="B9293" s="62" t="str">
        <f>IF(A9293="","",IF(COUNTIF($A$2:B9292,Encodage!B9293)&gt;0,"",IF(AND(Encodage!B9293&gt;=$G$2,Encodage!A9293&lt;=$H$2),Encodage!C9293,"")))</f>
        <v/>
      </c>
      <c r="C9293" s="62"/>
      <c r="D9293" s="61"/>
      <c r="E9293" s="61"/>
      <c r="F9293" s="61"/>
      <c r="G9293" s="61"/>
      <c r="H9293" s="61"/>
      <c r="I9293" s="61"/>
      <c r="J9293" s="61"/>
      <c r="K9293" s="61"/>
    </row>
    <row r="9294" spans="1:11">
      <c r="A9294" s="62" t="str">
        <f>IF(Encodage!A9294="","",IF(COUNTIF($A$2:A9293,Encodage!A9294),"",IF(AND(Encodage!A9294&gt;=$G$2,Encodage!A9294&lt;=$H$2),Encodage!B9294,"")))</f>
        <v/>
      </c>
      <c r="B9294" s="62" t="str">
        <f>IF(A9294="","",IF(COUNTIF($A$2:B9293,Encodage!B9294)&gt;0,"",IF(AND(Encodage!B9294&gt;=$G$2,Encodage!A9294&lt;=$H$2),Encodage!C9294,"")))</f>
        <v/>
      </c>
      <c r="C9294" s="62"/>
      <c r="D9294" s="61"/>
      <c r="E9294" s="61"/>
      <c r="F9294" s="61"/>
      <c r="G9294" s="61"/>
      <c r="H9294" s="61"/>
      <c r="I9294" s="61"/>
      <c r="J9294" s="61"/>
      <c r="K9294" s="61"/>
    </row>
    <row r="9295" spans="1:11">
      <c r="A9295" s="62" t="str">
        <f>IF(Encodage!A9295="","",IF(COUNTIF($A$2:A9294,Encodage!A9295),"",IF(AND(Encodage!A9295&gt;=$G$2,Encodage!A9295&lt;=$H$2),Encodage!B9295,"")))</f>
        <v/>
      </c>
      <c r="B9295" s="62" t="str">
        <f>IF(A9295="","",IF(COUNTIF($A$2:B9294,Encodage!B9295)&gt;0,"",IF(AND(Encodage!B9295&gt;=$G$2,Encodage!A9295&lt;=$H$2),Encodage!C9295,"")))</f>
        <v/>
      </c>
      <c r="C9295" s="62"/>
      <c r="D9295" s="61"/>
      <c r="E9295" s="61"/>
      <c r="F9295" s="61"/>
      <c r="G9295" s="61"/>
      <c r="H9295" s="61"/>
      <c r="I9295" s="61"/>
      <c r="J9295" s="61"/>
      <c r="K9295" s="61"/>
    </row>
    <row r="9296" spans="1:11">
      <c r="A9296" s="62" t="str">
        <f>IF(Encodage!A9296="","",IF(COUNTIF($A$2:A9295,Encodage!A9296),"",IF(AND(Encodage!A9296&gt;=$G$2,Encodage!A9296&lt;=$H$2),Encodage!B9296,"")))</f>
        <v/>
      </c>
      <c r="B9296" s="62" t="str">
        <f>IF(A9296="","",IF(COUNTIF($A$2:B9295,Encodage!B9296)&gt;0,"",IF(AND(Encodage!B9296&gt;=$G$2,Encodage!A9296&lt;=$H$2),Encodage!C9296,"")))</f>
        <v/>
      </c>
      <c r="C9296" s="62"/>
      <c r="D9296" s="61"/>
      <c r="E9296" s="61"/>
      <c r="F9296" s="61"/>
      <c r="G9296" s="61"/>
      <c r="H9296" s="61"/>
      <c r="I9296" s="61"/>
      <c r="J9296" s="61"/>
      <c r="K9296" s="61"/>
    </row>
    <row r="9297" spans="1:11">
      <c r="A9297" s="62" t="str">
        <f>IF(Encodage!A9297="","",IF(COUNTIF($A$2:A9296,Encodage!A9297),"",IF(AND(Encodage!A9297&gt;=$G$2,Encodage!A9297&lt;=$H$2),Encodage!B9297,"")))</f>
        <v/>
      </c>
      <c r="B9297" s="62" t="str">
        <f>IF(A9297="","",IF(COUNTIF($A$2:B9296,Encodage!B9297)&gt;0,"",IF(AND(Encodage!B9297&gt;=$G$2,Encodage!A9297&lt;=$H$2),Encodage!C9297,"")))</f>
        <v/>
      </c>
      <c r="C9297" s="62"/>
      <c r="D9297" s="61"/>
      <c r="E9297" s="61"/>
      <c r="F9297" s="61"/>
      <c r="G9297" s="61"/>
      <c r="H9297" s="61"/>
      <c r="I9297" s="61"/>
      <c r="J9297" s="61"/>
      <c r="K9297" s="61"/>
    </row>
    <row r="9298" spans="1:11">
      <c r="A9298" s="62" t="str">
        <f>IF(Encodage!A9298="","",IF(COUNTIF($A$2:A9297,Encodage!A9298),"",IF(AND(Encodage!A9298&gt;=$G$2,Encodage!A9298&lt;=$H$2),Encodage!B9298,"")))</f>
        <v/>
      </c>
      <c r="B9298" s="62" t="str">
        <f>IF(A9298="","",IF(COUNTIF($A$2:B9297,Encodage!B9298)&gt;0,"",IF(AND(Encodage!B9298&gt;=$G$2,Encodage!A9298&lt;=$H$2),Encodage!C9298,"")))</f>
        <v/>
      </c>
      <c r="C9298" s="62"/>
      <c r="D9298" s="61"/>
      <c r="E9298" s="61"/>
      <c r="F9298" s="61"/>
      <c r="G9298" s="61"/>
      <c r="H9298" s="61"/>
      <c r="I9298" s="61"/>
      <c r="J9298" s="61"/>
      <c r="K9298" s="61"/>
    </row>
    <row r="9299" spans="1:11">
      <c r="A9299" s="62" t="str">
        <f>IF(Encodage!A9299="","",IF(COUNTIF($A$2:A9298,Encodage!A9299),"",IF(AND(Encodage!A9299&gt;=$G$2,Encodage!A9299&lt;=$H$2),Encodage!B9299,"")))</f>
        <v/>
      </c>
      <c r="B9299" s="62" t="str">
        <f>IF(A9299="","",IF(COUNTIF($A$2:B9298,Encodage!B9299)&gt;0,"",IF(AND(Encodage!B9299&gt;=$G$2,Encodage!A9299&lt;=$H$2),Encodage!C9299,"")))</f>
        <v/>
      </c>
      <c r="C9299" s="62"/>
      <c r="D9299" s="61"/>
      <c r="E9299" s="61"/>
      <c r="F9299" s="61"/>
      <c r="G9299" s="61"/>
      <c r="H9299" s="61"/>
      <c r="I9299" s="61"/>
      <c r="J9299" s="61"/>
      <c r="K9299" s="61"/>
    </row>
    <row r="9300" spans="1:11">
      <c r="A9300" s="62" t="str">
        <f>IF(Encodage!A9300="","",IF(COUNTIF($A$2:A9299,Encodage!A9300),"",IF(AND(Encodage!A9300&gt;=$G$2,Encodage!A9300&lt;=$H$2),Encodage!B9300,"")))</f>
        <v/>
      </c>
      <c r="B9300" s="62" t="str">
        <f>IF(A9300="","",IF(COUNTIF($A$2:B9299,Encodage!B9300)&gt;0,"",IF(AND(Encodage!B9300&gt;=$G$2,Encodage!A9300&lt;=$H$2),Encodage!C9300,"")))</f>
        <v/>
      </c>
      <c r="C9300" s="62"/>
      <c r="D9300" s="61"/>
      <c r="E9300" s="61"/>
      <c r="F9300" s="61"/>
      <c r="G9300" s="61"/>
      <c r="H9300" s="61"/>
      <c r="I9300" s="61"/>
      <c r="J9300" s="61"/>
      <c r="K9300" s="61"/>
    </row>
    <row r="9301" spans="1:11">
      <c r="A9301" s="62" t="str">
        <f>IF(Encodage!A9301="","",IF(COUNTIF($A$2:A9300,Encodage!A9301),"",IF(AND(Encodage!A9301&gt;=$G$2,Encodage!A9301&lt;=$H$2),Encodage!B9301,"")))</f>
        <v/>
      </c>
      <c r="B9301" s="62" t="str">
        <f>IF(A9301="","",IF(COUNTIF($A$2:B9300,Encodage!B9301)&gt;0,"",IF(AND(Encodage!B9301&gt;=$G$2,Encodage!A9301&lt;=$H$2),Encodage!C9301,"")))</f>
        <v/>
      </c>
      <c r="C9301" s="62"/>
      <c r="D9301" s="61"/>
      <c r="E9301" s="61"/>
      <c r="F9301" s="61"/>
      <c r="G9301" s="61"/>
      <c r="H9301" s="61"/>
      <c r="I9301" s="61"/>
      <c r="J9301" s="61"/>
      <c r="K9301" s="61"/>
    </row>
    <row r="9302" spans="1:11">
      <c r="A9302" s="62" t="str">
        <f>IF(Encodage!A9302="","",IF(COUNTIF($A$2:A9301,Encodage!A9302),"",IF(AND(Encodage!A9302&gt;=$G$2,Encodage!A9302&lt;=$H$2),Encodage!B9302,"")))</f>
        <v/>
      </c>
      <c r="B9302" s="62" t="str">
        <f>IF(A9302="","",IF(COUNTIF($A$2:B9301,Encodage!B9302)&gt;0,"",IF(AND(Encodage!B9302&gt;=$G$2,Encodage!A9302&lt;=$H$2),Encodage!C9302,"")))</f>
        <v/>
      </c>
      <c r="C9302" s="62"/>
      <c r="D9302" s="61"/>
      <c r="E9302" s="61"/>
      <c r="F9302" s="61"/>
      <c r="G9302" s="61"/>
      <c r="H9302" s="61"/>
      <c r="I9302" s="61"/>
      <c r="J9302" s="61"/>
      <c r="K9302" s="61"/>
    </row>
    <row r="9303" spans="1:11">
      <c r="A9303" s="62" t="str">
        <f>IF(Encodage!A9303="","",IF(COUNTIF($A$2:A9302,Encodage!A9303),"",IF(AND(Encodage!A9303&gt;=$G$2,Encodage!A9303&lt;=$H$2),Encodage!B9303,"")))</f>
        <v/>
      </c>
      <c r="B9303" s="62" t="str">
        <f>IF(A9303="","",IF(COUNTIF($A$2:B9302,Encodage!B9303)&gt;0,"",IF(AND(Encodage!B9303&gt;=$G$2,Encodage!A9303&lt;=$H$2),Encodage!C9303,"")))</f>
        <v/>
      </c>
      <c r="C9303" s="62"/>
      <c r="D9303" s="61"/>
      <c r="E9303" s="61"/>
      <c r="F9303" s="61"/>
      <c r="G9303" s="61"/>
      <c r="H9303" s="61"/>
      <c r="I9303" s="61"/>
      <c r="J9303" s="61"/>
      <c r="K9303" s="61"/>
    </row>
    <row r="9304" spans="1:11">
      <c r="A9304" s="62" t="str">
        <f>IF(Encodage!A9304="","",IF(COUNTIF($A$2:A9303,Encodage!A9304),"",IF(AND(Encodage!A9304&gt;=$G$2,Encodage!A9304&lt;=$H$2),Encodage!B9304,"")))</f>
        <v/>
      </c>
      <c r="B9304" s="62" t="str">
        <f>IF(A9304="","",IF(COUNTIF($A$2:B9303,Encodage!B9304)&gt;0,"",IF(AND(Encodage!B9304&gt;=$G$2,Encodage!A9304&lt;=$H$2),Encodage!C9304,"")))</f>
        <v/>
      </c>
      <c r="C9304" s="62"/>
      <c r="D9304" s="61"/>
      <c r="E9304" s="61"/>
      <c r="F9304" s="61"/>
      <c r="G9304" s="61"/>
      <c r="H9304" s="61"/>
      <c r="I9304" s="61"/>
      <c r="J9304" s="61"/>
      <c r="K9304" s="61"/>
    </row>
    <row r="9305" spans="1:11">
      <c r="A9305" s="62" t="str">
        <f>IF(Encodage!A9305="","",IF(COUNTIF($A$2:A9304,Encodage!A9305),"",IF(AND(Encodage!A9305&gt;=$G$2,Encodage!A9305&lt;=$H$2),Encodage!B9305,"")))</f>
        <v/>
      </c>
      <c r="B9305" s="62" t="str">
        <f>IF(A9305="","",IF(COUNTIF($A$2:B9304,Encodage!B9305)&gt;0,"",IF(AND(Encodage!B9305&gt;=$G$2,Encodage!A9305&lt;=$H$2),Encodage!C9305,"")))</f>
        <v/>
      </c>
      <c r="C9305" s="62"/>
      <c r="D9305" s="61"/>
      <c r="E9305" s="61"/>
      <c r="F9305" s="61"/>
      <c r="G9305" s="61"/>
      <c r="H9305" s="61"/>
      <c r="I9305" s="61"/>
      <c r="J9305" s="61"/>
      <c r="K9305" s="61"/>
    </row>
    <row r="9306" spans="1:11">
      <c r="A9306" s="62" t="str">
        <f>IF(Encodage!A9306="","",IF(COUNTIF($A$2:A9305,Encodage!A9306),"",IF(AND(Encodage!A9306&gt;=$G$2,Encodage!A9306&lt;=$H$2),Encodage!B9306,"")))</f>
        <v/>
      </c>
      <c r="B9306" s="62" t="str">
        <f>IF(A9306="","",IF(COUNTIF($A$2:B9305,Encodage!B9306)&gt;0,"",IF(AND(Encodage!B9306&gt;=$G$2,Encodage!A9306&lt;=$H$2),Encodage!C9306,"")))</f>
        <v/>
      </c>
      <c r="C9306" s="62"/>
      <c r="D9306" s="61"/>
      <c r="E9306" s="61"/>
      <c r="F9306" s="61"/>
      <c r="G9306" s="61"/>
      <c r="H9306" s="61"/>
      <c r="I9306" s="61"/>
      <c r="J9306" s="61"/>
      <c r="K9306" s="61"/>
    </row>
    <row r="9307" spans="1:11">
      <c r="A9307" s="62" t="str">
        <f>IF(Encodage!A9307="","",IF(COUNTIF($A$2:A9306,Encodage!A9307),"",IF(AND(Encodage!A9307&gt;=$G$2,Encodage!A9307&lt;=$H$2),Encodage!B9307,"")))</f>
        <v/>
      </c>
      <c r="B9307" s="62" t="str">
        <f>IF(A9307="","",IF(COUNTIF($A$2:B9306,Encodage!B9307)&gt;0,"",IF(AND(Encodage!B9307&gt;=$G$2,Encodage!A9307&lt;=$H$2),Encodage!C9307,"")))</f>
        <v/>
      </c>
      <c r="C9307" s="62"/>
      <c r="D9307" s="61"/>
      <c r="E9307" s="61"/>
      <c r="F9307" s="61"/>
      <c r="G9307" s="61"/>
      <c r="H9307" s="61"/>
      <c r="I9307" s="61"/>
      <c r="J9307" s="61"/>
      <c r="K9307" s="61"/>
    </row>
    <row r="9308" spans="1:11">
      <c r="A9308" s="62" t="str">
        <f>IF(Encodage!A9308="","",IF(COUNTIF($A$2:A9307,Encodage!A9308),"",IF(AND(Encodage!A9308&gt;=$G$2,Encodage!A9308&lt;=$H$2),Encodage!B9308,"")))</f>
        <v/>
      </c>
      <c r="B9308" s="62" t="str">
        <f>IF(A9308="","",IF(COUNTIF($A$2:B9307,Encodage!B9308)&gt;0,"",IF(AND(Encodage!B9308&gt;=$G$2,Encodage!A9308&lt;=$H$2),Encodage!C9308,"")))</f>
        <v/>
      </c>
      <c r="C9308" s="62"/>
      <c r="D9308" s="61"/>
      <c r="E9308" s="61"/>
      <c r="F9308" s="61"/>
      <c r="G9308" s="61"/>
      <c r="H9308" s="61"/>
      <c r="I9308" s="61"/>
      <c r="J9308" s="61"/>
      <c r="K9308" s="61"/>
    </row>
    <row r="9309" spans="1:11">
      <c r="A9309" s="62" t="str">
        <f>IF(Encodage!A9309="","",IF(COUNTIF($A$2:A9308,Encodage!A9309),"",IF(AND(Encodage!A9309&gt;=$G$2,Encodage!A9309&lt;=$H$2),Encodage!B9309,"")))</f>
        <v/>
      </c>
      <c r="B9309" s="62" t="str">
        <f>IF(A9309="","",IF(COUNTIF($A$2:B9308,Encodage!B9309)&gt;0,"",IF(AND(Encodage!B9309&gt;=$G$2,Encodage!A9309&lt;=$H$2),Encodage!C9309,"")))</f>
        <v/>
      </c>
      <c r="C9309" s="62"/>
      <c r="D9309" s="61"/>
      <c r="E9309" s="61"/>
      <c r="F9309" s="61"/>
      <c r="G9309" s="61"/>
      <c r="H9309" s="61"/>
      <c r="I9309" s="61"/>
      <c r="J9309" s="61"/>
      <c r="K9309" s="61"/>
    </row>
    <row r="9310" spans="1:11">
      <c r="A9310" s="62" t="str">
        <f>IF(Encodage!A9310="","",IF(COUNTIF($A$2:A9309,Encodage!A9310),"",IF(AND(Encodage!A9310&gt;=$G$2,Encodage!A9310&lt;=$H$2),Encodage!B9310,"")))</f>
        <v/>
      </c>
      <c r="B9310" s="62" t="str">
        <f>IF(A9310="","",IF(COUNTIF($A$2:B9309,Encodage!B9310)&gt;0,"",IF(AND(Encodage!B9310&gt;=$G$2,Encodage!A9310&lt;=$H$2),Encodage!C9310,"")))</f>
        <v/>
      </c>
      <c r="C9310" s="62"/>
      <c r="D9310" s="61"/>
      <c r="E9310" s="61"/>
      <c r="F9310" s="61"/>
      <c r="G9310" s="61"/>
      <c r="H9310" s="61"/>
      <c r="I9310" s="61"/>
      <c r="J9310" s="61"/>
      <c r="K9310" s="61"/>
    </row>
    <row r="9311" spans="1:11">
      <c r="A9311" s="62" t="str">
        <f>IF(Encodage!A9311="","",IF(COUNTIF($A$2:A9310,Encodage!A9311),"",IF(AND(Encodage!A9311&gt;=$G$2,Encodage!A9311&lt;=$H$2),Encodage!B9311,"")))</f>
        <v/>
      </c>
      <c r="B9311" s="62" t="str">
        <f>IF(A9311="","",IF(COUNTIF($A$2:B9310,Encodage!B9311)&gt;0,"",IF(AND(Encodage!B9311&gt;=$G$2,Encodage!A9311&lt;=$H$2),Encodage!C9311,"")))</f>
        <v/>
      </c>
      <c r="C9311" s="62"/>
      <c r="D9311" s="61"/>
      <c r="E9311" s="61"/>
      <c r="F9311" s="61"/>
      <c r="G9311" s="61"/>
      <c r="H9311" s="61"/>
      <c r="I9311" s="61"/>
      <c r="J9311" s="61"/>
      <c r="K9311" s="61"/>
    </row>
    <row r="9312" spans="1:11">
      <c r="A9312" s="62" t="str">
        <f>IF(Encodage!A9312="","",IF(COUNTIF($A$2:A9311,Encodage!A9312),"",IF(AND(Encodage!A9312&gt;=$G$2,Encodage!A9312&lt;=$H$2),Encodage!B9312,"")))</f>
        <v/>
      </c>
      <c r="B9312" s="62" t="str">
        <f>IF(A9312="","",IF(COUNTIF($A$2:B9311,Encodage!B9312)&gt;0,"",IF(AND(Encodage!B9312&gt;=$G$2,Encodage!A9312&lt;=$H$2),Encodage!C9312,"")))</f>
        <v/>
      </c>
      <c r="C9312" s="62"/>
      <c r="D9312" s="61"/>
      <c r="E9312" s="61"/>
      <c r="F9312" s="61"/>
      <c r="G9312" s="61"/>
      <c r="H9312" s="61"/>
      <c r="I9312" s="61"/>
      <c r="J9312" s="61"/>
      <c r="K9312" s="61"/>
    </row>
    <row r="9313" spans="1:11">
      <c r="A9313" s="62" t="str">
        <f>IF(Encodage!A9313="","",IF(COUNTIF($A$2:A9312,Encodage!A9313),"",IF(AND(Encodage!A9313&gt;=$G$2,Encodage!A9313&lt;=$H$2),Encodage!B9313,"")))</f>
        <v/>
      </c>
      <c r="B9313" s="62" t="str">
        <f>IF(A9313="","",IF(COUNTIF($A$2:B9312,Encodage!B9313)&gt;0,"",IF(AND(Encodage!B9313&gt;=$G$2,Encodage!A9313&lt;=$H$2),Encodage!C9313,"")))</f>
        <v/>
      </c>
      <c r="C9313" s="62"/>
      <c r="D9313" s="61"/>
      <c r="E9313" s="61"/>
      <c r="F9313" s="61"/>
      <c r="G9313" s="61"/>
      <c r="H9313" s="61"/>
      <c r="I9313" s="61"/>
      <c r="J9313" s="61"/>
      <c r="K9313" s="61"/>
    </row>
    <row r="9314" spans="1:11">
      <c r="A9314" s="62" t="str">
        <f>IF(Encodage!A9314="","",IF(COUNTIF($A$2:A9313,Encodage!A9314),"",IF(AND(Encodage!A9314&gt;=$G$2,Encodage!A9314&lt;=$H$2),Encodage!B9314,"")))</f>
        <v/>
      </c>
      <c r="B9314" s="62" t="str">
        <f>IF(A9314="","",IF(COUNTIF($A$2:B9313,Encodage!B9314)&gt;0,"",IF(AND(Encodage!B9314&gt;=$G$2,Encodage!A9314&lt;=$H$2),Encodage!C9314,"")))</f>
        <v/>
      </c>
      <c r="C9314" s="62"/>
      <c r="D9314" s="61"/>
      <c r="E9314" s="61"/>
      <c r="F9314" s="61"/>
      <c r="G9314" s="61"/>
      <c r="H9314" s="61"/>
      <c r="I9314" s="61"/>
      <c r="J9314" s="61"/>
      <c r="K9314" s="61"/>
    </row>
    <row r="9315" spans="1:11">
      <c r="A9315" s="62" t="str">
        <f>IF(Encodage!A9315="","",IF(COUNTIF($A$2:A9314,Encodage!A9315),"",IF(AND(Encodage!A9315&gt;=$G$2,Encodage!A9315&lt;=$H$2),Encodage!B9315,"")))</f>
        <v/>
      </c>
      <c r="B9315" s="62" t="str">
        <f>IF(A9315="","",IF(COUNTIF($A$2:B9314,Encodage!B9315)&gt;0,"",IF(AND(Encodage!B9315&gt;=$G$2,Encodage!A9315&lt;=$H$2),Encodage!C9315,"")))</f>
        <v/>
      </c>
      <c r="C9315" s="62"/>
      <c r="D9315" s="61"/>
      <c r="E9315" s="61"/>
      <c r="F9315" s="61"/>
      <c r="G9315" s="61"/>
      <c r="H9315" s="61"/>
      <c r="I9315" s="61"/>
      <c r="J9315" s="61"/>
      <c r="K9315" s="61"/>
    </row>
    <row r="9316" spans="1:11">
      <c r="A9316" s="62" t="str">
        <f>IF(Encodage!A9316="","",IF(COUNTIF($A$2:A9315,Encodage!A9316),"",IF(AND(Encodage!A9316&gt;=$G$2,Encodage!A9316&lt;=$H$2),Encodage!B9316,"")))</f>
        <v/>
      </c>
      <c r="B9316" s="62" t="str">
        <f>IF(A9316="","",IF(COUNTIF($A$2:B9315,Encodage!B9316)&gt;0,"",IF(AND(Encodage!B9316&gt;=$G$2,Encodage!A9316&lt;=$H$2),Encodage!C9316,"")))</f>
        <v/>
      </c>
      <c r="C9316" s="62"/>
      <c r="D9316" s="61"/>
      <c r="E9316" s="61"/>
      <c r="F9316" s="61"/>
      <c r="G9316" s="61"/>
      <c r="H9316" s="61"/>
      <c r="I9316" s="61"/>
      <c r="J9316" s="61"/>
      <c r="K9316" s="61"/>
    </row>
    <row r="9317" spans="1:11">
      <c r="A9317" s="62" t="str">
        <f>IF(Encodage!A9317="","",IF(COUNTIF($A$2:A9316,Encodage!A9317),"",IF(AND(Encodage!A9317&gt;=$G$2,Encodage!A9317&lt;=$H$2),Encodage!B9317,"")))</f>
        <v/>
      </c>
      <c r="B9317" s="62" t="str">
        <f>IF(A9317="","",IF(COUNTIF($A$2:B9316,Encodage!B9317)&gt;0,"",IF(AND(Encodage!B9317&gt;=$G$2,Encodage!A9317&lt;=$H$2),Encodage!C9317,"")))</f>
        <v/>
      </c>
      <c r="C9317" s="62"/>
      <c r="D9317" s="61"/>
      <c r="E9317" s="61"/>
      <c r="F9317" s="61"/>
      <c r="G9317" s="61"/>
      <c r="H9317" s="61"/>
      <c r="I9317" s="61"/>
      <c r="J9317" s="61"/>
      <c r="K9317" s="61"/>
    </row>
    <row r="9318" spans="1:11">
      <c r="A9318" s="62" t="str">
        <f>IF(Encodage!A9318="","",IF(COUNTIF($A$2:A9317,Encodage!A9318),"",IF(AND(Encodage!A9318&gt;=$G$2,Encodage!A9318&lt;=$H$2),Encodage!B9318,"")))</f>
        <v/>
      </c>
      <c r="B9318" s="62" t="str">
        <f>IF(A9318="","",IF(COUNTIF($A$2:B9317,Encodage!B9318)&gt;0,"",IF(AND(Encodage!B9318&gt;=$G$2,Encodage!A9318&lt;=$H$2),Encodage!C9318,"")))</f>
        <v/>
      </c>
      <c r="C9318" s="62"/>
      <c r="D9318" s="61"/>
      <c r="E9318" s="61"/>
      <c r="F9318" s="61"/>
      <c r="G9318" s="61"/>
      <c r="H9318" s="61"/>
      <c r="I9318" s="61"/>
      <c r="J9318" s="61"/>
      <c r="K9318" s="61"/>
    </row>
    <row r="9319" spans="1:11">
      <c r="A9319" s="62" t="str">
        <f>IF(Encodage!A9319="","",IF(COUNTIF($A$2:A9318,Encodage!A9319),"",IF(AND(Encodage!A9319&gt;=$G$2,Encodage!A9319&lt;=$H$2),Encodage!B9319,"")))</f>
        <v/>
      </c>
      <c r="B9319" s="62" t="str">
        <f>IF(A9319="","",IF(COUNTIF($A$2:B9318,Encodage!B9319)&gt;0,"",IF(AND(Encodage!B9319&gt;=$G$2,Encodage!A9319&lt;=$H$2),Encodage!C9319,"")))</f>
        <v/>
      </c>
      <c r="C9319" s="62"/>
      <c r="D9319" s="61"/>
      <c r="E9319" s="61"/>
      <c r="F9319" s="61"/>
      <c r="G9319" s="61"/>
      <c r="H9319" s="61"/>
      <c r="I9319" s="61"/>
      <c r="J9319" s="61"/>
      <c r="K9319" s="61"/>
    </row>
    <row r="9320" spans="1:11">
      <c r="A9320" s="62" t="str">
        <f>IF(Encodage!A9320="","",IF(COUNTIF($A$2:A9319,Encodage!A9320),"",IF(AND(Encodage!A9320&gt;=$G$2,Encodage!A9320&lt;=$H$2),Encodage!B9320,"")))</f>
        <v/>
      </c>
      <c r="B9320" s="62" t="str">
        <f>IF(A9320="","",IF(COUNTIF($A$2:B9319,Encodage!B9320)&gt;0,"",IF(AND(Encodage!B9320&gt;=$G$2,Encodage!A9320&lt;=$H$2),Encodage!C9320,"")))</f>
        <v/>
      </c>
      <c r="C9320" s="62"/>
      <c r="D9320" s="61"/>
      <c r="E9320" s="61"/>
      <c r="F9320" s="61"/>
      <c r="G9320" s="61"/>
      <c r="H9320" s="61"/>
      <c r="I9320" s="61"/>
      <c r="J9320" s="61"/>
      <c r="K9320" s="61"/>
    </row>
    <row r="9321" spans="1:11">
      <c r="A9321" s="62" t="str">
        <f>IF(Encodage!A9321="","",IF(COUNTIF($A$2:A9320,Encodage!A9321),"",IF(AND(Encodage!A9321&gt;=$G$2,Encodage!A9321&lt;=$H$2),Encodage!B9321,"")))</f>
        <v/>
      </c>
      <c r="B9321" s="62" t="str">
        <f>IF(A9321="","",IF(COUNTIF($A$2:B9320,Encodage!B9321)&gt;0,"",IF(AND(Encodage!B9321&gt;=$G$2,Encodage!A9321&lt;=$H$2),Encodage!C9321,"")))</f>
        <v/>
      </c>
      <c r="C9321" s="62"/>
      <c r="D9321" s="61"/>
      <c r="E9321" s="61"/>
      <c r="F9321" s="61"/>
      <c r="G9321" s="61"/>
      <c r="H9321" s="61"/>
      <c r="I9321" s="61"/>
      <c r="J9321" s="61"/>
      <c r="K9321" s="61"/>
    </row>
    <row r="9322" spans="1:11">
      <c r="A9322" s="62" t="str">
        <f>IF(Encodage!A9322="","",IF(COUNTIF($A$2:A9321,Encodage!A9322),"",IF(AND(Encodage!A9322&gt;=$G$2,Encodage!A9322&lt;=$H$2),Encodage!B9322,"")))</f>
        <v/>
      </c>
      <c r="B9322" s="62" t="str">
        <f>IF(A9322="","",IF(COUNTIF($A$2:B9321,Encodage!B9322)&gt;0,"",IF(AND(Encodage!B9322&gt;=$G$2,Encodage!A9322&lt;=$H$2),Encodage!C9322,"")))</f>
        <v/>
      </c>
      <c r="C9322" s="62"/>
      <c r="D9322" s="61"/>
      <c r="E9322" s="61"/>
      <c r="F9322" s="61"/>
      <c r="G9322" s="61"/>
      <c r="H9322" s="61"/>
      <c r="I9322" s="61"/>
      <c r="J9322" s="61"/>
      <c r="K9322" s="61"/>
    </row>
    <row r="9323" spans="1:11">
      <c r="A9323" s="62" t="str">
        <f>IF(Encodage!A9323="","",IF(COUNTIF($A$2:A9322,Encodage!A9323),"",IF(AND(Encodage!A9323&gt;=$G$2,Encodage!A9323&lt;=$H$2),Encodage!B9323,"")))</f>
        <v/>
      </c>
      <c r="B9323" s="62" t="str">
        <f>IF(A9323="","",IF(COUNTIF($A$2:B9322,Encodage!B9323)&gt;0,"",IF(AND(Encodage!B9323&gt;=$G$2,Encodage!A9323&lt;=$H$2),Encodage!C9323,"")))</f>
        <v/>
      </c>
      <c r="C9323" s="62"/>
      <c r="D9323" s="61"/>
      <c r="E9323" s="61"/>
      <c r="F9323" s="61"/>
      <c r="G9323" s="61"/>
      <c r="H9323" s="61"/>
      <c r="I9323" s="61"/>
      <c r="J9323" s="61"/>
      <c r="K9323" s="61"/>
    </row>
    <row r="9324" spans="1:11">
      <c r="A9324" s="62" t="str">
        <f>IF(Encodage!A9324="","",IF(COUNTIF($A$2:A9323,Encodage!A9324),"",IF(AND(Encodage!A9324&gt;=$G$2,Encodage!A9324&lt;=$H$2),Encodage!B9324,"")))</f>
        <v/>
      </c>
      <c r="B9324" s="62" t="str">
        <f>IF(A9324="","",IF(COUNTIF($A$2:B9323,Encodage!B9324)&gt;0,"",IF(AND(Encodage!B9324&gt;=$G$2,Encodage!A9324&lt;=$H$2),Encodage!C9324,"")))</f>
        <v/>
      </c>
      <c r="C9324" s="62"/>
      <c r="D9324" s="61"/>
      <c r="E9324" s="61"/>
      <c r="F9324" s="61"/>
      <c r="G9324" s="61"/>
      <c r="H9324" s="61"/>
      <c r="I9324" s="61"/>
      <c r="J9324" s="61"/>
      <c r="K9324" s="61"/>
    </row>
    <row r="9325" spans="1:11">
      <c r="A9325" s="62" t="str">
        <f>IF(Encodage!A9325="","",IF(COUNTIF($A$2:A9324,Encodage!A9325),"",IF(AND(Encodage!A9325&gt;=$G$2,Encodage!A9325&lt;=$H$2),Encodage!B9325,"")))</f>
        <v/>
      </c>
      <c r="B9325" s="62" t="str">
        <f>IF(A9325="","",IF(COUNTIF($A$2:B9324,Encodage!B9325)&gt;0,"",IF(AND(Encodage!B9325&gt;=$G$2,Encodage!A9325&lt;=$H$2),Encodage!C9325,"")))</f>
        <v/>
      </c>
      <c r="C9325" s="62"/>
      <c r="D9325" s="61"/>
      <c r="E9325" s="61"/>
      <c r="F9325" s="61"/>
      <c r="G9325" s="61"/>
      <c r="H9325" s="61"/>
      <c r="I9325" s="61"/>
      <c r="J9325" s="61"/>
      <c r="K9325" s="61"/>
    </row>
    <row r="9326" spans="1:11">
      <c r="A9326" s="62" t="str">
        <f>IF(Encodage!A9326="","",IF(COUNTIF($A$2:A9325,Encodage!A9326),"",IF(AND(Encodage!A9326&gt;=$G$2,Encodage!A9326&lt;=$H$2),Encodage!B9326,"")))</f>
        <v/>
      </c>
      <c r="B9326" s="62" t="str">
        <f>IF(A9326="","",IF(COUNTIF($A$2:B9325,Encodage!B9326)&gt;0,"",IF(AND(Encodage!B9326&gt;=$G$2,Encodage!A9326&lt;=$H$2),Encodage!C9326,"")))</f>
        <v/>
      </c>
      <c r="C9326" s="62"/>
      <c r="D9326" s="61"/>
      <c r="E9326" s="61"/>
      <c r="F9326" s="61"/>
      <c r="G9326" s="61"/>
      <c r="H9326" s="61"/>
      <c r="I9326" s="61"/>
      <c r="J9326" s="61"/>
      <c r="K9326" s="61"/>
    </row>
    <row r="9327" spans="1:11">
      <c r="A9327" s="62" t="str">
        <f>IF(Encodage!A9327="","",IF(COUNTIF($A$2:A9326,Encodage!A9327),"",IF(AND(Encodage!A9327&gt;=$G$2,Encodage!A9327&lt;=$H$2),Encodage!B9327,"")))</f>
        <v/>
      </c>
      <c r="B9327" s="62" t="str">
        <f>IF(A9327="","",IF(COUNTIF($A$2:B9326,Encodage!B9327)&gt;0,"",IF(AND(Encodage!B9327&gt;=$G$2,Encodage!A9327&lt;=$H$2),Encodage!C9327,"")))</f>
        <v/>
      </c>
      <c r="C9327" s="62"/>
      <c r="D9327" s="61"/>
      <c r="E9327" s="61"/>
      <c r="F9327" s="61"/>
      <c r="G9327" s="61"/>
      <c r="H9327" s="61"/>
      <c r="I9327" s="61"/>
      <c r="J9327" s="61"/>
      <c r="K9327" s="61"/>
    </row>
    <row r="9328" spans="1:11">
      <c r="A9328" s="62" t="str">
        <f>IF(Encodage!A9328="","",IF(COUNTIF($A$2:A9327,Encodage!A9328),"",IF(AND(Encodage!A9328&gt;=$G$2,Encodage!A9328&lt;=$H$2),Encodage!B9328,"")))</f>
        <v/>
      </c>
      <c r="B9328" s="62" t="str">
        <f>IF(A9328="","",IF(COUNTIF($A$2:B9327,Encodage!B9328)&gt;0,"",IF(AND(Encodage!B9328&gt;=$G$2,Encodage!A9328&lt;=$H$2),Encodage!C9328,"")))</f>
        <v/>
      </c>
      <c r="C9328" s="62"/>
      <c r="D9328" s="61"/>
      <c r="E9328" s="61"/>
      <c r="F9328" s="61"/>
      <c r="G9328" s="61"/>
      <c r="H9328" s="61"/>
      <c r="I9328" s="61"/>
      <c r="J9328" s="61"/>
      <c r="K9328" s="61"/>
    </row>
    <row r="9329" spans="1:11">
      <c r="A9329" s="62" t="str">
        <f>IF(Encodage!A9329="","",IF(COUNTIF($A$2:A9328,Encodage!A9329),"",IF(AND(Encodage!A9329&gt;=$G$2,Encodage!A9329&lt;=$H$2),Encodage!B9329,"")))</f>
        <v/>
      </c>
      <c r="B9329" s="62" t="str">
        <f>IF(A9329="","",IF(COUNTIF($A$2:B9328,Encodage!B9329)&gt;0,"",IF(AND(Encodage!B9329&gt;=$G$2,Encodage!A9329&lt;=$H$2),Encodage!C9329,"")))</f>
        <v/>
      </c>
      <c r="C9329" s="62"/>
      <c r="D9329" s="61"/>
      <c r="E9329" s="61"/>
      <c r="F9329" s="61"/>
      <c r="G9329" s="61"/>
      <c r="H9329" s="61"/>
      <c r="I9329" s="61"/>
      <c r="J9329" s="61"/>
      <c r="K9329" s="61"/>
    </row>
    <row r="9330" spans="1:11">
      <c r="A9330" s="62" t="str">
        <f>IF(Encodage!A9330="","",IF(COUNTIF($A$2:A9329,Encodage!A9330),"",IF(AND(Encodage!A9330&gt;=$G$2,Encodage!A9330&lt;=$H$2),Encodage!B9330,"")))</f>
        <v/>
      </c>
      <c r="B9330" s="62" t="str">
        <f>IF(A9330="","",IF(COUNTIF($A$2:B9329,Encodage!B9330)&gt;0,"",IF(AND(Encodage!B9330&gt;=$G$2,Encodage!A9330&lt;=$H$2),Encodage!C9330,"")))</f>
        <v/>
      </c>
      <c r="C9330" s="62"/>
      <c r="D9330" s="61"/>
      <c r="E9330" s="61"/>
      <c r="F9330" s="61"/>
      <c r="G9330" s="61"/>
      <c r="H9330" s="61"/>
      <c r="I9330" s="61"/>
      <c r="J9330" s="61"/>
      <c r="K9330" s="61"/>
    </row>
    <row r="9331" spans="1:11">
      <c r="A9331" s="62" t="str">
        <f>IF(Encodage!A9331="","",IF(COUNTIF($A$2:A9330,Encodage!A9331),"",IF(AND(Encodage!A9331&gt;=$G$2,Encodage!A9331&lt;=$H$2),Encodage!B9331,"")))</f>
        <v/>
      </c>
      <c r="B9331" s="62" t="str">
        <f>IF(A9331="","",IF(COUNTIF($A$2:B9330,Encodage!B9331)&gt;0,"",IF(AND(Encodage!B9331&gt;=$G$2,Encodage!A9331&lt;=$H$2),Encodage!C9331,"")))</f>
        <v/>
      </c>
      <c r="C9331" s="62"/>
      <c r="D9331" s="61"/>
      <c r="E9331" s="61"/>
      <c r="F9331" s="61"/>
      <c r="G9331" s="61"/>
      <c r="H9331" s="61"/>
      <c r="I9331" s="61"/>
      <c r="J9331" s="61"/>
      <c r="K9331" s="61"/>
    </row>
    <row r="9332" spans="1:11">
      <c r="A9332" s="62" t="str">
        <f>IF(Encodage!A9332="","",IF(COUNTIF($A$2:A9331,Encodage!A9332),"",IF(AND(Encodage!A9332&gt;=$G$2,Encodage!A9332&lt;=$H$2),Encodage!B9332,"")))</f>
        <v/>
      </c>
      <c r="B9332" s="62" t="str">
        <f>IF(A9332="","",IF(COUNTIF($A$2:B9331,Encodage!B9332)&gt;0,"",IF(AND(Encodage!B9332&gt;=$G$2,Encodage!A9332&lt;=$H$2),Encodage!C9332,"")))</f>
        <v/>
      </c>
      <c r="C9332" s="62"/>
      <c r="D9332" s="61"/>
      <c r="E9332" s="61"/>
      <c r="F9332" s="61"/>
      <c r="G9332" s="61"/>
      <c r="H9332" s="61"/>
      <c r="I9332" s="61"/>
      <c r="J9332" s="61"/>
      <c r="K9332" s="61"/>
    </row>
    <row r="9333" spans="1:11">
      <c r="A9333" s="62" t="str">
        <f>IF(Encodage!A9333="","",IF(COUNTIF($A$2:A9332,Encodage!A9333),"",IF(AND(Encodage!A9333&gt;=$G$2,Encodage!A9333&lt;=$H$2),Encodage!B9333,"")))</f>
        <v/>
      </c>
      <c r="B9333" s="62" t="str">
        <f>IF(A9333="","",IF(COUNTIF($A$2:B9332,Encodage!B9333)&gt;0,"",IF(AND(Encodage!B9333&gt;=$G$2,Encodage!A9333&lt;=$H$2),Encodage!C9333,"")))</f>
        <v/>
      </c>
      <c r="C9333" s="62"/>
      <c r="D9333" s="61"/>
      <c r="E9333" s="61"/>
      <c r="F9333" s="61"/>
      <c r="G9333" s="61"/>
      <c r="H9333" s="61"/>
      <c r="I9333" s="61"/>
      <c r="J9333" s="61"/>
      <c r="K9333" s="61"/>
    </row>
    <row r="9334" spans="1:11">
      <c r="A9334" s="62" t="str">
        <f>IF(Encodage!A9334="","",IF(COUNTIF($A$2:A9333,Encodage!A9334),"",IF(AND(Encodage!A9334&gt;=$G$2,Encodage!A9334&lt;=$H$2),Encodage!B9334,"")))</f>
        <v/>
      </c>
      <c r="B9334" s="62" t="str">
        <f>IF(A9334="","",IF(COUNTIF($A$2:B9333,Encodage!B9334)&gt;0,"",IF(AND(Encodage!B9334&gt;=$G$2,Encodage!A9334&lt;=$H$2),Encodage!C9334,"")))</f>
        <v/>
      </c>
      <c r="C9334" s="62"/>
      <c r="D9334" s="61"/>
      <c r="E9334" s="61"/>
      <c r="F9334" s="61"/>
      <c r="G9334" s="61"/>
      <c r="H9334" s="61"/>
      <c r="I9334" s="61"/>
      <c r="J9334" s="61"/>
      <c r="K9334" s="61"/>
    </row>
    <row r="9335" spans="1:11">
      <c r="A9335" s="62" t="str">
        <f>IF(Encodage!A9335="","",IF(COUNTIF($A$2:A9334,Encodage!A9335),"",IF(AND(Encodage!A9335&gt;=$G$2,Encodage!A9335&lt;=$H$2),Encodage!B9335,"")))</f>
        <v/>
      </c>
      <c r="B9335" s="62" t="str">
        <f>IF(A9335="","",IF(COUNTIF($A$2:B9334,Encodage!B9335)&gt;0,"",IF(AND(Encodage!B9335&gt;=$G$2,Encodage!A9335&lt;=$H$2),Encodage!C9335,"")))</f>
        <v/>
      </c>
      <c r="C9335" s="62"/>
      <c r="D9335" s="61"/>
      <c r="E9335" s="61"/>
      <c r="F9335" s="61"/>
      <c r="G9335" s="61"/>
      <c r="H9335" s="61"/>
      <c r="I9335" s="61"/>
      <c r="J9335" s="61"/>
      <c r="K9335" s="61"/>
    </row>
    <row r="9336" spans="1:11">
      <c r="A9336" s="62" t="str">
        <f>IF(Encodage!A9336="","",IF(COUNTIF($A$2:A9335,Encodage!A9336),"",IF(AND(Encodage!A9336&gt;=$G$2,Encodage!A9336&lt;=$H$2),Encodage!B9336,"")))</f>
        <v/>
      </c>
      <c r="B9336" s="62" t="str">
        <f>IF(A9336="","",IF(COUNTIF($A$2:B9335,Encodage!B9336)&gt;0,"",IF(AND(Encodage!B9336&gt;=$G$2,Encodage!A9336&lt;=$H$2),Encodage!C9336,"")))</f>
        <v/>
      </c>
      <c r="C9336" s="62"/>
      <c r="D9336" s="61"/>
      <c r="E9336" s="61"/>
      <c r="F9336" s="61"/>
      <c r="G9336" s="61"/>
      <c r="H9336" s="61"/>
      <c r="I9336" s="61"/>
      <c r="J9336" s="61"/>
      <c r="K9336" s="61"/>
    </row>
    <row r="9337" spans="1:11">
      <c r="A9337" s="62" t="str">
        <f>IF(Encodage!A9337="","",IF(COUNTIF($A$2:A9336,Encodage!A9337),"",IF(AND(Encodage!A9337&gt;=$G$2,Encodage!A9337&lt;=$H$2),Encodage!B9337,"")))</f>
        <v/>
      </c>
      <c r="B9337" s="62" t="str">
        <f>IF(A9337="","",IF(COUNTIF($A$2:B9336,Encodage!B9337)&gt;0,"",IF(AND(Encodage!B9337&gt;=$G$2,Encodage!A9337&lt;=$H$2),Encodage!C9337,"")))</f>
        <v/>
      </c>
      <c r="C9337" s="62"/>
      <c r="D9337" s="61"/>
      <c r="E9337" s="61"/>
      <c r="F9337" s="61"/>
      <c r="G9337" s="61"/>
      <c r="H9337" s="61"/>
      <c r="I9337" s="61"/>
      <c r="J9337" s="61"/>
      <c r="K9337" s="61"/>
    </row>
    <row r="9338" spans="1:11">
      <c r="A9338" s="62" t="str">
        <f>IF(Encodage!A9338="","",IF(COUNTIF($A$2:A9337,Encodage!A9338),"",IF(AND(Encodage!A9338&gt;=$G$2,Encodage!A9338&lt;=$H$2),Encodage!B9338,"")))</f>
        <v/>
      </c>
      <c r="B9338" s="62" t="str">
        <f>IF(A9338="","",IF(COUNTIF($A$2:B9337,Encodage!B9338)&gt;0,"",IF(AND(Encodage!B9338&gt;=$G$2,Encodage!A9338&lt;=$H$2),Encodage!C9338,"")))</f>
        <v/>
      </c>
      <c r="C9338" s="62"/>
      <c r="D9338" s="61"/>
      <c r="E9338" s="61"/>
      <c r="F9338" s="61"/>
      <c r="G9338" s="61"/>
      <c r="H9338" s="61"/>
      <c r="I9338" s="61"/>
      <c r="J9338" s="61"/>
      <c r="K9338" s="61"/>
    </row>
    <row r="9339" spans="1:11">
      <c r="A9339" s="62" t="str">
        <f>IF(Encodage!A9339="","",IF(COUNTIF($A$2:A9338,Encodage!A9339),"",IF(AND(Encodage!A9339&gt;=$G$2,Encodage!A9339&lt;=$H$2),Encodage!B9339,"")))</f>
        <v/>
      </c>
      <c r="B9339" s="62" t="str">
        <f>IF(A9339="","",IF(COUNTIF($A$2:B9338,Encodage!B9339)&gt;0,"",IF(AND(Encodage!B9339&gt;=$G$2,Encodage!A9339&lt;=$H$2),Encodage!C9339,"")))</f>
        <v/>
      </c>
      <c r="C9339" s="62"/>
      <c r="D9339" s="61"/>
      <c r="E9339" s="61"/>
      <c r="F9339" s="61"/>
      <c r="G9339" s="61"/>
      <c r="H9339" s="61"/>
      <c r="I9339" s="61"/>
      <c r="J9339" s="61"/>
      <c r="K9339" s="61"/>
    </row>
    <row r="9340" spans="1:11">
      <c r="A9340" s="62" t="str">
        <f>IF(Encodage!A9340="","",IF(COUNTIF($A$2:A9339,Encodage!A9340),"",IF(AND(Encodage!A9340&gt;=$G$2,Encodage!A9340&lt;=$H$2),Encodage!B9340,"")))</f>
        <v/>
      </c>
      <c r="B9340" s="62" t="str">
        <f>IF(A9340="","",IF(COUNTIF($A$2:B9339,Encodage!B9340)&gt;0,"",IF(AND(Encodage!B9340&gt;=$G$2,Encodage!A9340&lt;=$H$2),Encodage!C9340,"")))</f>
        <v/>
      </c>
      <c r="C9340" s="62"/>
      <c r="D9340" s="61"/>
      <c r="E9340" s="61"/>
      <c r="F9340" s="61"/>
      <c r="G9340" s="61"/>
      <c r="H9340" s="61"/>
      <c r="I9340" s="61"/>
      <c r="J9340" s="61"/>
      <c r="K9340" s="61"/>
    </row>
    <row r="9341" spans="1:11">
      <c r="A9341" s="62" t="str">
        <f>IF(Encodage!A9341="","",IF(COUNTIF($A$2:A9340,Encodage!A9341),"",IF(AND(Encodage!A9341&gt;=$G$2,Encodage!A9341&lt;=$H$2),Encodage!B9341,"")))</f>
        <v/>
      </c>
      <c r="B9341" s="62" t="str">
        <f>IF(A9341="","",IF(COUNTIF($A$2:B9340,Encodage!B9341)&gt;0,"",IF(AND(Encodage!B9341&gt;=$G$2,Encodage!A9341&lt;=$H$2),Encodage!C9341,"")))</f>
        <v/>
      </c>
      <c r="C9341" s="62"/>
      <c r="D9341" s="61"/>
      <c r="E9341" s="61"/>
      <c r="F9341" s="61"/>
      <c r="G9341" s="61"/>
      <c r="H9341" s="61"/>
      <c r="I9341" s="61"/>
      <c r="J9341" s="61"/>
      <c r="K9341" s="61"/>
    </row>
    <row r="9342" spans="1:11">
      <c r="A9342" s="62" t="str">
        <f>IF(Encodage!A9342="","",IF(COUNTIF($A$2:A9341,Encodage!A9342),"",IF(AND(Encodage!A9342&gt;=$G$2,Encodage!A9342&lt;=$H$2),Encodage!B9342,"")))</f>
        <v/>
      </c>
      <c r="B9342" s="62" t="str">
        <f>IF(A9342="","",IF(COUNTIF($A$2:B9341,Encodage!B9342)&gt;0,"",IF(AND(Encodage!B9342&gt;=$G$2,Encodage!A9342&lt;=$H$2),Encodage!C9342,"")))</f>
        <v/>
      </c>
      <c r="C9342" s="62"/>
      <c r="D9342" s="61"/>
      <c r="E9342" s="61"/>
      <c r="F9342" s="61"/>
      <c r="G9342" s="61"/>
      <c r="H9342" s="61"/>
      <c r="I9342" s="61"/>
      <c r="J9342" s="61"/>
      <c r="K9342" s="61"/>
    </row>
    <row r="9343" spans="1:11">
      <c r="A9343" s="62" t="str">
        <f>IF(Encodage!A9343="","",IF(COUNTIF($A$2:A9342,Encodage!A9343),"",IF(AND(Encodage!A9343&gt;=$G$2,Encodage!A9343&lt;=$H$2),Encodage!B9343,"")))</f>
        <v/>
      </c>
      <c r="B9343" s="62" t="str">
        <f>IF(A9343="","",IF(COUNTIF($A$2:B9342,Encodage!B9343)&gt;0,"",IF(AND(Encodage!B9343&gt;=$G$2,Encodage!A9343&lt;=$H$2),Encodage!C9343,"")))</f>
        <v/>
      </c>
      <c r="C9343" s="62"/>
      <c r="D9343" s="61"/>
      <c r="E9343" s="61"/>
      <c r="F9343" s="61"/>
      <c r="G9343" s="61"/>
      <c r="H9343" s="61"/>
      <c r="I9343" s="61"/>
      <c r="J9343" s="61"/>
      <c r="K9343" s="61"/>
    </row>
    <row r="9344" spans="1:11">
      <c r="A9344" s="62" t="str">
        <f>IF(Encodage!A9344="","",IF(COUNTIF($A$2:A9343,Encodage!A9344),"",IF(AND(Encodage!A9344&gt;=$G$2,Encodage!A9344&lt;=$H$2),Encodage!B9344,"")))</f>
        <v/>
      </c>
      <c r="B9344" s="62" t="str">
        <f>IF(A9344="","",IF(COUNTIF($A$2:B9343,Encodage!B9344)&gt;0,"",IF(AND(Encodage!B9344&gt;=$G$2,Encodage!A9344&lt;=$H$2),Encodage!C9344,"")))</f>
        <v/>
      </c>
      <c r="C9344" s="62"/>
      <c r="D9344" s="61"/>
      <c r="E9344" s="61"/>
      <c r="F9344" s="61"/>
      <c r="G9344" s="61"/>
      <c r="H9344" s="61"/>
      <c r="I9344" s="61"/>
      <c r="J9344" s="61"/>
      <c r="K9344" s="61"/>
    </row>
    <row r="9345" spans="1:11">
      <c r="A9345" s="62" t="str">
        <f>IF(Encodage!A9345="","",IF(COUNTIF($A$2:A9344,Encodage!A9345),"",IF(AND(Encodage!A9345&gt;=$G$2,Encodage!A9345&lt;=$H$2),Encodage!B9345,"")))</f>
        <v/>
      </c>
      <c r="B9345" s="62" t="str">
        <f>IF(A9345="","",IF(COUNTIF($A$2:B9344,Encodage!B9345)&gt;0,"",IF(AND(Encodage!B9345&gt;=$G$2,Encodage!A9345&lt;=$H$2),Encodage!C9345,"")))</f>
        <v/>
      </c>
      <c r="C9345" s="62"/>
      <c r="D9345" s="61"/>
      <c r="E9345" s="61"/>
      <c r="F9345" s="61"/>
      <c r="G9345" s="61"/>
      <c r="H9345" s="61"/>
      <c r="I9345" s="61"/>
      <c r="J9345" s="61"/>
      <c r="K9345" s="61"/>
    </row>
    <row r="9346" spans="1:11">
      <c r="A9346" s="62" t="str">
        <f>IF(Encodage!A9346="","",IF(COUNTIF($A$2:A9345,Encodage!A9346),"",IF(AND(Encodage!A9346&gt;=$G$2,Encodage!A9346&lt;=$H$2),Encodage!B9346,"")))</f>
        <v/>
      </c>
      <c r="B9346" s="62" t="str">
        <f>IF(A9346="","",IF(COUNTIF($A$2:B9345,Encodage!B9346)&gt;0,"",IF(AND(Encodage!B9346&gt;=$G$2,Encodage!A9346&lt;=$H$2),Encodage!C9346,"")))</f>
        <v/>
      </c>
      <c r="C9346" s="62"/>
      <c r="D9346" s="61"/>
      <c r="E9346" s="61"/>
      <c r="F9346" s="61"/>
      <c r="G9346" s="61"/>
      <c r="H9346" s="61"/>
      <c r="I9346" s="61"/>
      <c r="J9346" s="61"/>
      <c r="K9346" s="61"/>
    </row>
    <row r="9347" spans="1:11">
      <c r="A9347" s="62" t="str">
        <f>IF(Encodage!A9347="","",IF(COUNTIF($A$2:A9346,Encodage!A9347),"",IF(AND(Encodage!A9347&gt;=$G$2,Encodage!A9347&lt;=$H$2),Encodage!B9347,"")))</f>
        <v/>
      </c>
      <c r="B9347" s="62" t="str">
        <f>IF(A9347="","",IF(COUNTIF($A$2:B9346,Encodage!B9347)&gt;0,"",IF(AND(Encodage!B9347&gt;=$G$2,Encodage!A9347&lt;=$H$2),Encodage!C9347,"")))</f>
        <v/>
      </c>
      <c r="C9347" s="62"/>
      <c r="D9347" s="61"/>
      <c r="E9347" s="61"/>
      <c r="F9347" s="61"/>
      <c r="G9347" s="61"/>
      <c r="H9347" s="61"/>
      <c r="I9347" s="61"/>
      <c r="J9347" s="61"/>
      <c r="K9347" s="61"/>
    </row>
    <row r="9348" spans="1:11">
      <c r="A9348" s="62" t="str">
        <f>IF(Encodage!A9348="","",IF(COUNTIF($A$2:A9347,Encodage!A9348),"",IF(AND(Encodage!A9348&gt;=$G$2,Encodage!A9348&lt;=$H$2),Encodage!B9348,"")))</f>
        <v/>
      </c>
      <c r="B9348" s="62" t="str">
        <f>IF(A9348="","",IF(COUNTIF($A$2:B9347,Encodage!B9348)&gt;0,"",IF(AND(Encodage!B9348&gt;=$G$2,Encodage!A9348&lt;=$H$2),Encodage!C9348,"")))</f>
        <v/>
      </c>
      <c r="C9348" s="62"/>
      <c r="D9348" s="61"/>
      <c r="E9348" s="61"/>
      <c r="F9348" s="61"/>
      <c r="G9348" s="61"/>
      <c r="H9348" s="61"/>
      <c r="I9348" s="61"/>
      <c r="J9348" s="61"/>
      <c r="K9348" s="61"/>
    </row>
    <row r="9349" spans="1:11">
      <c r="A9349" s="62" t="str">
        <f>IF(Encodage!A9349="","",IF(COUNTIF($A$2:A9348,Encodage!A9349),"",IF(AND(Encodage!A9349&gt;=$G$2,Encodage!A9349&lt;=$H$2),Encodage!B9349,"")))</f>
        <v/>
      </c>
      <c r="B9349" s="62" t="str">
        <f>IF(A9349="","",IF(COUNTIF($A$2:B9348,Encodage!B9349)&gt;0,"",IF(AND(Encodage!B9349&gt;=$G$2,Encodage!A9349&lt;=$H$2),Encodage!C9349,"")))</f>
        <v/>
      </c>
      <c r="C9349" s="62"/>
      <c r="D9349" s="61"/>
      <c r="E9349" s="61"/>
      <c r="F9349" s="61"/>
      <c r="G9349" s="61"/>
      <c r="H9349" s="61"/>
      <c r="I9349" s="61"/>
      <c r="J9349" s="61"/>
      <c r="K9349" s="61"/>
    </row>
    <row r="9350" spans="1:11">
      <c r="A9350" s="62" t="str">
        <f>IF(Encodage!A9350="","",IF(COUNTIF($A$2:A9349,Encodage!A9350),"",IF(AND(Encodage!A9350&gt;=$G$2,Encodage!A9350&lt;=$H$2),Encodage!B9350,"")))</f>
        <v/>
      </c>
      <c r="B9350" s="62" t="str">
        <f>IF(A9350="","",IF(COUNTIF($A$2:B9349,Encodage!B9350)&gt;0,"",IF(AND(Encodage!B9350&gt;=$G$2,Encodage!A9350&lt;=$H$2),Encodage!C9350,"")))</f>
        <v/>
      </c>
      <c r="C9350" s="62"/>
      <c r="D9350" s="61"/>
      <c r="E9350" s="61"/>
      <c r="F9350" s="61"/>
      <c r="G9350" s="61"/>
      <c r="H9350" s="61"/>
      <c r="I9350" s="61"/>
      <c r="J9350" s="61"/>
      <c r="K9350" s="61"/>
    </row>
    <row r="9351" spans="1:11">
      <c r="A9351" s="62" t="str">
        <f>IF(Encodage!A9351="","",IF(COUNTIF($A$2:A9350,Encodage!A9351),"",IF(AND(Encodage!A9351&gt;=$G$2,Encodage!A9351&lt;=$H$2),Encodage!B9351,"")))</f>
        <v/>
      </c>
      <c r="B9351" s="62" t="str">
        <f>IF(A9351="","",IF(COUNTIF($A$2:B9350,Encodage!B9351)&gt;0,"",IF(AND(Encodage!B9351&gt;=$G$2,Encodage!A9351&lt;=$H$2),Encodage!C9351,"")))</f>
        <v/>
      </c>
      <c r="C9351" s="62"/>
      <c r="D9351" s="61"/>
      <c r="E9351" s="61"/>
      <c r="F9351" s="61"/>
      <c r="G9351" s="61"/>
      <c r="H9351" s="61"/>
      <c r="I9351" s="61"/>
      <c r="J9351" s="61"/>
      <c r="K9351" s="61"/>
    </row>
    <row r="9352" spans="1:11">
      <c r="A9352" s="62" t="str">
        <f>IF(Encodage!A9352="","",IF(COUNTIF($A$2:A9351,Encodage!A9352),"",IF(AND(Encodage!A9352&gt;=$G$2,Encodage!A9352&lt;=$H$2),Encodage!B9352,"")))</f>
        <v/>
      </c>
      <c r="B9352" s="62" t="str">
        <f>IF(A9352="","",IF(COUNTIF($A$2:B9351,Encodage!B9352)&gt;0,"",IF(AND(Encodage!B9352&gt;=$G$2,Encodage!A9352&lt;=$H$2),Encodage!C9352,"")))</f>
        <v/>
      </c>
      <c r="C9352" s="62"/>
      <c r="D9352" s="61"/>
      <c r="E9352" s="61"/>
      <c r="F9352" s="61"/>
      <c r="G9352" s="61"/>
      <c r="H9352" s="61"/>
      <c r="I9352" s="61"/>
      <c r="J9352" s="61"/>
      <c r="K9352" s="61"/>
    </row>
    <row r="9353" spans="1:11">
      <c r="A9353" s="62" t="str">
        <f>IF(Encodage!A9353="","",IF(COUNTIF($A$2:A9352,Encodage!A9353),"",IF(AND(Encodage!A9353&gt;=$G$2,Encodage!A9353&lt;=$H$2),Encodage!B9353,"")))</f>
        <v/>
      </c>
      <c r="B9353" s="62" t="str">
        <f>IF(A9353="","",IF(COUNTIF($A$2:B9352,Encodage!B9353)&gt;0,"",IF(AND(Encodage!B9353&gt;=$G$2,Encodage!A9353&lt;=$H$2),Encodage!C9353,"")))</f>
        <v/>
      </c>
      <c r="C9353" s="62"/>
      <c r="D9353" s="61"/>
      <c r="E9353" s="61"/>
      <c r="F9353" s="61"/>
      <c r="G9353" s="61"/>
      <c r="H9353" s="61"/>
      <c r="I9353" s="61"/>
      <c r="J9353" s="61"/>
      <c r="K9353" s="61"/>
    </row>
    <row r="9354" spans="1:11">
      <c r="A9354" s="62" t="str">
        <f>IF(Encodage!A9354="","",IF(COUNTIF($A$2:A9353,Encodage!A9354),"",IF(AND(Encodage!A9354&gt;=$G$2,Encodage!A9354&lt;=$H$2),Encodage!B9354,"")))</f>
        <v/>
      </c>
      <c r="B9354" s="62" t="str">
        <f>IF(A9354="","",IF(COUNTIF($A$2:B9353,Encodage!B9354)&gt;0,"",IF(AND(Encodage!B9354&gt;=$G$2,Encodage!A9354&lt;=$H$2),Encodage!C9354,"")))</f>
        <v/>
      </c>
      <c r="C9354" s="62"/>
      <c r="D9354" s="61"/>
      <c r="E9354" s="61"/>
      <c r="F9354" s="61"/>
      <c r="G9354" s="61"/>
      <c r="H9354" s="61"/>
      <c r="I9354" s="61"/>
      <c r="J9354" s="61"/>
      <c r="K9354" s="61"/>
    </row>
    <row r="9355" spans="1:11">
      <c r="A9355" s="62" t="str">
        <f>IF(Encodage!A9355="","",IF(COUNTIF($A$2:A9354,Encodage!A9355),"",IF(AND(Encodage!A9355&gt;=$G$2,Encodage!A9355&lt;=$H$2),Encodage!B9355,"")))</f>
        <v/>
      </c>
      <c r="B9355" s="62" t="str">
        <f>IF(A9355="","",IF(COUNTIF($A$2:B9354,Encodage!B9355)&gt;0,"",IF(AND(Encodage!B9355&gt;=$G$2,Encodage!A9355&lt;=$H$2),Encodage!C9355,"")))</f>
        <v/>
      </c>
      <c r="C9355" s="62"/>
      <c r="D9355" s="61"/>
      <c r="E9355" s="61"/>
      <c r="F9355" s="61"/>
      <c r="G9355" s="61"/>
      <c r="H9355" s="61"/>
      <c r="I9355" s="61"/>
      <c r="J9355" s="61"/>
      <c r="K9355" s="61"/>
    </row>
    <row r="9356" spans="1:11">
      <c r="A9356" s="62" t="str">
        <f>IF(Encodage!A9356="","",IF(COUNTIF($A$2:A9355,Encodage!A9356),"",IF(AND(Encodage!A9356&gt;=$G$2,Encodage!A9356&lt;=$H$2),Encodage!B9356,"")))</f>
        <v/>
      </c>
      <c r="B9356" s="62" t="str">
        <f>IF(A9356="","",IF(COUNTIF($A$2:B9355,Encodage!B9356)&gt;0,"",IF(AND(Encodage!B9356&gt;=$G$2,Encodage!A9356&lt;=$H$2),Encodage!C9356,"")))</f>
        <v/>
      </c>
      <c r="C9356" s="62"/>
      <c r="D9356" s="61"/>
      <c r="E9356" s="61"/>
      <c r="F9356" s="61"/>
      <c r="G9356" s="61"/>
      <c r="H9356" s="61"/>
      <c r="I9356" s="61"/>
      <c r="J9356" s="61"/>
      <c r="K9356" s="61"/>
    </row>
    <row r="9357" spans="1:11">
      <c r="A9357" s="62" t="str">
        <f>IF(Encodage!A9357="","",IF(COUNTIF($A$2:A9356,Encodage!A9357),"",IF(AND(Encodage!A9357&gt;=$G$2,Encodage!A9357&lt;=$H$2),Encodage!B9357,"")))</f>
        <v/>
      </c>
      <c r="B9357" s="62" t="str">
        <f>IF(A9357="","",IF(COUNTIF($A$2:B9356,Encodage!B9357)&gt;0,"",IF(AND(Encodage!B9357&gt;=$G$2,Encodage!A9357&lt;=$H$2),Encodage!C9357,"")))</f>
        <v/>
      </c>
      <c r="C9357" s="62"/>
      <c r="D9357" s="61"/>
      <c r="E9357" s="61"/>
      <c r="F9357" s="61"/>
      <c r="G9357" s="61"/>
      <c r="H9357" s="61"/>
      <c r="I9357" s="61"/>
      <c r="J9357" s="61"/>
      <c r="K9357" s="61"/>
    </row>
    <row r="9358" spans="1:11">
      <c r="A9358" s="62" t="str">
        <f>IF(Encodage!A9358="","",IF(COUNTIF($A$2:A9357,Encodage!A9358),"",IF(AND(Encodage!A9358&gt;=$G$2,Encodage!A9358&lt;=$H$2),Encodage!B9358,"")))</f>
        <v/>
      </c>
      <c r="B9358" s="62" t="str">
        <f>IF(A9358="","",IF(COUNTIF($A$2:B9357,Encodage!B9358)&gt;0,"",IF(AND(Encodage!B9358&gt;=$G$2,Encodage!A9358&lt;=$H$2),Encodage!C9358,"")))</f>
        <v/>
      </c>
      <c r="C9358" s="62"/>
      <c r="D9358" s="61"/>
      <c r="E9358" s="61"/>
      <c r="F9358" s="61"/>
      <c r="G9358" s="61"/>
      <c r="H9358" s="61"/>
      <c r="I9358" s="61"/>
      <c r="J9358" s="61"/>
      <c r="K9358" s="61"/>
    </row>
    <row r="9359" spans="1:11">
      <c r="A9359" s="62" t="str">
        <f>IF(Encodage!A9359="","",IF(COUNTIF($A$2:A9358,Encodage!A9359),"",IF(AND(Encodage!A9359&gt;=$G$2,Encodage!A9359&lt;=$H$2),Encodage!B9359,"")))</f>
        <v/>
      </c>
      <c r="B9359" s="62" t="str">
        <f>IF(A9359="","",IF(COUNTIF($A$2:B9358,Encodage!B9359)&gt;0,"",IF(AND(Encodage!B9359&gt;=$G$2,Encodage!A9359&lt;=$H$2),Encodage!C9359,"")))</f>
        <v/>
      </c>
      <c r="C9359" s="62"/>
      <c r="D9359" s="61"/>
      <c r="E9359" s="61"/>
      <c r="F9359" s="61"/>
      <c r="G9359" s="61"/>
      <c r="H9359" s="61"/>
      <c r="I9359" s="61"/>
      <c r="J9359" s="61"/>
      <c r="K9359" s="61"/>
    </row>
    <row r="9360" spans="1:11">
      <c r="A9360" s="62" t="str">
        <f>IF(Encodage!A9360="","",IF(COUNTIF($A$2:A9359,Encodage!A9360),"",IF(AND(Encodage!A9360&gt;=$G$2,Encodage!A9360&lt;=$H$2),Encodage!B9360,"")))</f>
        <v/>
      </c>
      <c r="B9360" s="62" t="str">
        <f>IF(A9360="","",IF(COUNTIF($A$2:B9359,Encodage!B9360)&gt;0,"",IF(AND(Encodage!B9360&gt;=$G$2,Encodage!A9360&lt;=$H$2),Encodage!C9360,"")))</f>
        <v/>
      </c>
      <c r="C9360" s="62"/>
      <c r="D9360" s="61"/>
      <c r="E9360" s="61"/>
      <c r="F9360" s="61"/>
      <c r="G9360" s="61"/>
      <c r="H9360" s="61"/>
      <c r="I9360" s="61"/>
      <c r="J9360" s="61"/>
      <c r="K9360" s="61"/>
    </row>
    <row r="9361" spans="1:11">
      <c r="A9361" s="62" t="str">
        <f>IF(Encodage!A9361="","",IF(COUNTIF($A$2:A9360,Encodage!A9361),"",IF(AND(Encodage!A9361&gt;=$G$2,Encodage!A9361&lt;=$H$2),Encodage!B9361,"")))</f>
        <v/>
      </c>
      <c r="B9361" s="62" t="str">
        <f>IF(A9361="","",IF(COUNTIF($A$2:B9360,Encodage!B9361)&gt;0,"",IF(AND(Encodage!B9361&gt;=$G$2,Encodage!A9361&lt;=$H$2),Encodage!C9361,"")))</f>
        <v/>
      </c>
      <c r="C9361" s="62"/>
      <c r="D9361" s="61"/>
      <c r="E9361" s="61"/>
      <c r="F9361" s="61"/>
      <c r="G9361" s="61"/>
      <c r="H9361" s="61"/>
      <c r="I9361" s="61"/>
      <c r="J9361" s="61"/>
      <c r="K9361" s="61"/>
    </row>
    <row r="9362" spans="1:11">
      <c r="A9362" s="62" t="str">
        <f>IF(Encodage!A9362="","",IF(COUNTIF($A$2:A9361,Encodage!A9362),"",IF(AND(Encodage!A9362&gt;=$G$2,Encodage!A9362&lt;=$H$2),Encodage!B9362,"")))</f>
        <v/>
      </c>
      <c r="B9362" s="62" t="str">
        <f>IF(A9362="","",IF(COUNTIF($A$2:B9361,Encodage!B9362)&gt;0,"",IF(AND(Encodage!B9362&gt;=$G$2,Encodage!A9362&lt;=$H$2),Encodage!C9362,"")))</f>
        <v/>
      </c>
      <c r="C9362" s="62"/>
      <c r="D9362" s="61"/>
      <c r="E9362" s="61"/>
      <c r="F9362" s="61"/>
      <c r="G9362" s="61"/>
      <c r="H9362" s="61"/>
      <c r="I9362" s="61"/>
      <c r="J9362" s="61"/>
      <c r="K9362" s="61"/>
    </row>
    <row r="9363" spans="1:11">
      <c r="A9363" s="62" t="str">
        <f>IF(Encodage!A9363="","",IF(COUNTIF($A$2:A9362,Encodage!A9363),"",IF(AND(Encodage!A9363&gt;=$G$2,Encodage!A9363&lt;=$H$2),Encodage!B9363,"")))</f>
        <v/>
      </c>
      <c r="B9363" s="62" t="str">
        <f>IF(A9363="","",IF(COUNTIF($A$2:B9362,Encodage!B9363)&gt;0,"",IF(AND(Encodage!B9363&gt;=$G$2,Encodage!A9363&lt;=$H$2),Encodage!C9363,"")))</f>
        <v/>
      </c>
      <c r="C9363" s="62"/>
      <c r="D9363" s="61"/>
      <c r="E9363" s="61"/>
      <c r="F9363" s="61"/>
      <c r="G9363" s="61"/>
      <c r="H9363" s="61"/>
      <c r="I9363" s="61"/>
      <c r="J9363" s="61"/>
      <c r="K9363" s="61"/>
    </row>
    <row r="9364" spans="1:11">
      <c r="A9364" s="62" t="str">
        <f>IF(Encodage!A9364="","",IF(COUNTIF($A$2:A9363,Encodage!A9364),"",IF(AND(Encodage!A9364&gt;=$G$2,Encodage!A9364&lt;=$H$2),Encodage!B9364,"")))</f>
        <v/>
      </c>
      <c r="B9364" s="62" t="str">
        <f>IF(A9364="","",IF(COUNTIF($A$2:B9363,Encodage!B9364)&gt;0,"",IF(AND(Encodage!B9364&gt;=$G$2,Encodage!A9364&lt;=$H$2),Encodage!C9364,"")))</f>
        <v/>
      </c>
      <c r="C9364" s="62"/>
      <c r="D9364" s="61"/>
      <c r="E9364" s="61"/>
      <c r="F9364" s="61"/>
      <c r="G9364" s="61"/>
      <c r="H9364" s="61"/>
      <c r="I9364" s="61"/>
      <c r="J9364" s="61"/>
      <c r="K9364" s="61"/>
    </row>
    <row r="9365" spans="1:11">
      <c r="A9365" s="62" t="str">
        <f>IF(Encodage!A9365="","",IF(COUNTIF($A$2:A9364,Encodage!A9365),"",IF(AND(Encodage!A9365&gt;=$G$2,Encodage!A9365&lt;=$H$2),Encodage!B9365,"")))</f>
        <v/>
      </c>
      <c r="B9365" s="62" t="str">
        <f>IF(A9365="","",IF(COUNTIF($A$2:B9364,Encodage!B9365)&gt;0,"",IF(AND(Encodage!B9365&gt;=$G$2,Encodage!A9365&lt;=$H$2),Encodage!C9365,"")))</f>
        <v/>
      </c>
      <c r="C9365" s="62"/>
      <c r="D9365" s="61"/>
      <c r="E9365" s="61"/>
      <c r="F9365" s="61"/>
      <c r="G9365" s="61"/>
      <c r="H9365" s="61"/>
      <c r="I9365" s="61"/>
      <c r="J9365" s="61"/>
      <c r="K9365" s="61"/>
    </row>
    <row r="9366" spans="1:11">
      <c r="A9366" s="62" t="str">
        <f>IF(Encodage!A9366="","",IF(COUNTIF($A$2:A9365,Encodage!A9366),"",IF(AND(Encodage!A9366&gt;=$G$2,Encodage!A9366&lt;=$H$2),Encodage!B9366,"")))</f>
        <v/>
      </c>
      <c r="B9366" s="62" t="str">
        <f>IF(A9366="","",IF(COUNTIF($A$2:B9365,Encodage!B9366)&gt;0,"",IF(AND(Encodage!B9366&gt;=$G$2,Encodage!A9366&lt;=$H$2),Encodage!C9366,"")))</f>
        <v/>
      </c>
      <c r="C9366" s="62"/>
      <c r="D9366" s="61"/>
      <c r="E9366" s="61"/>
      <c r="F9366" s="61"/>
      <c r="G9366" s="61"/>
      <c r="H9366" s="61"/>
      <c r="I9366" s="61"/>
      <c r="J9366" s="61"/>
      <c r="K9366" s="61"/>
    </row>
    <row r="9367" spans="1:11">
      <c r="A9367" s="62" t="str">
        <f>IF(Encodage!A9367="","",IF(COUNTIF($A$2:A9366,Encodage!A9367),"",IF(AND(Encodage!A9367&gt;=$G$2,Encodage!A9367&lt;=$H$2),Encodage!B9367,"")))</f>
        <v/>
      </c>
      <c r="B9367" s="62" t="str">
        <f>IF(A9367="","",IF(COUNTIF($A$2:B9366,Encodage!B9367)&gt;0,"",IF(AND(Encodage!B9367&gt;=$G$2,Encodage!A9367&lt;=$H$2),Encodage!C9367,"")))</f>
        <v/>
      </c>
      <c r="C9367" s="62"/>
      <c r="D9367" s="61"/>
      <c r="E9367" s="61"/>
      <c r="F9367" s="61"/>
      <c r="G9367" s="61"/>
      <c r="H9367" s="61"/>
      <c r="I9367" s="61"/>
      <c r="J9367" s="61"/>
      <c r="K9367" s="61"/>
    </row>
    <row r="9368" spans="1:11">
      <c r="A9368" s="62" t="str">
        <f>IF(Encodage!A9368="","",IF(COUNTIF($A$2:A9367,Encodage!A9368),"",IF(AND(Encodage!A9368&gt;=$G$2,Encodage!A9368&lt;=$H$2),Encodage!B9368,"")))</f>
        <v/>
      </c>
      <c r="B9368" s="62" t="str">
        <f>IF(A9368="","",IF(COUNTIF($A$2:B9367,Encodage!B9368)&gt;0,"",IF(AND(Encodage!B9368&gt;=$G$2,Encodage!A9368&lt;=$H$2),Encodage!C9368,"")))</f>
        <v/>
      </c>
      <c r="C9368" s="62"/>
      <c r="D9368" s="61"/>
      <c r="E9368" s="61"/>
      <c r="F9368" s="61"/>
      <c r="G9368" s="61"/>
      <c r="H9368" s="61"/>
      <c r="I9368" s="61"/>
      <c r="J9368" s="61"/>
      <c r="K9368" s="61"/>
    </row>
    <row r="9369" spans="1:11">
      <c r="A9369" s="62" t="str">
        <f>IF(Encodage!A9369="","",IF(COUNTIF($A$2:A9368,Encodage!A9369),"",IF(AND(Encodage!A9369&gt;=$G$2,Encodage!A9369&lt;=$H$2),Encodage!B9369,"")))</f>
        <v/>
      </c>
      <c r="B9369" s="62" t="str">
        <f>IF(A9369="","",IF(COUNTIF($A$2:B9368,Encodage!B9369)&gt;0,"",IF(AND(Encodage!B9369&gt;=$G$2,Encodage!A9369&lt;=$H$2),Encodage!C9369,"")))</f>
        <v/>
      </c>
      <c r="C9369" s="62"/>
      <c r="D9369" s="61"/>
      <c r="E9369" s="61"/>
      <c r="F9369" s="61"/>
      <c r="G9369" s="61"/>
      <c r="H9369" s="61"/>
      <c r="I9369" s="61"/>
      <c r="J9369" s="61"/>
      <c r="K9369" s="61"/>
    </row>
    <row r="9370" spans="1:11">
      <c r="A9370" s="62" t="str">
        <f>IF(Encodage!A9370="","",IF(COUNTIF($A$2:A9369,Encodage!A9370),"",IF(AND(Encodage!A9370&gt;=$G$2,Encodage!A9370&lt;=$H$2),Encodage!B9370,"")))</f>
        <v/>
      </c>
      <c r="B9370" s="62" t="str">
        <f>IF(A9370="","",IF(COUNTIF($A$2:B9369,Encodage!B9370)&gt;0,"",IF(AND(Encodage!B9370&gt;=$G$2,Encodage!A9370&lt;=$H$2),Encodage!C9370,"")))</f>
        <v/>
      </c>
      <c r="C9370" s="62"/>
      <c r="D9370" s="61"/>
      <c r="E9370" s="61"/>
      <c r="F9370" s="61"/>
      <c r="G9370" s="61"/>
      <c r="H9370" s="61"/>
      <c r="I9370" s="61"/>
      <c r="J9370" s="61"/>
      <c r="K9370" s="61"/>
    </row>
    <row r="9371" spans="1:11">
      <c r="A9371" s="62" t="str">
        <f>IF(Encodage!A9371="","",IF(COUNTIF($A$2:A9370,Encodage!A9371),"",IF(AND(Encodage!A9371&gt;=$G$2,Encodage!A9371&lt;=$H$2),Encodage!B9371,"")))</f>
        <v/>
      </c>
      <c r="B9371" s="62" t="str">
        <f>IF(A9371="","",IF(COUNTIF($A$2:B9370,Encodage!B9371)&gt;0,"",IF(AND(Encodage!B9371&gt;=$G$2,Encodage!A9371&lt;=$H$2),Encodage!C9371,"")))</f>
        <v/>
      </c>
      <c r="C9371" s="62"/>
      <c r="D9371" s="61"/>
      <c r="E9371" s="61"/>
      <c r="F9371" s="61"/>
      <c r="G9371" s="61"/>
      <c r="H9371" s="61"/>
      <c r="I9371" s="61"/>
      <c r="J9371" s="61"/>
      <c r="K9371" s="61"/>
    </row>
    <row r="9372" spans="1:11">
      <c r="A9372" s="62" t="str">
        <f>IF(Encodage!A9372="","",IF(COUNTIF($A$2:A9371,Encodage!A9372),"",IF(AND(Encodage!A9372&gt;=$G$2,Encodage!A9372&lt;=$H$2),Encodage!B9372,"")))</f>
        <v/>
      </c>
      <c r="B9372" s="62" t="str">
        <f>IF(A9372="","",IF(COUNTIF($A$2:B9371,Encodage!B9372)&gt;0,"",IF(AND(Encodage!B9372&gt;=$G$2,Encodage!A9372&lt;=$H$2),Encodage!C9372,"")))</f>
        <v/>
      </c>
      <c r="C9372" s="62"/>
      <c r="D9372" s="61"/>
      <c r="E9372" s="61"/>
      <c r="F9372" s="61"/>
      <c r="G9372" s="61"/>
      <c r="H9372" s="61"/>
      <c r="I9372" s="61"/>
      <c r="J9372" s="61"/>
      <c r="K9372" s="61"/>
    </row>
    <row r="9373" spans="1:11">
      <c r="A9373" s="62" t="str">
        <f>IF(Encodage!A9373="","",IF(COUNTIF($A$2:A9372,Encodage!A9373),"",IF(AND(Encodage!A9373&gt;=$G$2,Encodage!A9373&lt;=$H$2),Encodage!B9373,"")))</f>
        <v/>
      </c>
      <c r="B9373" s="62" t="str">
        <f>IF(A9373="","",IF(COUNTIF($A$2:B9372,Encodage!B9373)&gt;0,"",IF(AND(Encodage!B9373&gt;=$G$2,Encodage!A9373&lt;=$H$2),Encodage!C9373,"")))</f>
        <v/>
      </c>
      <c r="C9373" s="62"/>
      <c r="D9373" s="61"/>
      <c r="E9373" s="61"/>
      <c r="F9373" s="61"/>
      <c r="G9373" s="61"/>
      <c r="H9373" s="61"/>
      <c r="I9373" s="61"/>
      <c r="J9373" s="61"/>
      <c r="K9373" s="61"/>
    </row>
    <row r="9374" spans="1:11">
      <c r="A9374" s="62" t="str">
        <f>IF(Encodage!A9374="","",IF(COUNTIF($A$2:A9373,Encodage!A9374),"",IF(AND(Encodage!A9374&gt;=$G$2,Encodage!A9374&lt;=$H$2),Encodage!B9374,"")))</f>
        <v/>
      </c>
      <c r="B9374" s="62" t="str">
        <f>IF(A9374="","",IF(COUNTIF($A$2:B9373,Encodage!B9374)&gt;0,"",IF(AND(Encodage!B9374&gt;=$G$2,Encodage!A9374&lt;=$H$2),Encodage!C9374,"")))</f>
        <v/>
      </c>
      <c r="C9374" s="62"/>
      <c r="D9374" s="61"/>
      <c r="E9374" s="61"/>
      <c r="F9374" s="61"/>
      <c r="G9374" s="61"/>
      <c r="H9374" s="61"/>
      <c r="I9374" s="61"/>
      <c r="J9374" s="61"/>
      <c r="K9374" s="61"/>
    </row>
    <row r="9375" spans="1:11">
      <c r="A9375" s="62" t="str">
        <f>IF(Encodage!A9375="","",IF(COUNTIF($A$2:A9374,Encodage!A9375),"",IF(AND(Encodage!A9375&gt;=$G$2,Encodage!A9375&lt;=$H$2),Encodage!B9375,"")))</f>
        <v/>
      </c>
      <c r="B9375" s="62" t="str">
        <f>IF(A9375="","",IF(COUNTIF($A$2:B9374,Encodage!B9375)&gt;0,"",IF(AND(Encodage!B9375&gt;=$G$2,Encodage!A9375&lt;=$H$2),Encodage!C9375,"")))</f>
        <v/>
      </c>
      <c r="C9375" s="62"/>
      <c r="D9375" s="61"/>
      <c r="E9375" s="61"/>
      <c r="F9375" s="61"/>
      <c r="G9375" s="61"/>
      <c r="H9375" s="61"/>
      <c r="I9375" s="61"/>
      <c r="J9375" s="61"/>
      <c r="K9375" s="61"/>
    </row>
    <row r="9376" spans="1:11">
      <c r="A9376" s="62" t="str">
        <f>IF(Encodage!A9376="","",IF(COUNTIF($A$2:A9375,Encodage!A9376),"",IF(AND(Encodage!A9376&gt;=$G$2,Encodage!A9376&lt;=$H$2),Encodage!B9376,"")))</f>
        <v/>
      </c>
      <c r="B9376" s="62" t="str">
        <f>IF(A9376="","",IF(COUNTIF($A$2:B9375,Encodage!B9376)&gt;0,"",IF(AND(Encodage!B9376&gt;=$G$2,Encodage!A9376&lt;=$H$2),Encodage!C9376,"")))</f>
        <v/>
      </c>
      <c r="C9376" s="62"/>
      <c r="D9376" s="61"/>
      <c r="E9376" s="61"/>
      <c r="F9376" s="61"/>
      <c r="G9376" s="61"/>
      <c r="H9376" s="61"/>
      <c r="I9376" s="61"/>
      <c r="J9376" s="61"/>
      <c r="K9376" s="61"/>
    </row>
    <row r="9377" spans="1:11">
      <c r="A9377" s="62" t="str">
        <f>IF(Encodage!A9377="","",IF(COUNTIF($A$2:A9376,Encodage!A9377),"",IF(AND(Encodage!A9377&gt;=$G$2,Encodage!A9377&lt;=$H$2),Encodage!B9377,"")))</f>
        <v/>
      </c>
      <c r="B9377" s="62" t="str">
        <f>IF(A9377="","",IF(COUNTIF($A$2:B9376,Encodage!B9377)&gt;0,"",IF(AND(Encodage!B9377&gt;=$G$2,Encodage!A9377&lt;=$H$2),Encodage!C9377,"")))</f>
        <v/>
      </c>
      <c r="C9377" s="62"/>
      <c r="D9377" s="61"/>
      <c r="E9377" s="61"/>
      <c r="F9377" s="61"/>
      <c r="G9377" s="61"/>
      <c r="H9377" s="61"/>
      <c r="I9377" s="61"/>
      <c r="J9377" s="61"/>
      <c r="K9377" s="61"/>
    </row>
    <row r="9378" spans="1:11">
      <c r="A9378" s="62" t="str">
        <f>IF(Encodage!A9378="","",IF(COUNTIF($A$2:A9377,Encodage!A9378),"",IF(AND(Encodage!A9378&gt;=$G$2,Encodage!A9378&lt;=$H$2),Encodage!B9378,"")))</f>
        <v/>
      </c>
      <c r="B9378" s="62" t="str">
        <f>IF(A9378="","",IF(COUNTIF($A$2:B9377,Encodage!B9378)&gt;0,"",IF(AND(Encodage!B9378&gt;=$G$2,Encodage!A9378&lt;=$H$2),Encodage!C9378,"")))</f>
        <v/>
      </c>
      <c r="C9378" s="62"/>
      <c r="D9378" s="61"/>
      <c r="E9378" s="61"/>
      <c r="F9378" s="61"/>
      <c r="G9378" s="61"/>
      <c r="H9378" s="61"/>
      <c r="I9378" s="61"/>
      <c r="J9378" s="61"/>
      <c r="K9378" s="61"/>
    </row>
    <row r="9379" spans="1:11">
      <c r="A9379" s="62" t="str">
        <f>IF(Encodage!A9379="","",IF(COUNTIF($A$2:A9378,Encodage!A9379),"",IF(AND(Encodage!A9379&gt;=$G$2,Encodage!A9379&lt;=$H$2),Encodage!B9379,"")))</f>
        <v/>
      </c>
      <c r="B9379" s="62" t="str">
        <f>IF(A9379="","",IF(COUNTIF($A$2:B9378,Encodage!B9379)&gt;0,"",IF(AND(Encodage!B9379&gt;=$G$2,Encodage!A9379&lt;=$H$2),Encodage!C9379,"")))</f>
        <v/>
      </c>
      <c r="C9379" s="62"/>
      <c r="D9379" s="61"/>
      <c r="E9379" s="61"/>
      <c r="F9379" s="61"/>
      <c r="G9379" s="61"/>
      <c r="H9379" s="61"/>
      <c r="I9379" s="61"/>
      <c r="J9379" s="61"/>
      <c r="K9379" s="61"/>
    </row>
    <row r="9380" spans="1:11">
      <c r="A9380" s="62" t="str">
        <f>IF(Encodage!A9380="","",IF(COUNTIF($A$2:A9379,Encodage!A9380),"",IF(AND(Encodage!A9380&gt;=$G$2,Encodage!A9380&lt;=$H$2),Encodage!B9380,"")))</f>
        <v/>
      </c>
      <c r="B9380" s="62" t="str">
        <f>IF(A9380="","",IF(COUNTIF($A$2:B9379,Encodage!B9380)&gt;0,"",IF(AND(Encodage!B9380&gt;=$G$2,Encodage!A9380&lt;=$H$2),Encodage!C9380,"")))</f>
        <v/>
      </c>
      <c r="C9380" s="62"/>
      <c r="D9380" s="61"/>
      <c r="E9380" s="61"/>
      <c r="F9380" s="61"/>
      <c r="G9380" s="61"/>
      <c r="H9380" s="61"/>
      <c r="I9380" s="61"/>
      <c r="J9380" s="61"/>
      <c r="K9380" s="61"/>
    </row>
    <row r="9381" spans="1:11">
      <c r="A9381" s="62" t="str">
        <f>IF(Encodage!A9381="","",IF(COUNTIF($A$2:A9380,Encodage!A9381),"",IF(AND(Encodage!A9381&gt;=$G$2,Encodage!A9381&lt;=$H$2),Encodage!B9381,"")))</f>
        <v/>
      </c>
      <c r="B9381" s="62" t="str">
        <f>IF(A9381="","",IF(COUNTIF($A$2:B9380,Encodage!B9381)&gt;0,"",IF(AND(Encodage!B9381&gt;=$G$2,Encodage!A9381&lt;=$H$2),Encodage!C9381,"")))</f>
        <v/>
      </c>
      <c r="C9381" s="62"/>
      <c r="D9381" s="61"/>
      <c r="E9381" s="61"/>
      <c r="F9381" s="61"/>
      <c r="G9381" s="61"/>
      <c r="H9381" s="61"/>
      <c r="I9381" s="61"/>
      <c r="J9381" s="61"/>
      <c r="K9381" s="61"/>
    </row>
    <row r="9382" spans="1:11">
      <c r="A9382" s="62" t="str">
        <f>IF(Encodage!A9382="","",IF(COUNTIF($A$2:A9381,Encodage!A9382),"",IF(AND(Encodage!A9382&gt;=$G$2,Encodage!A9382&lt;=$H$2),Encodage!B9382,"")))</f>
        <v/>
      </c>
      <c r="B9382" s="62" t="str">
        <f>IF(A9382="","",IF(COUNTIF($A$2:B9381,Encodage!B9382)&gt;0,"",IF(AND(Encodage!B9382&gt;=$G$2,Encodage!A9382&lt;=$H$2),Encodage!C9382,"")))</f>
        <v/>
      </c>
      <c r="C9382" s="62"/>
      <c r="D9382" s="61"/>
      <c r="E9382" s="61"/>
      <c r="F9382" s="61"/>
      <c r="G9382" s="61"/>
      <c r="H9382" s="61"/>
      <c r="I9382" s="61"/>
      <c r="J9382" s="61"/>
      <c r="K9382" s="61"/>
    </row>
    <row r="9383" spans="1:11">
      <c r="A9383" s="62" t="str">
        <f>IF(Encodage!A9383="","",IF(COUNTIF($A$2:A9382,Encodage!A9383),"",IF(AND(Encodage!A9383&gt;=$G$2,Encodage!A9383&lt;=$H$2),Encodage!B9383,"")))</f>
        <v/>
      </c>
      <c r="B9383" s="62" t="str">
        <f>IF(A9383="","",IF(COUNTIF($A$2:B9382,Encodage!B9383)&gt;0,"",IF(AND(Encodage!B9383&gt;=$G$2,Encodage!A9383&lt;=$H$2),Encodage!C9383,"")))</f>
        <v/>
      </c>
      <c r="C9383" s="62"/>
      <c r="D9383" s="61"/>
      <c r="E9383" s="61"/>
      <c r="F9383" s="61"/>
      <c r="G9383" s="61"/>
      <c r="H9383" s="61"/>
      <c r="I9383" s="61"/>
      <c r="J9383" s="61"/>
      <c r="K9383" s="61"/>
    </row>
    <row r="9384" spans="1:11">
      <c r="A9384" s="62" t="str">
        <f>IF(Encodage!A9384="","",IF(COUNTIF($A$2:A9383,Encodage!A9384),"",IF(AND(Encodage!A9384&gt;=$G$2,Encodage!A9384&lt;=$H$2),Encodage!B9384,"")))</f>
        <v/>
      </c>
      <c r="B9384" s="62" t="str">
        <f>IF(A9384="","",IF(COUNTIF($A$2:B9383,Encodage!B9384)&gt;0,"",IF(AND(Encodage!B9384&gt;=$G$2,Encodage!A9384&lt;=$H$2),Encodage!C9384,"")))</f>
        <v/>
      </c>
      <c r="C9384" s="62"/>
      <c r="D9384" s="61"/>
      <c r="E9384" s="61"/>
      <c r="F9384" s="61"/>
      <c r="G9384" s="61"/>
      <c r="H9384" s="61"/>
      <c r="I9384" s="61"/>
      <c r="J9384" s="61"/>
      <c r="K9384" s="61"/>
    </row>
    <row r="9385" spans="1:11">
      <c r="A9385" s="62" t="str">
        <f>IF(Encodage!A9385="","",IF(COUNTIF($A$2:A9384,Encodage!A9385),"",IF(AND(Encodage!A9385&gt;=$G$2,Encodage!A9385&lt;=$H$2),Encodage!B9385,"")))</f>
        <v/>
      </c>
      <c r="B9385" s="62" t="str">
        <f>IF(A9385="","",IF(COUNTIF($A$2:B9384,Encodage!B9385)&gt;0,"",IF(AND(Encodage!B9385&gt;=$G$2,Encodage!A9385&lt;=$H$2),Encodage!C9385,"")))</f>
        <v/>
      </c>
      <c r="C9385" s="62"/>
      <c r="D9385" s="61"/>
      <c r="E9385" s="61"/>
      <c r="F9385" s="61"/>
      <c r="G9385" s="61"/>
      <c r="H9385" s="61"/>
      <c r="I9385" s="61"/>
      <c r="J9385" s="61"/>
      <c r="K9385" s="61"/>
    </row>
    <row r="9386" spans="1:11">
      <c r="A9386" s="62" t="str">
        <f>IF(Encodage!A9386="","",IF(COUNTIF($A$2:A9385,Encodage!A9386),"",IF(AND(Encodage!A9386&gt;=$G$2,Encodage!A9386&lt;=$H$2),Encodage!B9386,"")))</f>
        <v/>
      </c>
      <c r="B9386" s="62" t="str">
        <f>IF(A9386="","",IF(COUNTIF($A$2:B9385,Encodage!B9386)&gt;0,"",IF(AND(Encodage!B9386&gt;=$G$2,Encodage!A9386&lt;=$H$2),Encodage!C9386,"")))</f>
        <v/>
      </c>
      <c r="C9386" s="62"/>
      <c r="D9386" s="61"/>
      <c r="E9386" s="61"/>
      <c r="F9386" s="61"/>
      <c r="G9386" s="61"/>
      <c r="H9386" s="61"/>
      <c r="I9386" s="61"/>
      <c r="J9386" s="61"/>
      <c r="K9386" s="61"/>
    </row>
    <row r="9387" spans="1:11">
      <c r="A9387" s="62" t="str">
        <f>IF(Encodage!A9387="","",IF(COUNTIF($A$2:A9386,Encodage!A9387),"",IF(AND(Encodage!A9387&gt;=$G$2,Encodage!A9387&lt;=$H$2),Encodage!B9387,"")))</f>
        <v/>
      </c>
      <c r="B9387" s="62" t="str">
        <f>IF(A9387="","",IF(COUNTIF($A$2:B9386,Encodage!B9387)&gt;0,"",IF(AND(Encodage!B9387&gt;=$G$2,Encodage!A9387&lt;=$H$2),Encodage!C9387,"")))</f>
        <v/>
      </c>
      <c r="C9387" s="62"/>
      <c r="D9387" s="61"/>
      <c r="E9387" s="61"/>
      <c r="F9387" s="61"/>
      <c r="G9387" s="61"/>
      <c r="H9387" s="61"/>
      <c r="I9387" s="61"/>
      <c r="J9387" s="61"/>
      <c r="K9387" s="61"/>
    </row>
    <row r="9388" spans="1:11">
      <c r="A9388" s="62" t="str">
        <f>IF(Encodage!A9388="","",IF(COUNTIF($A$2:A9387,Encodage!A9388),"",IF(AND(Encodage!A9388&gt;=$G$2,Encodage!A9388&lt;=$H$2),Encodage!B9388,"")))</f>
        <v/>
      </c>
      <c r="B9388" s="62" t="str">
        <f>IF(A9388="","",IF(COUNTIF($A$2:B9387,Encodage!B9388)&gt;0,"",IF(AND(Encodage!B9388&gt;=$G$2,Encodage!A9388&lt;=$H$2),Encodage!C9388,"")))</f>
        <v/>
      </c>
      <c r="C9388" s="62"/>
      <c r="D9388" s="61"/>
      <c r="E9388" s="61"/>
      <c r="F9388" s="61"/>
      <c r="G9388" s="61"/>
      <c r="H9388" s="61"/>
      <c r="I9388" s="61"/>
      <c r="J9388" s="61"/>
      <c r="K9388" s="61"/>
    </row>
    <row r="9389" spans="1:11">
      <c r="A9389" s="62" t="str">
        <f>IF(Encodage!A9389="","",IF(COUNTIF($A$2:A9388,Encodage!A9389),"",IF(AND(Encodage!A9389&gt;=$G$2,Encodage!A9389&lt;=$H$2),Encodage!B9389,"")))</f>
        <v/>
      </c>
      <c r="B9389" s="62" t="str">
        <f>IF(A9389="","",IF(COUNTIF($A$2:B9388,Encodage!B9389)&gt;0,"",IF(AND(Encodage!B9389&gt;=$G$2,Encodage!A9389&lt;=$H$2),Encodage!C9389,"")))</f>
        <v/>
      </c>
      <c r="C9389" s="62"/>
      <c r="D9389" s="61"/>
      <c r="E9389" s="61"/>
      <c r="F9389" s="61"/>
      <c r="G9389" s="61"/>
      <c r="H9389" s="61"/>
      <c r="I9389" s="61"/>
      <c r="J9389" s="61"/>
      <c r="K9389" s="61"/>
    </row>
    <row r="9390" spans="1:11">
      <c r="A9390" s="62" t="str">
        <f>IF(Encodage!A9390="","",IF(COUNTIF($A$2:A9389,Encodage!A9390),"",IF(AND(Encodage!A9390&gt;=$G$2,Encodage!A9390&lt;=$H$2),Encodage!B9390,"")))</f>
        <v/>
      </c>
      <c r="B9390" s="62" t="str">
        <f>IF(A9390="","",IF(COUNTIF($A$2:B9389,Encodage!B9390)&gt;0,"",IF(AND(Encodage!B9390&gt;=$G$2,Encodage!A9390&lt;=$H$2),Encodage!C9390,"")))</f>
        <v/>
      </c>
      <c r="C9390" s="62"/>
      <c r="D9390" s="61"/>
      <c r="E9390" s="61"/>
      <c r="F9390" s="61"/>
      <c r="G9390" s="61"/>
      <c r="H9390" s="61"/>
      <c r="I9390" s="61"/>
      <c r="J9390" s="61"/>
      <c r="K9390" s="61"/>
    </row>
    <row r="9391" spans="1:11">
      <c r="A9391" s="62" t="str">
        <f>IF(Encodage!A9391="","",IF(COUNTIF($A$2:A9390,Encodage!A9391),"",IF(AND(Encodage!A9391&gt;=$G$2,Encodage!A9391&lt;=$H$2),Encodage!B9391,"")))</f>
        <v/>
      </c>
      <c r="B9391" s="62" t="str">
        <f>IF(A9391="","",IF(COUNTIF($A$2:B9390,Encodage!B9391)&gt;0,"",IF(AND(Encodage!B9391&gt;=$G$2,Encodage!A9391&lt;=$H$2),Encodage!C9391,"")))</f>
        <v/>
      </c>
      <c r="C9391" s="62"/>
      <c r="D9391" s="61"/>
      <c r="E9391" s="61"/>
      <c r="F9391" s="61"/>
      <c r="G9391" s="61"/>
      <c r="H9391" s="61"/>
      <c r="I9391" s="61"/>
      <c r="J9391" s="61"/>
      <c r="K9391" s="61"/>
    </row>
    <row r="9392" spans="1:11">
      <c r="A9392" s="62" t="str">
        <f>IF(Encodage!A9392="","",IF(COUNTIF($A$2:A9391,Encodage!A9392),"",IF(AND(Encodage!A9392&gt;=$G$2,Encodage!A9392&lt;=$H$2),Encodage!B9392,"")))</f>
        <v/>
      </c>
      <c r="B9392" s="62" t="str">
        <f>IF(A9392="","",IF(COUNTIF($A$2:B9391,Encodage!B9392)&gt;0,"",IF(AND(Encodage!B9392&gt;=$G$2,Encodage!A9392&lt;=$H$2),Encodage!C9392,"")))</f>
        <v/>
      </c>
      <c r="C9392" s="62"/>
      <c r="D9392" s="61"/>
      <c r="E9392" s="61"/>
      <c r="F9392" s="61"/>
      <c r="G9392" s="61"/>
      <c r="H9392" s="61"/>
      <c r="I9392" s="61"/>
      <c r="J9392" s="61"/>
      <c r="K9392" s="61"/>
    </row>
    <row r="9393" spans="1:11">
      <c r="A9393" s="62" t="str">
        <f>IF(Encodage!A9393="","",IF(COUNTIF($A$2:A9392,Encodage!A9393),"",IF(AND(Encodage!A9393&gt;=$G$2,Encodage!A9393&lt;=$H$2),Encodage!B9393,"")))</f>
        <v/>
      </c>
      <c r="B9393" s="62" t="str">
        <f>IF(A9393="","",IF(COUNTIF($A$2:B9392,Encodage!B9393)&gt;0,"",IF(AND(Encodage!B9393&gt;=$G$2,Encodage!A9393&lt;=$H$2),Encodage!C9393,"")))</f>
        <v/>
      </c>
      <c r="C9393" s="62"/>
      <c r="D9393" s="61"/>
      <c r="E9393" s="61"/>
      <c r="F9393" s="61"/>
      <c r="G9393" s="61"/>
      <c r="H9393" s="61"/>
      <c r="I9393" s="61"/>
      <c r="J9393" s="61"/>
      <c r="K9393" s="61"/>
    </row>
    <row r="9394" spans="1:11">
      <c r="A9394" s="62" t="str">
        <f>IF(Encodage!A9394="","",IF(COUNTIF($A$2:A9393,Encodage!A9394),"",IF(AND(Encodage!A9394&gt;=$G$2,Encodage!A9394&lt;=$H$2),Encodage!B9394,"")))</f>
        <v/>
      </c>
      <c r="B9394" s="62" t="str">
        <f>IF(A9394="","",IF(COUNTIF($A$2:B9393,Encodage!B9394)&gt;0,"",IF(AND(Encodage!B9394&gt;=$G$2,Encodage!A9394&lt;=$H$2),Encodage!C9394,"")))</f>
        <v/>
      </c>
      <c r="C9394" s="62"/>
      <c r="D9394" s="61"/>
      <c r="E9394" s="61"/>
      <c r="F9394" s="61"/>
      <c r="G9394" s="61"/>
      <c r="H9394" s="61"/>
      <c r="I9394" s="61"/>
      <c r="J9394" s="61"/>
      <c r="K9394" s="61"/>
    </row>
    <row r="9395" spans="1:11">
      <c r="A9395" s="62" t="str">
        <f>IF(Encodage!A9395="","",IF(COUNTIF($A$2:A9394,Encodage!A9395),"",IF(AND(Encodage!A9395&gt;=$G$2,Encodage!A9395&lt;=$H$2),Encodage!B9395,"")))</f>
        <v/>
      </c>
      <c r="B9395" s="62" t="str">
        <f>IF(A9395="","",IF(COUNTIF($A$2:B9394,Encodage!B9395)&gt;0,"",IF(AND(Encodage!B9395&gt;=$G$2,Encodage!A9395&lt;=$H$2),Encodage!C9395,"")))</f>
        <v/>
      </c>
      <c r="C9395" s="62"/>
      <c r="D9395" s="61"/>
      <c r="E9395" s="61"/>
      <c r="F9395" s="61"/>
      <c r="G9395" s="61"/>
      <c r="H9395" s="61"/>
      <c r="I9395" s="61"/>
      <c r="J9395" s="61"/>
      <c r="K9395" s="61"/>
    </row>
    <row r="9396" spans="1:11">
      <c r="A9396" s="62" t="str">
        <f>IF(Encodage!A9396="","",IF(COUNTIF($A$2:A9395,Encodage!A9396),"",IF(AND(Encodage!A9396&gt;=$G$2,Encodage!A9396&lt;=$H$2),Encodage!B9396,"")))</f>
        <v/>
      </c>
      <c r="B9396" s="62" t="str">
        <f>IF(A9396="","",IF(COUNTIF($A$2:B9395,Encodage!B9396)&gt;0,"",IF(AND(Encodage!B9396&gt;=$G$2,Encodage!A9396&lt;=$H$2),Encodage!C9396,"")))</f>
        <v/>
      </c>
      <c r="C9396" s="62"/>
      <c r="D9396" s="61"/>
      <c r="E9396" s="61"/>
      <c r="F9396" s="61"/>
      <c r="G9396" s="61"/>
      <c r="H9396" s="61"/>
      <c r="I9396" s="61"/>
      <c r="J9396" s="61"/>
      <c r="K9396" s="61"/>
    </row>
    <row r="9397" spans="1:11">
      <c r="A9397" s="62" t="str">
        <f>IF(Encodage!A9397="","",IF(COUNTIF($A$2:A9396,Encodage!A9397),"",IF(AND(Encodage!A9397&gt;=$G$2,Encodage!A9397&lt;=$H$2),Encodage!B9397,"")))</f>
        <v/>
      </c>
      <c r="B9397" s="62" t="str">
        <f>IF(A9397="","",IF(COUNTIF($A$2:B9396,Encodage!B9397)&gt;0,"",IF(AND(Encodage!B9397&gt;=$G$2,Encodage!A9397&lt;=$H$2),Encodage!C9397,"")))</f>
        <v/>
      </c>
      <c r="C9397" s="62"/>
      <c r="D9397" s="61"/>
      <c r="E9397" s="61"/>
      <c r="F9397" s="61"/>
      <c r="G9397" s="61"/>
      <c r="H9397" s="61"/>
      <c r="I9397" s="61"/>
      <c r="J9397" s="61"/>
      <c r="K9397" s="61"/>
    </row>
    <row r="9398" spans="1:11">
      <c r="A9398" s="62" t="str">
        <f>IF(Encodage!A9398="","",IF(COUNTIF($A$2:A9397,Encodage!A9398),"",IF(AND(Encodage!A9398&gt;=$G$2,Encodage!A9398&lt;=$H$2),Encodage!B9398,"")))</f>
        <v/>
      </c>
      <c r="B9398" s="62" t="str">
        <f>IF(A9398="","",IF(COUNTIF($A$2:B9397,Encodage!B9398)&gt;0,"",IF(AND(Encodage!B9398&gt;=$G$2,Encodage!A9398&lt;=$H$2),Encodage!C9398,"")))</f>
        <v/>
      </c>
      <c r="C9398" s="62"/>
      <c r="D9398" s="61"/>
      <c r="E9398" s="61"/>
      <c r="F9398" s="61"/>
      <c r="G9398" s="61"/>
      <c r="H9398" s="61"/>
      <c r="I9398" s="61"/>
      <c r="J9398" s="61"/>
      <c r="K9398" s="61"/>
    </row>
    <row r="9399" spans="1:11">
      <c r="A9399" s="62" t="str">
        <f>IF(Encodage!A9399="","",IF(COUNTIF($A$2:A9398,Encodage!A9399),"",IF(AND(Encodage!A9399&gt;=$G$2,Encodage!A9399&lt;=$H$2),Encodage!B9399,"")))</f>
        <v/>
      </c>
      <c r="B9399" s="62" t="str">
        <f>IF(A9399="","",IF(COUNTIF($A$2:B9398,Encodage!B9399)&gt;0,"",IF(AND(Encodage!B9399&gt;=$G$2,Encodage!A9399&lt;=$H$2),Encodage!C9399,"")))</f>
        <v/>
      </c>
      <c r="C9399" s="62"/>
      <c r="D9399" s="61"/>
      <c r="E9399" s="61"/>
      <c r="F9399" s="61"/>
      <c r="G9399" s="61"/>
      <c r="H9399" s="61"/>
      <c r="I9399" s="61"/>
      <c r="J9399" s="61"/>
      <c r="K9399" s="61"/>
    </row>
    <row r="9400" spans="1:11">
      <c r="A9400" s="62" t="str">
        <f>IF(Encodage!A9400="","",IF(COUNTIF($A$2:A9399,Encodage!A9400),"",IF(AND(Encodage!A9400&gt;=$G$2,Encodage!A9400&lt;=$H$2),Encodage!B9400,"")))</f>
        <v/>
      </c>
      <c r="B9400" s="62" t="str">
        <f>IF(A9400="","",IF(COUNTIF($A$2:B9399,Encodage!B9400)&gt;0,"",IF(AND(Encodage!B9400&gt;=$G$2,Encodage!A9400&lt;=$H$2),Encodage!C9400,"")))</f>
        <v/>
      </c>
      <c r="C9400" s="62"/>
      <c r="D9400" s="61"/>
      <c r="E9400" s="61"/>
      <c r="F9400" s="61"/>
      <c r="G9400" s="61"/>
      <c r="H9400" s="61"/>
      <c r="I9400" s="61"/>
      <c r="J9400" s="61"/>
      <c r="K9400" s="61"/>
    </row>
    <row r="9401" spans="1:11">
      <c r="A9401" s="62" t="str">
        <f>IF(Encodage!A9401="","",IF(COUNTIF($A$2:A9400,Encodage!A9401),"",IF(AND(Encodage!A9401&gt;=$G$2,Encodage!A9401&lt;=$H$2),Encodage!B9401,"")))</f>
        <v/>
      </c>
      <c r="B9401" s="62" t="str">
        <f>IF(A9401="","",IF(COUNTIF($A$2:B9400,Encodage!B9401)&gt;0,"",IF(AND(Encodage!B9401&gt;=$G$2,Encodage!A9401&lt;=$H$2),Encodage!C9401,"")))</f>
        <v/>
      </c>
      <c r="C9401" s="62"/>
      <c r="D9401" s="61"/>
      <c r="E9401" s="61"/>
      <c r="F9401" s="61"/>
      <c r="G9401" s="61"/>
      <c r="H9401" s="61"/>
      <c r="I9401" s="61"/>
      <c r="J9401" s="61"/>
      <c r="K9401" s="61"/>
    </row>
    <row r="9402" spans="1:11">
      <c r="A9402" s="62" t="str">
        <f>IF(Encodage!A9402="","",IF(COUNTIF($A$2:A9401,Encodage!A9402),"",IF(AND(Encodage!A9402&gt;=$G$2,Encodage!A9402&lt;=$H$2),Encodage!B9402,"")))</f>
        <v/>
      </c>
      <c r="B9402" s="62" t="str">
        <f>IF(A9402="","",IF(COUNTIF($A$2:B9401,Encodage!B9402)&gt;0,"",IF(AND(Encodage!B9402&gt;=$G$2,Encodage!A9402&lt;=$H$2),Encodage!C9402,"")))</f>
        <v/>
      </c>
      <c r="C9402" s="62"/>
      <c r="D9402" s="61"/>
      <c r="E9402" s="61"/>
      <c r="F9402" s="61"/>
      <c r="G9402" s="61"/>
      <c r="H9402" s="61"/>
      <c r="I9402" s="61"/>
      <c r="J9402" s="61"/>
      <c r="K9402" s="61"/>
    </row>
    <row r="9403" spans="1:11">
      <c r="A9403" s="62" t="str">
        <f>IF(Encodage!A9403="","",IF(COUNTIF($A$2:A9402,Encodage!A9403),"",IF(AND(Encodage!A9403&gt;=$G$2,Encodage!A9403&lt;=$H$2),Encodage!B9403,"")))</f>
        <v/>
      </c>
      <c r="B9403" s="62" t="str">
        <f>IF(A9403="","",IF(COUNTIF($A$2:B9402,Encodage!B9403)&gt;0,"",IF(AND(Encodage!B9403&gt;=$G$2,Encodage!A9403&lt;=$H$2),Encodage!C9403,"")))</f>
        <v/>
      </c>
      <c r="C9403" s="62"/>
      <c r="D9403" s="61"/>
      <c r="E9403" s="61"/>
      <c r="F9403" s="61"/>
      <c r="G9403" s="61"/>
      <c r="H9403" s="61"/>
      <c r="I9403" s="61"/>
      <c r="J9403" s="61"/>
      <c r="K9403" s="61"/>
    </row>
    <row r="9404" spans="1:11">
      <c r="A9404" s="62" t="str">
        <f>IF(Encodage!A9404="","",IF(COUNTIF($A$2:A9403,Encodage!A9404),"",IF(AND(Encodage!A9404&gt;=$G$2,Encodage!A9404&lt;=$H$2),Encodage!B9404,"")))</f>
        <v/>
      </c>
      <c r="B9404" s="62" t="str">
        <f>IF(A9404="","",IF(COUNTIF($A$2:B9403,Encodage!B9404)&gt;0,"",IF(AND(Encodage!B9404&gt;=$G$2,Encodage!A9404&lt;=$H$2),Encodage!C9404,"")))</f>
        <v/>
      </c>
      <c r="C9404" s="62"/>
      <c r="D9404" s="61"/>
      <c r="E9404" s="61"/>
      <c r="F9404" s="61"/>
      <c r="G9404" s="61"/>
      <c r="H9404" s="61"/>
      <c r="I9404" s="61"/>
      <c r="J9404" s="61"/>
      <c r="K9404" s="61"/>
    </row>
    <row r="9405" spans="1:11">
      <c r="A9405" s="62" t="str">
        <f>IF(Encodage!A9405="","",IF(COUNTIF($A$2:A9404,Encodage!A9405),"",IF(AND(Encodage!A9405&gt;=$G$2,Encodage!A9405&lt;=$H$2),Encodage!B9405,"")))</f>
        <v/>
      </c>
      <c r="B9405" s="62" t="str">
        <f>IF(A9405="","",IF(COUNTIF($A$2:B9404,Encodage!B9405)&gt;0,"",IF(AND(Encodage!B9405&gt;=$G$2,Encodage!A9405&lt;=$H$2),Encodage!C9405,"")))</f>
        <v/>
      </c>
      <c r="C9405" s="62"/>
      <c r="D9405" s="61"/>
      <c r="E9405" s="61"/>
      <c r="F9405" s="61"/>
      <c r="G9405" s="61"/>
      <c r="H9405" s="61"/>
      <c r="I9405" s="61"/>
      <c r="J9405" s="61"/>
      <c r="K9405" s="61"/>
    </row>
    <row r="9406" spans="1:11">
      <c r="A9406" s="62" t="str">
        <f>IF(Encodage!A9406="","",IF(COUNTIF($A$2:A9405,Encodage!A9406),"",IF(AND(Encodage!A9406&gt;=$G$2,Encodage!A9406&lt;=$H$2),Encodage!B9406,"")))</f>
        <v/>
      </c>
      <c r="B9406" s="62" t="str">
        <f>IF(A9406="","",IF(COUNTIF($A$2:B9405,Encodage!B9406)&gt;0,"",IF(AND(Encodage!B9406&gt;=$G$2,Encodage!A9406&lt;=$H$2),Encodage!C9406,"")))</f>
        <v/>
      </c>
      <c r="C9406" s="62"/>
      <c r="D9406" s="61"/>
      <c r="E9406" s="61"/>
      <c r="F9406" s="61"/>
      <c r="G9406" s="61"/>
      <c r="H9406" s="61"/>
      <c r="I9406" s="61"/>
      <c r="J9406" s="61"/>
      <c r="K9406" s="61"/>
    </row>
    <row r="9407" spans="1:11">
      <c r="A9407" s="62" t="str">
        <f>IF(Encodage!A9407="","",IF(COUNTIF($A$2:A9406,Encodage!A9407),"",IF(AND(Encodage!A9407&gt;=$G$2,Encodage!A9407&lt;=$H$2),Encodage!B9407,"")))</f>
        <v/>
      </c>
      <c r="B9407" s="62" t="str">
        <f>IF(A9407="","",IF(COUNTIF($A$2:B9406,Encodage!B9407)&gt;0,"",IF(AND(Encodage!B9407&gt;=$G$2,Encodage!A9407&lt;=$H$2),Encodage!C9407,"")))</f>
        <v/>
      </c>
      <c r="C9407" s="62"/>
      <c r="D9407" s="61"/>
      <c r="E9407" s="61"/>
      <c r="F9407" s="61"/>
      <c r="G9407" s="61"/>
      <c r="H9407" s="61"/>
      <c r="I9407" s="61"/>
      <c r="J9407" s="61"/>
      <c r="K9407" s="61"/>
    </row>
    <row r="9408" spans="1:11">
      <c r="A9408" s="62" t="str">
        <f>IF(Encodage!A9408="","",IF(COUNTIF($A$2:A9407,Encodage!A9408),"",IF(AND(Encodage!A9408&gt;=$G$2,Encodage!A9408&lt;=$H$2),Encodage!B9408,"")))</f>
        <v/>
      </c>
      <c r="B9408" s="62" t="str">
        <f>IF(A9408="","",IF(COUNTIF($A$2:B9407,Encodage!B9408)&gt;0,"",IF(AND(Encodage!B9408&gt;=$G$2,Encodage!A9408&lt;=$H$2),Encodage!C9408,"")))</f>
        <v/>
      </c>
      <c r="C9408" s="62"/>
      <c r="D9408" s="61"/>
      <c r="E9408" s="61"/>
      <c r="F9408" s="61"/>
      <c r="G9408" s="61"/>
      <c r="H9408" s="61"/>
      <c r="I9408" s="61"/>
      <c r="J9408" s="61"/>
      <c r="K9408" s="61"/>
    </row>
    <row r="9409" spans="1:11">
      <c r="A9409" s="62" t="str">
        <f>IF(Encodage!A9409="","",IF(COUNTIF($A$2:A9408,Encodage!A9409),"",IF(AND(Encodage!A9409&gt;=$G$2,Encodage!A9409&lt;=$H$2),Encodage!B9409,"")))</f>
        <v/>
      </c>
      <c r="B9409" s="62" t="str">
        <f>IF(A9409="","",IF(COUNTIF($A$2:B9408,Encodage!B9409)&gt;0,"",IF(AND(Encodage!B9409&gt;=$G$2,Encodage!A9409&lt;=$H$2),Encodage!C9409,"")))</f>
        <v/>
      </c>
      <c r="C9409" s="62"/>
      <c r="D9409" s="61"/>
      <c r="E9409" s="61"/>
      <c r="F9409" s="61"/>
      <c r="G9409" s="61"/>
      <c r="H9409" s="61"/>
      <c r="I9409" s="61"/>
      <c r="J9409" s="61"/>
      <c r="K9409" s="61"/>
    </row>
    <row r="9410" spans="1:11">
      <c r="A9410" s="62" t="str">
        <f>IF(Encodage!A9410="","",IF(COUNTIF($A$2:A9409,Encodage!A9410),"",IF(AND(Encodage!A9410&gt;=$G$2,Encodage!A9410&lt;=$H$2),Encodage!B9410,"")))</f>
        <v/>
      </c>
      <c r="B9410" s="62" t="str">
        <f>IF(A9410="","",IF(COUNTIF($A$2:B9409,Encodage!B9410)&gt;0,"",IF(AND(Encodage!B9410&gt;=$G$2,Encodage!A9410&lt;=$H$2),Encodage!C9410,"")))</f>
        <v/>
      </c>
      <c r="C9410" s="62"/>
      <c r="D9410" s="61"/>
      <c r="E9410" s="61"/>
      <c r="F9410" s="61"/>
      <c r="G9410" s="61"/>
      <c r="H9410" s="61"/>
      <c r="I9410" s="61"/>
      <c r="J9410" s="61"/>
      <c r="K9410" s="61"/>
    </row>
    <row r="9411" spans="1:11">
      <c r="A9411" s="62" t="str">
        <f>IF(Encodage!A9411="","",IF(COUNTIF($A$2:A9410,Encodage!A9411),"",IF(AND(Encodage!A9411&gt;=$G$2,Encodage!A9411&lt;=$H$2),Encodage!B9411,"")))</f>
        <v/>
      </c>
      <c r="B9411" s="62" t="str">
        <f>IF(A9411="","",IF(COUNTIF($A$2:B9410,Encodage!B9411)&gt;0,"",IF(AND(Encodage!B9411&gt;=$G$2,Encodage!A9411&lt;=$H$2),Encodage!C9411,"")))</f>
        <v/>
      </c>
      <c r="C9411" s="62"/>
      <c r="D9411" s="61"/>
      <c r="E9411" s="61"/>
      <c r="F9411" s="61"/>
      <c r="G9411" s="61"/>
      <c r="H9411" s="61"/>
      <c r="I9411" s="61"/>
      <c r="J9411" s="61"/>
      <c r="K9411" s="61"/>
    </row>
    <row r="9412" spans="1:11">
      <c r="A9412" s="62" t="str">
        <f>IF(Encodage!A9412="","",IF(COUNTIF($A$2:A9411,Encodage!A9412),"",IF(AND(Encodage!A9412&gt;=$G$2,Encodage!A9412&lt;=$H$2),Encodage!B9412,"")))</f>
        <v/>
      </c>
      <c r="B9412" s="62" t="str">
        <f>IF(A9412="","",IF(COUNTIF($A$2:B9411,Encodage!B9412)&gt;0,"",IF(AND(Encodage!B9412&gt;=$G$2,Encodage!A9412&lt;=$H$2),Encodage!C9412,"")))</f>
        <v/>
      </c>
      <c r="C9412" s="62"/>
      <c r="D9412" s="61"/>
      <c r="E9412" s="61"/>
      <c r="F9412" s="61"/>
      <c r="G9412" s="61"/>
      <c r="H9412" s="61"/>
      <c r="I9412" s="61"/>
      <c r="J9412" s="61"/>
      <c r="K9412" s="61"/>
    </row>
    <row r="9413" spans="1:11">
      <c r="A9413" s="62" t="str">
        <f>IF(Encodage!A9413="","",IF(COUNTIF($A$2:A9412,Encodage!A9413),"",IF(AND(Encodage!A9413&gt;=$G$2,Encodage!A9413&lt;=$H$2),Encodage!B9413,"")))</f>
        <v/>
      </c>
      <c r="B9413" s="62" t="str">
        <f>IF(A9413="","",IF(COUNTIF($A$2:B9412,Encodage!B9413)&gt;0,"",IF(AND(Encodage!B9413&gt;=$G$2,Encodage!A9413&lt;=$H$2),Encodage!C9413,"")))</f>
        <v/>
      </c>
      <c r="C9413" s="62"/>
      <c r="D9413" s="61"/>
      <c r="E9413" s="61"/>
      <c r="F9413" s="61"/>
      <c r="G9413" s="61"/>
      <c r="H9413" s="61"/>
      <c r="I9413" s="61"/>
      <c r="J9413" s="61"/>
      <c r="K9413" s="61"/>
    </row>
    <row r="9414" spans="1:11">
      <c r="A9414" s="62" t="str">
        <f>IF(Encodage!A9414="","",IF(COUNTIF($A$2:A9413,Encodage!A9414),"",IF(AND(Encodage!A9414&gt;=$G$2,Encodage!A9414&lt;=$H$2),Encodage!B9414,"")))</f>
        <v/>
      </c>
      <c r="B9414" s="62" t="str">
        <f>IF(A9414="","",IF(COUNTIF($A$2:B9413,Encodage!B9414)&gt;0,"",IF(AND(Encodage!B9414&gt;=$G$2,Encodage!A9414&lt;=$H$2),Encodage!C9414,"")))</f>
        <v/>
      </c>
      <c r="C9414" s="62"/>
      <c r="D9414" s="61"/>
      <c r="E9414" s="61"/>
      <c r="F9414" s="61"/>
      <c r="G9414" s="61"/>
      <c r="H9414" s="61"/>
      <c r="I9414" s="61"/>
      <c r="J9414" s="61"/>
      <c r="K9414" s="61"/>
    </row>
    <row r="9415" spans="1:11">
      <c r="A9415" s="62" t="str">
        <f>IF(Encodage!A9415="","",IF(COUNTIF($A$2:A9414,Encodage!A9415),"",IF(AND(Encodage!A9415&gt;=$G$2,Encodage!A9415&lt;=$H$2),Encodage!B9415,"")))</f>
        <v/>
      </c>
      <c r="B9415" s="62" t="str">
        <f>IF(A9415="","",IF(COUNTIF($A$2:B9414,Encodage!B9415)&gt;0,"",IF(AND(Encodage!B9415&gt;=$G$2,Encodage!A9415&lt;=$H$2),Encodage!C9415,"")))</f>
        <v/>
      </c>
      <c r="C9415" s="62"/>
      <c r="D9415" s="61"/>
      <c r="E9415" s="61"/>
      <c r="F9415" s="61"/>
      <c r="G9415" s="61"/>
      <c r="H9415" s="61"/>
      <c r="I9415" s="61"/>
      <c r="J9415" s="61"/>
      <c r="K9415" s="61"/>
    </row>
    <row r="9416" spans="1:11">
      <c r="A9416" s="62" t="str">
        <f>IF(Encodage!A9416="","",IF(COUNTIF($A$2:A9415,Encodage!A9416),"",IF(AND(Encodage!A9416&gt;=$G$2,Encodage!A9416&lt;=$H$2),Encodage!B9416,"")))</f>
        <v/>
      </c>
      <c r="B9416" s="62" t="str">
        <f>IF(A9416="","",IF(COUNTIF($A$2:B9415,Encodage!B9416)&gt;0,"",IF(AND(Encodage!B9416&gt;=$G$2,Encodage!A9416&lt;=$H$2),Encodage!C9416,"")))</f>
        <v/>
      </c>
      <c r="C9416" s="62"/>
      <c r="D9416" s="61"/>
      <c r="E9416" s="61"/>
      <c r="F9416" s="61"/>
      <c r="G9416" s="61"/>
      <c r="H9416" s="61"/>
      <c r="I9416" s="61"/>
      <c r="J9416" s="61"/>
      <c r="K9416" s="61"/>
    </row>
    <row r="9417" spans="1:11">
      <c r="A9417" s="62" t="str">
        <f>IF(Encodage!A9417="","",IF(COUNTIF($A$2:A9416,Encodage!A9417),"",IF(AND(Encodage!A9417&gt;=$G$2,Encodage!A9417&lt;=$H$2),Encodage!B9417,"")))</f>
        <v/>
      </c>
      <c r="B9417" s="62" t="str">
        <f>IF(A9417="","",IF(COUNTIF($A$2:B9416,Encodage!B9417)&gt;0,"",IF(AND(Encodage!B9417&gt;=$G$2,Encodage!A9417&lt;=$H$2),Encodage!C9417,"")))</f>
        <v/>
      </c>
      <c r="C9417" s="62"/>
      <c r="D9417" s="61"/>
      <c r="E9417" s="61"/>
      <c r="F9417" s="61"/>
      <c r="G9417" s="61"/>
      <c r="H9417" s="61"/>
      <c r="I9417" s="61"/>
      <c r="J9417" s="61"/>
      <c r="K9417" s="61"/>
    </row>
    <row r="9418" spans="1:11">
      <c r="A9418" s="62" t="str">
        <f>IF(Encodage!A9418="","",IF(COUNTIF($A$2:A9417,Encodage!A9418),"",IF(AND(Encodage!A9418&gt;=$G$2,Encodage!A9418&lt;=$H$2),Encodage!B9418,"")))</f>
        <v/>
      </c>
      <c r="B9418" s="62" t="str">
        <f>IF(A9418="","",IF(COUNTIF($A$2:B9417,Encodage!B9418)&gt;0,"",IF(AND(Encodage!B9418&gt;=$G$2,Encodage!A9418&lt;=$H$2),Encodage!C9418,"")))</f>
        <v/>
      </c>
      <c r="C9418" s="62"/>
      <c r="D9418" s="61"/>
      <c r="E9418" s="61"/>
      <c r="F9418" s="61"/>
      <c r="G9418" s="61"/>
      <c r="H9418" s="61"/>
      <c r="I9418" s="61"/>
      <c r="J9418" s="61"/>
      <c r="K9418" s="61"/>
    </row>
    <row r="9419" spans="1:11">
      <c r="A9419" s="62" t="str">
        <f>IF(Encodage!A9419="","",IF(COUNTIF($A$2:A9418,Encodage!A9419),"",IF(AND(Encodage!A9419&gt;=$G$2,Encodage!A9419&lt;=$H$2),Encodage!B9419,"")))</f>
        <v/>
      </c>
      <c r="B9419" s="62" t="str">
        <f>IF(A9419="","",IF(COUNTIF($A$2:B9418,Encodage!B9419)&gt;0,"",IF(AND(Encodage!B9419&gt;=$G$2,Encodage!A9419&lt;=$H$2),Encodage!C9419,"")))</f>
        <v/>
      </c>
      <c r="C9419" s="62"/>
      <c r="D9419" s="61"/>
      <c r="E9419" s="61"/>
      <c r="F9419" s="61"/>
      <c r="G9419" s="61"/>
      <c r="H9419" s="61"/>
      <c r="I9419" s="61"/>
      <c r="J9419" s="61"/>
      <c r="K9419" s="61"/>
    </row>
    <row r="9420" spans="1:11">
      <c r="A9420" s="62" t="str">
        <f>IF(Encodage!A9420="","",IF(COUNTIF($A$2:A9419,Encodage!A9420),"",IF(AND(Encodage!A9420&gt;=$G$2,Encodage!A9420&lt;=$H$2),Encodage!B9420,"")))</f>
        <v/>
      </c>
      <c r="B9420" s="62" t="str">
        <f>IF(A9420="","",IF(COUNTIF($A$2:B9419,Encodage!B9420)&gt;0,"",IF(AND(Encodage!B9420&gt;=$G$2,Encodage!A9420&lt;=$H$2),Encodage!C9420,"")))</f>
        <v/>
      </c>
      <c r="C9420" s="62"/>
      <c r="D9420" s="61"/>
      <c r="E9420" s="61"/>
      <c r="F9420" s="61"/>
      <c r="G9420" s="61"/>
      <c r="H9420" s="61"/>
      <c r="I9420" s="61"/>
      <c r="J9420" s="61"/>
      <c r="K9420" s="61"/>
    </row>
    <row r="9421" spans="1:11">
      <c r="A9421" s="62" t="str">
        <f>IF(Encodage!A9421="","",IF(COUNTIF($A$2:A9420,Encodage!A9421),"",IF(AND(Encodage!A9421&gt;=$G$2,Encodage!A9421&lt;=$H$2),Encodage!B9421,"")))</f>
        <v/>
      </c>
      <c r="B9421" s="62" t="str">
        <f>IF(A9421="","",IF(COUNTIF($A$2:B9420,Encodage!B9421)&gt;0,"",IF(AND(Encodage!B9421&gt;=$G$2,Encodage!A9421&lt;=$H$2),Encodage!C9421,"")))</f>
        <v/>
      </c>
      <c r="C9421" s="62"/>
      <c r="D9421" s="61"/>
      <c r="E9421" s="61"/>
      <c r="F9421" s="61"/>
      <c r="G9421" s="61"/>
      <c r="H9421" s="61"/>
      <c r="I9421" s="61"/>
      <c r="J9421" s="61"/>
      <c r="K9421" s="61"/>
    </row>
    <row r="9422" spans="1:11">
      <c r="A9422" s="62" t="str">
        <f>IF(Encodage!A9422="","",IF(COUNTIF($A$2:A9421,Encodage!A9422),"",IF(AND(Encodage!A9422&gt;=$G$2,Encodage!A9422&lt;=$H$2),Encodage!B9422,"")))</f>
        <v/>
      </c>
      <c r="B9422" s="62" t="str">
        <f>IF(A9422="","",IF(COUNTIF($A$2:B9421,Encodage!B9422)&gt;0,"",IF(AND(Encodage!B9422&gt;=$G$2,Encodage!A9422&lt;=$H$2),Encodage!C9422,"")))</f>
        <v/>
      </c>
      <c r="C9422" s="62"/>
      <c r="D9422" s="61"/>
      <c r="E9422" s="61"/>
      <c r="F9422" s="61"/>
      <c r="G9422" s="61"/>
      <c r="H9422" s="61"/>
      <c r="I9422" s="61"/>
      <c r="J9422" s="61"/>
      <c r="K9422" s="61"/>
    </row>
    <row r="9423" spans="1:11">
      <c r="A9423" s="62" t="str">
        <f>IF(Encodage!A9423="","",IF(COUNTIF($A$2:A9422,Encodage!A9423),"",IF(AND(Encodage!A9423&gt;=$G$2,Encodage!A9423&lt;=$H$2),Encodage!B9423,"")))</f>
        <v/>
      </c>
      <c r="B9423" s="62" t="str">
        <f>IF(A9423="","",IF(COUNTIF($A$2:B9422,Encodage!B9423)&gt;0,"",IF(AND(Encodage!B9423&gt;=$G$2,Encodage!A9423&lt;=$H$2),Encodage!C9423,"")))</f>
        <v/>
      </c>
      <c r="C9423" s="62"/>
      <c r="D9423" s="61"/>
      <c r="E9423" s="61"/>
      <c r="F9423" s="61"/>
      <c r="G9423" s="61"/>
      <c r="H9423" s="61"/>
      <c r="I9423" s="61"/>
      <c r="J9423" s="61"/>
      <c r="K9423" s="61"/>
    </row>
    <row r="9424" spans="1:11">
      <c r="A9424" s="62" t="str">
        <f>IF(Encodage!A9424="","",IF(COUNTIF($A$2:A9423,Encodage!A9424),"",IF(AND(Encodage!A9424&gt;=$G$2,Encodage!A9424&lt;=$H$2),Encodage!B9424,"")))</f>
        <v/>
      </c>
      <c r="B9424" s="62" t="str">
        <f>IF(A9424="","",IF(COUNTIF($A$2:B9423,Encodage!B9424)&gt;0,"",IF(AND(Encodage!B9424&gt;=$G$2,Encodage!A9424&lt;=$H$2),Encodage!C9424,"")))</f>
        <v/>
      </c>
      <c r="C9424" s="62"/>
      <c r="D9424" s="61"/>
      <c r="E9424" s="61"/>
      <c r="F9424" s="61"/>
      <c r="G9424" s="61"/>
      <c r="H9424" s="61"/>
      <c r="I9424" s="61"/>
      <c r="J9424" s="61"/>
      <c r="K9424" s="61"/>
    </row>
    <row r="9425" spans="1:11">
      <c r="A9425" s="62" t="str">
        <f>IF(Encodage!A9425="","",IF(COUNTIF($A$2:A9424,Encodage!A9425),"",IF(AND(Encodage!A9425&gt;=$G$2,Encodage!A9425&lt;=$H$2),Encodage!B9425,"")))</f>
        <v/>
      </c>
      <c r="B9425" s="62" t="str">
        <f>IF(A9425="","",IF(COUNTIF($A$2:B9424,Encodage!B9425)&gt;0,"",IF(AND(Encodage!B9425&gt;=$G$2,Encodage!A9425&lt;=$H$2),Encodage!C9425,"")))</f>
        <v/>
      </c>
      <c r="C9425" s="62"/>
      <c r="D9425" s="61"/>
      <c r="E9425" s="61"/>
      <c r="F9425" s="61"/>
      <c r="G9425" s="61"/>
      <c r="H9425" s="61"/>
      <c r="I9425" s="61"/>
      <c r="J9425" s="61"/>
      <c r="K9425" s="61"/>
    </row>
    <row r="9426" spans="1:11">
      <c r="A9426" s="62" t="str">
        <f>IF(Encodage!A9426="","",IF(COUNTIF($A$2:A9425,Encodage!A9426),"",IF(AND(Encodage!A9426&gt;=$G$2,Encodage!A9426&lt;=$H$2),Encodage!B9426,"")))</f>
        <v/>
      </c>
      <c r="B9426" s="62" t="str">
        <f>IF(A9426="","",IF(COUNTIF($A$2:B9425,Encodage!B9426)&gt;0,"",IF(AND(Encodage!B9426&gt;=$G$2,Encodage!A9426&lt;=$H$2),Encodage!C9426,"")))</f>
        <v/>
      </c>
      <c r="C9426" s="62"/>
      <c r="D9426" s="61"/>
      <c r="E9426" s="61"/>
      <c r="F9426" s="61"/>
      <c r="G9426" s="61"/>
      <c r="H9426" s="61"/>
      <c r="I9426" s="61"/>
      <c r="J9426" s="61"/>
      <c r="K9426" s="61"/>
    </row>
    <row r="9427" spans="1:11">
      <c r="A9427" s="62" t="str">
        <f>IF(Encodage!A9427="","",IF(COUNTIF($A$2:A9426,Encodage!A9427),"",IF(AND(Encodage!A9427&gt;=$G$2,Encodage!A9427&lt;=$H$2),Encodage!B9427,"")))</f>
        <v/>
      </c>
      <c r="B9427" s="62" t="str">
        <f>IF(A9427="","",IF(COUNTIF($A$2:B9426,Encodage!B9427)&gt;0,"",IF(AND(Encodage!B9427&gt;=$G$2,Encodage!A9427&lt;=$H$2),Encodage!C9427,"")))</f>
        <v/>
      </c>
      <c r="C9427" s="62"/>
      <c r="D9427" s="61"/>
      <c r="E9427" s="61"/>
      <c r="F9427" s="61"/>
      <c r="G9427" s="61"/>
      <c r="H9427" s="61"/>
      <c r="I9427" s="61"/>
      <c r="J9427" s="61"/>
      <c r="K9427" s="61"/>
    </row>
    <row r="9428" spans="1:11">
      <c r="A9428" s="62" t="str">
        <f>IF(Encodage!A9428="","",IF(COUNTIF($A$2:A9427,Encodage!A9428),"",IF(AND(Encodage!A9428&gt;=$G$2,Encodage!A9428&lt;=$H$2),Encodage!B9428,"")))</f>
        <v/>
      </c>
      <c r="B9428" s="62" t="str">
        <f>IF(A9428="","",IF(COUNTIF($A$2:B9427,Encodage!B9428)&gt;0,"",IF(AND(Encodage!B9428&gt;=$G$2,Encodage!A9428&lt;=$H$2),Encodage!C9428,"")))</f>
        <v/>
      </c>
      <c r="C9428" s="62"/>
      <c r="D9428" s="61"/>
      <c r="E9428" s="61"/>
      <c r="F9428" s="61"/>
      <c r="G9428" s="61"/>
      <c r="H9428" s="61"/>
      <c r="I9428" s="61"/>
      <c r="J9428" s="61"/>
      <c r="K9428" s="61"/>
    </row>
    <row r="9429" spans="1:11">
      <c r="A9429" s="62" t="str">
        <f>IF(Encodage!A9429="","",IF(COUNTIF($A$2:A9428,Encodage!A9429),"",IF(AND(Encodage!A9429&gt;=$G$2,Encodage!A9429&lt;=$H$2),Encodage!B9429,"")))</f>
        <v/>
      </c>
      <c r="B9429" s="62" t="str">
        <f>IF(A9429="","",IF(COUNTIF($A$2:B9428,Encodage!B9429)&gt;0,"",IF(AND(Encodage!B9429&gt;=$G$2,Encodage!A9429&lt;=$H$2),Encodage!C9429,"")))</f>
        <v/>
      </c>
      <c r="C9429" s="62"/>
      <c r="D9429" s="61"/>
      <c r="E9429" s="61"/>
      <c r="F9429" s="61"/>
      <c r="G9429" s="61"/>
      <c r="H9429" s="61"/>
      <c r="I9429" s="61"/>
      <c r="J9429" s="61"/>
      <c r="K9429" s="61"/>
    </row>
    <row r="9430" spans="1:11">
      <c r="A9430" s="62" t="str">
        <f>IF(Encodage!A9430="","",IF(COUNTIF($A$2:A9429,Encodage!A9430),"",IF(AND(Encodage!A9430&gt;=$G$2,Encodage!A9430&lt;=$H$2),Encodage!B9430,"")))</f>
        <v/>
      </c>
      <c r="B9430" s="62" t="str">
        <f>IF(A9430="","",IF(COUNTIF($A$2:B9429,Encodage!B9430)&gt;0,"",IF(AND(Encodage!B9430&gt;=$G$2,Encodage!A9430&lt;=$H$2),Encodage!C9430,"")))</f>
        <v/>
      </c>
      <c r="C9430" s="62"/>
      <c r="D9430" s="61"/>
      <c r="E9430" s="61"/>
      <c r="F9430" s="61"/>
      <c r="G9430" s="61"/>
      <c r="H9430" s="61"/>
      <c r="I9430" s="61"/>
      <c r="J9430" s="61"/>
      <c r="K9430" s="61"/>
    </row>
    <row r="9431" spans="1:11">
      <c r="A9431" s="62" t="str">
        <f>IF(Encodage!A9431="","",IF(COUNTIF($A$2:A9430,Encodage!A9431),"",IF(AND(Encodage!A9431&gt;=$G$2,Encodage!A9431&lt;=$H$2),Encodage!B9431,"")))</f>
        <v/>
      </c>
      <c r="B9431" s="62" t="str">
        <f>IF(A9431="","",IF(COUNTIF($A$2:B9430,Encodage!B9431)&gt;0,"",IF(AND(Encodage!B9431&gt;=$G$2,Encodage!A9431&lt;=$H$2),Encodage!C9431,"")))</f>
        <v/>
      </c>
      <c r="C9431" s="62"/>
      <c r="D9431" s="61"/>
      <c r="E9431" s="61"/>
      <c r="F9431" s="61"/>
      <c r="G9431" s="61"/>
      <c r="H9431" s="61"/>
      <c r="I9431" s="61"/>
      <c r="J9431" s="61"/>
      <c r="K9431" s="61"/>
    </row>
    <row r="9432" spans="1:11">
      <c r="A9432" s="62" t="str">
        <f>IF(Encodage!A9432="","",IF(COUNTIF($A$2:A9431,Encodage!A9432),"",IF(AND(Encodage!A9432&gt;=$G$2,Encodage!A9432&lt;=$H$2),Encodage!B9432,"")))</f>
        <v/>
      </c>
      <c r="B9432" s="62" t="str">
        <f>IF(A9432="","",IF(COUNTIF($A$2:B9431,Encodage!B9432)&gt;0,"",IF(AND(Encodage!B9432&gt;=$G$2,Encodage!A9432&lt;=$H$2),Encodage!C9432,"")))</f>
        <v/>
      </c>
      <c r="C9432" s="62"/>
      <c r="D9432" s="61"/>
      <c r="E9432" s="61"/>
      <c r="F9432" s="61"/>
      <c r="G9432" s="61"/>
      <c r="H9432" s="61"/>
      <c r="I9432" s="61"/>
      <c r="J9432" s="61"/>
      <c r="K9432" s="61"/>
    </row>
    <row r="9433" spans="1:11">
      <c r="A9433" s="62" t="str">
        <f>IF(Encodage!A9433="","",IF(COUNTIF($A$2:A9432,Encodage!A9433),"",IF(AND(Encodage!A9433&gt;=$G$2,Encodage!A9433&lt;=$H$2),Encodage!B9433,"")))</f>
        <v/>
      </c>
      <c r="B9433" s="62" t="str">
        <f>IF(A9433="","",IF(COUNTIF($A$2:B9432,Encodage!B9433)&gt;0,"",IF(AND(Encodage!B9433&gt;=$G$2,Encodage!A9433&lt;=$H$2),Encodage!C9433,"")))</f>
        <v/>
      </c>
      <c r="C9433" s="62"/>
      <c r="D9433" s="61"/>
      <c r="E9433" s="61"/>
      <c r="F9433" s="61"/>
      <c r="G9433" s="61"/>
      <c r="H9433" s="61"/>
      <c r="I9433" s="61"/>
      <c r="J9433" s="61"/>
      <c r="K9433" s="61"/>
    </row>
    <row r="9434" spans="1:11">
      <c r="A9434" s="62" t="str">
        <f>IF(Encodage!A9434="","",IF(COUNTIF($A$2:A9433,Encodage!A9434),"",IF(AND(Encodage!A9434&gt;=$G$2,Encodage!A9434&lt;=$H$2),Encodage!B9434,"")))</f>
        <v/>
      </c>
      <c r="B9434" s="62" t="str">
        <f>IF(A9434="","",IF(COUNTIF($A$2:B9433,Encodage!B9434)&gt;0,"",IF(AND(Encodage!B9434&gt;=$G$2,Encodage!A9434&lt;=$H$2),Encodage!C9434,"")))</f>
        <v/>
      </c>
      <c r="C9434" s="62"/>
      <c r="D9434" s="61"/>
      <c r="E9434" s="61"/>
      <c r="F9434" s="61"/>
      <c r="G9434" s="61"/>
      <c r="H9434" s="61"/>
      <c r="I9434" s="61"/>
      <c r="J9434" s="61"/>
      <c r="K9434" s="61"/>
    </row>
    <row r="9435" spans="1:11">
      <c r="A9435" s="62" t="str">
        <f>IF(Encodage!A9435="","",IF(COUNTIF($A$2:A9434,Encodage!A9435),"",IF(AND(Encodage!A9435&gt;=$G$2,Encodage!A9435&lt;=$H$2),Encodage!B9435,"")))</f>
        <v/>
      </c>
      <c r="B9435" s="62" t="str">
        <f>IF(A9435="","",IF(COUNTIF($A$2:B9434,Encodage!B9435)&gt;0,"",IF(AND(Encodage!B9435&gt;=$G$2,Encodage!A9435&lt;=$H$2),Encodage!C9435,"")))</f>
        <v/>
      </c>
      <c r="C9435" s="62"/>
      <c r="D9435" s="61"/>
      <c r="E9435" s="61"/>
      <c r="F9435" s="61"/>
      <c r="G9435" s="61"/>
      <c r="H9435" s="61"/>
      <c r="I9435" s="61"/>
      <c r="J9435" s="61"/>
      <c r="K9435" s="61"/>
    </row>
    <row r="9436" spans="1:11">
      <c r="A9436" s="62" t="str">
        <f>IF(Encodage!A9436="","",IF(COUNTIF($A$2:A9435,Encodage!A9436),"",IF(AND(Encodage!A9436&gt;=$G$2,Encodage!A9436&lt;=$H$2),Encodage!B9436,"")))</f>
        <v/>
      </c>
      <c r="B9436" s="62" t="str">
        <f>IF(A9436="","",IF(COUNTIF($A$2:B9435,Encodage!B9436)&gt;0,"",IF(AND(Encodage!B9436&gt;=$G$2,Encodage!A9436&lt;=$H$2),Encodage!C9436,"")))</f>
        <v/>
      </c>
      <c r="C9436" s="62"/>
      <c r="D9436" s="61"/>
      <c r="E9436" s="61"/>
      <c r="F9436" s="61"/>
      <c r="G9436" s="61"/>
      <c r="H9436" s="61"/>
      <c r="I9436" s="61"/>
      <c r="J9436" s="61"/>
      <c r="K9436" s="61"/>
    </row>
    <row r="9437" spans="1:11">
      <c r="A9437" s="62" t="str">
        <f>IF(Encodage!A9437="","",IF(COUNTIF($A$2:A9436,Encodage!A9437),"",IF(AND(Encodage!A9437&gt;=$G$2,Encodage!A9437&lt;=$H$2),Encodage!B9437,"")))</f>
        <v/>
      </c>
      <c r="B9437" s="62" t="str">
        <f>IF(A9437="","",IF(COUNTIF($A$2:B9436,Encodage!B9437)&gt;0,"",IF(AND(Encodage!B9437&gt;=$G$2,Encodage!A9437&lt;=$H$2),Encodage!C9437,"")))</f>
        <v/>
      </c>
      <c r="C9437" s="62"/>
      <c r="D9437" s="61"/>
      <c r="E9437" s="61"/>
      <c r="F9437" s="61"/>
      <c r="G9437" s="61"/>
      <c r="H9437" s="61"/>
      <c r="I9437" s="61"/>
      <c r="J9437" s="61"/>
      <c r="K9437" s="61"/>
    </row>
    <row r="9438" spans="1:11">
      <c r="A9438" s="62" t="str">
        <f>IF(Encodage!A9438="","",IF(COUNTIF($A$2:A9437,Encodage!A9438),"",IF(AND(Encodage!A9438&gt;=$G$2,Encodage!A9438&lt;=$H$2),Encodage!B9438,"")))</f>
        <v/>
      </c>
      <c r="B9438" s="62" t="str">
        <f>IF(A9438="","",IF(COUNTIF($A$2:B9437,Encodage!B9438)&gt;0,"",IF(AND(Encodage!B9438&gt;=$G$2,Encodage!A9438&lt;=$H$2),Encodage!C9438,"")))</f>
        <v/>
      </c>
      <c r="C9438" s="62"/>
      <c r="D9438" s="61"/>
      <c r="E9438" s="61"/>
      <c r="F9438" s="61"/>
      <c r="G9438" s="61"/>
      <c r="H9438" s="61"/>
      <c r="I9438" s="61"/>
      <c r="J9438" s="61"/>
      <c r="K9438" s="61"/>
    </row>
    <row r="9439" spans="1:11">
      <c r="A9439" s="62" t="str">
        <f>IF(Encodage!A9439="","",IF(COUNTIF($A$2:A9438,Encodage!A9439),"",IF(AND(Encodage!A9439&gt;=$G$2,Encodage!A9439&lt;=$H$2),Encodage!B9439,"")))</f>
        <v/>
      </c>
      <c r="B9439" s="62" t="str">
        <f>IF(A9439="","",IF(COUNTIF($A$2:B9438,Encodage!B9439)&gt;0,"",IF(AND(Encodage!B9439&gt;=$G$2,Encodage!A9439&lt;=$H$2),Encodage!C9439,"")))</f>
        <v/>
      </c>
      <c r="C9439" s="62"/>
      <c r="D9439" s="61"/>
      <c r="E9439" s="61"/>
      <c r="F9439" s="61"/>
      <c r="G9439" s="61"/>
      <c r="H9439" s="61"/>
      <c r="I9439" s="61"/>
      <c r="J9439" s="61"/>
      <c r="K9439" s="61"/>
    </row>
    <row r="9440" spans="1:11">
      <c r="A9440" s="62" t="str">
        <f>IF(Encodage!A9440="","",IF(COUNTIF($A$2:A9439,Encodage!A9440),"",IF(AND(Encodage!A9440&gt;=$G$2,Encodage!A9440&lt;=$H$2),Encodage!B9440,"")))</f>
        <v/>
      </c>
      <c r="B9440" s="62" t="str">
        <f>IF(A9440="","",IF(COUNTIF($A$2:B9439,Encodage!B9440)&gt;0,"",IF(AND(Encodage!B9440&gt;=$G$2,Encodage!A9440&lt;=$H$2),Encodage!C9440,"")))</f>
        <v/>
      </c>
      <c r="C9440" s="62"/>
      <c r="D9440" s="61"/>
      <c r="E9440" s="61"/>
      <c r="F9440" s="61"/>
      <c r="G9440" s="61"/>
      <c r="H9440" s="61"/>
      <c r="I9440" s="61"/>
      <c r="J9440" s="61"/>
      <c r="K9440" s="61"/>
    </row>
    <row r="9441" spans="1:11">
      <c r="A9441" s="62" t="str">
        <f>IF(Encodage!A9441="","",IF(COUNTIF($A$2:A9440,Encodage!A9441),"",IF(AND(Encodage!A9441&gt;=$G$2,Encodage!A9441&lt;=$H$2),Encodage!B9441,"")))</f>
        <v/>
      </c>
      <c r="B9441" s="62" t="str">
        <f>IF(A9441="","",IF(COUNTIF($A$2:B9440,Encodage!B9441)&gt;0,"",IF(AND(Encodage!B9441&gt;=$G$2,Encodage!A9441&lt;=$H$2),Encodage!C9441,"")))</f>
        <v/>
      </c>
      <c r="C9441" s="62"/>
      <c r="D9441" s="61"/>
      <c r="E9441" s="61"/>
      <c r="F9441" s="61"/>
      <c r="G9441" s="61"/>
      <c r="H9441" s="61"/>
      <c r="I9441" s="61"/>
      <c r="J9441" s="61"/>
      <c r="K9441" s="61"/>
    </row>
    <row r="9442" spans="1:11">
      <c r="A9442" s="62" t="str">
        <f>IF(Encodage!A9442="","",IF(COUNTIF($A$2:A9441,Encodage!A9442),"",IF(AND(Encodage!A9442&gt;=$G$2,Encodage!A9442&lt;=$H$2),Encodage!B9442,"")))</f>
        <v/>
      </c>
      <c r="B9442" s="62" t="str">
        <f>IF(A9442="","",IF(COUNTIF($A$2:B9441,Encodage!B9442)&gt;0,"",IF(AND(Encodage!B9442&gt;=$G$2,Encodage!A9442&lt;=$H$2),Encodage!C9442,"")))</f>
        <v/>
      </c>
      <c r="C9442" s="62"/>
      <c r="D9442" s="61"/>
      <c r="E9442" s="61"/>
      <c r="F9442" s="61"/>
      <c r="G9442" s="61"/>
      <c r="H9442" s="61"/>
      <c r="I9442" s="61"/>
      <c r="J9442" s="61"/>
      <c r="K9442" s="61"/>
    </row>
    <row r="9443" spans="1:11">
      <c r="A9443" s="62" t="str">
        <f>IF(Encodage!A9443="","",IF(COUNTIF($A$2:A9442,Encodage!A9443),"",IF(AND(Encodage!A9443&gt;=$G$2,Encodage!A9443&lt;=$H$2),Encodage!B9443,"")))</f>
        <v/>
      </c>
      <c r="B9443" s="62" t="str">
        <f>IF(A9443="","",IF(COUNTIF($A$2:B9442,Encodage!B9443)&gt;0,"",IF(AND(Encodage!B9443&gt;=$G$2,Encodage!A9443&lt;=$H$2),Encodage!C9443,"")))</f>
        <v/>
      </c>
      <c r="C9443" s="62"/>
      <c r="D9443" s="61"/>
      <c r="E9443" s="61"/>
      <c r="F9443" s="61"/>
      <c r="G9443" s="61"/>
      <c r="H9443" s="61"/>
      <c r="I9443" s="61"/>
      <c r="J9443" s="61"/>
      <c r="K9443" s="61"/>
    </row>
    <row r="9444" spans="1:11">
      <c r="A9444" s="62" t="str">
        <f>IF(Encodage!A9444="","",IF(COUNTIF($A$2:A9443,Encodage!A9444),"",IF(AND(Encodage!A9444&gt;=$G$2,Encodage!A9444&lt;=$H$2),Encodage!B9444,"")))</f>
        <v/>
      </c>
      <c r="B9444" s="62" t="str">
        <f>IF(A9444="","",IF(COUNTIF($A$2:B9443,Encodage!B9444)&gt;0,"",IF(AND(Encodage!B9444&gt;=$G$2,Encodage!A9444&lt;=$H$2),Encodage!C9444,"")))</f>
        <v/>
      </c>
      <c r="C9444" s="62"/>
      <c r="D9444" s="61"/>
      <c r="E9444" s="61"/>
      <c r="F9444" s="61"/>
      <c r="G9444" s="61"/>
      <c r="H9444" s="61"/>
      <c r="I9444" s="61"/>
      <c r="J9444" s="61"/>
      <c r="K9444" s="61"/>
    </row>
    <row r="9445" spans="1:11">
      <c r="A9445" s="62" t="str">
        <f>IF(Encodage!A9445="","",IF(COUNTIF($A$2:A9444,Encodage!A9445),"",IF(AND(Encodage!A9445&gt;=$G$2,Encodage!A9445&lt;=$H$2),Encodage!B9445,"")))</f>
        <v/>
      </c>
      <c r="B9445" s="62" t="str">
        <f>IF(A9445="","",IF(COUNTIF($A$2:B9444,Encodage!B9445)&gt;0,"",IF(AND(Encodage!B9445&gt;=$G$2,Encodage!A9445&lt;=$H$2),Encodage!C9445,"")))</f>
        <v/>
      </c>
      <c r="C9445" s="62"/>
      <c r="D9445" s="61"/>
      <c r="E9445" s="61"/>
      <c r="F9445" s="61"/>
      <c r="G9445" s="61"/>
      <c r="H9445" s="61"/>
      <c r="I9445" s="61"/>
      <c r="J9445" s="61"/>
      <c r="K9445" s="61"/>
    </row>
    <row r="9446" spans="1:11">
      <c r="A9446" s="62" t="str">
        <f>IF(Encodage!A9446="","",IF(COUNTIF($A$2:A9445,Encodage!A9446),"",IF(AND(Encodage!A9446&gt;=$G$2,Encodage!A9446&lt;=$H$2),Encodage!B9446,"")))</f>
        <v/>
      </c>
      <c r="B9446" s="62" t="str">
        <f>IF(A9446="","",IF(COUNTIF($A$2:B9445,Encodage!B9446)&gt;0,"",IF(AND(Encodage!B9446&gt;=$G$2,Encodage!A9446&lt;=$H$2),Encodage!C9446,"")))</f>
        <v/>
      </c>
      <c r="C9446" s="62"/>
      <c r="D9446" s="61"/>
      <c r="E9446" s="61"/>
      <c r="F9446" s="61"/>
      <c r="G9446" s="61"/>
      <c r="H9446" s="61"/>
      <c r="I9446" s="61"/>
      <c r="J9446" s="61"/>
      <c r="K9446" s="61"/>
    </row>
    <row r="9447" spans="1:11">
      <c r="A9447" s="62" t="str">
        <f>IF(Encodage!A9447="","",IF(COUNTIF($A$2:A9446,Encodage!A9447),"",IF(AND(Encodage!A9447&gt;=$G$2,Encodage!A9447&lt;=$H$2),Encodage!B9447,"")))</f>
        <v/>
      </c>
      <c r="B9447" s="62" t="str">
        <f>IF(A9447="","",IF(COUNTIF($A$2:B9446,Encodage!B9447)&gt;0,"",IF(AND(Encodage!B9447&gt;=$G$2,Encodage!A9447&lt;=$H$2),Encodage!C9447,"")))</f>
        <v/>
      </c>
      <c r="C9447" s="62"/>
      <c r="D9447" s="61"/>
      <c r="E9447" s="61"/>
      <c r="F9447" s="61"/>
      <c r="G9447" s="61"/>
      <c r="H9447" s="61"/>
      <c r="I9447" s="61"/>
      <c r="J9447" s="61"/>
      <c r="K9447" s="61"/>
    </row>
    <row r="9448" spans="1:11">
      <c r="A9448" s="62" t="str">
        <f>IF(Encodage!A9448="","",IF(COUNTIF($A$2:A9447,Encodage!A9448),"",IF(AND(Encodage!A9448&gt;=$G$2,Encodage!A9448&lt;=$H$2),Encodage!B9448,"")))</f>
        <v/>
      </c>
      <c r="B9448" s="62" t="str">
        <f>IF(A9448="","",IF(COUNTIF($A$2:B9447,Encodage!B9448)&gt;0,"",IF(AND(Encodage!B9448&gt;=$G$2,Encodage!A9448&lt;=$H$2),Encodage!C9448,"")))</f>
        <v/>
      </c>
      <c r="C9448" s="62"/>
      <c r="D9448" s="61"/>
      <c r="E9448" s="61"/>
      <c r="F9448" s="61"/>
      <c r="G9448" s="61"/>
      <c r="H9448" s="61"/>
      <c r="I9448" s="61"/>
      <c r="J9448" s="61"/>
      <c r="K9448" s="61"/>
    </row>
    <row r="9449" spans="1:11">
      <c r="A9449" s="62" t="str">
        <f>IF(Encodage!A9449="","",IF(COUNTIF($A$2:A9448,Encodage!A9449),"",IF(AND(Encodage!A9449&gt;=$G$2,Encodage!A9449&lt;=$H$2),Encodage!B9449,"")))</f>
        <v/>
      </c>
      <c r="B9449" s="62" t="str">
        <f>IF(A9449="","",IF(COUNTIF($A$2:B9448,Encodage!B9449)&gt;0,"",IF(AND(Encodage!B9449&gt;=$G$2,Encodage!A9449&lt;=$H$2),Encodage!C9449,"")))</f>
        <v/>
      </c>
      <c r="C9449" s="62"/>
      <c r="D9449" s="61"/>
      <c r="E9449" s="61"/>
      <c r="F9449" s="61"/>
      <c r="G9449" s="61"/>
      <c r="H9449" s="61"/>
      <c r="I9449" s="61"/>
      <c r="J9449" s="61"/>
      <c r="K9449" s="61"/>
    </row>
    <row r="9450" spans="1:11">
      <c r="A9450" s="62" t="str">
        <f>IF(Encodage!A9450="","",IF(COUNTIF($A$2:A9449,Encodage!A9450),"",IF(AND(Encodage!A9450&gt;=$G$2,Encodage!A9450&lt;=$H$2),Encodage!B9450,"")))</f>
        <v/>
      </c>
      <c r="B9450" s="62" t="str">
        <f>IF(A9450="","",IF(COUNTIF($A$2:B9449,Encodage!B9450)&gt;0,"",IF(AND(Encodage!B9450&gt;=$G$2,Encodage!A9450&lt;=$H$2),Encodage!C9450,"")))</f>
        <v/>
      </c>
      <c r="C9450" s="62"/>
      <c r="D9450" s="61"/>
      <c r="E9450" s="61"/>
      <c r="F9450" s="61"/>
      <c r="G9450" s="61"/>
      <c r="H9450" s="61"/>
      <c r="I9450" s="61"/>
      <c r="J9450" s="61"/>
      <c r="K9450" s="61"/>
    </row>
    <row r="9451" spans="1:11">
      <c r="A9451" s="62" t="str">
        <f>IF(Encodage!A9451="","",IF(COUNTIF($A$2:A9450,Encodage!A9451),"",IF(AND(Encodage!A9451&gt;=$G$2,Encodage!A9451&lt;=$H$2),Encodage!B9451,"")))</f>
        <v/>
      </c>
      <c r="B9451" s="62" t="str">
        <f>IF(A9451="","",IF(COUNTIF($A$2:B9450,Encodage!B9451)&gt;0,"",IF(AND(Encodage!B9451&gt;=$G$2,Encodage!A9451&lt;=$H$2),Encodage!C9451,"")))</f>
        <v/>
      </c>
      <c r="C9451" s="62"/>
      <c r="D9451" s="61"/>
      <c r="E9451" s="61"/>
      <c r="F9451" s="61"/>
      <c r="G9451" s="61"/>
      <c r="H9451" s="61"/>
      <c r="I9451" s="61"/>
      <c r="J9451" s="61"/>
      <c r="K9451" s="61"/>
    </row>
    <row r="9452" spans="1:11">
      <c r="A9452" s="62" t="str">
        <f>IF(Encodage!A9452="","",IF(COUNTIF($A$2:A9451,Encodage!A9452),"",IF(AND(Encodage!A9452&gt;=$G$2,Encodage!A9452&lt;=$H$2),Encodage!B9452,"")))</f>
        <v/>
      </c>
      <c r="B9452" s="62" t="str">
        <f>IF(A9452="","",IF(COUNTIF($A$2:B9451,Encodage!B9452)&gt;0,"",IF(AND(Encodage!B9452&gt;=$G$2,Encodage!A9452&lt;=$H$2),Encodage!C9452,"")))</f>
        <v/>
      </c>
      <c r="C9452" s="62"/>
      <c r="D9452" s="61"/>
      <c r="E9452" s="61"/>
      <c r="F9452" s="61"/>
      <c r="G9452" s="61"/>
      <c r="H9452" s="61"/>
      <c r="I9452" s="61"/>
      <c r="J9452" s="61"/>
      <c r="K9452" s="61"/>
    </row>
    <row r="9453" spans="1:11">
      <c r="A9453" s="62" t="str">
        <f>IF(Encodage!A9453="","",IF(COUNTIF($A$2:A9452,Encodage!A9453),"",IF(AND(Encodage!A9453&gt;=$G$2,Encodage!A9453&lt;=$H$2),Encodage!B9453,"")))</f>
        <v/>
      </c>
      <c r="B9453" s="62" t="str">
        <f>IF(A9453="","",IF(COUNTIF($A$2:B9452,Encodage!B9453)&gt;0,"",IF(AND(Encodage!B9453&gt;=$G$2,Encodage!A9453&lt;=$H$2),Encodage!C9453,"")))</f>
        <v/>
      </c>
      <c r="C9453" s="62"/>
      <c r="D9453" s="61"/>
      <c r="E9453" s="61"/>
      <c r="F9453" s="61"/>
      <c r="G9453" s="61"/>
      <c r="H9453" s="61"/>
      <c r="I9453" s="61"/>
      <c r="J9453" s="61"/>
      <c r="K9453" s="61"/>
    </row>
    <row r="9454" spans="1:11">
      <c r="A9454" s="62" t="str">
        <f>IF(Encodage!A9454="","",IF(COUNTIF($A$2:A9453,Encodage!A9454),"",IF(AND(Encodage!A9454&gt;=$G$2,Encodage!A9454&lt;=$H$2),Encodage!B9454,"")))</f>
        <v/>
      </c>
      <c r="B9454" s="62" t="str">
        <f>IF(A9454="","",IF(COUNTIF($A$2:B9453,Encodage!B9454)&gt;0,"",IF(AND(Encodage!B9454&gt;=$G$2,Encodage!A9454&lt;=$H$2),Encodage!C9454,"")))</f>
        <v/>
      </c>
      <c r="C9454" s="62"/>
      <c r="D9454" s="61"/>
      <c r="E9454" s="61"/>
      <c r="F9454" s="61"/>
      <c r="G9454" s="61"/>
      <c r="H9454" s="61"/>
      <c r="I9454" s="61"/>
      <c r="J9454" s="61"/>
      <c r="K9454" s="61"/>
    </row>
    <row r="9455" spans="1:11">
      <c r="A9455" s="62" t="str">
        <f>IF(Encodage!A9455="","",IF(COUNTIF($A$2:A9454,Encodage!A9455),"",IF(AND(Encodage!A9455&gt;=$G$2,Encodage!A9455&lt;=$H$2),Encodage!B9455,"")))</f>
        <v/>
      </c>
      <c r="B9455" s="62" t="str">
        <f>IF(A9455="","",IF(COUNTIF($A$2:B9454,Encodage!B9455)&gt;0,"",IF(AND(Encodage!B9455&gt;=$G$2,Encodage!A9455&lt;=$H$2),Encodage!C9455,"")))</f>
        <v/>
      </c>
      <c r="C9455" s="62"/>
      <c r="D9455" s="61"/>
      <c r="E9455" s="61"/>
      <c r="F9455" s="61"/>
      <c r="G9455" s="61"/>
      <c r="H9455" s="61"/>
      <c r="I9455" s="61"/>
      <c r="J9455" s="61"/>
      <c r="K9455" s="61"/>
    </row>
    <row r="9456" spans="1:11">
      <c r="A9456" s="62" t="str">
        <f>IF(Encodage!A9456="","",IF(COUNTIF($A$2:A9455,Encodage!A9456),"",IF(AND(Encodage!A9456&gt;=$G$2,Encodage!A9456&lt;=$H$2),Encodage!B9456,"")))</f>
        <v/>
      </c>
      <c r="B9456" s="62" t="str">
        <f>IF(A9456="","",IF(COUNTIF($A$2:B9455,Encodage!B9456)&gt;0,"",IF(AND(Encodage!B9456&gt;=$G$2,Encodage!A9456&lt;=$H$2),Encodage!C9456,"")))</f>
        <v/>
      </c>
      <c r="C9456" s="62"/>
      <c r="D9456" s="61"/>
      <c r="E9456" s="61"/>
      <c r="F9456" s="61"/>
      <c r="G9456" s="61"/>
      <c r="H9456" s="61"/>
      <c r="I9456" s="61"/>
      <c r="J9456" s="61"/>
      <c r="K9456" s="61"/>
    </row>
    <row r="9457" spans="1:11">
      <c r="A9457" s="62" t="str">
        <f>IF(Encodage!A9457="","",IF(COUNTIF($A$2:A9456,Encodage!A9457),"",IF(AND(Encodage!A9457&gt;=$G$2,Encodage!A9457&lt;=$H$2),Encodage!B9457,"")))</f>
        <v/>
      </c>
      <c r="B9457" s="62" t="str">
        <f>IF(A9457="","",IF(COUNTIF($A$2:B9456,Encodage!B9457)&gt;0,"",IF(AND(Encodage!B9457&gt;=$G$2,Encodage!A9457&lt;=$H$2),Encodage!C9457,"")))</f>
        <v/>
      </c>
      <c r="C9457" s="62"/>
      <c r="D9457" s="61"/>
      <c r="E9457" s="61"/>
      <c r="F9457" s="61"/>
      <c r="G9457" s="61"/>
      <c r="H9457" s="61"/>
      <c r="I9457" s="61"/>
      <c r="J9457" s="61"/>
      <c r="K9457" s="61"/>
    </row>
    <row r="9458" spans="1:11">
      <c r="A9458" s="62" t="str">
        <f>IF(Encodage!A9458="","",IF(COUNTIF($A$2:A9457,Encodage!A9458),"",IF(AND(Encodage!A9458&gt;=$G$2,Encodage!A9458&lt;=$H$2),Encodage!B9458,"")))</f>
        <v/>
      </c>
      <c r="B9458" s="62" t="str">
        <f>IF(A9458="","",IF(COUNTIF($A$2:B9457,Encodage!B9458)&gt;0,"",IF(AND(Encodage!B9458&gt;=$G$2,Encodage!A9458&lt;=$H$2),Encodage!C9458,"")))</f>
        <v/>
      </c>
      <c r="C9458" s="62"/>
      <c r="D9458" s="61"/>
      <c r="E9458" s="61"/>
      <c r="F9458" s="61"/>
      <c r="G9458" s="61"/>
      <c r="H9458" s="61"/>
      <c r="I9458" s="61"/>
      <c r="J9458" s="61"/>
      <c r="K9458" s="61"/>
    </row>
    <row r="9459" spans="1:11">
      <c r="A9459" s="62" t="str">
        <f>IF(Encodage!A9459="","",IF(COUNTIF($A$2:A9458,Encodage!A9459),"",IF(AND(Encodage!A9459&gt;=$G$2,Encodage!A9459&lt;=$H$2),Encodage!B9459,"")))</f>
        <v/>
      </c>
      <c r="B9459" s="62" t="str">
        <f>IF(A9459="","",IF(COUNTIF($A$2:B9458,Encodage!B9459)&gt;0,"",IF(AND(Encodage!B9459&gt;=$G$2,Encodage!A9459&lt;=$H$2),Encodage!C9459,"")))</f>
        <v/>
      </c>
      <c r="C9459" s="62"/>
      <c r="D9459" s="61"/>
      <c r="E9459" s="61"/>
      <c r="F9459" s="61"/>
      <c r="G9459" s="61"/>
      <c r="H9459" s="61"/>
      <c r="I9459" s="61"/>
      <c r="J9459" s="61"/>
      <c r="K9459" s="61"/>
    </row>
    <row r="9460" spans="1:11">
      <c r="A9460" s="62" t="str">
        <f>IF(Encodage!A9460="","",IF(COUNTIF($A$2:A9459,Encodage!A9460),"",IF(AND(Encodage!A9460&gt;=$G$2,Encodage!A9460&lt;=$H$2),Encodage!B9460,"")))</f>
        <v/>
      </c>
      <c r="B9460" s="62" t="str">
        <f>IF(A9460="","",IF(COUNTIF($A$2:B9459,Encodage!B9460)&gt;0,"",IF(AND(Encodage!B9460&gt;=$G$2,Encodage!A9460&lt;=$H$2),Encodage!C9460,"")))</f>
        <v/>
      </c>
      <c r="C9460" s="62"/>
      <c r="D9460" s="61"/>
      <c r="E9460" s="61"/>
      <c r="F9460" s="61"/>
      <c r="G9460" s="61"/>
      <c r="H9460" s="61"/>
      <c r="I9460" s="61"/>
      <c r="J9460" s="61"/>
      <c r="K9460" s="61"/>
    </row>
    <row r="9461" spans="1:11">
      <c r="A9461" s="62" t="str">
        <f>IF(Encodage!A9461="","",IF(COUNTIF($A$2:A9460,Encodage!A9461),"",IF(AND(Encodage!A9461&gt;=$G$2,Encodage!A9461&lt;=$H$2),Encodage!B9461,"")))</f>
        <v/>
      </c>
      <c r="B9461" s="62" t="str">
        <f>IF(A9461="","",IF(COUNTIF($A$2:B9460,Encodage!B9461)&gt;0,"",IF(AND(Encodage!B9461&gt;=$G$2,Encodage!A9461&lt;=$H$2),Encodage!C9461,"")))</f>
        <v/>
      </c>
      <c r="C9461" s="62"/>
      <c r="D9461" s="61"/>
      <c r="E9461" s="61"/>
      <c r="F9461" s="61"/>
      <c r="G9461" s="61"/>
      <c r="H9461" s="61"/>
      <c r="I9461" s="61"/>
      <c r="J9461" s="61"/>
      <c r="K9461" s="61"/>
    </row>
    <row r="9462" spans="1:11">
      <c r="A9462" s="62" t="str">
        <f>IF(Encodage!A9462="","",IF(COUNTIF($A$2:A9461,Encodage!A9462),"",IF(AND(Encodage!A9462&gt;=$G$2,Encodage!A9462&lt;=$H$2),Encodage!B9462,"")))</f>
        <v/>
      </c>
      <c r="B9462" s="62" t="str">
        <f>IF(A9462="","",IF(COUNTIF($A$2:B9461,Encodage!B9462)&gt;0,"",IF(AND(Encodage!B9462&gt;=$G$2,Encodage!A9462&lt;=$H$2),Encodage!C9462,"")))</f>
        <v/>
      </c>
      <c r="C9462" s="62"/>
      <c r="D9462" s="61"/>
      <c r="E9462" s="61"/>
      <c r="F9462" s="61"/>
      <c r="G9462" s="61"/>
      <c r="H9462" s="61"/>
      <c r="I9462" s="61"/>
      <c r="J9462" s="61"/>
      <c r="K9462" s="61"/>
    </row>
    <row r="9463" spans="1:11">
      <c r="A9463" s="62" t="str">
        <f>IF(Encodage!A9463="","",IF(COUNTIF($A$2:A9462,Encodage!A9463),"",IF(AND(Encodage!A9463&gt;=$G$2,Encodage!A9463&lt;=$H$2),Encodage!B9463,"")))</f>
        <v/>
      </c>
      <c r="B9463" s="62" t="str">
        <f>IF(A9463="","",IF(COUNTIF($A$2:B9462,Encodage!B9463)&gt;0,"",IF(AND(Encodage!B9463&gt;=$G$2,Encodage!A9463&lt;=$H$2),Encodage!C9463,"")))</f>
        <v/>
      </c>
      <c r="C9463" s="62"/>
      <c r="D9463" s="61"/>
      <c r="E9463" s="61"/>
      <c r="F9463" s="61"/>
      <c r="G9463" s="61"/>
      <c r="H9463" s="61"/>
      <c r="I9463" s="61"/>
      <c r="J9463" s="61"/>
      <c r="K9463" s="61"/>
    </row>
    <row r="9464" spans="1:11">
      <c r="A9464" s="62" t="str">
        <f>IF(Encodage!A9464="","",IF(COUNTIF($A$2:A9463,Encodage!A9464),"",IF(AND(Encodage!A9464&gt;=$G$2,Encodage!A9464&lt;=$H$2),Encodage!B9464,"")))</f>
        <v/>
      </c>
      <c r="B9464" s="62" t="str">
        <f>IF(A9464="","",IF(COUNTIF($A$2:B9463,Encodage!B9464)&gt;0,"",IF(AND(Encodage!B9464&gt;=$G$2,Encodage!A9464&lt;=$H$2),Encodage!C9464,"")))</f>
        <v/>
      </c>
      <c r="C9464" s="62"/>
      <c r="D9464" s="61"/>
      <c r="E9464" s="61"/>
      <c r="F9464" s="61"/>
      <c r="G9464" s="61"/>
      <c r="H9464" s="61"/>
      <c r="I9464" s="61"/>
      <c r="J9464" s="61"/>
      <c r="K9464" s="61"/>
    </row>
    <row r="9465" spans="1:11">
      <c r="A9465" s="62" t="str">
        <f>IF(Encodage!A9465="","",IF(COUNTIF($A$2:A9464,Encodage!A9465),"",IF(AND(Encodage!A9465&gt;=$G$2,Encodage!A9465&lt;=$H$2),Encodage!B9465,"")))</f>
        <v/>
      </c>
      <c r="B9465" s="62" t="str">
        <f>IF(A9465="","",IF(COUNTIF($A$2:B9464,Encodage!B9465)&gt;0,"",IF(AND(Encodage!B9465&gt;=$G$2,Encodage!A9465&lt;=$H$2),Encodage!C9465,"")))</f>
        <v/>
      </c>
      <c r="C9465" s="62"/>
      <c r="D9465" s="61"/>
      <c r="E9465" s="61"/>
      <c r="F9465" s="61"/>
      <c r="G9465" s="61"/>
      <c r="H9465" s="61"/>
      <c r="I9465" s="61"/>
      <c r="J9465" s="61"/>
      <c r="K9465" s="61"/>
    </row>
    <row r="9466" spans="1:11">
      <c r="A9466" s="62" t="str">
        <f>IF(Encodage!A9466="","",IF(COUNTIF($A$2:A9465,Encodage!A9466),"",IF(AND(Encodage!A9466&gt;=$G$2,Encodage!A9466&lt;=$H$2),Encodage!B9466,"")))</f>
        <v/>
      </c>
      <c r="B9466" s="62" t="str">
        <f>IF(A9466="","",IF(COUNTIF($A$2:B9465,Encodage!B9466)&gt;0,"",IF(AND(Encodage!B9466&gt;=$G$2,Encodage!A9466&lt;=$H$2),Encodage!C9466,"")))</f>
        <v/>
      </c>
      <c r="C9466" s="62"/>
      <c r="D9466" s="61"/>
      <c r="E9466" s="61"/>
      <c r="F9466" s="61"/>
      <c r="G9466" s="61"/>
      <c r="H9466" s="61"/>
      <c r="I9466" s="61"/>
      <c r="J9466" s="61"/>
      <c r="K9466" s="61"/>
    </row>
    <row r="9467" spans="1:11">
      <c r="A9467" s="62" t="str">
        <f>IF(Encodage!A9467="","",IF(COUNTIF($A$2:A9466,Encodage!A9467),"",IF(AND(Encodage!A9467&gt;=$G$2,Encodage!A9467&lt;=$H$2),Encodage!B9467,"")))</f>
        <v/>
      </c>
      <c r="B9467" s="62" t="str">
        <f>IF(A9467="","",IF(COUNTIF($A$2:B9466,Encodage!B9467)&gt;0,"",IF(AND(Encodage!B9467&gt;=$G$2,Encodage!A9467&lt;=$H$2),Encodage!C9467,"")))</f>
        <v/>
      </c>
      <c r="C9467" s="62"/>
      <c r="D9467" s="61"/>
      <c r="E9467" s="61"/>
      <c r="F9467" s="61"/>
      <c r="G9467" s="61"/>
      <c r="H9467" s="61"/>
      <c r="I9467" s="61"/>
      <c r="J9467" s="61"/>
      <c r="K9467" s="61"/>
    </row>
    <row r="9468" spans="1:11">
      <c r="A9468" s="62" t="str">
        <f>IF(Encodage!A9468="","",IF(COUNTIF($A$2:A9467,Encodage!A9468),"",IF(AND(Encodage!A9468&gt;=$G$2,Encodage!A9468&lt;=$H$2),Encodage!B9468,"")))</f>
        <v/>
      </c>
      <c r="B9468" s="62" t="str">
        <f>IF(A9468="","",IF(COUNTIF($A$2:B9467,Encodage!B9468)&gt;0,"",IF(AND(Encodage!B9468&gt;=$G$2,Encodage!A9468&lt;=$H$2),Encodage!C9468,"")))</f>
        <v/>
      </c>
      <c r="C9468" s="62"/>
      <c r="D9468" s="61"/>
      <c r="E9468" s="61"/>
      <c r="F9468" s="61"/>
      <c r="G9468" s="61"/>
      <c r="H9468" s="61"/>
      <c r="I9468" s="61"/>
      <c r="J9468" s="61"/>
      <c r="K9468" s="61"/>
    </row>
    <row r="9469" spans="1:11">
      <c r="A9469" s="62" t="str">
        <f>IF(Encodage!A9469="","",IF(COUNTIF($A$2:A9468,Encodage!A9469),"",IF(AND(Encodage!A9469&gt;=$G$2,Encodage!A9469&lt;=$H$2),Encodage!B9469,"")))</f>
        <v/>
      </c>
      <c r="B9469" s="62" t="str">
        <f>IF(A9469="","",IF(COUNTIF($A$2:B9468,Encodage!B9469)&gt;0,"",IF(AND(Encodage!B9469&gt;=$G$2,Encodage!A9469&lt;=$H$2),Encodage!C9469,"")))</f>
        <v/>
      </c>
      <c r="C9469" s="62"/>
      <c r="D9469" s="61"/>
      <c r="E9469" s="61"/>
      <c r="F9469" s="61"/>
      <c r="G9469" s="61"/>
      <c r="H9469" s="61"/>
      <c r="I9469" s="61"/>
      <c r="J9469" s="61"/>
      <c r="K9469" s="61"/>
    </row>
    <row r="9470" spans="1:11">
      <c r="A9470" s="62" t="str">
        <f>IF(Encodage!A9470="","",IF(COUNTIF($A$2:A9469,Encodage!A9470),"",IF(AND(Encodage!A9470&gt;=$G$2,Encodage!A9470&lt;=$H$2),Encodage!B9470,"")))</f>
        <v/>
      </c>
      <c r="B9470" s="62" t="str">
        <f>IF(A9470="","",IF(COUNTIF($A$2:B9469,Encodage!B9470)&gt;0,"",IF(AND(Encodage!B9470&gt;=$G$2,Encodage!A9470&lt;=$H$2),Encodage!C9470,"")))</f>
        <v/>
      </c>
      <c r="C9470" s="62"/>
      <c r="D9470" s="61"/>
      <c r="E9470" s="61"/>
      <c r="F9470" s="61"/>
      <c r="G9470" s="61"/>
      <c r="H9470" s="61"/>
      <c r="I9470" s="61"/>
      <c r="J9470" s="61"/>
      <c r="K9470" s="61"/>
    </row>
    <row r="9471" spans="1:11">
      <c r="A9471" s="62" t="str">
        <f>IF(Encodage!A9471="","",IF(COUNTIF($A$2:A9470,Encodage!A9471),"",IF(AND(Encodage!A9471&gt;=$G$2,Encodage!A9471&lt;=$H$2),Encodage!B9471,"")))</f>
        <v/>
      </c>
      <c r="B9471" s="62" t="str">
        <f>IF(A9471="","",IF(COUNTIF($A$2:B9470,Encodage!B9471)&gt;0,"",IF(AND(Encodage!B9471&gt;=$G$2,Encodage!A9471&lt;=$H$2),Encodage!C9471,"")))</f>
        <v/>
      </c>
      <c r="C9471" s="62"/>
      <c r="D9471" s="61"/>
      <c r="E9471" s="61"/>
      <c r="F9471" s="61"/>
      <c r="G9471" s="61"/>
      <c r="H9471" s="61"/>
      <c r="I9471" s="61"/>
      <c r="J9471" s="61"/>
      <c r="K9471" s="61"/>
    </row>
    <row r="9472" spans="1:11">
      <c r="A9472" s="62" t="str">
        <f>IF(Encodage!A9472="","",IF(COUNTIF($A$2:A9471,Encodage!A9472),"",IF(AND(Encodage!A9472&gt;=$G$2,Encodage!A9472&lt;=$H$2),Encodage!B9472,"")))</f>
        <v/>
      </c>
      <c r="B9472" s="62" t="str">
        <f>IF(A9472="","",IF(COUNTIF($A$2:B9471,Encodage!B9472)&gt;0,"",IF(AND(Encodage!B9472&gt;=$G$2,Encodage!A9472&lt;=$H$2),Encodage!C9472,"")))</f>
        <v/>
      </c>
      <c r="C9472" s="62"/>
      <c r="D9472" s="61"/>
      <c r="E9472" s="61"/>
      <c r="F9472" s="61"/>
      <c r="G9472" s="61"/>
      <c r="H9472" s="61"/>
      <c r="I9472" s="61"/>
      <c r="J9472" s="61"/>
      <c r="K9472" s="61"/>
    </row>
    <row r="9473" spans="1:11">
      <c r="A9473" s="62" t="str">
        <f>IF(Encodage!A9473="","",IF(COUNTIF($A$2:A9472,Encodage!A9473),"",IF(AND(Encodage!A9473&gt;=$G$2,Encodage!A9473&lt;=$H$2),Encodage!B9473,"")))</f>
        <v/>
      </c>
      <c r="B9473" s="62" t="str">
        <f>IF(A9473="","",IF(COUNTIF($A$2:B9472,Encodage!B9473)&gt;0,"",IF(AND(Encodage!B9473&gt;=$G$2,Encodage!A9473&lt;=$H$2),Encodage!C9473,"")))</f>
        <v/>
      </c>
      <c r="C9473" s="62"/>
      <c r="D9473" s="61"/>
      <c r="E9473" s="61"/>
      <c r="F9473" s="61"/>
      <c r="G9473" s="61"/>
      <c r="H9473" s="61"/>
      <c r="I9473" s="61"/>
      <c r="J9473" s="61"/>
      <c r="K9473" s="61"/>
    </row>
    <row r="9474" spans="1:11">
      <c r="A9474" s="62" t="str">
        <f>IF(Encodage!A9474="","",IF(COUNTIF($A$2:A9473,Encodage!A9474),"",IF(AND(Encodage!A9474&gt;=$G$2,Encodage!A9474&lt;=$H$2),Encodage!B9474,"")))</f>
        <v/>
      </c>
      <c r="B9474" s="62" t="str">
        <f>IF(A9474="","",IF(COUNTIF($A$2:B9473,Encodage!B9474)&gt;0,"",IF(AND(Encodage!B9474&gt;=$G$2,Encodage!A9474&lt;=$H$2),Encodage!C9474,"")))</f>
        <v/>
      </c>
      <c r="C9474" s="62"/>
      <c r="D9474" s="61"/>
      <c r="E9474" s="61"/>
      <c r="F9474" s="61"/>
      <c r="G9474" s="61"/>
      <c r="H9474" s="61"/>
      <c r="I9474" s="61"/>
      <c r="J9474" s="61"/>
      <c r="K9474" s="61"/>
    </row>
    <row r="9475" spans="1:11">
      <c r="A9475" s="62" t="str">
        <f>IF(Encodage!A9475="","",IF(COUNTIF($A$2:A9474,Encodage!A9475),"",IF(AND(Encodage!A9475&gt;=$G$2,Encodage!A9475&lt;=$H$2),Encodage!B9475,"")))</f>
        <v/>
      </c>
      <c r="B9475" s="62" t="str">
        <f>IF(A9475="","",IF(COUNTIF($A$2:B9474,Encodage!B9475)&gt;0,"",IF(AND(Encodage!B9475&gt;=$G$2,Encodage!A9475&lt;=$H$2),Encodage!C9475,"")))</f>
        <v/>
      </c>
      <c r="C9475" s="62"/>
      <c r="D9475" s="61"/>
      <c r="E9475" s="61"/>
      <c r="F9475" s="61"/>
      <c r="G9475" s="61"/>
      <c r="H9475" s="61"/>
      <c r="I9475" s="61"/>
      <c r="J9475" s="61"/>
      <c r="K9475" s="61"/>
    </row>
    <row r="9476" spans="1:11">
      <c r="A9476" s="62" t="str">
        <f>IF(Encodage!A9476="","",IF(COUNTIF($A$2:A9475,Encodage!A9476),"",IF(AND(Encodage!A9476&gt;=$G$2,Encodage!A9476&lt;=$H$2),Encodage!B9476,"")))</f>
        <v/>
      </c>
      <c r="B9476" s="62" t="str">
        <f>IF(A9476="","",IF(COUNTIF($A$2:B9475,Encodage!B9476)&gt;0,"",IF(AND(Encodage!B9476&gt;=$G$2,Encodage!A9476&lt;=$H$2),Encodage!C9476,"")))</f>
        <v/>
      </c>
      <c r="C9476" s="62"/>
      <c r="D9476" s="61"/>
      <c r="E9476" s="61"/>
      <c r="F9476" s="61"/>
      <c r="G9476" s="61"/>
      <c r="H9476" s="61"/>
      <c r="I9476" s="61"/>
      <c r="J9476" s="61"/>
      <c r="K9476" s="61"/>
    </row>
    <row r="9477" spans="1:11">
      <c r="A9477" s="62" t="str">
        <f>IF(Encodage!A9477="","",IF(COUNTIF($A$2:A9476,Encodage!A9477),"",IF(AND(Encodage!A9477&gt;=$G$2,Encodage!A9477&lt;=$H$2),Encodage!B9477,"")))</f>
        <v/>
      </c>
      <c r="B9477" s="62" t="str">
        <f>IF(A9477="","",IF(COUNTIF($A$2:B9476,Encodage!B9477)&gt;0,"",IF(AND(Encodage!B9477&gt;=$G$2,Encodage!A9477&lt;=$H$2),Encodage!C9477,"")))</f>
        <v/>
      </c>
      <c r="C9477" s="62"/>
      <c r="D9477" s="61"/>
      <c r="E9477" s="61"/>
      <c r="F9477" s="61"/>
      <c r="G9477" s="61"/>
      <c r="H9477" s="61"/>
      <c r="I9477" s="61"/>
      <c r="J9477" s="61"/>
      <c r="K9477" s="61"/>
    </row>
    <row r="9478" spans="1:11">
      <c r="A9478" s="62" t="str">
        <f>IF(Encodage!A9478="","",IF(COUNTIF($A$2:A9477,Encodage!A9478),"",IF(AND(Encodage!A9478&gt;=$G$2,Encodage!A9478&lt;=$H$2),Encodage!B9478,"")))</f>
        <v/>
      </c>
      <c r="B9478" s="62" t="str">
        <f>IF(A9478="","",IF(COUNTIF($A$2:B9477,Encodage!B9478)&gt;0,"",IF(AND(Encodage!B9478&gt;=$G$2,Encodage!A9478&lt;=$H$2),Encodage!C9478,"")))</f>
        <v/>
      </c>
      <c r="C9478" s="62"/>
      <c r="D9478" s="61"/>
      <c r="E9478" s="61"/>
      <c r="F9478" s="61"/>
      <c r="G9478" s="61"/>
      <c r="H9478" s="61"/>
      <c r="I9478" s="61"/>
      <c r="J9478" s="61"/>
      <c r="K9478" s="61"/>
    </row>
    <row r="9479" spans="1:11">
      <c r="A9479" s="62" t="str">
        <f>IF(Encodage!A9479="","",IF(COUNTIF($A$2:A9478,Encodage!A9479),"",IF(AND(Encodage!A9479&gt;=$G$2,Encodage!A9479&lt;=$H$2),Encodage!B9479,"")))</f>
        <v/>
      </c>
      <c r="B9479" s="62" t="str">
        <f>IF(A9479="","",IF(COUNTIF($A$2:B9478,Encodage!B9479)&gt;0,"",IF(AND(Encodage!B9479&gt;=$G$2,Encodage!A9479&lt;=$H$2),Encodage!C9479,"")))</f>
        <v/>
      </c>
      <c r="C9479" s="62"/>
      <c r="D9479" s="61"/>
      <c r="E9479" s="61"/>
      <c r="F9479" s="61"/>
      <c r="G9479" s="61"/>
      <c r="H9479" s="61"/>
      <c r="I9479" s="61"/>
      <c r="J9479" s="61"/>
      <c r="K9479" s="61"/>
    </row>
    <row r="9480" spans="1:11">
      <c r="A9480" s="62" t="str">
        <f>IF(Encodage!A9480="","",IF(COUNTIF($A$2:A9479,Encodage!A9480),"",IF(AND(Encodage!A9480&gt;=$G$2,Encodage!A9480&lt;=$H$2),Encodage!B9480,"")))</f>
        <v/>
      </c>
      <c r="B9480" s="62" t="str">
        <f>IF(A9480="","",IF(COUNTIF($A$2:B9479,Encodage!B9480)&gt;0,"",IF(AND(Encodage!B9480&gt;=$G$2,Encodage!A9480&lt;=$H$2),Encodage!C9480,"")))</f>
        <v/>
      </c>
      <c r="C9480" s="62"/>
      <c r="D9480" s="61"/>
      <c r="E9480" s="61"/>
      <c r="F9480" s="61"/>
      <c r="G9480" s="61"/>
      <c r="H9480" s="61"/>
      <c r="I9480" s="61"/>
      <c r="J9480" s="61"/>
      <c r="K9480" s="61"/>
    </row>
    <row r="9481" spans="1:11">
      <c r="A9481" s="62" t="str">
        <f>IF(Encodage!A9481="","",IF(COUNTIF($A$2:A9480,Encodage!A9481),"",IF(AND(Encodage!A9481&gt;=$G$2,Encodage!A9481&lt;=$H$2),Encodage!B9481,"")))</f>
        <v/>
      </c>
      <c r="B9481" s="62" t="str">
        <f>IF(A9481="","",IF(COUNTIF($A$2:B9480,Encodage!B9481)&gt;0,"",IF(AND(Encodage!B9481&gt;=$G$2,Encodage!A9481&lt;=$H$2),Encodage!C9481,"")))</f>
        <v/>
      </c>
      <c r="C9481" s="62"/>
      <c r="D9481" s="61"/>
      <c r="E9481" s="61"/>
      <c r="F9481" s="61"/>
      <c r="G9481" s="61"/>
      <c r="H9481" s="61"/>
      <c r="I9481" s="61"/>
      <c r="J9481" s="61"/>
      <c r="K9481" s="61"/>
    </row>
    <row r="9482" spans="1:11">
      <c r="A9482" s="62" t="str">
        <f>IF(Encodage!A9482="","",IF(COUNTIF($A$2:A9481,Encodage!A9482),"",IF(AND(Encodage!A9482&gt;=$G$2,Encodage!A9482&lt;=$H$2),Encodage!B9482,"")))</f>
        <v/>
      </c>
      <c r="B9482" s="62" t="str">
        <f>IF(A9482="","",IF(COUNTIF($A$2:B9481,Encodage!B9482)&gt;0,"",IF(AND(Encodage!B9482&gt;=$G$2,Encodage!A9482&lt;=$H$2),Encodage!C9482,"")))</f>
        <v/>
      </c>
      <c r="C9482" s="62"/>
      <c r="D9482" s="61"/>
      <c r="E9482" s="61"/>
      <c r="F9482" s="61"/>
      <c r="G9482" s="61"/>
      <c r="H9482" s="61"/>
      <c r="I9482" s="61"/>
      <c r="J9482" s="61"/>
      <c r="K9482" s="61"/>
    </row>
    <row r="9483" spans="1:11">
      <c r="A9483" s="62" t="str">
        <f>IF(Encodage!A9483="","",IF(COUNTIF($A$2:A9482,Encodage!A9483),"",IF(AND(Encodage!A9483&gt;=$G$2,Encodage!A9483&lt;=$H$2),Encodage!B9483,"")))</f>
        <v/>
      </c>
      <c r="B9483" s="62" t="str">
        <f>IF(A9483="","",IF(COUNTIF($A$2:B9482,Encodage!B9483)&gt;0,"",IF(AND(Encodage!B9483&gt;=$G$2,Encodage!A9483&lt;=$H$2),Encodage!C9483,"")))</f>
        <v/>
      </c>
      <c r="C9483" s="62"/>
      <c r="D9483" s="61"/>
      <c r="E9483" s="61"/>
      <c r="F9483" s="61"/>
      <c r="G9483" s="61"/>
      <c r="H9483" s="61"/>
      <c r="I9483" s="61"/>
      <c r="J9483" s="61"/>
      <c r="K9483" s="61"/>
    </row>
    <row r="9484" spans="1:11">
      <c r="A9484" s="62" t="str">
        <f>IF(Encodage!A9484="","",IF(COUNTIF($A$2:A9483,Encodage!A9484),"",IF(AND(Encodage!A9484&gt;=$G$2,Encodage!A9484&lt;=$H$2),Encodage!B9484,"")))</f>
        <v/>
      </c>
      <c r="B9484" s="62" t="str">
        <f>IF(A9484="","",IF(COUNTIF($A$2:B9483,Encodage!B9484)&gt;0,"",IF(AND(Encodage!B9484&gt;=$G$2,Encodage!A9484&lt;=$H$2),Encodage!C9484,"")))</f>
        <v/>
      </c>
      <c r="C9484" s="62"/>
      <c r="D9484" s="61"/>
      <c r="E9484" s="61"/>
      <c r="F9484" s="61"/>
      <c r="G9484" s="61"/>
      <c r="H9484" s="61"/>
      <c r="I9484" s="61"/>
      <c r="J9484" s="61"/>
      <c r="K9484" s="61"/>
    </row>
    <row r="9485" spans="1:11">
      <c r="A9485" s="62" t="str">
        <f>IF(Encodage!A9485="","",IF(COUNTIF($A$2:A9484,Encodage!A9485),"",IF(AND(Encodage!A9485&gt;=$G$2,Encodage!A9485&lt;=$H$2),Encodage!B9485,"")))</f>
        <v/>
      </c>
      <c r="B9485" s="62" t="str">
        <f>IF(A9485="","",IF(COUNTIF($A$2:B9484,Encodage!B9485)&gt;0,"",IF(AND(Encodage!B9485&gt;=$G$2,Encodage!A9485&lt;=$H$2),Encodage!C9485,"")))</f>
        <v/>
      </c>
      <c r="C9485" s="62"/>
      <c r="D9485" s="61"/>
      <c r="E9485" s="61"/>
      <c r="F9485" s="61"/>
      <c r="G9485" s="61"/>
      <c r="H9485" s="61"/>
      <c r="I9485" s="61"/>
      <c r="J9485" s="61"/>
      <c r="K9485" s="61"/>
    </row>
    <row r="9486" spans="1:11">
      <c r="A9486" s="62" t="str">
        <f>IF(Encodage!A9486="","",IF(COUNTIF($A$2:A9485,Encodage!A9486),"",IF(AND(Encodage!A9486&gt;=$G$2,Encodage!A9486&lt;=$H$2),Encodage!B9486,"")))</f>
        <v/>
      </c>
      <c r="B9486" s="62" t="str">
        <f>IF(A9486="","",IF(COUNTIF($A$2:B9485,Encodage!B9486)&gt;0,"",IF(AND(Encodage!B9486&gt;=$G$2,Encodage!A9486&lt;=$H$2),Encodage!C9486,"")))</f>
        <v/>
      </c>
      <c r="C9486" s="62"/>
      <c r="D9486" s="61"/>
      <c r="E9486" s="61"/>
      <c r="F9486" s="61"/>
      <c r="G9486" s="61"/>
      <c r="H9486" s="61"/>
      <c r="I9486" s="61"/>
      <c r="J9486" s="61"/>
      <c r="K9486" s="61"/>
    </row>
    <row r="9487" spans="1:11">
      <c r="A9487" s="62" t="str">
        <f>IF(Encodage!A9487="","",IF(COUNTIF($A$2:A9486,Encodage!A9487),"",IF(AND(Encodage!A9487&gt;=$G$2,Encodage!A9487&lt;=$H$2),Encodage!B9487,"")))</f>
        <v/>
      </c>
      <c r="B9487" s="62" t="str">
        <f>IF(A9487="","",IF(COUNTIF($A$2:B9486,Encodage!B9487)&gt;0,"",IF(AND(Encodage!B9487&gt;=$G$2,Encodage!A9487&lt;=$H$2),Encodage!C9487,"")))</f>
        <v/>
      </c>
      <c r="C9487" s="62"/>
      <c r="D9487" s="61"/>
      <c r="E9487" s="61"/>
      <c r="F9487" s="61"/>
      <c r="G9487" s="61"/>
      <c r="H9487" s="61"/>
      <c r="I9487" s="61"/>
      <c r="J9487" s="61"/>
      <c r="K9487" s="61"/>
    </row>
    <row r="9488" spans="1:11">
      <c r="A9488" s="62" t="str">
        <f>IF(Encodage!A9488="","",IF(COUNTIF($A$2:A9487,Encodage!A9488),"",IF(AND(Encodage!A9488&gt;=$G$2,Encodage!A9488&lt;=$H$2),Encodage!B9488,"")))</f>
        <v/>
      </c>
      <c r="B9488" s="62" t="str">
        <f>IF(A9488="","",IF(COUNTIF($A$2:B9487,Encodage!B9488)&gt;0,"",IF(AND(Encodage!B9488&gt;=$G$2,Encodage!A9488&lt;=$H$2),Encodage!C9488,"")))</f>
        <v/>
      </c>
      <c r="C9488" s="62"/>
      <c r="D9488" s="61"/>
      <c r="E9488" s="61"/>
      <c r="F9488" s="61"/>
      <c r="G9488" s="61"/>
      <c r="H9488" s="61"/>
      <c r="I9488" s="61"/>
      <c r="J9488" s="61"/>
      <c r="K9488" s="61"/>
    </row>
    <row r="9489" spans="1:11">
      <c r="A9489" s="62" t="str">
        <f>IF(Encodage!A9489="","",IF(COUNTIF($A$2:A9488,Encodage!A9489),"",IF(AND(Encodage!A9489&gt;=$G$2,Encodage!A9489&lt;=$H$2),Encodage!B9489,"")))</f>
        <v/>
      </c>
      <c r="B9489" s="62" t="str">
        <f>IF(A9489="","",IF(COUNTIF($A$2:B9488,Encodage!B9489)&gt;0,"",IF(AND(Encodage!B9489&gt;=$G$2,Encodage!A9489&lt;=$H$2),Encodage!C9489,"")))</f>
        <v/>
      </c>
      <c r="C9489" s="62"/>
      <c r="D9489" s="61"/>
      <c r="E9489" s="61"/>
      <c r="F9489" s="61"/>
      <c r="G9489" s="61"/>
      <c r="H9489" s="61"/>
      <c r="I9489" s="61"/>
      <c r="J9489" s="61"/>
      <c r="K9489" s="61"/>
    </row>
    <row r="9490" spans="1:11">
      <c r="A9490" s="62" t="str">
        <f>IF(Encodage!A9490="","",IF(COUNTIF($A$2:A9489,Encodage!A9490),"",IF(AND(Encodage!A9490&gt;=$G$2,Encodage!A9490&lt;=$H$2),Encodage!B9490,"")))</f>
        <v/>
      </c>
      <c r="B9490" s="62" t="str">
        <f>IF(A9490="","",IF(COUNTIF($A$2:B9489,Encodage!B9490)&gt;0,"",IF(AND(Encodage!B9490&gt;=$G$2,Encodage!A9490&lt;=$H$2),Encodage!C9490,"")))</f>
        <v/>
      </c>
      <c r="C9490" s="62"/>
      <c r="D9490" s="61"/>
      <c r="E9490" s="61"/>
      <c r="F9490" s="61"/>
      <c r="G9490" s="61"/>
      <c r="H9490" s="61"/>
      <c r="I9490" s="61"/>
      <c r="J9490" s="61"/>
      <c r="K9490" s="61"/>
    </row>
    <row r="9491" spans="1:11">
      <c r="A9491" s="62" t="str">
        <f>IF(Encodage!A9491="","",IF(COUNTIF($A$2:A9490,Encodage!A9491),"",IF(AND(Encodage!A9491&gt;=$G$2,Encodage!A9491&lt;=$H$2),Encodage!B9491,"")))</f>
        <v/>
      </c>
      <c r="B9491" s="62" t="str">
        <f>IF(A9491="","",IF(COUNTIF($A$2:B9490,Encodage!B9491)&gt;0,"",IF(AND(Encodage!B9491&gt;=$G$2,Encodage!A9491&lt;=$H$2),Encodage!C9491,"")))</f>
        <v/>
      </c>
      <c r="C9491" s="62"/>
      <c r="D9491" s="61"/>
      <c r="E9491" s="61"/>
      <c r="F9491" s="61"/>
      <c r="G9491" s="61"/>
      <c r="H9491" s="61"/>
      <c r="I9491" s="61"/>
      <c r="J9491" s="61"/>
      <c r="K9491" s="61"/>
    </row>
    <row r="9492" spans="1:11">
      <c r="A9492" s="62" t="str">
        <f>IF(Encodage!A9492="","",IF(COUNTIF($A$2:A9491,Encodage!A9492),"",IF(AND(Encodage!A9492&gt;=$G$2,Encodage!A9492&lt;=$H$2),Encodage!B9492,"")))</f>
        <v/>
      </c>
      <c r="B9492" s="62" t="str">
        <f>IF(A9492="","",IF(COUNTIF($A$2:B9491,Encodage!B9492)&gt;0,"",IF(AND(Encodage!B9492&gt;=$G$2,Encodage!A9492&lt;=$H$2),Encodage!C9492,"")))</f>
        <v/>
      </c>
      <c r="C9492" s="62"/>
      <c r="D9492" s="61"/>
      <c r="E9492" s="61"/>
      <c r="F9492" s="61"/>
      <c r="G9492" s="61"/>
      <c r="H9492" s="61"/>
      <c r="I9492" s="61"/>
      <c r="J9492" s="61"/>
      <c r="K9492" s="61"/>
    </row>
    <row r="9493" spans="1:11">
      <c r="A9493" s="62" t="str">
        <f>IF(Encodage!A9493="","",IF(COUNTIF($A$2:A9492,Encodage!A9493),"",IF(AND(Encodage!A9493&gt;=$G$2,Encodage!A9493&lt;=$H$2),Encodage!B9493,"")))</f>
        <v/>
      </c>
      <c r="B9493" s="62" t="str">
        <f>IF(A9493="","",IF(COUNTIF($A$2:B9492,Encodage!B9493)&gt;0,"",IF(AND(Encodage!B9493&gt;=$G$2,Encodage!A9493&lt;=$H$2),Encodage!C9493,"")))</f>
        <v/>
      </c>
      <c r="C9493" s="62"/>
      <c r="D9493" s="61"/>
      <c r="E9493" s="61"/>
      <c r="F9493" s="61"/>
      <c r="G9493" s="61"/>
      <c r="H9493" s="61"/>
      <c r="I9493" s="61"/>
      <c r="J9493" s="61"/>
      <c r="K9493" s="61"/>
    </row>
    <row r="9494" spans="1:11">
      <c r="A9494" s="62" t="str">
        <f>IF(Encodage!A9494="","",IF(COUNTIF($A$2:A9493,Encodage!A9494),"",IF(AND(Encodage!A9494&gt;=$G$2,Encodage!A9494&lt;=$H$2),Encodage!B9494,"")))</f>
        <v/>
      </c>
      <c r="B9494" s="62" t="str">
        <f>IF(A9494="","",IF(COUNTIF($A$2:B9493,Encodage!B9494)&gt;0,"",IF(AND(Encodage!B9494&gt;=$G$2,Encodage!A9494&lt;=$H$2),Encodage!C9494,"")))</f>
        <v/>
      </c>
      <c r="C9494" s="62"/>
      <c r="D9494" s="61"/>
      <c r="E9494" s="61"/>
      <c r="F9494" s="61"/>
      <c r="G9494" s="61"/>
      <c r="H9494" s="61"/>
      <c r="I9494" s="61"/>
      <c r="J9494" s="61"/>
      <c r="K9494" s="61"/>
    </row>
    <row r="9495" spans="1:11">
      <c r="A9495" s="62" t="str">
        <f>IF(Encodage!A9495="","",IF(COUNTIF($A$2:A9494,Encodage!A9495),"",IF(AND(Encodage!A9495&gt;=$G$2,Encodage!A9495&lt;=$H$2),Encodage!B9495,"")))</f>
        <v/>
      </c>
      <c r="B9495" s="62" t="str">
        <f>IF(A9495="","",IF(COUNTIF($A$2:B9494,Encodage!B9495)&gt;0,"",IF(AND(Encodage!B9495&gt;=$G$2,Encodage!A9495&lt;=$H$2),Encodage!C9495,"")))</f>
        <v/>
      </c>
      <c r="C9495" s="62"/>
      <c r="D9495" s="61"/>
      <c r="E9495" s="61"/>
      <c r="F9495" s="61"/>
      <c r="G9495" s="61"/>
      <c r="H9495" s="61"/>
      <c r="I9495" s="61"/>
      <c r="J9495" s="61"/>
      <c r="K9495" s="61"/>
    </row>
    <row r="9496" spans="1:11">
      <c r="A9496" s="62" t="str">
        <f>IF(Encodage!A9496="","",IF(COUNTIF($A$2:A9495,Encodage!A9496),"",IF(AND(Encodage!A9496&gt;=$G$2,Encodage!A9496&lt;=$H$2),Encodage!B9496,"")))</f>
        <v/>
      </c>
      <c r="B9496" s="62" t="str">
        <f>IF(A9496="","",IF(COUNTIF($A$2:B9495,Encodage!B9496)&gt;0,"",IF(AND(Encodage!B9496&gt;=$G$2,Encodage!A9496&lt;=$H$2),Encodage!C9496,"")))</f>
        <v/>
      </c>
      <c r="C9496" s="62"/>
      <c r="D9496" s="61"/>
      <c r="E9496" s="61"/>
      <c r="F9496" s="61"/>
      <c r="G9496" s="61"/>
      <c r="H9496" s="61"/>
      <c r="I9496" s="61"/>
      <c r="J9496" s="61"/>
      <c r="K9496" s="61"/>
    </row>
    <row r="9497" spans="1:11">
      <c r="A9497" s="62" t="str">
        <f>IF(Encodage!A9497="","",IF(COUNTIF($A$2:A9496,Encodage!A9497),"",IF(AND(Encodage!A9497&gt;=$G$2,Encodage!A9497&lt;=$H$2),Encodage!B9497,"")))</f>
        <v/>
      </c>
      <c r="B9497" s="62" t="str">
        <f>IF(A9497="","",IF(COUNTIF($A$2:B9496,Encodage!B9497)&gt;0,"",IF(AND(Encodage!B9497&gt;=$G$2,Encodage!A9497&lt;=$H$2),Encodage!C9497,"")))</f>
        <v/>
      </c>
      <c r="C9497" s="62"/>
      <c r="D9497" s="61"/>
      <c r="E9497" s="61"/>
      <c r="F9497" s="61"/>
      <c r="G9497" s="61"/>
      <c r="H9497" s="61"/>
      <c r="I9497" s="61"/>
      <c r="J9497" s="61"/>
      <c r="K9497" s="61"/>
    </row>
    <row r="9498" spans="1:11">
      <c r="A9498" s="62" t="str">
        <f>IF(Encodage!A9498="","",IF(COUNTIF($A$2:A9497,Encodage!A9498),"",IF(AND(Encodage!A9498&gt;=$G$2,Encodage!A9498&lt;=$H$2),Encodage!B9498,"")))</f>
        <v/>
      </c>
      <c r="B9498" s="62" t="str">
        <f>IF(A9498="","",IF(COUNTIF($A$2:B9497,Encodage!B9498)&gt;0,"",IF(AND(Encodage!B9498&gt;=$G$2,Encodage!A9498&lt;=$H$2),Encodage!C9498,"")))</f>
        <v/>
      </c>
      <c r="C9498" s="62"/>
      <c r="D9498" s="61"/>
      <c r="E9498" s="61"/>
      <c r="F9498" s="61"/>
      <c r="G9498" s="61"/>
      <c r="H9498" s="61"/>
      <c r="I9498" s="61"/>
      <c r="J9498" s="61"/>
      <c r="K9498" s="61"/>
    </row>
    <row r="9499" spans="1:11">
      <c r="A9499" s="62" t="str">
        <f>IF(Encodage!A9499="","",IF(COUNTIF($A$2:A9498,Encodage!A9499),"",IF(AND(Encodage!A9499&gt;=$G$2,Encodage!A9499&lt;=$H$2),Encodage!B9499,"")))</f>
        <v/>
      </c>
      <c r="B9499" s="62" t="str">
        <f>IF(A9499="","",IF(COUNTIF($A$2:B9498,Encodage!B9499)&gt;0,"",IF(AND(Encodage!B9499&gt;=$G$2,Encodage!A9499&lt;=$H$2),Encodage!C9499,"")))</f>
        <v/>
      </c>
      <c r="C9499" s="62"/>
      <c r="D9499" s="61"/>
      <c r="E9499" s="61"/>
      <c r="F9499" s="61"/>
      <c r="G9499" s="61"/>
      <c r="H9499" s="61"/>
      <c r="I9499" s="61"/>
      <c r="J9499" s="61"/>
      <c r="K9499" s="61"/>
    </row>
    <row r="9500" spans="1:11">
      <c r="A9500" s="62" t="str">
        <f>IF(Encodage!A9500="","",IF(COUNTIF($A$2:A9499,Encodage!A9500),"",IF(AND(Encodage!A9500&gt;=$G$2,Encodage!A9500&lt;=$H$2),Encodage!B9500,"")))</f>
        <v/>
      </c>
      <c r="B9500" s="62" t="str">
        <f>IF(A9500="","",IF(COUNTIF($A$2:B9499,Encodage!B9500)&gt;0,"",IF(AND(Encodage!B9500&gt;=$G$2,Encodage!A9500&lt;=$H$2),Encodage!C9500,"")))</f>
        <v/>
      </c>
      <c r="C9500" s="62"/>
      <c r="D9500" s="61"/>
      <c r="E9500" s="61"/>
      <c r="F9500" s="61"/>
      <c r="G9500" s="61"/>
      <c r="H9500" s="61"/>
      <c r="I9500" s="61"/>
      <c r="J9500" s="61"/>
      <c r="K9500" s="61"/>
    </row>
    <row r="9501" spans="1:11">
      <c r="A9501" s="62" t="str">
        <f>IF(Encodage!A9501="","",IF(COUNTIF($A$2:A9500,Encodage!A9501),"",IF(AND(Encodage!A9501&gt;=$G$2,Encodage!A9501&lt;=$H$2),Encodage!B9501,"")))</f>
        <v/>
      </c>
      <c r="B9501" s="62" t="str">
        <f>IF(A9501="","",IF(COUNTIF($A$2:B9500,Encodage!B9501)&gt;0,"",IF(AND(Encodage!B9501&gt;=$G$2,Encodage!A9501&lt;=$H$2),Encodage!C9501,"")))</f>
        <v/>
      </c>
      <c r="C9501" s="62"/>
      <c r="D9501" s="61"/>
      <c r="E9501" s="61"/>
      <c r="F9501" s="61"/>
      <c r="G9501" s="61"/>
      <c r="H9501" s="61"/>
      <c r="I9501" s="61"/>
      <c r="J9501" s="61"/>
      <c r="K9501" s="61"/>
    </row>
    <row r="9502" spans="1:11">
      <c r="A9502" s="62" t="str">
        <f>IF(Encodage!A9502="","",IF(COUNTIF($A$2:A9501,Encodage!A9502),"",IF(AND(Encodage!A9502&gt;=$G$2,Encodage!A9502&lt;=$H$2),Encodage!B9502,"")))</f>
        <v/>
      </c>
      <c r="B9502" s="62" t="str">
        <f>IF(A9502="","",IF(COUNTIF($A$2:B9501,Encodage!B9502)&gt;0,"",IF(AND(Encodage!B9502&gt;=$G$2,Encodage!A9502&lt;=$H$2),Encodage!C9502,"")))</f>
        <v/>
      </c>
      <c r="C9502" s="62"/>
      <c r="D9502" s="61"/>
      <c r="E9502" s="61"/>
      <c r="F9502" s="61"/>
      <c r="G9502" s="61"/>
      <c r="H9502" s="61"/>
      <c r="I9502" s="61"/>
      <c r="J9502" s="61"/>
      <c r="K9502" s="61"/>
    </row>
    <row r="9503" spans="1:11">
      <c r="A9503" s="62" t="str">
        <f>IF(Encodage!A9503="","",IF(COUNTIF($A$2:A9502,Encodage!A9503),"",IF(AND(Encodage!A9503&gt;=$G$2,Encodage!A9503&lt;=$H$2),Encodage!B9503,"")))</f>
        <v/>
      </c>
      <c r="B9503" s="62" t="str">
        <f>IF(A9503="","",IF(COUNTIF($A$2:B9502,Encodage!B9503)&gt;0,"",IF(AND(Encodage!B9503&gt;=$G$2,Encodage!A9503&lt;=$H$2),Encodage!C9503,"")))</f>
        <v/>
      </c>
      <c r="C9503" s="62"/>
      <c r="D9503" s="61"/>
      <c r="E9503" s="61"/>
      <c r="F9503" s="61"/>
      <c r="G9503" s="61"/>
      <c r="H9503" s="61"/>
      <c r="I9503" s="61"/>
      <c r="J9503" s="61"/>
      <c r="K9503" s="61"/>
    </row>
    <row r="9504" spans="1:11">
      <c r="A9504" s="62" t="str">
        <f>IF(Encodage!A9504="","",IF(COUNTIF($A$2:A9503,Encodage!A9504),"",IF(AND(Encodage!A9504&gt;=$G$2,Encodage!A9504&lt;=$H$2),Encodage!B9504,"")))</f>
        <v/>
      </c>
      <c r="B9504" s="62" t="str">
        <f>IF(A9504="","",IF(COUNTIF($A$2:B9503,Encodage!B9504)&gt;0,"",IF(AND(Encodage!B9504&gt;=$G$2,Encodage!A9504&lt;=$H$2),Encodage!C9504,"")))</f>
        <v/>
      </c>
      <c r="C9504" s="62"/>
      <c r="D9504" s="61"/>
      <c r="E9504" s="61"/>
      <c r="F9504" s="61"/>
      <c r="G9504" s="61"/>
      <c r="H9504" s="61"/>
      <c r="I9504" s="61"/>
      <c r="J9504" s="61"/>
      <c r="K9504" s="61"/>
    </row>
    <row r="9505" spans="1:11">
      <c r="A9505" s="62" t="str">
        <f>IF(Encodage!A9505="","",IF(COUNTIF($A$2:A9504,Encodage!A9505),"",IF(AND(Encodage!A9505&gt;=$G$2,Encodage!A9505&lt;=$H$2),Encodage!B9505,"")))</f>
        <v/>
      </c>
      <c r="B9505" s="62" t="str">
        <f>IF(A9505="","",IF(COUNTIF($A$2:B9504,Encodage!B9505)&gt;0,"",IF(AND(Encodage!B9505&gt;=$G$2,Encodage!A9505&lt;=$H$2),Encodage!C9505,"")))</f>
        <v/>
      </c>
      <c r="C9505" s="62"/>
      <c r="D9505" s="61"/>
      <c r="E9505" s="61"/>
      <c r="F9505" s="61"/>
      <c r="G9505" s="61"/>
      <c r="H9505" s="61"/>
      <c r="I9505" s="61"/>
      <c r="J9505" s="61"/>
      <c r="K9505" s="61"/>
    </row>
    <row r="9506" spans="1:11">
      <c r="A9506" s="62" t="str">
        <f>IF(Encodage!A9506="","",IF(COUNTIF($A$2:A9505,Encodage!A9506),"",IF(AND(Encodage!A9506&gt;=$G$2,Encodage!A9506&lt;=$H$2),Encodage!B9506,"")))</f>
        <v/>
      </c>
      <c r="B9506" s="62" t="str">
        <f>IF(A9506="","",IF(COUNTIF($A$2:B9505,Encodage!B9506)&gt;0,"",IF(AND(Encodage!B9506&gt;=$G$2,Encodage!A9506&lt;=$H$2),Encodage!C9506,"")))</f>
        <v/>
      </c>
      <c r="C9506" s="62"/>
      <c r="D9506" s="61"/>
      <c r="E9506" s="61"/>
      <c r="F9506" s="61"/>
      <c r="G9506" s="61"/>
      <c r="H9506" s="61"/>
      <c r="I9506" s="61"/>
      <c r="J9506" s="61"/>
      <c r="K9506" s="61"/>
    </row>
    <row r="9507" spans="1:11">
      <c r="A9507" s="62" t="str">
        <f>IF(Encodage!A9507="","",IF(COUNTIF($A$2:A9506,Encodage!A9507),"",IF(AND(Encodage!A9507&gt;=$G$2,Encodage!A9507&lt;=$H$2),Encodage!B9507,"")))</f>
        <v/>
      </c>
      <c r="B9507" s="62" t="str">
        <f>IF(A9507="","",IF(COUNTIF($A$2:B9506,Encodage!B9507)&gt;0,"",IF(AND(Encodage!B9507&gt;=$G$2,Encodage!A9507&lt;=$H$2),Encodage!C9507,"")))</f>
        <v/>
      </c>
      <c r="C9507" s="62"/>
      <c r="D9507" s="61"/>
      <c r="E9507" s="61"/>
      <c r="F9507" s="61"/>
      <c r="G9507" s="61"/>
      <c r="H9507" s="61"/>
      <c r="I9507" s="61"/>
      <c r="J9507" s="61"/>
      <c r="K9507" s="61"/>
    </row>
    <row r="9508" spans="1:11">
      <c r="A9508" s="62" t="str">
        <f>IF(Encodage!A9508="","",IF(COUNTIF($A$2:A9507,Encodage!A9508),"",IF(AND(Encodage!A9508&gt;=$G$2,Encodage!A9508&lt;=$H$2),Encodage!B9508,"")))</f>
        <v/>
      </c>
      <c r="B9508" s="62" t="str">
        <f>IF(A9508="","",IF(COUNTIF($A$2:B9507,Encodage!B9508)&gt;0,"",IF(AND(Encodage!B9508&gt;=$G$2,Encodage!A9508&lt;=$H$2),Encodage!C9508,"")))</f>
        <v/>
      </c>
      <c r="C9508" s="62"/>
      <c r="D9508" s="61"/>
      <c r="E9508" s="61"/>
      <c r="F9508" s="61"/>
      <c r="G9508" s="61"/>
      <c r="H9508" s="61"/>
      <c r="I9508" s="61"/>
      <c r="J9508" s="61"/>
      <c r="K9508" s="61"/>
    </row>
    <row r="9509" spans="1:11">
      <c r="A9509" s="62" t="str">
        <f>IF(Encodage!A9509="","",IF(COUNTIF($A$2:A9508,Encodage!A9509),"",IF(AND(Encodage!A9509&gt;=$G$2,Encodage!A9509&lt;=$H$2),Encodage!B9509,"")))</f>
        <v/>
      </c>
      <c r="B9509" s="62" t="str">
        <f>IF(A9509="","",IF(COUNTIF($A$2:B9508,Encodage!B9509)&gt;0,"",IF(AND(Encodage!B9509&gt;=$G$2,Encodage!A9509&lt;=$H$2),Encodage!C9509,"")))</f>
        <v/>
      </c>
      <c r="C9509" s="62"/>
      <c r="D9509" s="61"/>
      <c r="E9509" s="61"/>
      <c r="F9509" s="61"/>
      <c r="G9509" s="61"/>
      <c r="H9509" s="61"/>
      <c r="I9509" s="61"/>
      <c r="J9509" s="61"/>
      <c r="K9509" s="61"/>
    </row>
    <row r="9510" spans="1:11">
      <c r="A9510" s="62" t="str">
        <f>IF(Encodage!A9510="","",IF(COUNTIF($A$2:A9509,Encodage!A9510),"",IF(AND(Encodage!A9510&gt;=$G$2,Encodage!A9510&lt;=$H$2),Encodage!B9510,"")))</f>
        <v/>
      </c>
      <c r="B9510" s="62" t="str">
        <f>IF(A9510="","",IF(COUNTIF($A$2:B9509,Encodage!B9510)&gt;0,"",IF(AND(Encodage!B9510&gt;=$G$2,Encodage!A9510&lt;=$H$2),Encodage!C9510,"")))</f>
        <v/>
      </c>
      <c r="C9510" s="62"/>
      <c r="D9510" s="61"/>
      <c r="E9510" s="61"/>
      <c r="F9510" s="61"/>
      <c r="G9510" s="61"/>
      <c r="H9510" s="61"/>
      <c r="I9510" s="61"/>
      <c r="J9510" s="61"/>
      <c r="K9510" s="61"/>
    </row>
    <row r="9511" spans="1:11">
      <c r="A9511" s="62" t="str">
        <f>IF(Encodage!A9511="","",IF(COUNTIF($A$2:A9510,Encodage!A9511),"",IF(AND(Encodage!A9511&gt;=$G$2,Encodage!A9511&lt;=$H$2),Encodage!B9511,"")))</f>
        <v/>
      </c>
      <c r="B9511" s="62" t="str">
        <f>IF(A9511="","",IF(COUNTIF($A$2:B9510,Encodage!B9511)&gt;0,"",IF(AND(Encodage!B9511&gt;=$G$2,Encodage!A9511&lt;=$H$2),Encodage!C9511,"")))</f>
        <v/>
      </c>
      <c r="C9511" s="62"/>
      <c r="D9511" s="61"/>
      <c r="E9511" s="61"/>
      <c r="F9511" s="61"/>
      <c r="G9511" s="61"/>
      <c r="H9511" s="61"/>
      <c r="I9511" s="61"/>
      <c r="J9511" s="61"/>
      <c r="K9511" s="61"/>
    </row>
    <row r="9512" spans="1:11">
      <c r="A9512" s="62" t="str">
        <f>IF(Encodage!A9512="","",IF(COUNTIF($A$2:A9511,Encodage!A9512),"",IF(AND(Encodage!A9512&gt;=$G$2,Encodage!A9512&lt;=$H$2),Encodage!B9512,"")))</f>
        <v/>
      </c>
      <c r="B9512" s="62" t="str">
        <f>IF(A9512="","",IF(COUNTIF($A$2:B9511,Encodage!B9512)&gt;0,"",IF(AND(Encodage!B9512&gt;=$G$2,Encodage!A9512&lt;=$H$2),Encodage!C9512,"")))</f>
        <v/>
      </c>
      <c r="C9512" s="62"/>
      <c r="D9512" s="61"/>
      <c r="E9512" s="61"/>
      <c r="F9512" s="61"/>
      <c r="G9512" s="61"/>
      <c r="H9512" s="61"/>
      <c r="I9512" s="61"/>
      <c r="J9512" s="61"/>
      <c r="K9512" s="61"/>
    </row>
    <row r="9513" spans="1:11">
      <c r="A9513" s="62" t="str">
        <f>IF(Encodage!A9513="","",IF(COUNTIF($A$2:A9512,Encodage!A9513),"",IF(AND(Encodage!A9513&gt;=$G$2,Encodage!A9513&lt;=$H$2),Encodage!B9513,"")))</f>
        <v/>
      </c>
      <c r="B9513" s="62" t="str">
        <f>IF(A9513="","",IF(COUNTIF($A$2:B9512,Encodage!B9513)&gt;0,"",IF(AND(Encodage!B9513&gt;=$G$2,Encodage!A9513&lt;=$H$2),Encodage!C9513,"")))</f>
        <v/>
      </c>
      <c r="C9513" s="62"/>
      <c r="D9513" s="61"/>
      <c r="E9513" s="61"/>
      <c r="F9513" s="61"/>
      <c r="G9513" s="61"/>
      <c r="H9513" s="61"/>
      <c r="I9513" s="61"/>
      <c r="J9513" s="61"/>
      <c r="K9513" s="61"/>
    </row>
    <row r="9514" spans="1:11">
      <c r="A9514" s="62" t="str">
        <f>IF(Encodage!A9514="","",IF(COUNTIF($A$2:A9513,Encodage!A9514),"",IF(AND(Encodage!A9514&gt;=$G$2,Encodage!A9514&lt;=$H$2),Encodage!B9514,"")))</f>
        <v/>
      </c>
      <c r="B9514" s="62" t="str">
        <f>IF(A9514="","",IF(COUNTIF($A$2:B9513,Encodage!B9514)&gt;0,"",IF(AND(Encodage!B9514&gt;=$G$2,Encodage!A9514&lt;=$H$2),Encodage!C9514,"")))</f>
        <v/>
      </c>
      <c r="C9514" s="62"/>
      <c r="D9514" s="61"/>
      <c r="E9514" s="61"/>
      <c r="F9514" s="61"/>
      <c r="G9514" s="61"/>
      <c r="H9514" s="61"/>
      <c r="I9514" s="61"/>
      <c r="J9514" s="61"/>
      <c r="K9514" s="61"/>
    </row>
    <row r="9515" spans="1:11">
      <c r="A9515" s="62" t="str">
        <f>IF(Encodage!A9515="","",IF(COUNTIF($A$2:A9514,Encodage!A9515),"",IF(AND(Encodage!A9515&gt;=$G$2,Encodage!A9515&lt;=$H$2),Encodage!B9515,"")))</f>
        <v/>
      </c>
      <c r="B9515" s="62" t="str">
        <f>IF(A9515="","",IF(COUNTIF($A$2:B9514,Encodage!B9515)&gt;0,"",IF(AND(Encodage!B9515&gt;=$G$2,Encodage!A9515&lt;=$H$2),Encodage!C9515,"")))</f>
        <v/>
      </c>
      <c r="C9515" s="62"/>
      <c r="D9515" s="61"/>
      <c r="E9515" s="61"/>
      <c r="F9515" s="61"/>
      <c r="G9515" s="61"/>
      <c r="H9515" s="61"/>
      <c r="I9515" s="61"/>
      <c r="J9515" s="61"/>
      <c r="K9515" s="61"/>
    </row>
    <row r="9516" spans="1:11">
      <c r="A9516" s="62" t="str">
        <f>IF(Encodage!A9516="","",IF(COUNTIF($A$2:A9515,Encodage!A9516),"",IF(AND(Encodage!A9516&gt;=$G$2,Encodage!A9516&lt;=$H$2),Encodage!B9516,"")))</f>
        <v/>
      </c>
      <c r="B9516" s="62" t="str">
        <f>IF(A9516="","",IF(COUNTIF($A$2:B9515,Encodage!B9516)&gt;0,"",IF(AND(Encodage!B9516&gt;=$G$2,Encodage!A9516&lt;=$H$2),Encodage!C9516,"")))</f>
        <v/>
      </c>
      <c r="C9516" s="62"/>
      <c r="D9516" s="61"/>
      <c r="E9516" s="61"/>
      <c r="F9516" s="61"/>
      <c r="G9516" s="61"/>
      <c r="H9516" s="61"/>
      <c r="I9516" s="61"/>
      <c r="J9516" s="61"/>
      <c r="K9516" s="61"/>
    </row>
    <row r="9517" spans="1:11">
      <c r="A9517" s="62" t="str">
        <f>IF(Encodage!A9517="","",IF(COUNTIF($A$2:A9516,Encodage!A9517),"",IF(AND(Encodage!A9517&gt;=$G$2,Encodage!A9517&lt;=$H$2),Encodage!B9517,"")))</f>
        <v/>
      </c>
      <c r="B9517" s="62" t="str">
        <f>IF(A9517="","",IF(COUNTIF($A$2:B9516,Encodage!B9517)&gt;0,"",IF(AND(Encodage!B9517&gt;=$G$2,Encodage!A9517&lt;=$H$2),Encodage!C9517,"")))</f>
        <v/>
      </c>
      <c r="C9517" s="62"/>
      <c r="D9517" s="61"/>
      <c r="E9517" s="61"/>
      <c r="F9517" s="61"/>
      <c r="G9517" s="61"/>
      <c r="H9517" s="61"/>
      <c r="I9517" s="61"/>
      <c r="J9517" s="61"/>
      <c r="K9517" s="61"/>
    </row>
    <row r="9518" spans="1:11">
      <c r="A9518" s="62" t="str">
        <f>IF(Encodage!A9518="","",IF(COUNTIF($A$2:A9517,Encodage!A9518),"",IF(AND(Encodage!A9518&gt;=$G$2,Encodage!A9518&lt;=$H$2),Encodage!B9518,"")))</f>
        <v/>
      </c>
      <c r="B9518" s="62" t="str">
        <f>IF(A9518="","",IF(COUNTIF($A$2:B9517,Encodage!B9518)&gt;0,"",IF(AND(Encodage!B9518&gt;=$G$2,Encodage!A9518&lt;=$H$2),Encodage!C9518,"")))</f>
        <v/>
      </c>
      <c r="C9518" s="62"/>
      <c r="D9518" s="61"/>
      <c r="E9518" s="61"/>
      <c r="F9518" s="61"/>
      <c r="G9518" s="61"/>
      <c r="H9518" s="61"/>
      <c r="I9518" s="61"/>
      <c r="J9518" s="61"/>
      <c r="K9518" s="61"/>
    </row>
    <row r="9519" spans="1:11">
      <c r="A9519" s="62" t="str">
        <f>IF(Encodage!A9519="","",IF(COUNTIF($A$2:A9518,Encodage!A9519),"",IF(AND(Encodage!A9519&gt;=$G$2,Encodage!A9519&lt;=$H$2),Encodage!B9519,"")))</f>
        <v/>
      </c>
      <c r="B9519" s="62" t="str">
        <f>IF(A9519="","",IF(COUNTIF($A$2:B9518,Encodage!B9519)&gt;0,"",IF(AND(Encodage!B9519&gt;=$G$2,Encodage!A9519&lt;=$H$2),Encodage!C9519,"")))</f>
        <v/>
      </c>
      <c r="C9519" s="62"/>
      <c r="D9519" s="61"/>
      <c r="E9519" s="61"/>
      <c r="F9519" s="61"/>
      <c r="G9519" s="61"/>
      <c r="H9519" s="61"/>
      <c r="I9519" s="61"/>
      <c r="J9519" s="61"/>
      <c r="K9519" s="61"/>
    </row>
    <row r="9520" spans="1:11">
      <c r="A9520" s="62" t="str">
        <f>IF(Encodage!A9520="","",IF(COUNTIF($A$2:A9519,Encodage!A9520),"",IF(AND(Encodage!A9520&gt;=$G$2,Encodage!A9520&lt;=$H$2),Encodage!B9520,"")))</f>
        <v/>
      </c>
      <c r="B9520" s="62" t="str">
        <f>IF(A9520="","",IF(COUNTIF($A$2:B9519,Encodage!B9520)&gt;0,"",IF(AND(Encodage!B9520&gt;=$G$2,Encodage!A9520&lt;=$H$2),Encodage!C9520,"")))</f>
        <v/>
      </c>
      <c r="C9520" s="62"/>
      <c r="D9520" s="61"/>
      <c r="E9520" s="61"/>
      <c r="F9520" s="61"/>
      <c r="G9520" s="61"/>
      <c r="H9520" s="61"/>
      <c r="I9520" s="61"/>
      <c r="J9520" s="61"/>
      <c r="K9520" s="61"/>
    </row>
    <row r="9521" spans="1:11">
      <c r="A9521" s="62" t="str">
        <f>IF(Encodage!A9521="","",IF(COUNTIF($A$2:A9520,Encodage!A9521),"",IF(AND(Encodage!A9521&gt;=$G$2,Encodage!A9521&lt;=$H$2),Encodage!B9521,"")))</f>
        <v/>
      </c>
      <c r="B9521" s="62" t="str">
        <f>IF(A9521="","",IF(COUNTIF($A$2:B9520,Encodage!B9521)&gt;0,"",IF(AND(Encodage!B9521&gt;=$G$2,Encodage!A9521&lt;=$H$2),Encodage!C9521,"")))</f>
        <v/>
      </c>
      <c r="C9521" s="62"/>
      <c r="D9521" s="61"/>
      <c r="E9521" s="61"/>
      <c r="F9521" s="61"/>
      <c r="G9521" s="61"/>
      <c r="H9521" s="61"/>
      <c r="I9521" s="61"/>
      <c r="J9521" s="61"/>
      <c r="K9521" s="61"/>
    </row>
    <row r="9522" spans="1:11">
      <c r="A9522" s="62" t="str">
        <f>IF(Encodage!A9522="","",IF(COUNTIF($A$2:A9521,Encodage!A9522),"",IF(AND(Encodage!A9522&gt;=$G$2,Encodage!A9522&lt;=$H$2),Encodage!B9522,"")))</f>
        <v/>
      </c>
      <c r="B9522" s="62" t="str">
        <f>IF(A9522="","",IF(COUNTIF($A$2:B9521,Encodage!B9522)&gt;0,"",IF(AND(Encodage!B9522&gt;=$G$2,Encodage!A9522&lt;=$H$2),Encodage!C9522,"")))</f>
        <v/>
      </c>
      <c r="C9522" s="62"/>
      <c r="D9522" s="61"/>
      <c r="E9522" s="61"/>
      <c r="F9522" s="61"/>
      <c r="G9522" s="61"/>
      <c r="H9522" s="61"/>
      <c r="I9522" s="61"/>
      <c r="J9522" s="61"/>
      <c r="K9522" s="61"/>
    </row>
    <row r="9523" spans="1:11">
      <c r="A9523" s="62" t="str">
        <f>IF(Encodage!A9523="","",IF(COUNTIF($A$2:A9522,Encodage!A9523),"",IF(AND(Encodage!A9523&gt;=$G$2,Encodage!A9523&lt;=$H$2),Encodage!B9523,"")))</f>
        <v/>
      </c>
      <c r="B9523" s="62" t="str">
        <f>IF(A9523="","",IF(COUNTIF($A$2:B9522,Encodage!B9523)&gt;0,"",IF(AND(Encodage!B9523&gt;=$G$2,Encodage!A9523&lt;=$H$2),Encodage!C9523,"")))</f>
        <v/>
      </c>
      <c r="C9523" s="62"/>
      <c r="D9523" s="61"/>
      <c r="E9523" s="61"/>
      <c r="F9523" s="61"/>
      <c r="G9523" s="61"/>
      <c r="H9523" s="61"/>
      <c r="I9523" s="61"/>
      <c r="J9523" s="61"/>
      <c r="K9523" s="61"/>
    </row>
    <row r="9524" spans="1:11">
      <c r="A9524" s="62" t="str">
        <f>IF(Encodage!A9524="","",IF(COUNTIF($A$2:A9523,Encodage!A9524),"",IF(AND(Encodage!A9524&gt;=$G$2,Encodage!A9524&lt;=$H$2),Encodage!B9524,"")))</f>
        <v/>
      </c>
      <c r="B9524" s="62" t="str">
        <f>IF(A9524="","",IF(COUNTIF($A$2:B9523,Encodage!B9524)&gt;0,"",IF(AND(Encodage!B9524&gt;=$G$2,Encodage!A9524&lt;=$H$2),Encodage!C9524,"")))</f>
        <v/>
      </c>
      <c r="C9524" s="62"/>
      <c r="D9524" s="61"/>
      <c r="E9524" s="61"/>
      <c r="F9524" s="61"/>
      <c r="G9524" s="61"/>
      <c r="H9524" s="61"/>
      <c r="I9524" s="61"/>
      <c r="J9524" s="61"/>
      <c r="K9524" s="61"/>
    </row>
    <row r="9525" spans="1:11">
      <c r="A9525" s="62" t="str">
        <f>IF(Encodage!A9525="","",IF(COUNTIF($A$2:A9524,Encodage!A9525),"",IF(AND(Encodage!A9525&gt;=$G$2,Encodage!A9525&lt;=$H$2),Encodage!B9525,"")))</f>
        <v/>
      </c>
      <c r="B9525" s="62" t="str">
        <f>IF(A9525="","",IF(COUNTIF($A$2:B9524,Encodage!B9525)&gt;0,"",IF(AND(Encodage!B9525&gt;=$G$2,Encodage!A9525&lt;=$H$2),Encodage!C9525,"")))</f>
        <v/>
      </c>
      <c r="C9525" s="62"/>
      <c r="D9525" s="61"/>
      <c r="E9525" s="61"/>
      <c r="F9525" s="61"/>
      <c r="G9525" s="61"/>
      <c r="H9525" s="61"/>
      <c r="I9525" s="61"/>
      <c r="J9525" s="61"/>
      <c r="K9525" s="61"/>
    </row>
    <row r="9526" spans="1:11">
      <c r="A9526" s="62" t="str">
        <f>IF(Encodage!A9526="","",IF(COUNTIF($A$2:A9525,Encodage!A9526),"",IF(AND(Encodage!A9526&gt;=$G$2,Encodage!A9526&lt;=$H$2),Encodage!B9526,"")))</f>
        <v/>
      </c>
      <c r="B9526" s="62" t="str">
        <f>IF(A9526="","",IF(COUNTIF($A$2:B9525,Encodage!B9526)&gt;0,"",IF(AND(Encodage!B9526&gt;=$G$2,Encodage!A9526&lt;=$H$2),Encodage!C9526,"")))</f>
        <v/>
      </c>
      <c r="C9526" s="62"/>
      <c r="D9526" s="61"/>
      <c r="E9526" s="61"/>
      <c r="F9526" s="61"/>
      <c r="G9526" s="61"/>
      <c r="H9526" s="61"/>
      <c r="I9526" s="61"/>
      <c r="J9526" s="61"/>
      <c r="K9526" s="61"/>
    </row>
    <row r="9527" spans="1:11">
      <c r="A9527" s="62" t="str">
        <f>IF(Encodage!A9527="","",IF(COUNTIF($A$2:A9526,Encodage!A9527),"",IF(AND(Encodage!A9527&gt;=$G$2,Encodage!A9527&lt;=$H$2),Encodage!B9527,"")))</f>
        <v/>
      </c>
      <c r="B9527" s="62" t="str">
        <f>IF(A9527="","",IF(COUNTIF($A$2:B9526,Encodage!B9527)&gt;0,"",IF(AND(Encodage!B9527&gt;=$G$2,Encodage!A9527&lt;=$H$2),Encodage!C9527,"")))</f>
        <v/>
      </c>
      <c r="C9527" s="62"/>
      <c r="D9527" s="61"/>
      <c r="E9527" s="61"/>
      <c r="F9527" s="61"/>
      <c r="G9527" s="61"/>
      <c r="H9527" s="61"/>
      <c r="I9527" s="61"/>
      <c r="J9527" s="61"/>
      <c r="K9527" s="61"/>
    </row>
    <row r="9528" spans="1:11">
      <c r="A9528" s="62" t="str">
        <f>IF(Encodage!A9528="","",IF(COUNTIF($A$2:A9527,Encodage!A9528),"",IF(AND(Encodage!A9528&gt;=$G$2,Encodage!A9528&lt;=$H$2),Encodage!B9528,"")))</f>
        <v/>
      </c>
      <c r="B9528" s="62" t="str">
        <f>IF(A9528="","",IF(COUNTIF($A$2:B9527,Encodage!B9528)&gt;0,"",IF(AND(Encodage!B9528&gt;=$G$2,Encodage!A9528&lt;=$H$2),Encodage!C9528,"")))</f>
        <v/>
      </c>
      <c r="C9528" s="62"/>
      <c r="D9528" s="61"/>
      <c r="E9528" s="61"/>
      <c r="F9528" s="61"/>
      <c r="G9528" s="61"/>
      <c r="H9528" s="61"/>
      <c r="I9528" s="61"/>
      <c r="J9528" s="61"/>
      <c r="K9528" s="61"/>
    </row>
    <row r="9529" spans="1:11">
      <c r="A9529" s="62" t="str">
        <f>IF(Encodage!A9529="","",IF(COUNTIF($A$2:A9528,Encodage!A9529),"",IF(AND(Encodage!A9529&gt;=$G$2,Encodage!A9529&lt;=$H$2),Encodage!B9529,"")))</f>
        <v/>
      </c>
      <c r="B9529" s="62" t="str">
        <f>IF(A9529="","",IF(COUNTIF($A$2:B9528,Encodage!B9529)&gt;0,"",IF(AND(Encodage!B9529&gt;=$G$2,Encodage!A9529&lt;=$H$2),Encodage!C9529,"")))</f>
        <v/>
      </c>
      <c r="C9529" s="62"/>
      <c r="D9529" s="61"/>
      <c r="E9529" s="61"/>
      <c r="F9529" s="61"/>
      <c r="G9529" s="61"/>
      <c r="H9529" s="61"/>
      <c r="I9529" s="61"/>
      <c r="J9529" s="61"/>
      <c r="K9529" s="61"/>
    </row>
    <row r="9530" spans="1:11">
      <c r="A9530" s="62" t="str">
        <f>IF(Encodage!A9530="","",IF(COUNTIF($A$2:A9529,Encodage!A9530),"",IF(AND(Encodage!A9530&gt;=$G$2,Encodage!A9530&lt;=$H$2),Encodage!B9530,"")))</f>
        <v/>
      </c>
      <c r="B9530" s="62" t="str">
        <f>IF(A9530="","",IF(COUNTIF($A$2:B9529,Encodage!B9530)&gt;0,"",IF(AND(Encodage!B9530&gt;=$G$2,Encodage!A9530&lt;=$H$2),Encodage!C9530,"")))</f>
        <v/>
      </c>
      <c r="C9530" s="62"/>
      <c r="D9530" s="61"/>
      <c r="E9530" s="61"/>
      <c r="F9530" s="61"/>
      <c r="G9530" s="61"/>
      <c r="H9530" s="61"/>
      <c r="I9530" s="61"/>
      <c r="J9530" s="61"/>
      <c r="K9530" s="61"/>
    </row>
    <row r="9531" spans="1:11">
      <c r="A9531" s="62" t="str">
        <f>IF(Encodage!A9531="","",IF(COUNTIF($A$2:A9530,Encodage!A9531),"",IF(AND(Encodage!A9531&gt;=$G$2,Encodage!A9531&lt;=$H$2),Encodage!B9531,"")))</f>
        <v/>
      </c>
      <c r="B9531" s="62" t="str">
        <f>IF(A9531="","",IF(COUNTIF($A$2:B9530,Encodage!B9531)&gt;0,"",IF(AND(Encodage!B9531&gt;=$G$2,Encodage!A9531&lt;=$H$2),Encodage!C9531,"")))</f>
        <v/>
      </c>
      <c r="C9531" s="62"/>
      <c r="D9531" s="61"/>
      <c r="E9531" s="61"/>
      <c r="F9531" s="61"/>
      <c r="G9531" s="61"/>
      <c r="H9531" s="61"/>
      <c r="I9531" s="61"/>
      <c r="J9531" s="61"/>
      <c r="K9531" s="61"/>
    </row>
    <row r="9532" spans="1:11">
      <c r="A9532" s="62" t="str">
        <f>IF(Encodage!A9532="","",IF(COUNTIF($A$2:A9531,Encodage!A9532),"",IF(AND(Encodage!A9532&gt;=$G$2,Encodage!A9532&lt;=$H$2),Encodage!B9532,"")))</f>
        <v/>
      </c>
      <c r="B9532" s="62" t="str">
        <f>IF(A9532="","",IF(COUNTIF($A$2:B9531,Encodage!B9532)&gt;0,"",IF(AND(Encodage!B9532&gt;=$G$2,Encodage!A9532&lt;=$H$2),Encodage!C9532,"")))</f>
        <v/>
      </c>
      <c r="C9532" s="62"/>
      <c r="D9532" s="61"/>
      <c r="E9532" s="61"/>
      <c r="F9532" s="61"/>
      <c r="G9532" s="61"/>
      <c r="H9532" s="61"/>
      <c r="I9532" s="61"/>
      <c r="J9532" s="61"/>
      <c r="K9532" s="61"/>
    </row>
    <row r="9533" spans="1:11">
      <c r="A9533" s="62" t="str">
        <f>IF(Encodage!A9533="","",IF(COUNTIF($A$2:A9532,Encodage!A9533),"",IF(AND(Encodage!A9533&gt;=$G$2,Encodage!A9533&lt;=$H$2),Encodage!B9533,"")))</f>
        <v/>
      </c>
      <c r="B9533" s="62" t="str">
        <f>IF(A9533="","",IF(COUNTIF($A$2:B9532,Encodage!B9533)&gt;0,"",IF(AND(Encodage!B9533&gt;=$G$2,Encodage!A9533&lt;=$H$2),Encodage!C9533,"")))</f>
        <v/>
      </c>
      <c r="C9533" s="62"/>
      <c r="D9533" s="61"/>
      <c r="E9533" s="61"/>
      <c r="F9533" s="61"/>
      <c r="G9533" s="61"/>
      <c r="H9533" s="61"/>
      <c r="I9533" s="61"/>
      <c r="J9533" s="61"/>
      <c r="K9533" s="61"/>
    </row>
    <row r="9534" spans="1:11">
      <c r="A9534" s="62" t="str">
        <f>IF(Encodage!A9534="","",IF(COUNTIF($A$2:A9533,Encodage!A9534),"",IF(AND(Encodage!A9534&gt;=$G$2,Encodage!A9534&lt;=$H$2),Encodage!B9534,"")))</f>
        <v/>
      </c>
      <c r="B9534" s="62" t="str">
        <f>IF(A9534="","",IF(COUNTIF($A$2:B9533,Encodage!B9534)&gt;0,"",IF(AND(Encodage!B9534&gt;=$G$2,Encodage!A9534&lt;=$H$2),Encodage!C9534,"")))</f>
        <v/>
      </c>
      <c r="C9534" s="62"/>
      <c r="D9534" s="61"/>
      <c r="E9534" s="61"/>
      <c r="F9534" s="61"/>
      <c r="G9534" s="61"/>
      <c r="H9534" s="61"/>
      <c r="I9534" s="61"/>
      <c r="J9534" s="61"/>
      <c r="K9534" s="61"/>
    </row>
    <row r="9535" spans="1:11">
      <c r="A9535" s="62" t="str">
        <f>IF(Encodage!A9535="","",IF(COUNTIF($A$2:A9534,Encodage!A9535),"",IF(AND(Encodage!A9535&gt;=$G$2,Encodage!A9535&lt;=$H$2),Encodage!B9535,"")))</f>
        <v/>
      </c>
      <c r="B9535" s="62" t="str">
        <f>IF(A9535="","",IF(COUNTIF($A$2:B9534,Encodage!B9535)&gt;0,"",IF(AND(Encodage!B9535&gt;=$G$2,Encodage!A9535&lt;=$H$2),Encodage!C9535,"")))</f>
        <v/>
      </c>
      <c r="C9535" s="62"/>
      <c r="D9535" s="61"/>
      <c r="E9535" s="61"/>
      <c r="F9535" s="61"/>
      <c r="G9535" s="61"/>
      <c r="H9535" s="61"/>
      <c r="I9535" s="61"/>
      <c r="J9535" s="61"/>
      <c r="K9535" s="61"/>
    </row>
    <row r="9536" spans="1:11">
      <c r="A9536" s="62" t="str">
        <f>IF(Encodage!A9536="","",IF(COUNTIF($A$2:A9535,Encodage!A9536),"",IF(AND(Encodage!A9536&gt;=$G$2,Encodage!A9536&lt;=$H$2),Encodage!B9536,"")))</f>
        <v/>
      </c>
      <c r="B9536" s="62" t="str">
        <f>IF(A9536="","",IF(COUNTIF($A$2:B9535,Encodage!B9536)&gt;0,"",IF(AND(Encodage!B9536&gt;=$G$2,Encodage!A9536&lt;=$H$2),Encodage!C9536,"")))</f>
        <v/>
      </c>
      <c r="C9536" s="62"/>
      <c r="D9536" s="61"/>
      <c r="E9536" s="61"/>
      <c r="F9536" s="61"/>
      <c r="G9536" s="61"/>
      <c r="H9536" s="61"/>
      <c r="I9536" s="61"/>
      <c r="J9536" s="61"/>
      <c r="K9536" s="61"/>
    </row>
    <row r="9537" spans="1:11">
      <c r="A9537" s="62" t="str">
        <f>IF(Encodage!A9537="","",IF(COUNTIF($A$2:A9536,Encodage!A9537),"",IF(AND(Encodage!A9537&gt;=$G$2,Encodage!A9537&lt;=$H$2),Encodage!B9537,"")))</f>
        <v/>
      </c>
      <c r="B9537" s="62" t="str">
        <f>IF(A9537="","",IF(COUNTIF($A$2:B9536,Encodage!B9537)&gt;0,"",IF(AND(Encodage!B9537&gt;=$G$2,Encodage!A9537&lt;=$H$2),Encodage!C9537,"")))</f>
        <v/>
      </c>
      <c r="C9537" s="62"/>
      <c r="D9537" s="61"/>
      <c r="E9537" s="61"/>
      <c r="F9537" s="61"/>
      <c r="G9537" s="61"/>
      <c r="H9537" s="61"/>
      <c r="I9537" s="61"/>
      <c r="J9537" s="61"/>
      <c r="K9537" s="61"/>
    </row>
    <row r="9538" spans="1:11">
      <c r="A9538" s="62" t="str">
        <f>IF(Encodage!A9538="","",IF(COUNTIF($A$2:A9537,Encodage!A9538),"",IF(AND(Encodage!A9538&gt;=$G$2,Encodage!A9538&lt;=$H$2),Encodage!B9538,"")))</f>
        <v/>
      </c>
      <c r="B9538" s="62" t="str">
        <f>IF(A9538="","",IF(COUNTIF($A$2:B9537,Encodage!B9538)&gt;0,"",IF(AND(Encodage!B9538&gt;=$G$2,Encodage!A9538&lt;=$H$2),Encodage!C9538,"")))</f>
        <v/>
      </c>
      <c r="C9538" s="62"/>
      <c r="D9538" s="61"/>
      <c r="E9538" s="61"/>
      <c r="F9538" s="61"/>
      <c r="G9538" s="61"/>
      <c r="H9538" s="61"/>
      <c r="I9538" s="61"/>
      <c r="J9538" s="61"/>
      <c r="K9538" s="61"/>
    </row>
    <row r="9539" spans="1:11">
      <c r="A9539" s="62" t="str">
        <f>IF(Encodage!A9539="","",IF(COUNTIF($A$2:A9538,Encodage!A9539),"",IF(AND(Encodage!A9539&gt;=$G$2,Encodage!A9539&lt;=$H$2),Encodage!B9539,"")))</f>
        <v/>
      </c>
      <c r="B9539" s="62" t="str">
        <f>IF(A9539="","",IF(COUNTIF($A$2:B9538,Encodage!B9539)&gt;0,"",IF(AND(Encodage!B9539&gt;=$G$2,Encodage!A9539&lt;=$H$2),Encodage!C9539,"")))</f>
        <v/>
      </c>
      <c r="C9539" s="62"/>
      <c r="D9539" s="61"/>
      <c r="E9539" s="61"/>
      <c r="F9539" s="61"/>
      <c r="G9539" s="61"/>
      <c r="H9539" s="61"/>
      <c r="I9539" s="61"/>
      <c r="J9539" s="61"/>
      <c r="K9539" s="61"/>
    </row>
    <row r="9540" spans="1:11">
      <c r="A9540" s="62" t="str">
        <f>IF(Encodage!A9540="","",IF(COUNTIF($A$2:A9539,Encodage!A9540),"",IF(AND(Encodage!A9540&gt;=$G$2,Encodage!A9540&lt;=$H$2),Encodage!B9540,"")))</f>
        <v/>
      </c>
      <c r="B9540" s="62" t="str">
        <f>IF(A9540="","",IF(COUNTIF($A$2:B9539,Encodage!B9540)&gt;0,"",IF(AND(Encodage!B9540&gt;=$G$2,Encodage!A9540&lt;=$H$2),Encodage!C9540,"")))</f>
        <v/>
      </c>
      <c r="C9540" s="62"/>
      <c r="D9540" s="61"/>
      <c r="E9540" s="61"/>
      <c r="F9540" s="61"/>
      <c r="G9540" s="61"/>
      <c r="H9540" s="61"/>
      <c r="I9540" s="61"/>
      <c r="J9540" s="61"/>
      <c r="K9540" s="61"/>
    </row>
    <row r="9541" spans="1:11">
      <c r="A9541" s="62" t="str">
        <f>IF(Encodage!A9541="","",IF(COUNTIF($A$2:A9540,Encodage!A9541),"",IF(AND(Encodage!A9541&gt;=$G$2,Encodage!A9541&lt;=$H$2),Encodage!B9541,"")))</f>
        <v/>
      </c>
      <c r="B9541" s="62" t="str">
        <f>IF(A9541="","",IF(COUNTIF($A$2:B9540,Encodage!B9541)&gt;0,"",IF(AND(Encodage!B9541&gt;=$G$2,Encodage!A9541&lt;=$H$2),Encodage!C9541,"")))</f>
        <v/>
      </c>
      <c r="C9541" s="62"/>
      <c r="D9541" s="61"/>
      <c r="E9541" s="61"/>
      <c r="F9541" s="61"/>
      <c r="G9541" s="61"/>
      <c r="H9541" s="61"/>
      <c r="I9541" s="61"/>
      <c r="J9541" s="61"/>
      <c r="K9541" s="61"/>
    </row>
    <row r="9542" spans="1:11">
      <c r="A9542" s="62" t="str">
        <f>IF(Encodage!A9542="","",IF(COUNTIF($A$2:A9541,Encodage!A9542),"",IF(AND(Encodage!A9542&gt;=$G$2,Encodage!A9542&lt;=$H$2),Encodage!B9542,"")))</f>
        <v/>
      </c>
      <c r="B9542" s="62" t="str">
        <f>IF(A9542="","",IF(COUNTIF($A$2:B9541,Encodage!B9542)&gt;0,"",IF(AND(Encodage!B9542&gt;=$G$2,Encodage!A9542&lt;=$H$2),Encodage!C9542,"")))</f>
        <v/>
      </c>
      <c r="C9542" s="62"/>
      <c r="D9542" s="61"/>
      <c r="E9542" s="61"/>
      <c r="F9542" s="61"/>
      <c r="G9542" s="61"/>
      <c r="H9542" s="61"/>
      <c r="I9542" s="61"/>
      <c r="J9542" s="61"/>
      <c r="K9542" s="61"/>
    </row>
    <row r="9543" spans="1:11">
      <c r="A9543" s="62" t="str">
        <f>IF(Encodage!A9543="","",IF(COUNTIF($A$2:A9542,Encodage!A9543),"",IF(AND(Encodage!A9543&gt;=$G$2,Encodage!A9543&lt;=$H$2),Encodage!B9543,"")))</f>
        <v/>
      </c>
      <c r="B9543" s="62" t="str">
        <f>IF(A9543="","",IF(COUNTIF($A$2:B9542,Encodage!B9543)&gt;0,"",IF(AND(Encodage!B9543&gt;=$G$2,Encodage!A9543&lt;=$H$2),Encodage!C9543,"")))</f>
        <v/>
      </c>
      <c r="C9543" s="62"/>
      <c r="D9543" s="61"/>
      <c r="E9543" s="61"/>
      <c r="F9543" s="61"/>
      <c r="G9543" s="61"/>
      <c r="H9543" s="61"/>
      <c r="I9543" s="61"/>
      <c r="J9543" s="61"/>
      <c r="K9543" s="61"/>
    </row>
    <row r="9544" spans="1:11">
      <c r="A9544" s="62" t="str">
        <f>IF(Encodage!A9544="","",IF(COUNTIF($A$2:A9543,Encodage!A9544),"",IF(AND(Encodage!A9544&gt;=$G$2,Encodage!A9544&lt;=$H$2),Encodage!B9544,"")))</f>
        <v/>
      </c>
      <c r="B9544" s="62" t="str">
        <f>IF(A9544="","",IF(COUNTIF($A$2:B9543,Encodage!B9544)&gt;0,"",IF(AND(Encodage!B9544&gt;=$G$2,Encodage!A9544&lt;=$H$2),Encodage!C9544,"")))</f>
        <v/>
      </c>
      <c r="C9544" s="62"/>
      <c r="D9544" s="61"/>
      <c r="E9544" s="61"/>
      <c r="F9544" s="61"/>
      <c r="G9544" s="61"/>
      <c r="H9544" s="61"/>
      <c r="I9544" s="61"/>
      <c r="J9544" s="61"/>
      <c r="K9544" s="61"/>
    </row>
    <row r="9545" spans="1:11">
      <c r="A9545" s="62" t="str">
        <f>IF(Encodage!A9545="","",IF(COUNTIF($A$2:A9544,Encodage!A9545),"",IF(AND(Encodage!A9545&gt;=$G$2,Encodage!A9545&lt;=$H$2),Encodage!B9545,"")))</f>
        <v/>
      </c>
      <c r="B9545" s="62" t="str">
        <f>IF(A9545="","",IF(COUNTIF($A$2:B9544,Encodage!B9545)&gt;0,"",IF(AND(Encodage!B9545&gt;=$G$2,Encodage!A9545&lt;=$H$2),Encodage!C9545,"")))</f>
        <v/>
      </c>
      <c r="C9545" s="62"/>
      <c r="D9545" s="61"/>
      <c r="E9545" s="61"/>
      <c r="F9545" s="61"/>
      <c r="G9545" s="61"/>
      <c r="H9545" s="61"/>
      <c r="I9545" s="61"/>
      <c r="J9545" s="61"/>
      <c r="K9545" s="61"/>
    </row>
    <row r="9546" spans="1:11">
      <c r="A9546" s="62" t="str">
        <f>IF(Encodage!A9546="","",IF(COUNTIF($A$2:A9545,Encodage!A9546),"",IF(AND(Encodage!A9546&gt;=$G$2,Encodage!A9546&lt;=$H$2),Encodage!B9546,"")))</f>
        <v/>
      </c>
      <c r="B9546" s="62" t="str">
        <f>IF(A9546="","",IF(COUNTIF($A$2:B9545,Encodage!B9546)&gt;0,"",IF(AND(Encodage!B9546&gt;=$G$2,Encodage!A9546&lt;=$H$2),Encodage!C9546,"")))</f>
        <v/>
      </c>
      <c r="C9546" s="62"/>
      <c r="D9546" s="61"/>
      <c r="E9546" s="61"/>
      <c r="F9546" s="61"/>
      <c r="G9546" s="61"/>
      <c r="H9546" s="61"/>
      <c r="I9546" s="61"/>
      <c r="J9546" s="61"/>
      <c r="K9546" s="61"/>
    </row>
    <row r="9547" spans="1:11">
      <c r="A9547" s="62" t="str">
        <f>IF(Encodage!A9547="","",IF(COUNTIF($A$2:A9546,Encodage!A9547),"",IF(AND(Encodage!A9547&gt;=$G$2,Encodage!A9547&lt;=$H$2),Encodage!B9547,"")))</f>
        <v/>
      </c>
      <c r="B9547" s="62" t="str">
        <f>IF(A9547="","",IF(COUNTIF($A$2:B9546,Encodage!B9547)&gt;0,"",IF(AND(Encodage!B9547&gt;=$G$2,Encodage!A9547&lt;=$H$2),Encodage!C9547,"")))</f>
        <v/>
      </c>
      <c r="C9547" s="62"/>
      <c r="D9547" s="61"/>
      <c r="E9547" s="61"/>
      <c r="F9547" s="61"/>
      <c r="G9547" s="61"/>
      <c r="H9547" s="61"/>
      <c r="I9547" s="61"/>
      <c r="J9547" s="61"/>
      <c r="K9547" s="61"/>
    </row>
    <row r="9548" spans="1:11">
      <c r="A9548" s="62" t="str">
        <f>IF(Encodage!A9548="","",IF(COUNTIF($A$2:A9547,Encodage!A9548),"",IF(AND(Encodage!A9548&gt;=$G$2,Encodage!A9548&lt;=$H$2),Encodage!B9548,"")))</f>
        <v/>
      </c>
      <c r="B9548" s="62" t="str">
        <f>IF(A9548="","",IF(COUNTIF($A$2:B9547,Encodage!B9548)&gt;0,"",IF(AND(Encodage!B9548&gt;=$G$2,Encodage!A9548&lt;=$H$2),Encodage!C9548,"")))</f>
        <v/>
      </c>
      <c r="C9548" s="62"/>
      <c r="D9548" s="61"/>
      <c r="E9548" s="61"/>
      <c r="F9548" s="61"/>
      <c r="G9548" s="61"/>
      <c r="H9548" s="61"/>
      <c r="I9548" s="61"/>
      <c r="J9548" s="61"/>
      <c r="K9548" s="61"/>
    </row>
    <row r="9549" spans="1:11">
      <c r="A9549" s="62" t="str">
        <f>IF(Encodage!A9549="","",IF(COUNTIF($A$2:A9548,Encodage!A9549),"",IF(AND(Encodage!A9549&gt;=$G$2,Encodage!A9549&lt;=$H$2),Encodage!B9549,"")))</f>
        <v/>
      </c>
      <c r="B9549" s="62" t="str">
        <f>IF(A9549="","",IF(COUNTIF($A$2:B9548,Encodage!B9549)&gt;0,"",IF(AND(Encodage!B9549&gt;=$G$2,Encodage!A9549&lt;=$H$2),Encodage!C9549,"")))</f>
        <v/>
      </c>
      <c r="C9549" s="62"/>
      <c r="D9549" s="61"/>
      <c r="E9549" s="61"/>
      <c r="F9549" s="61"/>
      <c r="G9549" s="61"/>
      <c r="H9549" s="61"/>
      <c r="I9549" s="61"/>
      <c r="J9549" s="61"/>
      <c r="K9549" s="61"/>
    </row>
    <row r="9550" spans="1:11">
      <c r="A9550" s="62" t="str">
        <f>IF(Encodage!A9550="","",IF(COUNTIF($A$2:A9549,Encodage!A9550),"",IF(AND(Encodage!A9550&gt;=$G$2,Encodage!A9550&lt;=$H$2),Encodage!B9550,"")))</f>
        <v/>
      </c>
      <c r="B9550" s="62" t="str">
        <f>IF(A9550="","",IF(COUNTIF($A$2:B9549,Encodage!B9550)&gt;0,"",IF(AND(Encodage!B9550&gt;=$G$2,Encodage!A9550&lt;=$H$2),Encodage!C9550,"")))</f>
        <v/>
      </c>
      <c r="C9550" s="62"/>
      <c r="D9550" s="61"/>
      <c r="E9550" s="61"/>
      <c r="F9550" s="61"/>
      <c r="G9550" s="61"/>
      <c r="H9550" s="61"/>
      <c r="I9550" s="61"/>
      <c r="J9550" s="61"/>
      <c r="K9550" s="61"/>
    </row>
    <row r="9551" spans="1:11">
      <c r="A9551" s="62" t="str">
        <f>IF(Encodage!A9551="","",IF(COUNTIF($A$2:A9550,Encodage!A9551),"",IF(AND(Encodage!A9551&gt;=$G$2,Encodage!A9551&lt;=$H$2),Encodage!B9551,"")))</f>
        <v/>
      </c>
      <c r="B9551" s="62" t="str">
        <f>IF(A9551="","",IF(COUNTIF($A$2:B9550,Encodage!B9551)&gt;0,"",IF(AND(Encodage!B9551&gt;=$G$2,Encodage!A9551&lt;=$H$2),Encodage!C9551,"")))</f>
        <v/>
      </c>
      <c r="C9551" s="62"/>
      <c r="D9551" s="61"/>
      <c r="E9551" s="61"/>
      <c r="F9551" s="61"/>
      <c r="G9551" s="61"/>
      <c r="H9551" s="61"/>
      <c r="I9551" s="61"/>
      <c r="J9551" s="61"/>
      <c r="K9551" s="61"/>
    </row>
    <row r="9552" spans="1:11">
      <c r="A9552" s="62" t="str">
        <f>IF(Encodage!A9552="","",IF(COUNTIF($A$2:A9551,Encodage!A9552),"",IF(AND(Encodage!A9552&gt;=$G$2,Encodage!A9552&lt;=$H$2),Encodage!B9552,"")))</f>
        <v/>
      </c>
      <c r="B9552" s="62" t="str">
        <f>IF(A9552="","",IF(COUNTIF($A$2:B9551,Encodage!B9552)&gt;0,"",IF(AND(Encodage!B9552&gt;=$G$2,Encodage!A9552&lt;=$H$2),Encodage!C9552,"")))</f>
        <v/>
      </c>
      <c r="C9552" s="62"/>
      <c r="D9552" s="61"/>
      <c r="E9552" s="61"/>
      <c r="F9552" s="61"/>
      <c r="G9552" s="61"/>
      <c r="H9552" s="61"/>
      <c r="I9552" s="61"/>
      <c r="J9552" s="61"/>
      <c r="K9552" s="61"/>
    </row>
    <row r="9553" spans="1:11">
      <c r="A9553" s="62" t="str">
        <f>IF(Encodage!A9553="","",IF(COUNTIF($A$2:A9552,Encodage!A9553),"",IF(AND(Encodage!A9553&gt;=$G$2,Encodage!A9553&lt;=$H$2),Encodage!B9553,"")))</f>
        <v/>
      </c>
      <c r="B9553" s="62" t="str">
        <f>IF(A9553="","",IF(COUNTIF($A$2:B9552,Encodage!B9553)&gt;0,"",IF(AND(Encodage!B9553&gt;=$G$2,Encodage!A9553&lt;=$H$2),Encodage!C9553,"")))</f>
        <v/>
      </c>
      <c r="C9553" s="62"/>
      <c r="D9553" s="61"/>
      <c r="E9553" s="61"/>
      <c r="F9553" s="61"/>
      <c r="G9553" s="61"/>
      <c r="H9553" s="61"/>
      <c r="I9553" s="61"/>
      <c r="J9553" s="61"/>
      <c r="K9553" s="61"/>
    </row>
    <row r="9554" spans="1:11">
      <c r="A9554" s="62" t="str">
        <f>IF(Encodage!A9554="","",IF(COUNTIF($A$2:A9553,Encodage!A9554),"",IF(AND(Encodage!A9554&gt;=$G$2,Encodage!A9554&lt;=$H$2),Encodage!B9554,"")))</f>
        <v/>
      </c>
      <c r="B9554" s="62" t="str">
        <f>IF(A9554="","",IF(COUNTIF($A$2:B9553,Encodage!B9554)&gt;0,"",IF(AND(Encodage!B9554&gt;=$G$2,Encodage!A9554&lt;=$H$2),Encodage!C9554,"")))</f>
        <v/>
      </c>
      <c r="C9554" s="62"/>
      <c r="D9554" s="61"/>
      <c r="E9554" s="61"/>
      <c r="F9554" s="61"/>
      <c r="G9554" s="61"/>
      <c r="H9554" s="61"/>
      <c r="I9554" s="61"/>
      <c r="J9554" s="61"/>
      <c r="K9554" s="61"/>
    </row>
    <row r="9555" spans="1:11">
      <c r="A9555" s="62" t="str">
        <f>IF(Encodage!A9555="","",IF(COUNTIF($A$2:A9554,Encodage!A9555),"",IF(AND(Encodage!A9555&gt;=$G$2,Encodage!A9555&lt;=$H$2),Encodage!B9555,"")))</f>
        <v/>
      </c>
      <c r="B9555" s="62" t="str">
        <f>IF(A9555="","",IF(COUNTIF($A$2:B9554,Encodage!B9555)&gt;0,"",IF(AND(Encodage!B9555&gt;=$G$2,Encodage!A9555&lt;=$H$2),Encodage!C9555,"")))</f>
        <v/>
      </c>
      <c r="C9555" s="62"/>
      <c r="D9555" s="61"/>
      <c r="E9555" s="61"/>
      <c r="F9555" s="61"/>
      <c r="G9555" s="61"/>
      <c r="H9555" s="61"/>
      <c r="I9555" s="61"/>
      <c r="J9555" s="61"/>
      <c r="K9555" s="61"/>
    </row>
    <row r="9556" spans="1:11">
      <c r="A9556" s="62" t="str">
        <f>IF(Encodage!A9556="","",IF(COUNTIF($A$2:A9555,Encodage!A9556),"",IF(AND(Encodage!A9556&gt;=$G$2,Encodage!A9556&lt;=$H$2),Encodage!B9556,"")))</f>
        <v/>
      </c>
      <c r="B9556" s="62" t="str">
        <f>IF(A9556="","",IF(COUNTIF($A$2:B9555,Encodage!B9556)&gt;0,"",IF(AND(Encodage!B9556&gt;=$G$2,Encodage!A9556&lt;=$H$2),Encodage!C9556,"")))</f>
        <v/>
      </c>
      <c r="C9556" s="62"/>
      <c r="D9556" s="61"/>
      <c r="E9556" s="61"/>
      <c r="F9556" s="61"/>
      <c r="G9556" s="61"/>
      <c r="H9556" s="61"/>
      <c r="I9556" s="61"/>
      <c r="J9556" s="61"/>
      <c r="K9556" s="61"/>
    </row>
    <row r="9557" spans="1:11">
      <c r="A9557" s="62" t="str">
        <f>IF(Encodage!A9557="","",IF(COUNTIF($A$2:A9556,Encodage!A9557),"",IF(AND(Encodage!A9557&gt;=$G$2,Encodage!A9557&lt;=$H$2),Encodage!B9557,"")))</f>
        <v/>
      </c>
      <c r="B9557" s="62" t="str">
        <f>IF(A9557="","",IF(COUNTIF($A$2:B9556,Encodage!B9557)&gt;0,"",IF(AND(Encodage!B9557&gt;=$G$2,Encodage!A9557&lt;=$H$2),Encodage!C9557,"")))</f>
        <v/>
      </c>
      <c r="C9557" s="62"/>
      <c r="D9557" s="61"/>
      <c r="E9557" s="61"/>
      <c r="F9557" s="61"/>
      <c r="G9557" s="61"/>
      <c r="H9557" s="61"/>
      <c r="I9557" s="61"/>
      <c r="J9557" s="61"/>
      <c r="K9557" s="61"/>
    </row>
    <row r="9558" spans="1:11">
      <c r="A9558" s="62" t="str">
        <f>IF(Encodage!A9558="","",IF(COUNTIF($A$2:A9557,Encodage!A9558),"",IF(AND(Encodage!A9558&gt;=$G$2,Encodage!A9558&lt;=$H$2),Encodage!B9558,"")))</f>
        <v/>
      </c>
      <c r="B9558" s="62" t="str">
        <f>IF(A9558="","",IF(COUNTIF($A$2:B9557,Encodage!B9558)&gt;0,"",IF(AND(Encodage!B9558&gt;=$G$2,Encodage!A9558&lt;=$H$2),Encodage!C9558,"")))</f>
        <v/>
      </c>
      <c r="C9558" s="62"/>
      <c r="D9558" s="61"/>
      <c r="E9558" s="61"/>
      <c r="F9558" s="61"/>
      <c r="G9558" s="61"/>
      <c r="H9558" s="61"/>
      <c r="I9558" s="61"/>
      <c r="J9558" s="61"/>
      <c r="K9558" s="61"/>
    </row>
    <row r="9559" spans="1:11">
      <c r="A9559" s="62" t="str">
        <f>IF(Encodage!A9559="","",IF(COUNTIF($A$2:A9558,Encodage!A9559),"",IF(AND(Encodage!A9559&gt;=$G$2,Encodage!A9559&lt;=$H$2),Encodage!B9559,"")))</f>
        <v/>
      </c>
      <c r="B9559" s="62" t="str">
        <f>IF(A9559="","",IF(COUNTIF($A$2:B9558,Encodage!B9559)&gt;0,"",IF(AND(Encodage!B9559&gt;=$G$2,Encodage!A9559&lt;=$H$2),Encodage!C9559,"")))</f>
        <v/>
      </c>
      <c r="C9559" s="62"/>
      <c r="D9559" s="61"/>
      <c r="E9559" s="61"/>
      <c r="F9559" s="61"/>
      <c r="G9559" s="61"/>
      <c r="H9559" s="61"/>
      <c r="I9559" s="61"/>
      <c r="J9559" s="61"/>
      <c r="K9559" s="61"/>
    </row>
    <row r="9560" spans="1:11">
      <c r="A9560" s="62" t="str">
        <f>IF(Encodage!A9560="","",IF(COUNTIF($A$2:A9559,Encodage!A9560),"",IF(AND(Encodage!A9560&gt;=$G$2,Encodage!A9560&lt;=$H$2),Encodage!B9560,"")))</f>
        <v/>
      </c>
      <c r="B9560" s="62" t="str">
        <f>IF(A9560="","",IF(COUNTIF($A$2:B9559,Encodage!B9560)&gt;0,"",IF(AND(Encodage!B9560&gt;=$G$2,Encodage!A9560&lt;=$H$2),Encodage!C9560,"")))</f>
        <v/>
      </c>
      <c r="C9560" s="62"/>
      <c r="D9560" s="61"/>
      <c r="E9560" s="61"/>
      <c r="F9560" s="61"/>
      <c r="G9560" s="61"/>
      <c r="H9560" s="61"/>
      <c r="I9560" s="61"/>
      <c r="J9560" s="61"/>
      <c r="K9560" s="61"/>
    </row>
    <row r="9561" spans="1:11">
      <c r="A9561" s="62" t="str">
        <f>IF(Encodage!A9561="","",IF(COUNTIF($A$2:A9560,Encodage!A9561),"",IF(AND(Encodage!A9561&gt;=$G$2,Encodage!A9561&lt;=$H$2),Encodage!B9561,"")))</f>
        <v/>
      </c>
      <c r="B9561" s="62" t="str">
        <f>IF(A9561="","",IF(COUNTIF($A$2:B9560,Encodage!B9561)&gt;0,"",IF(AND(Encodage!B9561&gt;=$G$2,Encodage!A9561&lt;=$H$2),Encodage!C9561,"")))</f>
        <v/>
      </c>
      <c r="C9561" s="62"/>
      <c r="D9561" s="61"/>
      <c r="E9561" s="61"/>
      <c r="F9561" s="61"/>
      <c r="G9561" s="61"/>
      <c r="H9561" s="61"/>
      <c r="I9561" s="61"/>
      <c r="J9561" s="61"/>
      <c r="K9561" s="61"/>
    </row>
    <row r="9562" spans="1:11">
      <c r="A9562" s="62" t="str">
        <f>IF(Encodage!A9562="","",IF(COUNTIF($A$2:A9561,Encodage!A9562),"",IF(AND(Encodage!A9562&gt;=$G$2,Encodage!A9562&lt;=$H$2),Encodage!B9562,"")))</f>
        <v/>
      </c>
      <c r="B9562" s="62" t="str">
        <f>IF(A9562="","",IF(COUNTIF($A$2:B9561,Encodage!B9562)&gt;0,"",IF(AND(Encodage!B9562&gt;=$G$2,Encodage!A9562&lt;=$H$2),Encodage!C9562,"")))</f>
        <v/>
      </c>
      <c r="C9562" s="62"/>
      <c r="D9562" s="61"/>
      <c r="E9562" s="61"/>
      <c r="F9562" s="61"/>
      <c r="G9562" s="61"/>
      <c r="H9562" s="61"/>
      <c r="I9562" s="61"/>
      <c r="J9562" s="61"/>
      <c r="K9562" s="61"/>
    </row>
    <row r="9563" spans="1:11">
      <c r="A9563" s="62" t="str">
        <f>IF(Encodage!A9563="","",IF(COUNTIF($A$2:A9562,Encodage!A9563),"",IF(AND(Encodage!A9563&gt;=$G$2,Encodage!A9563&lt;=$H$2),Encodage!B9563,"")))</f>
        <v/>
      </c>
      <c r="B9563" s="62" t="str">
        <f>IF(A9563="","",IF(COUNTIF($A$2:B9562,Encodage!B9563)&gt;0,"",IF(AND(Encodage!B9563&gt;=$G$2,Encodage!A9563&lt;=$H$2),Encodage!C9563,"")))</f>
        <v/>
      </c>
      <c r="C9563" s="62"/>
      <c r="D9563" s="61"/>
      <c r="E9563" s="61"/>
      <c r="F9563" s="61"/>
      <c r="G9563" s="61"/>
      <c r="H9563" s="61"/>
      <c r="I9563" s="61"/>
      <c r="J9563" s="61"/>
      <c r="K9563" s="61"/>
    </row>
    <row r="9564" spans="1:11">
      <c r="A9564" s="62" t="str">
        <f>IF(Encodage!A9564="","",IF(COUNTIF($A$2:A9563,Encodage!A9564),"",IF(AND(Encodage!A9564&gt;=$G$2,Encodage!A9564&lt;=$H$2),Encodage!B9564,"")))</f>
        <v/>
      </c>
      <c r="B9564" s="62" t="str">
        <f>IF(A9564="","",IF(COUNTIF($A$2:B9563,Encodage!B9564)&gt;0,"",IF(AND(Encodage!B9564&gt;=$G$2,Encodage!A9564&lt;=$H$2),Encodage!C9564,"")))</f>
        <v/>
      </c>
      <c r="C9564" s="62"/>
      <c r="D9564" s="61"/>
      <c r="E9564" s="61"/>
      <c r="F9564" s="61"/>
      <c r="G9564" s="61"/>
      <c r="H9564" s="61"/>
      <c r="I9564" s="61"/>
      <c r="J9564" s="61"/>
      <c r="K9564" s="61"/>
    </row>
    <row r="9565" spans="1:11">
      <c r="A9565" s="62" t="str">
        <f>IF(Encodage!A9565="","",IF(COUNTIF($A$2:A9564,Encodage!A9565),"",IF(AND(Encodage!A9565&gt;=$G$2,Encodage!A9565&lt;=$H$2),Encodage!B9565,"")))</f>
        <v/>
      </c>
      <c r="B9565" s="62" t="str">
        <f>IF(A9565="","",IF(COUNTIF($A$2:B9564,Encodage!B9565)&gt;0,"",IF(AND(Encodage!B9565&gt;=$G$2,Encodage!A9565&lt;=$H$2),Encodage!C9565,"")))</f>
        <v/>
      </c>
      <c r="C9565" s="62"/>
      <c r="D9565" s="61"/>
      <c r="E9565" s="61"/>
      <c r="F9565" s="61"/>
      <c r="G9565" s="61"/>
      <c r="H9565" s="61"/>
      <c r="I9565" s="61"/>
      <c r="J9565" s="61"/>
      <c r="K9565" s="61"/>
    </row>
    <row r="9566" spans="1:11">
      <c r="A9566" s="62" t="str">
        <f>IF(Encodage!A9566="","",IF(COUNTIF($A$2:A9565,Encodage!A9566),"",IF(AND(Encodage!A9566&gt;=$G$2,Encodage!A9566&lt;=$H$2),Encodage!B9566,"")))</f>
        <v/>
      </c>
      <c r="B9566" s="62" t="str">
        <f>IF(A9566="","",IF(COUNTIF($A$2:B9565,Encodage!B9566)&gt;0,"",IF(AND(Encodage!B9566&gt;=$G$2,Encodage!A9566&lt;=$H$2),Encodage!C9566,"")))</f>
        <v/>
      </c>
      <c r="C9566" s="62"/>
      <c r="D9566" s="61"/>
      <c r="E9566" s="61"/>
      <c r="F9566" s="61"/>
      <c r="G9566" s="61"/>
      <c r="H9566" s="61"/>
      <c r="I9566" s="61"/>
      <c r="J9566" s="61"/>
      <c r="K9566" s="61"/>
    </row>
    <row r="9567" spans="1:11">
      <c r="A9567" s="62" t="str">
        <f>IF(Encodage!A9567="","",IF(COUNTIF($A$2:A9566,Encodage!A9567),"",IF(AND(Encodage!A9567&gt;=$G$2,Encodage!A9567&lt;=$H$2),Encodage!B9567,"")))</f>
        <v/>
      </c>
      <c r="B9567" s="62" t="str">
        <f>IF(A9567="","",IF(COUNTIF($A$2:B9566,Encodage!B9567)&gt;0,"",IF(AND(Encodage!B9567&gt;=$G$2,Encodage!A9567&lt;=$H$2),Encodage!C9567,"")))</f>
        <v/>
      </c>
      <c r="C9567" s="62"/>
      <c r="D9567" s="61"/>
      <c r="E9567" s="61"/>
      <c r="F9567" s="61"/>
      <c r="G9567" s="61"/>
      <c r="H9567" s="61"/>
      <c r="I9567" s="61"/>
      <c r="J9567" s="61"/>
      <c r="K9567" s="61"/>
    </row>
    <row r="9568" spans="1:11">
      <c r="A9568" s="62" t="str">
        <f>IF(Encodage!A9568="","",IF(COUNTIF($A$2:A9567,Encodage!A9568),"",IF(AND(Encodage!A9568&gt;=$G$2,Encodage!A9568&lt;=$H$2),Encodage!B9568,"")))</f>
        <v/>
      </c>
      <c r="B9568" s="62" t="str">
        <f>IF(A9568="","",IF(COUNTIF($A$2:B9567,Encodage!B9568)&gt;0,"",IF(AND(Encodage!B9568&gt;=$G$2,Encodage!A9568&lt;=$H$2),Encodage!C9568,"")))</f>
        <v/>
      </c>
      <c r="C9568" s="62"/>
      <c r="D9568" s="61"/>
      <c r="E9568" s="61"/>
      <c r="F9568" s="61"/>
      <c r="G9568" s="61"/>
      <c r="H9568" s="61"/>
      <c r="I9568" s="61"/>
      <c r="J9568" s="61"/>
      <c r="K9568" s="61"/>
    </row>
    <row r="9569" spans="1:11">
      <c r="A9569" s="62" t="str">
        <f>IF(Encodage!A9569="","",IF(COUNTIF($A$2:A9568,Encodage!A9569),"",IF(AND(Encodage!A9569&gt;=$G$2,Encodage!A9569&lt;=$H$2),Encodage!B9569,"")))</f>
        <v/>
      </c>
      <c r="B9569" s="62" t="str">
        <f>IF(A9569="","",IF(COUNTIF($A$2:B9568,Encodage!B9569)&gt;0,"",IF(AND(Encodage!B9569&gt;=$G$2,Encodage!A9569&lt;=$H$2),Encodage!C9569,"")))</f>
        <v/>
      </c>
      <c r="C9569" s="62"/>
      <c r="D9569" s="61"/>
      <c r="E9569" s="61"/>
      <c r="F9569" s="61"/>
      <c r="G9569" s="61"/>
      <c r="H9569" s="61"/>
      <c r="I9569" s="61"/>
      <c r="J9569" s="61"/>
      <c r="K9569" s="61"/>
    </row>
    <row r="9570" spans="1:11">
      <c r="A9570" s="62" t="str">
        <f>IF(Encodage!A9570="","",IF(COUNTIF($A$2:A9569,Encodage!A9570),"",IF(AND(Encodage!A9570&gt;=$G$2,Encodage!A9570&lt;=$H$2),Encodage!B9570,"")))</f>
        <v/>
      </c>
      <c r="B9570" s="62" t="str">
        <f>IF(A9570="","",IF(COUNTIF($A$2:B9569,Encodage!B9570)&gt;0,"",IF(AND(Encodage!B9570&gt;=$G$2,Encodage!A9570&lt;=$H$2),Encodage!C9570,"")))</f>
        <v/>
      </c>
      <c r="C9570" s="62"/>
      <c r="D9570" s="61"/>
      <c r="E9570" s="61"/>
      <c r="F9570" s="61"/>
      <c r="G9570" s="61"/>
      <c r="H9570" s="61"/>
      <c r="I9570" s="61"/>
      <c r="J9570" s="61"/>
      <c r="K9570" s="61"/>
    </row>
    <row r="9571" spans="1:11">
      <c r="A9571" s="62" t="str">
        <f>IF(Encodage!A9571="","",IF(COUNTIF($A$2:A9570,Encodage!A9571),"",IF(AND(Encodage!A9571&gt;=$G$2,Encodage!A9571&lt;=$H$2),Encodage!B9571,"")))</f>
        <v/>
      </c>
      <c r="B9571" s="62" t="str">
        <f>IF(A9571="","",IF(COUNTIF($A$2:B9570,Encodage!B9571)&gt;0,"",IF(AND(Encodage!B9571&gt;=$G$2,Encodage!A9571&lt;=$H$2),Encodage!C9571,"")))</f>
        <v/>
      </c>
      <c r="C9571" s="62"/>
      <c r="D9571" s="61"/>
      <c r="E9571" s="61"/>
      <c r="F9571" s="61"/>
      <c r="G9571" s="61"/>
      <c r="H9571" s="61"/>
      <c r="I9571" s="61"/>
      <c r="J9571" s="61"/>
      <c r="K9571" s="61"/>
    </row>
    <row r="9572" spans="1:11">
      <c r="A9572" s="62" t="str">
        <f>IF(Encodage!A9572="","",IF(COUNTIF($A$2:A9571,Encodage!A9572),"",IF(AND(Encodage!A9572&gt;=$G$2,Encodage!A9572&lt;=$H$2),Encodage!B9572,"")))</f>
        <v/>
      </c>
      <c r="B9572" s="62" t="str">
        <f>IF(A9572="","",IF(COUNTIF($A$2:B9571,Encodage!B9572)&gt;0,"",IF(AND(Encodage!B9572&gt;=$G$2,Encodage!A9572&lt;=$H$2),Encodage!C9572,"")))</f>
        <v/>
      </c>
      <c r="C9572" s="62"/>
      <c r="D9572" s="61"/>
      <c r="E9572" s="61"/>
      <c r="F9572" s="61"/>
      <c r="G9572" s="61"/>
      <c r="H9572" s="61"/>
      <c r="I9572" s="61"/>
      <c r="J9572" s="61"/>
      <c r="K9572" s="61"/>
    </row>
    <row r="9573" spans="1:11">
      <c r="A9573" s="62" t="str">
        <f>IF(Encodage!A9573="","",IF(COUNTIF($A$2:A9572,Encodage!A9573),"",IF(AND(Encodage!A9573&gt;=$G$2,Encodage!A9573&lt;=$H$2),Encodage!B9573,"")))</f>
        <v/>
      </c>
      <c r="B9573" s="62" t="str">
        <f>IF(A9573="","",IF(COUNTIF($A$2:B9572,Encodage!B9573)&gt;0,"",IF(AND(Encodage!B9573&gt;=$G$2,Encodage!A9573&lt;=$H$2),Encodage!C9573,"")))</f>
        <v/>
      </c>
      <c r="C9573" s="62"/>
      <c r="D9573" s="61"/>
      <c r="E9573" s="61"/>
      <c r="F9573" s="61"/>
      <c r="G9573" s="61"/>
      <c r="H9573" s="61"/>
      <c r="I9573" s="61"/>
      <c r="J9573" s="61"/>
      <c r="K9573" s="61"/>
    </row>
    <row r="9574" spans="1:11">
      <c r="A9574" s="62" t="str">
        <f>IF(Encodage!A9574="","",IF(COUNTIF($A$2:A9573,Encodage!A9574),"",IF(AND(Encodage!A9574&gt;=$G$2,Encodage!A9574&lt;=$H$2),Encodage!B9574,"")))</f>
        <v/>
      </c>
      <c r="B9574" s="62" t="str">
        <f>IF(A9574="","",IF(COUNTIF($A$2:B9573,Encodage!B9574)&gt;0,"",IF(AND(Encodage!B9574&gt;=$G$2,Encodage!A9574&lt;=$H$2),Encodage!C9574,"")))</f>
        <v/>
      </c>
      <c r="C9574" s="62"/>
      <c r="D9574" s="61"/>
      <c r="E9574" s="61"/>
      <c r="F9574" s="61"/>
      <c r="G9574" s="61"/>
      <c r="H9574" s="61"/>
      <c r="I9574" s="61"/>
      <c r="J9574" s="61"/>
      <c r="K9574" s="61"/>
    </row>
    <row r="9575" spans="1:11">
      <c r="A9575" s="62" t="str">
        <f>IF(Encodage!A9575="","",IF(COUNTIF($A$2:A9574,Encodage!A9575),"",IF(AND(Encodage!A9575&gt;=$G$2,Encodage!A9575&lt;=$H$2),Encodage!B9575,"")))</f>
        <v/>
      </c>
      <c r="B9575" s="62" t="str">
        <f>IF(A9575="","",IF(COUNTIF($A$2:B9574,Encodage!B9575)&gt;0,"",IF(AND(Encodage!B9575&gt;=$G$2,Encodage!A9575&lt;=$H$2),Encodage!C9575,"")))</f>
        <v/>
      </c>
      <c r="C9575" s="62"/>
      <c r="D9575" s="61"/>
      <c r="E9575" s="61"/>
      <c r="F9575" s="61"/>
      <c r="G9575" s="61"/>
      <c r="H9575" s="61"/>
      <c r="I9575" s="61"/>
      <c r="J9575" s="61"/>
      <c r="K9575" s="61"/>
    </row>
    <row r="9576" spans="1:11">
      <c r="A9576" s="62" t="str">
        <f>IF(Encodage!A9576="","",IF(COUNTIF($A$2:A9575,Encodage!A9576),"",IF(AND(Encodage!A9576&gt;=$G$2,Encodage!A9576&lt;=$H$2),Encodage!B9576,"")))</f>
        <v/>
      </c>
      <c r="B9576" s="62" t="str">
        <f>IF(A9576="","",IF(COUNTIF($A$2:B9575,Encodage!B9576)&gt;0,"",IF(AND(Encodage!B9576&gt;=$G$2,Encodage!A9576&lt;=$H$2),Encodage!C9576,"")))</f>
        <v/>
      </c>
      <c r="C9576" s="62"/>
      <c r="D9576" s="61"/>
      <c r="E9576" s="61"/>
      <c r="F9576" s="61"/>
      <c r="G9576" s="61"/>
      <c r="H9576" s="61"/>
      <c r="I9576" s="61"/>
      <c r="J9576" s="61"/>
      <c r="K9576" s="61"/>
    </row>
    <row r="9577" spans="1:11">
      <c r="A9577" s="62" t="str">
        <f>IF(Encodage!A9577="","",IF(COUNTIF($A$2:A9576,Encodage!A9577),"",IF(AND(Encodage!A9577&gt;=$G$2,Encodage!A9577&lt;=$H$2),Encodage!B9577,"")))</f>
        <v/>
      </c>
      <c r="B9577" s="62" t="str">
        <f>IF(A9577="","",IF(COUNTIF($A$2:B9576,Encodage!B9577)&gt;0,"",IF(AND(Encodage!B9577&gt;=$G$2,Encodage!A9577&lt;=$H$2),Encodage!C9577,"")))</f>
        <v/>
      </c>
      <c r="C9577" s="62"/>
      <c r="D9577" s="61"/>
      <c r="E9577" s="61"/>
      <c r="F9577" s="61"/>
      <c r="G9577" s="61"/>
      <c r="H9577" s="61"/>
      <c r="I9577" s="61"/>
      <c r="J9577" s="61"/>
      <c r="K9577" s="61"/>
    </row>
    <row r="9578" spans="1:11">
      <c r="A9578" s="62" t="str">
        <f>IF(Encodage!A9578="","",IF(COUNTIF($A$2:A9577,Encodage!A9578),"",IF(AND(Encodage!A9578&gt;=$G$2,Encodage!A9578&lt;=$H$2),Encodage!B9578,"")))</f>
        <v/>
      </c>
      <c r="B9578" s="62" t="str">
        <f>IF(A9578="","",IF(COUNTIF($A$2:B9577,Encodage!B9578)&gt;0,"",IF(AND(Encodage!B9578&gt;=$G$2,Encodage!A9578&lt;=$H$2),Encodage!C9578,"")))</f>
        <v/>
      </c>
      <c r="C9578" s="62"/>
      <c r="D9578" s="61"/>
      <c r="E9578" s="61"/>
      <c r="F9578" s="61"/>
      <c r="G9578" s="61"/>
      <c r="H9578" s="61"/>
      <c r="I9578" s="61"/>
      <c r="J9578" s="61"/>
      <c r="K9578" s="61"/>
    </row>
    <row r="9579" spans="1:11">
      <c r="A9579" s="62" t="str">
        <f>IF(Encodage!A9579="","",IF(COUNTIF($A$2:A9578,Encodage!A9579),"",IF(AND(Encodage!A9579&gt;=$G$2,Encodage!A9579&lt;=$H$2),Encodage!B9579,"")))</f>
        <v/>
      </c>
      <c r="B9579" s="62" t="str">
        <f>IF(A9579="","",IF(COUNTIF($A$2:B9578,Encodage!B9579)&gt;0,"",IF(AND(Encodage!B9579&gt;=$G$2,Encodage!A9579&lt;=$H$2),Encodage!C9579,"")))</f>
        <v/>
      </c>
      <c r="C9579" s="62"/>
      <c r="D9579" s="61"/>
      <c r="E9579" s="61"/>
      <c r="F9579" s="61"/>
      <c r="G9579" s="61"/>
      <c r="H9579" s="61"/>
      <c r="I9579" s="61"/>
      <c r="J9579" s="61"/>
      <c r="K9579" s="61"/>
    </row>
    <row r="9580" spans="1:11">
      <c r="A9580" s="62" t="str">
        <f>IF(Encodage!A9580="","",IF(COUNTIF($A$2:A9579,Encodage!A9580),"",IF(AND(Encodage!A9580&gt;=$G$2,Encodage!A9580&lt;=$H$2),Encodage!B9580,"")))</f>
        <v/>
      </c>
      <c r="B9580" s="62" t="str">
        <f>IF(A9580="","",IF(COUNTIF($A$2:B9579,Encodage!B9580)&gt;0,"",IF(AND(Encodage!B9580&gt;=$G$2,Encodage!A9580&lt;=$H$2),Encodage!C9580,"")))</f>
        <v/>
      </c>
      <c r="C9580" s="62"/>
      <c r="D9580" s="61"/>
      <c r="E9580" s="61"/>
      <c r="F9580" s="61"/>
      <c r="G9580" s="61"/>
      <c r="H9580" s="61"/>
      <c r="I9580" s="61"/>
      <c r="J9580" s="61"/>
      <c r="K9580" s="61"/>
    </row>
    <row r="9581" spans="1:11">
      <c r="A9581" s="62" t="str">
        <f>IF(Encodage!A9581="","",IF(COUNTIF($A$2:A9580,Encodage!A9581),"",IF(AND(Encodage!A9581&gt;=$G$2,Encodage!A9581&lt;=$H$2),Encodage!B9581,"")))</f>
        <v/>
      </c>
      <c r="B9581" s="62" t="str">
        <f>IF(A9581="","",IF(COUNTIF($A$2:B9580,Encodage!B9581)&gt;0,"",IF(AND(Encodage!B9581&gt;=$G$2,Encodage!A9581&lt;=$H$2),Encodage!C9581,"")))</f>
        <v/>
      </c>
      <c r="C9581" s="62"/>
      <c r="D9581" s="61"/>
      <c r="E9581" s="61"/>
      <c r="F9581" s="61"/>
      <c r="G9581" s="61"/>
      <c r="H9581" s="61"/>
      <c r="I9581" s="61"/>
      <c r="J9581" s="61"/>
      <c r="K9581" s="61"/>
    </row>
    <row r="9582" spans="1:11">
      <c r="A9582" s="62" t="str">
        <f>IF(Encodage!A9582="","",IF(COUNTIF($A$2:A9581,Encodage!A9582),"",IF(AND(Encodage!A9582&gt;=$G$2,Encodage!A9582&lt;=$H$2),Encodage!B9582,"")))</f>
        <v/>
      </c>
      <c r="B9582" s="62" t="str">
        <f>IF(A9582="","",IF(COUNTIF($A$2:B9581,Encodage!B9582)&gt;0,"",IF(AND(Encodage!B9582&gt;=$G$2,Encodage!A9582&lt;=$H$2),Encodage!C9582,"")))</f>
        <v/>
      </c>
      <c r="C9582" s="62"/>
      <c r="D9582" s="61"/>
      <c r="E9582" s="61"/>
      <c r="F9582" s="61"/>
      <c r="G9582" s="61"/>
      <c r="H9582" s="61"/>
      <c r="I9582" s="61"/>
      <c r="J9582" s="61"/>
      <c r="K9582" s="61"/>
    </row>
    <row r="9583" spans="1:11">
      <c r="A9583" s="62" t="str">
        <f>IF(Encodage!A9583="","",IF(COUNTIF($A$2:A9582,Encodage!A9583),"",IF(AND(Encodage!A9583&gt;=$G$2,Encodage!A9583&lt;=$H$2),Encodage!B9583,"")))</f>
        <v/>
      </c>
      <c r="B9583" s="62" t="str">
        <f>IF(A9583="","",IF(COUNTIF($A$2:B9582,Encodage!B9583)&gt;0,"",IF(AND(Encodage!B9583&gt;=$G$2,Encodage!A9583&lt;=$H$2),Encodage!C9583,"")))</f>
        <v/>
      </c>
      <c r="C9583" s="62"/>
      <c r="D9583" s="61"/>
      <c r="E9583" s="61"/>
      <c r="F9583" s="61"/>
      <c r="G9583" s="61"/>
      <c r="H9583" s="61"/>
      <c r="I9583" s="61"/>
      <c r="J9583" s="61"/>
      <c r="K9583" s="61"/>
    </row>
    <row r="9584" spans="1:11">
      <c r="A9584" s="62" t="str">
        <f>IF(Encodage!A9584="","",IF(COUNTIF($A$2:A9583,Encodage!A9584),"",IF(AND(Encodage!A9584&gt;=$G$2,Encodage!A9584&lt;=$H$2),Encodage!B9584,"")))</f>
        <v/>
      </c>
      <c r="B9584" s="62" t="str">
        <f>IF(A9584="","",IF(COUNTIF($A$2:B9583,Encodage!B9584)&gt;0,"",IF(AND(Encodage!B9584&gt;=$G$2,Encodage!A9584&lt;=$H$2),Encodage!C9584,"")))</f>
        <v/>
      </c>
      <c r="C9584" s="62"/>
      <c r="D9584" s="61"/>
      <c r="E9584" s="61"/>
      <c r="F9584" s="61"/>
      <c r="G9584" s="61"/>
      <c r="H9584" s="61"/>
      <c r="I9584" s="61"/>
      <c r="J9584" s="61"/>
      <c r="K9584" s="61"/>
    </row>
    <row r="9585" spans="1:11">
      <c r="A9585" s="62" t="str">
        <f>IF(Encodage!A9585="","",IF(COUNTIF($A$2:A9584,Encodage!A9585),"",IF(AND(Encodage!A9585&gt;=$G$2,Encodage!A9585&lt;=$H$2),Encodage!B9585,"")))</f>
        <v/>
      </c>
      <c r="B9585" s="62" t="str">
        <f>IF(A9585="","",IF(COUNTIF($A$2:B9584,Encodage!B9585)&gt;0,"",IF(AND(Encodage!B9585&gt;=$G$2,Encodage!A9585&lt;=$H$2),Encodage!C9585,"")))</f>
        <v/>
      </c>
      <c r="C9585" s="62"/>
      <c r="D9585" s="61"/>
      <c r="E9585" s="61"/>
      <c r="F9585" s="61"/>
      <c r="G9585" s="61"/>
      <c r="H9585" s="61"/>
      <c r="I9585" s="61"/>
      <c r="J9585" s="61"/>
      <c r="K9585" s="61"/>
    </row>
    <row r="9586" spans="1:11">
      <c r="A9586" s="62" t="str">
        <f>IF(Encodage!A9586="","",IF(COUNTIF($A$2:A9585,Encodage!A9586),"",IF(AND(Encodage!A9586&gt;=$G$2,Encodage!A9586&lt;=$H$2),Encodage!B9586,"")))</f>
        <v/>
      </c>
      <c r="B9586" s="62" t="str">
        <f>IF(A9586="","",IF(COUNTIF($A$2:B9585,Encodage!B9586)&gt;0,"",IF(AND(Encodage!B9586&gt;=$G$2,Encodage!A9586&lt;=$H$2),Encodage!C9586,"")))</f>
        <v/>
      </c>
      <c r="C9586" s="62"/>
      <c r="D9586" s="61"/>
      <c r="E9586" s="61"/>
      <c r="F9586" s="61"/>
      <c r="G9586" s="61"/>
      <c r="H9586" s="61"/>
      <c r="I9586" s="61"/>
      <c r="J9586" s="61"/>
      <c r="K9586" s="61"/>
    </row>
    <row r="9587" spans="1:11">
      <c r="A9587" s="62" t="str">
        <f>IF(Encodage!A9587="","",IF(COUNTIF($A$2:A9586,Encodage!A9587),"",IF(AND(Encodage!A9587&gt;=$G$2,Encodage!A9587&lt;=$H$2),Encodage!B9587,"")))</f>
        <v/>
      </c>
      <c r="B9587" s="62" t="str">
        <f>IF(A9587="","",IF(COUNTIF($A$2:B9586,Encodage!B9587)&gt;0,"",IF(AND(Encodage!B9587&gt;=$G$2,Encodage!A9587&lt;=$H$2),Encodage!C9587,"")))</f>
        <v/>
      </c>
      <c r="C9587" s="62"/>
      <c r="D9587" s="61"/>
      <c r="E9587" s="61"/>
      <c r="F9587" s="61"/>
      <c r="G9587" s="61"/>
      <c r="H9587" s="61"/>
      <c r="I9587" s="61"/>
      <c r="J9587" s="61"/>
      <c r="K9587" s="61"/>
    </row>
    <row r="9588" spans="1:11">
      <c r="A9588" s="62" t="str">
        <f>IF(Encodage!A9588="","",IF(COUNTIF($A$2:A9587,Encodage!A9588),"",IF(AND(Encodage!A9588&gt;=$G$2,Encodage!A9588&lt;=$H$2),Encodage!B9588,"")))</f>
        <v/>
      </c>
      <c r="B9588" s="62" t="str">
        <f>IF(A9588="","",IF(COUNTIF($A$2:B9587,Encodage!B9588)&gt;0,"",IF(AND(Encodage!B9588&gt;=$G$2,Encodage!A9588&lt;=$H$2),Encodage!C9588,"")))</f>
        <v/>
      </c>
      <c r="C9588" s="62"/>
      <c r="D9588" s="61"/>
      <c r="E9588" s="61"/>
      <c r="F9588" s="61"/>
      <c r="G9588" s="61"/>
      <c r="H9588" s="61"/>
      <c r="I9588" s="61"/>
      <c r="J9588" s="61"/>
      <c r="K9588" s="61"/>
    </row>
    <row r="9589" spans="1:11">
      <c r="A9589" s="62" t="str">
        <f>IF(Encodage!A9589="","",IF(COUNTIF($A$2:A9588,Encodage!A9589),"",IF(AND(Encodage!A9589&gt;=$G$2,Encodage!A9589&lt;=$H$2),Encodage!B9589,"")))</f>
        <v/>
      </c>
      <c r="B9589" s="62" t="str">
        <f>IF(A9589="","",IF(COUNTIF($A$2:B9588,Encodage!B9589)&gt;0,"",IF(AND(Encodage!B9589&gt;=$G$2,Encodage!A9589&lt;=$H$2),Encodage!C9589,"")))</f>
        <v/>
      </c>
      <c r="C9589" s="62"/>
      <c r="D9589" s="61"/>
      <c r="E9589" s="61"/>
      <c r="F9589" s="61"/>
      <c r="G9589" s="61"/>
      <c r="H9589" s="61"/>
      <c r="I9589" s="61"/>
      <c r="J9589" s="61"/>
      <c r="K9589" s="61"/>
    </row>
    <row r="9590" spans="1:11">
      <c r="A9590" s="62" t="str">
        <f>IF(Encodage!A9590="","",IF(COUNTIF($A$2:A9589,Encodage!A9590),"",IF(AND(Encodage!A9590&gt;=$G$2,Encodage!A9590&lt;=$H$2),Encodage!B9590,"")))</f>
        <v/>
      </c>
      <c r="B9590" s="62" t="str">
        <f>IF(A9590="","",IF(COUNTIF($A$2:B9589,Encodage!B9590)&gt;0,"",IF(AND(Encodage!B9590&gt;=$G$2,Encodage!A9590&lt;=$H$2),Encodage!C9590,"")))</f>
        <v/>
      </c>
      <c r="C9590" s="62"/>
      <c r="D9590" s="61"/>
      <c r="E9590" s="61"/>
      <c r="F9590" s="61"/>
      <c r="G9590" s="61"/>
      <c r="H9590" s="61"/>
      <c r="I9590" s="61"/>
      <c r="J9590" s="61"/>
      <c r="K9590" s="61"/>
    </row>
    <row r="9591" spans="1:11">
      <c r="A9591" s="62" t="str">
        <f>IF(Encodage!A9591="","",IF(COUNTIF($A$2:A9590,Encodage!A9591),"",IF(AND(Encodage!A9591&gt;=$G$2,Encodage!A9591&lt;=$H$2),Encodage!B9591,"")))</f>
        <v/>
      </c>
      <c r="B9591" s="62" t="str">
        <f>IF(A9591="","",IF(COUNTIF($A$2:B9590,Encodage!B9591)&gt;0,"",IF(AND(Encodage!B9591&gt;=$G$2,Encodage!A9591&lt;=$H$2),Encodage!C9591,"")))</f>
        <v/>
      </c>
      <c r="C9591" s="62"/>
      <c r="D9591" s="61"/>
      <c r="E9591" s="61"/>
      <c r="F9591" s="61"/>
      <c r="G9591" s="61"/>
      <c r="H9591" s="61"/>
      <c r="I9591" s="61"/>
      <c r="J9591" s="61"/>
      <c r="K9591" s="61"/>
    </row>
    <row r="9592" spans="1:11">
      <c r="A9592" s="62" t="str">
        <f>IF(Encodage!A9592="","",IF(COUNTIF($A$2:A9591,Encodage!A9592),"",IF(AND(Encodage!A9592&gt;=$G$2,Encodage!A9592&lt;=$H$2),Encodage!B9592,"")))</f>
        <v/>
      </c>
      <c r="B9592" s="62" t="str">
        <f>IF(A9592="","",IF(COUNTIF($A$2:B9591,Encodage!B9592)&gt;0,"",IF(AND(Encodage!B9592&gt;=$G$2,Encodage!A9592&lt;=$H$2),Encodage!C9592,"")))</f>
        <v/>
      </c>
      <c r="C9592" s="62"/>
      <c r="D9592" s="61"/>
      <c r="E9592" s="61"/>
      <c r="F9592" s="61"/>
      <c r="G9592" s="61"/>
      <c r="H9592" s="61"/>
      <c r="I9592" s="61"/>
      <c r="J9592" s="61"/>
      <c r="K9592" s="61"/>
    </row>
    <row r="9593" spans="1:11">
      <c r="A9593" s="62" t="str">
        <f>IF(Encodage!A9593="","",IF(COUNTIF($A$2:A9592,Encodage!A9593),"",IF(AND(Encodage!A9593&gt;=$G$2,Encodage!A9593&lt;=$H$2),Encodage!B9593,"")))</f>
        <v/>
      </c>
      <c r="B9593" s="62" t="str">
        <f>IF(A9593="","",IF(COUNTIF($A$2:B9592,Encodage!B9593)&gt;0,"",IF(AND(Encodage!B9593&gt;=$G$2,Encodage!A9593&lt;=$H$2),Encodage!C9593,"")))</f>
        <v/>
      </c>
      <c r="C9593" s="62"/>
      <c r="D9593" s="61"/>
      <c r="E9593" s="61"/>
      <c r="F9593" s="61"/>
      <c r="G9593" s="61"/>
      <c r="H9593" s="61"/>
      <c r="I9593" s="61"/>
      <c r="J9593" s="61"/>
      <c r="K9593" s="61"/>
    </row>
    <row r="9594" spans="1:11">
      <c r="A9594" s="62" t="str">
        <f>IF(Encodage!A9594="","",IF(COUNTIF($A$2:A9593,Encodage!A9594),"",IF(AND(Encodage!A9594&gt;=$G$2,Encodage!A9594&lt;=$H$2),Encodage!B9594,"")))</f>
        <v/>
      </c>
      <c r="B9594" s="62" t="str">
        <f>IF(A9594="","",IF(COUNTIF($A$2:B9593,Encodage!B9594)&gt;0,"",IF(AND(Encodage!B9594&gt;=$G$2,Encodage!A9594&lt;=$H$2),Encodage!C9594,"")))</f>
        <v/>
      </c>
      <c r="C9594" s="62"/>
      <c r="D9594" s="61"/>
      <c r="E9594" s="61"/>
      <c r="F9594" s="61"/>
      <c r="G9594" s="61"/>
      <c r="H9594" s="61"/>
      <c r="I9594" s="61"/>
      <c r="J9594" s="61"/>
      <c r="K9594" s="61"/>
    </row>
    <row r="9595" spans="1:11">
      <c r="A9595" s="62" t="str">
        <f>IF(Encodage!A9595="","",IF(COUNTIF($A$2:A9594,Encodage!A9595),"",IF(AND(Encodage!A9595&gt;=$G$2,Encodage!A9595&lt;=$H$2),Encodage!B9595,"")))</f>
        <v/>
      </c>
      <c r="B9595" s="62" t="str">
        <f>IF(A9595="","",IF(COUNTIF($A$2:B9594,Encodage!B9595)&gt;0,"",IF(AND(Encodage!B9595&gt;=$G$2,Encodage!A9595&lt;=$H$2),Encodage!C9595,"")))</f>
        <v/>
      </c>
      <c r="C9595" s="62"/>
      <c r="D9595" s="61"/>
      <c r="E9595" s="61"/>
      <c r="F9595" s="61"/>
      <c r="G9595" s="61"/>
      <c r="H9595" s="61"/>
      <c r="I9595" s="61"/>
      <c r="J9595" s="61"/>
      <c r="K9595" s="61"/>
    </row>
    <row r="9596" spans="1:11">
      <c r="A9596" s="62" t="str">
        <f>IF(Encodage!A9596="","",IF(COUNTIF($A$2:A9595,Encodage!A9596),"",IF(AND(Encodage!A9596&gt;=$G$2,Encodage!A9596&lt;=$H$2),Encodage!B9596,"")))</f>
        <v/>
      </c>
      <c r="B9596" s="62" t="str">
        <f>IF(A9596="","",IF(COUNTIF($A$2:B9595,Encodage!B9596)&gt;0,"",IF(AND(Encodage!B9596&gt;=$G$2,Encodage!A9596&lt;=$H$2),Encodage!C9596,"")))</f>
        <v/>
      </c>
      <c r="C9596" s="62"/>
      <c r="D9596" s="61"/>
      <c r="E9596" s="61"/>
      <c r="F9596" s="61"/>
      <c r="G9596" s="61"/>
      <c r="H9596" s="61"/>
      <c r="I9596" s="61"/>
      <c r="J9596" s="61"/>
      <c r="K9596" s="61"/>
    </row>
    <row r="9597" spans="1:11">
      <c r="A9597" s="62" t="str">
        <f>IF(Encodage!A9597="","",IF(COUNTIF($A$2:A9596,Encodage!A9597),"",IF(AND(Encodage!A9597&gt;=$G$2,Encodage!A9597&lt;=$H$2),Encodage!B9597,"")))</f>
        <v/>
      </c>
      <c r="B9597" s="62" t="str">
        <f>IF(A9597="","",IF(COUNTIF($A$2:B9596,Encodage!B9597)&gt;0,"",IF(AND(Encodage!B9597&gt;=$G$2,Encodage!A9597&lt;=$H$2),Encodage!C9597,"")))</f>
        <v/>
      </c>
      <c r="C9597" s="62"/>
      <c r="D9597" s="61"/>
      <c r="E9597" s="61"/>
      <c r="F9597" s="61"/>
      <c r="G9597" s="61"/>
      <c r="H9597" s="61"/>
      <c r="I9597" s="61"/>
      <c r="J9597" s="61"/>
      <c r="K9597" s="61"/>
    </row>
    <row r="9598" spans="1:11">
      <c r="A9598" s="62" t="str">
        <f>IF(Encodage!A9598="","",IF(COUNTIF($A$2:A9597,Encodage!A9598),"",IF(AND(Encodage!A9598&gt;=$G$2,Encodage!A9598&lt;=$H$2),Encodage!B9598,"")))</f>
        <v/>
      </c>
      <c r="B9598" s="62" t="str">
        <f>IF(A9598="","",IF(COUNTIF($A$2:B9597,Encodage!B9598)&gt;0,"",IF(AND(Encodage!B9598&gt;=$G$2,Encodage!A9598&lt;=$H$2),Encodage!C9598,"")))</f>
        <v/>
      </c>
      <c r="C9598" s="62"/>
      <c r="D9598" s="61"/>
      <c r="E9598" s="61"/>
      <c r="F9598" s="61"/>
      <c r="G9598" s="61"/>
      <c r="H9598" s="61"/>
      <c r="I9598" s="61"/>
      <c r="J9598" s="61"/>
      <c r="K9598" s="61"/>
    </row>
    <row r="9599" spans="1:11">
      <c r="A9599" s="62" t="str">
        <f>IF(Encodage!A9599="","",IF(COUNTIF($A$2:A9598,Encodage!A9599),"",IF(AND(Encodage!A9599&gt;=$G$2,Encodage!A9599&lt;=$H$2),Encodage!B9599,"")))</f>
        <v/>
      </c>
      <c r="B9599" s="62" t="str">
        <f>IF(A9599="","",IF(COUNTIF($A$2:B9598,Encodage!B9599)&gt;0,"",IF(AND(Encodage!B9599&gt;=$G$2,Encodage!A9599&lt;=$H$2),Encodage!C9599,"")))</f>
        <v/>
      </c>
      <c r="C9599" s="62"/>
      <c r="D9599" s="61"/>
      <c r="E9599" s="61"/>
      <c r="F9599" s="61"/>
      <c r="G9599" s="61"/>
      <c r="H9599" s="61"/>
      <c r="I9599" s="61"/>
      <c r="J9599" s="61"/>
      <c r="K9599" s="61"/>
    </row>
    <row r="9600" spans="1:11">
      <c r="A9600" s="62" t="str">
        <f>IF(Encodage!A9600="","",IF(COUNTIF($A$2:A9599,Encodage!A9600),"",IF(AND(Encodage!A9600&gt;=$G$2,Encodage!A9600&lt;=$H$2),Encodage!B9600,"")))</f>
        <v/>
      </c>
      <c r="B9600" s="62" t="str">
        <f>IF(A9600="","",IF(COUNTIF($A$2:B9599,Encodage!B9600)&gt;0,"",IF(AND(Encodage!B9600&gt;=$G$2,Encodage!A9600&lt;=$H$2),Encodage!C9600,"")))</f>
        <v/>
      </c>
      <c r="C9600" s="62"/>
      <c r="D9600" s="61"/>
      <c r="E9600" s="61"/>
      <c r="F9600" s="61"/>
      <c r="G9600" s="61"/>
      <c r="H9600" s="61"/>
      <c r="I9600" s="61"/>
      <c r="J9600" s="61"/>
      <c r="K9600" s="61"/>
    </row>
    <row r="9601" spans="1:11">
      <c r="A9601" s="62" t="str">
        <f>IF(Encodage!A9601="","",IF(COUNTIF($A$2:A9600,Encodage!A9601),"",IF(AND(Encodage!A9601&gt;=$G$2,Encodage!A9601&lt;=$H$2),Encodage!B9601,"")))</f>
        <v/>
      </c>
      <c r="B9601" s="62" t="str">
        <f>IF(A9601="","",IF(COUNTIF($A$2:B9600,Encodage!B9601)&gt;0,"",IF(AND(Encodage!B9601&gt;=$G$2,Encodage!A9601&lt;=$H$2),Encodage!C9601,"")))</f>
        <v/>
      </c>
      <c r="C9601" s="62"/>
      <c r="D9601" s="61"/>
      <c r="E9601" s="61"/>
      <c r="F9601" s="61"/>
      <c r="G9601" s="61"/>
      <c r="H9601" s="61"/>
      <c r="I9601" s="61"/>
      <c r="J9601" s="61"/>
      <c r="K9601" s="61"/>
    </row>
    <row r="9602" spans="1:11">
      <c r="A9602" s="62" t="str">
        <f>IF(Encodage!A9602="","",IF(COUNTIF($A$2:A9601,Encodage!A9602),"",IF(AND(Encodage!A9602&gt;=$G$2,Encodage!A9602&lt;=$H$2),Encodage!B9602,"")))</f>
        <v/>
      </c>
      <c r="B9602" s="62" t="str">
        <f>IF(A9602="","",IF(COUNTIF($A$2:B9601,Encodage!B9602)&gt;0,"",IF(AND(Encodage!B9602&gt;=$G$2,Encodage!A9602&lt;=$H$2),Encodage!C9602,"")))</f>
        <v/>
      </c>
      <c r="C9602" s="62"/>
      <c r="D9602" s="61"/>
      <c r="E9602" s="61"/>
      <c r="F9602" s="61"/>
      <c r="G9602" s="61"/>
      <c r="H9602" s="61"/>
      <c r="I9602" s="61"/>
      <c r="J9602" s="61"/>
      <c r="K9602" s="61"/>
    </row>
    <row r="9603" spans="1:11">
      <c r="A9603" s="62" t="str">
        <f>IF(Encodage!A9603="","",IF(COUNTIF($A$2:A9602,Encodage!A9603),"",IF(AND(Encodage!A9603&gt;=$G$2,Encodage!A9603&lt;=$H$2),Encodage!B9603,"")))</f>
        <v/>
      </c>
      <c r="B9603" s="62" t="str">
        <f>IF(A9603="","",IF(COUNTIF($A$2:B9602,Encodage!B9603)&gt;0,"",IF(AND(Encodage!B9603&gt;=$G$2,Encodage!A9603&lt;=$H$2),Encodage!C9603,"")))</f>
        <v/>
      </c>
      <c r="C9603" s="62"/>
      <c r="D9603" s="61"/>
      <c r="E9603" s="61"/>
      <c r="F9603" s="61"/>
      <c r="G9603" s="61"/>
      <c r="H9603" s="61"/>
      <c r="I9603" s="61"/>
      <c r="J9603" s="61"/>
      <c r="K9603" s="61"/>
    </row>
    <row r="9604" spans="1:11">
      <c r="A9604" s="62" t="str">
        <f>IF(Encodage!A9604="","",IF(COUNTIF($A$2:A9603,Encodage!A9604),"",IF(AND(Encodage!A9604&gt;=$G$2,Encodage!A9604&lt;=$H$2),Encodage!B9604,"")))</f>
        <v/>
      </c>
      <c r="B9604" s="62" t="str">
        <f>IF(A9604="","",IF(COUNTIF($A$2:B9603,Encodage!B9604)&gt;0,"",IF(AND(Encodage!B9604&gt;=$G$2,Encodage!A9604&lt;=$H$2),Encodage!C9604,"")))</f>
        <v/>
      </c>
      <c r="C9604" s="62"/>
      <c r="D9604" s="61"/>
      <c r="E9604" s="61"/>
      <c r="F9604" s="61"/>
      <c r="G9604" s="61"/>
      <c r="H9604" s="61"/>
      <c r="I9604" s="61"/>
      <c r="J9604" s="61"/>
      <c r="K9604" s="61"/>
    </row>
    <row r="9605" spans="1:11">
      <c r="A9605" s="62" t="str">
        <f>IF(Encodage!A9605="","",IF(COUNTIF($A$2:A9604,Encodage!A9605),"",IF(AND(Encodage!A9605&gt;=$G$2,Encodage!A9605&lt;=$H$2),Encodage!B9605,"")))</f>
        <v/>
      </c>
      <c r="B9605" s="62" t="str">
        <f>IF(A9605="","",IF(COUNTIF($A$2:B9604,Encodage!B9605)&gt;0,"",IF(AND(Encodage!B9605&gt;=$G$2,Encodage!A9605&lt;=$H$2),Encodage!C9605,"")))</f>
        <v/>
      </c>
      <c r="C9605" s="62"/>
      <c r="D9605" s="61"/>
      <c r="E9605" s="61"/>
      <c r="F9605" s="61"/>
      <c r="G9605" s="61"/>
      <c r="H9605" s="61"/>
      <c r="I9605" s="61"/>
      <c r="J9605" s="61"/>
      <c r="K9605" s="61"/>
    </row>
    <row r="9606" spans="1:11">
      <c r="A9606" s="62" t="str">
        <f>IF(Encodage!A9606="","",IF(COUNTIF($A$2:A9605,Encodage!A9606),"",IF(AND(Encodage!A9606&gt;=$G$2,Encodage!A9606&lt;=$H$2),Encodage!B9606,"")))</f>
        <v/>
      </c>
      <c r="B9606" s="62" t="str">
        <f>IF(A9606="","",IF(COUNTIF($A$2:B9605,Encodage!B9606)&gt;0,"",IF(AND(Encodage!B9606&gt;=$G$2,Encodage!A9606&lt;=$H$2),Encodage!C9606,"")))</f>
        <v/>
      </c>
      <c r="C9606" s="62"/>
      <c r="D9606" s="61"/>
      <c r="E9606" s="61"/>
      <c r="F9606" s="61"/>
      <c r="G9606" s="61"/>
      <c r="H9606" s="61"/>
      <c r="I9606" s="61"/>
      <c r="J9606" s="61"/>
      <c r="K9606" s="61"/>
    </row>
    <row r="9607" spans="1:11">
      <c r="A9607" s="62" t="str">
        <f>IF(Encodage!A9607="","",IF(COUNTIF($A$2:A9606,Encodage!A9607),"",IF(AND(Encodage!A9607&gt;=$G$2,Encodage!A9607&lt;=$H$2),Encodage!B9607,"")))</f>
        <v/>
      </c>
      <c r="B9607" s="62" t="str">
        <f>IF(A9607="","",IF(COUNTIF($A$2:B9606,Encodage!B9607)&gt;0,"",IF(AND(Encodage!B9607&gt;=$G$2,Encodage!A9607&lt;=$H$2),Encodage!C9607,"")))</f>
        <v/>
      </c>
      <c r="C9607" s="62"/>
      <c r="D9607" s="61"/>
      <c r="E9607" s="61"/>
      <c r="F9607" s="61"/>
      <c r="G9607" s="61"/>
      <c r="H9607" s="61"/>
      <c r="I9607" s="61"/>
      <c r="J9607" s="61"/>
      <c r="K9607" s="61"/>
    </row>
    <row r="9608" spans="1:11">
      <c r="A9608" s="62" t="str">
        <f>IF(Encodage!A9608="","",IF(COUNTIF($A$2:A9607,Encodage!A9608),"",IF(AND(Encodage!A9608&gt;=$G$2,Encodage!A9608&lt;=$H$2),Encodage!B9608,"")))</f>
        <v/>
      </c>
      <c r="B9608" s="62" t="str">
        <f>IF(A9608="","",IF(COUNTIF($A$2:B9607,Encodage!B9608)&gt;0,"",IF(AND(Encodage!B9608&gt;=$G$2,Encodage!A9608&lt;=$H$2),Encodage!C9608,"")))</f>
        <v/>
      </c>
      <c r="C9608" s="62"/>
      <c r="D9608" s="61"/>
      <c r="E9608" s="61"/>
      <c r="F9608" s="61"/>
      <c r="G9608" s="61"/>
      <c r="H9608" s="61"/>
      <c r="I9608" s="61"/>
      <c r="J9608" s="61"/>
      <c r="K9608" s="61"/>
    </row>
    <row r="9609" spans="1:11">
      <c r="A9609" s="62" t="str">
        <f>IF(Encodage!A9609="","",IF(COUNTIF($A$2:A9608,Encodage!A9609),"",IF(AND(Encodage!A9609&gt;=$G$2,Encodage!A9609&lt;=$H$2),Encodage!B9609,"")))</f>
        <v/>
      </c>
      <c r="B9609" s="62" t="str">
        <f>IF(A9609="","",IF(COUNTIF($A$2:B9608,Encodage!B9609)&gt;0,"",IF(AND(Encodage!B9609&gt;=$G$2,Encodage!A9609&lt;=$H$2),Encodage!C9609,"")))</f>
        <v/>
      </c>
      <c r="C9609" s="62"/>
      <c r="D9609" s="61"/>
      <c r="E9609" s="61"/>
      <c r="F9609" s="61"/>
      <c r="G9609" s="61"/>
      <c r="H9609" s="61"/>
      <c r="I9609" s="61"/>
      <c r="J9609" s="61"/>
      <c r="K9609" s="61"/>
    </row>
    <row r="9610" spans="1:11">
      <c r="A9610" s="62" t="str">
        <f>IF(Encodage!A9610="","",IF(COUNTIF($A$2:A9609,Encodage!A9610),"",IF(AND(Encodage!A9610&gt;=$G$2,Encodage!A9610&lt;=$H$2),Encodage!B9610,"")))</f>
        <v/>
      </c>
      <c r="B9610" s="62" t="str">
        <f>IF(A9610="","",IF(COUNTIF($A$2:B9609,Encodage!B9610)&gt;0,"",IF(AND(Encodage!B9610&gt;=$G$2,Encodage!A9610&lt;=$H$2),Encodage!C9610,"")))</f>
        <v/>
      </c>
      <c r="C9610" s="62"/>
      <c r="D9610" s="61"/>
      <c r="E9610" s="61"/>
      <c r="F9610" s="61"/>
      <c r="G9610" s="61"/>
      <c r="H9610" s="61"/>
      <c r="I9610" s="61"/>
      <c r="J9610" s="61"/>
      <c r="K9610" s="61"/>
    </row>
    <row r="9611" spans="1:11">
      <c r="A9611" s="62" t="str">
        <f>IF(Encodage!A9611="","",IF(COUNTIF($A$2:A9610,Encodage!A9611),"",IF(AND(Encodage!A9611&gt;=$G$2,Encodage!A9611&lt;=$H$2),Encodage!B9611,"")))</f>
        <v/>
      </c>
      <c r="B9611" s="62" t="str">
        <f>IF(A9611="","",IF(COUNTIF($A$2:B9610,Encodage!B9611)&gt;0,"",IF(AND(Encodage!B9611&gt;=$G$2,Encodage!A9611&lt;=$H$2),Encodage!C9611,"")))</f>
        <v/>
      </c>
      <c r="C9611" s="62"/>
      <c r="D9611" s="61"/>
      <c r="E9611" s="61"/>
      <c r="F9611" s="61"/>
      <c r="G9611" s="61"/>
      <c r="H9611" s="61"/>
      <c r="I9611" s="61"/>
      <c r="J9611" s="61"/>
      <c r="K9611" s="61"/>
    </row>
    <row r="9612" spans="1:11">
      <c r="A9612" s="62" t="str">
        <f>IF(Encodage!A9612="","",IF(COUNTIF($A$2:A9611,Encodage!A9612),"",IF(AND(Encodage!A9612&gt;=$G$2,Encodage!A9612&lt;=$H$2),Encodage!B9612,"")))</f>
        <v/>
      </c>
      <c r="B9612" s="62" t="str">
        <f>IF(A9612="","",IF(COUNTIF($A$2:B9611,Encodage!B9612)&gt;0,"",IF(AND(Encodage!B9612&gt;=$G$2,Encodage!A9612&lt;=$H$2),Encodage!C9612,"")))</f>
        <v/>
      </c>
      <c r="C9612" s="62"/>
      <c r="D9612" s="61"/>
      <c r="E9612" s="61"/>
      <c r="F9612" s="61"/>
      <c r="G9612" s="61"/>
      <c r="H9612" s="61"/>
      <c r="I9612" s="61"/>
      <c r="J9612" s="61"/>
      <c r="K9612" s="61"/>
    </row>
    <row r="9613" spans="1:11">
      <c r="A9613" s="62" t="str">
        <f>IF(Encodage!A9613="","",IF(COUNTIF($A$2:A9612,Encodage!A9613),"",IF(AND(Encodage!A9613&gt;=$G$2,Encodage!A9613&lt;=$H$2),Encodage!B9613,"")))</f>
        <v/>
      </c>
      <c r="B9613" s="62" t="str">
        <f>IF(A9613="","",IF(COUNTIF($A$2:B9612,Encodage!B9613)&gt;0,"",IF(AND(Encodage!B9613&gt;=$G$2,Encodage!A9613&lt;=$H$2),Encodage!C9613,"")))</f>
        <v/>
      </c>
      <c r="C9613" s="62"/>
      <c r="D9613" s="61"/>
      <c r="E9613" s="61"/>
      <c r="F9613" s="61"/>
      <c r="G9613" s="61"/>
      <c r="H9613" s="61"/>
      <c r="I9613" s="61"/>
      <c r="J9613" s="61"/>
      <c r="K9613" s="61"/>
    </row>
    <row r="9614" spans="1:11">
      <c r="A9614" s="62" t="str">
        <f>IF(Encodage!A9614="","",IF(COUNTIF($A$2:A9613,Encodage!A9614),"",IF(AND(Encodage!A9614&gt;=$G$2,Encodage!A9614&lt;=$H$2),Encodage!B9614,"")))</f>
        <v/>
      </c>
      <c r="B9614" s="62" t="str">
        <f>IF(A9614="","",IF(COUNTIF($A$2:B9613,Encodage!B9614)&gt;0,"",IF(AND(Encodage!B9614&gt;=$G$2,Encodage!A9614&lt;=$H$2),Encodage!C9614,"")))</f>
        <v/>
      </c>
      <c r="C9614" s="62"/>
      <c r="D9614" s="61"/>
      <c r="E9614" s="61"/>
      <c r="F9614" s="61"/>
      <c r="G9614" s="61"/>
      <c r="H9614" s="61"/>
      <c r="I9614" s="61"/>
      <c r="J9614" s="61"/>
      <c r="K9614" s="61"/>
    </row>
    <row r="9615" spans="1:11">
      <c r="A9615" s="62" t="str">
        <f>IF(Encodage!A9615="","",IF(COUNTIF($A$2:A9614,Encodage!A9615),"",IF(AND(Encodage!A9615&gt;=$G$2,Encodage!A9615&lt;=$H$2),Encodage!B9615,"")))</f>
        <v/>
      </c>
      <c r="B9615" s="62" t="str">
        <f>IF(A9615="","",IF(COUNTIF($A$2:B9614,Encodage!B9615)&gt;0,"",IF(AND(Encodage!B9615&gt;=$G$2,Encodage!A9615&lt;=$H$2),Encodage!C9615,"")))</f>
        <v/>
      </c>
      <c r="C9615" s="62"/>
      <c r="D9615" s="61"/>
      <c r="E9615" s="61"/>
      <c r="F9615" s="61"/>
      <c r="G9615" s="61"/>
      <c r="H9615" s="61"/>
      <c r="I9615" s="61"/>
      <c r="J9615" s="61"/>
      <c r="K9615" s="61"/>
    </row>
    <row r="9616" spans="1:11">
      <c r="A9616" s="62" t="str">
        <f>IF(Encodage!A9616="","",IF(COUNTIF($A$2:A9615,Encodage!A9616),"",IF(AND(Encodage!A9616&gt;=$G$2,Encodage!A9616&lt;=$H$2),Encodage!B9616,"")))</f>
        <v/>
      </c>
      <c r="B9616" s="62" t="str">
        <f>IF(A9616="","",IF(COUNTIF($A$2:B9615,Encodage!B9616)&gt;0,"",IF(AND(Encodage!B9616&gt;=$G$2,Encodage!A9616&lt;=$H$2),Encodage!C9616,"")))</f>
        <v/>
      </c>
      <c r="C9616" s="62"/>
      <c r="D9616" s="61"/>
      <c r="E9616" s="61"/>
      <c r="F9616" s="61"/>
      <c r="G9616" s="61"/>
      <c r="H9616" s="61"/>
      <c r="I9616" s="61"/>
      <c r="J9616" s="61"/>
      <c r="K9616" s="61"/>
    </row>
    <row r="9617" spans="1:11">
      <c r="A9617" s="62" t="str">
        <f>IF(Encodage!A9617="","",IF(COUNTIF($A$2:A9616,Encodage!A9617),"",IF(AND(Encodage!A9617&gt;=$G$2,Encodage!A9617&lt;=$H$2),Encodage!B9617,"")))</f>
        <v/>
      </c>
      <c r="B9617" s="62" t="str">
        <f>IF(A9617="","",IF(COUNTIF($A$2:B9616,Encodage!B9617)&gt;0,"",IF(AND(Encodage!B9617&gt;=$G$2,Encodage!A9617&lt;=$H$2),Encodage!C9617,"")))</f>
        <v/>
      </c>
      <c r="C9617" s="62"/>
      <c r="D9617" s="61"/>
      <c r="E9617" s="61"/>
      <c r="F9617" s="61"/>
      <c r="G9617" s="61"/>
      <c r="H9617" s="61"/>
      <c r="I9617" s="61"/>
      <c r="J9617" s="61"/>
      <c r="K9617" s="61"/>
    </row>
    <row r="9618" spans="1:11">
      <c r="A9618" s="62" t="str">
        <f>IF(Encodage!A9618="","",IF(COUNTIF($A$2:A9617,Encodage!A9618),"",IF(AND(Encodage!A9618&gt;=$G$2,Encodage!A9618&lt;=$H$2),Encodage!B9618,"")))</f>
        <v/>
      </c>
      <c r="B9618" s="62" t="str">
        <f>IF(A9618="","",IF(COUNTIF($A$2:B9617,Encodage!B9618)&gt;0,"",IF(AND(Encodage!B9618&gt;=$G$2,Encodage!A9618&lt;=$H$2),Encodage!C9618,"")))</f>
        <v/>
      </c>
      <c r="C9618" s="62"/>
      <c r="D9618" s="61"/>
      <c r="E9618" s="61"/>
      <c r="F9618" s="61"/>
      <c r="G9618" s="61"/>
      <c r="H9618" s="61"/>
      <c r="I9618" s="61"/>
      <c r="J9618" s="61"/>
      <c r="K9618" s="61"/>
    </row>
    <row r="9619" spans="1:11">
      <c r="A9619" s="62" t="str">
        <f>IF(Encodage!A9619="","",IF(COUNTIF($A$2:A9618,Encodage!A9619),"",IF(AND(Encodage!A9619&gt;=$G$2,Encodage!A9619&lt;=$H$2),Encodage!B9619,"")))</f>
        <v/>
      </c>
      <c r="B9619" s="62" t="str">
        <f>IF(A9619="","",IF(COUNTIF($A$2:B9618,Encodage!B9619)&gt;0,"",IF(AND(Encodage!B9619&gt;=$G$2,Encodage!A9619&lt;=$H$2),Encodage!C9619,"")))</f>
        <v/>
      </c>
      <c r="C9619" s="62"/>
      <c r="D9619" s="61"/>
      <c r="E9619" s="61"/>
      <c r="F9619" s="61"/>
      <c r="G9619" s="61"/>
      <c r="H9619" s="61"/>
      <c r="I9619" s="61"/>
      <c r="J9619" s="61"/>
      <c r="K9619" s="61"/>
    </row>
    <row r="9620" spans="1:11">
      <c r="A9620" s="62" t="str">
        <f>IF(Encodage!A9620="","",IF(COUNTIF($A$2:A9619,Encodage!A9620),"",IF(AND(Encodage!A9620&gt;=$G$2,Encodage!A9620&lt;=$H$2),Encodage!B9620,"")))</f>
        <v/>
      </c>
      <c r="B9620" s="62" t="str">
        <f>IF(A9620="","",IF(COUNTIF($A$2:B9619,Encodage!B9620)&gt;0,"",IF(AND(Encodage!B9620&gt;=$G$2,Encodage!A9620&lt;=$H$2),Encodage!C9620,"")))</f>
        <v/>
      </c>
      <c r="C9620" s="62"/>
      <c r="D9620" s="61"/>
      <c r="E9620" s="61"/>
      <c r="F9620" s="61"/>
      <c r="G9620" s="61"/>
      <c r="H9620" s="61"/>
      <c r="I9620" s="61"/>
      <c r="J9620" s="61"/>
      <c r="K9620" s="61"/>
    </row>
    <row r="9621" spans="1:11">
      <c r="A9621" s="62" t="str">
        <f>IF(Encodage!A9621="","",IF(COUNTIF($A$2:A9620,Encodage!A9621),"",IF(AND(Encodage!A9621&gt;=$G$2,Encodage!A9621&lt;=$H$2),Encodage!B9621,"")))</f>
        <v/>
      </c>
      <c r="B9621" s="62" t="str">
        <f>IF(A9621="","",IF(COUNTIF($A$2:B9620,Encodage!B9621)&gt;0,"",IF(AND(Encodage!B9621&gt;=$G$2,Encodage!A9621&lt;=$H$2),Encodage!C9621,"")))</f>
        <v/>
      </c>
      <c r="C9621" s="62"/>
      <c r="D9621" s="61"/>
      <c r="E9621" s="61"/>
      <c r="F9621" s="61"/>
      <c r="G9621" s="61"/>
      <c r="H9621" s="61"/>
      <c r="I9621" s="61"/>
      <c r="J9621" s="61"/>
      <c r="K9621" s="61"/>
    </row>
    <row r="9622" spans="1:11">
      <c r="A9622" s="62" t="str">
        <f>IF(Encodage!A9622="","",IF(COUNTIF($A$2:A9621,Encodage!A9622),"",IF(AND(Encodage!A9622&gt;=$G$2,Encodage!A9622&lt;=$H$2),Encodage!B9622,"")))</f>
        <v/>
      </c>
      <c r="B9622" s="62" t="str">
        <f>IF(A9622="","",IF(COUNTIF($A$2:B9621,Encodage!B9622)&gt;0,"",IF(AND(Encodage!B9622&gt;=$G$2,Encodage!A9622&lt;=$H$2),Encodage!C9622,"")))</f>
        <v/>
      </c>
      <c r="C9622" s="62"/>
      <c r="D9622" s="61"/>
      <c r="E9622" s="61"/>
      <c r="F9622" s="61"/>
      <c r="G9622" s="61"/>
      <c r="H9622" s="61"/>
      <c r="I9622" s="61"/>
      <c r="J9622" s="61"/>
      <c r="K9622" s="61"/>
    </row>
    <row r="9623" spans="1:11">
      <c r="A9623" s="62" t="str">
        <f>IF(Encodage!A9623="","",IF(COUNTIF($A$2:A9622,Encodage!A9623),"",IF(AND(Encodage!A9623&gt;=$G$2,Encodage!A9623&lt;=$H$2),Encodage!B9623,"")))</f>
        <v/>
      </c>
      <c r="B9623" s="62" t="str">
        <f>IF(A9623="","",IF(COUNTIF($A$2:B9622,Encodage!B9623)&gt;0,"",IF(AND(Encodage!B9623&gt;=$G$2,Encodage!A9623&lt;=$H$2),Encodage!C9623,"")))</f>
        <v/>
      </c>
      <c r="C9623" s="62"/>
      <c r="D9623" s="61"/>
      <c r="E9623" s="61"/>
      <c r="F9623" s="61"/>
      <c r="G9623" s="61"/>
      <c r="H9623" s="61"/>
      <c r="I9623" s="61"/>
      <c r="J9623" s="61"/>
      <c r="K9623" s="61"/>
    </row>
    <row r="9624" spans="1:11">
      <c r="A9624" s="62" t="str">
        <f>IF(Encodage!A9624="","",IF(COUNTIF($A$2:A9623,Encodage!A9624),"",IF(AND(Encodage!A9624&gt;=$G$2,Encodage!A9624&lt;=$H$2),Encodage!B9624,"")))</f>
        <v/>
      </c>
      <c r="B9624" s="62" t="str">
        <f>IF(A9624="","",IF(COUNTIF($A$2:B9623,Encodage!B9624)&gt;0,"",IF(AND(Encodage!B9624&gt;=$G$2,Encodage!A9624&lt;=$H$2),Encodage!C9624,"")))</f>
        <v/>
      </c>
      <c r="C9624" s="62"/>
      <c r="D9624" s="61"/>
      <c r="E9624" s="61"/>
      <c r="F9624" s="61"/>
      <c r="G9624" s="61"/>
      <c r="H9624" s="61"/>
      <c r="I9624" s="61"/>
      <c r="J9624" s="61"/>
      <c r="K9624" s="61"/>
    </row>
    <row r="9625" spans="1:11">
      <c r="A9625" s="62" t="str">
        <f>IF(Encodage!A9625="","",IF(COUNTIF($A$2:A9624,Encodage!A9625),"",IF(AND(Encodage!A9625&gt;=$G$2,Encodage!A9625&lt;=$H$2),Encodage!B9625,"")))</f>
        <v/>
      </c>
      <c r="B9625" s="62" t="str">
        <f>IF(A9625="","",IF(COUNTIF($A$2:B9624,Encodage!B9625)&gt;0,"",IF(AND(Encodage!B9625&gt;=$G$2,Encodage!A9625&lt;=$H$2),Encodage!C9625,"")))</f>
        <v/>
      </c>
      <c r="C9625" s="62"/>
      <c r="D9625" s="61"/>
      <c r="E9625" s="61"/>
      <c r="F9625" s="61"/>
      <c r="G9625" s="61"/>
      <c r="H9625" s="61"/>
      <c r="I9625" s="61"/>
      <c r="J9625" s="61"/>
      <c r="K9625" s="61"/>
    </row>
    <row r="9626" spans="1:11">
      <c r="A9626" s="62" t="str">
        <f>IF(Encodage!A9626="","",IF(COUNTIF($A$2:A9625,Encodage!A9626),"",IF(AND(Encodage!A9626&gt;=$G$2,Encodage!A9626&lt;=$H$2),Encodage!B9626,"")))</f>
        <v/>
      </c>
      <c r="B9626" s="62" t="str">
        <f>IF(A9626="","",IF(COUNTIF($A$2:B9625,Encodage!B9626)&gt;0,"",IF(AND(Encodage!B9626&gt;=$G$2,Encodage!A9626&lt;=$H$2),Encodage!C9626,"")))</f>
        <v/>
      </c>
      <c r="C9626" s="62"/>
      <c r="D9626" s="61"/>
      <c r="E9626" s="61"/>
      <c r="F9626" s="61"/>
      <c r="G9626" s="61"/>
      <c r="H9626" s="61"/>
      <c r="I9626" s="61"/>
      <c r="J9626" s="61"/>
      <c r="K9626" s="61"/>
    </row>
    <row r="9627" spans="1:11">
      <c r="A9627" s="62" t="str">
        <f>IF(Encodage!A9627="","",IF(COUNTIF($A$2:A9626,Encodage!A9627),"",IF(AND(Encodage!A9627&gt;=$G$2,Encodage!A9627&lt;=$H$2),Encodage!B9627,"")))</f>
        <v/>
      </c>
      <c r="B9627" s="62" t="str">
        <f>IF(A9627="","",IF(COUNTIF($A$2:B9626,Encodage!B9627)&gt;0,"",IF(AND(Encodage!B9627&gt;=$G$2,Encodage!A9627&lt;=$H$2),Encodage!C9627,"")))</f>
        <v/>
      </c>
      <c r="C9627" s="62"/>
      <c r="D9627" s="61"/>
      <c r="E9627" s="61"/>
      <c r="F9627" s="61"/>
      <c r="G9627" s="61"/>
      <c r="H9627" s="61"/>
      <c r="I9627" s="61"/>
      <c r="J9627" s="61"/>
      <c r="K9627" s="61"/>
    </row>
    <row r="9628" spans="1:11">
      <c r="A9628" s="62" t="str">
        <f>IF(Encodage!A9628="","",IF(COUNTIF($A$2:A9627,Encodage!A9628),"",IF(AND(Encodage!A9628&gt;=$G$2,Encodage!A9628&lt;=$H$2),Encodage!B9628,"")))</f>
        <v/>
      </c>
      <c r="B9628" s="62" t="str">
        <f>IF(A9628="","",IF(COUNTIF($A$2:B9627,Encodage!B9628)&gt;0,"",IF(AND(Encodage!B9628&gt;=$G$2,Encodage!A9628&lt;=$H$2),Encodage!C9628,"")))</f>
        <v/>
      </c>
      <c r="C9628" s="62"/>
      <c r="D9628" s="61"/>
      <c r="E9628" s="61"/>
      <c r="F9628" s="61"/>
      <c r="G9628" s="61"/>
      <c r="H9628" s="61"/>
      <c r="I9628" s="61"/>
      <c r="J9628" s="61"/>
      <c r="K9628" s="61"/>
    </row>
    <row r="9629" spans="1:11">
      <c r="A9629" s="62" t="str">
        <f>IF(Encodage!A9629="","",IF(COUNTIF($A$2:A9628,Encodage!A9629),"",IF(AND(Encodage!A9629&gt;=$G$2,Encodage!A9629&lt;=$H$2),Encodage!B9629,"")))</f>
        <v/>
      </c>
      <c r="B9629" s="62" t="str">
        <f>IF(A9629="","",IF(COUNTIF($A$2:B9628,Encodage!B9629)&gt;0,"",IF(AND(Encodage!B9629&gt;=$G$2,Encodage!A9629&lt;=$H$2),Encodage!C9629,"")))</f>
        <v/>
      </c>
      <c r="C9629" s="62"/>
      <c r="D9629" s="61"/>
      <c r="E9629" s="61"/>
      <c r="F9629" s="61"/>
      <c r="G9629" s="61"/>
      <c r="H9629" s="61"/>
      <c r="I9629" s="61"/>
      <c r="J9629" s="61"/>
      <c r="K9629" s="61"/>
    </row>
    <row r="9630" spans="1:11">
      <c r="A9630" s="62" t="str">
        <f>IF(Encodage!A9630="","",IF(COUNTIF($A$2:A9629,Encodage!A9630),"",IF(AND(Encodage!A9630&gt;=$G$2,Encodage!A9630&lt;=$H$2),Encodage!B9630,"")))</f>
        <v/>
      </c>
      <c r="B9630" s="62" t="str">
        <f>IF(A9630="","",IF(COUNTIF($A$2:B9629,Encodage!B9630)&gt;0,"",IF(AND(Encodage!B9630&gt;=$G$2,Encodage!A9630&lt;=$H$2),Encodage!C9630,"")))</f>
        <v/>
      </c>
      <c r="C9630" s="62"/>
      <c r="D9630" s="61"/>
      <c r="E9630" s="61"/>
      <c r="F9630" s="61"/>
      <c r="G9630" s="61"/>
      <c r="H9630" s="61"/>
      <c r="I9630" s="61"/>
      <c r="J9630" s="61"/>
      <c r="K9630" s="61"/>
    </row>
    <row r="9631" spans="1:11">
      <c r="A9631" s="62" t="str">
        <f>IF(Encodage!A9631="","",IF(COUNTIF($A$2:A9630,Encodage!A9631),"",IF(AND(Encodage!A9631&gt;=$G$2,Encodage!A9631&lt;=$H$2),Encodage!B9631,"")))</f>
        <v/>
      </c>
      <c r="B9631" s="62" t="str">
        <f>IF(A9631="","",IF(COUNTIF($A$2:B9630,Encodage!B9631)&gt;0,"",IF(AND(Encodage!B9631&gt;=$G$2,Encodage!A9631&lt;=$H$2),Encodage!C9631,"")))</f>
        <v/>
      </c>
      <c r="C9631" s="62"/>
      <c r="D9631" s="61"/>
      <c r="E9631" s="61"/>
      <c r="F9631" s="61"/>
      <c r="G9631" s="61"/>
      <c r="H9631" s="61"/>
      <c r="I9631" s="61"/>
      <c r="J9631" s="61"/>
      <c r="K9631" s="61"/>
    </row>
    <row r="9632" spans="1:11">
      <c r="A9632" s="62" t="str">
        <f>IF(Encodage!A9632="","",IF(COUNTIF($A$2:A9631,Encodage!A9632),"",IF(AND(Encodage!A9632&gt;=$G$2,Encodage!A9632&lt;=$H$2),Encodage!B9632,"")))</f>
        <v/>
      </c>
      <c r="B9632" s="62" t="str">
        <f>IF(A9632="","",IF(COUNTIF($A$2:B9631,Encodage!B9632)&gt;0,"",IF(AND(Encodage!B9632&gt;=$G$2,Encodage!A9632&lt;=$H$2),Encodage!C9632,"")))</f>
        <v/>
      </c>
      <c r="C9632" s="62"/>
      <c r="D9632" s="61"/>
      <c r="E9632" s="61"/>
      <c r="F9632" s="61"/>
      <c r="G9632" s="61"/>
      <c r="H9632" s="61"/>
      <c r="I9632" s="61"/>
      <c r="J9632" s="61"/>
      <c r="K9632" s="61"/>
    </row>
    <row r="9633" spans="1:11">
      <c r="A9633" s="62" t="str">
        <f>IF(Encodage!A9633="","",IF(COUNTIF($A$2:A9632,Encodage!A9633),"",IF(AND(Encodage!A9633&gt;=$G$2,Encodage!A9633&lt;=$H$2),Encodage!B9633,"")))</f>
        <v/>
      </c>
      <c r="B9633" s="62" t="str">
        <f>IF(A9633="","",IF(COUNTIF($A$2:B9632,Encodage!B9633)&gt;0,"",IF(AND(Encodage!B9633&gt;=$G$2,Encodage!A9633&lt;=$H$2),Encodage!C9633,"")))</f>
        <v/>
      </c>
      <c r="C9633" s="62"/>
      <c r="D9633" s="61"/>
      <c r="E9633" s="61"/>
      <c r="F9633" s="61"/>
      <c r="G9633" s="61"/>
      <c r="H9633" s="61"/>
      <c r="I9633" s="61"/>
      <c r="J9633" s="61"/>
      <c r="K9633" s="61"/>
    </row>
    <row r="9634" spans="1:11">
      <c r="A9634" s="62" t="str">
        <f>IF(Encodage!A9634="","",IF(COUNTIF($A$2:A9633,Encodage!A9634),"",IF(AND(Encodage!A9634&gt;=$G$2,Encodage!A9634&lt;=$H$2),Encodage!B9634,"")))</f>
        <v/>
      </c>
      <c r="B9634" s="62" t="str">
        <f>IF(A9634="","",IF(COUNTIF($A$2:B9633,Encodage!B9634)&gt;0,"",IF(AND(Encodage!B9634&gt;=$G$2,Encodage!A9634&lt;=$H$2),Encodage!C9634,"")))</f>
        <v/>
      </c>
      <c r="C9634" s="62"/>
      <c r="D9634" s="61"/>
      <c r="E9634" s="61"/>
      <c r="F9634" s="61"/>
      <c r="G9634" s="61"/>
      <c r="H9634" s="61"/>
      <c r="I9634" s="61"/>
      <c r="J9634" s="61"/>
      <c r="K9634" s="61"/>
    </row>
    <row r="9635" spans="1:11">
      <c r="A9635" s="62" t="str">
        <f>IF(Encodage!A9635="","",IF(COUNTIF($A$2:A9634,Encodage!A9635),"",IF(AND(Encodage!A9635&gt;=$G$2,Encodage!A9635&lt;=$H$2),Encodage!B9635,"")))</f>
        <v/>
      </c>
      <c r="B9635" s="62" t="str">
        <f>IF(A9635="","",IF(COUNTIF($A$2:B9634,Encodage!B9635)&gt;0,"",IF(AND(Encodage!B9635&gt;=$G$2,Encodage!A9635&lt;=$H$2),Encodage!C9635,"")))</f>
        <v/>
      </c>
      <c r="C9635" s="62"/>
      <c r="D9635" s="61"/>
      <c r="E9635" s="61"/>
      <c r="F9635" s="61"/>
      <c r="G9635" s="61"/>
      <c r="H9635" s="61"/>
      <c r="I9635" s="61"/>
      <c r="J9635" s="61"/>
      <c r="K9635" s="61"/>
    </row>
    <row r="9636" spans="1:11">
      <c r="A9636" s="62" t="str">
        <f>IF(Encodage!A9636="","",IF(COUNTIF($A$2:A9635,Encodage!A9636),"",IF(AND(Encodage!A9636&gt;=$G$2,Encodage!A9636&lt;=$H$2),Encodage!B9636,"")))</f>
        <v/>
      </c>
      <c r="B9636" s="62" t="str">
        <f>IF(A9636="","",IF(COUNTIF($A$2:B9635,Encodage!B9636)&gt;0,"",IF(AND(Encodage!B9636&gt;=$G$2,Encodage!A9636&lt;=$H$2),Encodage!C9636,"")))</f>
        <v/>
      </c>
      <c r="C9636" s="62"/>
      <c r="D9636" s="61"/>
      <c r="E9636" s="61"/>
      <c r="F9636" s="61"/>
      <c r="G9636" s="61"/>
      <c r="H9636" s="61"/>
      <c r="I9636" s="61"/>
      <c r="J9636" s="61"/>
      <c r="K9636" s="61"/>
    </row>
    <row r="9637" spans="1:11">
      <c r="A9637" s="62" t="str">
        <f>IF(Encodage!A9637="","",IF(COUNTIF($A$2:A9636,Encodage!A9637),"",IF(AND(Encodage!A9637&gt;=$G$2,Encodage!A9637&lt;=$H$2),Encodage!B9637,"")))</f>
        <v/>
      </c>
      <c r="B9637" s="62" t="str">
        <f>IF(A9637="","",IF(COUNTIF($A$2:B9636,Encodage!B9637)&gt;0,"",IF(AND(Encodage!B9637&gt;=$G$2,Encodage!A9637&lt;=$H$2),Encodage!C9637,"")))</f>
        <v/>
      </c>
      <c r="C9637" s="62"/>
      <c r="D9637" s="61"/>
      <c r="E9637" s="61"/>
      <c r="F9637" s="61"/>
      <c r="G9637" s="61"/>
      <c r="H9637" s="61"/>
      <c r="I9637" s="61"/>
      <c r="J9637" s="61"/>
      <c r="K9637" s="61"/>
    </row>
    <row r="9638" spans="1:11">
      <c r="A9638" s="62" t="str">
        <f>IF(Encodage!A9638="","",IF(COUNTIF($A$2:A9637,Encodage!A9638),"",IF(AND(Encodage!A9638&gt;=$G$2,Encodage!A9638&lt;=$H$2),Encodage!B9638,"")))</f>
        <v/>
      </c>
      <c r="B9638" s="62" t="str">
        <f>IF(A9638="","",IF(COUNTIF($A$2:B9637,Encodage!B9638)&gt;0,"",IF(AND(Encodage!B9638&gt;=$G$2,Encodage!A9638&lt;=$H$2),Encodage!C9638,"")))</f>
        <v/>
      </c>
      <c r="C9638" s="62"/>
      <c r="D9638" s="61"/>
      <c r="E9638" s="61"/>
      <c r="F9638" s="61"/>
      <c r="G9638" s="61"/>
      <c r="H9638" s="61"/>
      <c r="I9638" s="61"/>
      <c r="J9638" s="61"/>
      <c r="K9638" s="61"/>
    </row>
    <row r="9639" spans="1:11">
      <c r="A9639" s="62" t="str">
        <f>IF(Encodage!A9639="","",IF(COUNTIF($A$2:A9638,Encodage!A9639),"",IF(AND(Encodage!A9639&gt;=$G$2,Encodage!A9639&lt;=$H$2),Encodage!B9639,"")))</f>
        <v/>
      </c>
      <c r="B9639" s="62" t="str">
        <f>IF(A9639="","",IF(COUNTIF($A$2:B9638,Encodage!B9639)&gt;0,"",IF(AND(Encodage!B9639&gt;=$G$2,Encodage!A9639&lt;=$H$2),Encodage!C9639,"")))</f>
        <v/>
      </c>
      <c r="C9639" s="62"/>
      <c r="D9639" s="61"/>
      <c r="E9639" s="61"/>
      <c r="F9639" s="61"/>
      <c r="G9639" s="61"/>
      <c r="H9639" s="61"/>
      <c r="I9639" s="61"/>
      <c r="J9639" s="61"/>
      <c r="K9639" s="61"/>
    </row>
    <row r="9640" spans="1:11">
      <c r="A9640" s="62" t="str">
        <f>IF(Encodage!A9640="","",IF(COUNTIF($A$2:A9639,Encodage!A9640),"",IF(AND(Encodage!A9640&gt;=$G$2,Encodage!A9640&lt;=$H$2),Encodage!B9640,"")))</f>
        <v/>
      </c>
      <c r="B9640" s="62" t="str">
        <f>IF(A9640="","",IF(COUNTIF($A$2:B9639,Encodage!B9640)&gt;0,"",IF(AND(Encodage!B9640&gt;=$G$2,Encodage!A9640&lt;=$H$2),Encodage!C9640,"")))</f>
        <v/>
      </c>
      <c r="C9640" s="62"/>
      <c r="D9640" s="61"/>
      <c r="E9640" s="61"/>
      <c r="F9640" s="61"/>
      <c r="G9640" s="61"/>
      <c r="H9640" s="61"/>
      <c r="I9640" s="61"/>
      <c r="J9640" s="61"/>
      <c r="K9640" s="61"/>
    </row>
    <row r="9641" spans="1:11">
      <c r="A9641" s="62" t="str">
        <f>IF(Encodage!A9641="","",IF(COUNTIF($A$2:A9640,Encodage!A9641),"",IF(AND(Encodage!A9641&gt;=$G$2,Encodage!A9641&lt;=$H$2),Encodage!B9641,"")))</f>
        <v/>
      </c>
      <c r="B9641" s="62" t="str">
        <f>IF(A9641="","",IF(COUNTIF($A$2:B9640,Encodage!B9641)&gt;0,"",IF(AND(Encodage!B9641&gt;=$G$2,Encodage!A9641&lt;=$H$2),Encodage!C9641,"")))</f>
        <v/>
      </c>
      <c r="C9641" s="62"/>
      <c r="D9641" s="61"/>
      <c r="E9641" s="61"/>
      <c r="F9641" s="61"/>
      <c r="G9641" s="61"/>
      <c r="H9641" s="61"/>
      <c r="I9641" s="61"/>
      <c r="J9641" s="61"/>
      <c r="K9641" s="61"/>
    </row>
    <row r="9642" spans="1:11">
      <c r="A9642" s="62" t="str">
        <f>IF(Encodage!A9642="","",IF(COUNTIF($A$2:A9641,Encodage!A9642),"",IF(AND(Encodage!A9642&gt;=$G$2,Encodage!A9642&lt;=$H$2),Encodage!B9642,"")))</f>
        <v/>
      </c>
      <c r="B9642" s="62" t="str">
        <f>IF(A9642="","",IF(COUNTIF($A$2:B9641,Encodage!B9642)&gt;0,"",IF(AND(Encodage!B9642&gt;=$G$2,Encodage!A9642&lt;=$H$2),Encodage!C9642,"")))</f>
        <v/>
      </c>
      <c r="C9642" s="62"/>
      <c r="D9642" s="61"/>
      <c r="E9642" s="61"/>
      <c r="F9642" s="61"/>
      <c r="G9642" s="61"/>
      <c r="H9642" s="61"/>
      <c r="I9642" s="61"/>
      <c r="J9642" s="61"/>
      <c r="K9642" s="61"/>
    </row>
    <row r="9643" spans="1:11">
      <c r="A9643" s="62" t="str">
        <f>IF(Encodage!A9643="","",IF(COUNTIF($A$2:A9642,Encodage!A9643),"",IF(AND(Encodage!A9643&gt;=$G$2,Encodage!A9643&lt;=$H$2),Encodage!B9643,"")))</f>
        <v/>
      </c>
      <c r="B9643" s="62" t="str">
        <f>IF(A9643="","",IF(COUNTIF($A$2:B9642,Encodage!B9643)&gt;0,"",IF(AND(Encodage!B9643&gt;=$G$2,Encodage!A9643&lt;=$H$2),Encodage!C9643,"")))</f>
        <v/>
      </c>
      <c r="C9643" s="62"/>
      <c r="D9643" s="61"/>
      <c r="E9643" s="61"/>
      <c r="F9643" s="61"/>
      <c r="G9643" s="61"/>
      <c r="H9643" s="61"/>
      <c r="I9643" s="61"/>
      <c r="J9643" s="61"/>
      <c r="K9643" s="61"/>
    </row>
    <row r="9644" spans="1:11">
      <c r="A9644" s="62" t="str">
        <f>IF(Encodage!A9644="","",IF(COUNTIF($A$2:A9643,Encodage!A9644),"",IF(AND(Encodage!A9644&gt;=$G$2,Encodage!A9644&lt;=$H$2),Encodage!B9644,"")))</f>
        <v/>
      </c>
      <c r="B9644" s="62" t="str">
        <f>IF(A9644="","",IF(COUNTIF($A$2:B9643,Encodage!B9644)&gt;0,"",IF(AND(Encodage!B9644&gt;=$G$2,Encodage!A9644&lt;=$H$2),Encodage!C9644,"")))</f>
        <v/>
      </c>
      <c r="C9644" s="62"/>
      <c r="D9644" s="61"/>
      <c r="E9644" s="61"/>
      <c r="F9644" s="61"/>
      <c r="G9644" s="61"/>
      <c r="H9644" s="61"/>
      <c r="I9644" s="61"/>
      <c r="J9644" s="61"/>
      <c r="K9644" s="61"/>
    </row>
    <row r="9645" spans="1:11">
      <c r="A9645" s="62" t="str">
        <f>IF(Encodage!A9645="","",IF(COUNTIF($A$2:A9644,Encodage!A9645),"",IF(AND(Encodage!A9645&gt;=$G$2,Encodage!A9645&lt;=$H$2),Encodage!B9645,"")))</f>
        <v/>
      </c>
      <c r="B9645" s="62" t="str">
        <f>IF(A9645="","",IF(COUNTIF($A$2:B9644,Encodage!B9645)&gt;0,"",IF(AND(Encodage!B9645&gt;=$G$2,Encodage!A9645&lt;=$H$2),Encodage!C9645,"")))</f>
        <v/>
      </c>
      <c r="C9645" s="62"/>
      <c r="D9645" s="61"/>
      <c r="E9645" s="61"/>
      <c r="F9645" s="61"/>
      <c r="G9645" s="61"/>
      <c r="H9645" s="61"/>
      <c r="I9645" s="61"/>
      <c r="J9645" s="61"/>
      <c r="K9645" s="61"/>
    </row>
    <row r="9646" spans="1:11">
      <c r="A9646" s="62" t="str">
        <f>IF(Encodage!A9646="","",IF(COUNTIF($A$2:A9645,Encodage!A9646),"",IF(AND(Encodage!A9646&gt;=$G$2,Encodage!A9646&lt;=$H$2),Encodage!B9646,"")))</f>
        <v/>
      </c>
      <c r="B9646" s="62" t="str">
        <f>IF(A9646="","",IF(COUNTIF($A$2:B9645,Encodage!B9646)&gt;0,"",IF(AND(Encodage!B9646&gt;=$G$2,Encodage!A9646&lt;=$H$2),Encodage!C9646,"")))</f>
        <v/>
      </c>
      <c r="C9646" s="62"/>
      <c r="D9646" s="61"/>
      <c r="E9646" s="61"/>
      <c r="F9646" s="61"/>
      <c r="G9646" s="61"/>
      <c r="H9646" s="61"/>
      <c r="I9646" s="61"/>
      <c r="J9646" s="61"/>
      <c r="K9646" s="61"/>
    </row>
    <row r="9647" spans="1:11">
      <c r="A9647" s="62" t="str">
        <f>IF(Encodage!A9647="","",IF(COUNTIF($A$2:A9646,Encodage!A9647),"",IF(AND(Encodage!A9647&gt;=$G$2,Encodage!A9647&lt;=$H$2),Encodage!B9647,"")))</f>
        <v/>
      </c>
      <c r="B9647" s="62" t="str">
        <f>IF(A9647="","",IF(COUNTIF($A$2:B9646,Encodage!B9647)&gt;0,"",IF(AND(Encodage!B9647&gt;=$G$2,Encodage!A9647&lt;=$H$2),Encodage!C9647,"")))</f>
        <v/>
      </c>
      <c r="C9647" s="62"/>
      <c r="D9647" s="61"/>
      <c r="E9647" s="61"/>
      <c r="F9647" s="61"/>
      <c r="G9647" s="61"/>
      <c r="H9647" s="61"/>
      <c r="I9647" s="61"/>
      <c r="J9647" s="61"/>
      <c r="K9647" s="61"/>
    </row>
    <row r="9648" spans="1:11">
      <c r="A9648" s="62" t="str">
        <f>IF(Encodage!A9648="","",IF(COUNTIF($A$2:A9647,Encodage!A9648),"",IF(AND(Encodage!A9648&gt;=$G$2,Encodage!A9648&lt;=$H$2),Encodage!B9648,"")))</f>
        <v/>
      </c>
      <c r="B9648" s="62" t="str">
        <f>IF(A9648="","",IF(COUNTIF($A$2:B9647,Encodage!B9648)&gt;0,"",IF(AND(Encodage!B9648&gt;=$G$2,Encodage!A9648&lt;=$H$2),Encodage!C9648,"")))</f>
        <v/>
      </c>
      <c r="C9648" s="62"/>
      <c r="D9648" s="61"/>
      <c r="E9648" s="61"/>
      <c r="F9648" s="61"/>
      <c r="G9648" s="61"/>
      <c r="H9648" s="61"/>
      <c r="I9648" s="61"/>
      <c r="J9648" s="61"/>
      <c r="K9648" s="61"/>
    </row>
    <row r="9649" spans="1:11">
      <c r="A9649" s="62" t="str">
        <f>IF(Encodage!A9649="","",IF(COUNTIF($A$2:A9648,Encodage!A9649),"",IF(AND(Encodage!A9649&gt;=$G$2,Encodage!A9649&lt;=$H$2),Encodage!B9649,"")))</f>
        <v/>
      </c>
      <c r="B9649" s="62" t="str">
        <f>IF(A9649="","",IF(COUNTIF($A$2:B9648,Encodage!B9649)&gt;0,"",IF(AND(Encodage!B9649&gt;=$G$2,Encodage!A9649&lt;=$H$2),Encodage!C9649,"")))</f>
        <v/>
      </c>
      <c r="C9649" s="62"/>
      <c r="D9649" s="61"/>
      <c r="E9649" s="61"/>
      <c r="F9649" s="61"/>
      <c r="G9649" s="61"/>
      <c r="H9649" s="61"/>
      <c r="I9649" s="61"/>
      <c r="J9649" s="61"/>
      <c r="K9649" s="61"/>
    </row>
    <row r="9650" spans="1:11">
      <c r="A9650" s="62" t="str">
        <f>IF(Encodage!A9650="","",IF(COUNTIF($A$2:A9649,Encodage!A9650),"",IF(AND(Encodage!A9650&gt;=$G$2,Encodage!A9650&lt;=$H$2),Encodage!B9650,"")))</f>
        <v/>
      </c>
      <c r="B9650" s="62" t="str">
        <f>IF(A9650="","",IF(COUNTIF($A$2:B9649,Encodage!B9650)&gt;0,"",IF(AND(Encodage!B9650&gt;=$G$2,Encodage!A9650&lt;=$H$2),Encodage!C9650,"")))</f>
        <v/>
      </c>
      <c r="C9650" s="62"/>
      <c r="D9650" s="61"/>
      <c r="E9650" s="61"/>
      <c r="F9650" s="61"/>
      <c r="G9650" s="61"/>
      <c r="H9650" s="61"/>
      <c r="I9650" s="61"/>
      <c r="J9650" s="61"/>
      <c r="K9650" s="61"/>
    </row>
    <row r="9651" spans="1:11">
      <c r="A9651" s="62" t="str">
        <f>IF(Encodage!A9651="","",IF(COUNTIF($A$2:A9650,Encodage!A9651),"",IF(AND(Encodage!A9651&gt;=$G$2,Encodage!A9651&lt;=$H$2),Encodage!B9651,"")))</f>
        <v/>
      </c>
      <c r="B9651" s="62" t="str">
        <f>IF(A9651="","",IF(COUNTIF($A$2:B9650,Encodage!B9651)&gt;0,"",IF(AND(Encodage!B9651&gt;=$G$2,Encodage!A9651&lt;=$H$2),Encodage!C9651,"")))</f>
        <v/>
      </c>
      <c r="C9651" s="62"/>
      <c r="D9651" s="61"/>
      <c r="E9651" s="61"/>
      <c r="F9651" s="61"/>
      <c r="G9651" s="61"/>
      <c r="H9651" s="61"/>
      <c r="I9651" s="61"/>
      <c r="J9651" s="61"/>
      <c r="K9651" s="61"/>
    </row>
    <row r="9652" spans="1:11">
      <c r="A9652" s="62" t="str">
        <f>IF(Encodage!A9652="","",IF(COUNTIF($A$2:A9651,Encodage!A9652),"",IF(AND(Encodage!A9652&gt;=$G$2,Encodage!A9652&lt;=$H$2),Encodage!B9652,"")))</f>
        <v/>
      </c>
      <c r="B9652" s="62" t="str">
        <f>IF(A9652="","",IF(COUNTIF($A$2:B9651,Encodage!B9652)&gt;0,"",IF(AND(Encodage!B9652&gt;=$G$2,Encodage!A9652&lt;=$H$2),Encodage!C9652,"")))</f>
        <v/>
      </c>
      <c r="C9652" s="62"/>
      <c r="D9652" s="61"/>
      <c r="E9652" s="61"/>
      <c r="F9652" s="61"/>
      <c r="G9652" s="61"/>
      <c r="H9652" s="61"/>
      <c r="I9652" s="61"/>
      <c r="J9652" s="61"/>
      <c r="K9652" s="61"/>
    </row>
    <row r="9653" spans="1:11">
      <c r="A9653" s="62" t="str">
        <f>IF(Encodage!A9653="","",IF(COUNTIF($A$2:A9652,Encodage!A9653),"",IF(AND(Encodage!A9653&gt;=$G$2,Encodage!A9653&lt;=$H$2),Encodage!B9653,"")))</f>
        <v/>
      </c>
      <c r="B9653" s="62" t="str">
        <f>IF(A9653="","",IF(COUNTIF($A$2:B9652,Encodage!B9653)&gt;0,"",IF(AND(Encodage!B9653&gt;=$G$2,Encodage!A9653&lt;=$H$2),Encodage!C9653,"")))</f>
        <v/>
      </c>
      <c r="C9653" s="62"/>
      <c r="D9653" s="61"/>
      <c r="E9653" s="61"/>
      <c r="F9653" s="61"/>
      <c r="G9653" s="61"/>
      <c r="H9653" s="61"/>
      <c r="I9653" s="61"/>
      <c r="J9653" s="61"/>
      <c r="K9653" s="61"/>
    </row>
    <row r="9654" spans="1:11">
      <c r="A9654" s="62" t="str">
        <f>IF(Encodage!A9654="","",IF(COUNTIF($A$2:A9653,Encodage!A9654),"",IF(AND(Encodage!A9654&gt;=$G$2,Encodage!A9654&lt;=$H$2),Encodage!B9654,"")))</f>
        <v/>
      </c>
      <c r="B9654" s="62" t="str">
        <f>IF(A9654="","",IF(COUNTIF($A$2:B9653,Encodage!B9654)&gt;0,"",IF(AND(Encodage!B9654&gt;=$G$2,Encodage!A9654&lt;=$H$2),Encodage!C9654,"")))</f>
        <v/>
      </c>
      <c r="C9654" s="62"/>
      <c r="D9654" s="61"/>
      <c r="E9654" s="61"/>
      <c r="F9654" s="61"/>
      <c r="G9654" s="61"/>
      <c r="H9654" s="61"/>
      <c r="I9654" s="61"/>
      <c r="J9654" s="61"/>
      <c r="K9654" s="61"/>
    </row>
    <row r="9655" spans="1:11">
      <c r="A9655" s="62" t="str">
        <f>IF(Encodage!A9655="","",IF(COUNTIF($A$2:A9654,Encodage!A9655),"",IF(AND(Encodage!A9655&gt;=$G$2,Encodage!A9655&lt;=$H$2),Encodage!B9655,"")))</f>
        <v/>
      </c>
      <c r="B9655" s="62" t="str">
        <f>IF(A9655="","",IF(COUNTIF($A$2:B9654,Encodage!B9655)&gt;0,"",IF(AND(Encodage!B9655&gt;=$G$2,Encodage!A9655&lt;=$H$2),Encodage!C9655,"")))</f>
        <v/>
      </c>
      <c r="C9655" s="62"/>
      <c r="D9655" s="61"/>
      <c r="E9655" s="61"/>
      <c r="F9655" s="61"/>
      <c r="G9655" s="61"/>
      <c r="H9655" s="61"/>
      <c r="I9655" s="61"/>
      <c r="J9655" s="61"/>
      <c r="K9655" s="61"/>
    </row>
    <row r="9656" spans="1:11">
      <c r="A9656" s="62" t="str">
        <f>IF(Encodage!A9656="","",IF(COUNTIF($A$2:A9655,Encodage!A9656),"",IF(AND(Encodage!A9656&gt;=$G$2,Encodage!A9656&lt;=$H$2),Encodage!B9656,"")))</f>
        <v/>
      </c>
      <c r="B9656" s="62" t="str">
        <f>IF(A9656="","",IF(COUNTIF($A$2:B9655,Encodage!B9656)&gt;0,"",IF(AND(Encodage!B9656&gt;=$G$2,Encodage!A9656&lt;=$H$2),Encodage!C9656,"")))</f>
        <v/>
      </c>
      <c r="C9656" s="62"/>
      <c r="D9656" s="61"/>
      <c r="E9656" s="61"/>
      <c r="F9656" s="61"/>
      <c r="G9656" s="61"/>
      <c r="H9656" s="61"/>
      <c r="I9656" s="61"/>
      <c r="J9656" s="61"/>
      <c r="K9656" s="61"/>
    </row>
    <row r="9657" spans="1:11">
      <c r="A9657" s="62" t="str">
        <f>IF(Encodage!A9657="","",IF(COUNTIF($A$2:A9656,Encodage!A9657),"",IF(AND(Encodage!A9657&gt;=$G$2,Encodage!A9657&lt;=$H$2),Encodage!B9657,"")))</f>
        <v/>
      </c>
      <c r="B9657" s="62" t="str">
        <f>IF(A9657="","",IF(COUNTIF($A$2:B9656,Encodage!B9657)&gt;0,"",IF(AND(Encodage!B9657&gt;=$G$2,Encodage!A9657&lt;=$H$2),Encodage!C9657,"")))</f>
        <v/>
      </c>
      <c r="C9657" s="62"/>
      <c r="D9657" s="61"/>
      <c r="E9657" s="61"/>
      <c r="F9657" s="61"/>
      <c r="G9657" s="61"/>
      <c r="H9657" s="61"/>
      <c r="I9657" s="61"/>
      <c r="J9657" s="61"/>
      <c r="K9657" s="61"/>
    </row>
    <row r="9658" spans="1:11">
      <c r="A9658" s="62" t="str">
        <f>IF(Encodage!A9658="","",IF(COUNTIF($A$2:A9657,Encodage!A9658),"",IF(AND(Encodage!A9658&gt;=$G$2,Encodage!A9658&lt;=$H$2),Encodage!B9658,"")))</f>
        <v/>
      </c>
      <c r="B9658" s="62" t="str">
        <f>IF(A9658="","",IF(COUNTIF($A$2:B9657,Encodage!B9658)&gt;0,"",IF(AND(Encodage!B9658&gt;=$G$2,Encodage!A9658&lt;=$H$2),Encodage!C9658,"")))</f>
        <v/>
      </c>
      <c r="C9658" s="62"/>
      <c r="D9658" s="61"/>
      <c r="E9658" s="61"/>
      <c r="F9658" s="61"/>
      <c r="G9658" s="61"/>
      <c r="H9658" s="61"/>
      <c r="I9658" s="61"/>
      <c r="J9658" s="61"/>
      <c r="K9658" s="61"/>
    </row>
    <row r="9659" spans="1:11">
      <c r="A9659" s="62" t="str">
        <f>IF(Encodage!A9659="","",IF(COUNTIF($A$2:A9658,Encodage!A9659),"",IF(AND(Encodage!A9659&gt;=$G$2,Encodage!A9659&lt;=$H$2),Encodage!B9659,"")))</f>
        <v/>
      </c>
      <c r="B9659" s="62" t="str">
        <f>IF(A9659="","",IF(COUNTIF($A$2:B9658,Encodage!B9659)&gt;0,"",IF(AND(Encodage!B9659&gt;=$G$2,Encodage!A9659&lt;=$H$2),Encodage!C9659,"")))</f>
        <v/>
      </c>
      <c r="C9659" s="62"/>
      <c r="D9659" s="61"/>
      <c r="E9659" s="61"/>
      <c r="F9659" s="61"/>
      <c r="G9659" s="61"/>
      <c r="H9659" s="61"/>
      <c r="I9659" s="61"/>
      <c r="J9659" s="61"/>
      <c r="K9659" s="61"/>
    </row>
    <row r="9660" spans="1:11">
      <c r="A9660" s="62" t="str">
        <f>IF(Encodage!A9660="","",IF(COUNTIF($A$2:A9659,Encodage!A9660),"",IF(AND(Encodage!A9660&gt;=$G$2,Encodage!A9660&lt;=$H$2),Encodage!B9660,"")))</f>
        <v/>
      </c>
      <c r="B9660" s="62" t="str">
        <f>IF(A9660="","",IF(COUNTIF($A$2:B9659,Encodage!B9660)&gt;0,"",IF(AND(Encodage!B9660&gt;=$G$2,Encodage!A9660&lt;=$H$2),Encodage!C9660,"")))</f>
        <v/>
      </c>
      <c r="C9660" s="62"/>
      <c r="D9660" s="61"/>
      <c r="E9660" s="61"/>
      <c r="F9660" s="61"/>
      <c r="G9660" s="61"/>
      <c r="H9660" s="61"/>
      <c r="I9660" s="61"/>
      <c r="J9660" s="61"/>
      <c r="K9660" s="61"/>
    </row>
    <row r="9661" spans="1:11">
      <c r="A9661" s="62" t="str">
        <f>IF(Encodage!A9661="","",IF(COUNTIF($A$2:A9660,Encodage!A9661),"",IF(AND(Encodage!A9661&gt;=$G$2,Encodage!A9661&lt;=$H$2),Encodage!B9661,"")))</f>
        <v/>
      </c>
      <c r="B9661" s="62" t="str">
        <f>IF(A9661="","",IF(COUNTIF($A$2:B9660,Encodage!B9661)&gt;0,"",IF(AND(Encodage!B9661&gt;=$G$2,Encodage!A9661&lt;=$H$2),Encodage!C9661,"")))</f>
        <v/>
      </c>
      <c r="C9661" s="62"/>
      <c r="D9661" s="61"/>
      <c r="E9661" s="61"/>
      <c r="F9661" s="61"/>
      <c r="G9661" s="61"/>
      <c r="H9661" s="61"/>
      <c r="I9661" s="61"/>
      <c r="J9661" s="61"/>
      <c r="K9661" s="61"/>
    </row>
    <row r="9662" spans="1:11">
      <c r="A9662" s="62" t="str">
        <f>IF(Encodage!A9662="","",IF(COUNTIF($A$2:A9661,Encodage!A9662),"",IF(AND(Encodage!A9662&gt;=$G$2,Encodage!A9662&lt;=$H$2),Encodage!B9662,"")))</f>
        <v/>
      </c>
      <c r="B9662" s="62" t="str">
        <f>IF(A9662="","",IF(COUNTIF($A$2:B9661,Encodage!B9662)&gt;0,"",IF(AND(Encodage!B9662&gt;=$G$2,Encodage!A9662&lt;=$H$2),Encodage!C9662,"")))</f>
        <v/>
      </c>
      <c r="C9662" s="62"/>
      <c r="D9662" s="61"/>
      <c r="E9662" s="61"/>
      <c r="F9662" s="61"/>
      <c r="G9662" s="61"/>
      <c r="H9662" s="61"/>
      <c r="I9662" s="61"/>
      <c r="J9662" s="61"/>
      <c r="K9662" s="61"/>
    </row>
    <row r="9663" spans="1:11">
      <c r="A9663" s="62" t="str">
        <f>IF(Encodage!A9663="","",IF(COUNTIF($A$2:A9662,Encodage!A9663),"",IF(AND(Encodage!A9663&gt;=$G$2,Encodage!A9663&lt;=$H$2),Encodage!B9663,"")))</f>
        <v/>
      </c>
      <c r="B9663" s="62" t="str">
        <f>IF(A9663="","",IF(COUNTIF($A$2:B9662,Encodage!B9663)&gt;0,"",IF(AND(Encodage!B9663&gt;=$G$2,Encodage!A9663&lt;=$H$2),Encodage!C9663,"")))</f>
        <v/>
      </c>
      <c r="C9663" s="62"/>
      <c r="D9663" s="61"/>
      <c r="E9663" s="61"/>
      <c r="F9663" s="61"/>
      <c r="G9663" s="61"/>
      <c r="H9663" s="61"/>
      <c r="I9663" s="61"/>
      <c r="J9663" s="61"/>
      <c r="K9663" s="61"/>
    </row>
    <row r="9664" spans="1:11">
      <c r="A9664" s="62" t="str">
        <f>IF(Encodage!A9664="","",IF(COUNTIF($A$2:A9663,Encodage!A9664),"",IF(AND(Encodage!A9664&gt;=$G$2,Encodage!A9664&lt;=$H$2),Encodage!B9664,"")))</f>
        <v/>
      </c>
      <c r="B9664" s="62" t="str">
        <f>IF(A9664="","",IF(COUNTIF($A$2:B9663,Encodage!B9664)&gt;0,"",IF(AND(Encodage!B9664&gt;=$G$2,Encodage!A9664&lt;=$H$2),Encodage!C9664,"")))</f>
        <v/>
      </c>
      <c r="C9664" s="62"/>
      <c r="D9664" s="61"/>
      <c r="E9664" s="61"/>
      <c r="F9664" s="61"/>
      <c r="G9664" s="61"/>
      <c r="H9664" s="61"/>
      <c r="I9664" s="61"/>
      <c r="J9664" s="61"/>
      <c r="K9664" s="61"/>
    </row>
    <row r="9665" spans="1:11">
      <c r="A9665" s="62" t="str">
        <f>IF(Encodage!A9665="","",IF(COUNTIF($A$2:A9664,Encodage!A9665),"",IF(AND(Encodage!A9665&gt;=$G$2,Encodage!A9665&lt;=$H$2),Encodage!B9665,"")))</f>
        <v/>
      </c>
      <c r="B9665" s="62" t="str">
        <f>IF(A9665="","",IF(COUNTIF($A$2:B9664,Encodage!B9665)&gt;0,"",IF(AND(Encodage!B9665&gt;=$G$2,Encodage!A9665&lt;=$H$2),Encodage!C9665,"")))</f>
        <v/>
      </c>
      <c r="C9665" s="62"/>
      <c r="D9665" s="61"/>
      <c r="E9665" s="61"/>
      <c r="F9665" s="61"/>
      <c r="G9665" s="61"/>
      <c r="H9665" s="61"/>
      <c r="I9665" s="61"/>
      <c r="J9665" s="61"/>
      <c r="K9665" s="61"/>
    </row>
    <row r="9666" spans="1:11">
      <c r="A9666" s="62" t="str">
        <f>IF(Encodage!A9666="","",IF(COUNTIF($A$2:A9665,Encodage!A9666),"",IF(AND(Encodage!A9666&gt;=$G$2,Encodage!A9666&lt;=$H$2),Encodage!B9666,"")))</f>
        <v/>
      </c>
      <c r="B9666" s="62" t="str">
        <f>IF(A9666="","",IF(COUNTIF($A$2:B9665,Encodage!B9666)&gt;0,"",IF(AND(Encodage!B9666&gt;=$G$2,Encodage!A9666&lt;=$H$2),Encodage!C9666,"")))</f>
        <v/>
      </c>
      <c r="C9666" s="62"/>
      <c r="D9666" s="61"/>
      <c r="E9666" s="61"/>
      <c r="F9666" s="61"/>
      <c r="G9666" s="61"/>
      <c r="H9666" s="61"/>
      <c r="I9666" s="61"/>
      <c r="J9666" s="61"/>
      <c r="K9666" s="61"/>
    </row>
    <row r="9667" spans="1:11">
      <c r="A9667" s="62" t="str">
        <f>IF(Encodage!A9667="","",IF(COUNTIF($A$2:A9666,Encodage!A9667),"",IF(AND(Encodage!A9667&gt;=$G$2,Encodage!A9667&lt;=$H$2),Encodage!B9667,"")))</f>
        <v/>
      </c>
      <c r="B9667" s="62" t="str">
        <f>IF(A9667="","",IF(COUNTIF($A$2:B9666,Encodage!B9667)&gt;0,"",IF(AND(Encodage!B9667&gt;=$G$2,Encodage!A9667&lt;=$H$2),Encodage!C9667,"")))</f>
        <v/>
      </c>
      <c r="C9667" s="62"/>
      <c r="D9667" s="61"/>
      <c r="E9667" s="61"/>
      <c r="F9667" s="61"/>
      <c r="G9667" s="61"/>
      <c r="H9667" s="61"/>
      <c r="I9667" s="61"/>
      <c r="J9667" s="61"/>
      <c r="K9667" s="61"/>
    </row>
    <row r="9668" spans="1:11">
      <c r="A9668" s="62" t="str">
        <f>IF(Encodage!A9668="","",IF(COUNTIF($A$2:A9667,Encodage!A9668),"",IF(AND(Encodage!A9668&gt;=$G$2,Encodage!A9668&lt;=$H$2),Encodage!B9668,"")))</f>
        <v/>
      </c>
      <c r="B9668" s="62" t="str">
        <f>IF(A9668="","",IF(COUNTIF($A$2:B9667,Encodage!B9668)&gt;0,"",IF(AND(Encodage!B9668&gt;=$G$2,Encodage!A9668&lt;=$H$2),Encodage!C9668,"")))</f>
        <v/>
      </c>
      <c r="C9668" s="62"/>
      <c r="D9668" s="61"/>
      <c r="E9668" s="61"/>
      <c r="F9668" s="61"/>
      <c r="G9668" s="61"/>
      <c r="H9668" s="61"/>
      <c r="I9668" s="61"/>
      <c r="J9668" s="61"/>
      <c r="K9668" s="61"/>
    </row>
    <row r="9669" spans="1:11">
      <c r="A9669" s="62" t="str">
        <f>IF(Encodage!A9669="","",IF(COUNTIF($A$2:A9668,Encodage!A9669),"",IF(AND(Encodage!A9669&gt;=$G$2,Encodage!A9669&lt;=$H$2),Encodage!B9669,"")))</f>
        <v/>
      </c>
      <c r="B9669" s="62" t="str">
        <f>IF(A9669="","",IF(COUNTIF($A$2:B9668,Encodage!B9669)&gt;0,"",IF(AND(Encodage!B9669&gt;=$G$2,Encodage!A9669&lt;=$H$2),Encodage!C9669,"")))</f>
        <v/>
      </c>
      <c r="C9669" s="62"/>
      <c r="D9669" s="61"/>
      <c r="E9669" s="61"/>
      <c r="F9669" s="61"/>
      <c r="G9669" s="61"/>
      <c r="H9669" s="61"/>
      <c r="I9669" s="61"/>
      <c r="J9669" s="61"/>
      <c r="K9669" s="61"/>
    </row>
    <row r="9670" spans="1:11">
      <c r="A9670" s="62" t="str">
        <f>IF(Encodage!A9670="","",IF(COUNTIF($A$2:A9669,Encodage!A9670),"",IF(AND(Encodage!A9670&gt;=$G$2,Encodage!A9670&lt;=$H$2),Encodage!B9670,"")))</f>
        <v/>
      </c>
      <c r="B9670" s="62" t="str">
        <f>IF(A9670="","",IF(COUNTIF($A$2:B9669,Encodage!B9670)&gt;0,"",IF(AND(Encodage!B9670&gt;=$G$2,Encodage!A9670&lt;=$H$2),Encodage!C9670,"")))</f>
        <v/>
      </c>
      <c r="C9670" s="62"/>
      <c r="D9670" s="61"/>
      <c r="E9670" s="61"/>
      <c r="F9670" s="61"/>
      <c r="G9670" s="61"/>
      <c r="H9670" s="61"/>
      <c r="I9670" s="61"/>
      <c r="J9670" s="61"/>
      <c r="K9670" s="61"/>
    </row>
    <row r="9671" spans="1:11">
      <c r="A9671" s="62" t="str">
        <f>IF(Encodage!A9671="","",IF(COUNTIF($A$2:A9670,Encodage!A9671),"",IF(AND(Encodage!A9671&gt;=$G$2,Encodage!A9671&lt;=$H$2),Encodage!B9671,"")))</f>
        <v/>
      </c>
      <c r="B9671" s="62" t="str">
        <f>IF(A9671="","",IF(COUNTIF($A$2:B9670,Encodage!B9671)&gt;0,"",IF(AND(Encodage!B9671&gt;=$G$2,Encodage!A9671&lt;=$H$2),Encodage!C9671,"")))</f>
        <v/>
      </c>
      <c r="C9671" s="62"/>
      <c r="D9671" s="61"/>
      <c r="E9671" s="61"/>
      <c r="F9671" s="61"/>
      <c r="G9671" s="61"/>
      <c r="H9671" s="61"/>
      <c r="I9671" s="61"/>
      <c r="J9671" s="61"/>
      <c r="K9671" s="61"/>
    </row>
    <row r="9672" spans="1:11">
      <c r="A9672" s="62" t="str">
        <f>IF(Encodage!A9672="","",IF(COUNTIF($A$2:A9671,Encodage!A9672),"",IF(AND(Encodage!A9672&gt;=$G$2,Encodage!A9672&lt;=$H$2),Encodage!B9672,"")))</f>
        <v/>
      </c>
      <c r="B9672" s="62" t="str">
        <f>IF(A9672="","",IF(COUNTIF($A$2:B9671,Encodage!B9672)&gt;0,"",IF(AND(Encodage!B9672&gt;=$G$2,Encodage!A9672&lt;=$H$2),Encodage!C9672,"")))</f>
        <v/>
      </c>
      <c r="C9672" s="62"/>
      <c r="D9672" s="61"/>
      <c r="E9672" s="61"/>
      <c r="F9672" s="61"/>
      <c r="G9672" s="61"/>
      <c r="H9672" s="61"/>
      <c r="I9672" s="61"/>
      <c r="J9672" s="61"/>
      <c r="K9672" s="61"/>
    </row>
    <row r="9673" spans="1:11">
      <c r="A9673" s="62" t="str">
        <f>IF(Encodage!A9673="","",IF(COUNTIF($A$2:A9672,Encodage!A9673),"",IF(AND(Encodage!A9673&gt;=$G$2,Encodage!A9673&lt;=$H$2),Encodage!B9673,"")))</f>
        <v/>
      </c>
      <c r="B9673" s="62" t="str">
        <f>IF(A9673="","",IF(COUNTIF($A$2:B9672,Encodage!B9673)&gt;0,"",IF(AND(Encodage!B9673&gt;=$G$2,Encodage!A9673&lt;=$H$2),Encodage!C9673,"")))</f>
        <v/>
      </c>
      <c r="C9673" s="62"/>
      <c r="D9673" s="61"/>
      <c r="E9673" s="61"/>
      <c r="F9673" s="61"/>
      <c r="G9673" s="61"/>
      <c r="H9673" s="61"/>
      <c r="I9673" s="61"/>
      <c r="J9673" s="61"/>
      <c r="K9673" s="61"/>
    </row>
    <row r="9674" spans="1:11">
      <c r="A9674" s="62" t="str">
        <f>IF(Encodage!A9674="","",IF(COUNTIF($A$2:A9673,Encodage!A9674),"",IF(AND(Encodage!A9674&gt;=$G$2,Encodage!A9674&lt;=$H$2),Encodage!B9674,"")))</f>
        <v/>
      </c>
      <c r="B9674" s="62" t="str">
        <f>IF(A9674="","",IF(COUNTIF($A$2:B9673,Encodage!B9674)&gt;0,"",IF(AND(Encodage!B9674&gt;=$G$2,Encodage!A9674&lt;=$H$2),Encodage!C9674,"")))</f>
        <v/>
      </c>
      <c r="C9674" s="62"/>
      <c r="D9674" s="61"/>
      <c r="E9674" s="61"/>
      <c r="F9674" s="61"/>
      <c r="G9674" s="61"/>
      <c r="H9674" s="61"/>
      <c r="I9674" s="61"/>
      <c r="J9674" s="61"/>
      <c r="K9674" s="61"/>
    </row>
    <row r="9675" spans="1:11">
      <c r="A9675" s="62" t="str">
        <f>IF(Encodage!A9675="","",IF(COUNTIF($A$2:A9674,Encodage!A9675),"",IF(AND(Encodage!A9675&gt;=$G$2,Encodage!A9675&lt;=$H$2),Encodage!B9675,"")))</f>
        <v/>
      </c>
      <c r="B9675" s="62" t="str">
        <f>IF(A9675="","",IF(COUNTIF($A$2:B9674,Encodage!B9675)&gt;0,"",IF(AND(Encodage!B9675&gt;=$G$2,Encodage!A9675&lt;=$H$2),Encodage!C9675,"")))</f>
        <v/>
      </c>
      <c r="C9675" s="62"/>
      <c r="D9675" s="61"/>
      <c r="E9675" s="61"/>
      <c r="F9675" s="61"/>
      <c r="G9675" s="61"/>
      <c r="H9675" s="61"/>
      <c r="I9675" s="61"/>
      <c r="J9675" s="61"/>
      <c r="K9675" s="61"/>
    </row>
    <row r="9676" spans="1:11">
      <c r="A9676" s="62" t="str">
        <f>IF(Encodage!A9676="","",IF(COUNTIF($A$2:A9675,Encodage!A9676),"",IF(AND(Encodage!A9676&gt;=$G$2,Encodage!A9676&lt;=$H$2),Encodage!B9676,"")))</f>
        <v/>
      </c>
      <c r="B9676" s="62" t="str">
        <f>IF(A9676="","",IF(COUNTIF($A$2:B9675,Encodage!B9676)&gt;0,"",IF(AND(Encodage!B9676&gt;=$G$2,Encodage!A9676&lt;=$H$2),Encodage!C9676,"")))</f>
        <v/>
      </c>
      <c r="C9676" s="62"/>
      <c r="D9676" s="61"/>
      <c r="E9676" s="61"/>
      <c r="F9676" s="61"/>
      <c r="G9676" s="61"/>
      <c r="H9676" s="61"/>
      <c r="I9676" s="61"/>
      <c r="J9676" s="61"/>
      <c r="K9676" s="61"/>
    </row>
    <row r="9677" spans="1:11">
      <c r="A9677" s="62" t="str">
        <f>IF(Encodage!A9677="","",IF(COUNTIF($A$2:A9676,Encodage!A9677),"",IF(AND(Encodage!A9677&gt;=$G$2,Encodage!A9677&lt;=$H$2),Encodage!B9677,"")))</f>
        <v/>
      </c>
      <c r="B9677" s="62" t="str">
        <f>IF(A9677="","",IF(COUNTIF($A$2:B9676,Encodage!B9677)&gt;0,"",IF(AND(Encodage!B9677&gt;=$G$2,Encodage!A9677&lt;=$H$2),Encodage!C9677,"")))</f>
        <v/>
      </c>
      <c r="C9677" s="62"/>
      <c r="D9677" s="61"/>
      <c r="E9677" s="61"/>
      <c r="F9677" s="61"/>
      <c r="G9677" s="61"/>
      <c r="H9677" s="61"/>
      <c r="I9677" s="61"/>
      <c r="J9677" s="61"/>
      <c r="K9677" s="61"/>
    </row>
    <row r="9678" spans="1:11">
      <c r="A9678" s="62" t="str">
        <f>IF(Encodage!A9678="","",IF(COUNTIF($A$2:A9677,Encodage!A9678),"",IF(AND(Encodage!A9678&gt;=$G$2,Encodage!A9678&lt;=$H$2),Encodage!B9678,"")))</f>
        <v/>
      </c>
      <c r="B9678" s="62" t="str">
        <f>IF(A9678="","",IF(COUNTIF($A$2:B9677,Encodage!B9678)&gt;0,"",IF(AND(Encodage!B9678&gt;=$G$2,Encodage!A9678&lt;=$H$2),Encodage!C9678,"")))</f>
        <v/>
      </c>
      <c r="C9678" s="62"/>
      <c r="D9678" s="61"/>
      <c r="E9678" s="61"/>
      <c r="F9678" s="61"/>
      <c r="G9678" s="61"/>
      <c r="H9678" s="61"/>
      <c r="I9678" s="61"/>
      <c r="J9678" s="61"/>
      <c r="K9678" s="61"/>
    </row>
    <row r="9679" spans="1:11">
      <c r="A9679" s="62" t="str">
        <f>IF(Encodage!A9679="","",IF(COUNTIF($A$2:A9678,Encodage!A9679),"",IF(AND(Encodage!A9679&gt;=$G$2,Encodage!A9679&lt;=$H$2),Encodage!B9679,"")))</f>
        <v/>
      </c>
      <c r="B9679" s="62" t="str">
        <f>IF(A9679="","",IF(COUNTIF($A$2:B9678,Encodage!B9679)&gt;0,"",IF(AND(Encodage!B9679&gt;=$G$2,Encodage!A9679&lt;=$H$2),Encodage!C9679,"")))</f>
        <v/>
      </c>
      <c r="C9679" s="62"/>
      <c r="D9679" s="61"/>
      <c r="E9679" s="61"/>
      <c r="F9679" s="61"/>
      <c r="G9679" s="61"/>
      <c r="H9679" s="61"/>
      <c r="I9679" s="61"/>
      <c r="J9679" s="61"/>
      <c r="K9679" s="61"/>
    </row>
    <row r="9680" spans="1:11">
      <c r="A9680" s="62" t="str">
        <f>IF(Encodage!A9680="","",IF(COUNTIF($A$2:A9679,Encodage!A9680),"",IF(AND(Encodage!A9680&gt;=$G$2,Encodage!A9680&lt;=$H$2),Encodage!B9680,"")))</f>
        <v/>
      </c>
      <c r="B9680" s="62" t="str">
        <f>IF(A9680="","",IF(COUNTIF($A$2:B9679,Encodage!B9680)&gt;0,"",IF(AND(Encodage!B9680&gt;=$G$2,Encodage!A9680&lt;=$H$2),Encodage!C9680,"")))</f>
        <v/>
      </c>
      <c r="C9680" s="62"/>
      <c r="D9680" s="61"/>
      <c r="E9680" s="61"/>
      <c r="F9680" s="61"/>
      <c r="G9680" s="61"/>
      <c r="H9680" s="61"/>
      <c r="I9680" s="61"/>
      <c r="J9680" s="61"/>
      <c r="K9680" s="61"/>
    </row>
    <row r="9681" spans="1:11">
      <c r="A9681" s="62" t="str">
        <f>IF(Encodage!A9681="","",IF(COUNTIF($A$2:A9680,Encodage!A9681),"",IF(AND(Encodage!A9681&gt;=$G$2,Encodage!A9681&lt;=$H$2),Encodage!B9681,"")))</f>
        <v/>
      </c>
      <c r="B9681" s="62" t="str">
        <f>IF(A9681="","",IF(COUNTIF($A$2:B9680,Encodage!B9681)&gt;0,"",IF(AND(Encodage!B9681&gt;=$G$2,Encodage!A9681&lt;=$H$2),Encodage!C9681,"")))</f>
        <v/>
      </c>
      <c r="C9681" s="62"/>
      <c r="D9681" s="61"/>
      <c r="E9681" s="61"/>
      <c r="F9681" s="61"/>
      <c r="G9681" s="61"/>
      <c r="H9681" s="61"/>
      <c r="I9681" s="61"/>
      <c r="J9681" s="61"/>
      <c r="K9681" s="61"/>
    </row>
    <row r="9682" spans="1:11">
      <c r="A9682" s="62" t="str">
        <f>IF(Encodage!A9682="","",IF(COUNTIF($A$2:A9681,Encodage!A9682),"",IF(AND(Encodage!A9682&gt;=$G$2,Encodage!A9682&lt;=$H$2),Encodage!B9682,"")))</f>
        <v/>
      </c>
      <c r="B9682" s="62" t="str">
        <f>IF(A9682="","",IF(COUNTIF($A$2:B9681,Encodage!B9682)&gt;0,"",IF(AND(Encodage!B9682&gt;=$G$2,Encodage!A9682&lt;=$H$2),Encodage!C9682,"")))</f>
        <v/>
      </c>
      <c r="C9682" s="62"/>
      <c r="D9682" s="61"/>
      <c r="E9682" s="61"/>
      <c r="F9682" s="61"/>
      <c r="G9682" s="61"/>
      <c r="H9682" s="61"/>
      <c r="I9682" s="61"/>
      <c r="J9682" s="61"/>
      <c r="K9682" s="61"/>
    </row>
    <row r="9683" spans="1:11">
      <c r="A9683" s="62" t="str">
        <f>IF(Encodage!A9683="","",IF(COUNTIF($A$2:A9682,Encodage!A9683),"",IF(AND(Encodage!A9683&gt;=$G$2,Encodage!A9683&lt;=$H$2),Encodage!B9683,"")))</f>
        <v/>
      </c>
      <c r="B9683" s="62" t="str">
        <f>IF(A9683="","",IF(COUNTIF($A$2:B9682,Encodage!B9683)&gt;0,"",IF(AND(Encodage!B9683&gt;=$G$2,Encodage!A9683&lt;=$H$2),Encodage!C9683,"")))</f>
        <v/>
      </c>
      <c r="C9683" s="62"/>
      <c r="D9683" s="61"/>
      <c r="E9683" s="61"/>
      <c r="F9683" s="61"/>
      <c r="G9683" s="61"/>
      <c r="H9683" s="61"/>
      <c r="I9683" s="61"/>
      <c r="J9683" s="61"/>
      <c r="K9683" s="61"/>
    </row>
    <row r="9684" spans="1:11">
      <c r="A9684" s="62" t="str">
        <f>IF(Encodage!A9684="","",IF(COUNTIF($A$2:A9683,Encodage!A9684),"",IF(AND(Encodage!A9684&gt;=$G$2,Encodage!A9684&lt;=$H$2),Encodage!B9684,"")))</f>
        <v/>
      </c>
      <c r="B9684" s="62" t="str">
        <f>IF(A9684="","",IF(COUNTIF($A$2:B9683,Encodage!B9684)&gt;0,"",IF(AND(Encodage!B9684&gt;=$G$2,Encodage!A9684&lt;=$H$2),Encodage!C9684,"")))</f>
        <v/>
      </c>
      <c r="C9684" s="62"/>
      <c r="D9684" s="61"/>
      <c r="E9684" s="61"/>
      <c r="F9684" s="61"/>
      <c r="G9684" s="61"/>
      <c r="H9684" s="61"/>
      <c r="I9684" s="61"/>
      <c r="J9684" s="61"/>
      <c r="K9684" s="61"/>
    </row>
    <row r="9685" spans="1:11">
      <c r="A9685" s="62" t="str">
        <f>IF(Encodage!A9685="","",IF(COUNTIF($A$2:A9684,Encodage!A9685),"",IF(AND(Encodage!A9685&gt;=$G$2,Encodage!A9685&lt;=$H$2),Encodage!B9685,"")))</f>
        <v/>
      </c>
      <c r="B9685" s="62" t="str">
        <f>IF(A9685="","",IF(COUNTIF($A$2:B9684,Encodage!B9685)&gt;0,"",IF(AND(Encodage!B9685&gt;=$G$2,Encodage!A9685&lt;=$H$2),Encodage!C9685,"")))</f>
        <v/>
      </c>
      <c r="C9685" s="62"/>
      <c r="D9685" s="61"/>
      <c r="E9685" s="61"/>
      <c r="F9685" s="61"/>
      <c r="G9685" s="61"/>
      <c r="H9685" s="61"/>
      <c r="I9685" s="61"/>
      <c r="J9685" s="61"/>
      <c r="K9685" s="61"/>
    </row>
    <row r="9686" spans="1:11">
      <c r="A9686" s="62" t="str">
        <f>IF(Encodage!A9686="","",IF(COUNTIF($A$2:A9685,Encodage!A9686),"",IF(AND(Encodage!A9686&gt;=$G$2,Encodage!A9686&lt;=$H$2),Encodage!B9686,"")))</f>
        <v/>
      </c>
      <c r="B9686" s="62" t="str">
        <f>IF(A9686="","",IF(COUNTIF($A$2:B9685,Encodage!B9686)&gt;0,"",IF(AND(Encodage!B9686&gt;=$G$2,Encodage!A9686&lt;=$H$2),Encodage!C9686,"")))</f>
        <v/>
      </c>
      <c r="C9686" s="62"/>
      <c r="D9686" s="61"/>
      <c r="E9686" s="61"/>
      <c r="F9686" s="61"/>
      <c r="G9686" s="61"/>
      <c r="H9686" s="61"/>
      <c r="I9686" s="61"/>
      <c r="J9686" s="61"/>
      <c r="K9686" s="61"/>
    </row>
    <row r="9687" spans="1:11">
      <c r="A9687" s="62" t="str">
        <f>IF(Encodage!A9687="","",IF(COUNTIF($A$2:A9686,Encodage!A9687),"",IF(AND(Encodage!A9687&gt;=$G$2,Encodage!A9687&lt;=$H$2),Encodage!B9687,"")))</f>
        <v/>
      </c>
      <c r="B9687" s="62" t="str">
        <f>IF(A9687="","",IF(COUNTIF($A$2:B9686,Encodage!B9687)&gt;0,"",IF(AND(Encodage!B9687&gt;=$G$2,Encodage!A9687&lt;=$H$2),Encodage!C9687,"")))</f>
        <v/>
      </c>
      <c r="C9687" s="62"/>
      <c r="D9687" s="61"/>
      <c r="E9687" s="61"/>
      <c r="F9687" s="61"/>
      <c r="G9687" s="61"/>
      <c r="H9687" s="61"/>
      <c r="I9687" s="61"/>
      <c r="J9687" s="61"/>
      <c r="K9687" s="61"/>
    </row>
    <row r="9688" spans="1:11">
      <c r="A9688" s="62" t="str">
        <f>IF(Encodage!A9688="","",IF(COUNTIF($A$2:A9687,Encodage!A9688),"",IF(AND(Encodage!A9688&gt;=$G$2,Encodage!A9688&lt;=$H$2),Encodage!B9688,"")))</f>
        <v/>
      </c>
      <c r="B9688" s="62" t="str">
        <f>IF(A9688="","",IF(COUNTIF($A$2:B9687,Encodage!B9688)&gt;0,"",IF(AND(Encodage!B9688&gt;=$G$2,Encodage!A9688&lt;=$H$2),Encodage!C9688,"")))</f>
        <v/>
      </c>
      <c r="C9688" s="62"/>
      <c r="D9688" s="61"/>
      <c r="E9688" s="61"/>
      <c r="F9688" s="61"/>
      <c r="G9688" s="61"/>
      <c r="H9688" s="61"/>
      <c r="I9688" s="61"/>
      <c r="J9688" s="61"/>
      <c r="K9688" s="61"/>
    </row>
    <row r="9689" spans="1:11">
      <c r="A9689" s="62" t="str">
        <f>IF(Encodage!A9689="","",IF(COUNTIF($A$2:A9688,Encodage!A9689),"",IF(AND(Encodage!A9689&gt;=$G$2,Encodage!A9689&lt;=$H$2),Encodage!B9689,"")))</f>
        <v/>
      </c>
      <c r="B9689" s="62" t="str">
        <f>IF(A9689="","",IF(COUNTIF($A$2:B9688,Encodage!B9689)&gt;0,"",IF(AND(Encodage!B9689&gt;=$G$2,Encodage!A9689&lt;=$H$2),Encodage!C9689,"")))</f>
        <v/>
      </c>
      <c r="C9689" s="62"/>
      <c r="D9689" s="61"/>
      <c r="E9689" s="61"/>
      <c r="F9689" s="61"/>
      <c r="G9689" s="61"/>
      <c r="H9689" s="61"/>
      <c r="I9689" s="61"/>
      <c r="J9689" s="61"/>
      <c r="K9689" s="61"/>
    </row>
    <row r="9690" spans="1:11">
      <c r="A9690" s="62" t="str">
        <f>IF(Encodage!A9690="","",IF(COUNTIF($A$2:A9689,Encodage!A9690),"",IF(AND(Encodage!A9690&gt;=$G$2,Encodage!A9690&lt;=$H$2),Encodage!B9690,"")))</f>
        <v/>
      </c>
      <c r="B9690" s="62" t="str">
        <f>IF(A9690="","",IF(COUNTIF($A$2:B9689,Encodage!B9690)&gt;0,"",IF(AND(Encodage!B9690&gt;=$G$2,Encodage!A9690&lt;=$H$2),Encodage!C9690,"")))</f>
        <v/>
      </c>
      <c r="C9690" s="62"/>
      <c r="D9690" s="61"/>
      <c r="E9690" s="61"/>
      <c r="F9690" s="61"/>
      <c r="G9690" s="61"/>
      <c r="H9690" s="61"/>
      <c r="I9690" s="61"/>
      <c r="J9690" s="61"/>
      <c r="K9690" s="61"/>
    </row>
    <row r="9691" spans="1:11">
      <c r="A9691" s="62" t="str">
        <f>IF(Encodage!A9691="","",IF(COUNTIF($A$2:A9690,Encodage!A9691),"",IF(AND(Encodage!A9691&gt;=$G$2,Encodage!A9691&lt;=$H$2),Encodage!B9691,"")))</f>
        <v/>
      </c>
      <c r="B9691" s="62" t="str">
        <f>IF(A9691="","",IF(COUNTIF($A$2:B9690,Encodage!B9691)&gt;0,"",IF(AND(Encodage!B9691&gt;=$G$2,Encodage!A9691&lt;=$H$2),Encodage!C9691,"")))</f>
        <v/>
      </c>
      <c r="C9691" s="62"/>
      <c r="D9691" s="61"/>
      <c r="E9691" s="61"/>
      <c r="F9691" s="61"/>
      <c r="G9691" s="61"/>
      <c r="H9691" s="61"/>
      <c r="I9691" s="61"/>
      <c r="J9691" s="61"/>
      <c r="K9691" s="61"/>
    </row>
    <row r="9692" spans="1:11">
      <c r="A9692" s="62" t="str">
        <f>IF(Encodage!A9692="","",IF(COUNTIF($A$2:A9691,Encodage!A9692),"",IF(AND(Encodage!A9692&gt;=$G$2,Encodage!A9692&lt;=$H$2),Encodage!B9692,"")))</f>
        <v/>
      </c>
      <c r="B9692" s="62" t="str">
        <f>IF(A9692="","",IF(COUNTIF($A$2:B9691,Encodage!B9692)&gt;0,"",IF(AND(Encodage!B9692&gt;=$G$2,Encodage!A9692&lt;=$H$2),Encodage!C9692,"")))</f>
        <v/>
      </c>
      <c r="C9692" s="62"/>
      <c r="D9692" s="61"/>
      <c r="E9692" s="61"/>
      <c r="F9692" s="61"/>
      <c r="G9692" s="61"/>
      <c r="H9692" s="61"/>
      <c r="I9692" s="61"/>
      <c r="J9692" s="61"/>
      <c r="K9692" s="61"/>
    </row>
    <row r="9693" spans="1:11">
      <c r="A9693" s="62" t="str">
        <f>IF(Encodage!A9693="","",IF(COUNTIF($A$2:A9692,Encodage!A9693),"",IF(AND(Encodage!A9693&gt;=$G$2,Encodage!A9693&lt;=$H$2),Encodage!B9693,"")))</f>
        <v/>
      </c>
      <c r="B9693" s="62" t="str">
        <f>IF(A9693="","",IF(COUNTIF($A$2:B9692,Encodage!B9693)&gt;0,"",IF(AND(Encodage!B9693&gt;=$G$2,Encodage!A9693&lt;=$H$2),Encodage!C9693,"")))</f>
        <v/>
      </c>
      <c r="C9693" s="62"/>
      <c r="D9693" s="61"/>
      <c r="E9693" s="61"/>
      <c r="F9693" s="61"/>
      <c r="G9693" s="61"/>
      <c r="H9693" s="61"/>
      <c r="I9693" s="61"/>
      <c r="J9693" s="61"/>
      <c r="K9693" s="61"/>
    </row>
    <row r="9694" spans="1:11">
      <c r="A9694" s="62" t="str">
        <f>IF(Encodage!A9694="","",IF(COUNTIF($A$2:A9693,Encodage!A9694),"",IF(AND(Encodage!A9694&gt;=$G$2,Encodage!A9694&lt;=$H$2),Encodage!B9694,"")))</f>
        <v/>
      </c>
      <c r="B9694" s="62" t="str">
        <f>IF(A9694="","",IF(COUNTIF($A$2:B9693,Encodage!B9694)&gt;0,"",IF(AND(Encodage!B9694&gt;=$G$2,Encodage!A9694&lt;=$H$2),Encodage!C9694,"")))</f>
        <v/>
      </c>
      <c r="C9694" s="62"/>
      <c r="D9694" s="61"/>
      <c r="E9694" s="61"/>
      <c r="F9694" s="61"/>
      <c r="G9694" s="61"/>
      <c r="H9694" s="61"/>
      <c r="I9694" s="61"/>
      <c r="J9694" s="61"/>
      <c r="K9694" s="61"/>
    </row>
    <row r="9695" spans="1:11">
      <c r="A9695" s="62" t="str">
        <f>IF(Encodage!A9695="","",IF(COUNTIF($A$2:A9694,Encodage!A9695),"",IF(AND(Encodage!A9695&gt;=$G$2,Encodage!A9695&lt;=$H$2),Encodage!B9695,"")))</f>
        <v/>
      </c>
      <c r="B9695" s="62" t="str">
        <f>IF(A9695="","",IF(COUNTIF($A$2:B9694,Encodage!B9695)&gt;0,"",IF(AND(Encodage!B9695&gt;=$G$2,Encodage!A9695&lt;=$H$2),Encodage!C9695,"")))</f>
        <v/>
      </c>
      <c r="C9695" s="62"/>
      <c r="D9695" s="61"/>
      <c r="E9695" s="61"/>
      <c r="F9695" s="61"/>
      <c r="G9695" s="61"/>
      <c r="H9695" s="61"/>
      <c r="I9695" s="61"/>
      <c r="J9695" s="61"/>
      <c r="K9695" s="61"/>
    </row>
    <row r="9696" spans="1:11">
      <c r="A9696" s="62" t="str">
        <f>IF(Encodage!A9696="","",IF(COUNTIF($A$2:A9695,Encodage!A9696),"",IF(AND(Encodage!A9696&gt;=$G$2,Encodage!A9696&lt;=$H$2),Encodage!B9696,"")))</f>
        <v/>
      </c>
      <c r="B9696" s="62" t="str">
        <f>IF(A9696="","",IF(COUNTIF($A$2:B9695,Encodage!B9696)&gt;0,"",IF(AND(Encodage!B9696&gt;=$G$2,Encodage!A9696&lt;=$H$2),Encodage!C9696,"")))</f>
        <v/>
      </c>
      <c r="C9696" s="62"/>
      <c r="D9696" s="61"/>
      <c r="E9696" s="61"/>
      <c r="F9696" s="61"/>
      <c r="G9696" s="61"/>
      <c r="H9696" s="61"/>
      <c r="I9696" s="61"/>
      <c r="J9696" s="61"/>
      <c r="K9696" s="61"/>
    </row>
    <row r="9697" spans="1:11">
      <c r="A9697" s="62" t="str">
        <f>IF(Encodage!A9697="","",IF(COUNTIF($A$2:A9696,Encodage!A9697),"",IF(AND(Encodage!A9697&gt;=$G$2,Encodage!A9697&lt;=$H$2),Encodage!B9697,"")))</f>
        <v/>
      </c>
      <c r="B9697" s="62" t="str">
        <f>IF(A9697="","",IF(COUNTIF($A$2:B9696,Encodage!B9697)&gt;0,"",IF(AND(Encodage!B9697&gt;=$G$2,Encodage!A9697&lt;=$H$2),Encodage!C9697,"")))</f>
        <v/>
      </c>
      <c r="C9697" s="62"/>
      <c r="D9697" s="61"/>
      <c r="E9697" s="61"/>
      <c r="F9697" s="61"/>
      <c r="G9697" s="61"/>
      <c r="H9697" s="61"/>
      <c r="I9697" s="61"/>
      <c r="J9697" s="61"/>
      <c r="K9697" s="61"/>
    </row>
    <row r="9698" spans="1:11">
      <c r="A9698" s="62" t="str">
        <f>IF(Encodage!A9698="","",IF(COUNTIF($A$2:A9697,Encodage!A9698),"",IF(AND(Encodage!A9698&gt;=$G$2,Encodage!A9698&lt;=$H$2),Encodage!B9698,"")))</f>
        <v/>
      </c>
      <c r="B9698" s="62" t="str">
        <f>IF(A9698="","",IF(COUNTIF($A$2:B9697,Encodage!B9698)&gt;0,"",IF(AND(Encodage!B9698&gt;=$G$2,Encodage!A9698&lt;=$H$2),Encodage!C9698,"")))</f>
        <v/>
      </c>
      <c r="C9698" s="62"/>
      <c r="D9698" s="61"/>
      <c r="E9698" s="61"/>
      <c r="F9698" s="61"/>
      <c r="G9698" s="61"/>
      <c r="H9698" s="61"/>
      <c r="I9698" s="61"/>
      <c r="J9698" s="61"/>
      <c r="K9698" s="61"/>
    </row>
    <row r="9699" spans="1:11">
      <c r="A9699" s="62" t="str">
        <f>IF(Encodage!A9699="","",IF(COUNTIF($A$2:A9698,Encodage!A9699),"",IF(AND(Encodage!A9699&gt;=$G$2,Encodage!A9699&lt;=$H$2),Encodage!B9699,"")))</f>
        <v/>
      </c>
      <c r="B9699" s="62" t="str">
        <f>IF(A9699="","",IF(COUNTIF($A$2:B9698,Encodage!B9699)&gt;0,"",IF(AND(Encodage!B9699&gt;=$G$2,Encodage!A9699&lt;=$H$2),Encodage!C9699,"")))</f>
        <v/>
      </c>
      <c r="C9699" s="62"/>
      <c r="D9699" s="61"/>
      <c r="E9699" s="61"/>
      <c r="F9699" s="61"/>
      <c r="G9699" s="61"/>
      <c r="H9699" s="61"/>
      <c r="I9699" s="61"/>
      <c r="J9699" s="61"/>
      <c r="K9699" s="61"/>
    </row>
    <row r="9700" spans="1:11">
      <c r="A9700" s="62" t="str">
        <f>IF(Encodage!A9700="","",IF(COUNTIF($A$2:A9699,Encodage!A9700),"",IF(AND(Encodage!A9700&gt;=$G$2,Encodage!A9700&lt;=$H$2),Encodage!B9700,"")))</f>
        <v/>
      </c>
      <c r="B9700" s="62" t="str">
        <f>IF(A9700="","",IF(COUNTIF($A$2:B9699,Encodage!B9700)&gt;0,"",IF(AND(Encodage!B9700&gt;=$G$2,Encodage!A9700&lt;=$H$2),Encodage!C9700,"")))</f>
        <v/>
      </c>
      <c r="C9700" s="62"/>
      <c r="D9700" s="61"/>
      <c r="E9700" s="61"/>
      <c r="F9700" s="61"/>
      <c r="G9700" s="61"/>
      <c r="H9700" s="61"/>
      <c r="I9700" s="61"/>
      <c r="J9700" s="61"/>
      <c r="K9700" s="61"/>
    </row>
    <row r="9701" spans="1:11">
      <c r="A9701" s="62" t="str">
        <f>IF(Encodage!A9701="","",IF(COUNTIF($A$2:A9700,Encodage!A9701),"",IF(AND(Encodage!A9701&gt;=$G$2,Encodage!A9701&lt;=$H$2),Encodage!B9701,"")))</f>
        <v/>
      </c>
      <c r="B9701" s="62" t="str">
        <f>IF(A9701="","",IF(COUNTIF($A$2:B9700,Encodage!B9701)&gt;0,"",IF(AND(Encodage!B9701&gt;=$G$2,Encodage!A9701&lt;=$H$2),Encodage!C9701,"")))</f>
        <v/>
      </c>
      <c r="C9701" s="62"/>
      <c r="D9701" s="61"/>
      <c r="E9701" s="61"/>
      <c r="F9701" s="61"/>
      <c r="G9701" s="61"/>
      <c r="H9701" s="61"/>
      <c r="I9701" s="61"/>
      <c r="J9701" s="61"/>
      <c r="K9701" s="61"/>
    </row>
    <row r="9702" spans="1:11">
      <c r="A9702" s="62" t="str">
        <f>IF(Encodage!A9702="","",IF(COUNTIF($A$2:A9701,Encodage!A9702),"",IF(AND(Encodage!A9702&gt;=$G$2,Encodage!A9702&lt;=$H$2),Encodage!B9702,"")))</f>
        <v/>
      </c>
      <c r="B9702" s="62" t="str">
        <f>IF(A9702="","",IF(COUNTIF($A$2:B9701,Encodage!B9702)&gt;0,"",IF(AND(Encodage!B9702&gt;=$G$2,Encodage!A9702&lt;=$H$2),Encodage!C9702,"")))</f>
        <v/>
      </c>
      <c r="C9702" s="62"/>
      <c r="D9702" s="61"/>
      <c r="E9702" s="61"/>
      <c r="F9702" s="61"/>
      <c r="G9702" s="61"/>
      <c r="H9702" s="61"/>
      <c r="I9702" s="61"/>
      <c r="J9702" s="61"/>
      <c r="K9702" s="61"/>
    </row>
    <row r="9703" spans="1:11">
      <c r="A9703" s="62" t="str">
        <f>IF(Encodage!A9703="","",IF(COUNTIF($A$2:A9702,Encodage!A9703),"",IF(AND(Encodage!A9703&gt;=$G$2,Encodage!A9703&lt;=$H$2),Encodage!B9703,"")))</f>
        <v/>
      </c>
      <c r="B9703" s="62" t="str">
        <f>IF(A9703="","",IF(COUNTIF($A$2:B9702,Encodage!B9703)&gt;0,"",IF(AND(Encodage!B9703&gt;=$G$2,Encodage!A9703&lt;=$H$2),Encodage!C9703,"")))</f>
        <v/>
      </c>
      <c r="C9703" s="62"/>
      <c r="D9703" s="61"/>
      <c r="E9703" s="61"/>
      <c r="F9703" s="61"/>
      <c r="G9703" s="61"/>
      <c r="H9703" s="61"/>
      <c r="I9703" s="61"/>
      <c r="J9703" s="61"/>
      <c r="K9703" s="61"/>
    </row>
    <row r="9704" spans="1:11">
      <c r="A9704" s="62" t="str">
        <f>IF(Encodage!A9704="","",IF(COUNTIF($A$2:A9703,Encodage!A9704),"",IF(AND(Encodage!A9704&gt;=$G$2,Encodage!A9704&lt;=$H$2),Encodage!B9704,"")))</f>
        <v/>
      </c>
      <c r="B9704" s="62" t="str">
        <f>IF(A9704="","",IF(COUNTIF($A$2:B9703,Encodage!B9704)&gt;0,"",IF(AND(Encodage!B9704&gt;=$G$2,Encodage!A9704&lt;=$H$2),Encodage!C9704,"")))</f>
        <v/>
      </c>
      <c r="C9704" s="62"/>
      <c r="D9704" s="61"/>
      <c r="E9704" s="61"/>
      <c r="F9704" s="61"/>
      <c r="G9704" s="61"/>
      <c r="H9704" s="61"/>
      <c r="I9704" s="61"/>
      <c r="J9704" s="61"/>
      <c r="K9704" s="61"/>
    </row>
    <row r="9705" spans="1:11">
      <c r="A9705" s="62" t="str">
        <f>IF(Encodage!A9705="","",IF(COUNTIF($A$2:A9704,Encodage!A9705),"",IF(AND(Encodage!A9705&gt;=$G$2,Encodage!A9705&lt;=$H$2),Encodage!B9705,"")))</f>
        <v/>
      </c>
      <c r="B9705" s="62" t="str">
        <f>IF(A9705="","",IF(COUNTIF($A$2:B9704,Encodage!B9705)&gt;0,"",IF(AND(Encodage!B9705&gt;=$G$2,Encodage!A9705&lt;=$H$2),Encodage!C9705,"")))</f>
        <v/>
      </c>
      <c r="C9705" s="62"/>
      <c r="D9705" s="61"/>
      <c r="E9705" s="61"/>
      <c r="F9705" s="61"/>
      <c r="G9705" s="61"/>
      <c r="H9705" s="61"/>
      <c r="I9705" s="61"/>
      <c r="J9705" s="61"/>
      <c r="K9705" s="61"/>
    </row>
    <row r="9706" spans="1:11">
      <c r="A9706" s="62" t="str">
        <f>IF(Encodage!A9706="","",IF(COUNTIF($A$2:A9705,Encodage!A9706),"",IF(AND(Encodage!A9706&gt;=$G$2,Encodage!A9706&lt;=$H$2),Encodage!B9706,"")))</f>
        <v/>
      </c>
      <c r="B9706" s="62" t="str">
        <f>IF(A9706="","",IF(COUNTIF($A$2:B9705,Encodage!B9706)&gt;0,"",IF(AND(Encodage!B9706&gt;=$G$2,Encodage!A9706&lt;=$H$2),Encodage!C9706,"")))</f>
        <v/>
      </c>
      <c r="C9706" s="62"/>
      <c r="D9706" s="61"/>
      <c r="E9706" s="61"/>
      <c r="F9706" s="61"/>
      <c r="G9706" s="61"/>
      <c r="H9706" s="61"/>
      <c r="I9706" s="61"/>
      <c r="J9706" s="61"/>
      <c r="K9706" s="61"/>
    </row>
    <row r="9707" spans="1:11">
      <c r="A9707" s="62" t="str">
        <f>IF(Encodage!A9707="","",IF(COUNTIF($A$2:A9706,Encodage!A9707),"",IF(AND(Encodage!A9707&gt;=$G$2,Encodage!A9707&lt;=$H$2),Encodage!B9707,"")))</f>
        <v/>
      </c>
      <c r="B9707" s="62" t="str">
        <f>IF(A9707="","",IF(COUNTIF($A$2:B9706,Encodage!B9707)&gt;0,"",IF(AND(Encodage!B9707&gt;=$G$2,Encodage!A9707&lt;=$H$2),Encodage!C9707,"")))</f>
        <v/>
      </c>
      <c r="C9707" s="62"/>
      <c r="D9707" s="61"/>
      <c r="E9707" s="61"/>
      <c r="F9707" s="61"/>
      <c r="G9707" s="61"/>
      <c r="H9707" s="61"/>
      <c r="I9707" s="61"/>
      <c r="J9707" s="61"/>
      <c r="K9707" s="61"/>
    </row>
    <row r="9708" spans="1:11">
      <c r="A9708" s="62" t="str">
        <f>IF(Encodage!A9708="","",IF(COUNTIF($A$2:A9707,Encodage!A9708),"",IF(AND(Encodage!A9708&gt;=$G$2,Encodage!A9708&lt;=$H$2),Encodage!B9708,"")))</f>
        <v/>
      </c>
      <c r="B9708" s="62" t="str">
        <f>IF(A9708="","",IF(COUNTIF($A$2:B9707,Encodage!B9708)&gt;0,"",IF(AND(Encodage!B9708&gt;=$G$2,Encodage!A9708&lt;=$H$2),Encodage!C9708,"")))</f>
        <v/>
      </c>
      <c r="C9708" s="62"/>
      <c r="D9708" s="61"/>
      <c r="E9708" s="61"/>
      <c r="F9708" s="61"/>
      <c r="G9708" s="61"/>
      <c r="H9708" s="61"/>
      <c r="I9708" s="61"/>
      <c r="J9708" s="61"/>
      <c r="K9708" s="61"/>
    </row>
    <row r="9709" spans="1:11">
      <c r="A9709" s="62" t="str">
        <f>IF(Encodage!A9709="","",IF(COUNTIF($A$2:A9708,Encodage!A9709),"",IF(AND(Encodage!A9709&gt;=$G$2,Encodage!A9709&lt;=$H$2),Encodage!B9709,"")))</f>
        <v/>
      </c>
      <c r="B9709" s="62" t="str">
        <f>IF(A9709="","",IF(COUNTIF($A$2:B9708,Encodage!B9709)&gt;0,"",IF(AND(Encodage!B9709&gt;=$G$2,Encodage!A9709&lt;=$H$2),Encodage!C9709,"")))</f>
        <v/>
      </c>
      <c r="C9709" s="62"/>
      <c r="D9709" s="61"/>
      <c r="E9709" s="61"/>
      <c r="F9709" s="61"/>
      <c r="G9709" s="61"/>
      <c r="H9709" s="61"/>
      <c r="I9709" s="61"/>
      <c r="J9709" s="61"/>
      <c r="K9709" s="61"/>
    </row>
    <row r="9710" spans="1:11">
      <c r="A9710" s="62" t="str">
        <f>IF(Encodage!A9710="","",IF(COUNTIF($A$2:A9709,Encodage!A9710),"",IF(AND(Encodage!A9710&gt;=$G$2,Encodage!A9710&lt;=$H$2),Encodage!B9710,"")))</f>
        <v/>
      </c>
      <c r="B9710" s="62" t="str">
        <f>IF(A9710="","",IF(COUNTIF($A$2:B9709,Encodage!B9710)&gt;0,"",IF(AND(Encodage!B9710&gt;=$G$2,Encodage!A9710&lt;=$H$2),Encodage!C9710,"")))</f>
        <v/>
      </c>
      <c r="C9710" s="62"/>
      <c r="D9710" s="61"/>
      <c r="E9710" s="61"/>
      <c r="F9710" s="61"/>
      <c r="G9710" s="61"/>
      <c r="H9710" s="61"/>
      <c r="I9710" s="61"/>
      <c r="J9710" s="61"/>
      <c r="K9710" s="61"/>
    </row>
    <row r="9711" spans="1:11">
      <c r="A9711" s="62" t="str">
        <f>IF(Encodage!A9711="","",IF(COUNTIF($A$2:A9710,Encodage!A9711),"",IF(AND(Encodage!A9711&gt;=$G$2,Encodage!A9711&lt;=$H$2),Encodage!B9711,"")))</f>
        <v/>
      </c>
      <c r="B9711" s="62" t="str">
        <f>IF(A9711="","",IF(COUNTIF($A$2:B9710,Encodage!B9711)&gt;0,"",IF(AND(Encodage!B9711&gt;=$G$2,Encodage!A9711&lt;=$H$2),Encodage!C9711,"")))</f>
        <v/>
      </c>
      <c r="C9711" s="62"/>
      <c r="D9711" s="61"/>
      <c r="E9711" s="61"/>
      <c r="F9711" s="61"/>
      <c r="G9711" s="61"/>
      <c r="H9711" s="61"/>
      <c r="I9711" s="61"/>
      <c r="J9711" s="61"/>
      <c r="K9711" s="61"/>
    </row>
    <row r="9712" spans="1:11">
      <c r="A9712" s="62" t="str">
        <f>IF(Encodage!A9712="","",IF(COUNTIF($A$2:A9711,Encodage!A9712),"",IF(AND(Encodage!A9712&gt;=$G$2,Encodage!A9712&lt;=$H$2),Encodage!B9712,"")))</f>
        <v/>
      </c>
      <c r="B9712" s="62" t="str">
        <f>IF(A9712="","",IF(COUNTIF($A$2:B9711,Encodage!B9712)&gt;0,"",IF(AND(Encodage!B9712&gt;=$G$2,Encodage!A9712&lt;=$H$2),Encodage!C9712,"")))</f>
        <v/>
      </c>
      <c r="C9712" s="62"/>
      <c r="D9712" s="61"/>
      <c r="E9712" s="61"/>
      <c r="F9712" s="61"/>
      <c r="G9712" s="61"/>
      <c r="H9712" s="61"/>
      <c r="I9712" s="61"/>
      <c r="J9712" s="61"/>
      <c r="K9712" s="61"/>
    </row>
    <row r="9713" spans="1:11">
      <c r="A9713" s="62" t="str">
        <f>IF(Encodage!A9713="","",IF(COUNTIF($A$2:A9712,Encodage!A9713),"",IF(AND(Encodage!A9713&gt;=$G$2,Encodage!A9713&lt;=$H$2),Encodage!B9713,"")))</f>
        <v/>
      </c>
      <c r="B9713" s="62" t="str">
        <f>IF(A9713="","",IF(COUNTIF($A$2:B9712,Encodage!B9713)&gt;0,"",IF(AND(Encodage!B9713&gt;=$G$2,Encodage!A9713&lt;=$H$2),Encodage!C9713,"")))</f>
        <v/>
      </c>
      <c r="C9713" s="62"/>
      <c r="D9713" s="61"/>
      <c r="E9713" s="61"/>
      <c r="F9713" s="61"/>
      <c r="G9713" s="61"/>
      <c r="H9713" s="61"/>
      <c r="I9713" s="61"/>
      <c r="J9713" s="61"/>
      <c r="K9713" s="61"/>
    </row>
    <row r="9714" spans="1:11">
      <c r="A9714" s="62" t="str">
        <f>IF(Encodage!A9714="","",IF(COUNTIF($A$2:A9713,Encodage!A9714),"",IF(AND(Encodage!A9714&gt;=$G$2,Encodage!A9714&lt;=$H$2),Encodage!B9714,"")))</f>
        <v/>
      </c>
      <c r="B9714" s="62" t="str">
        <f>IF(A9714="","",IF(COUNTIF($A$2:B9713,Encodage!B9714)&gt;0,"",IF(AND(Encodage!B9714&gt;=$G$2,Encodage!A9714&lt;=$H$2),Encodage!C9714,"")))</f>
        <v/>
      </c>
      <c r="C9714" s="62"/>
      <c r="D9714" s="61"/>
      <c r="E9714" s="61"/>
      <c r="F9714" s="61"/>
      <c r="G9714" s="61"/>
      <c r="H9714" s="61"/>
      <c r="I9714" s="61"/>
      <c r="J9714" s="61"/>
      <c r="K9714" s="61"/>
    </row>
    <row r="9715" spans="1:11">
      <c r="A9715" s="62" t="str">
        <f>IF(Encodage!A9715="","",IF(COUNTIF($A$2:A9714,Encodage!A9715),"",IF(AND(Encodage!A9715&gt;=$G$2,Encodage!A9715&lt;=$H$2),Encodage!B9715,"")))</f>
        <v/>
      </c>
      <c r="B9715" s="62" t="str">
        <f>IF(A9715="","",IF(COUNTIF($A$2:B9714,Encodage!B9715)&gt;0,"",IF(AND(Encodage!B9715&gt;=$G$2,Encodage!A9715&lt;=$H$2),Encodage!C9715,"")))</f>
        <v/>
      </c>
      <c r="C9715" s="62"/>
      <c r="D9715" s="61"/>
      <c r="E9715" s="61"/>
      <c r="F9715" s="61"/>
      <c r="G9715" s="61"/>
      <c r="H9715" s="61"/>
      <c r="I9715" s="61"/>
      <c r="J9715" s="61"/>
      <c r="K9715" s="61"/>
    </row>
    <row r="9716" spans="1:11">
      <c r="A9716" s="62" t="str">
        <f>IF(Encodage!A9716="","",IF(COUNTIF($A$2:A9715,Encodage!A9716),"",IF(AND(Encodage!A9716&gt;=$G$2,Encodage!A9716&lt;=$H$2),Encodage!B9716,"")))</f>
        <v/>
      </c>
      <c r="B9716" s="62" t="str">
        <f>IF(A9716="","",IF(COUNTIF($A$2:B9715,Encodage!B9716)&gt;0,"",IF(AND(Encodage!B9716&gt;=$G$2,Encodage!A9716&lt;=$H$2),Encodage!C9716,"")))</f>
        <v/>
      </c>
      <c r="C9716" s="62"/>
      <c r="D9716" s="61"/>
      <c r="E9716" s="61"/>
      <c r="F9716" s="61"/>
      <c r="G9716" s="61"/>
      <c r="H9716" s="61"/>
      <c r="I9716" s="61"/>
      <c r="J9716" s="61"/>
      <c r="K9716" s="61"/>
    </row>
    <row r="9717" spans="1:11">
      <c r="A9717" s="62" t="str">
        <f>IF(Encodage!A9717="","",IF(COUNTIF($A$2:A9716,Encodage!A9717),"",IF(AND(Encodage!A9717&gt;=$G$2,Encodage!A9717&lt;=$H$2),Encodage!B9717,"")))</f>
        <v/>
      </c>
      <c r="B9717" s="62" t="str">
        <f>IF(A9717="","",IF(COUNTIF($A$2:B9716,Encodage!B9717)&gt;0,"",IF(AND(Encodage!B9717&gt;=$G$2,Encodage!A9717&lt;=$H$2),Encodage!C9717,"")))</f>
        <v/>
      </c>
      <c r="C9717" s="62"/>
      <c r="D9717" s="61"/>
      <c r="E9717" s="61"/>
      <c r="F9717" s="61"/>
      <c r="G9717" s="61"/>
      <c r="H9717" s="61"/>
      <c r="I9717" s="61"/>
      <c r="J9717" s="61"/>
      <c r="K9717" s="61"/>
    </row>
    <row r="9718" spans="1:11">
      <c r="A9718" s="62" t="str">
        <f>IF(Encodage!A9718="","",IF(COUNTIF($A$2:A9717,Encodage!A9718),"",IF(AND(Encodage!A9718&gt;=$G$2,Encodage!A9718&lt;=$H$2),Encodage!B9718,"")))</f>
        <v/>
      </c>
      <c r="B9718" s="62" t="str">
        <f>IF(A9718="","",IF(COUNTIF($A$2:B9717,Encodage!B9718)&gt;0,"",IF(AND(Encodage!B9718&gt;=$G$2,Encodage!A9718&lt;=$H$2),Encodage!C9718,"")))</f>
        <v/>
      </c>
      <c r="C9718" s="62"/>
      <c r="D9718" s="61"/>
      <c r="E9718" s="61"/>
      <c r="F9718" s="61"/>
      <c r="G9718" s="61"/>
      <c r="H9718" s="61"/>
      <c r="I9718" s="61"/>
      <c r="J9718" s="61"/>
      <c r="K9718" s="61"/>
    </row>
    <row r="9719" spans="1:11">
      <c r="A9719" s="62" t="str">
        <f>IF(Encodage!A9719="","",IF(COUNTIF($A$2:A9718,Encodage!A9719),"",IF(AND(Encodage!A9719&gt;=$G$2,Encodage!A9719&lt;=$H$2),Encodage!B9719,"")))</f>
        <v/>
      </c>
      <c r="B9719" s="62" t="str">
        <f>IF(A9719="","",IF(COUNTIF($A$2:B9718,Encodage!B9719)&gt;0,"",IF(AND(Encodage!B9719&gt;=$G$2,Encodage!A9719&lt;=$H$2),Encodage!C9719,"")))</f>
        <v/>
      </c>
      <c r="C9719" s="62"/>
      <c r="D9719" s="61"/>
      <c r="E9719" s="61"/>
      <c r="F9719" s="61"/>
      <c r="G9719" s="61"/>
      <c r="H9719" s="61"/>
      <c r="I9719" s="61"/>
      <c r="J9719" s="61"/>
      <c r="K9719" s="61"/>
    </row>
    <row r="9720" spans="1:11">
      <c r="A9720" s="62" t="str">
        <f>IF(Encodage!A9720="","",IF(COUNTIF($A$2:A9719,Encodage!A9720),"",IF(AND(Encodage!A9720&gt;=$G$2,Encodage!A9720&lt;=$H$2),Encodage!B9720,"")))</f>
        <v/>
      </c>
      <c r="B9720" s="62" t="str">
        <f>IF(A9720="","",IF(COUNTIF($A$2:B9719,Encodage!B9720)&gt;0,"",IF(AND(Encodage!B9720&gt;=$G$2,Encodage!A9720&lt;=$H$2),Encodage!C9720,"")))</f>
        <v/>
      </c>
      <c r="C9720" s="62"/>
      <c r="D9720" s="61"/>
      <c r="E9720" s="61"/>
      <c r="F9720" s="61"/>
      <c r="G9720" s="61"/>
      <c r="H9720" s="61"/>
      <c r="I9720" s="61"/>
      <c r="J9720" s="61"/>
      <c r="K9720" s="61"/>
    </row>
    <row r="9721" spans="1:11">
      <c r="A9721" s="62" t="str">
        <f>IF(Encodage!A9721="","",IF(COUNTIF($A$2:A9720,Encodage!A9721),"",IF(AND(Encodage!A9721&gt;=$G$2,Encodage!A9721&lt;=$H$2),Encodage!B9721,"")))</f>
        <v/>
      </c>
      <c r="B9721" s="62" t="str">
        <f>IF(A9721="","",IF(COUNTIF($A$2:B9720,Encodage!B9721)&gt;0,"",IF(AND(Encodage!B9721&gt;=$G$2,Encodage!A9721&lt;=$H$2),Encodage!C9721,"")))</f>
        <v/>
      </c>
      <c r="C9721" s="62"/>
      <c r="D9721" s="61"/>
      <c r="E9721" s="61"/>
      <c r="F9721" s="61"/>
      <c r="G9721" s="61"/>
      <c r="H9721" s="61"/>
      <c r="I9721" s="61"/>
      <c r="J9721" s="61"/>
      <c r="K9721" s="61"/>
    </row>
    <row r="9722" spans="1:11">
      <c r="A9722" s="62" t="str">
        <f>IF(Encodage!A9722="","",IF(COUNTIF($A$2:A9721,Encodage!A9722),"",IF(AND(Encodage!A9722&gt;=$G$2,Encodage!A9722&lt;=$H$2),Encodage!B9722,"")))</f>
        <v/>
      </c>
      <c r="B9722" s="62" t="str">
        <f>IF(A9722="","",IF(COUNTIF($A$2:B9721,Encodage!B9722)&gt;0,"",IF(AND(Encodage!B9722&gt;=$G$2,Encodage!A9722&lt;=$H$2),Encodage!C9722,"")))</f>
        <v/>
      </c>
      <c r="C9722" s="62"/>
      <c r="D9722" s="61"/>
      <c r="E9722" s="61"/>
      <c r="F9722" s="61"/>
      <c r="G9722" s="61"/>
      <c r="H9722" s="61"/>
      <c r="I9722" s="61"/>
      <c r="J9722" s="61"/>
      <c r="K9722" s="61"/>
    </row>
    <row r="9723" spans="1:11">
      <c r="A9723" s="62" t="str">
        <f>IF(Encodage!A9723="","",IF(COUNTIF($A$2:A9722,Encodage!A9723),"",IF(AND(Encodage!A9723&gt;=$G$2,Encodage!A9723&lt;=$H$2),Encodage!B9723,"")))</f>
        <v/>
      </c>
      <c r="B9723" s="62" t="str">
        <f>IF(A9723="","",IF(COUNTIF($A$2:B9722,Encodage!B9723)&gt;0,"",IF(AND(Encodage!B9723&gt;=$G$2,Encodage!A9723&lt;=$H$2),Encodage!C9723,"")))</f>
        <v/>
      </c>
      <c r="C9723" s="62"/>
      <c r="D9723" s="61"/>
      <c r="E9723" s="61"/>
      <c r="F9723" s="61"/>
      <c r="G9723" s="61"/>
      <c r="H9723" s="61"/>
      <c r="I9723" s="61"/>
      <c r="J9723" s="61"/>
      <c r="K9723" s="61"/>
    </row>
    <row r="9724" spans="1:11">
      <c r="A9724" s="62" t="str">
        <f>IF(Encodage!A9724="","",IF(COUNTIF($A$2:A9723,Encodage!A9724),"",IF(AND(Encodage!A9724&gt;=$G$2,Encodage!A9724&lt;=$H$2),Encodage!B9724,"")))</f>
        <v/>
      </c>
      <c r="B9724" s="62" t="str">
        <f>IF(A9724="","",IF(COUNTIF($A$2:B9723,Encodage!B9724)&gt;0,"",IF(AND(Encodage!B9724&gt;=$G$2,Encodage!A9724&lt;=$H$2),Encodage!C9724,"")))</f>
        <v/>
      </c>
      <c r="C9724" s="62"/>
      <c r="D9724" s="61"/>
      <c r="E9724" s="61"/>
      <c r="F9724" s="61"/>
      <c r="G9724" s="61"/>
      <c r="H9724" s="61"/>
      <c r="I9724" s="61"/>
      <c r="J9724" s="61"/>
      <c r="K9724" s="61"/>
    </row>
    <row r="9725" spans="1:11">
      <c r="A9725" s="62" t="str">
        <f>IF(Encodage!A9725="","",IF(COUNTIF($A$2:A9724,Encodage!A9725),"",IF(AND(Encodage!A9725&gt;=$G$2,Encodage!A9725&lt;=$H$2),Encodage!B9725,"")))</f>
        <v/>
      </c>
      <c r="B9725" s="62" t="str">
        <f>IF(A9725="","",IF(COUNTIF($A$2:B9724,Encodage!B9725)&gt;0,"",IF(AND(Encodage!B9725&gt;=$G$2,Encodage!A9725&lt;=$H$2),Encodage!C9725,"")))</f>
        <v/>
      </c>
      <c r="C9725" s="62"/>
      <c r="D9725" s="61"/>
      <c r="E9725" s="61"/>
      <c r="F9725" s="61"/>
      <c r="G9725" s="61"/>
      <c r="H9725" s="61"/>
      <c r="I9725" s="61"/>
      <c r="J9725" s="61"/>
      <c r="K9725" s="61"/>
    </row>
    <row r="9726" spans="1:11">
      <c r="A9726" s="62" t="str">
        <f>IF(Encodage!A9726="","",IF(COUNTIF($A$2:A9725,Encodage!A9726),"",IF(AND(Encodage!A9726&gt;=$G$2,Encodage!A9726&lt;=$H$2),Encodage!B9726,"")))</f>
        <v/>
      </c>
      <c r="B9726" s="62" t="str">
        <f>IF(A9726="","",IF(COUNTIF($A$2:B9725,Encodage!B9726)&gt;0,"",IF(AND(Encodage!B9726&gt;=$G$2,Encodage!A9726&lt;=$H$2),Encodage!C9726,"")))</f>
        <v/>
      </c>
      <c r="C9726" s="62"/>
      <c r="D9726" s="61"/>
      <c r="E9726" s="61"/>
      <c r="F9726" s="61"/>
      <c r="G9726" s="61"/>
      <c r="H9726" s="61"/>
      <c r="I9726" s="61"/>
      <c r="J9726" s="61"/>
      <c r="K9726" s="61"/>
    </row>
    <row r="9727" spans="1:11">
      <c r="A9727" s="62" t="str">
        <f>IF(Encodage!A9727="","",IF(COUNTIF($A$2:A9726,Encodage!A9727),"",IF(AND(Encodage!A9727&gt;=$G$2,Encodage!A9727&lt;=$H$2),Encodage!B9727,"")))</f>
        <v/>
      </c>
      <c r="B9727" s="62" t="str">
        <f>IF(A9727="","",IF(COUNTIF($A$2:B9726,Encodage!B9727)&gt;0,"",IF(AND(Encodage!B9727&gt;=$G$2,Encodage!A9727&lt;=$H$2),Encodage!C9727,"")))</f>
        <v/>
      </c>
      <c r="C9727" s="62"/>
      <c r="D9727" s="61"/>
      <c r="E9727" s="61"/>
      <c r="F9727" s="61"/>
      <c r="G9727" s="61"/>
      <c r="H9727" s="61"/>
      <c r="I9727" s="61"/>
      <c r="J9727" s="61"/>
      <c r="K9727" s="61"/>
    </row>
    <row r="9728" spans="1:11">
      <c r="A9728" s="62" t="str">
        <f>IF(Encodage!A9728="","",IF(COUNTIF($A$2:A9727,Encodage!A9728),"",IF(AND(Encodage!A9728&gt;=$G$2,Encodage!A9728&lt;=$H$2),Encodage!B9728,"")))</f>
        <v/>
      </c>
      <c r="B9728" s="62" t="str">
        <f>IF(A9728="","",IF(COUNTIF($A$2:B9727,Encodage!B9728)&gt;0,"",IF(AND(Encodage!B9728&gt;=$G$2,Encodage!A9728&lt;=$H$2),Encodage!C9728,"")))</f>
        <v/>
      </c>
      <c r="C9728" s="62"/>
      <c r="D9728" s="61"/>
      <c r="E9728" s="61"/>
      <c r="F9728" s="61"/>
      <c r="G9728" s="61"/>
      <c r="H9728" s="61"/>
      <c r="I9728" s="61"/>
      <c r="J9728" s="61"/>
      <c r="K9728" s="61"/>
    </row>
    <row r="9729" spans="1:11">
      <c r="A9729" s="62" t="str">
        <f>IF(Encodage!A9729="","",IF(COUNTIF($A$2:A9728,Encodage!A9729),"",IF(AND(Encodage!A9729&gt;=$G$2,Encodage!A9729&lt;=$H$2),Encodage!B9729,"")))</f>
        <v/>
      </c>
      <c r="B9729" s="62" t="str">
        <f>IF(A9729="","",IF(COUNTIF($A$2:B9728,Encodage!B9729)&gt;0,"",IF(AND(Encodage!B9729&gt;=$G$2,Encodage!A9729&lt;=$H$2),Encodage!C9729,"")))</f>
        <v/>
      </c>
      <c r="C9729" s="62"/>
      <c r="D9729" s="61"/>
      <c r="E9729" s="61"/>
      <c r="F9729" s="61"/>
      <c r="G9729" s="61"/>
      <c r="H9729" s="61"/>
      <c r="I9729" s="61"/>
      <c r="J9729" s="61"/>
      <c r="K9729" s="61"/>
    </row>
    <row r="9730" spans="1:11">
      <c r="A9730" s="62" t="str">
        <f>IF(Encodage!A9730="","",IF(COUNTIF($A$2:A9729,Encodage!A9730),"",IF(AND(Encodage!A9730&gt;=$G$2,Encodage!A9730&lt;=$H$2),Encodage!B9730,"")))</f>
        <v/>
      </c>
      <c r="B9730" s="62" t="str">
        <f>IF(A9730="","",IF(COUNTIF($A$2:B9729,Encodage!B9730)&gt;0,"",IF(AND(Encodage!B9730&gt;=$G$2,Encodage!A9730&lt;=$H$2),Encodage!C9730,"")))</f>
        <v/>
      </c>
      <c r="C9730" s="62"/>
      <c r="D9730" s="61"/>
      <c r="E9730" s="61"/>
      <c r="F9730" s="61"/>
      <c r="G9730" s="61"/>
      <c r="H9730" s="61"/>
      <c r="I9730" s="61"/>
      <c r="J9730" s="61"/>
      <c r="K9730" s="61"/>
    </row>
    <row r="9731" spans="1:11">
      <c r="A9731" s="62" t="str">
        <f>IF(Encodage!A9731="","",IF(COUNTIF($A$2:A9730,Encodage!A9731),"",IF(AND(Encodage!A9731&gt;=$G$2,Encodage!A9731&lt;=$H$2),Encodage!B9731,"")))</f>
        <v/>
      </c>
      <c r="B9731" s="62" t="str">
        <f>IF(A9731="","",IF(COUNTIF($A$2:B9730,Encodage!B9731)&gt;0,"",IF(AND(Encodage!B9731&gt;=$G$2,Encodage!A9731&lt;=$H$2),Encodage!C9731,"")))</f>
        <v/>
      </c>
      <c r="C9731" s="62"/>
      <c r="D9731" s="61"/>
      <c r="E9731" s="61"/>
      <c r="F9731" s="61"/>
      <c r="G9731" s="61"/>
      <c r="H9731" s="61"/>
      <c r="I9731" s="61"/>
      <c r="J9731" s="61"/>
      <c r="K9731" s="61"/>
    </row>
    <row r="9732" spans="1:11">
      <c r="A9732" s="62" t="str">
        <f>IF(Encodage!A9732="","",IF(COUNTIF($A$2:A9731,Encodage!A9732),"",IF(AND(Encodage!A9732&gt;=$G$2,Encodage!A9732&lt;=$H$2),Encodage!B9732,"")))</f>
        <v/>
      </c>
      <c r="B9732" s="62" t="str">
        <f>IF(A9732="","",IF(COUNTIF($A$2:B9731,Encodage!B9732)&gt;0,"",IF(AND(Encodage!B9732&gt;=$G$2,Encodage!A9732&lt;=$H$2),Encodage!C9732,"")))</f>
        <v/>
      </c>
      <c r="C9732" s="62"/>
      <c r="D9732" s="61"/>
      <c r="E9732" s="61"/>
      <c r="F9732" s="61"/>
      <c r="G9732" s="61"/>
      <c r="H9732" s="61"/>
      <c r="I9732" s="61"/>
      <c r="J9732" s="61"/>
      <c r="K9732" s="61"/>
    </row>
    <row r="9733" spans="1:11">
      <c r="A9733" s="62" t="str">
        <f>IF(Encodage!A9733="","",IF(COUNTIF($A$2:A9732,Encodage!A9733),"",IF(AND(Encodage!A9733&gt;=$G$2,Encodage!A9733&lt;=$H$2),Encodage!B9733,"")))</f>
        <v/>
      </c>
      <c r="B9733" s="62" t="str">
        <f>IF(A9733="","",IF(COUNTIF($A$2:B9732,Encodage!B9733)&gt;0,"",IF(AND(Encodage!B9733&gt;=$G$2,Encodage!A9733&lt;=$H$2),Encodage!C9733,"")))</f>
        <v/>
      </c>
      <c r="C9733" s="62"/>
      <c r="D9733" s="61"/>
      <c r="E9733" s="61"/>
      <c r="F9733" s="61"/>
      <c r="G9733" s="61"/>
      <c r="H9733" s="61"/>
      <c r="I9733" s="61"/>
      <c r="J9733" s="61"/>
      <c r="K9733" s="61"/>
    </row>
    <row r="9734" spans="1:11">
      <c r="A9734" s="62" t="str">
        <f>IF(Encodage!A9734="","",IF(COUNTIF($A$2:A9733,Encodage!A9734),"",IF(AND(Encodage!A9734&gt;=$G$2,Encodage!A9734&lt;=$H$2),Encodage!B9734,"")))</f>
        <v/>
      </c>
      <c r="B9734" s="62" t="str">
        <f>IF(A9734="","",IF(COUNTIF($A$2:B9733,Encodage!B9734)&gt;0,"",IF(AND(Encodage!B9734&gt;=$G$2,Encodage!A9734&lt;=$H$2),Encodage!C9734,"")))</f>
        <v/>
      </c>
      <c r="C9734" s="62"/>
      <c r="D9734" s="61"/>
      <c r="E9734" s="61"/>
      <c r="F9734" s="61"/>
      <c r="G9734" s="61"/>
      <c r="H9734" s="61"/>
      <c r="I9734" s="61"/>
      <c r="J9734" s="61"/>
      <c r="K9734" s="61"/>
    </row>
    <row r="9735" spans="1:11">
      <c r="A9735" s="62" t="str">
        <f>IF(Encodage!A9735="","",IF(COUNTIF($A$2:A9734,Encodage!A9735),"",IF(AND(Encodage!A9735&gt;=$G$2,Encodage!A9735&lt;=$H$2),Encodage!B9735,"")))</f>
        <v/>
      </c>
      <c r="B9735" s="62" t="str">
        <f>IF(A9735="","",IF(COUNTIF($A$2:B9734,Encodage!B9735)&gt;0,"",IF(AND(Encodage!B9735&gt;=$G$2,Encodage!A9735&lt;=$H$2),Encodage!C9735,"")))</f>
        <v/>
      </c>
      <c r="C9735" s="62"/>
      <c r="D9735" s="61"/>
      <c r="E9735" s="61"/>
      <c r="F9735" s="61"/>
      <c r="G9735" s="61"/>
      <c r="H9735" s="61"/>
      <c r="I9735" s="61"/>
      <c r="J9735" s="61"/>
      <c r="K9735" s="61"/>
    </row>
    <row r="9736" spans="1:11">
      <c r="A9736" s="62" t="str">
        <f>IF(Encodage!A9736="","",IF(COUNTIF($A$2:A9735,Encodage!A9736),"",IF(AND(Encodage!A9736&gt;=$G$2,Encodage!A9736&lt;=$H$2),Encodage!B9736,"")))</f>
        <v/>
      </c>
      <c r="B9736" s="62" t="str">
        <f>IF(A9736="","",IF(COUNTIF($A$2:B9735,Encodage!B9736)&gt;0,"",IF(AND(Encodage!B9736&gt;=$G$2,Encodage!A9736&lt;=$H$2),Encodage!C9736,"")))</f>
        <v/>
      </c>
      <c r="C9736" s="62"/>
      <c r="D9736" s="61"/>
      <c r="E9736" s="61"/>
      <c r="F9736" s="61"/>
      <c r="G9736" s="61"/>
      <c r="H9736" s="61"/>
      <c r="I9736" s="61"/>
      <c r="J9736" s="61"/>
      <c r="K9736" s="61"/>
    </row>
    <row r="9737" spans="1:11">
      <c r="A9737" s="62" t="str">
        <f>IF(Encodage!A9737="","",IF(COUNTIF($A$2:A9736,Encodage!A9737),"",IF(AND(Encodage!A9737&gt;=$G$2,Encodage!A9737&lt;=$H$2),Encodage!B9737,"")))</f>
        <v/>
      </c>
      <c r="B9737" s="62" t="str">
        <f>IF(A9737="","",IF(COUNTIF($A$2:B9736,Encodage!B9737)&gt;0,"",IF(AND(Encodage!B9737&gt;=$G$2,Encodage!A9737&lt;=$H$2),Encodage!C9737,"")))</f>
        <v/>
      </c>
      <c r="C9737" s="62"/>
      <c r="D9737" s="61"/>
      <c r="E9737" s="61"/>
      <c r="F9737" s="61"/>
      <c r="G9737" s="61"/>
      <c r="H9737" s="61"/>
      <c r="I9737" s="61"/>
      <c r="J9737" s="61"/>
      <c r="K9737" s="61"/>
    </row>
    <row r="9738" spans="1:11">
      <c r="A9738" s="62" t="str">
        <f>IF(Encodage!A9738="","",IF(COUNTIF($A$2:A9737,Encodage!A9738),"",IF(AND(Encodage!A9738&gt;=$G$2,Encodage!A9738&lt;=$H$2),Encodage!B9738,"")))</f>
        <v/>
      </c>
      <c r="B9738" s="62" t="str">
        <f>IF(A9738="","",IF(COUNTIF($A$2:B9737,Encodage!B9738)&gt;0,"",IF(AND(Encodage!B9738&gt;=$G$2,Encodage!A9738&lt;=$H$2),Encodage!C9738,"")))</f>
        <v/>
      </c>
      <c r="C9738" s="62"/>
      <c r="D9738" s="61"/>
      <c r="E9738" s="61"/>
      <c r="F9738" s="61"/>
      <c r="G9738" s="61"/>
      <c r="H9738" s="61"/>
      <c r="I9738" s="61"/>
      <c r="J9738" s="61"/>
      <c r="K9738" s="61"/>
    </row>
    <row r="9739" spans="1:11">
      <c r="A9739" s="62" t="str">
        <f>IF(Encodage!A9739="","",IF(COUNTIF($A$2:A9738,Encodage!A9739),"",IF(AND(Encodage!A9739&gt;=$G$2,Encodage!A9739&lt;=$H$2),Encodage!B9739,"")))</f>
        <v/>
      </c>
      <c r="B9739" s="62" t="str">
        <f>IF(A9739="","",IF(COUNTIF($A$2:B9738,Encodage!B9739)&gt;0,"",IF(AND(Encodage!B9739&gt;=$G$2,Encodage!A9739&lt;=$H$2),Encodage!C9739,"")))</f>
        <v/>
      </c>
      <c r="C9739" s="62"/>
      <c r="D9739" s="61"/>
      <c r="E9739" s="61"/>
      <c r="F9739" s="61"/>
      <c r="G9739" s="61"/>
      <c r="H9739" s="61"/>
      <c r="I9739" s="61"/>
      <c r="J9739" s="61"/>
      <c r="K9739" s="61"/>
    </row>
    <row r="9740" spans="1:11">
      <c r="A9740" s="62" t="str">
        <f>IF(Encodage!A9740="","",IF(COUNTIF($A$2:A9739,Encodage!A9740),"",IF(AND(Encodage!A9740&gt;=$G$2,Encodage!A9740&lt;=$H$2),Encodage!B9740,"")))</f>
        <v/>
      </c>
      <c r="B9740" s="62" t="str">
        <f>IF(A9740="","",IF(COUNTIF($A$2:B9739,Encodage!B9740)&gt;0,"",IF(AND(Encodage!B9740&gt;=$G$2,Encodage!A9740&lt;=$H$2),Encodage!C9740,"")))</f>
        <v/>
      </c>
      <c r="C9740" s="62"/>
      <c r="D9740" s="61"/>
      <c r="E9740" s="61"/>
      <c r="F9740" s="61"/>
      <c r="G9740" s="61"/>
      <c r="H9740" s="61"/>
      <c r="I9740" s="61"/>
      <c r="J9740" s="61"/>
      <c r="K9740" s="61"/>
    </row>
    <row r="9741" spans="1:11">
      <c r="A9741" s="62" t="str">
        <f>IF(Encodage!A9741="","",IF(COUNTIF($A$2:A9740,Encodage!A9741),"",IF(AND(Encodage!A9741&gt;=$G$2,Encodage!A9741&lt;=$H$2),Encodage!B9741,"")))</f>
        <v/>
      </c>
      <c r="B9741" s="62" t="str">
        <f>IF(A9741="","",IF(COUNTIF($A$2:B9740,Encodage!B9741)&gt;0,"",IF(AND(Encodage!B9741&gt;=$G$2,Encodage!A9741&lt;=$H$2),Encodage!C9741,"")))</f>
        <v/>
      </c>
      <c r="C9741" s="62"/>
      <c r="D9741" s="61"/>
      <c r="E9741" s="61"/>
      <c r="F9741" s="61"/>
      <c r="G9741" s="61"/>
      <c r="H9741" s="61"/>
      <c r="I9741" s="61"/>
      <c r="J9741" s="61"/>
      <c r="K9741" s="61"/>
    </row>
    <row r="9742" spans="1:11">
      <c r="A9742" s="62" t="str">
        <f>IF(Encodage!A9742="","",IF(COUNTIF($A$2:A9741,Encodage!A9742),"",IF(AND(Encodage!A9742&gt;=$G$2,Encodage!A9742&lt;=$H$2),Encodage!B9742,"")))</f>
        <v/>
      </c>
      <c r="B9742" s="62" t="str">
        <f>IF(A9742="","",IF(COUNTIF($A$2:B9741,Encodage!B9742)&gt;0,"",IF(AND(Encodage!B9742&gt;=$G$2,Encodage!A9742&lt;=$H$2),Encodage!C9742,"")))</f>
        <v/>
      </c>
      <c r="C9742" s="62"/>
      <c r="D9742" s="61"/>
      <c r="E9742" s="61"/>
      <c r="F9742" s="61"/>
      <c r="G9742" s="61"/>
      <c r="H9742" s="61"/>
      <c r="I9742" s="61"/>
      <c r="J9742" s="61"/>
      <c r="K9742" s="61"/>
    </row>
    <row r="9743" spans="1:11">
      <c r="A9743" s="62" t="str">
        <f>IF(Encodage!A9743="","",IF(COUNTIF($A$2:A9742,Encodage!A9743),"",IF(AND(Encodage!A9743&gt;=$G$2,Encodage!A9743&lt;=$H$2),Encodage!B9743,"")))</f>
        <v/>
      </c>
      <c r="B9743" s="62" t="str">
        <f>IF(A9743="","",IF(COUNTIF($A$2:B9742,Encodage!B9743)&gt;0,"",IF(AND(Encodage!B9743&gt;=$G$2,Encodage!A9743&lt;=$H$2),Encodage!C9743,"")))</f>
        <v/>
      </c>
      <c r="C9743" s="62"/>
      <c r="D9743" s="61"/>
      <c r="E9743" s="61"/>
      <c r="F9743" s="61"/>
      <c r="G9743" s="61"/>
      <c r="H9743" s="61"/>
      <c r="I9743" s="61"/>
      <c r="J9743" s="61"/>
      <c r="K9743" s="61"/>
    </row>
    <row r="9744" spans="1:11">
      <c r="A9744" s="62" t="str">
        <f>IF(Encodage!A9744="","",IF(COUNTIF($A$2:A9743,Encodage!A9744),"",IF(AND(Encodage!A9744&gt;=$G$2,Encodage!A9744&lt;=$H$2),Encodage!B9744,"")))</f>
        <v/>
      </c>
      <c r="B9744" s="62" t="str">
        <f>IF(A9744="","",IF(COUNTIF($A$2:B9743,Encodage!B9744)&gt;0,"",IF(AND(Encodage!B9744&gt;=$G$2,Encodage!A9744&lt;=$H$2),Encodage!C9744,"")))</f>
        <v/>
      </c>
      <c r="C9744" s="62"/>
      <c r="D9744" s="61"/>
      <c r="E9744" s="61"/>
      <c r="F9744" s="61"/>
      <c r="G9744" s="61"/>
      <c r="H9744" s="61"/>
      <c r="I9744" s="61"/>
      <c r="J9744" s="61"/>
      <c r="K9744" s="61"/>
    </row>
    <row r="9745" spans="1:11">
      <c r="A9745" s="62" t="str">
        <f>IF(Encodage!A9745="","",IF(COUNTIF($A$2:A9744,Encodage!A9745),"",IF(AND(Encodage!A9745&gt;=$G$2,Encodage!A9745&lt;=$H$2),Encodage!B9745,"")))</f>
        <v/>
      </c>
      <c r="B9745" s="62" t="str">
        <f>IF(A9745="","",IF(COUNTIF($A$2:B9744,Encodage!B9745)&gt;0,"",IF(AND(Encodage!B9745&gt;=$G$2,Encodage!A9745&lt;=$H$2),Encodage!C9745,"")))</f>
        <v/>
      </c>
      <c r="C9745" s="62"/>
      <c r="D9745" s="61"/>
      <c r="E9745" s="61"/>
      <c r="F9745" s="61"/>
      <c r="G9745" s="61"/>
      <c r="H9745" s="61"/>
      <c r="I9745" s="61"/>
      <c r="J9745" s="61"/>
      <c r="K9745" s="61"/>
    </row>
    <row r="9746" spans="1:11">
      <c r="A9746" s="62" t="str">
        <f>IF(Encodage!A9746="","",IF(COUNTIF($A$2:A9745,Encodage!A9746),"",IF(AND(Encodage!A9746&gt;=$G$2,Encodage!A9746&lt;=$H$2),Encodage!B9746,"")))</f>
        <v/>
      </c>
      <c r="B9746" s="62" t="str">
        <f>IF(A9746="","",IF(COUNTIF($A$2:B9745,Encodage!B9746)&gt;0,"",IF(AND(Encodage!B9746&gt;=$G$2,Encodage!A9746&lt;=$H$2),Encodage!C9746,"")))</f>
        <v/>
      </c>
      <c r="C9746" s="62"/>
      <c r="D9746" s="61"/>
      <c r="E9746" s="61"/>
      <c r="F9746" s="61"/>
      <c r="G9746" s="61"/>
      <c r="H9746" s="61"/>
      <c r="I9746" s="61"/>
      <c r="J9746" s="61"/>
      <c r="K9746" s="61"/>
    </row>
    <row r="9747" spans="1:11">
      <c r="A9747" s="62" t="str">
        <f>IF(Encodage!A9747="","",IF(COUNTIF($A$2:A9746,Encodage!A9747),"",IF(AND(Encodage!A9747&gt;=$G$2,Encodage!A9747&lt;=$H$2),Encodage!B9747,"")))</f>
        <v/>
      </c>
      <c r="B9747" s="62" t="str">
        <f>IF(A9747="","",IF(COUNTIF($A$2:B9746,Encodage!B9747)&gt;0,"",IF(AND(Encodage!B9747&gt;=$G$2,Encodage!A9747&lt;=$H$2),Encodage!C9747,"")))</f>
        <v/>
      </c>
      <c r="C9747" s="62"/>
      <c r="D9747" s="61"/>
      <c r="E9747" s="61"/>
      <c r="F9747" s="61"/>
      <c r="G9747" s="61"/>
      <c r="H9747" s="61"/>
      <c r="I9747" s="61"/>
      <c r="J9747" s="61"/>
      <c r="K9747" s="61"/>
    </row>
    <row r="9748" spans="1:11">
      <c r="A9748" s="62" t="str">
        <f>IF(Encodage!A9748="","",IF(COUNTIF($A$2:A9747,Encodage!A9748),"",IF(AND(Encodage!A9748&gt;=$G$2,Encodage!A9748&lt;=$H$2),Encodage!B9748,"")))</f>
        <v/>
      </c>
      <c r="B9748" s="62" t="str">
        <f>IF(A9748="","",IF(COUNTIF($A$2:B9747,Encodage!B9748)&gt;0,"",IF(AND(Encodage!B9748&gt;=$G$2,Encodage!A9748&lt;=$H$2),Encodage!C9748,"")))</f>
        <v/>
      </c>
      <c r="C9748" s="62"/>
      <c r="D9748" s="61"/>
      <c r="E9748" s="61"/>
      <c r="F9748" s="61"/>
      <c r="G9748" s="61"/>
      <c r="H9748" s="61"/>
      <c r="I9748" s="61"/>
      <c r="J9748" s="61"/>
      <c r="K9748" s="61"/>
    </row>
    <row r="9749" spans="1:11">
      <c r="A9749" s="62" t="str">
        <f>IF(Encodage!A9749="","",IF(COUNTIF($A$2:A9748,Encodage!A9749),"",IF(AND(Encodage!A9749&gt;=$G$2,Encodage!A9749&lt;=$H$2),Encodage!B9749,"")))</f>
        <v/>
      </c>
      <c r="B9749" s="62" t="str">
        <f>IF(A9749="","",IF(COUNTIF($A$2:B9748,Encodage!B9749)&gt;0,"",IF(AND(Encodage!B9749&gt;=$G$2,Encodage!A9749&lt;=$H$2),Encodage!C9749,"")))</f>
        <v/>
      </c>
      <c r="C9749" s="62"/>
      <c r="D9749" s="61"/>
      <c r="E9749" s="61"/>
      <c r="F9749" s="61"/>
      <c r="G9749" s="61"/>
      <c r="H9749" s="61"/>
      <c r="I9749" s="61"/>
      <c r="J9749" s="61"/>
      <c r="K9749" s="61"/>
    </row>
    <row r="9750" spans="1:11">
      <c r="A9750" s="62" t="str">
        <f>IF(Encodage!A9750="","",IF(COUNTIF($A$2:A9749,Encodage!A9750),"",IF(AND(Encodage!A9750&gt;=$G$2,Encodage!A9750&lt;=$H$2),Encodage!B9750,"")))</f>
        <v/>
      </c>
      <c r="B9750" s="62" t="str">
        <f>IF(A9750="","",IF(COUNTIF($A$2:B9749,Encodage!B9750)&gt;0,"",IF(AND(Encodage!B9750&gt;=$G$2,Encodage!A9750&lt;=$H$2),Encodage!C9750,"")))</f>
        <v/>
      </c>
      <c r="C9750" s="62"/>
      <c r="D9750" s="61"/>
      <c r="E9750" s="61"/>
      <c r="F9750" s="61"/>
      <c r="G9750" s="61"/>
      <c r="H9750" s="61"/>
      <c r="I9750" s="61"/>
      <c r="J9750" s="61"/>
      <c r="K9750" s="61"/>
    </row>
    <row r="9751" spans="1:11">
      <c r="A9751" s="62" t="str">
        <f>IF(Encodage!A9751="","",IF(COUNTIF($A$2:A9750,Encodage!A9751),"",IF(AND(Encodage!A9751&gt;=$G$2,Encodage!A9751&lt;=$H$2),Encodage!B9751,"")))</f>
        <v/>
      </c>
      <c r="B9751" s="62" t="str">
        <f>IF(A9751="","",IF(COUNTIF($A$2:B9750,Encodage!B9751)&gt;0,"",IF(AND(Encodage!B9751&gt;=$G$2,Encodage!A9751&lt;=$H$2),Encodage!C9751,"")))</f>
        <v/>
      </c>
      <c r="C9751" s="62"/>
      <c r="D9751" s="61"/>
      <c r="E9751" s="61"/>
      <c r="F9751" s="61"/>
      <c r="G9751" s="61"/>
      <c r="H9751" s="61"/>
      <c r="I9751" s="61"/>
      <c r="J9751" s="61"/>
      <c r="K9751" s="61"/>
    </row>
    <row r="9752" spans="1:11">
      <c r="A9752" s="62" t="str">
        <f>IF(Encodage!A9752="","",IF(COUNTIF($A$2:A9751,Encodage!A9752),"",IF(AND(Encodage!A9752&gt;=$G$2,Encodage!A9752&lt;=$H$2),Encodage!B9752,"")))</f>
        <v/>
      </c>
      <c r="B9752" s="62" t="str">
        <f>IF(A9752="","",IF(COUNTIF($A$2:B9751,Encodage!B9752)&gt;0,"",IF(AND(Encodage!B9752&gt;=$G$2,Encodage!A9752&lt;=$H$2),Encodage!C9752,"")))</f>
        <v/>
      </c>
      <c r="C9752" s="62"/>
      <c r="D9752" s="61"/>
      <c r="E9752" s="61"/>
      <c r="F9752" s="61"/>
      <c r="G9752" s="61"/>
      <c r="H9752" s="61"/>
      <c r="I9752" s="61"/>
      <c r="J9752" s="61"/>
      <c r="K9752" s="61"/>
    </row>
    <row r="9753" spans="1:11">
      <c r="A9753" s="62" t="str">
        <f>IF(Encodage!A9753="","",IF(COUNTIF($A$2:A9752,Encodage!A9753),"",IF(AND(Encodage!A9753&gt;=$G$2,Encodage!A9753&lt;=$H$2),Encodage!B9753,"")))</f>
        <v/>
      </c>
      <c r="B9753" s="62" t="str">
        <f>IF(A9753="","",IF(COUNTIF($A$2:B9752,Encodage!B9753)&gt;0,"",IF(AND(Encodage!B9753&gt;=$G$2,Encodage!A9753&lt;=$H$2),Encodage!C9753,"")))</f>
        <v/>
      </c>
      <c r="C9753" s="62"/>
      <c r="D9753" s="61"/>
      <c r="E9753" s="61"/>
      <c r="F9753" s="61"/>
      <c r="G9753" s="61"/>
      <c r="H9753" s="61"/>
      <c r="I9753" s="61"/>
      <c r="J9753" s="61"/>
      <c r="K9753" s="61"/>
    </row>
    <row r="9754" spans="1:11">
      <c r="A9754" s="62" t="str">
        <f>IF(Encodage!A9754="","",IF(COUNTIF($A$2:A9753,Encodage!A9754),"",IF(AND(Encodage!A9754&gt;=$G$2,Encodage!A9754&lt;=$H$2),Encodage!B9754,"")))</f>
        <v/>
      </c>
      <c r="B9754" s="62" t="str">
        <f>IF(A9754="","",IF(COUNTIF($A$2:B9753,Encodage!B9754)&gt;0,"",IF(AND(Encodage!B9754&gt;=$G$2,Encodage!A9754&lt;=$H$2),Encodage!C9754,"")))</f>
        <v/>
      </c>
      <c r="C9754" s="62"/>
      <c r="D9754" s="61"/>
      <c r="E9754" s="61"/>
      <c r="F9754" s="61"/>
      <c r="G9754" s="61"/>
      <c r="H9754" s="61"/>
      <c r="I9754" s="61"/>
      <c r="J9754" s="61"/>
      <c r="K9754" s="61"/>
    </row>
    <row r="9755" spans="1:11">
      <c r="A9755" s="62" t="str">
        <f>IF(Encodage!A9755="","",IF(COUNTIF($A$2:A9754,Encodage!A9755),"",IF(AND(Encodage!A9755&gt;=$G$2,Encodage!A9755&lt;=$H$2),Encodage!B9755,"")))</f>
        <v/>
      </c>
      <c r="B9755" s="62" t="str">
        <f>IF(A9755="","",IF(COUNTIF($A$2:B9754,Encodage!B9755)&gt;0,"",IF(AND(Encodage!B9755&gt;=$G$2,Encodage!A9755&lt;=$H$2),Encodage!C9755,"")))</f>
        <v/>
      </c>
      <c r="C9755" s="62"/>
      <c r="D9755" s="61"/>
      <c r="E9755" s="61"/>
      <c r="F9755" s="61"/>
      <c r="G9755" s="61"/>
      <c r="H9755" s="61"/>
      <c r="I9755" s="61"/>
      <c r="J9755" s="61"/>
      <c r="K9755" s="61"/>
    </row>
    <row r="9756" spans="1:11">
      <c r="A9756" s="62" t="str">
        <f>IF(Encodage!A9756="","",IF(COUNTIF($A$2:A9755,Encodage!A9756),"",IF(AND(Encodage!A9756&gt;=$G$2,Encodage!A9756&lt;=$H$2),Encodage!B9756,"")))</f>
        <v/>
      </c>
      <c r="B9756" s="62" t="str">
        <f>IF(A9756="","",IF(COUNTIF($A$2:B9755,Encodage!B9756)&gt;0,"",IF(AND(Encodage!B9756&gt;=$G$2,Encodage!A9756&lt;=$H$2),Encodage!C9756,"")))</f>
        <v/>
      </c>
      <c r="C9756" s="62"/>
      <c r="D9756" s="61"/>
      <c r="E9756" s="61"/>
      <c r="F9756" s="61"/>
      <c r="G9756" s="61"/>
      <c r="H9756" s="61"/>
      <c r="I9756" s="61"/>
      <c r="J9756" s="61"/>
      <c r="K9756" s="61"/>
    </row>
    <row r="9757" spans="1:11">
      <c r="A9757" s="62" t="str">
        <f>IF(Encodage!A9757="","",IF(COUNTIF($A$2:A9756,Encodage!A9757),"",IF(AND(Encodage!A9757&gt;=$G$2,Encodage!A9757&lt;=$H$2),Encodage!B9757,"")))</f>
        <v/>
      </c>
      <c r="B9757" s="62" t="str">
        <f>IF(A9757="","",IF(COUNTIF($A$2:B9756,Encodage!B9757)&gt;0,"",IF(AND(Encodage!B9757&gt;=$G$2,Encodage!A9757&lt;=$H$2),Encodage!C9757,"")))</f>
        <v/>
      </c>
      <c r="C9757" s="62"/>
      <c r="D9757" s="61"/>
      <c r="E9757" s="61"/>
      <c r="F9757" s="61"/>
      <c r="G9757" s="61"/>
      <c r="H9757" s="61"/>
      <c r="I9757" s="61"/>
      <c r="J9757" s="61"/>
      <c r="K9757" s="61"/>
    </row>
    <row r="9758" spans="1:11">
      <c r="A9758" s="62" t="str">
        <f>IF(Encodage!A9758="","",IF(COUNTIF($A$2:A9757,Encodage!A9758),"",IF(AND(Encodage!A9758&gt;=$G$2,Encodage!A9758&lt;=$H$2),Encodage!B9758,"")))</f>
        <v/>
      </c>
      <c r="B9758" s="62" t="str">
        <f>IF(A9758="","",IF(COUNTIF($A$2:B9757,Encodage!B9758)&gt;0,"",IF(AND(Encodage!B9758&gt;=$G$2,Encodage!A9758&lt;=$H$2),Encodage!C9758,"")))</f>
        <v/>
      </c>
      <c r="C9758" s="62"/>
      <c r="D9758" s="61"/>
      <c r="E9758" s="61"/>
      <c r="F9758" s="61"/>
      <c r="G9758" s="61"/>
      <c r="H9758" s="61"/>
      <c r="I9758" s="61"/>
      <c r="J9758" s="61"/>
      <c r="K9758" s="61"/>
    </row>
    <row r="9759" spans="1:11">
      <c r="A9759" s="62" t="str">
        <f>IF(Encodage!A9759="","",IF(COUNTIF($A$2:A9758,Encodage!A9759),"",IF(AND(Encodage!A9759&gt;=$G$2,Encodage!A9759&lt;=$H$2),Encodage!B9759,"")))</f>
        <v/>
      </c>
      <c r="B9759" s="62" t="str">
        <f>IF(A9759="","",IF(COUNTIF($A$2:B9758,Encodage!B9759)&gt;0,"",IF(AND(Encodage!B9759&gt;=$G$2,Encodage!A9759&lt;=$H$2),Encodage!C9759,"")))</f>
        <v/>
      </c>
      <c r="C9759" s="62"/>
      <c r="D9759" s="61"/>
      <c r="E9759" s="61"/>
      <c r="F9759" s="61"/>
      <c r="G9759" s="61"/>
      <c r="H9759" s="61"/>
      <c r="I9759" s="61"/>
      <c r="J9759" s="61"/>
      <c r="K9759" s="61"/>
    </row>
    <row r="9760" spans="1:11">
      <c r="A9760" s="62" t="str">
        <f>IF(Encodage!A9760="","",IF(COUNTIF($A$2:A9759,Encodage!A9760),"",IF(AND(Encodage!A9760&gt;=$G$2,Encodage!A9760&lt;=$H$2),Encodage!B9760,"")))</f>
        <v/>
      </c>
      <c r="B9760" s="62" t="str">
        <f>IF(A9760="","",IF(COUNTIF($A$2:B9759,Encodage!B9760)&gt;0,"",IF(AND(Encodage!B9760&gt;=$G$2,Encodage!A9760&lt;=$H$2),Encodage!C9760,"")))</f>
        <v/>
      </c>
      <c r="C9760" s="62"/>
      <c r="D9760" s="61"/>
      <c r="E9760" s="61"/>
      <c r="F9760" s="61"/>
      <c r="G9760" s="61"/>
      <c r="H9760" s="61"/>
      <c r="I9760" s="61"/>
      <c r="J9760" s="61"/>
      <c r="K9760" s="61"/>
    </row>
    <row r="9761" spans="1:11">
      <c r="A9761" s="62" t="str">
        <f>IF(Encodage!A9761="","",IF(COUNTIF($A$2:A9760,Encodage!A9761),"",IF(AND(Encodage!A9761&gt;=$G$2,Encodage!A9761&lt;=$H$2),Encodage!B9761,"")))</f>
        <v/>
      </c>
      <c r="B9761" s="62" t="str">
        <f>IF(A9761="","",IF(COUNTIF($A$2:B9760,Encodage!B9761)&gt;0,"",IF(AND(Encodage!B9761&gt;=$G$2,Encodage!A9761&lt;=$H$2),Encodage!C9761,"")))</f>
        <v/>
      </c>
      <c r="C9761" s="62"/>
      <c r="D9761" s="61"/>
      <c r="E9761" s="61"/>
      <c r="F9761" s="61"/>
      <c r="G9761" s="61"/>
      <c r="H9761" s="61"/>
      <c r="I9761" s="61"/>
      <c r="J9761" s="61"/>
      <c r="K9761" s="61"/>
    </row>
    <row r="9762" spans="1:11">
      <c r="A9762" s="62" t="str">
        <f>IF(Encodage!A9762="","",IF(COUNTIF($A$2:A9761,Encodage!A9762),"",IF(AND(Encodage!A9762&gt;=$G$2,Encodage!A9762&lt;=$H$2),Encodage!B9762,"")))</f>
        <v/>
      </c>
      <c r="B9762" s="62" t="str">
        <f>IF(A9762="","",IF(COUNTIF($A$2:B9761,Encodage!B9762)&gt;0,"",IF(AND(Encodage!B9762&gt;=$G$2,Encodage!A9762&lt;=$H$2),Encodage!C9762,"")))</f>
        <v/>
      </c>
      <c r="C9762" s="62"/>
      <c r="D9762" s="61"/>
      <c r="E9762" s="61"/>
      <c r="F9762" s="61"/>
      <c r="G9762" s="61"/>
      <c r="H9762" s="61"/>
      <c r="I9762" s="61"/>
      <c r="J9762" s="61"/>
      <c r="K9762" s="61"/>
    </row>
    <row r="9763" spans="1:11">
      <c r="A9763" s="62" t="str">
        <f>IF(Encodage!A9763="","",IF(COUNTIF($A$2:A9762,Encodage!A9763),"",IF(AND(Encodage!A9763&gt;=$G$2,Encodage!A9763&lt;=$H$2),Encodage!B9763,"")))</f>
        <v/>
      </c>
      <c r="B9763" s="62" t="str">
        <f>IF(A9763="","",IF(COUNTIF($A$2:B9762,Encodage!B9763)&gt;0,"",IF(AND(Encodage!B9763&gt;=$G$2,Encodage!A9763&lt;=$H$2),Encodage!C9763,"")))</f>
        <v/>
      </c>
      <c r="C9763" s="62"/>
      <c r="D9763" s="61"/>
      <c r="E9763" s="61"/>
      <c r="F9763" s="61"/>
      <c r="G9763" s="61"/>
      <c r="H9763" s="61"/>
      <c r="I9763" s="61"/>
      <c r="J9763" s="61"/>
      <c r="K9763" s="61"/>
    </row>
    <row r="9764" spans="1:11">
      <c r="A9764" s="62" t="str">
        <f>IF(Encodage!A9764="","",IF(COUNTIF($A$2:A9763,Encodage!A9764),"",IF(AND(Encodage!A9764&gt;=$G$2,Encodage!A9764&lt;=$H$2),Encodage!B9764,"")))</f>
        <v/>
      </c>
      <c r="B9764" s="62" t="str">
        <f>IF(A9764="","",IF(COUNTIF($A$2:B9763,Encodage!B9764)&gt;0,"",IF(AND(Encodage!B9764&gt;=$G$2,Encodage!A9764&lt;=$H$2),Encodage!C9764,"")))</f>
        <v/>
      </c>
      <c r="C9764" s="62"/>
      <c r="D9764" s="61"/>
      <c r="E9764" s="61"/>
      <c r="F9764" s="61"/>
      <c r="G9764" s="61"/>
      <c r="H9764" s="61"/>
      <c r="I9764" s="61"/>
      <c r="J9764" s="61"/>
      <c r="K9764" s="61"/>
    </row>
    <row r="9765" spans="1:11">
      <c r="A9765" s="62" t="str">
        <f>IF(Encodage!A9765="","",IF(COUNTIF($A$2:A9764,Encodage!A9765),"",IF(AND(Encodage!A9765&gt;=$G$2,Encodage!A9765&lt;=$H$2),Encodage!B9765,"")))</f>
        <v/>
      </c>
      <c r="B9765" s="62" t="str">
        <f>IF(A9765="","",IF(COUNTIF($A$2:B9764,Encodage!B9765)&gt;0,"",IF(AND(Encodage!B9765&gt;=$G$2,Encodage!A9765&lt;=$H$2),Encodage!C9765,"")))</f>
        <v/>
      </c>
      <c r="C9765" s="62"/>
      <c r="D9765" s="61"/>
      <c r="E9765" s="61"/>
      <c r="F9765" s="61"/>
      <c r="G9765" s="61"/>
      <c r="H9765" s="61"/>
      <c r="I9765" s="61"/>
      <c r="J9765" s="61"/>
      <c r="K9765" s="61"/>
    </row>
    <row r="9766" spans="1:11">
      <c r="A9766" s="62" t="str">
        <f>IF(Encodage!A9766="","",IF(COUNTIF($A$2:A9765,Encodage!A9766),"",IF(AND(Encodage!A9766&gt;=$G$2,Encodage!A9766&lt;=$H$2),Encodage!B9766,"")))</f>
        <v/>
      </c>
      <c r="B9766" s="62" t="str">
        <f>IF(A9766="","",IF(COUNTIF($A$2:B9765,Encodage!B9766)&gt;0,"",IF(AND(Encodage!B9766&gt;=$G$2,Encodage!A9766&lt;=$H$2),Encodage!C9766,"")))</f>
        <v/>
      </c>
      <c r="C9766" s="62"/>
      <c r="D9766" s="61"/>
      <c r="E9766" s="61"/>
      <c r="F9766" s="61"/>
      <c r="G9766" s="61"/>
      <c r="H9766" s="61"/>
      <c r="I9766" s="61"/>
      <c r="J9766" s="61"/>
      <c r="K9766" s="61"/>
    </row>
    <row r="9767" spans="1:11">
      <c r="A9767" s="62" t="str">
        <f>IF(Encodage!A9767="","",IF(COUNTIF($A$2:A9766,Encodage!A9767),"",IF(AND(Encodage!A9767&gt;=$G$2,Encodage!A9767&lt;=$H$2),Encodage!B9767,"")))</f>
        <v/>
      </c>
      <c r="B9767" s="62" t="str">
        <f>IF(A9767="","",IF(COUNTIF($A$2:B9766,Encodage!B9767)&gt;0,"",IF(AND(Encodage!B9767&gt;=$G$2,Encodage!A9767&lt;=$H$2),Encodage!C9767,"")))</f>
        <v/>
      </c>
      <c r="C9767" s="62"/>
      <c r="D9767" s="61"/>
      <c r="E9767" s="61"/>
      <c r="F9767" s="61"/>
      <c r="G9767" s="61"/>
      <c r="H9767" s="61"/>
      <c r="I9767" s="61"/>
      <c r="J9767" s="61"/>
      <c r="K9767" s="61"/>
    </row>
    <row r="9768" spans="1:11">
      <c r="A9768" s="62" t="str">
        <f>IF(Encodage!A9768="","",IF(COUNTIF($A$2:A9767,Encodage!A9768),"",IF(AND(Encodage!A9768&gt;=$G$2,Encodage!A9768&lt;=$H$2),Encodage!B9768,"")))</f>
        <v/>
      </c>
      <c r="B9768" s="62" t="str">
        <f>IF(A9768="","",IF(COUNTIF($A$2:B9767,Encodage!B9768)&gt;0,"",IF(AND(Encodage!B9768&gt;=$G$2,Encodage!A9768&lt;=$H$2),Encodage!C9768,"")))</f>
        <v/>
      </c>
      <c r="C9768" s="62"/>
      <c r="D9768" s="61"/>
      <c r="E9768" s="61"/>
      <c r="F9768" s="61"/>
      <c r="G9768" s="61"/>
      <c r="H9768" s="61"/>
      <c r="I9768" s="61"/>
      <c r="J9768" s="61"/>
      <c r="K9768" s="61"/>
    </row>
    <row r="9769" spans="1:11">
      <c r="A9769" s="62" t="str">
        <f>IF(Encodage!A9769="","",IF(COUNTIF($A$2:A9768,Encodage!A9769),"",IF(AND(Encodage!A9769&gt;=$G$2,Encodage!A9769&lt;=$H$2),Encodage!B9769,"")))</f>
        <v/>
      </c>
      <c r="B9769" s="62" t="str">
        <f>IF(A9769="","",IF(COUNTIF($A$2:B9768,Encodage!B9769)&gt;0,"",IF(AND(Encodage!B9769&gt;=$G$2,Encodage!A9769&lt;=$H$2),Encodage!C9769,"")))</f>
        <v/>
      </c>
      <c r="C9769" s="62"/>
      <c r="D9769" s="61"/>
      <c r="E9769" s="61"/>
      <c r="F9769" s="61"/>
      <c r="G9769" s="61"/>
      <c r="H9769" s="61"/>
      <c r="I9769" s="61"/>
      <c r="J9769" s="61"/>
      <c r="K9769" s="61"/>
    </row>
    <row r="9770" spans="1:11">
      <c r="A9770" s="62" t="str">
        <f>IF(Encodage!A9770="","",IF(COUNTIF($A$2:A9769,Encodage!A9770),"",IF(AND(Encodage!A9770&gt;=$G$2,Encodage!A9770&lt;=$H$2),Encodage!B9770,"")))</f>
        <v/>
      </c>
      <c r="B9770" s="62" t="str">
        <f>IF(A9770="","",IF(COUNTIF($A$2:B9769,Encodage!B9770)&gt;0,"",IF(AND(Encodage!B9770&gt;=$G$2,Encodage!A9770&lt;=$H$2),Encodage!C9770,"")))</f>
        <v/>
      </c>
      <c r="C9770" s="62"/>
      <c r="D9770" s="61"/>
      <c r="E9770" s="61"/>
      <c r="F9770" s="61"/>
      <c r="G9770" s="61"/>
      <c r="H9770" s="61"/>
      <c r="I9770" s="61"/>
      <c r="J9770" s="61"/>
      <c r="K9770" s="61"/>
    </row>
    <row r="9771" spans="1:11">
      <c r="A9771" s="62" t="str">
        <f>IF(Encodage!A9771="","",IF(COUNTIF($A$2:A9770,Encodage!A9771),"",IF(AND(Encodage!A9771&gt;=$G$2,Encodage!A9771&lt;=$H$2),Encodage!B9771,"")))</f>
        <v/>
      </c>
      <c r="B9771" s="62" t="str">
        <f>IF(A9771="","",IF(COUNTIF($A$2:B9770,Encodage!B9771)&gt;0,"",IF(AND(Encodage!B9771&gt;=$G$2,Encodage!A9771&lt;=$H$2),Encodage!C9771,"")))</f>
        <v/>
      </c>
      <c r="C9771" s="62"/>
      <c r="D9771" s="61"/>
      <c r="E9771" s="61"/>
      <c r="F9771" s="61"/>
      <c r="G9771" s="61"/>
      <c r="H9771" s="61"/>
      <c r="I9771" s="61"/>
      <c r="J9771" s="61"/>
      <c r="K9771" s="61"/>
    </row>
    <row r="9772" spans="1:11">
      <c r="A9772" s="62" t="str">
        <f>IF(Encodage!A9772="","",IF(COUNTIF($A$2:A9771,Encodage!A9772),"",IF(AND(Encodage!A9772&gt;=$G$2,Encodage!A9772&lt;=$H$2),Encodage!B9772,"")))</f>
        <v/>
      </c>
      <c r="B9772" s="62" t="str">
        <f>IF(A9772="","",IF(COUNTIF($A$2:B9771,Encodage!B9772)&gt;0,"",IF(AND(Encodage!B9772&gt;=$G$2,Encodage!A9772&lt;=$H$2),Encodage!C9772,"")))</f>
        <v/>
      </c>
      <c r="C9772" s="62"/>
      <c r="D9772" s="61"/>
      <c r="E9772" s="61"/>
      <c r="F9772" s="61"/>
      <c r="G9772" s="61"/>
      <c r="H9772" s="61"/>
      <c r="I9772" s="61"/>
      <c r="J9772" s="61"/>
      <c r="K9772" s="61"/>
    </row>
    <row r="9773" spans="1:11">
      <c r="A9773" s="62" t="str">
        <f>IF(Encodage!A9773="","",IF(COUNTIF($A$2:A9772,Encodage!A9773),"",IF(AND(Encodage!A9773&gt;=$G$2,Encodage!A9773&lt;=$H$2),Encodage!B9773,"")))</f>
        <v/>
      </c>
      <c r="B9773" s="62" t="str">
        <f>IF(A9773="","",IF(COUNTIF($A$2:B9772,Encodage!B9773)&gt;0,"",IF(AND(Encodage!B9773&gt;=$G$2,Encodage!A9773&lt;=$H$2),Encodage!C9773,"")))</f>
        <v/>
      </c>
      <c r="C9773" s="62"/>
      <c r="D9773" s="61"/>
      <c r="E9773" s="61"/>
      <c r="F9773" s="61"/>
      <c r="G9773" s="61"/>
      <c r="H9773" s="61"/>
      <c r="I9773" s="61"/>
      <c r="J9773" s="61"/>
      <c r="K9773" s="61"/>
    </row>
    <row r="9774" spans="1:11">
      <c r="A9774" s="62" t="str">
        <f>IF(Encodage!A9774="","",IF(COUNTIF($A$2:A9773,Encodage!A9774),"",IF(AND(Encodage!A9774&gt;=$G$2,Encodage!A9774&lt;=$H$2),Encodage!B9774,"")))</f>
        <v/>
      </c>
      <c r="B9774" s="62" t="str">
        <f>IF(A9774="","",IF(COUNTIF($A$2:B9773,Encodage!B9774)&gt;0,"",IF(AND(Encodage!B9774&gt;=$G$2,Encodage!A9774&lt;=$H$2),Encodage!C9774,"")))</f>
        <v/>
      </c>
      <c r="C9774" s="62"/>
      <c r="D9774" s="61"/>
      <c r="E9774" s="61"/>
      <c r="F9774" s="61"/>
      <c r="G9774" s="61"/>
      <c r="H9774" s="61"/>
      <c r="I9774" s="61"/>
      <c r="J9774" s="61"/>
      <c r="K9774" s="61"/>
    </row>
    <row r="9775" spans="1:11">
      <c r="A9775" s="62" t="str">
        <f>IF(Encodage!A9775="","",IF(COUNTIF($A$2:A9774,Encodage!A9775),"",IF(AND(Encodage!A9775&gt;=$G$2,Encodage!A9775&lt;=$H$2),Encodage!B9775,"")))</f>
        <v/>
      </c>
      <c r="B9775" s="62" t="str">
        <f>IF(A9775="","",IF(COUNTIF($A$2:B9774,Encodage!B9775)&gt;0,"",IF(AND(Encodage!B9775&gt;=$G$2,Encodage!A9775&lt;=$H$2),Encodage!C9775,"")))</f>
        <v/>
      </c>
      <c r="C9775" s="62"/>
      <c r="D9775" s="61"/>
      <c r="E9775" s="61"/>
      <c r="F9775" s="61"/>
      <c r="G9775" s="61"/>
      <c r="H9775" s="61"/>
      <c r="I9775" s="61"/>
      <c r="J9775" s="61"/>
      <c r="K9775" s="61"/>
    </row>
    <row r="9776" spans="1:11">
      <c r="A9776" s="62" t="str">
        <f>IF(Encodage!A9776="","",IF(COUNTIF($A$2:A9775,Encodage!A9776),"",IF(AND(Encodage!A9776&gt;=$G$2,Encodage!A9776&lt;=$H$2),Encodage!B9776,"")))</f>
        <v/>
      </c>
      <c r="B9776" s="62" t="str">
        <f>IF(A9776="","",IF(COUNTIF($A$2:B9775,Encodage!B9776)&gt;0,"",IF(AND(Encodage!B9776&gt;=$G$2,Encodage!A9776&lt;=$H$2),Encodage!C9776,"")))</f>
        <v/>
      </c>
      <c r="C9776" s="62"/>
      <c r="D9776" s="61"/>
      <c r="E9776" s="61"/>
      <c r="F9776" s="61"/>
      <c r="G9776" s="61"/>
      <c r="H9776" s="61"/>
      <c r="I9776" s="61"/>
      <c r="J9776" s="61"/>
      <c r="K9776" s="61"/>
    </row>
    <row r="9777" spans="1:11">
      <c r="A9777" s="62" t="str">
        <f>IF(Encodage!A9777="","",IF(COUNTIF($A$2:A9776,Encodage!A9777),"",IF(AND(Encodage!A9777&gt;=$G$2,Encodage!A9777&lt;=$H$2),Encodage!B9777,"")))</f>
        <v/>
      </c>
      <c r="B9777" s="62" t="str">
        <f>IF(A9777="","",IF(COUNTIF($A$2:B9776,Encodage!B9777)&gt;0,"",IF(AND(Encodage!B9777&gt;=$G$2,Encodage!A9777&lt;=$H$2),Encodage!C9777,"")))</f>
        <v/>
      </c>
      <c r="C9777" s="62"/>
      <c r="D9777" s="61"/>
      <c r="E9777" s="61"/>
      <c r="F9777" s="61"/>
      <c r="G9777" s="61"/>
      <c r="H9777" s="61"/>
      <c r="I9777" s="61"/>
      <c r="J9777" s="61"/>
      <c r="K9777" s="61"/>
    </row>
    <row r="9778" spans="1:11">
      <c r="A9778" s="62" t="str">
        <f>IF(Encodage!A9778="","",IF(COUNTIF($A$2:A9777,Encodage!A9778),"",IF(AND(Encodage!A9778&gt;=$G$2,Encodage!A9778&lt;=$H$2),Encodage!B9778,"")))</f>
        <v/>
      </c>
      <c r="B9778" s="62" t="str">
        <f>IF(A9778="","",IF(COUNTIF($A$2:B9777,Encodage!B9778)&gt;0,"",IF(AND(Encodage!B9778&gt;=$G$2,Encodage!A9778&lt;=$H$2),Encodage!C9778,"")))</f>
        <v/>
      </c>
      <c r="C9778" s="62"/>
      <c r="D9778" s="61"/>
      <c r="E9778" s="61"/>
      <c r="F9778" s="61"/>
      <c r="G9778" s="61"/>
      <c r="H9778" s="61"/>
      <c r="I9778" s="61"/>
      <c r="J9778" s="61"/>
      <c r="K9778" s="61"/>
    </row>
    <row r="9779" spans="1:11">
      <c r="A9779" s="62" t="str">
        <f>IF(Encodage!A9779="","",IF(COUNTIF($A$2:A9778,Encodage!A9779),"",IF(AND(Encodage!A9779&gt;=$G$2,Encodage!A9779&lt;=$H$2),Encodage!B9779,"")))</f>
        <v/>
      </c>
      <c r="B9779" s="62" t="str">
        <f>IF(A9779="","",IF(COUNTIF($A$2:B9778,Encodage!B9779)&gt;0,"",IF(AND(Encodage!B9779&gt;=$G$2,Encodage!A9779&lt;=$H$2),Encodage!C9779,"")))</f>
        <v/>
      </c>
      <c r="C9779" s="62"/>
      <c r="D9779" s="61"/>
      <c r="E9779" s="61"/>
      <c r="F9779" s="61"/>
      <c r="G9779" s="61"/>
      <c r="H9779" s="61"/>
      <c r="I9779" s="61"/>
      <c r="J9779" s="61"/>
      <c r="K9779" s="61"/>
    </row>
    <row r="9780" spans="1:11">
      <c r="A9780" s="62" t="str">
        <f>IF(Encodage!A9780="","",IF(COUNTIF($A$2:A9779,Encodage!A9780),"",IF(AND(Encodage!A9780&gt;=$G$2,Encodage!A9780&lt;=$H$2),Encodage!B9780,"")))</f>
        <v/>
      </c>
      <c r="B9780" s="62" t="str">
        <f>IF(A9780="","",IF(COUNTIF($A$2:B9779,Encodage!B9780)&gt;0,"",IF(AND(Encodage!B9780&gt;=$G$2,Encodage!A9780&lt;=$H$2),Encodage!C9780,"")))</f>
        <v/>
      </c>
      <c r="C9780" s="62"/>
      <c r="D9780" s="61"/>
      <c r="E9780" s="61"/>
      <c r="F9780" s="61"/>
      <c r="G9780" s="61"/>
      <c r="H9780" s="61"/>
      <c r="I9780" s="61"/>
      <c r="J9780" s="61"/>
      <c r="K9780" s="61"/>
    </row>
    <row r="9781" spans="1:11">
      <c r="A9781" s="62" t="str">
        <f>IF(Encodage!A9781="","",IF(COUNTIF($A$2:A9780,Encodage!A9781),"",IF(AND(Encodage!A9781&gt;=$G$2,Encodage!A9781&lt;=$H$2),Encodage!B9781,"")))</f>
        <v/>
      </c>
      <c r="B9781" s="62" t="str">
        <f>IF(A9781="","",IF(COUNTIF($A$2:B9780,Encodage!B9781)&gt;0,"",IF(AND(Encodage!B9781&gt;=$G$2,Encodage!A9781&lt;=$H$2),Encodage!C9781,"")))</f>
        <v/>
      </c>
      <c r="C9781" s="62"/>
      <c r="D9781" s="61"/>
      <c r="E9781" s="61"/>
      <c r="F9781" s="61"/>
      <c r="G9781" s="61"/>
      <c r="H9781" s="61"/>
      <c r="I9781" s="61"/>
      <c r="J9781" s="61"/>
      <c r="K9781" s="61"/>
    </row>
    <row r="9782" spans="1:11">
      <c r="A9782" s="62" t="str">
        <f>IF(Encodage!A9782="","",IF(COUNTIF($A$2:A9781,Encodage!A9782),"",IF(AND(Encodage!A9782&gt;=$G$2,Encodage!A9782&lt;=$H$2),Encodage!B9782,"")))</f>
        <v/>
      </c>
      <c r="B9782" s="62" t="str">
        <f>IF(A9782="","",IF(COUNTIF($A$2:B9781,Encodage!B9782)&gt;0,"",IF(AND(Encodage!B9782&gt;=$G$2,Encodage!A9782&lt;=$H$2),Encodage!C9782,"")))</f>
        <v/>
      </c>
      <c r="C9782" s="62"/>
      <c r="D9782" s="61"/>
      <c r="E9782" s="61"/>
      <c r="F9782" s="61"/>
      <c r="G9782" s="61"/>
      <c r="H9782" s="61"/>
      <c r="I9782" s="61"/>
      <c r="J9782" s="61"/>
      <c r="K9782" s="61"/>
    </row>
    <row r="9783" spans="1:11">
      <c r="A9783" s="62" t="str">
        <f>IF(Encodage!A9783="","",IF(COUNTIF($A$2:A9782,Encodage!A9783),"",IF(AND(Encodage!A9783&gt;=$G$2,Encodage!A9783&lt;=$H$2),Encodage!B9783,"")))</f>
        <v/>
      </c>
      <c r="B9783" s="62" t="str">
        <f>IF(A9783="","",IF(COUNTIF($A$2:B9782,Encodage!B9783)&gt;0,"",IF(AND(Encodage!B9783&gt;=$G$2,Encodage!A9783&lt;=$H$2),Encodage!C9783,"")))</f>
        <v/>
      </c>
      <c r="C9783" s="62"/>
      <c r="D9783" s="61"/>
      <c r="E9783" s="61"/>
      <c r="F9783" s="61"/>
      <c r="G9783" s="61"/>
      <c r="H9783" s="61"/>
      <c r="I9783" s="61"/>
      <c r="J9783" s="61"/>
      <c r="K9783" s="61"/>
    </row>
    <row r="9784" spans="1:11">
      <c r="A9784" s="62" t="str">
        <f>IF(Encodage!A9784="","",IF(COUNTIF($A$2:A9783,Encodage!A9784),"",IF(AND(Encodage!A9784&gt;=$G$2,Encodage!A9784&lt;=$H$2),Encodage!B9784,"")))</f>
        <v/>
      </c>
      <c r="B9784" s="62" t="str">
        <f>IF(A9784="","",IF(COUNTIF($A$2:B9783,Encodage!B9784)&gt;0,"",IF(AND(Encodage!B9784&gt;=$G$2,Encodage!A9784&lt;=$H$2),Encodage!C9784,"")))</f>
        <v/>
      </c>
      <c r="C9784" s="62"/>
      <c r="D9784" s="61"/>
      <c r="E9784" s="61"/>
      <c r="F9784" s="61"/>
      <c r="G9784" s="61"/>
      <c r="H9784" s="61"/>
      <c r="I9784" s="61"/>
      <c r="J9784" s="61"/>
      <c r="K9784" s="61"/>
    </row>
    <row r="9785" spans="1:11">
      <c r="A9785" s="62" t="str">
        <f>IF(Encodage!A9785="","",IF(COUNTIF($A$2:A9784,Encodage!A9785),"",IF(AND(Encodage!A9785&gt;=$G$2,Encodage!A9785&lt;=$H$2),Encodage!B9785,"")))</f>
        <v/>
      </c>
      <c r="B9785" s="62" t="str">
        <f>IF(A9785="","",IF(COUNTIF($A$2:B9784,Encodage!B9785)&gt;0,"",IF(AND(Encodage!B9785&gt;=$G$2,Encodage!A9785&lt;=$H$2),Encodage!C9785,"")))</f>
        <v/>
      </c>
      <c r="C9785" s="62"/>
      <c r="D9785" s="61"/>
      <c r="E9785" s="61"/>
      <c r="F9785" s="61"/>
      <c r="G9785" s="61"/>
      <c r="H9785" s="61"/>
      <c r="I9785" s="61"/>
      <c r="J9785" s="61"/>
      <c r="K9785" s="61"/>
    </row>
    <row r="9786" spans="1:11">
      <c r="A9786" s="62" t="str">
        <f>IF(Encodage!A9786="","",IF(COUNTIF($A$2:A9785,Encodage!A9786),"",IF(AND(Encodage!A9786&gt;=$G$2,Encodage!A9786&lt;=$H$2),Encodage!B9786,"")))</f>
        <v/>
      </c>
      <c r="B9786" s="62" t="str">
        <f>IF(A9786="","",IF(COUNTIF($A$2:B9785,Encodage!B9786)&gt;0,"",IF(AND(Encodage!B9786&gt;=$G$2,Encodage!A9786&lt;=$H$2),Encodage!C9786,"")))</f>
        <v/>
      </c>
      <c r="C9786" s="62"/>
      <c r="D9786" s="61"/>
      <c r="E9786" s="61"/>
      <c r="F9786" s="61"/>
      <c r="G9786" s="61"/>
      <c r="H9786" s="61"/>
      <c r="I9786" s="61"/>
      <c r="J9786" s="61"/>
      <c r="K9786" s="61"/>
    </row>
    <row r="9787" spans="1:11">
      <c r="A9787" s="62" t="str">
        <f>IF(Encodage!A9787="","",IF(COUNTIF($A$2:A9786,Encodage!A9787),"",IF(AND(Encodage!A9787&gt;=$G$2,Encodage!A9787&lt;=$H$2),Encodage!B9787,"")))</f>
        <v/>
      </c>
      <c r="B9787" s="62" t="str">
        <f>IF(A9787="","",IF(COUNTIF($A$2:B9786,Encodage!B9787)&gt;0,"",IF(AND(Encodage!B9787&gt;=$G$2,Encodage!A9787&lt;=$H$2),Encodage!C9787,"")))</f>
        <v/>
      </c>
      <c r="C9787" s="62"/>
      <c r="D9787" s="61"/>
      <c r="E9787" s="61"/>
      <c r="F9787" s="61"/>
      <c r="G9787" s="61"/>
      <c r="H9787" s="61"/>
      <c r="I9787" s="61"/>
      <c r="J9787" s="61"/>
      <c r="K9787" s="61"/>
    </row>
    <row r="9788" spans="1:11">
      <c r="A9788" s="62" t="str">
        <f>IF(Encodage!A9788="","",IF(COUNTIF($A$2:A9787,Encodage!A9788),"",IF(AND(Encodage!A9788&gt;=$G$2,Encodage!A9788&lt;=$H$2),Encodage!B9788,"")))</f>
        <v/>
      </c>
      <c r="B9788" s="62" t="str">
        <f>IF(A9788="","",IF(COUNTIF($A$2:B9787,Encodage!B9788)&gt;0,"",IF(AND(Encodage!B9788&gt;=$G$2,Encodage!A9788&lt;=$H$2),Encodage!C9788,"")))</f>
        <v/>
      </c>
      <c r="C9788" s="62"/>
      <c r="D9788" s="61"/>
      <c r="E9788" s="61"/>
      <c r="F9788" s="61"/>
      <c r="G9788" s="61"/>
      <c r="H9788" s="61"/>
      <c r="I9788" s="61"/>
      <c r="J9788" s="61"/>
      <c r="K9788" s="61"/>
    </row>
    <row r="9789" spans="1:11">
      <c r="A9789" s="62" t="str">
        <f>IF(Encodage!A9789="","",IF(COUNTIF($A$2:A9788,Encodage!A9789),"",IF(AND(Encodage!A9789&gt;=$G$2,Encodage!A9789&lt;=$H$2),Encodage!B9789,"")))</f>
        <v/>
      </c>
      <c r="B9789" s="62" t="str">
        <f>IF(A9789="","",IF(COUNTIF($A$2:B9788,Encodage!B9789)&gt;0,"",IF(AND(Encodage!B9789&gt;=$G$2,Encodage!A9789&lt;=$H$2),Encodage!C9789,"")))</f>
        <v/>
      </c>
      <c r="C9789" s="62"/>
      <c r="D9789" s="61"/>
      <c r="E9789" s="61"/>
      <c r="F9789" s="61"/>
      <c r="G9789" s="61"/>
      <c r="H9789" s="61"/>
      <c r="I9789" s="61"/>
      <c r="J9789" s="61"/>
      <c r="K9789" s="61"/>
    </row>
    <row r="9790" spans="1:11">
      <c r="A9790" s="62" t="str">
        <f>IF(Encodage!A9790="","",IF(COUNTIF($A$2:A9789,Encodage!A9790),"",IF(AND(Encodage!A9790&gt;=$G$2,Encodage!A9790&lt;=$H$2),Encodage!B9790,"")))</f>
        <v/>
      </c>
      <c r="B9790" s="62" t="str">
        <f>IF(A9790="","",IF(COUNTIF($A$2:B9789,Encodage!B9790)&gt;0,"",IF(AND(Encodage!B9790&gt;=$G$2,Encodage!A9790&lt;=$H$2),Encodage!C9790,"")))</f>
        <v/>
      </c>
      <c r="C9790" s="62"/>
      <c r="D9790" s="61"/>
      <c r="E9790" s="61"/>
      <c r="F9790" s="61"/>
      <c r="G9790" s="61"/>
      <c r="H9790" s="61"/>
      <c r="I9790" s="61"/>
      <c r="J9790" s="61"/>
      <c r="K9790" s="61"/>
    </row>
    <row r="9791" spans="1:11">
      <c r="A9791" s="62" t="str">
        <f>IF(Encodage!A9791="","",IF(COUNTIF($A$2:A9790,Encodage!A9791),"",IF(AND(Encodage!A9791&gt;=$G$2,Encodage!A9791&lt;=$H$2),Encodage!B9791,"")))</f>
        <v/>
      </c>
      <c r="B9791" s="62" t="str">
        <f>IF(A9791="","",IF(COUNTIF($A$2:B9790,Encodage!B9791)&gt;0,"",IF(AND(Encodage!B9791&gt;=$G$2,Encodage!A9791&lt;=$H$2),Encodage!C9791,"")))</f>
        <v/>
      </c>
      <c r="C9791" s="62"/>
      <c r="D9791" s="61"/>
      <c r="E9791" s="61"/>
      <c r="F9791" s="61"/>
      <c r="G9791" s="61"/>
      <c r="H9791" s="61"/>
      <c r="I9791" s="61"/>
      <c r="J9791" s="61"/>
      <c r="K9791" s="61"/>
    </row>
    <row r="9792" spans="1:11">
      <c r="A9792" s="62" t="str">
        <f>IF(Encodage!A9792="","",IF(COUNTIF($A$2:A9791,Encodage!A9792),"",IF(AND(Encodage!A9792&gt;=$G$2,Encodage!A9792&lt;=$H$2),Encodage!B9792,"")))</f>
        <v/>
      </c>
      <c r="B9792" s="62" t="str">
        <f>IF(A9792="","",IF(COUNTIF($A$2:B9791,Encodage!B9792)&gt;0,"",IF(AND(Encodage!B9792&gt;=$G$2,Encodage!A9792&lt;=$H$2),Encodage!C9792,"")))</f>
        <v/>
      </c>
      <c r="C9792" s="62"/>
      <c r="D9792" s="61"/>
      <c r="E9792" s="61"/>
      <c r="F9792" s="61"/>
      <c r="G9792" s="61"/>
      <c r="H9792" s="61"/>
      <c r="I9792" s="61"/>
      <c r="J9792" s="61"/>
      <c r="K9792" s="61"/>
    </row>
    <row r="9793" spans="1:11">
      <c r="A9793" s="62" t="str">
        <f>IF(Encodage!A9793="","",IF(COUNTIF($A$2:A9792,Encodage!A9793),"",IF(AND(Encodage!A9793&gt;=$G$2,Encodage!A9793&lt;=$H$2),Encodage!B9793,"")))</f>
        <v/>
      </c>
      <c r="B9793" s="62" t="str">
        <f>IF(A9793="","",IF(COUNTIF($A$2:B9792,Encodage!B9793)&gt;0,"",IF(AND(Encodage!B9793&gt;=$G$2,Encodage!A9793&lt;=$H$2),Encodage!C9793,"")))</f>
        <v/>
      </c>
      <c r="C9793" s="62"/>
      <c r="D9793" s="61"/>
      <c r="E9793" s="61"/>
      <c r="F9793" s="61"/>
      <c r="G9793" s="61"/>
      <c r="H9793" s="61"/>
      <c r="I9793" s="61"/>
      <c r="J9793" s="61"/>
      <c r="K9793" s="61"/>
    </row>
    <row r="9794" spans="1:11">
      <c r="A9794" s="62" t="str">
        <f>IF(Encodage!A9794="","",IF(COUNTIF($A$2:A9793,Encodage!A9794),"",IF(AND(Encodage!A9794&gt;=$G$2,Encodage!A9794&lt;=$H$2),Encodage!B9794,"")))</f>
        <v/>
      </c>
      <c r="B9794" s="62" t="str">
        <f>IF(A9794="","",IF(COUNTIF($A$2:B9793,Encodage!B9794)&gt;0,"",IF(AND(Encodage!B9794&gt;=$G$2,Encodage!A9794&lt;=$H$2),Encodage!C9794,"")))</f>
        <v/>
      </c>
      <c r="C9794" s="62"/>
      <c r="D9794" s="61"/>
      <c r="E9794" s="61"/>
      <c r="F9794" s="61"/>
      <c r="G9794" s="61"/>
      <c r="H9794" s="61"/>
      <c r="I9794" s="61"/>
      <c r="J9794" s="61"/>
      <c r="K9794" s="61"/>
    </row>
    <row r="9795" spans="1:11">
      <c r="A9795" s="62" t="str">
        <f>IF(Encodage!A9795="","",IF(COUNTIF($A$2:A9794,Encodage!A9795),"",IF(AND(Encodage!A9795&gt;=$G$2,Encodage!A9795&lt;=$H$2),Encodage!B9795,"")))</f>
        <v/>
      </c>
      <c r="B9795" s="62" t="str">
        <f>IF(A9795="","",IF(COUNTIF($A$2:B9794,Encodage!B9795)&gt;0,"",IF(AND(Encodage!B9795&gt;=$G$2,Encodage!A9795&lt;=$H$2),Encodage!C9795,"")))</f>
        <v/>
      </c>
      <c r="C9795" s="62"/>
      <c r="D9795" s="61"/>
      <c r="E9795" s="61"/>
      <c r="F9795" s="61"/>
      <c r="G9795" s="61"/>
      <c r="H9795" s="61"/>
      <c r="I9795" s="61"/>
      <c r="J9795" s="61"/>
      <c r="K9795" s="61"/>
    </row>
    <row r="9796" spans="1:11">
      <c r="A9796" s="62" t="str">
        <f>IF(Encodage!A9796="","",IF(COUNTIF($A$2:A9795,Encodage!A9796),"",IF(AND(Encodage!A9796&gt;=$G$2,Encodage!A9796&lt;=$H$2),Encodage!B9796,"")))</f>
        <v/>
      </c>
      <c r="B9796" s="62" t="str">
        <f>IF(A9796="","",IF(COUNTIF($A$2:B9795,Encodage!B9796)&gt;0,"",IF(AND(Encodage!B9796&gt;=$G$2,Encodage!A9796&lt;=$H$2),Encodage!C9796,"")))</f>
        <v/>
      </c>
      <c r="C9796" s="62"/>
      <c r="D9796" s="61"/>
      <c r="E9796" s="61"/>
      <c r="F9796" s="61"/>
      <c r="G9796" s="61"/>
      <c r="H9796" s="61"/>
      <c r="I9796" s="61"/>
      <c r="J9796" s="61"/>
      <c r="K9796" s="61"/>
    </row>
    <row r="9797" spans="1:11">
      <c r="A9797" s="62" t="str">
        <f>IF(Encodage!A9797="","",IF(COUNTIF($A$2:A9796,Encodage!A9797),"",IF(AND(Encodage!A9797&gt;=$G$2,Encodage!A9797&lt;=$H$2),Encodage!B9797,"")))</f>
        <v/>
      </c>
      <c r="B9797" s="62" t="str">
        <f>IF(A9797="","",IF(COUNTIF($A$2:B9796,Encodage!B9797)&gt;0,"",IF(AND(Encodage!B9797&gt;=$G$2,Encodage!A9797&lt;=$H$2),Encodage!C9797,"")))</f>
        <v/>
      </c>
      <c r="C9797" s="62"/>
      <c r="D9797" s="61"/>
      <c r="E9797" s="61"/>
      <c r="F9797" s="61"/>
      <c r="G9797" s="61"/>
      <c r="H9797" s="61"/>
      <c r="I9797" s="61"/>
      <c r="J9797" s="61"/>
      <c r="K9797" s="61"/>
    </row>
    <row r="9798" spans="1:11">
      <c r="A9798" s="62" t="str">
        <f>IF(Encodage!A9798="","",IF(COUNTIF($A$2:A9797,Encodage!A9798),"",IF(AND(Encodage!A9798&gt;=$G$2,Encodage!A9798&lt;=$H$2),Encodage!B9798,"")))</f>
        <v/>
      </c>
      <c r="B9798" s="62" t="str">
        <f>IF(A9798="","",IF(COUNTIF($A$2:B9797,Encodage!B9798)&gt;0,"",IF(AND(Encodage!B9798&gt;=$G$2,Encodage!A9798&lt;=$H$2),Encodage!C9798,"")))</f>
        <v/>
      </c>
      <c r="C9798" s="62"/>
      <c r="D9798" s="61"/>
      <c r="E9798" s="61"/>
      <c r="F9798" s="61"/>
      <c r="G9798" s="61"/>
      <c r="H9798" s="61"/>
      <c r="I9798" s="61"/>
      <c r="J9798" s="61"/>
      <c r="K9798" s="61"/>
    </row>
    <row r="9799" spans="1:11">
      <c r="A9799" s="62" t="str">
        <f>IF(Encodage!A9799="","",IF(COUNTIF($A$2:A9798,Encodage!A9799),"",IF(AND(Encodage!A9799&gt;=$G$2,Encodage!A9799&lt;=$H$2),Encodage!B9799,"")))</f>
        <v/>
      </c>
      <c r="B9799" s="62" t="str">
        <f>IF(A9799="","",IF(COUNTIF($A$2:B9798,Encodage!B9799)&gt;0,"",IF(AND(Encodage!B9799&gt;=$G$2,Encodage!A9799&lt;=$H$2),Encodage!C9799,"")))</f>
        <v/>
      </c>
      <c r="C9799" s="62"/>
      <c r="D9799" s="61"/>
      <c r="E9799" s="61"/>
      <c r="F9799" s="61"/>
      <c r="G9799" s="61"/>
      <c r="H9799" s="61"/>
      <c r="I9799" s="61"/>
      <c r="J9799" s="61"/>
      <c r="K9799" s="61"/>
    </row>
    <row r="9800" spans="1:11">
      <c r="A9800" s="62" t="str">
        <f>IF(Encodage!A9800="","",IF(COUNTIF($A$2:A9799,Encodage!A9800),"",IF(AND(Encodage!A9800&gt;=$G$2,Encodage!A9800&lt;=$H$2),Encodage!B9800,"")))</f>
        <v/>
      </c>
      <c r="B9800" s="62" t="str">
        <f>IF(A9800="","",IF(COUNTIF($A$2:B9799,Encodage!B9800)&gt;0,"",IF(AND(Encodage!B9800&gt;=$G$2,Encodage!A9800&lt;=$H$2),Encodage!C9800,"")))</f>
        <v/>
      </c>
      <c r="C9800" s="62"/>
      <c r="D9800" s="61"/>
      <c r="E9800" s="61"/>
      <c r="F9800" s="61"/>
      <c r="G9800" s="61"/>
      <c r="H9800" s="61"/>
      <c r="I9800" s="61"/>
      <c r="J9800" s="61"/>
      <c r="K9800" s="61"/>
    </row>
    <row r="9801" spans="1:11">
      <c r="A9801" s="62" t="str">
        <f>IF(Encodage!A9801="","",IF(COUNTIF($A$2:A9800,Encodage!A9801),"",IF(AND(Encodage!A9801&gt;=$G$2,Encodage!A9801&lt;=$H$2),Encodage!B9801,"")))</f>
        <v/>
      </c>
      <c r="B9801" s="62" t="str">
        <f>IF(A9801="","",IF(COUNTIF($A$2:B9800,Encodage!B9801)&gt;0,"",IF(AND(Encodage!B9801&gt;=$G$2,Encodage!A9801&lt;=$H$2),Encodage!C9801,"")))</f>
        <v/>
      </c>
      <c r="C9801" s="62"/>
      <c r="D9801" s="61"/>
      <c r="E9801" s="61"/>
      <c r="F9801" s="61"/>
      <c r="G9801" s="61"/>
      <c r="H9801" s="61"/>
      <c r="I9801" s="61"/>
      <c r="J9801" s="61"/>
      <c r="K9801" s="61"/>
    </row>
    <row r="9802" spans="1:11">
      <c r="A9802" s="62" t="str">
        <f>IF(Encodage!A9802="","",IF(COUNTIF($A$2:A9801,Encodage!A9802),"",IF(AND(Encodage!A9802&gt;=$G$2,Encodage!A9802&lt;=$H$2),Encodage!B9802,"")))</f>
        <v/>
      </c>
      <c r="B9802" s="62" t="str">
        <f>IF(A9802="","",IF(COUNTIF($A$2:B9801,Encodage!B9802)&gt;0,"",IF(AND(Encodage!B9802&gt;=$G$2,Encodage!A9802&lt;=$H$2),Encodage!C9802,"")))</f>
        <v/>
      </c>
      <c r="C9802" s="62"/>
      <c r="D9802" s="61"/>
      <c r="E9802" s="61"/>
      <c r="F9802" s="61"/>
      <c r="G9802" s="61"/>
      <c r="H9802" s="61"/>
      <c r="I9802" s="61"/>
      <c r="J9802" s="61"/>
      <c r="K9802" s="61"/>
    </row>
    <row r="9803" spans="1:11">
      <c r="A9803" s="62" t="str">
        <f>IF(Encodage!A9803="","",IF(COUNTIF($A$2:A9802,Encodage!A9803),"",IF(AND(Encodage!A9803&gt;=$G$2,Encodage!A9803&lt;=$H$2),Encodage!B9803,"")))</f>
        <v/>
      </c>
      <c r="B9803" s="62" t="str">
        <f>IF(A9803="","",IF(COUNTIF($A$2:B9802,Encodage!B9803)&gt;0,"",IF(AND(Encodage!B9803&gt;=$G$2,Encodage!A9803&lt;=$H$2),Encodage!C9803,"")))</f>
        <v/>
      </c>
      <c r="C9803" s="62"/>
      <c r="D9803" s="61"/>
      <c r="E9803" s="61"/>
      <c r="F9803" s="61"/>
      <c r="G9803" s="61"/>
      <c r="H9803" s="61"/>
      <c r="I9803" s="61"/>
      <c r="J9803" s="61"/>
      <c r="K9803" s="61"/>
    </row>
    <row r="9804" spans="1:11">
      <c r="A9804" s="62" t="str">
        <f>IF(Encodage!A9804="","",IF(COUNTIF($A$2:A9803,Encodage!A9804),"",IF(AND(Encodage!A9804&gt;=$G$2,Encodage!A9804&lt;=$H$2),Encodage!B9804,"")))</f>
        <v/>
      </c>
      <c r="B9804" s="62" t="str">
        <f>IF(A9804="","",IF(COUNTIF($A$2:B9803,Encodage!B9804)&gt;0,"",IF(AND(Encodage!B9804&gt;=$G$2,Encodage!A9804&lt;=$H$2),Encodage!C9804,"")))</f>
        <v/>
      </c>
      <c r="C9804" s="62"/>
      <c r="D9804" s="61"/>
      <c r="E9804" s="61"/>
      <c r="F9804" s="61"/>
      <c r="G9804" s="61"/>
      <c r="H9804" s="61"/>
      <c r="I9804" s="61"/>
      <c r="J9804" s="61"/>
      <c r="K9804" s="61"/>
    </row>
    <row r="9805" spans="1:11">
      <c r="A9805" s="62" t="str">
        <f>IF(Encodage!A9805="","",IF(COUNTIF($A$2:A9804,Encodage!A9805),"",IF(AND(Encodage!A9805&gt;=$G$2,Encodage!A9805&lt;=$H$2),Encodage!B9805,"")))</f>
        <v/>
      </c>
      <c r="B9805" s="62" t="str">
        <f>IF(A9805="","",IF(COUNTIF($A$2:B9804,Encodage!B9805)&gt;0,"",IF(AND(Encodage!B9805&gt;=$G$2,Encodage!A9805&lt;=$H$2),Encodage!C9805,"")))</f>
        <v/>
      </c>
      <c r="C9805" s="62"/>
      <c r="D9805" s="61"/>
      <c r="E9805" s="61"/>
      <c r="F9805" s="61"/>
      <c r="G9805" s="61"/>
      <c r="H9805" s="61"/>
      <c r="I9805" s="61"/>
      <c r="J9805" s="61"/>
      <c r="K9805" s="61"/>
    </row>
    <row r="9806" spans="1:11">
      <c r="A9806" s="62" t="str">
        <f>IF(Encodage!A9806="","",IF(COUNTIF($A$2:A9805,Encodage!A9806),"",IF(AND(Encodage!A9806&gt;=$G$2,Encodage!A9806&lt;=$H$2),Encodage!B9806,"")))</f>
        <v/>
      </c>
      <c r="B9806" s="62" t="str">
        <f>IF(A9806="","",IF(COUNTIF($A$2:B9805,Encodage!B9806)&gt;0,"",IF(AND(Encodage!B9806&gt;=$G$2,Encodage!A9806&lt;=$H$2),Encodage!C9806,"")))</f>
        <v/>
      </c>
      <c r="C9806" s="62"/>
      <c r="D9806" s="61"/>
      <c r="E9806" s="61"/>
      <c r="F9806" s="61"/>
      <c r="G9806" s="61"/>
      <c r="H9806" s="61"/>
      <c r="I9806" s="61"/>
      <c r="J9806" s="61"/>
      <c r="K9806" s="61"/>
    </row>
    <row r="9807" spans="1:11">
      <c r="A9807" s="62" t="str">
        <f>IF(Encodage!A9807="","",IF(COUNTIF($A$2:A9806,Encodage!A9807),"",IF(AND(Encodage!A9807&gt;=$G$2,Encodage!A9807&lt;=$H$2),Encodage!B9807,"")))</f>
        <v/>
      </c>
      <c r="B9807" s="62" t="str">
        <f>IF(A9807="","",IF(COUNTIF($A$2:B9806,Encodage!B9807)&gt;0,"",IF(AND(Encodage!B9807&gt;=$G$2,Encodage!A9807&lt;=$H$2),Encodage!C9807,"")))</f>
        <v/>
      </c>
      <c r="C9807" s="62"/>
      <c r="D9807" s="61"/>
      <c r="E9807" s="61"/>
      <c r="F9807" s="61"/>
      <c r="G9807" s="61"/>
      <c r="H9807" s="61"/>
      <c r="I9807" s="61"/>
      <c r="J9807" s="61"/>
      <c r="K9807" s="61"/>
    </row>
    <row r="9808" spans="1:11">
      <c r="A9808" s="62" t="str">
        <f>IF(Encodage!A9808="","",IF(COUNTIF($A$2:A9807,Encodage!A9808),"",IF(AND(Encodage!A9808&gt;=$G$2,Encodage!A9808&lt;=$H$2),Encodage!B9808,"")))</f>
        <v/>
      </c>
      <c r="B9808" s="62" t="str">
        <f>IF(A9808="","",IF(COUNTIF($A$2:B9807,Encodage!B9808)&gt;0,"",IF(AND(Encodage!B9808&gt;=$G$2,Encodage!A9808&lt;=$H$2),Encodage!C9808,"")))</f>
        <v/>
      </c>
      <c r="C9808" s="62"/>
      <c r="D9808" s="61"/>
      <c r="E9808" s="61"/>
      <c r="F9808" s="61"/>
      <c r="G9808" s="61"/>
      <c r="H9808" s="61"/>
      <c r="I9808" s="61"/>
      <c r="J9808" s="61"/>
      <c r="K9808" s="61"/>
    </row>
    <row r="9809" spans="1:11">
      <c r="A9809" s="62" t="str">
        <f>IF(Encodage!A9809="","",IF(COUNTIF($A$2:A9808,Encodage!A9809),"",IF(AND(Encodage!A9809&gt;=$G$2,Encodage!A9809&lt;=$H$2),Encodage!B9809,"")))</f>
        <v/>
      </c>
      <c r="B9809" s="62" t="str">
        <f>IF(A9809="","",IF(COUNTIF($A$2:B9808,Encodage!B9809)&gt;0,"",IF(AND(Encodage!B9809&gt;=$G$2,Encodage!A9809&lt;=$H$2),Encodage!C9809,"")))</f>
        <v/>
      </c>
      <c r="C9809" s="62"/>
      <c r="D9809" s="61"/>
      <c r="E9809" s="61"/>
      <c r="F9809" s="61"/>
      <c r="G9809" s="61"/>
      <c r="H9809" s="61"/>
      <c r="I9809" s="61"/>
      <c r="J9809" s="61"/>
      <c r="K9809" s="61"/>
    </row>
    <row r="9810" spans="1:11">
      <c r="A9810" s="62" t="str">
        <f>IF(Encodage!A9810="","",IF(COUNTIF($A$2:A9809,Encodage!A9810),"",IF(AND(Encodage!A9810&gt;=$G$2,Encodage!A9810&lt;=$H$2),Encodage!B9810,"")))</f>
        <v/>
      </c>
      <c r="B9810" s="62" t="str">
        <f>IF(A9810="","",IF(COUNTIF($A$2:B9809,Encodage!B9810)&gt;0,"",IF(AND(Encodage!B9810&gt;=$G$2,Encodage!A9810&lt;=$H$2),Encodage!C9810,"")))</f>
        <v/>
      </c>
      <c r="C9810" s="62"/>
      <c r="D9810" s="61"/>
      <c r="E9810" s="61"/>
      <c r="F9810" s="61"/>
      <c r="G9810" s="61"/>
      <c r="H9810" s="61"/>
      <c r="I9810" s="61"/>
      <c r="J9810" s="61"/>
      <c r="K9810" s="61"/>
    </row>
    <row r="9811" spans="1:11">
      <c r="A9811" s="62" t="str">
        <f>IF(Encodage!A9811="","",IF(COUNTIF($A$2:A9810,Encodage!A9811),"",IF(AND(Encodage!A9811&gt;=$G$2,Encodage!A9811&lt;=$H$2),Encodage!B9811,"")))</f>
        <v/>
      </c>
      <c r="B9811" s="62" t="str">
        <f>IF(A9811="","",IF(COUNTIF($A$2:B9810,Encodage!B9811)&gt;0,"",IF(AND(Encodage!B9811&gt;=$G$2,Encodage!A9811&lt;=$H$2),Encodage!C9811,"")))</f>
        <v/>
      </c>
      <c r="C9811" s="62"/>
      <c r="D9811" s="61"/>
      <c r="E9811" s="61"/>
      <c r="F9811" s="61"/>
      <c r="G9811" s="61"/>
      <c r="H9811" s="61"/>
      <c r="I9811" s="61"/>
      <c r="J9811" s="61"/>
      <c r="K9811" s="61"/>
    </row>
    <row r="9812" spans="1:11">
      <c r="A9812" s="62" t="str">
        <f>IF(Encodage!A9812="","",IF(COUNTIF($A$2:A9811,Encodage!A9812),"",IF(AND(Encodage!A9812&gt;=$G$2,Encodage!A9812&lt;=$H$2),Encodage!B9812,"")))</f>
        <v/>
      </c>
      <c r="B9812" s="62" t="str">
        <f>IF(A9812="","",IF(COUNTIF($A$2:B9811,Encodage!B9812)&gt;0,"",IF(AND(Encodage!B9812&gt;=$G$2,Encodage!A9812&lt;=$H$2),Encodage!C9812,"")))</f>
        <v/>
      </c>
      <c r="C9812" s="62"/>
      <c r="D9812" s="61"/>
      <c r="E9812" s="61"/>
      <c r="F9812" s="61"/>
      <c r="G9812" s="61"/>
      <c r="H9812" s="61"/>
      <c r="I9812" s="61"/>
      <c r="J9812" s="61"/>
      <c r="K9812" s="61"/>
    </row>
    <row r="9813" spans="1:11">
      <c r="A9813" s="62" t="str">
        <f>IF(Encodage!A9813="","",IF(COUNTIF($A$2:A9812,Encodage!A9813),"",IF(AND(Encodage!A9813&gt;=$G$2,Encodage!A9813&lt;=$H$2),Encodage!B9813,"")))</f>
        <v/>
      </c>
      <c r="B9813" s="62" t="str">
        <f>IF(A9813="","",IF(COUNTIF($A$2:B9812,Encodage!B9813)&gt;0,"",IF(AND(Encodage!B9813&gt;=$G$2,Encodage!A9813&lt;=$H$2),Encodage!C9813,"")))</f>
        <v/>
      </c>
      <c r="C9813" s="62"/>
      <c r="D9813" s="61"/>
      <c r="E9813" s="61"/>
      <c r="F9813" s="61"/>
      <c r="G9813" s="61"/>
      <c r="H9813" s="61"/>
      <c r="I9813" s="61"/>
      <c r="J9813" s="61"/>
      <c r="K9813" s="61"/>
    </row>
    <row r="9814" spans="1:11">
      <c r="A9814" s="62" t="str">
        <f>IF(Encodage!A9814="","",IF(COUNTIF($A$2:A9813,Encodage!A9814),"",IF(AND(Encodage!A9814&gt;=$G$2,Encodage!A9814&lt;=$H$2),Encodage!B9814,"")))</f>
        <v/>
      </c>
      <c r="B9814" s="62" t="str">
        <f>IF(A9814="","",IF(COUNTIF($A$2:B9813,Encodage!B9814)&gt;0,"",IF(AND(Encodage!B9814&gt;=$G$2,Encodage!A9814&lt;=$H$2),Encodage!C9814,"")))</f>
        <v/>
      </c>
      <c r="C9814" s="62"/>
      <c r="D9814" s="61"/>
      <c r="E9814" s="61"/>
      <c r="F9814" s="61"/>
      <c r="G9814" s="61"/>
      <c r="H9814" s="61"/>
      <c r="I9814" s="61"/>
      <c r="J9814" s="61"/>
      <c r="K9814" s="61"/>
    </row>
    <row r="9815" spans="1:11">
      <c r="A9815" s="62" t="str">
        <f>IF(Encodage!A9815="","",IF(COUNTIF($A$2:A9814,Encodage!A9815),"",IF(AND(Encodage!A9815&gt;=$G$2,Encodage!A9815&lt;=$H$2),Encodage!B9815,"")))</f>
        <v/>
      </c>
      <c r="B9815" s="62" t="str">
        <f>IF(A9815="","",IF(COUNTIF($A$2:B9814,Encodage!B9815)&gt;0,"",IF(AND(Encodage!B9815&gt;=$G$2,Encodage!A9815&lt;=$H$2),Encodage!C9815,"")))</f>
        <v/>
      </c>
      <c r="C9815" s="62"/>
      <c r="D9815" s="61"/>
      <c r="E9815" s="61"/>
      <c r="F9815" s="61"/>
      <c r="G9815" s="61"/>
      <c r="H9815" s="61"/>
      <c r="I9815" s="61"/>
      <c r="J9815" s="61"/>
      <c r="K9815" s="61"/>
    </row>
    <row r="9816" spans="1:11">
      <c r="A9816" s="62" t="str">
        <f>IF(Encodage!A9816="","",IF(COUNTIF($A$2:A9815,Encodage!A9816),"",IF(AND(Encodage!A9816&gt;=$G$2,Encodage!A9816&lt;=$H$2),Encodage!B9816,"")))</f>
        <v/>
      </c>
      <c r="B9816" s="62" t="str">
        <f>IF(A9816="","",IF(COUNTIF($A$2:B9815,Encodage!B9816)&gt;0,"",IF(AND(Encodage!B9816&gt;=$G$2,Encodage!A9816&lt;=$H$2),Encodage!C9816,"")))</f>
        <v/>
      </c>
      <c r="C9816" s="62"/>
      <c r="D9816" s="61"/>
      <c r="E9816" s="61"/>
      <c r="F9816" s="61"/>
      <c r="G9816" s="61"/>
      <c r="H9816" s="61"/>
      <c r="I9816" s="61"/>
      <c r="J9816" s="61"/>
      <c r="K9816" s="61"/>
    </row>
    <row r="9817" spans="1:11">
      <c r="A9817" s="62" t="str">
        <f>IF(Encodage!A9817="","",IF(COUNTIF($A$2:A9816,Encodage!A9817),"",IF(AND(Encodage!A9817&gt;=$G$2,Encodage!A9817&lt;=$H$2),Encodage!B9817,"")))</f>
        <v/>
      </c>
      <c r="B9817" s="62" t="str">
        <f>IF(A9817="","",IF(COUNTIF($A$2:B9816,Encodage!B9817)&gt;0,"",IF(AND(Encodage!B9817&gt;=$G$2,Encodage!A9817&lt;=$H$2),Encodage!C9817,"")))</f>
        <v/>
      </c>
      <c r="C9817" s="62"/>
      <c r="D9817" s="61"/>
      <c r="E9817" s="61"/>
      <c r="F9817" s="61"/>
      <c r="G9817" s="61"/>
      <c r="H9817" s="61"/>
      <c r="I9817" s="61"/>
      <c r="J9817" s="61"/>
      <c r="K9817" s="61"/>
    </row>
    <row r="9818" spans="1:11">
      <c r="A9818" s="62" t="str">
        <f>IF(Encodage!A9818="","",IF(COUNTIF($A$2:A9817,Encodage!A9818),"",IF(AND(Encodage!A9818&gt;=$G$2,Encodage!A9818&lt;=$H$2),Encodage!B9818,"")))</f>
        <v/>
      </c>
      <c r="B9818" s="62" t="str">
        <f>IF(A9818="","",IF(COUNTIF($A$2:B9817,Encodage!B9818)&gt;0,"",IF(AND(Encodage!B9818&gt;=$G$2,Encodage!A9818&lt;=$H$2),Encodage!C9818,"")))</f>
        <v/>
      </c>
      <c r="C9818" s="62"/>
      <c r="D9818" s="61"/>
      <c r="E9818" s="61"/>
      <c r="F9818" s="61"/>
      <c r="G9818" s="61"/>
      <c r="H9818" s="61"/>
      <c r="I9818" s="61"/>
      <c r="J9818" s="61"/>
      <c r="K9818" s="61"/>
    </row>
    <row r="9819" spans="1:11">
      <c r="A9819" s="62" t="str">
        <f>IF(Encodage!A9819="","",IF(COUNTIF($A$2:A9818,Encodage!A9819),"",IF(AND(Encodage!A9819&gt;=$G$2,Encodage!A9819&lt;=$H$2),Encodage!B9819,"")))</f>
        <v/>
      </c>
      <c r="B9819" s="62" t="str">
        <f>IF(A9819="","",IF(COUNTIF($A$2:B9818,Encodage!B9819)&gt;0,"",IF(AND(Encodage!B9819&gt;=$G$2,Encodage!A9819&lt;=$H$2),Encodage!C9819,"")))</f>
        <v/>
      </c>
      <c r="C9819" s="62"/>
      <c r="D9819" s="61"/>
      <c r="E9819" s="61"/>
      <c r="F9819" s="61"/>
      <c r="G9819" s="61"/>
      <c r="H9819" s="61"/>
      <c r="I9819" s="61"/>
      <c r="J9819" s="61"/>
      <c r="K9819" s="61"/>
    </row>
    <row r="9820" spans="1:11">
      <c r="A9820" s="62" t="str">
        <f>IF(Encodage!A9820="","",IF(COUNTIF($A$2:A9819,Encodage!A9820),"",IF(AND(Encodage!A9820&gt;=$G$2,Encodage!A9820&lt;=$H$2),Encodage!B9820,"")))</f>
        <v/>
      </c>
      <c r="B9820" s="62" t="str">
        <f>IF(A9820="","",IF(COUNTIF($A$2:B9819,Encodage!B9820)&gt;0,"",IF(AND(Encodage!B9820&gt;=$G$2,Encodage!A9820&lt;=$H$2),Encodage!C9820,"")))</f>
        <v/>
      </c>
      <c r="C9820" s="62"/>
      <c r="D9820" s="61"/>
      <c r="E9820" s="61"/>
      <c r="F9820" s="61"/>
      <c r="G9820" s="61"/>
      <c r="H9820" s="61"/>
      <c r="I9820" s="61"/>
      <c r="J9820" s="61"/>
      <c r="K9820" s="61"/>
    </row>
    <row r="9821" spans="1:11">
      <c r="A9821" s="62" t="str">
        <f>IF(Encodage!A9821="","",IF(COUNTIF($A$2:A9820,Encodage!A9821),"",IF(AND(Encodage!A9821&gt;=$G$2,Encodage!A9821&lt;=$H$2),Encodage!B9821,"")))</f>
        <v/>
      </c>
      <c r="B9821" s="62" t="str">
        <f>IF(A9821="","",IF(COUNTIF($A$2:B9820,Encodage!B9821)&gt;0,"",IF(AND(Encodage!B9821&gt;=$G$2,Encodage!A9821&lt;=$H$2),Encodage!C9821,"")))</f>
        <v/>
      </c>
      <c r="C9821" s="62"/>
      <c r="D9821" s="61"/>
      <c r="E9821" s="61"/>
      <c r="F9821" s="61"/>
      <c r="G9821" s="61"/>
      <c r="H9821" s="61"/>
      <c r="I9821" s="61"/>
      <c r="J9821" s="61"/>
      <c r="K9821" s="61"/>
    </row>
    <row r="9822" spans="1:11">
      <c r="A9822" s="62" t="str">
        <f>IF(Encodage!A9822="","",IF(COUNTIF($A$2:A9821,Encodage!A9822),"",IF(AND(Encodage!A9822&gt;=$G$2,Encodage!A9822&lt;=$H$2),Encodage!B9822,"")))</f>
        <v/>
      </c>
      <c r="B9822" s="62" t="str">
        <f>IF(A9822="","",IF(COUNTIF($A$2:B9821,Encodage!B9822)&gt;0,"",IF(AND(Encodage!B9822&gt;=$G$2,Encodage!A9822&lt;=$H$2),Encodage!C9822,"")))</f>
        <v/>
      </c>
      <c r="C9822" s="62"/>
      <c r="D9822" s="61"/>
      <c r="E9822" s="61"/>
      <c r="F9822" s="61"/>
      <c r="G9822" s="61"/>
      <c r="H9822" s="61"/>
      <c r="I9822" s="61"/>
      <c r="J9822" s="61"/>
      <c r="K9822" s="61"/>
    </row>
    <row r="9823" spans="1:11">
      <c r="A9823" s="62" t="str">
        <f>IF(Encodage!A9823="","",IF(COUNTIF($A$2:A9822,Encodage!A9823),"",IF(AND(Encodage!A9823&gt;=$G$2,Encodage!A9823&lt;=$H$2),Encodage!B9823,"")))</f>
        <v/>
      </c>
      <c r="B9823" s="62" t="str">
        <f>IF(A9823="","",IF(COUNTIF($A$2:B9822,Encodage!B9823)&gt;0,"",IF(AND(Encodage!B9823&gt;=$G$2,Encodage!A9823&lt;=$H$2),Encodage!C9823,"")))</f>
        <v/>
      </c>
      <c r="C9823" s="62"/>
      <c r="D9823" s="61"/>
      <c r="E9823" s="61"/>
      <c r="F9823" s="61"/>
      <c r="G9823" s="61"/>
      <c r="H9823" s="61"/>
      <c r="I9823" s="61"/>
      <c r="J9823" s="61"/>
      <c r="K9823" s="61"/>
    </row>
    <row r="9824" spans="1:11">
      <c r="A9824" s="62" t="str">
        <f>IF(Encodage!A9824="","",IF(COUNTIF($A$2:A9823,Encodage!A9824),"",IF(AND(Encodage!A9824&gt;=$G$2,Encodage!A9824&lt;=$H$2),Encodage!B9824,"")))</f>
        <v/>
      </c>
      <c r="B9824" s="62" t="str">
        <f>IF(A9824="","",IF(COUNTIF($A$2:B9823,Encodage!B9824)&gt;0,"",IF(AND(Encodage!B9824&gt;=$G$2,Encodage!A9824&lt;=$H$2),Encodage!C9824,"")))</f>
        <v/>
      </c>
      <c r="C9824" s="62"/>
      <c r="D9824" s="61"/>
      <c r="E9824" s="61"/>
      <c r="F9824" s="61"/>
      <c r="G9824" s="61"/>
      <c r="H9824" s="61"/>
      <c r="I9824" s="61"/>
      <c r="J9824" s="61"/>
      <c r="K9824" s="61"/>
    </row>
    <row r="9825" spans="1:11">
      <c r="A9825" s="62" t="str">
        <f>IF(Encodage!A9825="","",IF(COUNTIF($A$2:A9824,Encodage!A9825),"",IF(AND(Encodage!A9825&gt;=$G$2,Encodage!A9825&lt;=$H$2),Encodage!B9825,"")))</f>
        <v/>
      </c>
      <c r="B9825" s="62" t="str">
        <f>IF(A9825="","",IF(COUNTIF($A$2:B9824,Encodage!B9825)&gt;0,"",IF(AND(Encodage!B9825&gt;=$G$2,Encodage!A9825&lt;=$H$2),Encodage!C9825,"")))</f>
        <v/>
      </c>
      <c r="C9825" s="62"/>
      <c r="D9825" s="61"/>
      <c r="E9825" s="61"/>
      <c r="F9825" s="61"/>
      <c r="G9825" s="61"/>
      <c r="H9825" s="61"/>
      <c r="I9825" s="61"/>
      <c r="J9825" s="61"/>
      <c r="K9825" s="61"/>
    </row>
    <row r="9826" spans="1:11">
      <c r="A9826" s="62" t="str">
        <f>IF(Encodage!A9826="","",IF(COUNTIF($A$2:A9825,Encodage!A9826),"",IF(AND(Encodage!A9826&gt;=$G$2,Encodage!A9826&lt;=$H$2),Encodage!B9826,"")))</f>
        <v/>
      </c>
      <c r="B9826" s="62" t="str">
        <f>IF(A9826="","",IF(COUNTIF($A$2:B9825,Encodage!B9826)&gt;0,"",IF(AND(Encodage!B9826&gt;=$G$2,Encodage!A9826&lt;=$H$2),Encodage!C9826,"")))</f>
        <v/>
      </c>
      <c r="C9826" s="62"/>
      <c r="D9826" s="61"/>
      <c r="E9826" s="61"/>
      <c r="F9826" s="61"/>
      <c r="G9826" s="61"/>
      <c r="H9826" s="61"/>
      <c r="I9826" s="61"/>
      <c r="J9826" s="61"/>
      <c r="K9826" s="61"/>
    </row>
    <row r="9827" spans="1:11">
      <c r="A9827" s="62" t="str">
        <f>IF(Encodage!A9827="","",IF(COUNTIF($A$2:A9826,Encodage!A9827),"",IF(AND(Encodage!A9827&gt;=$G$2,Encodage!A9827&lt;=$H$2),Encodage!B9827,"")))</f>
        <v/>
      </c>
      <c r="B9827" s="62" t="str">
        <f>IF(A9827="","",IF(COUNTIF($A$2:B9826,Encodage!B9827)&gt;0,"",IF(AND(Encodage!B9827&gt;=$G$2,Encodage!A9827&lt;=$H$2),Encodage!C9827,"")))</f>
        <v/>
      </c>
      <c r="C9827" s="62"/>
      <c r="D9827" s="61"/>
      <c r="E9827" s="61"/>
      <c r="F9827" s="61"/>
      <c r="G9827" s="61"/>
      <c r="H9827" s="61"/>
      <c r="I9827" s="61"/>
      <c r="J9827" s="61"/>
      <c r="K9827" s="61"/>
    </row>
    <row r="9828" spans="1:11">
      <c r="A9828" s="62" t="str">
        <f>IF(Encodage!A9828="","",IF(COUNTIF($A$2:A9827,Encodage!A9828),"",IF(AND(Encodage!A9828&gt;=$G$2,Encodage!A9828&lt;=$H$2),Encodage!B9828,"")))</f>
        <v/>
      </c>
      <c r="B9828" s="62" t="str">
        <f>IF(A9828="","",IF(COUNTIF($A$2:B9827,Encodage!B9828)&gt;0,"",IF(AND(Encodage!B9828&gt;=$G$2,Encodage!A9828&lt;=$H$2),Encodage!C9828,"")))</f>
        <v/>
      </c>
      <c r="C9828" s="62"/>
      <c r="D9828" s="61"/>
      <c r="E9828" s="61"/>
      <c r="F9828" s="61"/>
      <c r="G9828" s="61"/>
      <c r="H9828" s="61"/>
      <c r="I9828" s="61"/>
      <c r="J9828" s="61"/>
      <c r="K9828" s="61"/>
    </row>
    <row r="9829" spans="1:11">
      <c r="A9829" s="62" t="str">
        <f>IF(Encodage!A9829="","",IF(COUNTIF($A$2:A9828,Encodage!A9829),"",IF(AND(Encodage!A9829&gt;=$G$2,Encodage!A9829&lt;=$H$2),Encodage!B9829,"")))</f>
        <v/>
      </c>
      <c r="B9829" s="62" t="str">
        <f>IF(A9829="","",IF(COUNTIF($A$2:B9828,Encodage!B9829)&gt;0,"",IF(AND(Encodage!B9829&gt;=$G$2,Encodage!A9829&lt;=$H$2),Encodage!C9829,"")))</f>
        <v/>
      </c>
      <c r="C9829" s="62"/>
      <c r="D9829" s="61"/>
      <c r="E9829" s="61"/>
      <c r="F9829" s="61"/>
      <c r="G9829" s="61"/>
      <c r="H9829" s="61"/>
      <c r="I9829" s="61"/>
      <c r="J9829" s="61"/>
      <c r="K9829" s="61"/>
    </row>
    <row r="9830" spans="1:11">
      <c r="A9830" s="62" t="str">
        <f>IF(Encodage!A9830="","",IF(COUNTIF($A$2:A9829,Encodage!A9830),"",IF(AND(Encodage!A9830&gt;=$G$2,Encodage!A9830&lt;=$H$2),Encodage!B9830,"")))</f>
        <v/>
      </c>
      <c r="B9830" s="62" t="str">
        <f>IF(A9830="","",IF(COUNTIF($A$2:B9829,Encodage!B9830)&gt;0,"",IF(AND(Encodage!B9830&gt;=$G$2,Encodage!A9830&lt;=$H$2),Encodage!C9830,"")))</f>
        <v/>
      </c>
      <c r="C9830" s="62"/>
      <c r="D9830" s="61"/>
      <c r="E9830" s="61"/>
      <c r="F9830" s="61"/>
      <c r="G9830" s="61"/>
      <c r="H9830" s="61"/>
      <c r="I9830" s="61"/>
      <c r="J9830" s="61"/>
      <c r="K9830" s="61"/>
    </row>
    <row r="9831" spans="1:11">
      <c r="A9831" s="62" t="str">
        <f>IF(Encodage!A9831="","",IF(COUNTIF($A$2:A9830,Encodage!A9831),"",IF(AND(Encodage!A9831&gt;=$G$2,Encodage!A9831&lt;=$H$2),Encodage!B9831,"")))</f>
        <v/>
      </c>
      <c r="B9831" s="62" t="str">
        <f>IF(A9831="","",IF(COUNTIF($A$2:B9830,Encodage!B9831)&gt;0,"",IF(AND(Encodage!B9831&gt;=$G$2,Encodage!A9831&lt;=$H$2),Encodage!C9831,"")))</f>
        <v/>
      </c>
      <c r="C9831" s="62"/>
      <c r="D9831" s="61"/>
      <c r="E9831" s="61"/>
      <c r="F9831" s="61"/>
      <c r="G9831" s="61"/>
      <c r="H9831" s="61"/>
      <c r="I9831" s="61"/>
      <c r="J9831" s="61"/>
      <c r="K9831" s="61"/>
    </row>
    <row r="9832" spans="1:11">
      <c r="A9832" s="62" t="str">
        <f>IF(Encodage!A9832="","",IF(COUNTIF($A$2:A9831,Encodage!A9832),"",IF(AND(Encodage!A9832&gt;=$G$2,Encodage!A9832&lt;=$H$2),Encodage!B9832,"")))</f>
        <v/>
      </c>
      <c r="B9832" s="62" t="str">
        <f>IF(A9832="","",IF(COUNTIF($A$2:B9831,Encodage!B9832)&gt;0,"",IF(AND(Encodage!B9832&gt;=$G$2,Encodage!A9832&lt;=$H$2),Encodage!C9832,"")))</f>
        <v/>
      </c>
      <c r="C9832" s="62"/>
      <c r="D9832" s="61"/>
      <c r="E9832" s="61"/>
      <c r="F9832" s="61"/>
      <c r="G9832" s="61"/>
      <c r="H9832" s="61"/>
      <c r="I9832" s="61"/>
      <c r="J9832" s="61"/>
      <c r="K9832" s="61"/>
    </row>
    <row r="9833" spans="1:11">
      <c r="A9833" s="62" t="str">
        <f>IF(Encodage!A9833="","",IF(COUNTIF($A$2:A9832,Encodage!A9833),"",IF(AND(Encodage!A9833&gt;=$G$2,Encodage!A9833&lt;=$H$2),Encodage!B9833,"")))</f>
        <v/>
      </c>
      <c r="B9833" s="62" t="str">
        <f>IF(A9833="","",IF(COUNTIF($A$2:B9832,Encodage!B9833)&gt;0,"",IF(AND(Encodage!B9833&gt;=$G$2,Encodage!A9833&lt;=$H$2),Encodage!C9833,"")))</f>
        <v/>
      </c>
      <c r="C9833" s="62"/>
      <c r="D9833" s="61"/>
      <c r="E9833" s="61"/>
      <c r="F9833" s="61"/>
      <c r="G9833" s="61"/>
      <c r="H9833" s="61"/>
      <c r="I9833" s="61"/>
      <c r="J9833" s="61"/>
      <c r="K9833" s="61"/>
    </row>
    <row r="9834" spans="1:11">
      <c r="A9834" s="62" t="str">
        <f>IF(Encodage!A9834="","",IF(COUNTIF($A$2:A9833,Encodage!A9834),"",IF(AND(Encodage!A9834&gt;=$G$2,Encodage!A9834&lt;=$H$2),Encodage!B9834,"")))</f>
        <v/>
      </c>
      <c r="B9834" s="62" t="str">
        <f>IF(A9834="","",IF(COUNTIF($A$2:B9833,Encodage!B9834)&gt;0,"",IF(AND(Encodage!B9834&gt;=$G$2,Encodage!A9834&lt;=$H$2),Encodage!C9834,"")))</f>
        <v/>
      </c>
      <c r="C9834" s="62"/>
      <c r="D9834" s="61"/>
      <c r="E9834" s="61"/>
      <c r="F9834" s="61"/>
      <c r="G9834" s="61"/>
      <c r="H9834" s="61"/>
      <c r="I9834" s="61"/>
      <c r="J9834" s="61"/>
      <c r="K9834" s="61"/>
    </row>
    <row r="9835" spans="1:11">
      <c r="A9835" s="62" t="str">
        <f>IF(Encodage!A9835="","",IF(COUNTIF($A$2:A9834,Encodage!A9835),"",IF(AND(Encodage!A9835&gt;=$G$2,Encodage!A9835&lt;=$H$2),Encodage!B9835,"")))</f>
        <v/>
      </c>
      <c r="B9835" s="62" t="str">
        <f>IF(A9835="","",IF(COUNTIF($A$2:B9834,Encodage!B9835)&gt;0,"",IF(AND(Encodage!B9835&gt;=$G$2,Encodage!A9835&lt;=$H$2),Encodage!C9835,"")))</f>
        <v/>
      </c>
      <c r="C9835" s="62"/>
      <c r="D9835" s="61"/>
      <c r="E9835" s="61"/>
      <c r="F9835" s="61"/>
      <c r="G9835" s="61"/>
      <c r="H9835" s="61"/>
      <c r="I9835" s="61"/>
      <c r="J9835" s="61"/>
      <c r="K9835" s="61"/>
    </row>
    <row r="9836" spans="1:11">
      <c r="A9836" s="62" t="str">
        <f>IF(Encodage!A9836="","",IF(COUNTIF($A$2:A9835,Encodage!A9836),"",IF(AND(Encodage!A9836&gt;=$G$2,Encodage!A9836&lt;=$H$2),Encodage!B9836,"")))</f>
        <v/>
      </c>
      <c r="B9836" s="62" t="str">
        <f>IF(A9836="","",IF(COUNTIF($A$2:B9835,Encodage!B9836)&gt;0,"",IF(AND(Encodage!B9836&gt;=$G$2,Encodage!A9836&lt;=$H$2),Encodage!C9836,"")))</f>
        <v/>
      </c>
      <c r="C9836" s="62"/>
      <c r="D9836" s="61"/>
      <c r="E9836" s="61"/>
      <c r="F9836" s="61"/>
      <c r="G9836" s="61"/>
      <c r="H9836" s="61"/>
      <c r="I9836" s="61"/>
      <c r="J9836" s="61"/>
      <c r="K9836" s="61"/>
    </row>
    <row r="9837" spans="1:11">
      <c r="A9837" s="62" t="str">
        <f>IF(Encodage!A9837="","",IF(COUNTIF($A$2:A9836,Encodage!A9837),"",IF(AND(Encodage!A9837&gt;=$G$2,Encodage!A9837&lt;=$H$2),Encodage!B9837,"")))</f>
        <v/>
      </c>
      <c r="B9837" s="62" t="str">
        <f>IF(A9837="","",IF(COUNTIF($A$2:B9836,Encodage!B9837)&gt;0,"",IF(AND(Encodage!B9837&gt;=$G$2,Encodage!A9837&lt;=$H$2),Encodage!C9837,"")))</f>
        <v/>
      </c>
      <c r="C9837" s="62"/>
      <c r="D9837" s="61"/>
      <c r="E9837" s="61"/>
      <c r="F9837" s="61"/>
      <c r="G9837" s="61"/>
      <c r="H9837" s="61"/>
      <c r="I9837" s="61"/>
      <c r="J9837" s="61"/>
      <c r="K9837" s="61"/>
    </row>
    <row r="9838" spans="1:11">
      <c r="A9838" s="62" t="str">
        <f>IF(Encodage!A9838="","",IF(COUNTIF($A$2:A9837,Encodage!A9838),"",IF(AND(Encodage!A9838&gt;=$G$2,Encodage!A9838&lt;=$H$2),Encodage!B9838,"")))</f>
        <v/>
      </c>
      <c r="B9838" s="62" t="str">
        <f>IF(A9838="","",IF(COUNTIF($A$2:B9837,Encodage!B9838)&gt;0,"",IF(AND(Encodage!B9838&gt;=$G$2,Encodage!A9838&lt;=$H$2),Encodage!C9838,"")))</f>
        <v/>
      </c>
      <c r="C9838" s="62"/>
      <c r="D9838" s="61"/>
      <c r="E9838" s="61"/>
      <c r="F9838" s="61"/>
      <c r="G9838" s="61"/>
      <c r="H9838" s="61"/>
      <c r="I9838" s="61"/>
      <c r="J9838" s="61"/>
      <c r="K9838" s="61"/>
    </row>
    <row r="9839" spans="1:11">
      <c r="A9839" s="62" t="str">
        <f>IF(Encodage!A9839="","",IF(COUNTIF($A$2:A9838,Encodage!A9839),"",IF(AND(Encodage!A9839&gt;=$G$2,Encodage!A9839&lt;=$H$2),Encodage!B9839,"")))</f>
        <v/>
      </c>
      <c r="B9839" s="62" t="str">
        <f>IF(A9839="","",IF(COUNTIF($A$2:B9838,Encodage!B9839)&gt;0,"",IF(AND(Encodage!B9839&gt;=$G$2,Encodage!A9839&lt;=$H$2),Encodage!C9839,"")))</f>
        <v/>
      </c>
      <c r="C9839" s="62"/>
      <c r="D9839" s="61"/>
      <c r="E9839" s="61"/>
      <c r="F9839" s="61"/>
      <c r="G9839" s="61"/>
      <c r="H9839" s="61"/>
      <c r="I9839" s="61"/>
      <c r="J9839" s="61"/>
      <c r="K9839" s="61"/>
    </row>
    <row r="9840" spans="1:11">
      <c r="A9840" s="62" t="str">
        <f>IF(Encodage!A9840="","",IF(COUNTIF($A$2:A9839,Encodage!A9840),"",IF(AND(Encodage!A9840&gt;=$G$2,Encodage!A9840&lt;=$H$2),Encodage!B9840,"")))</f>
        <v/>
      </c>
      <c r="B9840" s="62" t="str">
        <f>IF(A9840="","",IF(COUNTIF($A$2:B9839,Encodage!B9840)&gt;0,"",IF(AND(Encodage!B9840&gt;=$G$2,Encodage!A9840&lt;=$H$2),Encodage!C9840,"")))</f>
        <v/>
      </c>
      <c r="C9840" s="62"/>
      <c r="D9840" s="61"/>
      <c r="E9840" s="61"/>
      <c r="F9840" s="61"/>
      <c r="G9840" s="61"/>
      <c r="H9840" s="61"/>
      <c r="I9840" s="61"/>
      <c r="J9840" s="61"/>
      <c r="K9840" s="61"/>
    </row>
    <row r="9841" spans="1:11">
      <c r="A9841" s="62" t="str">
        <f>IF(Encodage!A9841="","",IF(COUNTIF($A$2:A9840,Encodage!A9841),"",IF(AND(Encodage!A9841&gt;=$G$2,Encodage!A9841&lt;=$H$2),Encodage!B9841,"")))</f>
        <v/>
      </c>
      <c r="B9841" s="62" t="str">
        <f>IF(A9841="","",IF(COUNTIF($A$2:B9840,Encodage!B9841)&gt;0,"",IF(AND(Encodage!B9841&gt;=$G$2,Encodage!A9841&lt;=$H$2),Encodage!C9841,"")))</f>
        <v/>
      </c>
      <c r="C9841" s="62"/>
      <c r="D9841" s="61"/>
      <c r="E9841" s="61"/>
      <c r="F9841" s="61"/>
      <c r="G9841" s="61"/>
      <c r="H9841" s="61"/>
      <c r="I9841" s="61"/>
      <c r="J9841" s="61"/>
      <c r="K9841" s="61"/>
    </row>
    <row r="9842" spans="1:11">
      <c r="A9842" s="62" t="str">
        <f>IF(Encodage!A9842="","",IF(COUNTIF($A$2:A9841,Encodage!A9842),"",IF(AND(Encodage!A9842&gt;=$G$2,Encodage!A9842&lt;=$H$2),Encodage!B9842,"")))</f>
        <v/>
      </c>
      <c r="B9842" s="62" t="str">
        <f>IF(A9842="","",IF(COUNTIF($A$2:B9841,Encodage!B9842)&gt;0,"",IF(AND(Encodage!B9842&gt;=$G$2,Encodage!A9842&lt;=$H$2),Encodage!C9842,"")))</f>
        <v/>
      </c>
      <c r="C9842" s="62"/>
      <c r="D9842" s="61"/>
      <c r="E9842" s="61"/>
      <c r="F9842" s="61"/>
      <c r="G9842" s="61"/>
      <c r="H9842" s="61"/>
      <c r="I9842" s="61"/>
      <c r="J9842" s="61"/>
      <c r="K9842" s="61"/>
    </row>
    <row r="9843" spans="1:11">
      <c r="A9843" s="62" t="str">
        <f>IF(Encodage!A9843="","",IF(COUNTIF($A$2:A9842,Encodage!A9843),"",IF(AND(Encodage!A9843&gt;=$G$2,Encodage!A9843&lt;=$H$2),Encodage!B9843,"")))</f>
        <v/>
      </c>
      <c r="B9843" s="62" t="str">
        <f>IF(A9843="","",IF(COUNTIF($A$2:B9842,Encodage!B9843)&gt;0,"",IF(AND(Encodage!B9843&gt;=$G$2,Encodage!A9843&lt;=$H$2),Encodage!C9843,"")))</f>
        <v/>
      </c>
      <c r="C9843" s="62"/>
      <c r="D9843" s="61"/>
      <c r="E9843" s="61"/>
      <c r="F9843" s="61"/>
      <c r="G9843" s="61"/>
      <c r="H9843" s="61"/>
      <c r="I9843" s="61"/>
      <c r="J9843" s="61"/>
      <c r="K9843" s="61"/>
    </row>
    <row r="9844" spans="1:11">
      <c r="A9844" s="62" t="str">
        <f>IF(Encodage!A9844="","",IF(COUNTIF($A$2:A9843,Encodage!A9844),"",IF(AND(Encodage!A9844&gt;=$G$2,Encodage!A9844&lt;=$H$2),Encodage!B9844,"")))</f>
        <v/>
      </c>
      <c r="B9844" s="62" t="str">
        <f>IF(A9844="","",IF(COUNTIF($A$2:B9843,Encodage!B9844)&gt;0,"",IF(AND(Encodage!B9844&gt;=$G$2,Encodage!A9844&lt;=$H$2),Encodage!C9844,"")))</f>
        <v/>
      </c>
      <c r="C9844" s="62"/>
      <c r="D9844" s="61"/>
      <c r="E9844" s="61"/>
      <c r="F9844" s="61"/>
      <c r="G9844" s="61"/>
      <c r="H9844" s="61"/>
      <c r="I9844" s="61"/>
      <c r="J9844" s="61"/>
      <c r="K9844" s="61"/>
    </row>
    <row r="9845" spans="1:11">
      <c r="A9845" s="62" t="str">
        <f>IF(Encodage!A9845="","",IF(COUNTIF($A$2:A9844,Encodage!A9845),"",IF(AND(Encodage!A9845&gt;=$G$2,Encodage!A9845&lt;=$H$2),Encodage!B9845,"")))</f>
        <v/>
      </c>
      <c r="B9845" s="62" t="str">
        <f>IF(A9845="","",IF(COUNTIF($A$2:B9844,Encodage!B9845)&gt;0,"",IF(AND(Encodage!B9845&gt;=$G$2,Encodage!A9845&lt;=$H$2),Encodage!C9845,"")))</f>
        <v/>
      </c>
      <c r="C9845" s="62"/>
      <c r="D9845" s="61"/>
      <c r="E9845" s="61"/>
      <c r="F9845" s="61"/>
      <c r="G9845" s="61"/>
      <c r="H9845" s="61"/>
      <c r="I9845" s="61"/>
      <c r="J9845" s="61"/>
      <c r="K9845" s="61"/>
    </row>
    <row r="9846" spans="1:11">
      <c r="A9846" s="62" t="str">
        <f>IF(Encodage!A9846="","",IF(COUNTIF($A$2:A9845,Encodage!A9846),"",IF(AND(Encodage!A9846&gt;=$G$2,Encodage!A9846&lt;=$H$2),Encodage!B9846,"")))</f>
        <v/>
      </c>
      <c r="B9846" s="62" t="str">
        <f>IF(A9846="","",IF(COUNTIF($A$2:B9845,Encodage!B9846)&gt;0,"",IF(AND(Encodage!B9846&gt;=$G$2,Encodage!A9846&lt;=$H$2),Encodage!C9846,"")))</f>
        <v/>
      </c>
      <c r="C9846" s="62"/>
      <c r="D9846" s="61"/>
      <c r="E9846" s="61"/>
      <c r="F9846" s="61"/>
      <c r="G9846" s="61"/>
      <c r="H9846" s="61"/>
      <c r="I9846" s="61"/>
      <c r="J9846" s="61"/>
      <c r="K9846" s="61"/>
    </row>
    <row r="9847" spans="1:11">
      <c r="A9847" s="62" t="str">
        <f>IF(Encodage!A9847="","",IF(COUNTIF($A$2:A9846,Encodage!A9847),"",IF(AND(Encodage!A9847&gt;=$G$2,Encodage!A9847&lt;=$H$2),Encodage!B9847,"")))</f>
        <v/>
      </c>
      <c r="B9847" s="62" t="str">
        <f>IF(A9847="","",IF(COUNTIF($A$2:B9846,Encodage!B9847)&gt;0,"",IF(AND(Encodage!B9847&gt;=$G$2,Encodage!A9847&lt;=$H$2),Encodage!C9847,"")))</f>
        <v/>
      </c>
      <c r="C9847" s="62"/>
      <c r="D9847" s="61"/>
      <c r="E9847" s="61"/>
      <c r="F9847" s="61"/>
      <c r="G9847" s="61"/>
      <c r="H9847" s="61"/>
      <c r="I9847" s="61"/>
      <c r="J9847" s="61"/>
      <c r="K9847" s="61"/>
    </row>
    <row r="9848" spans="1:11">
      <c r="A9848" s="62" t="str">
        <f>IF(Encodage!A9848="","",IF(COUNTIF($A$2:A9847,Encodage!A9848),"",IF(AND(Encodage!A9848&gt;=$G$2,Encodage!A9848&lt;=$H$2),Encodage!B9848,"")))</f>
        <v/>
      </c>
      <c r="B9848" s="62" t="str">
        <f>IF(A9848="","",IF(COUNTIF($A$2:B9847,Encodage!B9848)&gt;0,"",IF(AND(Encodage!B9848&gt;=$G$2,Encodage!A9848&lt;=$H$2),Encodage!C9848,"")))</f>
        <v/>
      </c>
      <c r="C9848" s="62"/>
      <c r="D9848" s="61"/>
      <c r="E9848" s="61"/>
      <c r="F9848" s="61"/>
      <c r="G9848" s="61"/>
      <c r="H9848" s="61"/>
      <c r="I9848" s="61"/>
      <c r="J9848" s="61"/>
      <c r="K9848" s="61"/>
    </row>
    <row r="9849" spans="1:11">
      <c r="A9849" s="62" t="str">
        <f>IF(Encodage!A9849="","",IF(COUNTIF($A$2:A9848,Encodage!A9849),"",IF(AND(Encodage!A9849&gt;=$G$2,Encodage!A9849&lt;=$H$2),Encodage!B9849,"")))</f>
        <v/>
      </c>
      <c r="B9849" s="62" t="str">
        <f>IF(A9849="","",IF(COUNTIF($A$2:B9848,Encodage!B9849)&gt;0,"",IF(AND(Encodage!B9849&gt;=$G$2,Encodage!A9849&lt;=$H$2),Encodage!C9849,"")))</f>
        <v/>
      </c>
      <c r="C9849" s="62"/>
      <c r="D9849" s="61"/>
      <c r="E9849" s="61"/>
      <c r="F9849" s="61"/>
      <c r="G9849" s="61"/>
      <c r="H9849" s="61"/>
      <c r="I9849" s="61"/>
      <c r="J9849" s="61"/>
      <c r="K9849" s="61"/>
    </row>
    <row r="9850" spans="1:11">
      <c r="A9850" s="62" t="str">
        <f>IF(Encodage!A9850="","",IF(COUNTIF($A$2:A9849,Encodage!A9850),"",IF(AND(Encodage!A9850&gt;=$G$2,Encodage!A9850&lt;=$H$2),Encodage!B9850,"")))</f>
        <v/>
      </c>
      <c r="B9850" s="62" t="str">
        <f>IF(A9850="","",IF(COUNTIF($A$2:B9849,Encodage!B9850)&gt;0,"",IF(AND(Encodage!B9850&gt;=$G$2,Encodage!A9850&lt;=$H$2),Encodage!C9850,"")))</f>
        <v/>
      </c>
      <c r="C9850" s="62"/>
      <c r="D9850" s="61"/>
      <c r="E9850" s="61"/>
      <c r="F9850" s="61"/>
      <c r="G9850" s="61"/>
      <c r="H9850" s="61"/>
      <c r="I9850" s="61"/>
      <c r="J9850" s="61"/>
      <c r="K9850" s="61"/>
    </row>
    <row r="9851" spans="1:11">
      <c r="A9851" s="62" t="str">
        <f>IF(Encodage!A9851="","",IF(COUNTIF($A$2:A9850,Encodage!A9851),"",IF(AND(Encodage!A9851&gt;=$G$2,Encodage!A9851&lt;=$H$2),Encodage!B9851,"")))</f>
        <v/>
      </c>
      <c r="B9851" s="62" t="str">
        <f>IF(A9851="","",IF(COUNTIF($A$2:B9850,Encodage!B9851)&gt;0,"",IF(AND(Encodage!B9851&gt;=$G$2,Encodage!A9851&lt;=$H$2),Encodage!C9851,"")))</f>
        <v/>
      </c>
      <c r="C9851" s="62"/>
      <c r="D9851" s="61"/>
      <c r="E9851" s="61"/>
      <c r="F9851" s="61"/>
      <c r="G9851" s="61"/>
      <c r="H9851" s="61"/>
      <c r="I9851" s="61"/>
      <c r="J9851" s="61"/>
      <c r="K9851" s="61"/>
    </row>
    <row r="9852" spans="1:11">
      <c r="A9852" s="62" t="str">
        <f>IF(Encodage!A9852="","",IF(COUNTIF($A$2:A9851,Encodage!A9852),"",IF(AND(Encodage!A9852&gt;=$G$2,Encodage!A9852&lt;=$H$2),Encodage!B9852,"")))</f>
        <v/>
      </c>
      <c r="B9852" s="62" t="str">
        <f>IF(A9852="","",IF(COUNTIF($A$2:B9851,Encodage!B9852)&gt;0,"",IF(AND(Encodage!B9852&gt;=$G$2,Encodage!A9852&lt;=$H$2),Encodage!C9852,"")))</f>
        <v/>
      </c>
      <c r="C9852" s="62"/>
      <c r="D9852" s="61"/>
      <c r="E9852" s="61"/>
      <c r="F9852" s="61"/>
      <c r="G9852" s="61"/>
      <c r="H9852" s="61"/>
      <c r="I9852" s="61"/>
      <c r="J9852" s="61"/>
      <c r="K9852" s="61"/>
    </row>
    <row r="9853" spans="1:11">
      <c r="A9853" s="62" t="str">
        <f>IF(Encodage!A9853="","",IF(COUNTIF($A$2:A9852,Encodage!A9853),"",IF(AND(Encodage!A9853&gt;=$G$2,Encodage!A9853&lt;=$H$2),Encodage!B9853,"")))</f>
        <v/>
      </c>
      <c r="B9853" s="62" t="str">
        <f>IF(A9853="","",IF(COUNTIF($A$2:B9852,Encodage!B9853)&gt;0,"",IF(AND(Encodage!B9853&gt;=$G$2,Encodage!A9853&lt;=$H$2),Encodage!C9853,"")))</f>
        <v/>
      </c>
      <c r="C9853" s="62"/>
      <c r="D9853" s="61"/>
      <c r="E9853" s="61"/>
      <c r="F9853" s="61"/>
      <c r="G9853" s="61"/>
      <c r="H9853" s="61"/>
      <c r="I9853" s="61"/>
      <c r="J9853" s="61"/>
      <c r="K9853" s="61"/>
    </row>
    <row r="9854" spans="1:11">
      <c r="A9854" s="62" t="str">
        <f>IF(Encodage!A9854="","",IF(COUNTIF($A$2:A9853,Encodage!A9854),"",IF(AND(Encodage!A9854&gt;=$G$2,Encodage!A9854&lt;=$H$2),Encodage!B9854,"")))</f>
        <v/>
      </c>
      <c r="B9854" s="62" t="str">
        <f>IF(A9854="","",IF(COUNTIF($A$2:B9853,Encodage!B9854)&gt;0,"",IF(AND(Encodage!B9854&gt;=$G$2,Encodage!A9854&lt;=$H$2),Encodage!C9854,"")))</f>
        <v/>
      </c>
      <c r="C9854" s="62"/>
      <c r="D9854" s="61"/>
      <c r="E9854" s="61"/>
      <c r="F9854" s="61"/>
      <c r="G9854" s="61"/>
      <c r="H9854" s="61"/>
      <c r="I9854" s="61"/>
      <c r="J9854" s="61"/>
      <c r="K9854" s="61"/>
    </row>
    <row r="9855" spans="1:11">
      <c r="A9855" s="62" t="str">
        <f>IF(Encodage!A9855="","",IF(COUNTIF($A$2:A9854,Encodage!A9855),"",IF(AND(Encodage!A9855&gt;=$G$2,Encodage!A9855&lt;=$H$2),Encodage!B9855,"")))</f>
        <v/>
      </c>
      <c r="B9855" s="62" t="str">
        <f>IF(A9855="","",IF(COUNTIF($A$2:B9854,Encodage!B9855)&gt;0,"",IF(AND(Encodage!B9855&gt;=$G$2,Encodage!A9855&lt;=$H$2),Encodage!C9855,"")))</f>
        <v/>
      </c>
      <c r="C9855" s="62"/>
      <c r="D9855" s="61"/>
      <c r="E9855" s="61"/>
      <c r="F9855" s="61"/>
      <c r="G9855" s="61"/>
      <c r="H9855" s="61"/>
      <c r="I9855" s="61"/>
      <c r="J9855" s="61"/>
      <c r="K9855" s="61"/>
    </row>
    <row r="9856" spans="1:11">
      <c r="A9856" s="62" t="str">
        <f>IF(Encodage!A9856="","",IF(COUNTIF($A$2:A9855,Encodage!A9856),"",IF(AND(Encodage!A9856&gt;=$G$2,Encodage!A9856&lt;=$H$2),Encodage!B9856,"")))</f>
        <v/>
      </c>
      <c r="B9856" s="62" t="str">
        <f>IF(A9856="","",IF(COUNTIF($A$2:B9855,Encodage!B9856)&gt;0,"",IF(AND(Encodage!B9856&gt;=$G$2,Encodage!A9856&lt;=$H$2),Encodage!C9856,"")))</f>
        <v/>
      </c>
      <c r="C9856" s="62"/>
      <c r="D9856" s="61"/>
      <c r="E9856" s="61"/>
      <c r="F9856" s="61"/>
      <c r="G9856" s="61"/>
      <c r="H9856" s="61"/>
      <c r="I9856" s="61"/>
      <c r="J9856" s="61"/>
      <c r="K9856" s="61"/>
    </row>
    <row r="9857" spans="1:11">
      <c r="A9857" s="62" t="str">
        <f>IF(Encodage!A9857="","",IF(COUNTIF($A$2:A9856,Encodage!A9857),"",IF(AND(Encodage!A9857&gt;=$G$2,Encodage!A9857&lt;=$H$2),Encodage!B9857,"")))</f>
        <v/>
      </c>
      <c r="B9857" s="62" t="str">
        <f>IF(A9857="","",IF(COUNTIF($A$2:B9856,Encodage!B9857)&gt;0,"",IF(AND(Encodage!B9857&gt;=$G$2,Encodage!A9857&lt;=$H$2),Encodage!C9857,"")))</f>
        <v/>
      </c>
      <c r="C9857" s="62"/>
      <c r="D9857" s="61"/>
      <c r="E9857" s="61"/>
      <c r="F9857" s="61"/>
      <c r="G9857" s="61"/>
      <c r="H9857" s="61"/>
      <c r="I9857" s="61"/>
      <c r="J9857" s="61"/>
      <c r="K9857" s="61"/>
    </row>
    <row r="9858" spans="1:11">
      <c r="A9858" s="62" t="str">
        <f>IF(Encodage!A9858="","",IF(COUNTIF($A$2:A9857,Encodage!A9858),"",IF(AND(Encodage!A9858&gt;=$G$2,Encodage!A9858&lt;=$H$2),Encodage!B9858,"")))</f>
        <v/>
      </c>
      <c r="B9858" s="62" t="str">
        <f>IF(A9858="","",IF(COUNTIF($A$2:B9857,Encodage!B9858)&gt;0,"",IF(AND(Encodage!B9858&gt;=$G$2,Encodage!A9858&lt;=$H$2),Encodage!C9858,"")))</f>
        <v/>
      </c>
      <c r="C9858" s="62"/>
      <c r="D9858" s="61"/>
      <c r="E9858" s="61"/>
      <c r="F9858" s="61"/>
      <c r="G9858" s="61"/>
      <c r="H9858" s="61"/>
      <c r="I9858" s="61"/>
      <c r="J9858" s="61"/>
      <c r="K9858" s="61"/>
    </row>
    <row r="9859" spans="1:11">
      <c r="A9859" s="62" t="str">
        <f>IF(Encodage!A9859="","",IF(COUNTIF($A$2:A9858,Encodage!A9859),"",IF(AND(Encodage!A9859&gt;=$G$2,Encodage!A9859&lt;=$H$2),Encodage!B9859,"")))</f>
        <v/>
      </c>
      <c r="B9859" s="62" t="str">
        <f>IF(A9859="","",IF(COUNTIF($A$2:B9858,Encodage!B9859)&gt;0,"",IF(AND(Encodage!B9859&gt;=$G$2,Encodage!A9859&lt;=$H$2),Encodage!C9859,"")))</f>
        <v/>
      </c>
      <c r="C9859" s="62"/>
      <c r="D9859" s="61"/>
      <c r="E9859" s="61"/>
      <c r="F9859" s="61"/>
      <c r="G9859" s="61"/>
      <c r="H9859" s="61"/>
      <c r="I9859" s="61"/>
      <c r="J9859" s="61"/>
      <c r="K9859" s="61"/>
    </row>
    <row r="9860" spans="1:11">
      <c r="A9860" s="62" t="str">
        <f>IF(Encodage!A9860="","",IF(COUNTIF($A$2:A9859,Encodage!A9860),"",IF(AND(Encodage!A9860&gt;=$G$2,Encodage!A9860&lt;=$H$2),Encodage!B9860,"")))</f>
        <v/>
      </c>
      <c r="B9860" s="62" t="str">
        <f>IF(A9860="","",IF(COUNTIF($A$2:B9859,Encodage!B9860)&gt;0,"",IF(AND(Encodage!B9860&gt;=$G$2,Encodage!A9860&lt;=$H$2),Encodage!C9860,"")))</f>
        <v/>
      </c>
      <c r="C9860" s="62"/>
      <c r="D9860" s="61"/>
      <c r="E9860" s="61"/>
      <c r="F9860" s="61"/>
      <c r="G9860" s="61"/>
      <c r="H9860" s="61"/>
      <c r="I9860" s="61"/>
      <c r="J9860" s="61"/>
      <c r="K9860" s="61"/>
    </row>
    <row r="9861" spans="1:11">
      <c r="A9861" s="62" t="str">
        <f>IF(Encodage!A9861="","",IF(COUNTIF($A$2:A9860,Encodage!A9861),"",IF(AND(Encodage!A9861&gt;=$G$2,Encodage!A9861&lt;=$H$2),Encodage!B9861,"")))</f>
        <v/>
      </c>
      <c r="B9861" s="62" t="str">
        <f>IF(A9861="","",IF(COUNTIF($A$2:B9860,Encodage!B9861)&gt;0,"",IF(AND(Encodage!B9861&gt;=$G$2,Encodage!A9861&lt;=$H$2),Encodage!C9861,"")))</f>
        <v/>
      </c>
      <c r="C9861" s="62"/>
      <c r="D9861" s="61"/>
      <c r="E9861" s="61"/>
      <c r="F9861" s="61"/>
      <c r="G9861" s="61"/>
      <c r="H9861" s="61"/>
      <c r="I9861" s="61"/>
      <c r="J9861" s="61"/>
      <c r="K9861" s="61"/>
    </row>
    <row r="9862" spans="1:11">
      <c r="A9862" s="62" t="str">
        <f>IF(Encodage!A9862="","",IF(COUNTIF($A$2:A9861,Encodage!A9862),"",IF(AND(Encodage!A9862&gt;=$G$2,Encodage!A9862&lt;=$H$2),Encodage!B9862,"")))</f>
        <v/>
      </c>
      <c r="B9862" s="62" t="str">
        <f>IF(A9862="","",IF(COUNTIF($A$2:B9861,Encodage!B9862)&gt;0,"",IF(AND(Encodage!B9862&gt;=$G$2,Encodage!A9862&lt;=$H$2),Encodage!C9862,"")))</f>
        <v/>
      </c>
      <c r="C9862" s="62"/>
      <c r="D9862" s="61"/>
      <c r="E9862" s="61"/>
      <c r="F9862" s="61"/>
      <c r="G9862" s="61"/>
      <c r="H9862" s="61"/>
      <c r="I9862" s="61"/>
      <c r="J9862" s="61"/>
      <c r="K9862" s="61"/>
    </row>
    <row r="9863" spans="1:11">
      <c r="A9863" s="62" t="str">
        <f>IF(Encodage!A9863="","",IF(COUNTIF($A$2:A9862,Encodage!A9863),"",IF(AND(Encodage!A9863&gt;=$G$2,Encodage!A9863&lt;=$H$2),Encodage!B9863,"")))</f>
        <v/>
      </c>
      <c r="B9863" s="62" t="str">
        <f>IF(A9863="","",IF(COUNTIF($A$2:B9862,Encodage!B9863)&gt;0,"",IF(AND(Encodage!B9863&gt;=$G$2,Encodage!A9863&lt;=$H$2),Encodage!C9863,"")))</f>
        <v/>
      </c>
      <c r="C9863" s="62"/>
      <c r="D9863" s="61"/>
      <c r="E9863" s="61"/>
      <c r="F9863" s="61"/>
      <c r="G9863" s="61"/>
      <c r="H9863" s="61"/>
      <c r="I9863" s="61"/>
      <c r="J9863" s="61"/>
      <c r="K9863" s="61"/>
    </row>
    <row r="9864" spans="1:11">
      <c r="A9864" s="62" t="str">
        <f>IF(Encodage!A9864="","",IF(COUNTIF($A$2:A9863,Encodage!A9864),"",IF(AND(Encodage!A9864&gt;=$G$2,Encodage!A9864&lt;=$H$2),Encodage!B9864,"")))</f>
        <v/>
      </c>
      <c r="B9864" s="62" t="str">
        <f>IF(A9864="","",IF(COUNTIF($A$2:B9863,Encodage!B9864)&gt;0,"",IF(AND(Encodage!B9864&gt;=$G$2,Encodage!A9864&lt;=$H$2),Encodage!C9864,"")))</f>
        <v/>
      </c>
      <c r="C9864" s="62"/>
      <c r="D9864" s="61"/>
      <c r="E9864" s="61"/>
      <c r="F9864" s="61"/>
      <c r="G9864" s="61"/>
      <c r="H9864" s="61"/>
      <c r="I9864" s="61"/>
      <c r="J9864" s="61"/>
      <c r="K9864" s="61"/>
    </row>
    <row r="9865" spans="1:11">
      <c r="A9865" s="62" t="str">
        <f>IF(Encodage!A9865="","",IF(COUNTIF($A$2:A9864,Encodage!A9865),"",IF(AND(Encodage!A9865&gt;=$G$2,Encodage!A9865&lt;=$H$2),Encodage!B9865,"")))</f>
        <v/>
      </c>
      <c r="B9865" s="62" t="str">
        <f>IF(A9865="","",IF(COUNTIF($A$2:B9864,Encodage!B9865)&gt;0,"",IF(AND(Encodage!B9865&gt;=$G$2,Encodage!A9865&lt;=$H$2),Encodage!C9865,"")))</f>
        <v/>
      </c>
      <c r="C9865" s="62"/>
      <c r="D9865" s="61"/>
      <c r="E9865" s="61"/>
      <c r="F9865" s="61"/>
      <c r="G9865" s="61"/>
      <c r="H9865" s="61"/>
      <c r="I9865" s="61"/>
      <c r="J9865" s="61"/>
      <c r="K9865" s="61"/>
    </row>
    <row r="9866" spans="1:11">
      <c r="A9866" s="62" t="str">
        <f>IF(Encodage!A9866="","",IF(COUNTIF($A$2:A9865,Encodage!A9866),"",IF(AND(Encodage!A9866&gt;=$G$2,Encodage!A9866&lt;=$H$2),Encodage!B9866,"")))</f>
        <v/>
      </c>
      <c r="B9866" s="62" t="str">
        <f>IF(A9866="","",IF(COUNTIF($A$2:B9865,Encodage!B9866)&gt;0,"",IF(AND(Encodage!B9866&gt;=$G$2,Encodage!A9866&lt;=$H$2),Encodage!C9866,"")))</f>
        <v/>
      </c>
      <c r="C9866" s="62"/>
      <c r="D9866" s="61"/>
      <c r="E9866" s="61"/>
      <c r="F9866" s="61"/>
      <c r="G9866" s="61"/>
      <c r="H9866" s="61"/>
      <c r="I9866" s="61"/>
      <c r="J9866" s="61"/>
      <c r="K9866" s="61"/>
    </row>
    <row r="9867" spans="1:11">
      <c r="A9867" s="62" t="str">
        <f>IF(Encodage!A9867="","",IF(COUNTIF($A$2:A9866,Encodage!A9867),"",IF(AND(Encodage!A9867&gt;=$G$2,Encodage!A9867&lt;=$H$2),Encodage!B9867,"")))</f>
        <v/>
      </c>
      <c r="B9867" s="62" t="str">
        <f>IF(A9867="","",IF(COUNTIF($A$2:B9866,Encodage!B9867)&gt;0,"",IF(AND(Encodage!B9867&gt;=$G$2,Encodage!A9867&lt;=$H$2),Encodage!C9867,"")))</f>
        <v/>
      </c>
      <c r="C9867" s="62"/>
      <c r="D9867" s="61"/>
      <c r="E9867" s="61"/>
      <c r="F9867" s="61"/>
      <c r="G9867" s="61"/>
      <c r="H9867" s="61"/>
      <c r="I9867" s="61"/>
      <c r="J9867" s="61"/>
      <c r="K9867" s="61"/>
    </row>
    <row r="9868" spans="1:11">
      <c r="A9868" s="62" t="str">
        <f>IF(Encodage!A9868="","",IF(COUNTIF($A$2:A9867,Encodage!A9868),"",IF(AND(Encodage!A9868&gt;=$G$2,Encodage!A9868&lt;=$H$2),Encodage!B9868,"")))</f>
        <v/>
      </c>
      <c r="B9868" s="62" t="str">
        <f>IF(A9868="","",IF(COUNTIF($A$2:B9867,Encodage!B9868)&gt;0,"",IF(AND(Encodage!B9868&gt;=$G$2,Encodage!A9868&lt;=$H$2),Encodage!C9868,"")))</f>
        <v/>
      </c>
      <c r="C9868" s="62"/>
      <c r="D9868" s="61"/>
      <c r="E9868" s="61"/>
      <c r="F9868" s="61"/>
      <c r="G9868" s="61"/>
      <c r="H9868" s="61"/>
      <c r="I9868" s="61"/>
      <c r="J9868" s="61"/>
      <c r="K9868" s="61"/>
    </row>
    <row r="9869" spans="1:11">
      <c r="A9869" s="62" t="str">
        <f>IF(Encodage!A9869="","",IF(COUNTIF($A$2:A9868,Encodage!A9869),"",IF(AND(Encodage!A9869&gt;=$G$2,Encodage!A9869&lt;=$H$2),Encodage!B9869,"")))</f>
        <v/>
      </c>
      <c r="B9869" s="62" t="str">
        <f>IF(A9869="","",IF(COUNTIF($A$2:B9868,Encodage!B9869)&gt;0,"",IF(AND(Encodage!B9869&gt;=$G$2,Encodage!A9869&lt;=$H$2),Encodage!C9869,"")))</f>
        <v/>
      </c>
      <c r="C9869" s="62"/>
      <c r="D9869" s="61"/>
      <c r="E9869" s="61"/>
      <c r="F9869" s="61"/>
      <c r="G9869" s="61"/>
      <c r="H9869" s="61"/>
      <c r="I9869" s="61"/>
      <c r="J9869" s="61"/>
      <c r="K9869" s="61"/>
    </row>
    <row r="9870" spans="1:11">
      <c r="A9870" s="62" t="str">
        <f>IF(Encodage!A9870="","",IF(COUNTIF($A$2:A9869,Encodage!A9870),"",IF(AND(Encodage!A9870&gt;=$G$2,Encodage!A9870&lt;=$H$2),Encodage!B9870,"")))</f>
        <v/>
      </c>
      <c r="B9870" s="62" t="str">
        <f>IF(A9870="","",IF(COUNTIF($A$2:B9869,Encodage!B9870)&gt;0,"",IF(AND(Encodage!B9870&gt;=$G$2,Encodage!A9870&lt;=$H$2),Encodage!C9870,"")))</f>
        <v/>
      </c>
      <c r="C9870" s="62"/>
      <c r="D9870" s="61"/>
      <c r="E9870" s="61"/>
      <c r="F9870" s="61"/>
      <c r="G9870" s="61"/>
      <c r="H9870" s="61"/>
      <c r="I9870" s="61"/>
      <c r="J9870" s="61"/>
      <c r="K9870" s="61"/>
    </row>
    <row r="9871" spans="1:11">
      <c r="A9871" s="62" t="str">
        <f>IF(Encodage!A9871="","",IF(COUNTIF($A$2:A9870,Encodage!A9871),"",IF(AND(Encodage!A9871&gt;=$G$2,Encodage!A9871&lt;=$H$2),Encodage!B9871,"")))</f>
        <v/>
      </c>
      <c r="B9871" s="62" t="str">
        <f>IF(A9871="","",IF(COUNTIF($A$2:B9870,Encodage!B9871)&gt;0,"",IF(AND(Encodage!B9871&gt;=$G$2,Encodage!A9871&lt;=$H$2),Encodage!C9871,"")))</f>
        <v/>
      </c>
      <c r="C9871" s="62"/>
      <c r="D9871" s="61"/>
      <c r="E9871" s="61"/>
      <c r="F9871" s="61"/>
      <c r="G9871" s="61"/>
      <c r="H9871" s="61"/>
      <c r="I9871" s="61"/>
      <c r="J9871" s="61"/>
      <c r="K9871" s="61"/>
    </row>
    <row r="9872" spans="1:11">
      <c r="A9872" s="62" t="str">
        <f>IF(Encodage!A9872="","",IF(COUNTIF($A$2:A9871,Encodage!A9872),"",IF(AND(Encodage!A9872&gt;=$G$2,Encodage!A9872&lt;=$H$2),Encodage!B9872,"")))</f>
        <v/>
      </c>
      <c r="B9872" s="62" t="str">
        <f>IF(A9872="","",IF(COUNTIF($A$2:B9871,Encodage!B9872)&gt;0,"",IF(AND(Encodage!B9872&gt;=$G$2,Encodage!A9872&lt;=$H$2),Encodage!C9872,"")))</f>
        <v/>
      </c>
      <c r="C9872" s="62"/>
      <c r="D9872" s="61"/>
      <c r="E9872" s="61"/>
      <c r="F9872" s="61"/>
      <c r="G9872" s="61"/>
      <c r="H9872" s="61"/>
      <c r="I9872" s="61"/>
      <c r="J9872" s="61"/>
      <c r="K9872" s="61"/>
    </row>
    <row r="9873" spans="1:11">
      <c r="A9873" s="62" t="str">
        <f>IF(Encodage!A9873="","",IF(COUNTIF($A$2:A9872,Encodage!A9873),"",IF(AND(Encodage!A9873&gt;=$G$2,Encodage!A9873&lt;=$H$2),Encodage!B9873,"")))</f>
        <v/>
      </c>
      <c r="B9873" s="62" t="str">
        <f>IF(A9873="","",IF(COUNTIF($A$2:B9872,Encodage!B9873)&gt;0,"",IF(AND(Encodage!B9873&gt;=$G$2,Encodage!A9873&lt;=$H$2),Encodage!C9873,"")))</f>
        <v/>
      </c>
      <c r="C9873" s="62"/>
      <c r="D9873" s="61"/>
      <c r="E9873" s="61"/>
      <c r="F9873" s="61"/>
      <c r="G9873" s="61"/>
      <c r="H9873" s="61"/>
      <c r="I9873" s="61"/>
      <c r="J9873" s="61"/>
      <c r="K9873" s="61"/>
    </row>
    <row r="9874" spans="1:11">
      <c r="A9874" s="62" t="str">
        <f>IF(Encodage!A9874="","",IF(COUNTIF($A$2:A9873,Encodage!A9874),"",IF(AND(Encodage!A9874&gt;=$G$2,Encodage!A9874&lt;=$H$2),Encodage!B9874,"")))</f>
        <v/>
      </c>
      <c r="B9874" s="62" t="str">
        <f>IF(A9874="","",IF(COUNTIF($A$2:B9873,Encodage!B9874)&gt;0,"",IF(AND(Encodage!B9874&gt;=$G$2,Encodage!A9874&lt;=$H$2),Encodage!C9874,"")))</f>
        <v/>
      </c>
      <c r="C9874" s="62"/>
      <c r="D9874" s="61"/>
      <c r="E9874" s="61"/>
      <c r="F9874" s="61"/>
      <c r="G9874" s="61"/>
      <c r="H9874" s="61"/>
      <c r="I9874" s="61"/>
      <c r="J9874" s="61"/>
      <c r="K9874" s="61"/>
    </row>
    <row r="9875" spans="1:11">
      <c r="A9875" s="62" t="str">
        <f>IF(Encodage!A9875="","",IF(COUNTIF($A$2:A9874,Encodage!A9875),"",IF(AND(Encodage!A9875&gt;=$G$2,Encodage!A9875&lt;=$H$2),Encodage!B9875,"")))</f>
        <v/>
      </c>
      <c r="B9875" s="62" t="str">
        <f>IF(A9875="","",IF(COUNTIF($A$2:B9874,Encodage!B9875)&gt;0,"",IF(AND(Encodage!B9875&gt;=$G$2,Encodage!A9875&lt;=$H$2),Encodage!C9875,"")))</f>
        <v/>
      </c>
      <c r="C9875" s="62"/>
      <c r="D9875" s="61"/>
      <c r="E9875" s="61"/>
      <c r="F9875" s="61"/>
      <c r="G9875" s="61"/>
      <c r="H9875" s="61"/>
      <c r="I9875" s="61"/>
      <c r="J9875" s="61"/>
      <c r="K9875" s="61"/>
    </row>
    <row r="9876" spans="1:11">
      <c r="A9876" s="62" t="str">
        <f>IF(Encodage!A9876="","",IF(COUNTIF($A$2:A9875,Encodage!A9876),"",IF(AND(Encodage!A9876&gt;=$G$2,Encodage!A9876&lt;=$H$2),Encodage!B9876,"")))</f>
        <v/>
      </c>
      <c r="B9876" s="62" t="str">
        <f>IF(A9876="","",IF(COUNTIF($A$2:B9875,Encodage!B9876)&gt;0,"",IF(AND(Encodage!B9876&gt;=$G$2,Encodage!A9876&lt;=$H$2),Encodage!C9876,"")))</f>
        <v/>
      </c>
      <c r="C9876" s="62"/>
      <c r="D9876" s="61"/>
      <c r="E9876" s="61"/>
      <c r="F9876" s="61"/>
      <c r="G9876" s="61"/>
      <c r="H9876" s="61"/>
      <c r="I9876" s="61"/>
      <c r="J9876" s="61"/>
      <c r="K9876" s="61"/>
    </row>
    <row r="9877" spans="1:11">
      <c r="A9877" s="62" t="str">
        <f>IF(Encodage!A9877="","",IF(COUNTIF($A$2:A9876,Encodage!A9877),"",IF(AND(Encodage!A9877&gt;=$G$2,Encodage!A9877&lt;=$H$2),Encodage!B9877,"")))</f>
        <v/>
      </c>
      <c r="B9877" s="62" t="str">
        <f>IF(A9877="","",IF(COUNTIF($A$2:B9876,Encodage!B9877)&gt;0,"",IF(AND(Encodage!B9877&gt;=$G$2,Encodage!A9877&lt;=$H$2),Encodage!C9877,"")))</f>
        <v/>
      </c>
      <c r="C9877" s="62"/>
      <c r="D9877" s="61"/>
      <c r="E9877" s="61"/>
      <c r="F9877" s="61"/>
      <c r="G9877" s="61"/>
      <c r="H9877" s="61"/>
      <c r="I9877" s="61"/>
      <c r="J9877" s="61"/>
      <c r="K9877" s="61"/>
    </row>
    <row r="9878" spans="1:11">
      <c r="A9878" s="62" t="str">
        <f>IF(Encodage!A9878="","",IF(COUNTIF($A$2:A9877,Encodage!A9878),"",IF(AND(Encodage!A9878&gt;=$G$2,Encodage!A9878&lt;=$H$2),Encodage!B9878,"")))</f>
        <v/>
      </c>
      <c r="B9878" s="62" t="str">
        <f>IF(A9878="","",IF(COUNTIF($A$2:B9877,Encodage!B9878)&gt;0,"",IF(AND(Encodage!B9878&gt;=$G$2,Encodage!A9878&lt;=$H$2),Encodage!C9878,"")))</f>
        <v/>
      </c>
      <c r="C9878" s="62"/>
      <c r="D9878" s="61"/>
      <c r="E9878" s="61"/>
      <c r="F9878" s="61"/>
      <c r="G9878" s="61"/>
      <c r="H9878" s="61"/>
      <c r="I9878" s="61"/>
      <c r="J9878" s="61"/>
      <c r="K9878" s="61"/>
    </row>
    <row r="9879" spans="1:11">
      <c r="A9879" s="62" t="str">
        <f>IF(Encodage!A9879="","",IF(COUNTIF($A$2:A9878,Encodage!A9879),"",IF(AND(Encodage!A9879&gt;=$G$2,Encodage!A9879&lt;=$H$2),Encodage!B9879,"")))</f>
        <v/>
      </c>
      <c r="B9879" s="62" t="str">
        <f>IF(A9879="","",IF(COUNTIF($A$2:B9878,Encodage!B9879)&gt;0,"",IF(AND(Encodage!B9879&gt;=$G$2,Encodage!A9879&lt;=$H$2),Encodage!C9879,"")))</f>
        <v/>
      </c>
      <c r="C9879" s="62"/>
      <c r="D9879" s="61"/>
      <c r="E9879" s="61"/>
      <c r="F9879" s="61"/>
      <c r="G9879" s="61"/>
      <c r="H9879" s="61"/>
      <c r="I9879" s="61"/>
      <c r="J9879" s="61"/>
      <c r="K9879" s="61"/>
    </row>
    <row r="9880" spans="1:11">
      <c r="A9880" s="62" t="str">
        <f>IF(Encodage!A9880="","",IF(COUNTIF($A$2:A9879,Encodage!A9880),"",IF(AND(Encodage!A9880&gt;=$G$2,Encodage!A9880&lt;=$H$2),Encodage!B9880,"")))</f>
        <v/>
      </c>
      <c r="B9880" s="62" t="str">
        <f>IF(A9880="","",IF(COUNTIF($A$2:B9879,Encodage!B9880)&gt;0,"",IF(AND(Encodage!B9880&gt;=$G$2,Encodage!A9880&lt;=$H$2),Encodage!C9880,"")))</f>
        <v/>
      </c>
      <c r="C9880" s="62"/>
      <c r="D9880" s="61"/>
      <c r="E9880" s="61"/>
      <c r="F9880" s="61"/>
      <c r="G9880" s="61"/>
      <c r="H9880" s="61"/>
      <c r="I9880" s="61"/>
      <c r="J9880" s="61"/>
      <c r="K9880" s="61"/>
    </row>
    <row r="9881" spans="1:11">
      <c r="A9881" s="62" t="str">
        <f>IF(Encodage!A9881="","",IF(COUNTIF($A$2:A9880,Encodage!A9881),"",IF(AND(Encodage!A9881&gt;=$G$2,Encodage!A9881&lt;=$H$2),Encodage!B9881,"")))</f>
        <v/>
      </c>
      <c r="B9881" s="62" t="str">
        <f>IF(A9881="","",IF(COUNTIF($A$2:B9880,Encodage!B9881)&gt;0,"",IF(AND(Encodage!B9881&gt;=$G$2,Encodage!A9881&lt;=$H$2),Encodage!C9881,"")))</f>
        <v/>
      </c>
      <c r="C9881" s="62"/>
      <c r="D9881" s="61"/>
      <c r="E9881" s="61"/>
      <c r="F9881" s="61"/>
      <c r="G9881" s="61"/>
      <c r="H9881" s="61"/>
      <c r="I9881" s="61"/>
      <c r="J9881" s="61"/>
      <c r="K9881" s="61"/>
    </row>
    <row r="9882" spans="1:11">
      <c r="A9882" s="62" t="str">
        <f>IF(Encodage!A9882="","",IF(COUNTIF($A$2:A9881,Encodage!A9882),"",IF(AND(Encodage!A9882&gt;=$G$2,Encodage!A9882&lt;=$H$2),Encodage!B9882,"")))</f>
        <v/>
      </c>
      <c r="B9882" s="62" t="str">
        <f>IF(A9882="","",IF(COUNTIF($A$2:B9881,Encodage!B9882)&gt;0,"",IF(AND(Encodage!B9882&gt;=$G$2,Encodage!A9882&lt;=$H$2),Encodage!C9882,"")))</f>
        <v/>
      </c>
      <c r="C9882" s="62"/>
      <c r="D9882" s="61"/>
      <c r="E9882" s="61"/>
      <c r="F9882" s="61"/>
      <c r="G9882" s="61"/>
      <c r="H9882" s="61"/>
      <c r="I9882" s="61"/>
      <c r="J9882" s="61"/>
      <c r="K9882" s="61"/>
    </row>
    <row r="9883" spans="1:11">
      <c r="A9883" s="62" t="str">
        <f>IF(Encodage!A9883="","",IF(COUNTIF($A$2:A9882,Encodage!A9883),"",IF(AND(Encodage!A9883&gt;=$G$2,Encodage!A9883&lt;=$H$2),Encodage!B9883,"")))</f>
        <v/>
      </c>
      <c r="B9883" s="62" t="str">
        <f>IF(A9883="","",IF(COUNTIF($A$2:B9882,Encodage!B9883)&gt;0,"",IF(AND(Encodage!B9883&gt;=$G$2,Encodage!A9883&lt;=$H$2),Encodage!C9883,"")))</f>
        <v/>
      </c>
      <c r="C9883" s="62"/>
      <c r="D9883" s="61"/>
      <c r="E9883" s="61"/>
      <c r="F9883" s="61"/>
      <c r="G9883" s="61"/>
      <c r="H9883" s="61"/>
      <c r="I9883" s="61"/>
      <c r="J9883" s="61"/>
      <c r="K9883" s="61"/>
    </row>
    <row r="9884" spans="1:11">
      <c r="A9884" s="62" t="str">
        <f>IF(Encodage!A9884="","",IF(COUNTIF($A$2:A9883,Encodage!A9884),"",IF(AND(Encodage!A9884&gt;=$G$2,Encodage!A9884&lt;=$H$2),Encodage!B9884,"")))</f>
        <v/>
      </c>
      <c r="B9884" s="62" t="str">
        <f>IF(A9884="","",IF(COUNTIF($A$2:B9883,Encodage!B9884)&gt;0,"",IF(AND(Encodage!B9884&gt;=$G$2,Encodage!A9884&lt;=$H$2),Encodage!C9884,"")))</f>
        <v/>
      </c>
      <c r="C9884" s="62"/>
      <c r="D9884" s="61"/>
      <c r="E9884" s="61"/>
      <c r="F9884" s="61"/>
      <c r="G9884" s="61"/>
      <c r="H9884" s="61"/>
      <c r="I9884" s="61"/>
      <c r="J9884" s="61"/>
      <c r="K9884" s="61"/>
    </row>
    <row r="9885" spans="1:11">
      <c r="A9885" s="62" t="str">
        <f>IF(Encodage!A9885="","",IF(COUNTIF($A$2:A9884,Encodage!A9885),"",IF(AND(Encodage!A9885&gt;=$G$2,Encodage!A9885&lt;=$H$2),Encodage!B9885,"")))</f>
        <v/>
      </c>
      <c r="B9885" s="62" t="str">
        <f>IF(A9885="","",IF(COUNTIF($A$2:B9884,Encodage!B9885)&gt;0,"",IF(AND(Encodage!B9885&gt;=$G$2,Encodage!A9885&lt;=$H$2),Encodage!C9885,"")))</f>
        <v/>
      </c>
      <c r="C9885" s="62"/>
      <c r="D9885" s="61"/>
      <c r="E9885" s="61"/>
      <c r="F9885" s="61"/>
      <c r="G9885" s="61"/>
      <c r="H9885" s="61"/>
      <c r="I9885" s="61"/>
      <c r="J9885" s="61"/>
      <c r="K9885" s="61"/>
    </row>
    <row r="9886" spans="1:11">
      <c r="A9886" s="62" t="str">
        <f>IF(Encodage!A9886="","",IF(COUNTIF($A$2:A9885,Encodage!A9886),"",IF(AND(Encodage!A9886&gt;=$G$2,Encodage!A9886&lt;=$H$2),Encodage!B9886,"")))</f>
        <v/>
      </c>
      <c r="B9886" s="62" t="str">
        <f>IF(A9886="","",IF(COUNTIF($A$2:B9885,Encodage!B9886)&gt;0,"",IF(AND(Encodage!B9886&gt;=$G$2,Encodage!A9886&lt;=$H$2),Encodage!C9886,"")))</f>
        <v/>
      </c>
      <c r="C9886" s="62"/>
      <c r="D9886" s="61"/>
      <c r="E9886" s="61"/>
      <c r="F9886" s="61"/>
      <c r="G9886" s="61"/>
      <c r="H9886" s="61"/>
      <c r="I9886" s="61"/>
      <c r="J9886" s="61"/>
      <c r="K9886" s="61"/>
    </row>
    <row r="9887" spans="1:11">
      <c r="A9887" s="62" t="str">
        <f>IF(Encodage!A9887="","",IF(COUNTIF($A$2:A9886,Encodage!A9887),"",IF(AND(Encodage!A9887&gt;=$G$2,Encodage!A9887&lt;=$H$2),Encodage!B9887,"")))</f>
        <v/>
      </c>
      <c r="B9887" s="62" t="str">
        <f>IF(A9887="","",IF(COUNTIF($A$2:B9886,Encodage!B9887)&gt;0,"",IF(AND(Encodage!B9887&gt;=$G$2,Encodage!A9887&lt;=$H$2),Encodage!C9887,"")))</f>
        <v/>
      </c>
      <c r="C9887" s="62"/>
      <c r="D9887" s="61"/>
      <c r="E9887" s="61"/>
      <c r="F9887" s="61"/>
      <c r="G9887" s="61"/>
      <c r="H9887" s="61"/>
      <c r="I9887" s="61"/>
      <c r="J9887" s="61"/>
      <c r="K9887" s="61"/>
    </row>
    <row r="9888" spans="1:11">
      <c r="A9888" s="62" t="str">
        <f>IF(Encodage!A9888="","",IF(COUNTIF($A$2:A9887,Encodage!A9888),"",IF(AND(Encodage!A9888&gt;=$G$2,Encodage!A9888&lt;=$H$2),Encodage!B9888,"")))</f>
        <v/>
      </c>
      <c r="B9888" s="62" t="str">
        <f>IF(A9888="","",IF(COUNTIF($A$2:B9887,Encodage!B9888)&gt;0,"",IF(AND(Encodage!B9888&gt;=$G$2,Encodage!A9888&lt;=$H$2),Encodage!C9888,"")))</f>
        <v/>
      </c>
      <c r="C9888" s="62"/>
      <c r="D9888" s="61"/>
      <c r="E9888" s="61"/>
      <c r="F9888" s="61"/>
      <c r="G9888" s="61"/>
      <c r="H9888" s="61"/>
      <c r="I9888" s="61"/>
      <c r="J9888" s="61"/>
      <c r="K9888" s="61"/>
    </row>
    <row r="9889" spans="1:11">
      <c r="A9889" s="62" t="str">
        <f>IF(Encodage!A9889="","",IF(COUNTIF($A$2:A9888,Encodage!A9889),"",IF(AND(Encodage!A9889&gt;=$G$2,Encodage!A9889&lt;=$H$2),Encodage!B9889,"")))</f>
        <v/>
      </c>
      <c r="B9889" s="62" t="str">
        <f>IF(A9889="","",IF(COUNTIF($A$2:B9888,Encodage!B9889)&gt;0,"",IF(AND(Encodage!B9889&gt;=$G$2,Encodage!A9889&lt;=$H$2),Encodage!C9889,"")))</f>
        <v/>
      </c>
      <c r="C9889" s="62"/>
      <c r="D9889" s="61"/>
      <c r="E9889" s="61"/>
      <c r="F9889" s="61"/>
      <c r="G9889" s="61"/>
      <c r="H9889" s="61"/>
      <c r="I9889" s="61"/>
      <c r="J9889" s="61"/>
      <c r="K9889" s="61"/>
    </row>
    <row r="9890" spans="1:11">
      <c r="A9890" s="62" t="str">
        <f>IF(Encodage!A9890="","",IF(COUNTIF($A$2:A9889,Encodage!A9890),"",IF(AND(Encodage!A9890&gt;=$G$2,Encodage!A9890&lt;=$H$2),Encodage!B9890,"")))</f>
        <v/>
      </c>
      <c r="B9890" s="62" t="str">
        <f>IF(A9890="","",IF(COUNTIF($A$2:B9889,Encodage!B9890)&gt;0,"",IF(AND(Encodage!B9890&gt;=$G$2,Encodage!A9890&lt;=$H$2),Encodage!C9890,"")))</f>
        <v/>
      </c>
      <c r="C9890" s="62"/>
      <c r="D9890" s="61"/>
      <c r="E9890" s="61"/>
      <c r="F9890" s="61"/>
      <c r="G9890" s="61"/>
      <c r="H9890" s="61"/>
      <c r="I9890" s="61"/>
      <c r="J9890" s="61"/>
      <c r="K9890" s="61"/>
    </row>
    <row r="9891" spans="1:11">
      <c r="A9891" s="62" t="str">
        <f>IF(Encodage!A9891="","",IF(COUNTIF($A$2:A9890,Encodage!A9891),"",IF(AND(Encodage!A9891&gt;=$G$2,Encodage!A9891&lt;=$H$2),Encodage!B9891,"")))</f>
        <v/>
      </c>
      <c r="B9891" s="62" t="str">
        <f>IF(A9891="","",IF(COUNTIF($A$2:B9890,Encodage!B9891)&gt;0,"",IF(AND(Encodage!B9891&gt;=$G$2,Encodage!A9891&lt;=$H$2),Encodage!C9891,"")))</f>
        <v/>
      </c>
      <c r="C9891" s="62"/>
      <c r="D9891" s="61"/>
      <c r="E9891" s="61"/>
      <c r="F9891" s="61"/>
      <c r="G9891" s="61"/>
      <c r="H9891" s="61"/>
      <c r="I9891" s="61"/>
      <c r="J9891" s="61"/>
      <c r="K9891" s="61"/>
    </row>
    <row r="9892" spans="1:11">
      <c r="A9892" s="62" t="str">
        <f>IF(Encodage!A9892="","",IF(COUNTIF($A$2:A9891,Encodage!A9892),"",IF(AND(Encodage!A9892&gt;=$G$2,Encodage!A9892&lt;=$H$2),Encodage!B9892,"")))</f>
        <v/>
      </c>
      <c r="B9892" s="62" t="str">
        <f>IF(A9892="","",IF(COUNTIF($A$2:B9891,Encodage!B9892)&gt;0,"",IF(AND(Encodage!B9892&gt;=$G$2,Encodage!A9892&lt;=$H$2),Encodage!C9892,"")))</f>
        <v/>
      </c>
      <c r="C9892" s="62"/>
      <c r="D9892" s="61"/>
      <c r="E9892" s="61"/>
      <c r="F9892" s="61"/>
      <c r="G9892" s="61"/>
      <c r="H9892" s="61"/>
      <c r="I9892" s="61"/>
      <c r="J9892" s="61"/>
      <c r="K9892" s="61"/>
    </row>
    <row r="9893" spans="1:11">
      <c r="A9893" s="62" t="str">
        <f>IF(Encodage!A9893="","",IF(COUNTIF($A$2:A9892,Encodage!A9893),"",IF(AND(Encodage!A9893&gt;=$G$2,Encodage!A9893&lt;=$H$2),Encodage!B9893,"")))</f>
        <v/>
      </c>
      <c r="B9893" s="62" t="str">
        <f>IF(A9893="","",IF(COUNTIF($A$2:B9892,Encodage!B9893)&gt;0,"",IF(AND(Encodage!B9893&gt;=$G$2,Encodage!A9893&lt;=$H$2),Encodage!C9893,"")))</f>
        <v/>
      </c>
      <c r="C9893" s="62"/>
      <c r="D9893" s="61"/>
      <c r="E9893" s="61"/>
      <c r="F9893" s="61"/>
      <c r="G9893" s="61"/>
      <c r="H9893" s="61"/>
      <c r="I9893" s="61"/>
      <c r="J9893" s="61"/>
      <c r="K9893" s="61"/>
    </row>
    <row r="9894" spans="1:11">
      <c r="A9894" s="62" t="str">
        <f>IF(Encodage!A9894="","",IF(COUNTIF($A$2:A9893,Encodage!A9894),"",IF(AND(Encodage!A9894&gt;=$G$2,Encodage!A9894&lt;=$H$2),Encodage!B9894,"")))</f>
        <v/>
      </c>
      <c r="B9894" s="62" t="str">
        <f>IF(A9894="","",IF(COUNTIF($A$2:B9893,Encodage!B9894)&gt;0,"",IF(AND(Encodage!B9894&gt;=$G$2,Encodage!A9894&lt;=$H$2),Encodage!C9894,"")))</f>
        <v/>
      </c>
      <c r="C9894" s="62"/>
      <c r="D9894" s="61"/>
      <c r="E9894" s="61"/>
      <c r="F9894" s="61"/>
      <c r="G9894" s="61"/>
      <c r="H9894" s="61"/>
      <c r="I9894" s="61"/>
      <c r="J9894" s="61"/>
      <c r="K9894" s="61"/>
    </row>
    <row r="9895" spans="1:11">
      <c r="A9895" s="62" t="str">
        <f>IF(Encodage!A9895="","",IF(COUNTIF($A$2:A9894,Encodage!A9895),"",IF(AND(Encodage!A9895&gt;=$G$2,Encodage!A9895&lt;=$H$2),Encodage!B9895,"")))</f>
        <v/>
      </c>
      <c r="B9895" s="62" t="str">
        <f>IF(A9895="","",IF(COUNTIF($A$2:B9894,Encodage!B9895)&gt;0,"",IF(AND(Encodage!B9895&gt;=$G$2,Encodage!A9895&lt;=$H$2),Encodage!C9895,"")))</f>
        <v/>
      </c>
      <c r="C9895" s="62"/>
      <c r="D9895" s="61"/>
      <c r="E9895" s="61"/>
      <c r="F9895" s="61"/>
      <c r="G9895" s="61"/>
      <c r="H9895" s="61"/>
      <c r="I9895" s="61"/>
      <c r="J9895" s="61"/>
      <c r="K9895" s="61"/>
    </row>
    <row r="9896" spans="1:11">
      <c r="A9896" s="62" t="str">
        <f>IF(Encodage!A9896="","",IF(COUNTIF($A$2:A9895,Encodage!A9896),"",IF(AND(Encodage!A9896&gt;=$G$2,Encodage!A9896&lt;=$H$2),Encodage!B9896,"")))</f>
        <v/>
      </c>
      <c r="B9896" s="62" t="str">
        <f>IF(A9896="","",IF(COUNTIF($A$2:B9895,Encodage!B9896)&gt;0,"",IF(AND(Encodage!B9896&gt;=$G$2,Encodage!A9896&lt;=$H$2),Encodage!C9896,"")))</f>
        <v/>
      </c>
      <c r="C9896" s="62"/>
      <c r="D9896" s="61"/>
      <c r="E9896" s="61"/>
      <c r="F9896" s="61"/>
      <c r="G9896" s="61"/>
      <c r="H9896" s="61"/>
      <c r="I9896" s="61"/>
      <c r="J9896" s="61"/>
      <c r="K9896" s="61"/>
    </row>
    <row r="9897" spans="1:11">
      <c r="A9897" s="62" t="str">
        <f>IF(Encodage!A9897="","",IF(COUNTIF($A$2:A9896,Encodage!A9897),"",IF(AND(Encodage!A9897&gt;=$G$2,Encodage!A9897&lt;=$H$2),Encodage!B9897,"")))</f>
        <v/>
      </c>
      <c r="B9897" s="62" t="str">
        <f>IF(A9897="","",IF(COUNTIF($A$2:B9896,Encodage!B9897)&gt;0,"",IF(AND(Encodage!B9897&gt;=$G$2,Encodage!A9897&lt;=$H$2),Encodage!C9897,"")))</f>
        <v/>
      </c>
      <c r="C9897" s="62"/>
      <c r="D9897" s="61"/>
      <c r="E9897" s="61"/>
      <c r="F9897" s="61"/>
      <c r="G9897" s="61"/>
      <c r="H9897" s="61"/>
      <c r="I9897" s="61"/>
      <c r="J9897" s="61"/>
      <c r="K9897" s="61"/>
    </row>
    <row r="9898" spans="1:11">
      <c r="A9898" s="62" t="str">
        <f>IF(Encodage!A9898="","",IF(COUNTIF($A$2:A9897,Encodage!A9898),"",IF(AND(Encodage!A9898&gt;=$G$2,Encodage!A9898&lt;=$H$2),Encodage!B9898,"")))</f>
        <v/>
      </c>
      <c r="B9898" s="62" t="str">
        <f>IF(A9898="","",IF(COUNTIF($A$2:B9897,Encodage!B9898)&gt;0,"",IF(AND(Encodage!B9898&gt;=$G$2,Encodage!A9898&lt;=$H$2),Encodage!C9898,"")))</f>
        <v/>
      </c>
      <c r="C9898" s="62"/>
      <c r="D9898" s="61"/>
      <c r="E9898" s="61"/>
      <c r="F9898" s="61"/>
      <c r="G9898" s="61"/>
      <c r="H9898" s="61"/>
      <c r="I9898" s="61"/>
      <c r="J9898" s="61"/>
      <c r="K9898" s="61"/>
    </row>
    <row r="9899" spans="1:11">
      <c r="A9899" s="62" t="str">
        <f>IF(Encodage!A9899="","",IF(COUNTIF($A$2:A9898,Encodage!A9899),"",IF(AND(Encodage!A9899&gt;=$G$2,Encodage!A9899&lt;=$H$2),Encodage!B9899,"")))</f>
        <v/>
      </c>
      <c r="B9899" s="62" t="str">
        <f>IF(A9899="","",IF(COUNTIF($A$2:B9898,Encodage!B9899)&gt;0,"",IF(AND(Encodage!B9899&gt;=$G$2,Encodage!A9899&lt;=$H$2),Encodage!C9899,"")))</f>
        <v/>
      </c>
      <c r="C9899" s="62"/>
      <c r="D9899" s="61"/>
      <c r="E9899" s="61"/>
      <c r="F9899" s="61"/>
      <c r="G9899" s="61"/>
      <c r="H9899" s="61"/>
      <c r="I9899" s="61"/>
      <c r="J9899" s="61"/>
      <c r="K9899" s="61"/>
    </row>
    <row r="9900" spans="1:11">
      <c r="A9900" s="62" t="str">
        <f>IF(Encodage!A9900="","",IF(COUNTIF($A$2:A9899,Encodage!A9900),"",IF(AND(Encodage!A9900&gt;=$G$2,Encodage!A9900&lt;=$H$2),Encodage!B9900,"")))</f>
        <v/>
      </c>
      <c r="B9900" s="62" t="str">
        <f>IF(A9900="","",IF(COUNTIF($A$2:B9899,Encodage!B9900)&gt;0,"",IF(AND(Encodage!B9900&gt;=$G$2,Encodage!A9900&lt;=$H$2),Encodage!C9900,"")))</f>
        <v/>
      </c>
      <c r="C9900" s="62"/>
      <c r="D9900" s="61"/>
      <c r="E9900" s="61"/>
      <c r="F9900" s="61"/>
      <c r="G9900" s="61"/>
      <c r="H9900" s="61"/>
      <c r="I9900" s="61"/>
      <c r="J9900" s="61"/>
      <c r="K9900" s="61"/>
    </row>
    <row r="9901" spans="1:11">
      <c r="A9901" s="62" t="str">
        <f>IF(Encodage!A9901="","",IF(COUNTIF($A$2:A9900,Encodage!A9901),"",IF(AND(Encodage!A9901&gt;=$G$2,Encodage!A9901&lt;=$H$2),Encodage!B9901,"")))</f>
        <v/>
      </c>
      <c r="B9901" s="62" t="str">
        <f>IF(A9901="","",IF(COUNTIF($A$2:B9900,Encodage!B9901)&gt;0,"",IF(AND(Encodage!B9901&gt;=$G$2,Encodage!A9901&lt;=$H$2),Encodage!C9901,"")))</f>
        <v/>
      </c>
      <c r="C9901" s="62"/>
      <c r="D9901" s="61"/>
      <c r="E9901" s="61"/>
      <c r="F9901" s="61"/>
      <c r="G9901" s="61"/>
      <c r="H9901" s="61"/>
      <c r="I9901" s="61"/>
      <c r="J9901" s="61"/>
      <c r="K9901" s="61"/>
    </row>
    <row r="9902" spans="1:11">
      <c r="A9902" s="62" t="str">
        <f>IF(Encodage!A9902="","",IF(COUNTIF($A$2:A9901,Encodage!A9902),"",IF(AND(Encodage!A9902&gt;=$G$2,Encodage!A9902&lt;=$H$2),Encodage!B9902,"")))</f>
        <v/>
      </c>
      <c r="B9902" s="62" t="str">
        <f>IF(A9902="","",IF(COUNTIF($A$2:B9901,Encodage!B9902)&gt;0,"",IF(AND(Encodage!B9902&gt;=$G$2,Encodage!A9902&lt;=$H$2),Encodage!C9902,"")))</f>
        <v/>
      </c>
      <c r="C9902" s="62"/>
      <c r="D9902" s="61"/>
      <c r="E9902" s="61"/>
      <c r="F9902" s="61"/>
      <c r="G9902" s="61"/>
      <c r="H9902" s="61"/>
      <c r="I9902" s="61"/>
      <c r="J9902" s="61"/>
      <c r="K9902" s="61"/>
    </row>
    <row r="9903" spans="1:11">
      <c r="A9903" s="62" t="str">
        <f>IF(Encodage!A9903="","",IF(COUNTIF($A$2:A9902,Encodage!A9903),"",IF(AND(Encodage!A9903&gt;=$G$2,Encodage!A9903&lt;=$H$2),Encodage!B9903,"")))</f>
        <v/>
      </c>
      <c r="B9903" s="62" t="str">
        <f>IF(A9903="","",IF(COUNTIF($A$2:B9902,Encodage!B9903)&gt;0,"",IF(AND(Encodage!B9903&gt;=$G$2,Encodage!A9903&lt;=$H$2),Encodage!C9903,"")))</f>
        <v/>
      </c>
      <c r="C9903" s="62"/>
      <c r="D9903" s="61"/>
      <c r="E9903" s="61"/>
      <c r="F9903" s="61"/>
      <c r="G9903" s="61"/>
      <c r="H9903" s="61"/>
      <c r="I9903" s="61"/>
      <c r="J9903" s="61"/>
      <c r="K9903" s="61"/>
    </row>
    <row r="9904" spans="1:11">
      <c r="A9904" s="62" t="str">
        <f>IF(Encodage!A9904="","",IF(COUNTIF($A$2:A9903,Encodage!A9904),"",IF(AND(Encodage!A9904&gt;=$G$2,Encodage!A9904&lt;=$H$2),Encodage!B9904,"")))</f>
        <v/>
      </c>
      <c r="B9904" s="62" t="str">
        <f>IF(A9904="","",IF(COUNTIF($A$2:B9903,Encodage!B9904)&gt;0,"",IF(AND(Encodage!B9904&gt;=$G$2,Encodage!A9904&lt;=$H$2),Encodage!C9904,"")))</f>
        <v/>
      </c>
      <c r="C9904" s="62"/>
      <c r="D9904" s="61"/>
      <c r="E9904" s="61"/>
      <c r="F9904" s="61"/>
      <c r="G9904" s="61"/>
      <c r="H9904" s="61"/>
      <c r="I9904" s="61"/>
      <c r="J9904" s="61"/>
      <c r="K9904" s="61"/>
    </row>
    <row r="9905" spans="1:11">
      <c r="A9905" s="62" t="str">
        <f>IF(Encodage!A9905="","",IF(COUNTIF($A$2:A9904,Encodage!A9905),"",IF(AND(Encodage!A9905&gt;=$G$2,Encodage!A9905&lt;=$H$2),Encodage!B9905,"")))</f>
        <v/>
      </c>
      <c r="B9905" s="62" t="str">
        <f>IF(A9905="","",IF(COUNTIF($A$2:B9904,Encodage!B9905)&gt;0,"",IF(AND(Encodage!B9905&gt;=$G$2,Encodage!A9905&lt;=$H$2),Encodage!C9905,"")))</f>
        <v/>
      </c>
      <c r="C9905" s="62"/>
      <c r="D9905" s="61"/>
      <c r="E9905" s="61"/>
      <c r="F9905" s="61"/>
      <c r="G9905" s="61"/>
      <c r="H9905" s="61"/>
      <c r="I9905" s="61"/>
      <c r="J9905" s="61"/>
      <c r="K9905" s="61"/>
    </row>
    <row r="9906" spans="1:11">
      <c r="A9906" s="62" t="str">
        <f>IF(Encodage!A9906="","",IF(COUNTIF($A$2:A9905,Encodage!A9906),"",IF(AND(Encodage!A9906&gt;=$G$2,Encodage!A9906&lt;=$H$2),Encodage!B9906,"")))</f>
        <v/>
      </c>
      <c r="B9906" s="62" t="str">
        <f>IF(A9906="","",IF(COUNTIF($A$2:B9905,Encodage!B9906)&gt;0,"",IF(AND(Encodage!B9906&gt;=$G$2,Encodage!A9906&lt;=$H$2),Encodage!C9906,"")))</f>
        <v/>
      </c>
      <c r="C9906" s="62"/>
      <c r="D9906" s="61"/>
      <c r="E9906" s="61"/>
      <c r="F9906" s="61"/>
      <c r="G9906" s="61"/>
      <c r="H9906" s="61"/>
      <c r="I9906" s="61"/>
      <c r="J9906" s="61"/>
      <c r="K9906" s="61"/>
    </row>
    <row r="9907" spans="1:11">
      <c r="A9907" s="62" t="str">
        <f>IF(Encodage!A9907="","",IF(COUNTIF($A$2:A9906,Encodage!A9907),"",IF(AND(Encodage!A9907&gt;=$G$2,Encodage!A9907&lt;=$H$2),Encodage!B9907,"")))</f>
        <v/>
      </c>
      <c r="B9907" s="62" t="str">
        <f>IF(A9907="","",IF(COUNTIF($A$2:B9906,Encodage!B9907)&gt;0,"",IF(AND(Encodage!B9907&gt;=$G$2,Encodage!A9907&lt;=$H$2),Encodage!C9907,"")))</f>
        <v/>
      </c>
      <c r="C9907" s="62"/>
      <c r="D9907" s="61"/>
      <c r="E9907" s="61"/>
      <c r="F9907" s="61"/>
      <c r="G9907" s="61"/>
      <c r="H9907" s="61"/>
      <c r="I9907" s="61"/>
      <c r="J9907" s="61"/>
      <c r="K9907" s="61"/>
    </row>
    <row r="9908" spans="1:11">
      <c r="A9908" s="62" t="str">
        <f>IF(Encodage!A9908="","",IF(COUNTIF($A$2:A9907,Encodage!A9908),"",IF(AND(Encodage!A9908&gt;=$G$2,Encodage!A9908&lt;=$H$2),Encodage!B9908,"")))</f>
        <v/>
      </c>
      <c r="B9908" s="62" t="str">
        <f>IF(A9908="","",IF(COUNTIF($A$2:B9907,Encodage!B9908)&gt;0,"",IF(AND(Encodage!B9908&gt;=$G$2,Encodage!A9908&lt;=$H$2),Encodage!C9908,"")))</f>
        <v/>
      </c>
      <c r="C9908" s="62"/>
      <c r="D9908" s="61"/>
      <c r="E9908" s="61"/>
      <c r="F9908" s="61"/>
      <c r="G9908" s="61"/>
      <c r="H9908" s="61"/>
      <c r="I9908" s="61"/>
      <c r="J9908" s="61"/>
      <c r="K9908" s="61"/>
    </row>
    <row r="9909" spans="1:11">
      <c r="A9909" s="62" t="str">
        <f>IF(Encodage!A9909="","",IF(COUNTIF($A$2:A9908,Encodage!A9909),"",IF(AND(Encodage!A9909&gt;=$G$2,Encodage!A9909&lt;=$H$2),Encodage!B9909,"")))</f>
        <v/>
      </c>
      <c r="B9909" s="62" t="str">
        <f>IF(A9909="","",IF(COUNTIF($A$2:B9908,Encodage!B9909)&gt;0,"",IF(AND(Encodage!B9909&gt;=$G$2,Encodage!A9909&lt;=$H$2),Encodage!C9909,"")))</f>
        <v/>
      </c>
      <c r="C9909" s="62"/>
      <c r="D9909" s="61"/>
      <c r="E9909" s="61"/>
      <c r="F9909" s="61"/>
      <c r="G9909" s="61"/>
      <c r="H9909" s="61"/>
      <c r="I9909" s="61"/>
      <c r="J9909" s="61"/>
      <c r="K9909" s="61"/>
    </row>
    <row r="9910" spans="1:11">
      <c r="A9910" s="62" t="str">
        <f>IF(Encodage!A9910="","",IF(COUNTIF($A$2:A9909,Encodage!A9910),"",IF(AND(Encodage!A9910&gt;=$G$2,Encodage!A9910&lt;=$H$2),Encodage!B9910,"")))</f>
        <v/>
      </c>
      <c r="B9910" s="62" t="str">
        <f>IF(A9910="","",IF(COUNTIF($A$2:B9909,Encodage!B9910)&gt;0,"",IF(AND(Encodage!B9910&gt;=$G$2,Encodage!A9910&lt;=$H$2),Encodage!C9910,"")))</f>
        <v/>
      </c>
      <c r="C9910" s="62"/>
      <c r="D9910" s="61"/>
      <c r="E9910" s="61"/>
      <c r="F9910" s="61"/>
      <c r="G9910" s="61"/>
      <c r="H9910" s="61"/>
      <c r="I9910" s="61"/>
      <c r="J9910" s="61"/>
      <c r="K9910" s="61"/>
    </row>
    <row r="9911" spans="1:11">
      <c r="A9911" s="62" t="str">
        <f>IF(Encodage!A9911="","",IF(COUNTIF($A$2:A9910,Encodage!A9911),"",IF(AND(Encodage!A9911&gt;=$G$2,Encodage!A9911&lt;=$H$2),Encodage!B9911,"")))</f>
        <v/>
      </c>
      <c r="B9911" s="62" t="str">
        <f>IF(A9911="","",IF(COUNTIF($A$2:B9910,Encodage!B9911)&gt;0,"",IF(AND(Encodage!B9911&gt;=$G$2,Encodage!A9911&lt;=$H$2),Encodage!C9911,"")))</f>
        <v/>
      </c>
      <c r="C9911" s="62"/>
      <c r="D9911" s="61"/>
      <c r="E9911" s="61"/>
      <c r="F9911" s="61"/>
      <c r="G9911" s="61"/>
      <c r="H9911" s="61"/>
      <c r="I9911" s="61"/>
      <c r="J9911" s="61"/>
      <c r="K9911" s="61"/>
    </row>
    <row r="9912" spans="1:11">
      <c r="A9912" s="62" t="str">
        <f>IF(Encodage!A9912="","",IF(COUNTIF($A$2:A9911,Encodage!A9912),"",IF(AND(Encodage!A9912&gt;=$G$2,Encodage!A9912&lt;=$H$2),Encodage!B9912,"")))</f>
        <v/>
      </c>
      <c r="B9912" s="62" t="str">
        <f>IF(A9912="","",IF(COUNTIF($A$2:B9911,Encodage!B9912)&gt;0,"",IF(AND(Encodage!B9912&gt;=$G$2,Encodage!A9912&lt;=$H$2),Encodage!C9912,"")))</f>
        <v/>
      </c>
      <c r="C9912" s="62"/>
      <c r="D9912" s="61"/>
      <c r="E9912" s="61"/>
      <c r="F9912" s="61"/>
      <c r="G9912" s="61"/>
      <c r="H9912" s="61"/>
      <c r="I9912" s="61"/>
      <c r="J9912" s="61"/>
      <c r="K9912" s="61"/>
    </row>
    <row r="9913" spans="1:11">
      <c r="A9913" s="62" t="str">
        <f>IF(Encodage!A9913="","",IF(COUNTIF($A$2:A9912,Encodage!A9913),"",IF(AND(Encodage!A9913&gt;=$G$2,Encodage!A9913&lt;=$H$2),Encodage!B9913,"")))</f>
        <v/>
      </c>
      <c r="B9913" s="62" t="str">
        <f>IF(A9913="","",IF(COUNTIF($A$2:B9912,Encodage!B9913)&gt;0,"",IF(AND(Encodage!B9913&gt;=$G$2,Encodage!A9913&lt;=$H$2),Encodage!C9913,"")))</f>
        <v/>
      </c>
      <c r="C9913" s="62"/>
      <c r="D9913" s="61"/>
      <c r="E9913" s="61"/>
      <c r="F9913" s="61"/>
      <c r="G9913" s="61"/>
      <c r="H9913" s="61"/>
      <c r="I9913" s="61"/>
      <c r="J9913" s="61"/>
      <c r="K9913" s="61"/>
    </row>
    <row r="9914" spans="1:11">
      <c r="A9914" s="62" t="str">
        <f>IF(Encodage!A9914="","",IF(COUNTIF($A$2:A9913,Encodage!A9914),"",IF(AND(Encodage!A9914&gt;=$G$2,Encodage!A9914&lt;=$H$2),Encodage!B9914,"")))</f>
        <v/>
      </c>
      <c r="B9914" s="62" t="str">
        <f>IF(A9914="","",IF(COUNTIF($A$2:B9913,Encodage!B9914)&gt;0,"",IF(AND(Encodage!B9914&gt;=$G$2,Encodage!A9914&lt;=$H$2),Encodage!C9914,"")))</f>
        <v/>
      </c>
      <c r="C9914" s="62"/>
      <c r="D9914" s="61"/>
      <c r="E9914" s="61"/>
      <c r="F9914" s="61"/>
      <c r="G9914" s="61"/>
      <c r="H9914" s="61"/>
      <c r="I9914" s="61"/>
      <c r="J9914" s="61"/>
      <c r="K9914" s="61"/>
    </row>
    <row r="9915" spans="1:11">
      <c r="A9915" s="62" t="str">
        <f>IF(Encodage!A9915="","",IF(COUNTIF($A$2:A9914,Encodage!A9915),"",IF(AND(Encodage!A9915&gt;=$G$2,Encodage!A9915&lt;=$H$2),Encodage!B9915,"")))</f>
        <v/>
      </c>
      <c r="B9915" s="62" t="str">
        <f>IF(A9915="","",IF(COUNTIF($A$2:B9914,Encodage!B9915)&gt;0,"",IF(AND(Encodage!B9915&gt;=$G$2,Encodage!A9915&lt;=$H$2),Encodage!C9915,"")))</f>
        <v/>
      </c>
      <c r="C9915" s="62"/>
      <c r="D9915" s="61"/>
      <c r="E9915" s="61"/>
      <c r="F9915" s="61"/>
      <c r="G9915" s="61"/>
      <c r="H9915" s="61"/>
      <c r="I9915" s="61"/>
      <c r="J9915" s="61"/>
      <c r="K9915" s="61"/>
    </row>
    <row r="9916" spans="1:11">
      <c r="A9916" s="62" t="str">
        <f>IF(Encodage!A9916="","",IF(COUNTIF($A$2:A9915,Encodage!A9916),"",IF(AND(Encodage!A9916&gt;=$G$2,Encodage!A9916&lt;=$H$2),Encodage!B9916,"")))</f>
        <v/>
      </c>
      <c r="B9916" s="62" t="str">
        <f>IF(A9916="","",IF(COUNTIF($A$2:B9915,Encodage!B9916)&gt;0,"",IF(AND(Encodage!B9916&gt;=$G$2,Encodage!A9916&lt;=$H$2),Encodage!C9916,"")))</f>
        <v/>
      </c>
      <c r="C9916" s="62"/>
      <c r="D9916" s="61"/>
      <c r="E9916" s="61"/>
      <c r="F9916" s="61"/>
      <c r="G9916" s="61"/>
      <c r="H9916" s="61"/>
      <c r="I9916" s="61"/>
      <c r="J9916" s="61"/>
      <c r="K9916" s="61"/>
    </row>
    <row r="9917" spans="1:11">
      <c r="A9917" s="62" t="str">
        <f>IF(Encodage!A9917="","",IF(COUNTIF($A$2:A9916,Encodage!A9917),"",IF(AND(Encodage!A9917&gt;=$G$2,Encodage!A9917&lt;=$H$2),Encodage!B9917,"")))</f>
        <v/>
      </c>
      <c r="B9917" s="62" t="str">
        <f>IF(A9917="","",IF(COUNTIF($A$2:B9916,Encodage!B9917)&gt;0,"",IF(AND(Encodage!B9917&gt;=$G$2,Encodage!A9917&lt;=$H$2),Encodage!C9917,"")))</f>
        <v/>
      </c>
      <c r="C9917" s="62"/>
      <c r="D9917" s="61"/>
      <c r="E9917" s="61"/>
      <c r="F9917" s="61"/>
      <c r="G9917" s="61"/>
      <c r="H9917" s="61"/>
      <c r="I9917" s="61"/>
      <c r="J9917" s="61"/>
      <c r="K9917" s="61"/>
    </row>
    <row r="9918" spans="1:11">
      <c r="A9918" s="62" t="str">
        <f>IF(Encodage!A9918="","",IF(COUNTIF($A$2:A9917,Encodage!A9918),"",IF(AND(Encodage!A9918&gt;=$G$2,Encodage!A9918&lt;=$H$2),Encodage!B9918,"")))</f>
        <v/>
      </c>
      <c r="B9918" s="62" t="str">
        <f>IF(A9918="","",IF(COUNTIF($A$2:B9917,Encodage!B9918)&gt;0,"",IF(AND(Encodage!B9918&gt;=$G$2,Encodage!A9918&lt;=$H$2),Encodage!C9918,"")))</f>
        <v/>
      </c>
      <c r="C9918" s="62"/>
      <c r="D9918" s="61"/>
      <c r="E9918" s="61"/>
      <c r="F9918" s="61"/>
      <c r="G9918" s="61"/>
      <c r="H9918" s="61"/>
      <c r="I9918" s="61"/>
      <c r="J9918" s="61"/>
      <c r="K9918" s="61"/>
    </row>
    <row r="9919" spans="1:11">
      <c r="A9919" s="62" t="str">
        <f>IF(Encodage!A9919="","",IF(COUNTIF($A$2:A9918,Encodage!A9919),"",IF(AND(Encodage!A9919&gt;=$G$2,Encodage!A9919&lt;=$H$2),Encodage!B9919,"")))</f>
        <v/>
      </c>
      <c r="B9919" s="62" t="str">
        <f>IF(A9919="","",IF(COUNTIF($A$2:B9918,Encodage!B9919)&gt;0,"",IF(AND(Encodage!B9919&gt;=$G$2,Encodage!A9919&lt;=$H$2),Encodage!C9919,"")))</f>
        <v/>
      </c>
      <c r="C9919" s="62"/>
      <c r="D9919" s="61"/>
      <c r="E9919" s="61"/>
      <c r="F9919" s="61"/>
      <c r="G9919" s="61"/>
      <c r="H9919" s="61"/>
      <c r="I9919" s="61"/>
      <c r="J9919" s="61"/>
      <c r="K9919" s="61"/>
    </row>
    <row r="9920" spans="1:11">
      <c r="A9920" s="62" t="str">
        <f>IF(Encodage!A9920="","",IF(COUNTIF($A$2:A9919,Encodage!A9920),"",IF(AND(Encodage!A9920&gt;=$G$2,Encodage!A9920&lt;=$H$2),Encodage!B9920,"")))</f>
        <v/>
      </c>
      <c r="B9920" s="62" t="str">
        <f>IF(A9920="","",IF(COUNTIF($A$2:B9919,Encodage!B9920)&gt;0,"",IF(AND(Encodage!B9920&gt;=$G$2,Encodage!A9920&lt;=$H$2),Encodage!C9920,"")))</f>
        <v/>
      </c>
      <c r="C9920" s="62"/>
      <c r="D9920" s="61"/>
      <c r="E9920" s="61"/>
      <c r="F9920" s="61"/>
      <c r="G9920" s="61"/>
      <c r="H9920" s="61"/>
      <c r="I9920" s="61"/>
      <c r="J9920" s="61"/>
      <c r="K9920" s="61"/>
    </row>
    <row r="9921" spans="1:11">
      <c r="A9921" s="62" t="str">
        <f>IF(Encodage!A9921="","",IF(COUNTIF($A$2:A9920,Encodage!A9921),"",IF(AND(Encodage!A9921&gt;=$G$2,Encodage!A9921&lt;=$H$2),Encodage!B9921,"")))</f>
        <v/>
      </c>
      <c r="B9921" s="62" t="str">
        <f>IF(A9921="","",IF(COUNTIF($A$2:B9920,Encodage!B9921)&gt;0,"",IF(AND(Encodage!B9921&gt;=$G$2,Encodage!A9921&lt;=$H$2),Encodage!C9921,"")))</f>
        <v/>
      </c>
      <c r="C9921" s="62"/>
      <c r="D9921" s="61"/>
      <c r="E9921" s="61"/>
      <c r="F9921" s="61"/>
      <c r="G9921" s="61"/>
      <c r="H9921" s="61"/>
      <c r="I9921" s="61"/>
      <c r="J9921" s="61"/>
      <c r="K9921" s="61"/>
    </row>
    <row r="9922" spans="1:11">
      <c r="A9922" s="62" t="str">
        <f>IF(Encodage!A9922="","",IF(COUNTIF($A$2:A9921,Encodage!A9922),"",IF(AND(Encodage!A9922&gt;=$G$2,Encodage!A9922&lt;=$H$2),Encodage!B9922,"")))</f>
        <v/>
      </c>
      <c r="B9922" s="62" t="str">
        <f>IF(A9922="","",IF(COUNTIF($A$2:B9921,Encodage!B9922)&gt;0,"",IF(AND(Encodage!B9922&gt;=$G$2,Encodage!A9922&lt;=$H$2),Encodage!C9922,"")))</f>
        <v/>
      </c>
      <c r="C9922" s="62"/>
      <c r="D9922" s="61"/>
      <c r="E9922" s="61"/>
      <c r="F9922" s="61"/>
      <c r="G9922" s="61"/>
      <c r="H9922" s="61"/>
      <c r="I9922" s="61"/>
      <c r="J9922" s="61"/>
      <c r="K9922" s="61"/>
    </row>
    <row r="9923" spans="1:11">
      <c r="A9923" s="62" t="str">
        <f>IF(Encodage!A9923="","",IF(COUNTIF($A$2:A9922,Encodage!A9923),"",IF(AND(Encodage!A9923&gt;=$G$2,Encodage!A9923&lt;=$H$2),Encodage!B9923,"")))</f>
        <v/>
      </c>
      <c r="B9923" s="62" t="str">
        <f>IF(A9923="","",IF(COUNTIF($A$2:B9922,Encodage!B9923)&gt;0,"",IF(AND(Encodage!B9923&gt;=$G$2,Encodage!A9923&lt;=$H$2),Encodage!C9923,"")))</f>
        <v/>
      </c>
      <c r="C9923" s="62"/>
      <c r="D9923" s="61"/>
      <c r="E9923" s="61"/>
      <c r="F9923" s="61"/>
      <c r="G9923" s="61"/>
      <c r="H9923" s="61"/>
      <c r="I9923" s="61"/>
      <c r="J9923" s="61"/>
      <c r="K9923" s="61"/>
    </row>
    <row r="9924" spans="1:11">
      <c r="A9924" s="62" t="str">
        <f>IF(Encodage!A9924="","",IF(COUNTIF($A$2:A9923,Encodage!A9924),"",IF(AND(Encodage!A9924&gt;=$G$2,Encodage!A9924&lt;=$H$2),Encodage!B9924,"")))</f>
        <v/>
      </c>
      <c r="B9924" s="62" t="str">
        <f>IF(A9924="","",IF(COUNTIF($A$2:B9923,Encodage!B9924)&gt;0,"",IF(AND(Encodage!B9924&gt;=$G$2,Encodage!A9924&lt;=$H$2),Encodage!C9924,"")))</f>
        <v/>
      </c>
      <c r="C9924" s="62"/>
      <c r="D9924" s="61"/>
      <c r="E9924" s="61"/>
      <c r="F9924" s="61"/>
      <c r="G9924" s="61"/>
      <c r="H9924" s="61"/>
      <c r="I9924" s="61"/>
      <c r="J9924" s="61"/>
      <c r="K9924" s="61"/>
    </row>
    <row r="9925" spans="1:11">
      <c r="A9925" s="62" t="str">
        <f>IF(Encodage!A9925="","",IF(COUNTIF($A$2:A9924,Encodage!A9925),"",IF(AND(Encodage!A9925&gt;=$G$2,Encodage!A9925&lt;=$H$2),Encodage!B9925,"")))</f>
        <v/>
      </c>
      <c r="B9925" s="62" t="str">
        <f>IF(A9925="","",IF(COUNTIF($A$2:B9924,Encodage!B9925)&gt;0,"",IF(AND(Encodage!B9925&gt;=$G$2,Encodage!A9925&lt;=$H$2),Encodage!C9925,"")))</f>
        <v/>
      </c>
      <c r="C9925" s="62"/>
      <c r="D9925" s="61"/>
      <c r="E9925" s="61"/>
      <c r="F9925" s="61"/>
      <c r="G9925" s="61"/>
      <c r="H9925" s="61"/>
      <c r="I9925" s="61"/>
      <c r="J9925" s="61"/>
      <c r="K9925" s="61"/>
    </row>
    <row r="9926" spans="1:11">
      <c r="A9926" s="62" t="str">
        <f>IF(Encodage!A9926="","",IF(COUNTIF($A$2:A9925,Encodage!A9926),"",IF(AND(Encodage!A9926&gt;=$G$2,Encodage!A9926&lt;=$H$2),Encodage!B9926,"")))</f>
        <v/>
      </c>
      <c r="B9926" s="62" t="str">
        <f>IF(A9926="","",IF(COUNTIF($A$2:B9925,Encodage!B9926)&gt;0,"",IF(AND(Encodage!B9926&gt;=$G$2,Encodage!A9926&lt;=$H$2),Encodage!C9926,"")))</f>
        <v/>
      </c>
      <c r="C9926" s="62"/>
      <c r="D9926" s="61"/>
      <c r="E9926" s="61"/>
      <c r="F9926" s="61"/>
      <c r="G9926" s="61"/>
      <c r="H9926" s="61"/>
      <c r="I9926" s="61"/>
      <c r="J9926" s="61"/>
      <c r="K9926" s="61"/>
    </row>
    <row r="9927" spans="1:11">
      <c r="A9927" s="62" t="str">
        <f>IF(Encodage!A9927="","",IF(COUNTIF($A$2:A9926,Encodage!A9927),"",IF(AND(Encodage!A9927&gt;=$G$2,Encodage!A9927&lt;=$H$2),Encodage!B9927,"")))</f>
        <v/>
      </c>
      <c r="B9927" s="62" t="str">
        <f>IF(A9927="","",IF(COUNTIF($A$2:B9926,Encodage!B9927)&gt;0,"",IF(AND(Encodage!B9927&gt;=$G$2,Encodage!A9927&lt;=$H$2),Encodage!C9927,"")))</f>
        <v/>
      </c>
      <c r="C9927" s="62"/>
      <c r="D9927" s="61"/>
      <c r="E9927" s="61"/>
      <c r="F9927" s="61"/>
      <c r="G9927" s="61"/>
      <c r="H9927" s="61"/>
      <c r="I9927" s="61"/>
      <c r="J9927" s="61"/>
      <c r="K9927" s="61"/>
    </row>
    <row r="9928" spans="1:11">
      <c r="A9928" s="62" t="str">
        <f>IF(Encodage!A9928="","",IF(COUNTIF($A$2:A9927,Encodage!A9928),"",IF(AND(Encodage!A9928&gt;=$G$2,Encodage!A9928&lt;=$H$2),Encodage!B9928,"")))</f>
        <v/>
      </c>
      <c r="B9928" s="62" t="str">
        <f>IF(A9928="","",IF(COUNTIF($A$2:B9927,Encodage!B9928)&gt;0,"",IF(AND(Encodage!B9928&gt;=$G$2,Encodage!A9928&lt;=$H$2),Encodage!C9928,"")))</f>
        <v/>
      </c>
      <c r="C9928" s="62"/>
      <c r="D9928" s="61"/>
      <c r="E9928" s="61"/>
      <c r="F9928" s="61"/>
      <c r="G9928" s="61"/>
      <c r="H9928" s="61"/>
      <c r="I9928" s="61"/>
      <c r="J9928" s="61"/>
      <c r="K9928" s="61"/>
    </row>
    <row r="9929" spans="1:11">
      <c r="A9929" s="62" t="str">
        <f>IF(Encodage!A9929="","",IF(COUNTIF($A$2:A9928,Encodage!A9929),"",IF(AND(Encodage!A9929&gt;=$G$2,Encodage!A9929&lt;=$H$2),Encodage!B9929,"")))</f>
        <v/>
      </c>
      <c r="B9929" s="62" t="str">
        <f>IF(A9929="","",IF(COUNTIF($A$2:B9928,Encodage!B9929)&gt;0,"",IF(AND(Encodage!B9929&gt;=$G$2,Encodage!A9929&lt;=$H$2),Encodage!C9929,"")))</f>
        <v/>
      </c>
      <c r="C9929" s="62"/>
      <c r="D9929" s="61"/>
      <c r="E9929" s="61"/>
      <c r="F9929" s="61"/>
      <c r="G9929" s="61"/>
      <c r="H9929" s="61"/>
      <c r="I9929" s="61"/>
      <c r="J9929" s="61"/>
      <c r="K9929" s="61"/>
    </row>
    <row r="9930" spans="1:11">
      <c r="A9930" s="62" t="str">
        <f>IF(Encodage!A9930="","",IF(COUNTIF($A$2:A9929,Encodage!A9930),"",IF(AND(Encodage!A9930&gt;=$G$2,Encodage!A9930&lt;=$H$2),Encodage!B9930,"")))</f>
        <v/>
      </c>
      <c r="B9930" s="62" t="str">
        <f>IF(A9930="","",IF(COUNTIF($A$2:B9929,Encodage!B9930)&gt;0,"",IF(AND(Encodage!B9930&gt;=$G$2,Encodage!A9930&lt;=$H$2),Encodage!C9930,"")))</f>
        <v/>
      </c>
      <c r="C9930" s="62"/>
      <c r="D9930" s="61"/>
      <c r="E9930" s="61"/>
      <c r="F9930" s="61"/>
      <c r="G9930" s="61"/>
      <c r="H9930" s="61"/>
      <c r="I9930" s="61"/>
      <c r="J9930" s="61"/>
      <c r="K9930" s="61"/>
    </row>
    <row r="9931" spans="1:11">
      <c r="A9931" s="62" t="str">
        <f>IF(Encodage!A9931="","",IF(COUNTIF($A$2:A9930,Encodage!A9931),"",IF(AND(Encodage!A9931&gt;=$G$2,Encodage!A9931&lt;=$H$2),Encodage!B9931,"")))</f>
        <v/>
      </c>
      <c r="B9931" s="62" t="str">
        <f>IF(A9931="","",IF(COUNTIF($A$2:B9930,Encodage!B9931)&gt;0,"",IF(AND(Encodage!B9931&gt;=$G$2,Encodage!A9931&lt;=$H$2),Encodage!C9931,"")))</f>
        <v/>
      </c>
      <c r="C9931" s="62"/>
      <c r="D9931" s="61"/>
      <c r="E9931" s="61"/>
      <c r="F9931" s="61"/>
      <c r="G9931" s="61"/>
      <c r="H9931" s="61"/>
      <c r="I9931" s="61"/>
      <c r="J9931" s="61"/>
      <c r="K9931" s="61"/>
    </row>
    <row r="9932" spans="1:11">
      <c r="A9932" s="62" t="str">
        <f>IF(Encodage!A9932="","",IF(COUNTIF($A$2:A9931,Encodage!A9932),"",IF(AND(Encodage!A9932&gt;=$G$2,Encodage!A9932&lt;=$H$2),Encodage!B9932,"")))</f>
        <v/>
      </c>
      <c r="B9932" s="62" t="str">
        <f>IF(A9932="","",IF(COUNTIF($A$2:B9931,Encodage!B9932)&gt;0,"",IF(AND(Encodage!B9932&gt;=$G$2,Encodage!A9932&lt;=$H$2),Encodage!C9932,"")))</f>
        <v/>
      </c>
      <c r="C9932" s="62"/>
      <c r="D9932" s="61"/>
      <c r="E9932" s="61"/>
      <c r="F9932" s="61"/>
      <c r="G9932" s="61"/>
      <c r="H9932" s="61"/>
      <c r="I9932" s="61"/>
      <c r="J9932" s="61"/>
      <c r="K9932" s="61"/>
    </row>
    <row r="9933" spans="1:11">
      <c r="A9933" s="62" t="str">
        <f>IF(Encodage!A9933="","",IF(COUNTIF($A$2:A9932,Encodage!A9933),"",IF(AND(Encodage!A9933&gt;=$G$2,Encodage!A9933&lt;=$H$2),Encodage!B9933,"")))</f>
        <v/>
      </c>
      <c r="B9933" s="62" t="str">
        <f>IF(A9933="","",IF(COUNTIF($A$2:B9932,Encodage!B9933)&gt;0,"",IF(AND(Encodage!B9933&gt;=$G$2,Encodage!A9933&lt;=$H$2),Encodage!C9933,"")))</f>
        <v/>
      </c>
      <c r="C9933" s="62"/>
      <c r="D9933" s="61"/>
      <c r="E9933" s="61"/>
      <c r="F9933" s="61"/>
      <c r="G9933" s="61"/>
      <c r="H9933" s="61"/>
      <c r="I9933" s="61"/>
      <c r="J9933" s="61"/>
      <c r="K9933" s="61"/>
    </row>
    <row r="9934" spans="1:11">
      <c r="A9934" s="62" t="str">
        <f>IF(Encodage!A9934="","",IF(COUNTIF($A$2:A9933,Encodage!A9934),"",IF(AND(Encodage!A9934&gt;=$G$2,Encodage!A9934&lt;=$H$2),Encodage!B9934,"")))</f>
        <v/>
      </c>
      <c r="B9934" s="62" t="str">
        <f>IF(A9934="","",IF(COUNTIF($A$2:B9933,Encodage!B9934)&gt;0,"",IF(AND(Encodage!B9934&gt;=$G$2,Encodage!A9934&lt;=$H$2),Encodage!C9934,"")))</f>
        <v/>
      </c>
      <c r="C9934" s="62"/>
      <c r="D9934" s="61"/>
      <c r="E9934" s="61"/>
      <c r="F9934" s="61"/>
      <c r="G9934" s="61"/>
      <c r="H9934" s="61"/>
      <c r="I9934" s="61"/>
      <c r="J9934" s="61"/>
      <c r="K9934" s="61"/>
    </row>
    <row r="9935" spans="1:11">
      <c r="A9935" s="62" t="str">
        <f>IF(Encodage!A9935="","",IF(COUNTIF($A$2:A9934,Encodage!A9935),"",IF(AND(Encodage!A9935&gt;=$G$2,Encodage!A9935&lt;=$H$2),Encodage!B9935,"")))</f>
        <v/>
      </c>
      <c r="B9935" s="62" t="str">
        <f>IF(A9935="","",IF(COUNTIF($A$2:B9934,Encodage!B9935)&gt;0,"",IF(AND(Encodage!B9935&gt;=$G$2,Encodage!A9935&lt;=$H$2),Encodage!C9935,"")))</f>
        <v/>
      </c>
      <c r="C9935" s="62"/>
      <c r="D9935" s="61"/>
      <c r="E9935" s="61"/>
      <c r="F9935" s="61"/>
      <c r="G9935" s="61"/>
      <c r="H9935" s="61"/>
      <c r="I9935" s="61"/>
      <c r="J9935" s="61"/>
      <c r="K9935" s="61"/>
    </row>
    <row r="9936" spans="1:11">
      <c r="A9936" s="62" t="str">
        <f>IF(Encodage!A9936="","",IF(COUNTIF($A$2:A9935,Encodage!A9936),"",IF(AND(Encodage!A9936&gt;=$G$2,Encodage!A9936&lt;=$H$2),Encodage!B9936,"")))</f>
        <v/>
      </c>
      <c r="B9936" s="62" t="str">
        <f>IF(A9936="","",IF(COUNTIF($A$2:B9935,Encodage!B9936)&gt;0,"",IF(AND(Encodage!B9936&gt;=$G$2,Encodage!A9936&lt;=$H$2),Encodage!C9936,"")))</f>
        <v/>
      </c>
      <c r="C9936" s="62"/>
      <c r="D9936" s="61"/>
      <c r="E9936" s="61"/>
      <c r="F9936" s="61"/>
      <c r="G9936" s="61"/>
      <c r="H9936" s="61"/>
      <c r="I9936" s="61"/>
      <c r="J9936" s="61"/>
      <c r="K9936" s="61"/>
    </row>
    <row r="9937" spans="1:11">
      <c r="A9937" s="62" t="str">
        <f>IF(Encodage!A9937="","",IF(COUNTIF($A$2:A9936,Encodage!A9937),"",IF(AND(Encodage!A9937&gt;=$G$2,Encodage!A9937&lt;=$H$2),Encodage!B9937,"")))</f>
        <v/>
      </c>
      <c r="B9937" s="62" t="str">
        <f>IF(A9937="","",IF(COUNTIF($A$2:B9936,Encodage!B9937)&gt;0,"",IF(AND(Encodage!B9937&gt;=$G$2,Encodage!A9937&lt;=$H$2),Encodage!C9937,"")))</f>
        <v/>
      </c>
      <c r="C9937" s="62"/>
      <c r="D9937" s="61"/>
      <c r="E9937" s="61"/>
      <c r="F9937" s="61"/>
      <c r="G9937" s="61"/>
      <c r="H9937" s="61"/>
      <c r="I9937" s="61"/>
      <c r="J9937" s="61"/>
      <c r="K9937" s="61"/>
    </row>
    <row r="9938" spans="1:11">
      <c r="A9938" s="62" t="str">
        <f>IF(Encodage!A9938="","",IF(COUNTIF($A$2:A9937,Encodage!A9938),"",IF(AND(Encodage!A9938&gt;=$G$2,Encodage!A9938&lt;=$H$2),Encodage!B9938,"")))</f>
        <v/>
      </c>
      <c r="B9938" s="62" t="str">
        <f>IF(A9938="","",IF(COUNTIF($A$2:B9937,Encodage!B9938)&gt;0,"",IF(AND(Encodage!B9938&gt;=$G$2,Encodage!A9938&lt;=$H$2),Encodage!C9938,"")))</f>
        <v/>
      </c>
      <c r="C9938" s="62"/>
      <c r="D9938" s="61"/>
      <c r="E9938" s="61"/>
      <c r="F9938" s="61"/>
      <c r="G9938" s="61"/>
      <c r="H9938" s="61"/>
      <c r="I9938" s="61"/>
      <c r="J9938" s="61"/>
      <c r="K9938" s="61"/>
    </row>
    <row r="9939" spans="1:11">
      <c r="A9939" s="62" t="str">
        <f>IF(Encodage!A9939="","",IF(COUNTIF($A$2:A9938,Encodage!A9939),"",IF(AND(Encodage!A9939&gt;=$G$2,Encodage!A9939&lt;=$H$2),Encodage!B9939,"")))</f>
        <v/>
      </c>
      <c r="B9939" s="62" t="str">
        <f>IF(A9939="","",IF(COUNTIF($A$2:B9938,Encodage!B9939)&gt;0,"",IF(AND(Encodage!B9939&gt;=$G$2,Encodage!A9939&lt;=$H$2),Encodage!C9939,"")))</f>
        <v/>
      </c>
      <c r="C9939" s="62"/>
      <c r="D9939" s="61"/>
      <c r="E9939" s="61"/>
      <c r="F9939" s="61"/>
      <c r="G9939" s="61"/>
      <c r="H9939" s="61"/>
      <c r="I9939" s="61"/>
      <c r="J9939" s="61"/>
      <c r="K9939" s="61"/>
    </row>
    <row r="9940" spans="1:11">
      <c r="A9940" s="62" t="str">
        <f>IF(Encodage!A9940="","",IF(COUNTIF($A$2:A9939,Encodage!A9940),"",IF(AND(Encodage!A9940&gt;=$G$2,Encodage!A9940&lt;=$H$2),Encodage!B9940,"")))</f>
        <v/>
      </c>
      <c r="B9940" s="62" t="str">
        <f>IF(A9940="","",IF(COUNTIF($A$2:B9939,Encodage!B9940)&gt;0,"",IF(AND(Encodage!B9940&gt;=$G$2,Encodage!A9940&lt;=$H$2),Encodage!C9940,"")))</f>
        <v/>
      </c>
      <c r="C9940" s="62"/>
      <c r="D9940" s="61"/>
      <c r="E9940" s="61"/>
      <c r="F9940" s="61"/>
      <c r="G9940" s="61"/>
      <c r="H9940" s="61"/>
      <c r="I9940" s="61"/>
      <c r="J9940" s="61"/>
      <c r="K9940" s="61"/>
    </row>
    <row r="9941" spans="1:11">
      <c r="A9941" s="62" t="str">
        <f>IF(Encodage!A9941="","",IF(COUNTIF($A$2:A9940,Encodage!A9941),"",IF(AND(Encodage!A9941&gt;=$G$2,Encodage!A9941&lt;=$H$2),Encodage!B9941,"")))</f>
        <v/>
      </c>
      <c r="B9941" s="62" t="str">
        <f>IF(A9941="","",IF(COUNTIF($A$2:B9940,Encodage!B9941)&gt;0,"",IF(AND(Encodage!B9941&gt;=$G$2,Encodage!A9941&lt;=$H$2),Encodage!C9941,"")))</f>
        <v/>
      </c>
      <c r="C9941" s="62"/>
      <c r="D9941" s="61"/>
      <c r="E9941" s="61"/>
      <c r="F9941" s="61"/>
      <c r="G9941" s="61"/>
      <c r="H9941" s="61"/>
      <c r="I9941" s="61"/>
      <c r="J9941" s="61"/>
      <c r="K9941" s="61"/>
    </row>
    <row r="9942" spans="1:11">
      <c r="A9942" s="62" t="str">
        <f>IF(Encodage!A9942="","",IF(COUNTIF($A$2:A9941,Encodage!A9942),"",IF(AND(Encodage!A9942&gt;=$G$2,Encodage!A9942&lt;=$H$2),Encodage!B9942,"")))</f>
        <v/>
      </c>
      <c r="B9942" s="62" t="str">
        <f>IF(A9942="","",IF(COUNTIF($A$2:B9941,Encodage!B9942)&gt;0,"",IF(AND(Encodage!B9942&gt;=$G$2,Encodage!A9942&lt;=$H$2),Encodage!C9942,"")))</f>
        <v/>
      </c>
      <c r="C9942" s="62"/>
      <c r="D9942" s="61"/>
      <c r="E9942" s="61"/>
      <c r="F9942" s="61"/>
      <c r="G9942" s="61"/>
      <c r="H9942" s="61"/>
      <c r="I9942" s="61"/>
      <c r="J9942" s="61"/>
      <c r="K9942" s="61"/>
    </row>
    <row r="9943" spans="1:11">
      <c r="A9943" s="62" t="str">
        <f>IF(Encodage!A9943="","",IF(COUNTIF($A$2:A9942,Encodage!A9943),"",IF(AND(Encodage!A9943&gt;=$G$2,Encodage!A9943&lt;=$H$2),Encodage!B9943,"")))</f>
        <v/>
      </c>
      <c r="B9943" s="62" t="str">
        <f>IF(A9943="","",IF(COUNTIF($A$2:B9942,Encodage!B9943)&gt;0,"",IF(AND(Encodage!B9943&gt;=$G$2,Encodage!A9943&lt;=$H$2),Encodage!C9943,"")))</f>
        <v/>
      </c>
      <c r="C9943" s="62"/>
      <c r="D9943" s="61"/>
      <c r="E9943" s="61"/>
      <c r="F9943" s="61"/>
      <c r="G9943" s="61"/>
      <c r="H9943" s="61"/>
      <c r="I9943" s="61"/>
      <c r="J9943" s="61"/>
      <c r="K9943" s="61"/>
    </row>
    <row r="9944" spans="1:11">
      <c r="A9944" s="62" t="str">
        <f>IF(Encodage!A9944="","",IF(COUNTIF($A$2:A9943,Encodage!A9944),"",IF(AND(Encodage!A9944&gt;=$G$2,Encodage!A9944&lt;=$H$2),Encodage!B9944,"")))</f>
        <v/>
      </c>
      <c r="B9944" s="62" t="str">
        <f>IF(A9944="","",IF(COUNTIF($A$2:B9943,Encodage!B9944)&gt;0,"",IF(AND(Encodage!B9944&gt;=$G$2,Encodage!A9944&lt;=$H$2),Encodage!C9944,"")))</f>
        <v/>
      </c>
      <c r="C9944" s="62"/>
      <c r="D9944" s="61"/>
      <c r="E9944" s="61"/>
      <c r="F9944" s="61"/>
      <c r="G9944" s="61"/>
      <c r="H9944" s="61"/>
      <c r="I9944" s="61"/>
      <c r="J9944" s="61"/>
      <c r="K9944" s="61"/>
    </row>
    <row r="9945" spans="1:11">
      <c r="A9945" s="62" t="str">
        <f>IF(Encodage!A9945="","",IF(COUNTIF($A$2:A9944,Encodage!A9945),"",IF(AND(Encodage!A9945&gt;=$G$2,Encodage!A9945&lt;=$H$2),Encodage!B9945,"")))</f>
        <v/>
      </c>
      <c r="B9945" s="62" t="str">
        <f>IF(A9945="","",IF(COUNTIF($A$2:B9944,Encodage!B9945)&gt;0,"",IF(AND(Encodage!B9945&gt;=$G$2,Encodage!A9945&lt;=$H$2),Encodage!C9945,"")))</f>
        <v/>
      </c>
      <c r="C9945" s="62"/>
      <c r="D9945" s="61"/>
      <c r="E9945" s="61"/>
      <c r="F9945" s="61"/>
      <c r="G9945" s="61"/>
      <c r="H9945" s="61"/>
      <c r="I9945" s="61"/>
      <c r="J9945" s="61"/>
      <c r="K9945" s="61"/>
    </row>
    <row r="9946" spans="1:11">
      <c r="A9946" s="62" t="str">
        <f>IF(Encodage!A9946="","",IF(COUNTIF($A$2:A9945,Encodage!A9946),"",IF(AND(Encodage!A9946&gt;=$G$2,Encodage!A9946&lt;=$H$2),Encodage!B9946,"")))</f>
        <v/>
      </c>
      <c r="B9946" s="62" t="str">
        <f>IF(A9946="","",IF(COUNTIF($A$2:B9945,Encodage!B9946)&gt;0,"",IF(AND(Encodage!B9946&gt;=$G$2,Encodage!A9946&lt;=$H$2),Encodage!C9946,"")))</f>
        <v/>
      </c>
      <c r="C9946" s="62"/>
      <c r="D9946" s="61"/>
      <c r="E9946" s="61"/>
      <c r="F9946" s="61"/>
      <c r="G9946" s="61"/>
      <c r="H9946" s="61"/>
      <c r="I9946" s="61"/>
      <c r="J9946" s="61"/>
      <c r="K9946" s="61"/>
    </row>
    <row r="9947" spans="1:11">
      <c r="A9947" s="62" t="str">
        <f>IF(Encodage!A9947="","",IF(COUNTIF($A$2:A9946,Encodage!A9947),"",IF(AND(Encodage!A9947&gt;=$G$2,Encodage!A9947&lt;=$H$2),Encodage!B9947,"")))</f>
        <v/>
      </c>
      <c r="B9947" s="62" t="str">
        <f>IF(A9947="","",IF(COUNTIF($A$2:B9946,Encodage!B9947)&gt;0,"",IF(AND(Encodage!B9947&gt;=$G$2,Encodage!A9947&lt;=$H$2),Encodage!C9947,"")))</f>
        <v/>
      </c>
      <c r="C9947" s="62"/>
      <c r="D9947" s="61"/>
      <c r="E9947" s="61"/>
      <c r="F9947" s="61"/>
      <c r="G9947" s="61"/>
      <c r="H9947" s="61"/>
      <c r="I9947" s="61"/>
      <c r="J9947" s="61"/>
      <c r="K9947" s="61"/>
    </row>
    <row r="9948" spans="1:11">
      <c r="A9948" s="62" t="str">
        <f>IF(Encodage!A9948="","",IF(COUNTIF($A$2:A9947,Encodage!A9948),"",IF(AND(Encodage!A9948&gt;=$G$2,Encodage!A9948&lt;=$H$2),Encodage!B9948,"")))</f>
        <v/>
      </c>
      <c r="B9948" s="62" t="str">
        <f>IF(A9948="","",IF(COUNTIF($A$2:B9947,Encodage!B9948)&gt;0,"",IF(AND(Encodage!B9948&gt;=$G$2,Encodage!A9948&lt;=$H$2),Encodage!C9948,"")))</f>
        <v/>
      </c>
      <c r="C9948" s="62"/>
      <c r="D9948" s="61"/>
      <c r="E9948" s="61"/>
      <c r="F9948" s="61"/>
      <c r="G9948" s="61"/>
      <c r="H9948" s="61"/>
      <c r="I9948" s="61"/>
      <c r="J9948" s="61"/>
      <c r="K9948" s="61"/>
    </row>
    <row r="9949" spans="1:11">
      <c r="A9949" s="62" t="str">
        <f>IF(Encodage!A9949="","",IF(COUNTIF($A$2:A9948,Encodage!A9949),"",IF(AND(Encodage!A9949&gt;=$G$2,Encodage!A9949&lt;=$H$2),Encodage!B9949,"")))</f>
        <v/>
      </c>
      <c r="B9949" s="62" t="str">
        <f>IF(A9949="","",IF(COUNTIF($A$2:B9948,Encodage!B9949)&gt;0,"",IF(AND(Encodage!B9949&gt;=$G$2,Encodage!A9949&lt;=$H$2),Encodage!C9949,"")))</f>
        <v/>
      </c>
      <c r="C9949" s="62"/>
      <c r="D9949" s="61"/>
      <c r="E9949" s="61"/>
      <c r="F9949" s="61"/>
      <c r="G9949" s="61"/>
      <c r="H9949" s="61"/>
      <c r="I9949" s="61"/>
      <c r="J9949" s="61"/>
      <c r="K9949" s="61"/>
    </row>
    <row r="9950" spans="1:11">
      <c r="A9950" s="62" t="str">
        <f>IF(Encodage!A9950="","",IF(COUNTIF($A$2:A9949,Encodage!A9950),"",IF(AND(Encodage!A9950&gt;=$G$2,Encodage!A9950&lt;=$H$2),Encodage!B9950,"")))</f>
        <v/>
      </c>
      <c r="B9950" s="62" t="str">
        <f>IF(A9950="","",IF(COUNTIF($A$2:B9949,Encodage!B9950)&gt;0,"",IF(AND(Encodage!B9950&gt;=$G$2,Encodage!A9950&lt;=$H$2),Encodage!C9950,"")))</f>
        <v/>
      </c>
      <c r="C9950" s="62"/>
      <c r="D9950" s="61"/>
      <c r="E9950" s="61"/>
      <c r="F9950" s="61"/>
      <c r="G9950" s="61"/>
      <c r="H9950" s="61"/>
      <c r="I9950" s="61"/>
      <c r="J9950" s="61"/>
      <c r="K9950" s="61"/>
    </row>
    <row r="9951" spans="1:11">
      <c r="A9951" s="62" t="str">
        <f>IF(Encodage!A9951="","",IF(COUNTIF($A$2:A9950,Encodage!A9951),"",IF(AND(Encodage!A9951&gt;=$G$2,Encodage!A9951&lt;=$H$2),Encodage!B9951,"")))</f>
        <v/>
      </c>
      <c r="B9951" s="62" t="str">
        <f>IF(A9951="","",IF(COUNTIF($A$2:B9950,Encodage!B9951)&gt;0,"",IF(AND(Encodage!B9951&gt;=$G$2,Encodage!A9951&lt;=$H$2),Encodage!C9951,"")))</f>
        <v/>
      </c>
      <c r="C9951" s="62"/>
      <c r="D9951" s="61"/>
      <c r="E9951" s="61"/>
      <c r="F9951" s="61"/>
      <c r="G9951" s="61"/>
      <c r="H9951" s="61"/>
      <c r="I9951" s="61"/>
      <c r="J9951" s="61"/>
      <c r="K9951" s="61"/>
    </row>
    <row r="9952" spans="1:11">
      <c r="A9952" s="62" t="str">
        <f>IF(Encodage!A9952="","",IF(COUNTIF($A$2:A9951,Encodage!A9952),"",IF(AND(Encodage!A9952&gt;=$G$2,Encodage!A9952&lt;=$H$2),Encodage!B9952,"")))</f>
        <v/>
      </c>
      <c r="B9952" s="62" t="str">
        <f>IF(A9952="","",IF(COUNTIF($A$2:B9951,Encodage!B9952)&gt;0,"",IF(AND(Encodage!B9952&gt;=$G$2,Encodage!A9952&lt;=$H$2),Encodage!C9952,"")))</f>
        <v/>
      </c>
      <c r="C9952" s="62"/>
      <c r="D9952" s="61"/>
      <c r="E9952" s="61"/>
      <c r="F9952" s="61"/>
      <c r="G9952" s="61"/>
      <c r="H9952" s="61"/>
      <c r="I9952" s="61"/>
      <c r="J9952" s="61"/>
      <c r="K9952" s="61"/>
    </row>
    <row r="9953" spans="1:11">
      <c r="A9953" s="62" t="str">
        <f>IF(Encodage!A9953="","",IF(COUNTIF($A$2:A9952,Encodage!A9953),"",IF(AND(Encodage!A9953&gt;=$G$2,Encodage!A9953&lt;=$H$2),Encodage!B9953,"")))</f>
        <v/>
      </c>
      <c r="B9953" s="62" t="str">
        <f>IF(A9953="","",IF(COUNTIF($A$2:B9952,Encodage!B9953)&gt;0,"",IF(AND(Encodage!B9953&gt;=$G$2,Encodage!A9953&lt;=$H$2),Encodage!C9953,"")))</f>
        <v/>
      </c>
      <c r="C9953" s="62"/>
      <c r="D9953" s="61"/>
      <c r="E9953" s="61"/>
      <c r="F9953" s="61"/>
      <c r="G9953" s="61"/>
      <c r="H9953" s="61"/>
      <c r="I9953" s="61"/>
      <c r="J9953" s="61"/>
      <c r="K9953" s="61"/>
    </row>
    <row r="9954" spans="1:11">
      <c r="A9954" s="62" t="str">
        <f>IF(Encodage!A9954="","",IF(COUNTIF($A$2:A9953,Encodage!A9954),"",IF(AND(Encodage!A9954&gt;=$G$2,Encodage!A9954&lt;=$H$2),Encodage!B9954,"")))</f>
        <v/>
      </c>
      <c r="B9954" s="62" t="str">
        <f>IF(A9954="","",IF(COUNTIF($A$2:B9953,Encodage!B9954)&gt;0,"",IF(AND(Encodage!B9954&gt;=$G$2,Encodage!A9954&lt;=$H$2),Encodage!C9954,"")))</f>
        <v/>
      </c>
      <c r="C9954" s="62"/>
      <c r="D9954" s="61"/>
      <c r="E9954" s="61"/>
      <c r="F9954" s="61"/>
      <c r="G9954" s="61"/>
      <c r="H9954" s="61"/>
      <c r="I9954" s="61"/>
      <c r="J9954" s="61"/>
      <c r="K9954" s="61"/>
    </row>
    <row r="9955" spans="1:11">
      <c r="A9955" s="62" t="str">
        <f>IF(Encodage!A9955="","",IF(COUNTIF($A$2:A9954,Encodage!A9955),"",IF(AND(Encodage!A9955&gt;=$G$2,Encodage!A9955&lt;=$H$2),Encodage!B9955,"")))</f>
        <v/>
      </c>
      <c r="B9955" s="62" t="str">
        <f>IF(A9955="","",IF(COUNTIF($A$2:B9954,Encodage!B9955)&gt;0,"",IF(AND(Encodage!B9955&gt;=$G$2,Encodage!A9955&lt;=$H$2),Encodage!C9955,"")))</f>
        <v/>
      </c>
      <c r="C9955" s="62"/>
      <c r="D9955" s="61"/>
      <c r="E9955" s="61"/>
      <c r="F9955" s="61"/>
      <c r="G9955" s="61"/>
      <c r="H9955" s="61"/>
      <c r="I9955" s="61"/>
      <c r="J9955" s="61"/>
      <c r="K9955" s="61"/>
    </row>
    <row r="9956" spans="1:11">
      <c r="A9956" s="62" t="str">
        <f>IF(Encodage!A9956="","",IF(COUNTIF($A$2:A9955,Encodage!A9956),"",IF(AND(Encodage!A9956&gt;=$G$2,Encodage!A9956&lt;=$H$2),Encodage!B9956,"")))</f>
        <v/>
      </c>
      <c r="B9956" s="62" t="str">
        <f>IF(A9956="","",IF(COUNTIF($A$2:B9955,Encodage!B9956)&gt;0,"",IF(AND(Encodage!B9956&gt;=$G$2,Encodage!A9956&lt;=$H$2),Encodage!C9956,"")))</f>
        <v/>
      </c>
      <c r="C9956" s="62"/>
      <c r="D9956" s="61"/>
      <c r="E9956" s="61"/>
      <c r="F9956" s="61"/>
      <c r="G9956" s="61"/>
      <c r="H9956" s="61"/>
      <c r="I9956" s="61"/>
      <c r="J9956" s="61"/>
      <c r="K9956" s="61"/>
    </row>
    <row r="9957" spans="1:11">
      <c r="A9957" s="62" t="str">
        <f>IF(Encodage!A9957="","",IF(COUNTIF($A$2:A9956,Encodage!A9957),"",IF(AND(Encodage!A9957&gt;=$G$2,Encodage!A9957&lt;=$H$2),Encodage!B9957,"")))</f>
        <v/>
      </c>
      <c r="B9957" s="62" t="str">
        <f>IF(A9957="","",IF(COUNTIF($A$2:B9956,Encodage!B9957)&gt;0,"",IF(AND(Encodage!B9957&gt;=$G$2,Encodage!A9957&lt;=$H$2),Encodage!C9957,"")))</f>
        <v/>
      </c>
      <c r="C9957" s="62"/>
      <c r="D9957" s="61"/>
      <c r="E9957" s="61"/>
      <c r="F9957" s="61"/>
      <c r="G9957" s="61"/>
      <c r="H9957" s="61"/>
      <c r="I9957" s="61"/>
      <c r="J9957" s="61"/>
      <c r="K9957" s="61"/>
    </row>
    <row r="9958" spans="1:11">
      <c r="A9958" s="62" t="str">
        <f>IF(Encodage!A9958="","",IF(COUNTIF($A$2:A9957,Encodage!A9958),"",IF(AND(Encodage!A9958&gt;=$G$2,Encodage!A9958&lt;=$H$2),Encodage!B9958,"")))</f>
        <v/>
      </c>
      <c r="B9958" s="62" t="str">
        <f>IF(A9958="","",IF(COUNTIF($A$2:B9957,Encodage!B9958)&gt;0,"",IF(AND(Encodage!B9958&gt;=$G$2,Encodage!A9958&lt;=$H$2),Encodage!C9958,"")))</f>
        <v/>
      </c>
      <c r="C9958" s="62"/>
      <c r="D9958" s="61"/>
      <c r="E9958" s="61"/>
      <c r="F9958" s="61"/>
      <c r="G9958" s="61"/>
      <c r="H9958" s="61"/>
      <c r="I9958" s="61"/>
      <c r="J9958" s="61"/>
      <c r="K9958" s="61"/>
    </row>
    <row r="9959" spans="1:11">
      <c r="A9959" s="62" t="str">
        <f>IF(Encodage!A9959="","",IF(COUNTIF($A$2:A9958,Encodage!A9959),"",IF(AND(Encodage!A9959&gt;=$G$2,Encodage!A9959&lt;=$H$2),Encodage!B9959,"")))</f>
        <v/>
      </c>
      <c r="B9959" s="62" t="str">
        <f>IF(A9959="","",IF(COUNTIF($A$2:B9958,Encodage!B9959)&gt;0,"",IF(AND(Encodage!B9959&gt;=$G$2,Encodage!A9959&lt;=$H$2),Encodage!C9959,"")))</f>
        <v/>
      </c>
      <c r="C9959" s="62"/>
      <c r="D9959" s="61"/>
      <c r="E9959" s="61"/>
      <c r="F9959" s="61"/>
      <c r="G9959" s="61"/>
      <c r="H9959" s="61"/>
      <c r="I9959" s="61"/>
      <c r="J9959" s="61"/>
      <c r="K9959" s="61"/>
    </row>
    <row r="9960" spans="1:11">
      <c r="A9960" s="62" t="str">
        <f>IF(Encodage!A9960="","",IF(COUNTIF($A$2:A9959,Encodage!A9960),"",IF(AND(Encodage!A9960&gt;=$G$2,Encodage!A9960&lt;=$H$2),Encodage!B9960,"")))</f>
        <v/>
      </c>
      <c r="B9960" s="62" t="str">
        <f>IF(A9960="","",IF(COUNTIF($A$2:B9959,Encodage!B9960)&gt;0,"",IF(AND(Encodage!B9960&gt;=$G$2,Encodage!A9960&lt;=$H$2),Encodage!C9960,"")))</f>
        <v/>
      </c>
      <c r="C9960" s="62"/>
      <c r="D9960" s="61"/>
      <c r="E9960" s="61"/>
      <c r="F9960" s="61"/>
      <c r="G9960" s="61"/>
      <c r="H9960" s="61"/>
      <c r="I9960" s="61"/>
      <c r="J9960" s="61"/>
      <c r="K9960" s="61"/>
    </row>
    <row r="9961" spans="1:11">
      <c r="A9961" s="62" t="str">
        <f>IF(Encodage!A9961="","",IF(COUNTIF($A$2:A9960,Encodage!A9961),"",IF(AND(Encodage!A9961&gt;=$G$2,Encodage!A9961&lt;=$H$2),Encodage!B9961,"")))</f>
        <v/>
      </c>
      <c r="B9961" s="62" t="str">
        <f>IF(A9961="","",IF(COUNTIF($A$2:B9960,Encodage!B9961)&gt;0,"",IF(AND(Encodage!B9961&gt;=$G$2,Encodage!A9961&lt;=$H$2),Encodage!C9961,"")))</f>
        <v/>
      </c>
      <c r="C9961" s="62"/>
      <c r="D9961" s="61"/>
      <c r="E9961" s="61"/>
      <c r="F9961" s="61"/>
      <c r="G9961" s="61"/>
      <c r="H9961" s="61"/>
      <c r="I9961" s="61"/>
      <c r="J9961" s="61"/>
      <c r="K9961" s="61"/>
    </row>
    <row r="9962" spans="1:11">
      <c r="A9962" s="62" t="str">
        <f>IF(Encodage!A9962="","",IF(COUNTIF($A$2:A9961,Encodage!A9962),"",IF(AND(Encodage!A9962&gt;=$G$2,Encodage!A9962&lt;=$H$2),Encodage!B9962,"")))</f>
        <v/>
      </c>
      <c r="B9962" s="62" t="str">
        <f>IF(A9962="","",IF(COUNTIF($A$2:B9961,Encodage!B9962)&gt;0,"",IF(AND(Encodage!B9962&gt;=$G$2,Encodage!A9962&lt;=$H$2),Encodage!C9962,"")))</f>
        <v/>
      </c>
      <c r="C9962" s="62"/>
      <c r="D9962" s="61"/>
      <c r="E9962" s="61"/>
      <c r="F9962" s="61"/>
      <c r="G9962" s="61"/>
      <c r="H9962" s="61"/>
      <c r="I9962" s="61"/>
      <c r="J9962" s="61"/>
      <c r="K9962" s="61"/>
    </row>
    <row r="9963" spans="1:11">
      <c r="A9963" s="62" t="str">
        <f>IF(Encodage!A9963="","",IF(COUNTIF($A$2:A9962,Encodage!A9963),"",IF(AND(Encodage!A9963&gt;=$G$2,Encodage!A9963&lt;=$H$2),Encodage!B9963,"")))</f>
        <v/>
      </c>
      <c r="B9963" s="62" t="str">
        <f>IF(A9963="","",IF(COUNTIF($A$2:B9962,Encodage!B9963)&gt;0,"",IF(AND(Encodage!B9963&gt;=$G$2,Encodage!A9963&lt;=$H$2),Encodage!C9963,"")))</f>
        <v/>
      </c>
      <c r="C9963" s="62"/>
      <c r="D9963" s="61"/>
      <c r="E9963" s="61"/>
      <c r="F9963" s="61"/>
      <c r="G9963" s="61"/>
      <c r="H9963" s="61"/>
      <c r="I9963" s="61"/>
      <c r="J9963" s="61"/>
      <c r="K9963" s="61"/>
    </row>
    <row r="9964" spans="1:11">
      <c r="A9964" s="62" t="str">
        <f>IF(Encodage!A9964="","",IF(COUNTIF($A$2:A9963,Encodage!A9964),"",IF(AND(Encodage!A9964&gt;=$G$2,Encodage!A9964&lt;=$H$2),Encodage!B9964,"")))</f>
        <v/>
      </c>
      <c r="B9964" s="62" t="str">
        <f>IF(A9964="","",IF(COUNTIF($A$2:B9963,Encodage!B9964)&gt;0,"",IF(AND(Encodage!B9964&gt;=$G$2,Encodage!A9964&lt;=$H$2),Encodage!C9964,"")))</f>
        <v/>
      </c>
      <c r="C9964" s="62"/>
      <c r="D9964" s="61"/>
      <c r="E9964" s="61"/>
      <c r="F9964" s="61"/>
      <c r="G9964" s="61"/>
      <c r="H9964" s="61"/>
      <c r="I9964" s="61"/>
      <c r="J9964" s="61"/>
      <c r="K9964" s="61"/>
    </row>
    <row r="9965" spans="1:11">
      <c r="A9965" s="62" t="str">
        <f>IF(Encodage!A9965="","",IF(COUNTIF($A$2:A9964,Encodage!A9965),"",IF(AND(Encodage!A9965&gt;=$G$2,Encodage!A9965&lt;=$H$2),Encodage!B9965,"")))</f>
        <v/>
      </c>
      <c r="B9965" s="62" t="str">
        <f>IF(A9965="","",IF(COUNTIF($A$2:B9964,Encodage!B9965)&gt;0,"",IF(AND(Encodage!B9965&gt;=$G$2,Encodage!A9965&lt;=$H$2),Encodage!C9965,"")))</f>
        <v/>
      </c>
      <c r="C9965" s="62"/>
      <c r="D9965" s="61"/>
      <c r="E9965" s="61"/>
      <c r="F9965" s="61"/>
      <c r="G9965" s="61"/>
      <c r="H9965" s="61"/>
      <c r="I9965" s="61"/>
      <c r="J9965" s="61"/>
      <c r="K9965" s="61"/>
    </row>
    <row r="9966" spans="1:11">
      <c r="A9966" s="62" t="str">
        <f>IF(Encodage!A9966="","",IF(COUNTIF($A$2:A9965,Encodage!A9966),"",IF(AND(Encodage!A9966&gt;=$G$2,Encodage!A9966&lt;=$H$2),Encodage!B9966,"")))</f>
        <v/>
      </c>
      <c r="B9966" s="62" t="str">
        <f>IF(A9966="","",IF(COUNTIF($A$2:B9965,Encodage!B9966)&gt;0,"",IF(AND(Encodage!B9966&gt;=$G$2,Encodage!A9966&lt;=$H$2),Encodage!C9966,"")))</f>
        <v/>
      </c>
      <c r="C9966" s="62"/>
      <c r="D9966" s="61"/>
      <c r="E9966" s="61"/>
      <c r="F9966" s="61"/>
      <c r="G9966" s="61"/>
      <c r="H9966" s="61"/>
      <c r="I9966" s="61"/>
      <c r="J9966" s="61"/>
      <c r="K9966" s="61"/>
    </row>
    <row r="9967" spans="1:11">
      <c r="A9967" s="62" t="str">
        <f>IF(Encodage!A9967="","",IF(COUNTIF($A$2:A9966,Encodage!A9967),"",IF(AND(Encodage!A9967&gt;=$G$2,Encodage!A9967&lt;=$H$2),Encodage!B9967,"")))</f>
        <v/>
      </c>
      <c r="B9967" s="62" t="str">
        <f>IF(A9967="","",IF(COUNTIF($A$2:B9966,Encodage!B9967)&gt;0,"",IF(AND(Encodage!B9967&gt;=$G$2,Encodage!A9967&lt;=$H$2),Encodage!C9967,"")))</f>
        <v/>
      </c>
      <c r="C9967" s="62"/>
      <c r="D9967" s="61"/>
      <c r="E9967" s="61"/>
      <c r="F9967" s="61"/>
      <c r="G9967" s="61"/>
      <c r="H9967" s="61"/>
      <c r="I9967" s="61"/>
      <c r="J9967" s="61"/>
      <c r="K9967" s="61"/>
    </row>
    <row r="9968" spans="1:11">
      <c r="A9968" s="62" t="str">
        <f>IF(Encodage!A9968="","",IF(COUNTIF($A$2:A9967,Encodage!A9968),"",IF(AND(Encodage!A9968&gt;=$G$2,Encodage!A9968&lt;=$H$2),Encodage!B9968,"")))</f>
        <v/>
      </c>
      <c r="B9968" s="62" t="str">
        <f>IF(A9968="","",IF(COUNTIF($A$2:B9967,Encodage!B9968)&gt;0,"",IF(AND(Encodage!B9968&gt;=$G$2,Encodage!A9968&lt;=$H$2),Encodage!C9968,"")))</f>
        <v/>
      </c>
      <c r="C9968" s="62"/>
      <c r="D9968" s="61"/>
      <c r="E9968" s="61"/>
      <c r="F9968" s="61"/>
      <c r="G9968" s="61"/>
      <c r="H9968" s="61"/>
      <c r="I9968" s="61"/>
      <c r="J9968" s="61"/>
      <c r="K9968" s="61"/>
    </row>
    <row r="9969" spans="1:11">
      <c r="A9969" s="62" t="str">
        <f>IF(Encodage!A9969="","",IF(COUNTIF($A$2:A9968,Encodage!A9969),"",IF(AND(Encodage!A9969&gt;=$G$2,Encodage!A9969&lt;=$H$2),Encodage!B9969,"")))</f>
        <v/>
      </c>
      <c r="B9969" s="62" t="str">
        <f>IF(A9969="","",IF(COUNTIF($A$2:B9968,Encodage!B9969)&gt;0,"",IF(AND(Encodage!B9969&gt;=$G$2,Encodage!A9969&lt;=$H$2),Encodage!C9969,"")))</f>
        <v/>
      </c>
      <c r="C9969" s="62"/>
      <c r="D9969" s="61"/>
      <c r="E9969" s="61"/>
      <c r="F9969" s="61"/>
      <c r="G9969" s="61"/>
      <c r="H9969" s="61"/>
      <c r="I9969" s="61"/>
      <c r="J9969" s="61"/>
      <c r="K9969" s="61"/>
    </row>
    <row r="9970" spans="1:11">
      <c r="A9970" s="62" t="str">
        <f>IF(Encodage!A9970="","",IF(COUNTIF($A$2:A9969,Encodage!A9970),"",IF(AND(Encodage!A9970&gt;=$G$2,Encodage!A9970&lt;=$H$2),Encodage!B9970,"")))</f>
        <v/>
      </c>
      <c r="B9970" s="62" t="str">
        <f>IF(A9970="","",IF(COUNTIF($A$2:B9969,Encodage!B9970)&gt;0,"",IF(AND(Encodage!B9970&gt;=$G$2,Encodage!A9970&lt;=$H$2),Encodage!C9970,"")))</f>
        <v/>
      </c>
      <c r="C9970" s="62"/>
      <c r="D9970" s="61"/>
      <c r="E9970" s="61"/>
      <c r="F9970" s="61"/>
      <c r="G9970" s="61"/>
      <c r="H9970" s="61"/>
      <c r="I9970" s="61"/>
      <c r="J9970" s="61"/>
      <c r="K9970" s="61"/>
    </row>
    <row r="9971" spans="1:11">
      <c r="A9971" s="62" t="str">
        <f>IF(Encodage!A9971="","",IF(COUNTIF($A$2:A9970,Encodage!A9971),"",IF(AND(Encodage!A9971&gt;=$G$2,Encodage!A9971&lt;=$H$2),Encodage!B9971,"")))</f>
        <v/>
      </c>
      <c r="B9971" s="62" t="str">
        <f>IF(A9971="","",IF(COUNTIF($A$2:B9970,Encodage!B9971)&gt;0,"",IF(AND(Encodage!B9971&gt;=$G$2,Encodage!A9971&lt;=$H$2),Encodage!C9971,"")))</f>
        <v/>
      </c>
      <c r="C9971" s="62"/>
      <c r="D9971" s="61"/>
      <c r="E9971" s="61"/>
      <c r="F9971" s="61"/>
      <c r="G9971" s="61"/>
      <c r="H9971" s="61"/>
      <c r="I9971" s="61"/>
      <c r="J9971" s="61"/>
      <c r="K9971" s="61"/>
    </row>
    <row r="9972" spans="1:11">
      <c r="A9972" s="62" t="str">
        <f>IF(Encodage!A9972="","",IF(COUNTIF($A$2:A9971,Encodage!A9972),"",IF(AND(Encodage!A9972&gt;=$G$2,Encodage!A9972&lt;=$H$2),Encodage!B9972,"")))</f>
        <v/>
      </c>
      <c r="B9972" s="62" t="str">
        <f>IF(A9972="","",IF(COUNTIF($A$2:B9971,Encodage!B9972)&gt;0,"",IF(AND(Encodage!B9972&gt;=$G$2,Encodage!A9972&lt;=$H$2),Encodage!C9972,"")))</f>
        <v/>
      </c>
      <c r="C9972" s="62"/>
      <c r="D9972" s="61"/>
      <c r="E9972" s="61"/>
      <c r="F9972" s="61"/>
      <c r="G9972" s="61"/>
      <c r="H9972" s="61"/>
      <c r="I9972" s="61"/>
      <c r="J9972" s="61"/>
      <c r="K9972" s="61"/>
    </row>
    <row r="9973" spans="1:11">
      <c r="A9973" s="62" t="str">
        <f>IF(Encodage!A9973="","",IF(COUNTIF($A$2:A9972,Encodage!A9973),"",IF(AND(Encodage!A9973&gt;=$G$2,Encodage!A9973&lt;=$H$2),Encodage!B9973,"")))</f>
        <v/>
      </c>
      <c r="B9973" s="62" t="str">
        <f>IF(A9973="","",IF(COUNTIF($A$2:B9972,Encodage!B9973)&gt;0,"",IF(AND(Encodage!B9973&gt;=$G$2,Encodage!A9973&lt;=$H$2),Encodage!C9973,"")))</f>
        <v/>
      </c>
      <c r="C9973" s="62"/>
      <c r="D9973" s="61"/>
      <c r="E9973" s="61"/>
      <c r="F9973" s="61"/>
      <c r="G9973" s="61"/>
      <c r="H9973" s="61"/>
      <c r="I9973" s="61"/>
      <c r="J9973" s="61"/>
      <c r="K9973" s="61"/>
    </row>
    <row r="9974" spans="1:11">
      <c r="A9974" s="62" t="str">
        <f>IF(Encodage!A9974="","",IF(COUNTIF($A$2:A9973,Encodage!A9974),"",IF(AND(Encodage!A9974&gt;=$G$2,Encodage!A9974&lt;=$H$2),Encodage!B9974,"")))</f>
        <v/>
      </c>
      <c r="B9974" s="62" t="str">
        <f>IF(A9974="","",IF(COUNTIF($A$2:B9973,Encodage!B9974)&gt;0,"",IF(AND(Encodage!B9974&gt;=$G$2,Encodage!A9974&lt;=$H$2),Encodage!C9974,"")))</f>
        <v/>
      </c>
      <c r="C9974" s="62"/>
      <c r="D9974" s="61"/>
      <c r="E9974" s="61"/>
      <c r="F9974" s="61"/>
      <c r="G9974" s="61"/>
      <c r="H9974" s="61"/>
      <c r="I9974" s="61"/>
      <c r="J9974" s="61"/>
      <c r="K9974" s="61"/>
    </row>
    <row r="9975" spans="1:11">
      <c r="A9975" s="62" t="str">
        <f>IF(Encodage!A9975="","",IF(COUNTIF($A$2:A9974,Encodage!A9975),"",IF(AND(Encodage!A9975&gt;=$G$2,Encodage!A9975&lt;=$H$2),Encodage!B9975,"")))</f>
        <v/>
      </c>
      <c r="B9975" s="62" t="str">
        <f>IF(A9975="","",IF(COUNTIF($A$2:B9974,Encodage!B9975)&gt;0,"",IF(AND(Encodage!B9975&gt;=$G$2,Encodage!A9975&lt;=$H$2),Encodage!C9975,"")))</f>
        <v/>
      </c>
      <c r="C9975" s="62"/>
      <c r="D9975" s="61"/>
      <c r="E9975" s="61"/>
      <c r="F9975" s="61"/>
      <c r="G9975" s="61"/>
      <c r="H9975" s="61"/>
      <c r="I9975" s="61"/>
      <c r="J9975" s="61"/>
      <c r="K9975" s="61"/>
    </row>
    <row r="9976" spans="1:11">
      <c r="A9976" s="62" t="str">
        <f>IF(Encodage!A9976="","",IF(COUNTIF($A$2:A9975,Encodage!A9976),"",IF(AND(Encodage!A9976&gt;=$G$2,Encodage!A9976&lt;=$H$2),Encodage!B9976,"")))</f>
        <v/>
      </c>
      <c r="B9976" s="62" t="str">
        <f>IF(A9976="","",IF(COUNTIF($A$2:B9975,Encodage!B9976)&gt;0,"",IF(AND(Encodage!B9976&gt;=$G$2,Encodage!A9976&lt;=$H$2),Encodage!C9976,"")))</f>
        <v/>
      </c>
      <c r="C9976" s="62"/>
      <c r="D9976" s="61"/>
      <c r="E9976" s="61"/>
      <c r="F9976" s="61"/>
      <c r="G9976" s="61"/>
      <c r="H9976" s="61"/>
      <c r="I9976" s="61"/>
      <c r="J9976" s="61"/>
      <c r="K9976" s="61"/>
    </row>
    <row r="9977" spans="1:11">
      <c r="A9977" s="62" t="str">
        <f>IF(Encodage!A9977="","",IF(COUNTIF($A$2:A9976,Encodage!A9977),"",IF(AND(Encodage!A9977&gt;=$G$2,Encodage!A9977&lt;=$H$2),Encodage!B9977,"")))</f>
        <v/>
      </c>
      <c r="B9977" s="62" t="str">
        <f>IF(A9977="","",IF(COUNTIF($A$2:B9976,Encodage!B9977)&gt;0,"",IF(AND(Encodage!B9977&gt;=$G$2,Encodage!A9977&lt;=$H$2),Encodage!C9977,"")))</f>
        <v/>
      </c>
      <c r="C9977" s="62"/>
      <c r="D9977" s="61"/>
      <c r="E9977" s="61"/>
      <c r="F9977" s="61"/>
      <c r="G9977" s="61"/>
      <c r="H9977" s="61"/>
      <c r="I9977" s="61"/>
      <c r="J9977" s="61"/>
      <c r="K9977" s="61"/>
    </row>
    <row r="9978" spans="1:11">
      <c r="A9978" s="62" t="str">
        <f>IF(Encodage!A9978="","",IF(COUNTIF($A$2:A9977,Encodage!A9978),"",IF(AND(Encodage!A9978&gt;=$G$2,Encodage!A9978&lt;=$H$2),Encodage!B9978,"")))</f>
        <v/>
      </c>
      <c r="B9978" s="62" t="str">
        <f>IF(A9978="","",IF(COUNTIF($A$2:B9977,Encodage!B9978)&gt;0,"",IF(AND(Encodage!B9978&gt;=$G$2,Encodage!A9978&lt;=$H$2),Encodage!C9978,"")))</f>
        <v/>
      </c>
      <c r="C9978" s="62"/>
      <c r="D9978" s="61"/>
      <c r="E9978" s="61"/>
      <c r="F9978" s="61"/>
      <c r="G9978" s="61"/>
      <c r="H9978" s="61"/>
      <c r="I9978" s="61"/>
      <c r="J9978" s="61"/>
      <c r="K9978" s="61"/>
    </row>
    <row r="9979" spans="1:11">
      <c r="A9979" s="62" t="str">
        <f>IF(Encodage!A9979="","",IF(COUNTIF($A$2:A9978,Encodage!A9979),"",IF(AND(Encodage!A9979&gt;=$G$2,Encodage!A9979&lt;=$H$2),Encodage!B9979,"")))</f>
        <v/>
      </c>
      <c r="B9979" s="62" t="str">
        <f>IF(A9979="","",IF(COUNTIF($A$2:B9978,Encodage!B9979)&gt;0,"",IF(AND(Encodage!B9979&gt;=$G$2,Encodage!A9979&lt;=$H$2),Encodage!C9979,"")))</f>
        <v/>
      </c>
      <c r="C9979" s="62"/>
      <c r="D9979" s="61"/>
      <c r="E9979" s="61"/>
      <c r="F9979" s="61"/>
      <c r="G9979" s="61"/>
      <c r="H9979" s="61"/>
      <c r="I9979" s="61"/>
      <c r="J9979" s="61"/>
      <c r="K9979" s="61"/>
    </row>
    <row r="9980" spans="1:11">
      <c r="A9980" s="62" t="str">
        <f>IF(Encodage!A9980="","",IF(COUNTIF($A$2:A9979,Encodage!A9980),"",IF(AND(Encodage!A9980&gt;=$G$2,Encodage!A9980&lt;=$H$2),Encodage!B9980,"")))</f>
        <v/>
      </c>
      <c r="B9980" s="62" t="str">
        <f>IF(A9980="","",IF(COUNTIF($A$2:B9979,Encodage!B9980)&gt;0,"",IF(AND(Encodage!B9980&gt;=$G$2,Encodage!A9980&lt;=$H$2),Encodage!C9980,"")))</f>
        <v/>
      </c>
      <c r="C9980" s="62"/>
      <c r="D9980" s="61"/>
      <c r="E9980" s="61"/>
      <c r="F9980" s="61"/>
      <c r="G9980" s="61"/>
      <c r="H9980" s="61"/>
      <c r="I9980" s="61"/>
      <c r="J9980" s="61"/>
      <c r="K9980" s="61"/>
    </row>
    <row r="9981" spans="1:11">
      <c r="A9981" s="62" t="str">
        <f>IF(Encodage!A9981="","",IF(COUNTIF($A$2:A9980,Encodage!A9981),"",IF(AND(Encodage!A9981&gt;=$G$2,Encodage!A9981&lt;=$H$2),Encodage!B9981,"")))</f>
        <v/>
      </c>
      <c r="B9981" s="62" t="str">
        <f>IF(A9981="","",IF(COUNTIF($A$2:B9980,Encodage!B9981)&gt;0,"",IF(AND(Encodage!B9981&gt;=$G$2,Encodage!A9981&lt;=$H$2),Encodage!C9981,"")))</f>
        <v/>
      </c>
      <c r="C9981" s="62"/>
      <c r="D9981" s="61"/>
      <c r="E9981" s="61"/>
      <c r="F9981" s="61"/>
      <c r="G9981" s="61"/>
      <c r="H9981" s="61"/>
      <c r="I9981" s="61"/>
      <c r="J9981" s="61"/>
      <c r="K9981" s="61"/>
    </row>
    <row r="9982" spans="1:11">
      <c r="A9982" s="62" t="str">
        <f>IF(Encodage!A9982="","",IF(COUNTIF($A$2:A9981,Encodage!A9982),"",IF(AND(Encodage!A9982&gt;=$G$2,Encodage!A9982&lt;=$H$2),Encodage!B9982,"")))</f>
        <v/>
      </c>
      <c r="B9982" s="62" t="str">
        <f>IF(A9982="","",IF(COUNTIF($A$2:B9981,Encodage!B9982)&gt;0,"",IF(AND(Encodage!B9982&gt;=$G$2,Encodage!A9982&lt;=$H$2),Encodage!C9982,"")))</f>
        <v/>
      </c>
      <c r="C9982" s="62"/>
      <c r="D9982" s="61"/>
      <c r="E9982" s="61"/>
      <c r="F9982" s="61"/>
      <c r="G9982" s="61"/>
      <c r="H9982" s="61"/>
      <c r="I9982" s="61"/>
      <c r="J9982" s="61"/>
      <c r="K9982" s="61"/>
    </row>
    <row r="9983" spans="1:11">
      <c r="A9983" s="62" t="str">
        <f>IF(Encodage!A9983="","",IF(COUNTIF($A$2:A9982,Encodage!A9983),"",IF(AND(Encodage!A9983&gt;=$G$2,Encodage!A9983&lt;=$H$2),Encodage!B9983,"")))</f>
        <v/>
      </c>
      <c r="B9983" s="62" t="str">
        <f>IF(A9983="","",IF(COUNTIF($A$2:B9982,Encodage!B9983)&gt;0,"",IF(AND(Encodage!B9983&gt;=$G$2,Encodage!A9983&lt;=$H$2),Encodage!C9983,"")))</f>
        <v/>
      </c>
      <c r="C9983" s="62"/>
      <c r="D9983" s="61"/>
      <c r="E9983" s="61"/>
      <c r="F9983" s="61"/>
      <c r="G9983" s="61"/>
      <c r="H9983" s="61"/>
      <c r="I9983" s="61"/>
      <c r="J9983" s="61"/>
      <c r="K9983" s="61"/>
    </row>
    <row r="9984" spans="1:11">
      <c r="A9984" s="62" t="str">
        <f>IF(Encodage!A9984="","",IF(COUNTIF($A$2:A9983,Encodage!A9984),"",IF(AND(Encodage!A9984&gt;=$G$2,Encodage!A9984&lt;=$H$2),Encodage!B9984,"")))</f>
        <v/>
      </c>
      <c r="B9984" s="62" t="str">
        <f>IF(A9984="","",IF(COUNTIF($A$2:B9983,Encodage!B9984)&gt;0,"",IF(AND(Encodage!B9984&gt;=$G$2,Encodage!A9984&lt;=$H$2),Encodage!C9984,"")))</f>
        <v/>
      </c>
      <c r="C9984" s="62"/>
      <c r="D9984" s="61"/>
      <c r="E9984" s="61"/>
      <c r="F9984" s="61"/>
      <c r="G9984" s="61"/>
      <c r="H9984" s="61"/>
      <c r="I9984" s="61"/>
      <c r="J9984" s="61"/>
      <c r="K9984" s="61"/>
    </row>
    <row r="9985" spans="1:11">
      <c r="A9985" s="62" t="str">
        <f>IF(Encodage!A9985="","",IF(COUNTIF($A$2:A9984,Encodage!A9985),"",IF(AND(Encodage!A9985&gt;=$G$2,Encodage!A9985&lt;=$H$2),Encodage!B9985,"")))</f>
        <v/>
      </c>
      <c r="B9985" s="62" t="str">
        <f>IF(A9985="","",IF(COUNTIF($A$2:B9984,Encodage!B9985)&gt;0,"",IF(AND(Encodage!B9985&gt;=$G$2,Encodage!A9985&lt;=$H$2),Encodage!C9985,"")))</f>
        <v/>
      </c>
      <c r="C9985" s="62"/>
      <c r="D9985" s="61"/>
      <c r="E9985" s="61"/>
      <c r="F9985" s="61"/>
      <c r="G9985" s="61"/>
      <c r="H9985" s="61"/>
      <c r="I9985" s="61"/>
      <c r="J9985" s="61"/>
      <c r="K9985" s="61"/>
    </row>
    <row r="9986" spans="1:11">
      <c r="A9986" s="62" t="str">
        <f>IF(Encodage!A9986="","",IF(COUNTIF($A$2:A9985,Encodage!A9986),"",IF(AND(Encodage!A9986&gt;=$G$2,Encodage!A9986&lt;=$H$2),Encodage!B9986,"")))</f>
        <v/>
      </c>
      <c r="B9986" s="62" t="str">
        <f>IF(A9986="","",IF(COUNTIF($A$2:B9985,Encodage!B9986)&gt;0,"",IF(AND(Encodage!B9986&gt;=$G$2,Encodage!A9986&lt;=$H$2),Encodage!C9986,"")))</f>
        <v/>
      </c>
      <c r="C9986" s="62"/>
      <c r="D9986" s="61"/>
      <c r="E9986" s="61"/>
      <c r="F9986" s="61"/>
      <c r="G9986" s="61"/>
      <c r="H9986" s="61"/>
      <c r="I9986" s="61"/>
      <c r="J9986" s="61"/>
      <c r="K9986" s="61"/>
    </row>
    <row r="9987" spans="1:11">
      <c r="A9987" s="62" t="str">
        <f>IF(Encodage!A9987="","",IF(COUNTIF($A$2:A9986,Encodage!A9987),"",IF(AND(Encodage!A9987&gt;=$G$2,Encodage!A9987&lt;=$H$2),Encodage!B9987,"")))</f>
        <v/>
      </c>
      <c r="B9987" s="62" t="str">
        <f>IF(A9987="","",IF(COUNTIF($A$2:B9986,Encodage!B9987)&gt;0,"",IF(AND(Encodage!B9987&gt;=$G$2,Encodage!A9987&lt;=$H$2),Encodage!C9987,"")))</f>
        <v/>
      </c>
      <c r="C9987" s="62"/>
      <c r="D9987" s="61"/>
      <c r="E9987" s="61"/>
      <c r="F9987" s="61"/>
      <c r="G9987" s="61"/>
      <c r="H9987" s="61"/>
      <c r="I9987" s="61"/>
      <c r="J9987" s="61"/>
      <c r="K9987" s="61"/>
    </row>
    <row r="9988" spans="1:11">
      <c r="A9988" s="62" t="str">
        <f>IF(Encodage!A9988="","",IF(COUNTIF($A$2:A9987,Encodage!A9988),"",IF(AND(Encodage!A9988&gt;=$G$2,Encodage!A9988&lt;=$H$2),Encodage!B9988,"")))</f>
        <v/>
      </c>
      <c r="B9988" s="62" t="str">
        <f>IF(A9988="","",IF(COUNTIF($A$2:B9987,Encodage!B9988)&gt;0,"",IF(AND(Encodage!B9988&gt;=$G$2,Encodage!A9988&lt;=$H$2),Encodage!C9988,"")))</f>
        <v/>
      </c>
      <c r="C9988" s="62"/>
      <c r="D9988" s="61"/>
      <c r="E9988" s="61"/>
      <c r="F9988" s="61"/>
      <c r="G9988" s="61"/>
      <c r="H9988" s="61"/>
      <c r="I9988" s="61"/>
      <c r="J9988" s="61"/>
      <c r="K9988" s="61"/>
    </row>
    <row r="9989" spans="1:11">
      <c r="A9989" s="62" t="str">
        <f>IF(Encodage!A9989="","",IF(COUNTIF($A$2:A9988,Encodage!A9989),"",IF(AND(Encodage!A9989&gt;=$G$2,Encodage!A9989&lt;=$H$2),Encodage!B9989,"")))</f>
        <v/>
      </c>
      <c r="B9989" s="62" t="str">
        <f>IF(A9989="","",IF(COUNTIF($A$2:B9988,Encodage!B9989)&gt;0,"",IF(AND(Encodage!B9989&gt;=$G$2,Encodage!A9989&lt;=$H$2),Encodage!C9989,"")))</f>
        <v/>
      </c>
      <c r="C9989" s="62"/>
      <c r="D9989" s="61"/>
      <c r="E9989" s="61"/>
      <c r="F9989" s="61"/>
      <c r="G9989" s="61"/>
      <c r="H9989" s="61"/>
      <c r="I9989" s="61"/>
      <c r="J9989" s="61"/>
      <c r="K9989" s="61"/>
    </row>
    <row r="9990" spans="1:11">
      <c r="A9990" s="62" t="str">
        <f>IF(Encodage!A9990="","",IF(COUNTIF($A$2:A9989,Encodage!A9990),"",IF(AND(Encodage!A9990&gt;=$G$2,Encodage!A9990&lt;=$H$2),Encodage!B9990,"")))</f>
        <v/>
      </c>
      <c r="B9990" s="62" t="str">
        <f>IF(A9990="","",IF(COUNTIF($A$2:B9989,Encodage!B9990)&gt;0,"",IF(AND(Encodage!B9990&gt;=$G$2,Encodage!A9990&lt;=$H$2),Encodage!C9990,"")))</f>
        <v/>
      </c>
      <c r="C9990" s="62"/>
      <c r="D9990" s="61"/>
      <c r="E9990" s="61"/>
      <c r="F9990" s="61"/>
      <c r="G9990" s="61"/>
      <c r="H9990" s="61"/>
      <c r="I9990" s="61"/>
      <c r="J9990" s="61"/>
      <c r="K9990" s="61"/>
    </row>
    <row r="9991" spans="1:11">
      <c r="A9991" s="62" t="str">
        <f>IF(Encodage!A9991="","",IF(COUNTIF($A$2:A9990,Encodage!A9991),"",IF(AND(Encodage!A9991&gt;=$G$2,Encodage!A9991&lt;=$H$2),Encodage!B9991,"")))</f>
        <v/>
      </c>
      <c r="B9991" s="62" t="str">
        <f>IF(A9991="","",IF(COUNTIF($A$2:B9990,Encodage!B9991)&gt;0,"",IF(AND(Encodage!B9991&gt;=$G$2,Encodage!A9991&lt;=$H$2),Encodage!C9991,"")))</f>
        <v/>
      </c>
      <c r="C9991" s="62"/>
      <c r="D9991" s="61"/>
      <c r="E9991" s="61"/>
      <c r="F9991" s="61"/>
      <c r="G9991" s="61"/>
      <c r="H9991" s="61"/>
      <c r="I9991" s="61"/>
      <c r="J9991" s="61"/>
      <c r="K9991" s="61"/>
    </row>
    <row r="9992" spans="1:11">
      <c r="A9992" s="62" t="str">
        <f>IF(Encodage!A9992="","",IF(COUNTIF($A$2:A9991,Encodage!A9992),"",IF(AND(Encodage!A9992&gt;=$G$2,Encodage!A9992&lt;=$H$2),Encodage!B9992,"")))</f>
        <v/>
      </c>
      <c r="B9992" s="62" t="str">
        <f>IF(A9992="","",IF(COUNTIF($A$2:B9991,Encodage!B9992)&gt;0,"",IF(AND(Encodage!B9992&gt;=$G$2,Encodage!A9992&lt;=$H$2),Encodage!C9992,"")))</f>
        <v/>
      </c>
      <c r="C9992" s="62"/>
      <c r="D9992" s="61"/>
      <c r="E9992" s="61"/>
      <c r="F9992" s="61"/>
      <c r="G9992" s="61"/>
      <c r="H9992" s="61"/>
      <c r="I9992" s="61"/>
      <c r="J9992" s="61"/>
      <c r="K9992" s="61"/>
    </row>
    <row r="9993" spans="1:11">
      <c r="A9993" s="62" t="str">
        <f>IF(Encodage!A9993="","",IF(COUNTIF($A$2:A9992,Encodage!A9993),"",IF(AND(Encodage!A9993&gt;=$G$2,Encodage!A9993&lt;=$H$2),Encodage!B9993,"")))</f>
        <v/>
      </c>
      <c r="B9993" s="62" t="str">
        <f>IF(A9993="","",IF(COUNTIF($A$2:B9992,Encodage!B9993)&gt;0,"",IF(AND(Encodage!B9993&gt;=$G$2,Encodage!A9993&lt;=$H$2),Encodage!C9993,"")))</f>
        <v/>
      </c>
      <c r="C9993" s="62"/>
      <c r="D9993" s="61"/>
      <c r="E9993" s="61"/>
      <c r="F9993" s="61"/>
      <c r="G9993" s="61"/>
      <c r="H9993" s="61"/>
      <c r="I9993" s="61"/>
      <c r="J9993" s="61"/>
      <c r="K9993" s="61"/>
    </row>
    <row r="9994" spans="1:11">
      <c r="A9994" s="62" t="str">
        <f>IF(Encodage!A9994="","",IF(COUNTIF($A$2:A9993,Encodage!A9994),"",IF(AND(Encodage!A9994&gt;=$G$2,Encodage!A9994&lt;=$H$2),Encodage!B9994,"")))</f>
        <v/>
      </c>
      <c r="B9994" s="62" t="str">
        <f>IF(A9994="","",IF(COUNTIF($A$2:B9993,Encodage!B9994)&gt;0,"",IF(AND(Encodage!B9994&gt;=$G$2,Encodage!A9994&lt;=$H$2),Encodage!C9994,"")))</f>
        <v/>
      </c>
      <c r="C9994" s="62"/>
      <c r="D9994" s="61"/>
      <c r="E9994" s="61"/>
      <c r="F9994" s="61"/>
      <c r="G9994" s="61"/>
      <c r="H9994" s="61"/>
      <c r="I9994" s="61"/>
      <c r="J9994" s="61"/>
      <c r="K9994" s="61"/>
    </row>
    <row r="9995" spans="1:11">
      <c r="A9995" s="62" t="str">
        <f>IF(Encodage!A9995="","",IF(COUNTIF($A$2:A9994,Encodage!A9995),"",IF(AND(Encodage!A9995&gt;=$G$2,Encodage!A9995&lt;=$H$2),Encodage!B9995,"")))</f>
        <v/>
      </c>
      <c r="B9995" s="62" t="str">
        <f>IF(A9995="","",IF(COUNTIF($A$2:B9994,Encodage!B9995)&gt;0,"",IF(AND(Encodage!B9995&gt;=$G$2,Encodage!A9995&lt;=$H$2),Encodage!C9995,"")))</f>
        <v/>
      </c>
      <c r="C9995" s="62"/>
      <c r="D9995" s="61"/>
      <c r="E9995" s="61"/>
      <c r="F9995" s="61"/>
      <c r="G9995" s="61"/>
      <c r="H9995" s="61"/>
      <c r="I9995" s="61"/>
      <c r="J9995" s="61"/>
      <c r="K9995" s="61"/>
    </row>
    <row r="9996" spans="1:11">
      <c r="A9996" s="62" t="str">
        <f>IF(Encodage!A9996="","",IF(COUNTIF($A$2:A9995,Encodage!A9996),"",IF(AND(Encodage!A9996&gt;=$G$2,Encodage!A9996&lt;=$H$2),Encodage!B9996,"")))</f>
        <v/>
      </c>
      <c r="B9996" s="62" t="str">
        <f>IF(A9996="","",IF(COUNTIF($A$2:B9995,Encodage!B9996)&gt;0,"",IF(AND(Encodage!B9996&gt;=$G$2,Encodage!A9996&lt;=$H$2),Encodage!C9996,"")))</f>
        <v/>
      </c>
      <c r="C9996" s="62"/>
      <c r="D9996" s="61"/>
      <c r="E9996" s="61"/>
      <c r="F9996" s="61"/>
      <c r="G9996" s="61"/>
      <c r="H9996" s="61"/>
      <c r="I9996" s="61"/>
      <c r="J9996" s="61"/>
      <c r="K9996" s="61"/>
    </row>
    <row r="9997" spans="1:11">
      <c r="A9997" s="62" t="str">
        <f>IF(Encodage!A9997="","",IF(COUNTIF($A$2:A9996,Encodage!A9997),"",IF(AND(Encodage!A9997&gt;=$G$2,Encodage!A9997&lt;=$H$2),Encodage!B9997,"")))</f>
        <v/>
      </c>
      <c r="B9997" s="62" t="str">
        <f>IF(A9997="","",IF(COUNTIF($A$2:B9996,Encodage!B9997)&gt;0,"",IF(AND(Encodage!B9997&gt;=$G$2,Encodage!A9997&lt;=$H$2),Encodage!C9997,"")))</f>
        <v/>
      </c>
      <c r="C9997" s="62"/>
      <c r="D9997" s="61"/>
      <c r="E9997" s="61"/>
      <c r="F9997" s="61"/>
      <c r="G9997" s="61"/>
      <c r="H9997" s="61"/>
      <c r="I9997" s="61"/>
      <c r="J9997" s="61"/>
      <c r="K9997" s="61"/>
    </row>
    <row r="9998" spans="1:11">
      <c r="A9998" s="62" t="str">
        <f>IF(Encodage!A9998="","",IF(COUNTIF($A$2:A9997,Encodage!A9998),"",IF(AND(Encodage!A9998&gt;=$G$2,Encodage!A9998&lt;=$H$2),Encodage!B9998,"")))</f>
        <v/>
      </c>
      <c r="B9998" s="62" t="str">
        <f>IF(A9998="","",IF(COUNTIF($A$2:B9997,Encodage!B9998)&gt;0,"",IF(AND(Encodage!B9998&gt;=$G$2,Encodage!A9998&lt;=$H$2),Encodage!C9998,"")))</f>
        <v/>
      </c>
      <c r="C9998" s="62"/>
      <c r="D9998" s="61"/>
      <c r="E9998" s="61"/>
      <c r="F9998" s="61"/>
      <c r="G9998" s="61"/>
      <c r="H9998" s="61"/>
      <c r="I9998" s="61"/>
      <c r="J9998" s="61"/>
      <c r="K9998" s="61"/>
    </row>
    <row r="9999" spans="1:11">
      <c r="A9999" s="62" t="str">
        <f>IF(Encodage!A9999="","",IF(COUNTIF($A$2:A9998,Encodage!A9999),"",IF(AND(Encodage!A9999&gt;=$G$2,Encodage!A9999&lt;=$H$2),Encodage!B9999,"")))</f>
        <v/>
      </c>
      <c r="B9999" s="62" t="str">
        <f>IF(A9999="","",IF(COUNTIF($A$2:B9998,Encodage!B9999)&gt;0,"",IF(AND(Encodage!B9999&gt;=$G$2,Encodage!A9999&lt;=$H$2),Encodage!C9999,"")))</f>
        <v/>
      </c>
      <c r="C9999" s="62"/>
      <c r="D9999" s="61"/>
      <c r="E9999" s="61"/>
      <c r="F9999" s="61"/>
      <c r="G9999" s="61"/>
      <c r="H9999" s="61"/>
      <c r="I9999" s="61"/>
      <c r="J9999" s="61"/>
      <c r="K9999" s="61"/>
    </row>
    <row r="10000" spans="1:11">
      <c r="A10000" s="62" t="str">
        <f>IF(Encodage!A10000="","",IF(COUNTIF($A$2:A9999,Encodage!A10000),"",IF(AND(Encodage!A10000&gt;=$G$2,Encodage!A10000&lt;=$H$2),Encodage!B10000,"")))</f>
        <v/>
      </c>
      <c r="B10000" s="62"/>
      <c r="C10000" s="62"/>
      <c r="D10000" s="61"/>
      <c r="E10000" s="61"/>
      <c r="F10000" s="61"/>
      <c r="G10000" s="61"/>
      <c r="H10000" s="61"/>
      <c r="I10000" s="61"/>
      <c r="J10000" s="61"/>
      <c r="K10000" s="61"/>
    </row>
    <row r="10001" spans="1:11">
      <c r="A10001" s="61"/>
      <c r="B10001" s="61"/>
      <c r="C10001" s="61"/>
      <c r="D10001" s="61"/>
      <c r="E10001" s="61"/>
      <c r="F10001" s="61"/>
      <c r="G10001" s="61"/>
      <c r="H10001" s="61"/>
      <c r="I10001" s="61"/>
      <c r="J10001" s="61"/>
      <c r="K10001" s="61"/>
    </row>
    <row r="10002" spans="1:11">
      <c r="A10002" s="61"/>
      <c r="B10002" s="61"/>
      <c r="C10002" s="61"/>
      <c r="D10002" s="61"/>
      <c r="E10002" s="61"/>
      <c r="F10002" s="61"/>
      <c r="G10002" s="61"/>
      <c r="H10002" s="61"/>
      <c r="I10002" s="61"/>
      <c r="J10002" s="61"/>
      <c r="K10002" s="61"/>
    </row>
    <row r="10003" spans="1:11">
      <c r="A10003" s="61"/>
      <c r="B10003" s="61"/>
      <c r="C10003" s="61"/>
      <c r="D10003" s="61"/>
      <c r="E10003" s="61"/>
      <c r="F10003" s="61"/>
      <c r="G10003" s="61"/>
      <c r="H10003" s="61"/>
      <c r="I10003" s="61"/>
      <c r="J10003" s="61"/>
      <c r="K10003" s="61"/>
    </row>
    <row r="10004" spans="1:11">
      <c r="A10004" s="61"/>
      <c r="B10004" s="61"/>
      <c r="C10004" s="61"/>
      <c r="D10004" s="61"/>
      <c r="E10004" s="61"/>
      <c r="F10004" s="61"/>
      <c r="G10004" s="61"/>
      <c r="H10004" s="61"/>
      <c r="I10004" s="61"/>
      <c r="J10004" s="61"/>
      <c r="K10004" s="61"/>
    </row>
    <row r="10005" spans="1:11">
      <c r="A10005" s="61"/>
      <c r="B10005" s="61"/>
      <c r="C10005" s="61"/>
      <c r="D10005" s="61"/>
      <c r="E10005" s="61"/>
      <c r="F10005" s="61"/>
      <c r="G10005" s="61"/>
      <c r="H10005" s="61"/>
      <c r="I10005" s="61"/>
      <c r="J10005" s="61"/>
      <c r="K10005" s="61"/>
    </row>
  </sheetData>
  <conditionalFormatting sqref="G4:M300">
    <cfRule type="expression" dxfId="3" priority="1">
      <formula>$H4&lt;&gt;$H5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Listes</vt:lpstr>
      <vt:lpstr>Encodage</vt:lpstr>
      <vt:lpstr>Inventaire</vt:lpstr>
      <vt:lpstr>Facture ou NC</vt:lpstr>
      <vt:lpstr>EditeurCB</vt:lpstr>
      <vt:lpstr>Edit</vt:lpstr>
      <vt:lpstr>Dat</vt:lpstr>
      <vt:lpstr>Ref</vt:lpstr>
      <vt:lpstr>Stoc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Vaucluse</dc:creator>
  <cp:lastModifiedBy>CCO_01</cp:lastModifiedBy>
  <dcterms:created xsi:type="dcterms:W3CDTF">2016-04-27T08:53:59Z</dcterms:created>
  <dcterms:modified xsi:type="dcterms:W3CDTF">2017-06-30T16:51:07Z</dcterms:modified>
</cp:coreProperties>
</file>